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469b927fad95034e/Documents/SpexSG/Major Games Bot/data/historical/"/>
    </mc:Choice>
  </mc:AlternateContent>
  <xr:revisionPtr revIDLastSave="11" documentId="13_ncr:1_{60554357-2640-ED4E-9A32-17D38D4C6903}" xr6:coauthVersionLast="47" xr6:coauthVersionMax="47" xr10:uidLastSave="{9D8BCC8D-5882-4E6F-953C-97A78A564B0E}"/>
  <bookViews>
    <workbookView xWindow="-120" yWindow="-120" windowWidth="25440" windowHeight="15270" xr2:uid="{C099B80D-088E-6F4C-B484-B4BEBF4FB429}"/>
  </bookViews>
  <sheets>
    <sheet name="Consolidated Games" sheetId="1" r:id="rId1"/>
    <sheet name="Change Log" sheetId="5" r:id="rId2"/>
    <sheet name="Tally Check (All)" sheetId="20" r:id="rId3"/>
    <sheet name="Events" sheetId="8" r:id="rId4"/>
    <sheet name="Compiled Medals (ConsolidatedG)" sheetId="18" r:id="rId5"/>
    <sheet name="SNOC OG" sheetId="2" r:id="rId6"/>
    <sheet name="SNOC AG" sheetId="3" r:id="rId7"/>
    <sheet name="SNOC CW Games" sheetId="4" r:id="rId8"/>
    <sheet name="SNOC SEAG" sheetId="7" r:id="rId9"/>
    <sheet name="_Helpers" sheetId="9" state="hidden" r:id="rId10"/>
  </sheets>
  <definedNames>
    <definedName name="_xlnm._FilterDatabase" localSheetId="1" hidden="1">'Change Log'!$A$4:$S$404</definedName>
    <definedName name="_xlnm._FilterDatabase" localSheetId="8" hidden="1">'SNOC SEAG'!$A$1:$F$3746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04" i="5" l="1"/>
  <c r="M404" i="5"/>
  <c r="O403" i="5"/>
  <c r="M403" i="5"/>
  <c r="O402" i="5"/>
  <c r="M402" i="5"/>
  <c r="L404" i="5"/>
  <c r="K404" i="5" a="1"/>
  <c r="J404" i="5" a="1"/>
  <c r="I404" i="5" a="1"/>
  <c r="E404" i="5" a="1"/>
  <c r="R404" i="5"/>
  <c r="N404" i="5" s="1" a="1"/>
  <c r="L403" i="5"/>
  <c r="K403" i="5" a="1"/>
  <c r="J403" i="5" a="1"/>
  <c r="I403" i="5" a="1"/>
  <c r="E403" i="5" a="1"/>
  <c r="R403" i="5"/>
  <c r="E401" i="5" a="1"/>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L402" i="5"/>
  <c r="K402" i="5" a="1"/>
  <c r="J402" i="5" a="1"/>
  <c r="I402" i="5" a="1"/>
  <c r="L401" i="5"/>
  <c r="K401" i="5" a="1"/>
  <c r="J401" i="5" a="1"/>
  <c r="I401" i="5" a="1"/>
  <c r="L400" i="5"/>
  <c r="K400" i="5" a="1"/>
  <c r="J400" i="5" a="1"/>
  <c r="I400" i="5" a="1"/>
  <c r="L399" i="5"/>
  <c r="K399" i="5" a="1"/>
  <c r="J399" i="5" a="1"/>
  <c r="I399" i="5" a="1"/>
  <c r="L398" i="5"/>
  <c r="K398" i="5" a="1"/>
  <c r="J398" i="5" a="1"/>
  <c r="I398" i="5" a="1"/>
  <c r="L397" i="5"/>
  <c r="K397" i="5" a="1"/>
  <c r="J397" i="5" a="1"/>
  <c r="I397" i="5" a="1"/>
  <c r="L396" i="5"/>
  <c r="K396" i="5" a="1"/>
  <c r="J396" i="5" a="1"/>
  <c r="I396" i="5" a="1"/>
  <c r="L395" i="5"/>
  <c r="K395" i="5" a="1"/>
  <c r="J395" i="5" a="1"/>
  <c r="I395" i="5" a="1"/>
  <c r="L394" i="5"/>
  <c r="K394" i="5" a="1"/>
  <c r="J394" i="5" a="1"/>
  <c r="I394" i="5" a="1"/>
  <c r="L393" i="5"/>
  <c r="K393" i="5" a="1"/>
  <c r="J393" i="5" a="1"/>
  <c r="I393" i="5" a="1"/>
  <c r="L392" i="5"/>
  <c r="K392" i="5" a="1"/>
  <c r="J392" i="5" a="1"/>
  <c r="I392" i="5" a="1"/>
  <c r="L391" i="5"/>
  <c r="K391" i="5" a="1"/>
  <c r="J391" i="5" a="1"/>
  <c r="I391" i="5" a="1"/>
  <c r="L390" i="5"/>
  <c r="K390" i="5" a="1"/>
  <c r="J390" i="5" a="1"/>
  <c r="I390" i="5" a="1"/>
  <c r="L389" i="5"/>
  <c r="K389" i="5" a="1"/>
  <c r="J389" i="5" a="1"/>
  <c r="I389" i="5" a="1"/>
  <c r="L388" i="5"/>
  <c r="K388" i="5" a="1"/>
  <c r="J388" i="5" a="1"/>
  <c r="I388" i="5" a="1"/>
  <c r="L387" i="5"/>
  <c r="K387" i="5" a="1"/>
  <c r="J387" i="5" a="1"/>
  <c r="I387" i="5" a="1"/>
  <c r="L386" i="5"/>
  <c r="K386" i="5" a="1"/>
  <c r="J386" i="5" a="1"/>
  <c r="I386" i="5" a="1"/>
  <c r="L385" i="5"/>
  <c r="K385" i="5" a="1"/>
  <c r="J385" i="5" a="1"/>
  <c r="I385" i="5" a="1"/>
  <c r="L384" i="5"/>
  <c r="K384" i="5" a="1"/>
  <c r="J384" i="5" a="1"/>
  <c r="I384" i="5" a="1"/>
  <c r="L383" i="5"/>
  <c r="K383" i="5" a="1"/>
  <c r="J383" i="5" a="1"/>
  <c r="I383" i="5" a="1"/>
  <c r="L382" i="5"/>
  <c r="K382" i="5" a="1"/>
  <c r="J382" i="5" a="1"/>
  <c r="I382" i="5" a="1"/>
  <c r="L381" i="5"/>
  <c r="K381" i="5" a="1"/>
  <c r="J381" i="5" a="1"/>
  <c r="I381" i="5" a="1"/>
  <c r="L380" i="5"/>
  <c r="K380" i="5" a="1"/>
  <c r="J380" i="5" a="1"/>
  <c r="I380" i="5" a="1"/>
  <c r="L379" i="5"/>
  <c r="K379" i="5" a="1"/>
  <c r="J379" i="5" a="1"/>
  <c r="I379" i="5" a="1"/>
  <c r="L378" i="5"/>
  <c r="K378" i="5" a="1"/>
  <c r="J378" i="5" a="1"/>
  <c r="I378" i="5" a="1"/>
  <c r="L377" i="5"/>
  <c r="K377" i="5" a="1"/>
  <c r="J377" i="5" a="1"/>
  <c r="I377" i="5" a="1"/>
  <c r="L376" i="5"/>
  <c r="K376" i="5" a="1"/>
  <c r="J376" i="5" a="1"/>
  <c r="I376" i="5" a="1"/>
  <c r="L375" i="5"/>
  <c r="K375" i="5" a="1"/>
  <c r="J375" i="5" a="1"/>
  <c r="I375" i="5" a="1"/>
  <c r="L374" i="5"/>
  <c r="K374" i="5" a="1"/>
  <c r="J374" i="5" a="1"/>
  <c r="I374" i="5" a="1"/>
  <c r="L373" i="5"/>
  <c r="K373" i="5" a="1"/>
  <c r="J373" i="5" a="1"/>
  <c r="I373" i="5" a="1"/>
  <c r="L372" i="5"/>
  <c r="K372" i="5" a="1"/>
  <c r="J372" i="5" a="1"/>
  <c r="I372" i="5" a="1"/>
  <c r="L371" i="5"/>
  <c r="K371" i="5" a="1"/>
  <c r="J371" i="5" a="1"/>
  <c r="I371" i="5" a="1"/>
  <c r="L370" i="5"/>
  <c r="K370" i="5" a="1"/>
  <c r="J370" i="5" a="1"/>
  <c r="I370" i="5" a="1"/>
  <c r="L369" i="5"/>
  <c r="K369" i="5" a="1"/>
  <c r="J369" i="5" a="1"/>
  <c r="I369" i="5" a="1"/>
  <c r="L368" i="5"/>
  <c r="K368" i="5" a="1"/>
  <c r="J368" i="5" a="1"/>
  <c r="I368" i="5" a="1"/>
  <c r="L367" i="5"/>
  <c r="K367" i="5" a="1"/>
  <c r="J367" i="5" a="1"/>
  <c r="I367" i="5" a="1"/>
  <c r="L366" i="5"/>
  <c r="K366" i="5" a="1"/>
  <c r="J366" i="5" a="1"/>
  <c r="I366" i="5" a="1"/>
  <c r="L365" i="5"/>
  <c r="K365" i="5" a="1"/>
  <c r="J365" i="5" a="1"/>
  <c r="I365" i="5" a="1"/>
  <c r="L364" i="5"/>
  <c r="K364" i="5" a="1"/>
  <c r="J364" i="5" a="1"/>
  <c r="I364" i="5" a="1"/>
  <c r="L363" i="5"/>
  <c r="K363" i="5" a="1"/>
  <c r="J363" i="5" a="1"/>
  <c r="I363" i="5" a="1"/>
  <c r="L362" i="5"/>
  <c r="K362" i="5" a="1"/>
  <c r="J362" i="5" a="1"/>
  <c r="I362" i="5" a="1"/>
  <c r="L361" i="5"/>
  <c r="K361" i="5" a="1"/>
  <c r="J361" i="5" a="1"/>
  <c r="I361" i="5" a="1"/>
  <c r="L360" i="5"/>
  <c r="K360" i="5" a="1"/>
  <c r="J360" i="5" a="1"/>
  <c r="I360" i="5" a="1"/>
  <c r="L359" i="5"/>
  <c r="K359" i="5" a="1"/>
  <c r="J359" i="5" a="1"/>
  <c r="I359" i="5" a="1"/>
  <c r="L358" i="5"/>
  <c r="K358" i="5" a="1"/>
  <c r="J358" i="5" a="1"/>
  <c r="I358" i="5" a="1"/>
  <c r="L357" i="5"/>
  <c r="K357" i="5" a="1"/>
  <c r="J357" i="5" a="1"/>
  <c r="I357" i="5" a="1"/>
  <c r="L356" i="5"/>
  <c r="K356" i="5" a="1"/>
  <c r="J356" i="5" a="1"/>
  <c r="I356" i="5" a="1"/>
  <c r="L355" i="5"/>
  <c r="K355" i="5" a="1"/>
  <c r="J355" i="5" a="1"/>
  <c r="I355" i="5" a="1"/>
  <c r="L354" i="5"/>
  <c r="K354" i="5" a="1"/>
  <c r="J354" i="5" a="1"/>
  <c r="I354" i="5" a="1"/>
  <c r="L353" i="5"/>
  <c r="K353" i="5" a="1"/>
  <c r="J353" i="5" a="1"/>
  <c r="I353" i="5" a="1"/>
  <c r="L352" i="5"/>
  <c r="K352" i="5" a="1"/>
  <c r="J352" i="5" a="1"/>
  <c r="I352" i="5" a="1"/>
  <c r="L351" i="5"/>
  <c r="K351" i="5" a="1"/>
  <c r="J351" i="5" a="1"/>
  <c r="I351" i="5" a="1"/>
  <c r="L350" i="5"/>
  <c r="K350" i="5" a="1"/>
  <c r="J350" i="5" a="1"/>
  <c r="I350" i="5" a="1"/>
  <c r="L349" i="5"/>
  <c r="K349" i="5" a="1"/>
  <c r="J349" i="5" a="1"/>
  <c r="I349" i="5" a="1"/>
  <c r="L348" i="5"/>
  <c r="K348" i="5" a="1"/>
  <c r="J348" i="5" a="1"/>
  <c r="I348" i="5" a="1"/>
  <c r="L347" i="5"/>
  <c r="K347" i="5" a="1"/>
  <c r="J347" i="5" a="1"/>
  <c r="I347" i="5" a="1"/>
  <c r="L346" i="5"/>
  <c r="K346" i="5" a="1"/>
  <c r="J346" i="5" a="1"/>
  <c r="I346" i="5" a="1"/>
  <c r="L345" i="5"/>
  <c r="K345" i="5" a="1"/>
  <c r="J345" i="5" a="1"/>
  <c r="I345" i="5" a="1"/>
  <c r="L344" i="5"/>
  <c r="K344" i="5" a="1"/>
  <c r="J344" i="5" a="1"/>
  <c r="I344" i="5" a="1"/>
  <c r="L343" i="5"/>
  <c r="K343" i="5" a="1"/>
  <c r="J343" i="5" a="1"/>
  <c r="I343" i="5" a="1"/>
  <c r="L342" i="5"/>
  <c r="K342" i="5" a="1"/>
  <c r="J342" i="5" a="1"/>
  <c r="I342" i="5" a="1"/>
  <c r="L341" i="5"/>
  <c r="K341" i="5" a="1"/>
  <c r="J341" i="5" a="1"/>
  <c r="I341" i="5" a="1"/>
  <c r="L340" i="5"/>
  <c r="K340" i="5" a="1"/>
  <c r="J340" i="5" a="1"/>
  <c r="I340" i="5" a="1"/>
  <c r="L339" i="5"/>
  <c r="K339" i="5" a="1"/>
  <c r="J339" i="5" a="1"/>
  <c r="I339" i="5" a="1"/>
  <c r="L338" i="5"/>
  <c r="K338" i="5" a="1"/>
  <c r="J338" i="5" a="1"/>
  <c r="I338" i="5" a="1"/>
  <c r="L337" i="5"/>
  <c r="K337" i="5" a="1"/>
  <c r="J337" i="5" a="1"/>
  <c r="I337" i="5" a="1"/>
  <c r="L336" i="5"/>
  <c r="K336" i="5" a="1"/>
  <c r="J336" i="5" a="1"/>
  <c r="I336" i="5" a="1"/>
  <c r="L335" i="5"/>
  <c r="K335" i="5" a="1"/>
  <c r="J335" i="5" a="1"/>
  <c r="I335" i="5" a="1"/>
  <c r="L334" i="5"/>
  <c r="K334" i="5" a="1"/>
  <c r="J334" i="5" a="1"/>
  <c r="I334" i="5" a="1"/>
  <c r="L333" i="5"/>
  <c r="K333" i="5" a="1"/>
  <c r="J333" i="5" a="1"/>
  <c r="I333" i="5" a="1"/>
  <c r="L332" i="5"/>
  <c r="K332" i="5" a="1"/>
  <c r="J332" i="5" a="1"/>
  <c r="I332" i="5" a="1"/>
  <c r="L331" i="5"/>
  <c r="K331" i="5" a="1"/>
  <c r="J331" i="5" a="1"/>
  <c r="I331" i="5" a="1"/>
  <c r="L330" i="5"/>
  <c r="K330" i="5" a="1"/>
  <c r="J330" i="5" a="1"/>
  <c r="I330" i="5" a="1"/>
  <c r="L329" i="5"/>
  <c r="K329" i="5" a="1"/>
  <c r="J329" i="5" a="1"/>
  <c r="I329" i="5" a="1"/>
  <c r="L328" i="5"/>
  <c r="K328" i="5" a="1"/>
  <c r="J328" i="5" a="1"/>
  <c r="I328" i="5" a="1"/>
  <c r="L327" i="5"/>
  <c r="K327" i="5" a="1"/>
  <c r="J327" i="5" a="1"/>
  <c r="I327" i="5" a="1"/>
  <c r="L326" i="5"/>
  <c r="K326" i="5" a="1"/>
  <c r="J326" i="5" a="1"/>
  <c r="I326" i="5" a="1"/>
  <c r="L325" i="5"/>
  <c r="K325" i="5" a="1"/>
  <c r="J325" i="5" a="1"/>
  <c r="I325" i="5" a="1"/>
  <c r="L324" i="5"/>
  <c r="K324" i="5" a="1"/>
  <c r="J324" i="5" a="1"/>
  <c r="I324" i="5" a="1"/>
  <c r="L323" i="5"/>
  <c r="K323" i="5" a="1"/>
  <c r="J323" i="5" a="1"/>
  <c r="I323" i="5" a="1"/>
  <c r="L322" i="5"/>
  <c r="K322" i="5" a="1"/>
  <c r="J322" i="5" a="1"/>
  <c r="I322" i="5" a="1"/>
  <c r="L321" i="5"/>
  <c r="K321" i="5" a="1"/>
  <c r="J321" i="5" a="1"/>
  <c r="I321" i="5" a="1"/>
  <c r="L320" i="5"/>
  <c r="K320" i="5" a="1"/>
  <c r="J320" i="5" a="1"/>
  <c r="I320" i="5" a="1"/>
  <c r="L319" i="5"/>
  <c r="K319" i="5" a="1"/>
  <c r="J319" i="5" a="1"/>
  <c r="I319" i="5" a="1"/>
  <c r="L318" i="5"/>
  <c r="K318" i="5" a="1"/>
  <c r="J318" i="5" a="1"/>
  <c r="I318" i="5" a="1"/>
  <c r="L317" i="5"/>
  <c r="K317" i="5" a="1"/>
  <c r="J317" i="5" a="1"/>
  <c r="I317" i="5" a="1"/>
  <c r="L316" i="5"/>
  <c r="K316" i="5" a="1"/>
  <c r="J316" i="5" a="1"/>
  <c r="I316" i="5" a="1"/>
  <c r="L315" i="5"/>
  <c r="K315" i="5" a="1"/>
  <c r="J315" i="5" a="1"/>
  <c r="I315" i="5" a="1"/>
  <c r="L314" i="5"/>
  <c r="K314" i="5" a="1"/>
  <c r="J314" i="5" a="1"/>
  <c r="I314" i="5" a="1"/>
  <c r="L313" i="5"/>
  <c r="K313" i="5" a="1"/>
  <c r="J313" i="5" a="1"/>
  <c r="I313" i="5" a="1"/>
  <c r="L312" i="5"/>
  <c r="K312" i="5" a="1"/>
  <c r="J312" i="5" a="1"/>
  <c r="I312" i="5" a="1"/>
  <c r="L311" i="5"/>
  <c r="K311" i="5" a="1"/>
  <c r="J311" i="5" a="1"/>
  <c r="I311" i="5" a="1"/>
  <c r="L310" i="5"/>
  <c r="K310" i="5" a="1"/>
  <c r="J310" i="5" a="1"/>
  <c r="I310" i="5" a="1"/>
  <c r="L309" i="5"/>
  <c r="K309" i="5" a="1"/>
  <c r="J309" i="5" a="1"/>
  <c r="I309" i="5" a="1"/>
  <c r="L308" i="5"/>
  <c r="K308" i="5" a="1"/>
  <c r="J308" i="5" a="1"/>
  <c r="I308" i="5" a="1"/>
  <c r="L307" i="5"/>
  <c r="K307" i="5" a="1"/>
  <c r="J307" i="5" a="1"/>
  <c r="I307" i="5" a="1"/>
  <c r="L306" i="5"/>
  <c r="K306" i="5" a="1"/>
  <c r="J306" i="5" a="1"/>
  <c r="I306" i="5" a="1"/>
  <c r="L305" i="5"/>
  <c r="K305" i="5" a="1"/>
  <c r="J305" i="5" a="1"/>
  <c r="I305" i="5" a="1"/>
  <c r="L304" i="5"/>
  <c r="K304" i="5" a="1"/>
  <c r="J304" i="5" a="1"/>
  <c r="I304" i="5" a="1"/>
  <c r="L303" i="5"/>
  <c r="K303" i="5" a="1"/>
  <c r="J303" i="5" a="1"/>
  <c r="I303" i="5" a="1"/>
  <c r="L302" i="5"/>
  <c r="K302" i="5" a="1"/>
  <c r="J302" i="5" a="1"/>
  <c r="I302" i="5" a="1"/>
  <c r="L301" i="5"/>
  <c r="K301" i="5" a="1"/>
  <c r="J301" i="5" a="1"/>
  <c r="I301" i="5" a="1"/>
  <c r="L300" i="5"/>
  <c r="K300" i="5" a="1"/>
  <c r="J300" i="5" a="1"/>
  <c r="I300" i="5" a="1"/>
  <c r="L299" i="5"/>
  <c r="K299" i="5" a="1"/>
  <c r="J299" i="5" a="1"/>
  <c r="I299" i="5" a="1"/>
  <c r="L298" i="5"/>
  <c r="K298" i="5" a="1"/>
  <c r="J298" i="5" a="1"/>
  <c r="I298" i="5" a="1"/>
  <c r="L297" i="5"/>
  <c r="K297" i="5" a="1"/>
  <c r="J297" i="5" a="1"/>
  <c r="I297" i="5" a="1"/>
  <c r="L296" i="5"/>
  <c r="K296" i="5" a="1"/>
  <c r="J296" i="5" a="1"/>
  <c r="I296" i="5" a="1"/>
  <c r="L295" i="5"/>
  <c r="K295" i="5" a="1"/>
  <c r="J295" i="5" a="1"/>
  <c r="I295" i="5" a="1"/>
  <c r="L294" i="5"/>
  <c r="K294" i="5" a="1"/>
  <c r="J294" i="5" a="1"/>
  <c r="I294" i="5" a="1"/>
  <c r="L293" i="5"/>
  <c r="K293" i="5" a="1"/>
  <c r="J293" i="5" a="1"/>
  <c r="I293" i="5" a="1"/>
  <c r="L292" i="5"/>
  <c r="K292" i="5" a="1"/>
  <c r="J292" i="5" a="1"/>
  <c r="I292" i="5" a="1"/>
  <c r="L291" i="5"/>
  <c r="K291" i="5" a="1"/>
  <c r="J291" i="5" a="1"/>
  <c r="I291" i="5" a="1"/>
  <c r="L290" i="5"/>
  <c r="K290" i="5" a="1"/>
  <c r="J290" i="5" a="1"/>
  <c r="I290" i="5" a="1"/>
  <c r="L289" i="5"/>
  <c r="K289" i="5" a="1"/>
  <c r="J289" i="5" a="1"/>
  <c r="I289" i="5" a="1"/>
  <c r="L288" i="5"/>
  <c r="K288" i="5" a="1"/>
  <c r="J288" i="5" a="1"/>
  <c r="I288" i="5" a="1"/>
  <c r="L287" i="5"/>
  <c r="K287" i="5" a="1"/>
  <c r="J287" i="5" a="1"/>
  <c r="I287" i="5" a="1"/>
  <c r="L286" i="5"/>
  <c r="K286" i="5" a="1"/>
  <c r="J286" i="5" a="1"/>
  <c r="I286" i="5" a="1"/>
  <c r="L285" i="5"/>
  <c r="K285" i="5" a="1"/>
  <c r="J285" i="5" a="1"/>
  <c r="I285" i="5" a="1"/>
  <c r="L284" i="5"/>
  <c r="K284" i="5" a="1"/>
  <c r="J284" i="5" a="1"/>
  <c r="I284" i="5" a="1"/>
  <c r="L283" i="5"/>
  <c r="K283" i="5" a="1"/>
  <c r="J283" i="5" a="1"/>
  <c r="I283" i="5" a="1"/>
  <c r="L282" i="5"/>
  <c r="K282" i="5" a="1"/>
  <c r="J282" i="5" a="1"/>
  <c r="I282" i="5" a="1"/>
  <c r="L281" i="5"/>
  <c r="K281" i="5" a="1"/>
  <c r="J281" i="5" a="1"/>
  <c r="I281" i="5" a="1"/>
  <c r="L280" i="5"/>
  <c r="K280" i="5" a="1"/>
  <c r="J280" i="5" a="1"/>
  <c r="I280" i="5" a="1"/>
  <c r="L279" i="5"/>
  <c r="K279" i="5" a="1"/>
  <c r="J279" i="5" a="1"/>
  <c r="I279" i="5" a="1"/>
  <c r="L278" i="5"/>
  <c r="K278" i="5" a="1"/>
  <c r="J278" i="5" a="1"/>
  <c r="I278" i="5" a="1"/>
  <c r="L277" i="5"/>
  <c r="K277" i="5" a="1"/>
  <c r="J277" i="5" a="1"/>
  <c r="I277" i="5" a="1"/>
  <c r="L276" i="5"/>
  <c r="K276" i="5" a="1"/>
  <c r="J276" i="5" a="1"/>
  <c r="I276" i="5" a="1"/>
  <c r="L275" i="5"/>
  <c r="K275" i="5" a="1"/>
  <c r="J275" i="5" a="1"/>
  <c r="I275" i="5" a="1"/>
  <c r="L274" i="5"/>
  <c r="K274" i="5" a="1"/>
  <c r="J274" i="5" a="1"/>
  <c r="I274" i="5" a="1"/>
  <c r="L273" i="5"/>
  <c r="K273" i="5" a="1"/>
  <c r="J273" i="5" a="1"/>
  <c r="I273" i="5" a="1"/>
  <c r="L272" i="5"/>
  <c r="K272" i="5" a="1"/>
  <c r="J272" i="5" a="1"/>
  <c r="I272" i="5" a="1"/>
  <c r="L271" i="5"/>
  <c r="K271" i="5" a="1"/>
  <c r="J271" i="5" a="1"/>
  <c r="I271" i="5" a="1"/>
  <c r="L270" i="5"/>
  <c r="K270" i="5" a="1"/>
  <c r="J270" i="5" a="1"/>
  <c r="I270" i="5" a="1"/>
  <c r="L269" i="5"/>
  <c r="K269" i="5" a="1"/>
  <c r="J269" i="5" a="1"/>
  <c r="I269" i="5" a="1"/>
  <c r="L268" i="5"/>
  <c r="K268" i="5" a="1"/>
  <c r="J268" i="5" a="1"/>
  <c r="I268" i="5" a="1"/>
  <c r="L267" i="5"/>
  <c r="K267" i="5" a="1"/>
  <c r="J267" i="5" a="1"/>
  <c r="I267" i="5" a="1"/>
  <c r="L266" i="5"/>
  <c r="K266" i="5" a="1"/>
  <c r="J266" i="5" a="1"/>
  <c r="I266" i="5" a="1"/>
  <c r="L265" i="5"/>
  <c r="K265" i="5" a="1"/>
  <c r="J265" i="5" a="1"/>
  <c r="I265" i="5" a="1"/>
  <c r="L264" i="5"/>
  <c r="K264" i="5" a="1"/>
  <c r="J264" i="5" a="1"/>
  <c r="I264" i="5" a="1"/>
  <c r="L263" i="5"/>
  <c r="K263" i="5" a="1"/>
  <c r="J263" i="5" a="1"/>
  <c r="I263" i="5" a="1"/>
  <c r="L262" i="5"/>
  <c r="K262" i="5" a="1"/>
  <c r="J262" i="5" a="1"/>
  <c r="I262" i="5" a="1"/>
  <c r="L261" i="5"/>
  <c r="K261" i="5" a="1"/>
  <c r="J261" i="5" a="1"/>
  <c r="I261" i="5" a="1"/>
  <c r="L260" i="5"/>
  <c r="K260" i="5" a="1"/>
  <c r="J260" i="5" a="1"/>
  <c r="I260" i="5" a="1"/>
  <c r="L259" i="5"/>
  <c r="K259" i="5" a="1"/>
  <c r="J259" i="5" a="1"/>
  <c r="I259" i="5" a="1"/>
  <c r="L258" i="5"/>
  <c r="K258" i="5" a="1"/>
  <c r="J258" i="5" a="1"/>
  <c r="I258" i="5" a="1"/>
  <c r="L257" i="5"/>
  <c r="K257" i="5" a="1"/>
  <c r="J257" i="5" a="1"/>
  <c r="I257" i="5" a="1"/>
  <c r="L256" i="5"/>
  <c r="K256" i="5" a="1"/>
  <c r="J256" i="5" a="1"/>
  <c r="I256" i="5" a="1"/>
  <c r="L255" i="5"/>
  <c r="K255" i="5" a="1"/>
  <c r="J255" i="5" a="1"/>
  <c r="I255" i="5" a="1"/>
  <c r="L254" i="5"/>
  <c r="K254" i="5" a="1"/>
  <c r="J254" i="5" a="1"/>
  <c r="I254" i="5" a="1"/>
  <c r="L253" i="5"/>
  <c r="K253" i="5" a="1"/>
  <c r="J253" i="5" a="1"/>
  <c r="I253" i="5" a="1"/>
  <c r="L252" i="5"/>
  <c r="K252" i="5" a="1"/>
  <c r="J252" i="5" a="1"/>
  <c r="I252" i="5" a="1"/>
  <c r="L251" i="5"/>
  <c r="K251" i="5" a="1"/>
  <c r="J251" i="5" a="1"/>
  <c r="I251" i="5" a="1"/>
  <c r="L250" i="5"/>
  <c r="K250" i="5" a="1"/>
  <c r="J250" i="5" a="1"/>
  <c r="I250" i="5" a="1"/>
  <c r="L249" i="5"/>
  <c r="K249" i="5" a="1"/>
  <c r="J249" i="5" a="1"/>
  <c r="I249" i="5" a="1"/>
  <c r="L248" i="5"/>
  <c r="K248" i="5" a="1"/>
  <c r="J248" i="5" a="1"/>
  <c r="I248" i="5" a="1"/>
  <c r="L247" i="5"/>
  <c r="K247" i="5" a="1"/>
  <c r="J247" i="5" a="1"/>
  <c r="I247" i="5" a="1"/>
  <c r="L246" i="5"/>
  <c r="K246" i="5" a="1"/>
  <c r="J246" i="5" a="1"/>
  <c r="I246" i="5" a="1"/>
  <c r="L245" i="5"/>
  <c r="K245" i="5" a="1"/>
  <c r="J245" i="5" a="1"/>
  <c r="I245" i="5" a="1"/>
  <c r="L244" i="5"/>
  <c r="K244" i="5" a="1"/>
  <c r="J244" i="5" a="1"/>
  <c r="I244" i="5" a="1"/>
  <c r="L243" i="5"/>
  <c r="K243" i="5" a="1"/>
  <c r="J243" i="5" a="1"/>
  <c r="I243" i="5" a="1"/>
  <c r="L242" i="5"/>
  <c r="K242" i="5" a="1"/>
  <c r="J242" i="5" a="1"/>
  <c r="I242" i="5" a="1"/>
  <c r="L241" i="5"/>
  <c r="K241" i="5" a="1"/>
  <c r="J241" i="5" a="1"/>
  <c r="I241" i="5" a="1"/>
  <c r="L240" i="5"/>
  <c r="K240" i="5" a="1"/>
  <c r="J240" i="5" a="1"/>
  <c r="I240" i="5" a="1"/>
  <c r="L239" i="5"/>
  <c r="K239" i="5" a="1"/>
  <c r="J239" i="5" a="1"/>
  <c r="I239" i="5" a="1"/>
  <c r="L238" i="5"/>
  <c r="K238" i="5" a="1"/>
  <c r="J238" i="5" a="1"/>
  <c r="I238" i="5" a="1"/>
  <c r="L237" i="5"/>
  <c r="K237" i="5" a="1"/>
  <c r="J237" i="5" a="1"/>
  <c r="I237" i="5" a="1"/>
  <c r="L236" i="5"/>
  <c r="K236" i="5" a="1"/>
  <c r="J236" i="5" a="1"/>
  <c r="I236" i="5" a="1"/>
  <c r="L235" i="5"/>
  <c r="K235" i="5" a="1"/>
  <c r="J235" i="5" a="1"/>
  <c r="I235" i="5" a="1"/>
  <c r="L234" i="5"/>
  <c r="K234" i="5" a="1"/>
  <c r="J234" i="5" a="1"/>
  <c r="I234" i="5" a="1"/>
  <c r="L233" i="5"/>
  <c r="K233" i="5" a="1"/>
  <c r="J233" i="5" a="1"/>
  <c r="I233" i="5" a="1"/>
  <c r="L232" i="5"/>
  <c r="K232" i="5" a="1"/>
  <c r="J232" i="5" a="1"/>
  <c r="I232" i="5" a="1"/>
  <c r="L231" i="5"/>
  <c r="K231" i="5" a="1"/>
  <c r="J231" i="5" a="1"/>
  <c r="I231" i="5" a="1"/>
  <c r="L230" i="5"/>
  <c r="K230" i="5" a="1"/>
  <c r="J230" i="5" a="1"/>
  <c r="I230" i="5" a="1"/>
  <c r="L229" i="5"/>
  <c r="K229" i="5" a="1"/>
  <c r="J229" i="5" a="1"/>
  <c r="I229" i="5" a="1"/>
  <c r="L228" i="5"/>
  <c r="K228" i="5" a="1"/>
  <c r="J228" i="5" a="1"/>
  <c r="I228" i="5" a="1"/>
  <c r="L227" i="5"/>
  <c r="K227" i="5" a="1"/>
  <c r="J227" i="5" a="1"/>
  <c r="I227" i="5" a="1"/>
  <c r="L226" i="5"/>
  <c r="K226" i="5" a="1"/>
  <c r="J226" i="5" a="1"/>
  <c r="I226" i="5" a="1"/>
  <c r="L225" i="5"/>
  <c r="K225" i="5" a="1"/>
  <c r="J225" i="5" a="1"/>
  <c r="I225" i="5" a="1"/>
  <c r="L224" i="5"/>
  <c r="K224" i="5" a="1"/>
  <c r="J224" i="5" a="1"/>
  <c r="I224" i="5" a="1"/>
  <c r="L223" i="5"/>
  <c r="K223" i="5" a="1"/>
  <c r="J223" i="5" a="1"/>
  <c r="I223" i="5" a="1"/>
  <c r="L222" i="5"/>
  <c r="K222" i="5" a="1"/>
  <c r="J222" i="5" a="1"/>
  <c r="I222" i="5" a="1"/>
  <c r="L221" i="5"/>
  <c r="K221" i="5" a="1"/>
  <c r="J221" i="5" a="1"/>
  <c r="I221" i="5" a="1"/>
  <c r="L220" i="5"/>
  <c r="K220" i="5" a="1"/>
  <c r="J220" i="5" a="1"/>
  <c r="I220" i="5" a="1"/>
  <c r="L219" i="5"/>
  <c r="K219" i="5" a="1"/>
  <c r="J219" i="5" a="1"/>
  <c r="I219" i="5" a="1"/>
  <c r="L218" i="5"/>
  <c r="K218" i="5" a="1"/>
  <c r="J218" i="5" a="1"/>
  <c r="I218" i="5" a="1"/>
  <c r="L217" i="5"/>
  <c r="K217" i="5" a="1"/>
  <c r="J217" i="5" a="1"/>
  <c r="I217" i="5" a="1"/>
  <c r="L216" i="5"/>
  <c r="K216" i="5" a="1"/>
  <c r="J216" i="5" a="1"/>
  <c r="I216" i="5" a="1"/>
  <c r="L215" i="5"/>
  <c r="K215" i="5" a="1"/>
  <c r="J215" i="5" a="1"/>
  <c r="I215" i="5" a="1"/>
  <c r="L214" i="5"/>
  <c r="K214" i="5" a="1"/>
  <c r="J214" i="5" a="1"/>
  <c r="I214" i="5" a="1"/>
  <c r="L213" i="5"/>
  <c r="K213" i="5" a="1"/>
  <c r="J213" i="5" a="1"/>
  <c r="I213" i="5" a="1"/>
  <c r="L212" i="5"/>
  <c r="K212" i="5" a="1"/>
  <c r="J212" i="5" a="1"/>
  <c r="I212" i="5" a="1"/>
  <c r="L211" i="5"/>
  <c r="K211" i="5" a="1"/>
  <c r="J211" i="5" a="1"/>
  <c r="I211" i="5" a="1"/>
  <c r="L210" i="5"/>
  <c r="K210" i="5" a="1"/>
  <c r="J210" i="5" a="1"/>
  <c r="I210" i="5" a="1"/>
  <c r="L209" i="5"/>
  <c r="K209" i="5" a="1"/>
  <c r="J209" i="5" a="1"/>
  <c r="I209" i="5" a="1"/>
  <c r="L208" i="5"/>
  <c r="K208" i="5" a="1"/>
  <c r="J208" i="5" a="1"/>
  <c r="I208" i="5" a="1"/>
  <c r="L207" i="5"/>
  <c r="K207" i="5" a="1"/>
  <c r="J207" i="5" a="1"/>
  <c r="I207" i="5" a="1"/>
  <c r="L206" i="5"/>
  <c r="K206" i="5" a="1"/>
  <c r="J206" i="5" a="1"/>
  <c r="I206" i="5" a="1"/>
  <c r="L205" i="5"/>
  <c r="K205" i="5" a="1"/>
  <c r="J205" i="5" a="1"/>
  <c r="I205" i="5" a="1"/>
  <c r="L204" i="5"/>
  <c r="K204" i="5" a="1"/>
  <c r="J204" i="5" a="1"/>
  <c r="I204" i="5" a="1"/>
  <c r="L203" i="5"/>
  <c r="K203" i="5" a="1"/>
  <c r="J203" i="5" a="1"/>
  <c r="I203" i="5" a="1"/>
  <c r="L202" i="5"/>
  <c r="K202" i="5" a="1"/>
  <c r="J202" i="5" a="1"/>
  <c r="I202" i="5" a="1"/>
  <c r="L201" i="5"/>
  <c r="K201" i="5" a="1"/>
  <c r="J201" i="5" a="1"/>
  <c r="I201" i="5" a="1"/>
  <c r="L200" i="5"/>
  <c r="K200" i="5" a="1"/>
  <c r="J200" i="5" a="1"/>
  <c r="I200" i="5" a="1"/>
  <c r="L199" i="5"/>
  <c r="K199" i="5" a="1"/>
  <c r="J199" i="5" a="1"/>
  <c r="I199" i="5" a="1"/>
  <c r="L198" i="5"/>
  <c r="K198" i="5" a="1"/>
  <c r="J198" i="5" a="1"/>
  <c r="I198" i="5" a="1"/>
  <c r="L197" i="5"/>
  <c r="K197" i="5" a="1"/>
  <c r="J197" i="5" a="1"/>
  <c r="I197" i="5" a="1"/>
  <c r="L196" i="5"/>
  <c r="K196" i="5" a="1"/>
  <c r="J196" i="5" a="1"/>
  <c r="I196" i="5" a="1"/>
  <c r="L195" i="5"/>
  <c r="K195" i="5" a="1"/>
  <c r="J195" i="5" a="1"/>
  <c r="I195" i="5" a="1"/>
  <c r="L194" i="5"/>
  <c r="K194" i="5" a="1"/>
  <c r="J194" i="5" a="1"/>
  <c r="I194" i="5" a="1"/>
  <c r="L193" i="5"/>
  <c r="K193" i="5" a="1"/>
  <c r="J193" i="5" a="1"/>
  <c r="I193" i="5" a="1"/>
  <c r="L192" i="5"/>
  <c r="K192" i="5" a="1"/>
  <c r="J192" i="5" a="1"/>
  <c r="I192" i="5" a="1"/>
  <c r="L191" i="5"/>
  <c r="K191" i="5" a="1"/>
  <c r="J191" i="5" a="1"/>
  <c r="I191" i="5" a="1"/>
  <c r="L190" i="5"/>
  <c r="K190" i="5" a="1"/>
  <c r="J190" i="5" a="1"/>
  <c r="I190" i="5" a="1"/>
  <c r="L189" i="5"/>
  <c r="K189" i="5" a="1"/>
  <c r="J189" i="5" a="1"/>
  <c r="I189" i="5" a="1"/>
  <c r="L188" i="5"/>
  <c r="K188" i="5" a="1"/>
  <c r="J188" i="5" a="1"/>
  <c r="I188" i="5" a="1"/>
  <c r="L187" i="5"/>
  <c r="K187" i="5" a="1"/>
  <c r="J187" i="5" a="1"/>
  <c r="I187" i="5" a="1"/>
  <c r="L186" i="5"/>
  <c r="K186" i="5" a="1"/>
  <c r="J186" i="5" a="1"/>
  <c r="I186" i="5" a="1"/>
  <c r="L185" i="5"/>
  <c r="K185" i="5" a="1"/>
  <c r="J185" i="5" a="1"/>
  <c r="I185" i="5" a="1"/>
  <c r="L184" i="5"/>
  <c r="K184" i="5" a="1"/>
  <c r="J184" i="5" a="1"/>
  <c r="I184" i="5" a="1"/>
  <c r="L183" i="5"/>
  <c r="K183" i="5" a="1"/>
  <c r="J183" i="5" a="1"/>
  <c r="I183" i="5" a="1"/>
  <c r="L182" i="5"/>
  <c r="K182" i="5" a="1"/>
  <c r="J182" i="5" a="1"/>
  <c r="I182" i="5" a="1"/>
  <c r="L181" i="5"/>
  <c r="K181" i="5" a="1"/>
  <c r="J181" i="5" a="1"/>
  <c r="I181" i="5" a="1"/>
  <c r="L180" i="5"/>
  <c r="K180" i="5" a="1"/>
  <c r="J180" i="5" a="1"/>
  <c r="I180" i="5" a="1"/>
  <c r="L179" i="5"/>
  <c r="K179" i="5" a="1"/>
  <c r="J179" i="5" a="1"/>
  <c r="I179" i="5" a="1"/>
  <c r="L178" i="5"/>
  <c r="K178" i="5" a="1"/>
  <c r="J178" i="5" a="1"/>
  <c r="I178" i="5" a="1"/>
  <c r="L177" i="5"/>
  <c r="K177" i="5" a="1"/>
  <c r="J177" i="5" a="1"/>
  <c r="I177" i="5" a="1"/>
  <c r="L176" i="5"/>
  <c r="K176" i="5" a="1"/>
  <c r="J176" i="5" a="1"/>
  <c r="I176" i="5" a="1"/>
  <c r="L175" i="5"/>
  <c r="K175" i="5" a="1"/>
  <c r="J175" i="5" a="1"/>
  <c r="I175" i="5" a="1"/>
  <c r="L174" i="5"/>
  <c r="K174" i="5" a="1"/>
  <c r="J174" i="5" a="1"/>
  <c r="I174" i="5" a="1"/>
  <c r="L173" i="5"/>
  <c r="K173" i="5" a="1"/>
  <c r="J173" i="5" a="1"/>
  <c r="I173" i="5" a="1"/>
  <c r="L172" i="5"/>
  <c r="K172" i="5" a="1"/>
  <c r="J172" i="5" a="1"/>
  <c r="I172" i="5" a="1"/>
  <c r="L171" i="5"/>
  <c r="K171" i="5" a="1"/>
  <c r="J171" i="5" a="1"/>
  <c r="I171" i="5" a="1"/>
  <c r="L170" i="5"/>
  <c r="K170" i="5" a="1"/>
  <c r="J170" i="5" a="1"/>
  <c r="I170" i="5" a="1"/>
  <c r="L169" i="5"/>
  <c r="K169" i="5" a="1"/>
  <c r="J169" i="5" a="1"/>
  <c r="I169" i="5" a="1"/>
  <c r="L168" i="5"/>
  <c r="K168" i="5" a="1"/>
  <c r="J168" i="5" a="1"/>
  <c r="I168" i="5" a="1"/>
  <c r="L167" i="5"/>
  <c r="K167" i="5" a="1"/>
  <c r="J167" i="5" a="1"/>
  <c r="I167" i="5" a="1"/>
  <c r="L166" i="5"/>
  <c r="K166" i="5" a="1"/>
  <c r="J166" i="5" a="1"/>
  <c r="I166" i="5" a="1"/>
  <c r="L165" i="5"/>
  <c r="K165" i="5" a="1"/>
  <c r="J165" i="5" a="1"/>
  <c r="I165" i="5" a="1"/>
  <c r="L164" i="5"/>
  <c r="K164" i="5" a="1"/>
  <c r="J164" i="5" a="1"/>
  <c r="I164" i="5" a="1"/>
  <c r="L163" i="5"/>
  <c r="K163" i="5" a="1"/>
  <c r="J163" i="5" a="1"/>
  <c r="I163" i="5" a="1"/>
  <c r="L162" i="5"/>
  <c r="K162" i="5" a="1"/>
  <c r="J162" i="5" a="1"/>
  <c r="I162" i="5" a="1"/>
  <c r="L161" i="5"/>
  <c r="K161" i="5" a="1"/>
  <c r="J161" i="5" a="1"/>
  <c r="I161" i="5" a="1"/>
  <c r="L160" i="5"/>
  <c r="K160" i="5" a="1"/>
  <c r="J160" i="5" a="1"/>
  <c r="I160" i="5" a="1"/>
  <c r="L159" i="5"/>
  <c r="K159" i="5" a="1"/>
  <c r="J159" i="5" a="1"/>
  <c r="I159" i="5" a="1"/>
  <c r="L158" i="5"/>
  <c r="K158" i="5" a="1"/>
  <c r="J158" i="5" a="1"/>
  <c r="I158" i="5" a="1"/>
  <c r="L157" i="5"/>
  <c r="K157" i="5" a="1"/>
  <c r="J157" i="5" a="1"/>
  <c r="I157" i="5" a="1"/>
  <c r="L156" i="5"/>
  <c r="K156" i="5" a="1"/>
  <c r="J156" i="5" a="1"/>
  <c r="I156" i="5" a="1"/>
  <c r="L155" i="5"/>
  <c r="K155" i="5" a="1"/>
  <c r="J155" i="5" a="1"/>
  <c r="I155" i="5" a="1"/>
  <c r="L154" i="5"/>
  <c r="K154" i="5" a="1"/>
  <c r="J154" i="5" a="1"/>
  <c r="I154" i="5" a="1"/>
  <c r="L153" i="5"/>
  <c r="K153" i="5" a="1"/>
  <c r="J153" i="5" a="1"/>
  <c r="I153" i="5" a="1"/>
  <c r="L152" i="5"/>
  <c r="K152" i="5" a="1"/>
  <c r="J152" i="5" a="1"/>
  <c r="I152" i="5" a="1"/>
  <c r="L151" i="5"/>
  <c r="K151" i="5" a="1"/>
  <c r="J151" i="5" a="1"/>
  <c r="I151" i="5" a="1"/>
  <c r="L150" i="5"/>
  <c r="K150" i="5" a="1"/>
  <c r="J150" i="5" a="1"/>
  <c r="I150" i="5" a="1"/>
  <c r="L149" i="5"/>
  <c r="K149" i="5" a="1"/>
  <c r="J149" i="5" a="1"/>
  <c r="I149" i="5" a="1"/>
  <c r="L148" i="5"/>
  <c r="K148" i="5" a="1"/>
  <c r="J148" i="5" a="1"/>
  <c r="I148" i="5" a="1"/>
  <c r="L147" i="5"/>
  <c r="K147" i="5" a="1"/>
  <c r="J147" i="5" a="1"/>
  <c r="I147" i="5" a="1"/>
  <c r="L146" i="5"/>
  <c r="K146" i="5" a="1"/>
  <c r="J146" i="5" a="1"/>
  <c r="I146" i="5" a="1"/>
  <c r="L145" i="5"/>
  <c r="K145" i="5" a="1"/>
  <c r="J145" i="5" a="1"/>
  <c r="I145" i="5" a="1"/>
  <c r="L144" i="5"/>
  <c r="K144" i="5" a="1"/>
  <c r="J144" i="5" a="1"/>
  <c r="I144" i="5" a="1"/>
  <c r="L143" i="5"/>
  <c r="K143" i="5" a="1"/>
  <c r="J143" i="5" a="1"/>
  <c r="I143" i="5" a="1"/>
  <c r="L142" i="5"/>
  <c r="K142" i="5" a="1"/>
  <c r="J142" i="5" a="1"/>
  <c r="I142" i="5" a="1"/>
  <c r="L141" i="5"/>
  <c r="K141" i="5" a="1"/>
  <c r="J141" i="5" a="1"/>
  <c r="I141" i="5" a="1"/>
  <c r="L140" i="5"/>
  <c r="K140" i="5" a="1"/>
  <c r="J140" i="5" a="1"/>
  <c r="I140" i="5" a="1"/>
  <c r="L139" i="5"/>
  <c r="K139" i="5" a="1"/>
  <c r="J139" i="5" a="1"/>
  <c r="I139" i="5" a="1"/>
  <c r="L138" i="5"/>
  <c r="K138" i="5" a="1"/>
  <c r="J138" i="5" a="1"/>
  <c r="I138" i="5" a="1"/>
  <c r="L137" i="5"/>
  <c r="K137" i="5" a="1"/>
  <c r="J137" i="5" a="1"/>
  <c r="I137" i="5" a="1"/>
  <c r="L136" i="5"/>
  <c r="K136" i="5" a="1"/>
  <c r="J136" i="5" a="1"/>
  <c r="I136" i="5" a="1"/>
  <c r="L135" i="5"/>
  <c r="K135" i="5" a="1"/>
  <c r="J135" i="5" a="1"/>
  <c r="I135" i="5" a="1"/>
  <c r="L134" i="5"/>
  <c r="K134" i="5" a="1"/>
  <c r="J134" i="5" a="1"/>
  <c r="I134" i="5" a="1"/>
  <c r="L133" i="5"/>
  <c r="K133" i="5" a="1"/>
  <c r="J133" i="5" a="1"/>
  <c r="I133" i="5" a="1"/>
  <c r="L132" i="5"/>
  <c r="K132" i="5" a="1"/>
  <c r="J132" i="5" a="1"/>
  <c r="I132" i="5" a="1"/>
  <c r="L131" i="5"/>
  <c r="K131" i="5" a="1"/>
  <c r="J131" i="5" a="1"/>
  <c r="I131" i="5" a="1"/>
  <c r="L130" i="5"/>
  <c r="K130" i="5" a="1"/>
  <c r="J130" i="5" a="1"/>
  <c r="I130" i="5" a="1"/>
  <c r="L129" i="5"/>
  <c r="K129" i="5" a="1"/>
  <c r="J129" i="5" a="1"/>
  <c r="I129" i="5" a="1"/>
  <c r="L128" i="5"/>
  <c r="K128" i="5" a="1"/>
  <c r="J128" i="5" a="1"/>
  <c r="I128" i="5" a="1"/>
  <c r="L127" i="5"/>
  <c r="K127" i="5" a="1"/>
  <c r="J127" i="5" a="1"/>
  <c r="I127" i="5" a="1"/>
  <c r="L126" i="5"/>
  <c r="K126" i="5" a="1"/>
  <c r="J126" i="5" a="1"/>
  <c r="I126" i="5" a="1"/>
  <c r="L125" i="5"/>
  <c r="K125" i="5" a="1"/>
  <c r="J125" i="5" a="1"/>
  <c r="I125" i="5" a="1"/>
  <c r="L124" i="5"/>
  <c r="K124" i="5" a="1"/>
  <c r="J124" i="5" a="1"/>
  <c r="I124" i="5" a="1"/>
  <c r="L123" i="5"/>
  <c r="K123" i="5" a="1"/>
  <c r="J123" i="5" a="1"/>
  <c r="I123" i="5" a="1"/>
  <c r="L122" i="5"/>
  <c r="K122" i="5" a="1"/>
  <c r="J122" i="5" a="1"/>
  <c r="I122" i="5" a="1"/>
  <c r="L121" i="5"/>
  <c r="K121" i="5" a="1"/>
  <c r="J121" i="5" a="1"/>
  <c r="I121" i="5" a="1"/>
  <c r="L120" i="5"/>
  <c r="K120" i="5" a="1"/>
  <c r="J120" i="5" a="1"/>
  <c r="I120" i="5" a="1"/>
  <c r="L119" i="5"/>
  <c r="K119" i="5" a="1"/>
  <c r="J119" i="5" a="1"/>
  <c r="I119" i="5" a="1"/>
  <c r="L118" i="5"/>
  <c r="K118" i="5" a="1"/>
  <c r="J118" i="5" a="1"/>
  <c r="I118" i="5" a="1"/>
  <c r="L117" i="5"/>
  <c r="K117" i="5" a="1"/>
  <c r="J117" i="5" a="1"/>
  <c r="I117" i="5" a="1"/>
  <c r="L116" i="5"/>
  <c r="K116" i="5" a="1"/>
  <c r="J116" i="5" a="1"/>
  <c r="I116" i="5" a="1"/>
  <c r="L115" i="5"/>
  <c r="K115" i="5" a="1"/>
  <c r="J115" i="5" a="1"/>
  <c r="I115" i="5" a="1"/>
  <c r="L114" i="5"/>
  <c r="K114" i="5" a="1"/>
  <c r="J114" i="5" a="1"/>
  <c r="I114" i="5" a="1"/>
  <c r="L113" i="5"/>
  <c r="K113" i="5" a="1"/>
  <c r="J113" i="5" a="1"/>
  <c r="I113" i="5" a="1"/>
  <c r="L112" i="5"/>
  <c r="K112" i="5" a="1"/>
  <c r="J112" i="5" a="1"/>
  <c r="I112" i="5" a="1"/>
  <c r="L111" i="5"/>
  <c r="K111" i="5" a="1"/>
  <c r="J111" i="5" a="1"/>
  <c r="I111" i="5" a="1"/>
  <c r="L110" i="5"/>
  <c r="K110" i="5" a="1"/>
  <c r="J110" i="5" a="1"/>
  <c r="I110" i="5" a="1"/>
  <c r="L109" i="5"/>
  <c r="K109" i="5" a="1"/>
  <c r="J109" i="5" a="1"/>
  <c r="I109" i="5" a="1"/>
  <c r="L108" i="5"/>
  <c r="K108" i="5" a="1"/>
  <c r="J108" i="5" a="1"/>
  <c r="I108" i="5" a="1"/>
  <c r="L107" i="5"/>
  <c r="K107" i="5" a="1"/>
  <c r="J107" i="5" a="1"/>
  <c r="I107" i="5" a="1"/>
  <c r="L106" i="5"/>
  <c r="K106" i="5" a="1"/>
  <c r="J106" i="5" a="1"/>
  <c r="I106" i="5" a="1"/>
  <c r="L105" i="5"/>
  <c r="K105" i="5" a="1"/>
  <c r="J105" i="5" a="1"/>
  <c r="I105" i="5" a="1"/>
  <c r="L104" i="5"/>
  <c r="K104" i="5" a="1"/>
  <c r="J104" i="5" a="1"/>
  <c r="I104" i="5" a="1"/>
  <c r="L103" i="5"/>
  <c r="K103" i="5" a="1"/>
  <c r="J103" i="5" a="1"/>
  <c r="I103" i="5" a="1"/>
  <c r="L102" i="5"/>
  <c r="K102" i="5" a="1"/>
  <c r="J102" i="5" a="1"/>
  <c r="I102" i="5" a="1"/>
  <c r="L101" i="5"/>
  <c r="K101" i="5" a="1"/>
  <c r="J101" i="5" a="1"/>
  <c r="I101" i="5" a="1"/>
  <c r="L100" i="5"/>
  <c r="K100" i="5" a="1"/>
  <c r="J100" i="5" a="1"/>
  <c r="I100" i="5" a="1"/>
  <c r="L99" i="5"/>
  <c r="K99" i="5" a="1"/>
  <c r="J99" i="5" a="1"/>
  <c r="I99" i="5" a="1"/>
  <c r="L98" i="5"/>
  <c r="K98" i="5" a="1"/>
  <c r="J98" i="5" a="1"/>
  <c r="I98" i="5" a="1"/>
  <c r="L97" i="5"/>
  <c r="K97" i="5" a="1"/>
  <c r="J97" i="5" a="1"/>
  <c r="I97" i="5" a="1"/>
  <c r="L96" i="5"/>
  <c r="K96" i="5" a="1"/>
  <c r="J96" i="5" a="1"/>
  <c r="I96" i="5" a="1"/>
  <c r="L95" i="5"/>
  <c r="K95" i="5" a="1"/>
  <c r="J95" i="5" a="1"/>
  <c r="I95" i="5" a="1"/>
  <c r="L94" i="5"/>
  <c r="K94" i="5" a="1"/>
  <c r="J94" i="5" a="1"/>
  <c r="I94" i="5" a="1"/>
  <c r="L93" i="5"/>
  <c r="K93" i="5" a="1"/>
  <c r="J93" i="5" a="1"/>
  <c r="I93" i="5" a="1"/>
  <c r="L92" i="5"/>
  <c r="K92" i="5" a="1"/>
  <c r="J92" i="5" a="1"/>
  <c r="I92" i="5" a="1"/>
  <c r="L91" i="5"/>
  <c r="K91" i="5" a="1"/>
  <c r="J91" i="5" a="1"/>
  <c r="I91" i="5" a="1"/>
  <c r="L90" i="5"/>
  <c r="K90" i="5" a="1"/>
  <c r="J90" i="5" a="1"/>
  <c r="I90" i="5" a="1"/>
  <c r="L89" i="5"/>
  <c r="K89" i="5" a="1"/>
  <c r="J89" i="5" a="1"/>
  <c r="I89" i="5" a="1"/>
  <c r="L88" i="5"/>
  <c r="K88" i="5" a="1"/>
  <c r="J88" i="5" a="1"/>
  <c r="I88" i="5" a="1"/>
  <c r="L87" i="5"/>
  <c r="K87" i="5" a="1"/>
  <c r="J87" i="5" a="1"/>
  <c r="I87" i="5" a="1"/>
  <c r="L86" i="5"/>
  <c r="K86" i="5" a="1"/>
  <c r="J86" i="5" a="1"/>
  <c r="I86" i="5" a="1"/>
  <c r="L85" i="5"/>
  <c r="K85" i="5" a="1"/>
  <c r="J85" i="5" a="1"/>
  <c r="I85" i="5" a="1"/>
  <c r="L84" i="5"/>
  <c r="K84" i="5" a="1"/>
  <c r="J84" i="5" a="1"/>
  <c r="I84" i="5" a="1"/>
  <c r="L83" i="5"/>
  <c r="K83" i="5" a="1"/>
  <c r="J83" i="5" a="1"/>
  <c r="I83" i="5" a="1"/>
  <c r="L82" i="5"/>
  <c r="K82" i="5" a="1"/>
  <c r="J82" i="5" a="1"/>
  <c r="I82" i="5" a="1"/>
  <c r="L81" i="5"/>
  <c r="K81" i="5" a="1"/>
  <c r="J81" i="5" a="1"/>
  <c r="I81" i="5" a="1"/>
  <c r="L80" i="5"/>
  <c r="K80" i="5" a="1"/>
  <c r="J80" i="5" a="1"/>
  <c r="I80" i="5" a="1"/>
  <c r="L79" i="5"/>
  <c r="K79" i="5" a="1"/>
  <c r="J79" i="5" a="1"/>
  <c r="I79" i="5" a="1"/>
  <c r="L78" i="5"/>
  <c r="K78" i="5" a="1"/>
  <c r="J78" i="5" a="1"/>
  <c r="I78" i="5" a="1"/>
  <c r="L77" i="5"/>
  <c r="K77" i="5" a="1"/>
  <c r="J77" i="5" a="1"/>
  <c r="I77" i="5" a="1"/>
  <c r="L76" i="5"/>
  <c r="K76" i="5" a="1"/>
  <c r="J76" i="5" a="1"/>
  <c r="I76" i="5" a="1"/>
  <c r="L75" i="5"/>
  <c r="K75" i="5" a="1"/>
  <c r="J75" i="5" a="1"/>
  <c r="I75" i="5" a="1"/>
  <c r="L74" i="5"/>
  <c r="K74" i="5" a="1"/>
  <c r="J74" i="5" a="1"/>
  <c r="I74" i="5" a="1"/>
  <c r="L73" i="5"/>
  <c r="K73" i="5" a="1"/>
  <c r="J73" i="5" a="1"/>
  <c r="I73" i="5" a="1"/>
  <c r="L72" i="5"/>
  <c r="K72" i="5" a="1"/>
  <c r="J72" i="5" a="1"/>
  <c r="I72" i="5" a="1"/>
  <c r="L71" i="5"/>
  <c r="K71" i="5" a="1"/>
  <c r="J71" i="5" a="1"/>
  <c r="I71" i="5" a="1"/>
  <c r="L70" i="5"/>
  <c r="K70" i="5" a="1"/>
  <c r="J70" i="5" a="1"/>
  <c r="I70" i="5" a="1"/>
  <c r="L69" i="5"/>
  <c r="K69" i="5" a="1"/>
  <c r="J69" i="5" a="1"/>
  <c r="I69" i="5" a="1"/>
  <c r="L68" i="5"/>
  <c r="K68" i="5" a="1"/>
  <c r="J68" i="5" a="1"/>
  <c r="I68" i="5" a="1"/>
  <c r="L67" i="5"/>
  <c r="K67" i="5" a="1"/>
  <c r="J67" i="5" a="1"/>
  <c r="I67" i="5" a="1"/>
  <c r="L66" i="5"/>
  <c r="K66" i="5" a="1"/>
  <c r="J66" i="5" a="1"/>
  <c r="I66" i="5" a="1"/>
  <c r="L65" i="5"/>
  <c r="K65" i="5" a="1"/>
  <c r="J65" i="5" a="1"/>
  <c r="I65" i="5" a="1"/>
  <c r="L64" i="5"/>
  <c r="K64" i="5" a="1"/>
  <c r="J64" i="5" a="1"/>
  <c r="I64" i="5" a="1"/>
  <c r="L63" i="5"/>
  <c r="K63" i="5" a="1"/>
  <c r="J63" i="5" a="1"/>
  <c r="I63" i="5" a="1"/>
  <c r="L62" i="5"/>
  <c r="K62" i="5" a="1"/>
  <c r="J62" i="5" a="1"/>
  <c r="I62" i="5" a="1"/>
  <c r="L61" i="5"/>
  <c r="K61" i="5" a="1"/>
  <c r="J61" i="5" a="1"/>
  <c r="I61" i="5" a="1"/>
  <c r="L60" i="5"/>
  <c r="K60" i="5" a="1"/>
  <c r="J60" i="5" a="1"/>
  <c r="I60" i="5" a="1"/>
  <c r="L59" i="5"/>
  <c r="K59" i="5" a="1"/>
  <c r="J59" i="5" a="1"/>
  <c r="I59" i="5" a="1"/>
  <c r="L58" i="5"/>
  <c r="K58" i="5" a="1"/>
  <c r="J58" i="5" a="1"/>
  <c r="I58" i="5" a="1"/>
  <c r="L57" i="5"/>
  <c r="K57" i="5" a="1"/>
  <c r="J57" i="5" a="1"/>
  <c r="I57" i="5" a="1"/>
  <c r="L56" i="5"/>
  <c r="K56" i="5" a="1"/>
  <c r="J56" i="5" a="1"/>
  <c r="I56" i="5" a="1"/>
  <c r="L55" i="5"/>
  <c r="K55" i="5" a="1"/>
  <c r="J55" i="5" a="1"/>
  <c r="I55" i="5" a="1"/>
  <c r="L54" i="5"/>
  <c r="K54" i="5" a="1"/>
  <c r="J54" i="5" a="1"/>
  <c r="I54" i="5" a="1"/>
  <c r="L53" i="5"/>
  <c r="K53" i="5" a="1"/>
  <c r="J53" i="5" a="1"/>
  <c r="I53" i="5" a="1"/>
  <c r="L52" i="5"/>
  <c r="K52" i="5" a="1"/>
  <c r="J52" i="5" a="1"/>
  <c r="I52" i="5" a="1"/>
  <c r="L51" i="5"/>
  <c r="K51" i="5" a="1"/>
  <c r="J51" i="5" a="1"/>
  <c r="I51" i="5" a="1"/>
  <c r="L50" i="5"/>
  <c r="K50" i="5" a="1"/>
  <c r="J50" i="5" a="1"/>
  <c r="I50" i="5" a="1"/>
  <c r="L49" i="5"/>
  <c r="K49" i="5" a="1"/>
  <c r="J49" i="5" a="1"/>
  <c r="I49" i="5" a="1"/>
  <c r="L48" i="5"/>
  <c r="K48" i="5" a="1"/>
  <c r="J48" i="5" a="1"/>
  <c r="I48" i="5" a="1"/>
  <c r="L47" i="5"/>
  <c r="K47" i="5" a="1"/>
  <c r="J47" i="5" a="1"/>
  <c r="I47" i="5" a="1"/>
  <c r="L46" i="5"/>
  <c r="K46" i="5" a="1"/>
  <c r="J46" i="5" a="1"/>
  <c r="I46" i="5" a="1"/>
  <c r="L45" i="5"/>
  <c r="K45" i="5" a="1"/>
  <c r="J45" i="5" a="1"/>
  <c r="I45" i="5" a="1"/>
  <c r="L44" i="5"/>
  <c r="K44" i="5" a="1"/>
  <c r="J44" i="5" a="1"/>
  <c r="I44" i="5" a="1"/>
  <c r="L43" i="5"/>
  <c r="K43" i="5" a="1"/>
  <c r="J43" i="5" a="1"/>
  <c r="I43" i="5" a="1"/>
  <c r="L42" i="5"/>
  <c r="K42" i="5" a="1"/>
  <c r="J42" i="5" a="1"/>
  <c r="I42" i="5" a="1"/>
  <c r="L41" i="5"/>
  <c r="K41" i="5" a="1"/>
  <c r="J41" i="5" a="1"/>
  <c r="I41" i="5" a="1"/>
  <c r="L40" i="5"/>
  <c r="K40" i="5" a="1"/>
  <c r="J40" i="5" a="1"/>
  <c r="I40" i="5" a="1"/>
  <c r="L39" i="5"/>
  <c r="K39" i="5" a="1"/>
  <c r="J39" i="5" a="1"/>
  <c r="I39" i="5" a="1"/>
  <c r="L38" i="5"/>
  <c r="K38" i="5" a="1"/>
  <c r="J38" i="5" a="1"/>
  <c r="I38" i="5" a="1"/>
  <c r="L37" i="5"/>
  <c r="K37" i="5" a="1"/>
  <c r="J37" i="5" a="1"/>
  <c r="I37" i="5" a="1"/>
  <c r="L36" i="5"/>
  <c r="K36" i="5" a="1"/>
  <c r="J36" i="5" a="1"/>
  <c r="I36" i="5" a="1"/>
  <c r="L35" i="5"/>
  <c r="K35" i="5" a="1"/>
  <c r="J35" i="5" a="1"/>
  <c r="I35" i="5" a="1"/>
  <c r="L34" i="5"/>
  <c r="K34" i="5" a="1"/>
  <c r="J34" i="5" a="1"/>
  <c r="I34" i="5" a="1"/>
  <c r="L33" i="5"/>
  <c r="K33" i="5" a="1"/>
  <c r="J33" i="5" a="1"/>
  <c r="I33" i="5" a="1"/>
  <c r="L32" i="5"/>
  <c r="K32" i="5" a="1"/>
  <c r="J32" i="5" a="1"/>
  <c r="I32" i="5" a="1"/>
  <c r="L31" i="5"/>
  <c r="K31" i="5" a="1"/>
  <c r="J31" i="5" a="1"/>
  <c r="I31" i="5" a="1"/>
  <c r="L30" i="5"/>
  <c r="K30" i="5" a="1"/>
  <c r="J30" i="5" a="1"/>
  <c r="I30" i="5" a="1"/>
  <c r="L29" i="5"/>
  <c r="K29" i="5" a="1"/>
  <c r="J29" i="5" a="1"/>
  <c r="I29" i="5" a="1"/>
  <c r="L28" i="5"/>
  <c r="K28" i="5" a="1"/>
  <c r="J28" i="5" a="1"/>
  <c r="I28" i="5" a="1"/>
  <c r="L27" i="5"/>
  <c r="K27" i="5" a="1"/>
  <c r="J27" i="5" a="1"/>
  <c r="I27" i="5" a="1"/>
  <c r="L26" i="5"/>
  <c r="K26" i="5" a="1"/>
  <c r="J26" i="5" a="1"/>
  <c r="I26" i="5" a="1"/>
  <c r="L25" i="5"/>
  <c r="K25" i="5" a="1"/>
  <c r="J25" i="5" a="1"/>
  <c r="I25" i="5" a="1"/>
  <c r="L24" i="5"/>
  <c r="K24" i="5" a="1"/>
  <c r="J24" i="5" a="1"/>
  <c r="I24" i="5" a="1"/>
  <c r="L23" i="5"/>
  <c r="K23" i="5" a="1"/>
  <c r="J23" i="5" a="1"/>
  <c r="I23" i="5" a="1"/>
  <c r="L22" i="5"/>
  <c r="K22" i="5" a="1"/>
  <c r="J22" i="5" a="1"/>
  <c r="I22" i="5" a="1"/>
  <c r="L21" i="5"/>
  <c r="K21" i="5" a="1"/>
  <c r="J21" i="5" a="1"/>
  <c r="I21" i="5" a="1"/>
  <c r="L20" i="5"/>
  <c r="K20" i="5" a="1"/>
  <c r="J20" i="5" a="1"/>
  <c r="I20" i="5" a="1"/>
  <c r="L19" i="5"/>
  <c r="K19" i="5" a="1"/>
  <c r="J19" i="5" a="1"/>
  <c r="I19" i="5" a="1"/>
  <c r="L18" i="5"/>
  <c r="K18" i="5" a="1"/>
  <c r="J18" i="5" a="1"/>
  <c r="I18" i="5" a="1"/>
  <c r="L17" i="5"/>
  <c r="K17" i="5" a="1"/>
  <c r="J17" i="5" a="1"/>
  <c r="I17" i="5" a="1"/>
  <c r="L16" i="5"/>
  <c r="K16" i="5" a="1"/>
  <c r="J16" i="5" a="1"/>
  <c r="I16" i="5" a="1"/>
  <c r="L15" i="5"/>
  <c r="K15" i="5" a="1"/>
  <c r="J15" i="5" a="1"/>
  <c r="I15" i="5" a="1"/>
  <c r="L14" i="5"/>
  <c r="K14" i="5" a="1"/>
  <c r="J14" i="5" a="1"/>
  <c r="I14" i="5" a="1"/>
  <c r="L13" i="5"/>
  <c r="K13" i="5" a="1"/>
  <c r="J13" i="5" a="1"/>
  <c r="I13" i="5" a="1"/>
  <c r="L12" i="5"/>
  <c r="K12" i="5" a="1"/>
  <c r="J12" i="5" a="1"/>
  <c r="I12" i="5" a="1"/>
  <c r="L11" i="5"/>
  <c r="K11" i="5" a="1"/>
  <c r="J11" i="5" a="1"/>
  <c r="I11" i="5" a="1"/>
  <c r="L10" i="5"/>
  <c r="K10" i="5" a="1"/>
  <c r="J10" i="5" a="1"/>
  <c r="I10" i="5" a="1"/>
  <c r="L9" i="5"/>
  <c r="K9" i="5" a="1"/>
  <c r="J9" i="5" a="1"/>
  <c r="I9" i="5" a="1"/>
  <c r="L8" i="5"/>
  <c r="K8" i="5" a="1"/>
  <c r="J8" i="5" a="1"/>
  <c r="I8" i="5" a="1"/>
  <c r="L7" i="5"/>
  <c r="K7" i="5" a="1"/>
  <c r="J7" i="5" a="1"/>
  <c r="I7" i="5" a="1"/>
  <c r="L6" i="5"/>
  <c r="K6" i="5" a="1"/>
  <c r="J6" i="5" a="1"/>
  <c r="I6" i="5" a="1"/>
  <c r="O5" i="5"/>
  <c r="L5" i="5"/>
  <c r="K5" i="5" a="1"/>
  <c r="J5" i="5" a="1"/>
  <c r="I5" i="5" a="1"/>
  <c r="E5" i="5" a="1"/>
  <c r="E6" i="5" a="1"/>
  <c r="E7" i="5" a="1"/>
  <c r="E8" i="5" a="1"/>
  <c r="E9" i="5" a="1"/>
  <c r="E10" i="5" a="1"/>
  <c r="E11" i="5" a="1"/>
  <c r="E12" i="5" a="1"/>
  <c r="E13" i="5" a="1"/>
  <c r="E14" i="5" a="1"/>
  <c r="E15" i="5" a="1"/>
  <c r="E16" i="5" a="1"/>
  <c r="E17" i="5" a="1"/>
  <c r="E18" i="5" a="1"/>
  <c r="E19" i="5" a="1"/>
  <c r="E20" i="5" a="1"/>
  <c r="E21" i="5" a="1"/>
  <c r="E22" i="5" a="1"/>
  <c r="E23" i="5" a="1"/>
  <c r="E24" i="5" a="1"/>
  <c r="E25" i="5" a="1"/>
  <c r="E26" i="5" a="1"/>
  <c r="E27" i="5" a="1"/>
  <c r="E28" i="5" a="1"/>
  <c r="E29" i="5" a="1"/>
  <c r="E30" i="5" a="1"/>
  <c r="E31" i="5" a="1"/>
  <c r="E32" i="5" a="1"/>
  <c r="E33" i="5" a="1"/>
  <c r="E34" i="5" a="1"/>
  <c r="E35" i="5" a="1"/>
  <c r="E36" i="5" a="1"/>
  <c r="E37" i="5" a="1"/>
  <c r="E38" i="5" a="1"/>
  <c r="E39" i="5" a="1"/>
  <c r="E40" i="5" a="1"/>
  <c r="E41" i="5" a="1"/>
  <c r="E42" i="5" a="1"/>
  <c r="E43" i="5" a="1"/>
  <c r="E44" i="5" a="1"/>
  <c r="E45" i="5" a="1"/>
  <c r="E46" i="5" a="1"/>
  <c r="E47" i="5" a="1"/>
  <c r="E48" i="5" a="1"/>
  <c r="E49" i="5" a="1"/>
  <c r="E50" i="5" a="1"/>
  <c r="E51" i="5" a="1"/>
  <c r="E52" i="5" a="1"/>
  <c r="E53" i="5" a="1"/>
  <c r="E54" i="5" a="1"/>
  <c r="E55" i="5" a="1"/>
  <c r="E56" i="5" a="1"/>
  <c r="E57" i="5" a="1"/>
  <c r="E58" i="5" a="1"/>
  <c r="E59" i="5" a="1"/>
  <c r="E60" i="5" a="1"/>
  <c r="E61" i="5" a="1"/>
  <c r="E62" i="5" a="1"/>
  <c r="E63" i="5" a="1"/>
  <c r="E64" i="5" a="1"/>
  <c r="E65" i="5" a="1"/>
  <c r="E66" i="5" a="1"/>
  <c r="E67" i="5" a="1"/>
  <c r="E68" i="5" a="1"/>
  <c r="E69" i="5" a="1"/>
  <c r="E70" i="5" a="1"/>
  <c r="E71" i="5" a="1"/>
  <c r="E72" i="5" a="1"/>
  <c r="E73" i="5" a="1"/>
  <c r="E74" i="5" a="1"/>
  <c r="E75" i="5" a="1"/>
  <c r="E76" i="5" a="1"/>
  <c r="E77" i="5" a="1"/>
  <c r="E78" i="5" a="1"/>
  <c r="E79" i="5" a="1"/>
  <c r="E80" i="5" a="1"/>
  <c r="E81" i="5" a="1"/>
  <c r="E82" i="5" a="1"/>
  <c r="E83" i="5" a="1"/>
  <c r="E84" i="5" a="1"/>
  <c r="E85" i="5" a="1"/>
  <c r="E86" i="5" a="1"/>
  <c r="E87" i="5" a="1"/>
  <c r="E88" i="5" a="1"/>
  <c r="E89" i="5" a="1"/>
  <c r="E90" i="5" a="1"/>
  <c r="E91" i="5" a="1"/>
  <c r="E92" i="5" a="1"/>
  <c r="E93" i="5" a="1"/>
  <c r="E94" i="5" a="1"/>
  <c r="E95" i="5" a="1"/>
  <c r="E96" i="5" a="1"/>
  <c r="E97" i="5" a="1"/>
  <c r="E98" i="5" a="1"/>
  <c r="E99" i="5" a="1"/>
  <c r="E100" i="5" a="1"/>
  <c r="E101" i="5" a="1"/>
  <c r="E102" i="5" a="1"/>
  <c r="E103" i="5" a="1"/>
  <c r="E104" i="5" a="1"/>
  <c r="E105" i="5" a="1"/>
  <c r="E106" i="5" a="1"/>
  <c r="E107" i="5" a="1"/>
  <c r="E108" i="5" a="1"/>
  <c r="E109" i="5" a="1"/>
  <c r="E110" i="5" a="1"/>
  <c r="E111" i="5" a="1"/>
  <c r="E112" i="5" a="1"/>
  <c r="E113" i="5" a="1"/>
  <c r="E114" i="5" a="1"/>
  <c r="E115" i="5" a="1"/>
  <c r="E116" i="5" a="1"/>
  <c r="E117" i="5" a="1"/>
  <c r="E118" i="5" a="1"/>
  <c r="E119" i="5" a="1"/>
  <c r="E120" i="5" a="1"/>
  <c r="E121" i="5" a="1"/>
  <c r="E122" i="5" a="1"/>
  <c r="E123" i="5" a="1"/>
  <c r="E124" i="5" a="1"/>
  <c r="E125" i="5" a="1"/>
  <c r="E126" i="5" a="1"/>
  <c r="E127" i="5" a="1"/>
  <c r="E128" i="5" a="1"/>
  <c r="E129" i="5" a="1"/>
  <c r="E130" i="5" a="1"/>
  <c r="E131" i="5" a="1"/>
  <c r="E132" i="5" a="1"/>
  <c r="E133" i="5" a="1"/>
  <c r="E134" i="5" a="1"/>
  <c r="E135" i="5" a="1"/>
  <c r="E136" i="5" a="1"/>
  <c r="E137" i="5" a="1"/>
  <c r="E138" i="5" a="1"/>
  <c r="E139" i="5" a="1"/>
  <c r="E140" i="5" a="1"/>
  <c r="E141" i="5" a="1"/>
  <c r="E142" i="5" a="1"/>
  <c r="E143" i="5" a="1"/>
  <c r="E144" i="5" a="1"/>
  <c r="E145" i="5" a="1"/>
  <c r="E146" i="5" a="1"/>
  <c r="E147" i="5" a="1"/>
  <c r="E148" i="5" a="1"/>
  <c r="E149" i="5" a="1"/>
  <c r="E150" i="5" a="1"/>
  <c r="E151" i="5" a="1"/>
  <c r="E152" i="5" a="1"/>
  <c r="E153" i="5" a="1"/>
  <c r="E154" i="5" a="1"/>
  <c r="E155" i="5" a="1"/>
  <c r="E156" i="5" a="1"/>
  <c r="E157" i="5" a="1"/>
  <c r="E158" i="5" a="1"/>
  <c r="E159" i="5" a="1"/>
  <c r="E160" i="5" a="1"/>
  <c r="E161" i="5" a="1"/>
  <c r="E162" i="5" a="1"/>
  <c r="E163" i="5" a="1"/>
  <c r="E164" i="5" a="1"/>
  <c r="E165" i="5" a="1"/>
  <c r="E166" i="5" a="1"/>
  <c r="E167" i="5" a="1"/>
  <c r="E168" i="5" a="1"/>
  <c r="E169" i="5" a="1"/>
  <c r="E170" i="5" a="1"/>
  <c r="E171" i="5" a="1"/>
  <c r="E172" i="5" a="1"/>
  <c r="E173" i="5" a="1"/>
  <c r="E174" i="5" a="1"/>
  <c r="E175" i="5" a="1"/>
  <c r="E176" i="5" a="1"/>
  <c r="E177" i="5" a="1"/>
  <c r="E178" i="5" a="1"/>
  <c r="E179" i="5" a="1"/>
  <c r="E180" i="5" a="1"/>
  <c r="E181" i="5" a="1"/>
  <c r="E182" i="5" a="1"/>
  <c r="E183" i="5" a="1"/>
  <c r="E184" i="5" a="1"/>
  <c r="E185" i="5" a="1"/>
  <c r="E186" i="5" a="1"/>
  <c r="E187" i="5" a="1"/>
  <c r="E188" i="5" a="1"/>
  <c r="E189" i="5" a="1"/>
  <c r="E190" i="5" a="1"/>
  <c r="E191" i="5" a="1"/>
  <c r="E192" i="5" a="1"/>
  <c r="E193" i="5" a="1"/>
  <c r="E194" i="5" a="1"/>
  <c r="E195" i="5" a="1"/>
  <c r="E196" i="5" a="1"/>
  <c r="E197" i="5" a="1"/>
  <c r="E198" i="5" a="1"/>
  <c r="E199" i="5" a="1"/>
  <c r="E200" i="5" a="1"/>
  <c r="E201" i="5" a="1"/>
  <c r="E202" i="5" a="1"/>
  <c r="E203" i="5" a="1"/>
  <c r="E204" i="5" a="1"/>
  <c r="E205" i="5" a="1"/>
  <c r="E206" i="5" a="1"/>
  <c r="E207" i="5" a="1"/>
  <c r="E208" i="5" a="1"/>
  <c r="E209" i="5" a="1"/>
  <c r="E210" i="5" a="1"/>
  <c r="E211" i="5" a="1"/>
  <c r="E212" i="5" a="1"/>
  <c r="E213" i="5" a="1"/>
  <c r="E214" i="5" a="1"/>
  <c r="E215" i="5" a="1"/>
  <c r="E216" i="5" a="1"/>
  <c r="E217" i="5" a="1"/>
  <c r="E218" i="5" a="1"/>
  <c r="E219" i="5" a="1"/>
  <c r="E220" i="5" a="1"/>
  <c r="E221" i="5" a="1"/>
  <c r="E222" i="5" a="1"/>
  <c r="E223" i="5" a="1"/>
  <c r="E224" i="5" a="1"/>
  <c r="E225" i="5" a="1"/>
  <c r="E226" i="5" a="1"/>
  <c r="E227" i="5" a="1"/>
  <c r="E228" i="5" a="1"/>
  <c r="E229" i="5" a="1"/>
  <c r="E230" i="5" a="1"/>
  <c r="E231" i="5" a="1"/>
  <c r="E232" i="5" a="1"/>
  <c r="E233" i="5" a="1"/>
  <c r="E234" i="5" a="1"/>
  <c r="E235" i="5" a="1"/>
  <c r="E236" i="5" a="1"/>
  <c r="E237" i="5" a="1"/>
  <c r="E238" i="5" a="1"/>
  <c r="E239" i="5" a="1"/>
  <c r="E240" i="5" a="1"/>
  <c r="E241" i="5" a="1"/>
  <c r="E242" i="5" a="1"/>
  <c r="E243" i="5" a="1"/>
  <c r="E244" i="5" a="1"/>
  <c r="E245" i="5" a="1"/>
  <c r="E246" i="5" a="1"/>
  <c r="E247" i="5" a="1"/>
  <c r="E248" i="5" a="1"/>
  <c r="E249" i="5" a="1"/>
  <c r="E250" i="5" a="1"/>
  <c r="E251" i="5" a="1"/>
  <c r="E252" i="5" a="1"/>
  <c r="E253" i="5" a="1"/>
  <c r="E254" i="5" a="1"/>
  <c r="E255" i="5" a="1"/>
  <c r="E256" i="5" a="1"/>
  <c r="E257" i="5" a="1"/>
  <c r="E258" i="5" a="1"/>
  <c r="E259" i="5" a="1"/>
  <c r="E260" i="5" a="1"/>
  <c r="E261" i="5" a="1"/>
  <c r="E262" i="5" a="1"/>
  <c r="E263" i="5" a="1"/>
  <c r="E264" i="5" a="1"/>
  <c r="E265" i="5" a="1"/>
  <c r="E266" i="5" a="1"/>
  <c r="E267" i="5" a="1"/>
  <c r="E268" i="5" a="1"/>
  <c r="E269" i="5" a="1"/>
  <c r="E270" i="5" a="1"/>
  <c r="E271" i="5" a="1"/>
  <c r="E272" i="5" a="1"/>
  <c r="E273" i="5" a="1"/>
  <c r="E274" i="5" a="1"/>
  <c r="E275" i="5" a="1"/>
  <c r="E276" i="5" a="1"/>
  <c r="E277" i="5" a="1"/>
  <c r="E278" i="5" a="1"/>
  <c r="E279" i="5" a="1"/>
  <c r="E280" i="5" a="1"/>
  <c r="E281" i="5" a="1"/>
  <c r="E282" i="5" a="1"/>
  <c r="E283" i="5" a="1"/>
  <c r="E284" i="5" a="1"/>
  <c r="E285" i="5" a="1"/>
  <c r="E286" i="5" a="1"/>
  <c r="E287" i="5" a="1"/>
  <c r="E288" i="5" a="1"/>
  <c r="E289" i="5" a="1"/>
  <c r="E290" i="5" a="1"/>
  <c r="E291" i="5" a="1"/>
  <c r="E292" i="5" a="1"/>
  <c r="E293" i="5" a="1"/>
  <c r="E294" i="5" a="1"/>
  <c r="E295" i="5" a="1"/>
  <c r="E296" i="5" a="1"/>
  <c r="E297" i="5" a="1"/>
  <c r="E298" i="5" a="1"/>
  <c r="E299" i="5" a="1"/>
  <c r="E300" i="5" a="1"/>
  <c r="E301" i="5" a="1"/>
  <c r="E302" i="5" a="1"/>
  <c r="E303" i="5" a="1"/>
  <c r="E304" i="5" a="1"/>
  <c r="E305" i="5" a="1"/>
  <c r="E306" i="5" a="1"/>
  <c r="E307" i="5" a="1"/>
  <c r="E308" i="5" a="1"/>
  <c r="E309" i="5" a="1"/>
  <c r="E310" i="5" a="1"/>
  <c r="E311" i="5" a="1"/>
  <c r="E312" i="5" a="1"/>
  <c r="E313" i="5" a="1"/>
  <c r="E314" i="5" a="1"/>
  <c r="E315" i="5" a="1"/>
  <c r="E316" i="5" a="1"/>
  <c r="E317" i="5" a="1"/>
  <c r="E318" i="5" a="1"/>
  <c r="E319" i="5" a="1"/>
  <c r="E320" i="5" a="1"/>
  <c r="E321" i="5" a="1"/>
  <c r="E322" i="5" a="1"/>
  <c r="E323" i="5" a="1"/>
  <c r="E324" i="5" a="1"/>
  <c r="E325" i="5" a="1"/>
  <c r="E326" i="5" a="1"/>
  <c r="E327" i="5" a="1"/>
  <c r="E328" i="5" a="1"/>
  <c r="E329" i="5" a="1"/>
  <c r="E330" i="5" a="1"/>
  <c r="E331" i="5" a="1"/>
  <c r="E332" i="5" a="1"/>
  <c r="E333" i="5" a="1"/>
  <c r="E334" i="5" a="1"/>
  <c r="E335" i="5" a="1"/>
  <c r="E336" i="5" a="1"/>
  <c r="E337" i="5" a="1"/>
  <c r="E338" i="5" a="1"/>
  <c r="E339" i="5" a="1"/>
  <c r="E340" i="5" a="1"/>
  <c r="E341" i="5" a="1"/>
  <c r="E342" i="5" a="1"/>
  <c r="E343" i="5" a="1"/>
  <c r="E344" i="5" a="1"/>
  <c r="E345" i="5" a="1"/>
  <c r="E346" i="5" a="1"/>
  <c r="E347" i="5" a="1"/>
  <c r="E348" i="5" a="1"/>
  <c r="E349" i="5" a="1"/>
  <c r="E350" i="5" a="1"/>
  <c r="E351" i="5" a="1"/>
  <c r="E352" i="5" a="1"/>
  <c r="E353" i="5" a="1"/>
  <c r="E354" i="5" a="1"/>
  <c r="E355" i="5" a="1"/>
  <c r="E356" i="5" a="1"/>
  <c r="E357" i="5" a="1"/>
  <c r="E358" i="5" a="1"/>
  <c r="E359" i="5" a="1"/>
  <c r="E360" i="5" a="1"/>
  <c r="E361" i="5" a="1"/>
  <c r="E362" i="5" a="1"/>
  <c r="E363" i="5" a="1"/>
  <c r="E364" i="5" a="1"/>
  <c r="E365" i="5" a="1"/>
  <c r="E366" i="5" a="1"/>
  <c r="E367" i="5" a="1"/>
  <c r="E368" i="5" a="1"/>
  <c r="E369" i="5" a="1"/>
  <c r="E370" i="5" a="1"/>
  <c r="E371" i="5" a="1"/>
  <c r="E372" i="5" a="1"/>
  <c r="E373" i="5" a="1"/>
  <c r="E374" i="5" a="1"/>
  <c r="E375" i="5" a="1"/>
  <c r="E376" i="5" a="1"/>
  <c r="E377" i="5" a="1"/>
  <c r="E378" i="5" a="1"/>
  <c r="E379" i="5" a="1"/>
  <c r="E380" i="5" a="1"/>
  <c r="E381" i="5" a="1"/>
  <c r="E382" i="5" a="1"/>
  <c r="E383" i="5" a="1"/>
  <c r="E384" i="5" a="1"/>
  <c r="E385" i="5" a="1"/>
  <c r="E386" i="5" a="1"/>
  <c r="E387" i="5" a="1"/>
  <c r="E388" i="5" a="1"/>
  <c r="E389" i="5" a="1"/>
  <c r="E390" i="5" a="1"/>
  <c r="E391" i="5" a="1"/>
  <c r="E392" i="5" a="1"/>
  <c r="E393" i="5" a="1"/>
  <c r="E394" i="5" a="1"/>
  <c r="E395" i="5" a="1"/>
  <c r="E396" i="5" a="1"/>
  <c r="E397" i="5" a="1"/>
  <c r="E398" i="5" a="1"/>
  <c r="E399" i="5" a="1"/>
  <c r="E400" i="5" a="1"/>
  <c r="E402" i="5" a="1"/>
  <c r="R111"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N402" i="5" s="1" a="1"/>
  <c r="O13" i="20"/>
  <c r="O761" i="20"/>
  <c r="O760" i="20"/>
  <c r="O759" i="20"/>
  <c r="O758" i="20"/>
  <c r="O757" i="20"/>
  <c r="O756" i="20"/>
  <c r="O755" i="20"/>
  <c r="O754" i="20"/>
  <c r="O753" i="20"/>
  <c r="O752" i="20"/>
  <c r="O751" i="20"/>
  <c r="O750" i="20"/>
  <c r="O749" i="20"/>
  <c r="O748" i="20"/>
  <c r="O747" i="20"/>
  <c r="O746" i="20"/>
  <c r="O745" i="20"/>
  <c r="O744" i="20"/>
  <c r="O743" i="20"/>
  <c r="O742" i="20"/>
  <c r="O741" i="20"/>
  <c r="O740" i="20"/>
  <c r="O739" i="20"/>
  <c r="O738" i="20"/>
  <c r="O737" i="20"/>
  <c r="O736" i="20"/>
  <c r="O735" i="20"/>
  <c r="O734" i="20"/>
  <c r="O733" i="20"/>
  <c r="O732" i="20"/>
  <c r="O731" i="20"/>
  <c r="O730" i="20"/>
  <c r="O729" i="20"/>
  <c r="O728" i="20"/>
  <c r="O727" i="20"/>
  <c r="O726" i="20"/>
  <c r="O725" i="20"/>
  <c r="O724" i="20"/>
  <c r="O723" i="20"/>
  <c r="O722" i="20"/>
  <c r="O721" i="20"/>
  <c r="O720" i="20"/>
  <c r="O719" i="20"/>
  <c r="O718" i="20"/>
  <c r="O717" i="20"/>
  <c r="O716" i="20"/>
  <c r="O715" i="20"/>
  <c r="O714" i="20"/>
  <c r="O713" i="20"/>
  <c r="O712" i="20"/>
  <c r="O711" i="20"/>
  <c r="O710" i="20"/>
  <c r="O709" i="20"/>
  <c r="O708" i="20"/>
  <c r="O707" i="20"/>
  <c r="O706" i="20"/>
  <c r="O705" i="20"/>
  <c r="O704" i="20"/>
  <c r="O703" i="20"/>
  <c r="O702" i="20"/>
  <c r="O701" i="20"/>
  <c r="O700" i="20"/>
  <c r="O699" i="20"/>
  <c r="O698" i="20"/>
  <c r="O697" i="20"/>
  <c r="O696" i="20"/>
  <c r="O695" i="20"/>
  <c r="O694" i="20"/>
  <c r="O693" i="20"/>
  <c r="O692" i="20"/>
  <c r="O691" i="20"/>
  <c r="O690" i="20"/>
  <c r="O689" i="20"/>
  <c r="O688" i="20"/>
  <c r="O687" i="20"/>
  <c r="O686" i="20"/>
  <c r="O685" i="20"/>
  <c r="O684" i="20"/>
  <c r="O683" i="20"/>
  <c r="O682" i="20"/>
  <c r="O681" i="20"/>
  <c r="O680" i="20"/>
  <c r="O679" i="20"/>
  <c r="O678" i="20"/>
  <c r="O677" i="20"/>
  <c r="O676" i="20"/>
  <c r="O675" i="20"/>
  <c r="O674" i="20"/>
  <c r="O673" i="20"/>
  <c r="O672" i="20"/>
  <c r="O671" i="20"/>
  <c r="O670" i="20"/>
  <c r="O669" i="20"/>
  <c r="O668" i="20"/>
  <c r="O667" i="20"/>
  <c r="O666" i="20"/>
  <c r="O665" i="20"/>
  <c r="O664" i="20"/>
  <c r="O663" i="20"/>
  <c r="O662" i="20"/>
  <c r="O661" i="20"/>
  <c r="O660" i="20"/>
  <c r="O659" i="20"/>
  <c r="O658" i="20"/>
  <c r="O657" i="20"/>
  <c r="O656" i="20"/>
  <c r="O655" i="20"/>
  <c r="O654" i="20"/>
  <c r="O653" i="20"/>
  <c r="O652" i="20"/>
  <c r="O651" i="20"/>
  <c r="O650" i="20"/>
  <c r="O649" i="20"/>
  <c r="O648" i="20"/>
  <c r="O647" i="20"/>
  <c r="O646" i="20"/>
  <c r="O645" i="20"/>
  <c r="O644" i="20"/>
  <c r="O643" i="20"/>
  <c r="O642" i="20"/>
  <c r="O641" i="20"/>
  <c r="O640" i="20"/>
  <c r="O639" i="20"/>
  <c r="O638" i="20"/>
  <c r="O637" i="20"/>
  <c r="O636" i="20"/>
  <c r="O635" i="20"/>
  <c r="O634" i="20"/>
  <c r="O633" i="20"/>
  <c r="O632" i="20"/>
  <c r="O631" i="20"/>
  <c r="O630" i="20"/>
  <c r="O629" i="20"/>
  <c r="O628" i="20"/>
  <c r="O627" i="20"/>
  <c r="O626" i="20"/>
  <c r="O625" i="20"/>
  <c r="O624" i="20"/>
  <c r="O623" i="20"/>
  <c r="O622" i="20"/>
  <c r="O621" i="20"/>
  <c r="O620" i="20"/>
  <c r="O619" i="20"/>
  <c r="O618" i="20"/>
  <c r="O617" i="20"/>
  <c r="O616" i="20"/>
  <c r="O615" i="20"/>
  <c r="O614" i="20"/>
  <c r="O613" i="20"/>
  <c r="O612" i="20"/>
  <c r="O611" i="20"/>
  <c r="O610" i="20"/>
  <c r="O609" i="20"/>
  <c r="O608" i="20"/>
  <c r="O607" i="20"/>
  <c r="O606" i="20"/>
  <c r="O605" i="20"/>
  <c r="O604" i="20"/>
  <c r="O603" i="20"/>
  <c r="O602" i="20"/>
  <c r="O601" i="20"/>
  <c r="O600" i="20"/>
  <c r="O599" i="20"/>
  <c r="O598" i="20"/>
  <c r="O597" i="20"/>
  <c r="O596" i="20"/>
  <c r="O595" i="20"/>
  <c r="O594" i="20"/>
  <c r="O593" i="20"/>
  <c r="O592" i="20"/>
  <c r="O591" i="20"/>
  <c r="O590" i="20"/>
  <c r="O589" i="20"/>
  <c r="O588" i="20"/>
  <c r="O587" i="20"/>
  <c r="O586" i="20"/>
  <c r="O585" i="20"/>
  <c r="O584" i="20"/>
  <c r="O583" i="20"/>
  <c r="O582" i="20"/>
  <c r="O581" i="20"/>
  <c r="O580" i="20"/>
  <c r="O579" i="20"/>
  <c r="O578" i="20"/>
  <c r="O577" i="20"/>
  <c r="O576" i="20"/>
  <c r="O575" i="20"/>
  <c r="O574" i="20"/>
  <c r="O573" i="20"/>
  <c r="O572" i="20"/>
  <c r="O571" i="20"/>
  <c r="O570" i="20"/>
  <c r="O569" i="20"/>
  <c r="O568" i="20"/>
  <c r="O567" i="20"/>
  <c r="O566" i="20"/>
  <c r="O565" i="20"/>
  <c r="O564" i="20"/>
  <c r="O563" i="20"/>
  <c r="O562" i="20"/>
  <c r="O561" i="20"/>
  <c r="O560" i="20"/>
  <c r="O559" i="20"/>
  <c r="O558" i="20"/>
  <c r="O557" i="20"/>
  <c r="O556" i="20"/>
  <c r="O555" i="20"/>
  <c r="O554" i="20"/>
  <c r="O553" i="20"/>
  <c r="O552" i="20"/>
  <c r="O551" i="20"/>
  <c r="O550" i="20"/>
  <c r="O549" i="20"/>
  <c r="O548" i="20"/>
  <c r="O547" i="20"/>
  <c r="O546" i="20"/>
  <c r="O545" i="20"/>
  <c r="O544" i="20"/>
  <c r="O543" i="20"/>
  <c r="O542" i="20"/>
  <c r="O541" i="20"/>
  <c r="O540" i="20"/>
  <c r="O539" i="20"/>
  <c r="O538" i="20"/>
  <c r="O537" i="20"/>
  <c r="O536" i="20"/>
  <c r="O535" i="20"/>
  <c r="O534" i="20"/>
  <c r="O533" i="20"/>
  <c r="O532" i="20"/>
  <c r="O531" i="20"/>
  <c r="O530" i="20"/>
  <c r="O529" i="20"/>
  <c r="O528" i="20"/>
  <c r="O527" i="20"/>
  <c r="O526" i="20"/>
  <c r="O525" i="20"/>
  <c r="O524" i="20"/>
  <c r="O523" i="20"/>
  <c r="O522" i="20"/>
  <c r="O521" i="20"/>
  <c r="O520" i="20"/>
  <c r="O519" i="20"/>
  <c r="O518" i="20"/>
  <c r="O517" i="20"/>
  <c r="O516" i="20"/>
  <c r="O515" i="20"/>
  <c r="O514" i="20"/>
  <c r="O513" i="20"/>
  <c r="O512" i="20"/>
  <c r="O511" i="20"/>
  <c r="O510" i="20"/>
  <c r="O509" i="20"/>
  <c r="O508" i="20"/>
  <c r="O507" i="20"/>
  <c r="O506" i="20"/>
  <c r="O505" i="20"/>
  <c r="O504" i="20"/>
  <c r="O503" i="20"/>
  <c r="O502" i="20"/>
  <c r="O501" i="20"/>
  <c r="O500" i="20"/>
  <c r="O499" i="20"/>
  <c r="O498" i="20"/>
  <c r="O497" i="20"/>
  <c r="O496" i="20"/>
  <c r="O495" i="20"/>
  <c r="O494" i="20"/>
  <c r="O493" i="20"/>
  <c r="O492" i="20"/>
  <c r="O491" i="20"/>
  <c r="O490" i="20"/>
  <c r="O489" i="20"/>
  <c r="O488" i="20"/>
  <c r="O487" i="20"/>
  <c r="O486" i="20"/>
  <c r="O485" i="20"/>
  <c r="O484" i="20"/>
  <c r="O483" i="20"/>
  <c r="O482" i="20"/>
  <c r="O481" i="20"/>
  <c r="O480" i="20"/>
  <c r="O479" i="20"/>
  <c r="O478" i="20"/>
  <c r="O477" i="20"/>
  <c r="O476" i="20"/>
  <c r="O475" i="20"/>
  <c r="O474" i="20"/>
  <c r="O473" i="20"/>
  <c r="O472" i="20"/>
  <c r="O471" i="20"/>
  <c r="O470" i="20"/>
  <c r="O469" i="20"/>
  <c r="O468" i="20"/>
  <c r="O467" i="20"/>
  <c r="O466" i="20"/>
  <c r="O465" i="20"/>
  <c r="O464" i="20"/>
  <c r="O463" i="20"/>
  <c r="O462" i="20"/>
  <c r="O461" i="20"/>
  <c r="O460" i="20"/>
  <c r="O459" i="20"/>
  <c r="O458" i="20"/>
  <c r="O457" i="20"/>
  <c r="O456" i="20"/>
  <c r="O455" i="20"/>
  <c r="O454" i="20"/>
  <c r="O453" i="20"/>
  <c r="O452" i="20"/>
  <c r="O451" i="20"/>
  <c r="O450" i="20"/>
  <c r="O449" i="20"/>
  <c r="O448" i="20"/>
  <c r="O447" i="20"/>
  <c r="O446" i="20"/>
  <c r="O445" i="20"/>
  <c r="O444" i="20"/>
  <c r="O443" i="20"/>
  <c r="O442" i="20"/>
  <c r="O441" i="20"/>
  <c r="O440" i="20"/>
  <c r="O439" i="20"/>
  <c r="O438" i="20"/>
  <c r="O437" i="20"/>
  <c r="O436" i="20"/>
  <c r="O435" i="20"/>
  <c r="O434" i="20"/>
  <c r="O433" i="20"/>
  <c r="O432" i="20"/>
  <c r="O431" i="20"/>
  <c r="O430" i="20"/>
  <c r="O429" i="20"/>
  <c r="O428" i="20"/>
  <c r="O427" i="20"/>
  <c r="O426" i="20"/>
  <c r="O425" i="20"/>
  <c r="O424" i="20"/>
  <c r="O423" i="20"/>
  <c r="O422" i="20"/>
  <c r="O421" i="20"/>
  <c r="O420" i="20"/>
  <c r="O419" i="20"/>
  <c r="O418" i="20"/>
  <c r="O417" i="20"/>
  <c r="O416" i="20"/>
  <c r="O415" i="20"/>
  <c r="O414" i="20"/>
  <c r="O413" i="20"/>
  <c r="O412" i="20"/>
  <c r="O411" i="20"/>
  <c r="O410" i="20"/>
  <c r="O409" i="20"/>
  <c r="O408" i="20"/>
  <c r="O407" i="20"/>
  <c r="O406" i="20"/>
  <c r="O405" i="20"/>
  <c r="O404" i="20"/>
  <c r="O403" i="20"/>
  <c r="O402" i="20"/>
  <c r="O401" i="20"/>
  <c r="O400" i="20"/>
  <c r="O399" i="20"/>
  <c r="O398" i="20"/>
  <c r="O397" i="20"/>
  <c r="O396" i="20"/>
  <c r="O395" i="20"/>
  <c r="O394" i="20"/>
  <c r="O393" i="20"/>
  <c r="O392" i="20"/>
  <c r="O391" i="20"/>
  <c r="O390" i="20"/>
  <c r="O389" i="20"/>
  <c r="O388" i="20"/>
  <c r="O387" i="20"/>
  <c r="O386" i="20"/>
  <c r="O385" i="20"/>
  <c r="O384" i="20"/>
  <c r="O383" i="20"/>
  <c r="O382" i="20"/>
  <c r="O381" i="20"/>
  <c r="O380" i="20"/>
  <c r="O379" i="20"/>
  <c r="O378" i="20"/>
  <c r="O377" i="20"/>
  <c r="O376" i="20"/>
  <c r="O375" i="20"/>
  <c r="O374" i="20"/>
  <c r="O373" i="20"/>
  <c r="O372" i="20"/>
  <c r="O371" i="20"/>
  <c r="O370" i="20"/>
  <c r="O369" i="20"/>
  <c r="O368" i="20"/>
  <c r="O367" i="20"/>
  <c r="O366" i="20"/>
  <c r="O365" i="20"/>
  <c r="O364" i="20"/>
  <c r="O363" i="20"/>
  <c r="O362" i="20"/>
  <c r="O361" i="20"/>
  <c r="O360" i="20"/>
  <c r="O359" i="20"/>
  <c r="O358" i="20"/>
  <c r="O357" i="20"/>
  <c r="O356" i="20"/>
  <c r="O355" i="20"/>
  <c r="O354" i="20"/>
  <c r="O353" i="20"/>
  <c r="O352" i="20"/>
  <c r="O351" i="20"/>
  <c r="O350" i="20"/>
  <c r="O349" i="20"/>
  <c r="O348" i="20"/>
  <c r="O347" i="20"/>
  <c r="O346" i="20"/>
  <c r="O345" i="20"/>
  <c r="O344" i="20"/>
  <c r="O343" i="20"/>
  <c r="O342" i="20"/>
  <c r="O341" i="20"/>
  <c r="O340" i="20"/>
  <c r="O339" i="20"/>
  <c r="O12" i="20"/>
  <c r="O338" i="20"/>
  <c r="O337" i="20"/>
  <c r="O336" i="20"/>
  <c r="O335" i="20"/>
  <c r="O11" i="20"/>
  <c r="O334" i="20"/>
  <c r="O333" i="20"/>
  <c r="O332" i="20"/>
  <c r="O331" i="20"/>
  <c r="O330" i="20"/>
  <c r="O329" i="20"/>
  <c r="O328" i="20"/>
  <c r="O327" i="20"/>
  <c r="O326" i="20"/>
  <c r="O325" i="20"/>
  <c r="O324" i="20"/>
  <c r="O323" i="20"/>
  <c r="O322" i="20"/>
  <c r="O321" i="20"/>
  <c r="O320" i="20"/>
  <c r="O319" i="20"/>
  <c r="O318" i="20"/>
  <c r="O317" i="20"/>
  <c r="O316" i="20"/>
  <c r="O315" i="20"/>
  <c r="O314" i="20"/>
  <c r="O313" i="20"/>
  <c r="O312" i="20"/>
  <c r="O311" i="20"/>
  <c r="O310" i="20"/>
  <c r="O309" i="20"/>
  <c r="O308" i="20"/>
  <c r="O307" i="20"/>
  <c r="O306" i="20"/>
  <c r="O305" i="20"/>
  <c r="O304" i="20"/>
  <c r="O303" i="20"/>
  <c r="O302" i="20"/>
  <c r="O301" i="20"/>
  <c r="O300" i="20"/>
  <c r="O299" i="20"/>
  <c r="O298" i="20"/>
  <c r="O297" i="20"/>
  <c r="O296" i="20"/>
  <c r="O14" i="20"/>
  <c r="O295" i="20"/>
  <c r="O294" i="20"/>
  <c r="O293" i="20"/>
  <c r="O292" i="20"/>
  <c r="O291" i="20"/>
  <c r="O290" i="20"/>
  <c r="O289" i="20"/>
  <c r="O288" i="20"/>
  <c r="O287" i="20"/>
  <c r="O286" i="20"/>
  <c r="O285" i="20"/>
  <c r="O284" i="20"/>
  <c r="O283" i="20"/>
  <c r="O282" i="20"/>
  <c r="O281" i="20"/>
  <c r="O280" i="20"/>
  <c r="O279" i="20"/>
  <c r="O278" i="20"/>
  <c r="O277" i="20"/>
  <c r="O276" i="20"/>
  <c r="O275" i="20"/>
  <c r="O274" i="20"/>
  <c r="O273" i="20"/>
  <c r="O272" i="20"/>
  <c r="O271" i="20"/>
  <c r="O270" i="20"/>
  <c r="O269" i="20"/>
  <c r="O268" i="20"/>
  <c r="O267" i="20"/>
  <c r="O266" i="20"/>
  <c r="O265" i="20"/>
  <c r="O264" i="20"/>
  <c r="O263" i="20"/>
  <c r="O262" i="20"/>
  <c r="O261" i="20"/>
  <c r="O260" i="20"/>
  <c r="O259" i="20"/>
  <c r="O258" i="20"/>
  <c r="O257" i="20"/>
  <c r="O256" i="20"/>
  <c r="O255" i="20"/>
  <c r="O254" i="20"/>
  <c r="O253" i="20"/>
  <c r="O252" i="20"/>
  <c r="O251" i="20"/>
  <c r="O250" i="20"/>
  <c r="O249" i="20"/>
  <c r="O248" i="20"/>
  <c r="O247" i="20"/>
  <c r="O246" i="20"/>
  <c r="O245" i="20"/>
  <c r="O244" i="20"/>
  <c r="O243" i="20"/>
  <c r="O242" i="20"/>
  <c r="O241" i="20"/>
  <c r="O240" i="20"/>
  <c r="O239" i="20"/>
  <c r="O238" i="20"/>
  <c r="O237" i="20"/>
  <c r="O236" i="20"/>
  <c r="O235" i="20"/>
  <c r="O234" i="20"/>
  <c r="O233" i="20"/>
  <c r="O232" i="20"/>
  <c r="O231" i="20"/>
  <c r="O230" i="20"/>
  <c r="O229" i="20"/>
  <c r="O228" i="20"/>
  <c r="O227" i="20"/>
  <c r="O226" i="20"/>
  <c r="O225" i="20"/>
  <c r="O224" i="20"/>
  <c r="O223" i="20"/>
  <c r="O222" i="20"/>
  <c r="O221" i="20"/>
  <c r="O220" i="20"/>
  <c r="O219" i="20"/>
  <c r="O218" i="20"/>
  <c r="O217" i="20"/>
  <c r="O216" i="20"/>
  <c r="O215" i="20"/>
  <c r="O214" i="20"/>
  <c r="O213" i="20"/>
  <c r="O212" i="20"/>
  <c r="O211" i="20"/>
  <c r="O210" i="20"/>
  <c r="O209" i="20"/>
  <c r="O208" i="20"/>
  <c r="O207" i="20"/>
  <c r="O206" i="20"/>
  <c r="O205" i="20"/>
  <c r="O204" i="20"/>
  <c r="O203" i="20"/>
  <c r="O202" i="20"/>
  <c r="O201" i="20"/>
  <c r="O200" i="20"/>
  <c r="O199" i="20"/>
  <c r="O198" i="20"/>
  <c r="O197" i="20"/>
  <c r="O196" i="20"/>
  <c r="O195" i="20"/>
  <c r="O194" i="20"/>
  <c r="O193" i="20"/>
  <c r="O192" i="20"/>
  <c r="O191" i="20"/>
  <c r="O190" i="20"/>
  <c r="O189" i="20"/>
  <c r="O188" i="20"/>
  <c r="O187" i="20"/>
  <c r="O186" i="20"/>
  <c r="O185" i="20"/>
  <c r="O184" i="20"/>
  <c r="O183" i="20"/>
  <c r="O182" i="20"/>
  <c r="O181" i="20"/>
  <c r="O180" i="20"/>
  <c r="O179" i="20"/>
  <c r="O178" i="20"/>
  <c r="O177" i="20"/>
  <c r="O176" i="20"/>
  <c r="O175" i="20"/>
  <c r="O174" i="20"/>
  <c r="O173" i="20"/>
  <c r="O172" i="20"/>
  <c r="O171" i="20"/>
  <c r="O170" i="20"/>
  <c r="O169" i="20"/>
  <c r="O168" i="20"/>
  <c r="O167" i="20"/>
  <c r="O166" i="20"/>
  <c r="O165" i="20"/>
  <c r="O164" i="20"/>
  <c r="O163" i="20"/>
  <c r="O162" i="20"/>
  <c r="O161" i="20"/>
  <c r="O160" i="20"/>
  <c r="O159" i="20"/>
  <c r="O158" i="20"/>
  <c r="O157" i="20"/>
  <c r="O156" i="20"/>
  <c r="O155" i="20"/>
  <c r="O154" i="20"/>
  <c r="O153" i="20"/>
  <c r="O152" i="20"/>
  <c r="O151" i="20"/>
  <c r="O150" i="20"/>
  <c r="O149" i="20"/>
  <c r="O148" i="20"/>
  <c r="O147" i="20"/>
  <c r="O146" i="20"/>
  <c r="O145" i="20"/>
  <c r="O144" i="20"/>
  <c r="O143" i="20"/>
  <c r="O142" i="20"/>
  <c r="O141" i="20"/>
  <c r="O140" i="20"/>
  <c r="O10" i="20"/>
  <c r="O139" i="20"/>
  <c r="O138" i="20"/>
  <c r="O137" i="20"/>
  <c r="O136" i="20"/>
  <c r="O135" i="20"/>
  <c r="O9" i="20"/>
  <c r="O134" i="20"/>
  <c r="O133" i="20"/>
  <c r="O132" i="20"/>
  <c r="O8" i="20"/>
  <c r="O131" i="20"/>
  <c r="O130" i="20"/>
  <c r="O129" i="20"/>
  <c r="O128" i="20"/>
  <c r="O127" i="20"/>
  <c r="O126" i="20"/>
  <c r="O125" i="20"/>
  <c r="O124" i="20"/>
  <c r="O123" i="20"/>
  <c r="O122" i="20"/>
  <c r="O121" i="20"/>
  <c r="O120" i="20"/>
  <c r="O119" i="20"/>
  <c r="O118" i="20"/>
  <c r="O117" i="20"/>
  <c r="O116" i="20"/>
  <c r="O115" i="20"/>
  <c r="O114" i="20"/>
  <c r="O113" i="20"/>
  <c r="O112" i="20"/>
  <c r="O111" i="20"/>
  <c r="O110" i="20"/>
  <c r="O109" i="20"/>
  <c r="O108" i="20"/>
  <c r="O107" i="20"/>
  <c r="O7" i="20"/>
  <c r="O106" i="20"/>
  <c r="O105" i="20"/>
  <c r="O104" i="20"/>
  <c r="O103" i="20"/>
  <c r="O102" i="20"/>
  <c r="O101" i="20"/>
  <c r="O100" i="20"/>
  <c r="O99" i="20"/>
  <c r="O98" i="20"/>
  <c r="O97" i="20"/>
  <c r="O96" i="20"/>
  <c r="O95" i="20"/>
  <c r="O94" i="20"/>
  <c r="O6" i="20"/>
  <c r="O93" i="20"/>
  <c r="O92" i="20"/>
  <c r="O91" i="20"/>
  <c r="O90" i="20"/>
  <c r="O89" i="20"/>
  <c r="O5" i="20"/>
  <c r="O88" i="20"/>
  <c r="O87" i="20"/>
  <c r="O86" i="20"/>
  <c r="O85" i="20"/>
  <c r="O84" i="20"/>
  <c r="O83" i="20"/>
  <c r="O82" i="20"/>
  <c r="O81" i="20"/>
  <c r="O80" i="20"/>
  <c r="O79" i="20"/>
  <c r="O78" i="20"/>
  <c r="O77" i="20"/>
  <c r="O76" i="20"/>
  <c r="O75" i="20"/>
  <c r="O74" i="20"/>
  <c r="O73" i="20"/>
  <c r="O72" i="20"/>
  <c r="O71" i="20"/>
  <c r="O70" i="20"/>
  <c r="O69" i="20"/>
  <c r="O68" i="20"/>
  <c r="O67" i="20"/>
  <c r="O66" i="20"/>
  <c r="O65" i="20"/>
  <c r="O64" i="20"/>
  <c r="O63" i="20"/>
  <c r="O62" i="20"/>
  <c r="O61" i="20"/>
  <c r="O60" i="20"/>
  <c r="O59" i="20"/>
  <c r="O58" i="20"/>
  <c r="O57" i="20"/>
  <c r="O56" i="20"/>
  <c r="O55" i="20"/>
  <c r="O4" i="20"/>
  <c r="O54" i="20"/>
  <c r="O53" i="20"/>
  <c r="O52" i="20"/>
  <c r="O51" i="20"/>
  <c r="O50" i="20"/>
  <c r="O49" i="20"/>
  <c r="O48" i="20"/>
  <c r="O47" i="20"/>
  <c r="O46" i="20"/>
  <c r="O45" i="20"/>
  <c r="O44" i="20"/>
  <c r="O43" i="20"/>
  <c r="O42" i="20"/>
  <c r="O41" i="20"/>
  <c r="O40" i="20"/>
  <c r="O39" i="20"/>
  <c r="O38" i="20"/>
  <c r="O37" i="20"/>
  <c r="O36" i="20"/>
  <c r="O35" i="20"/>
  <c r="O34" i="20"/>
  <c r="O33" i="20"/>
  <c r="O32" i="20"/>
  <c r="O3" i="20"/>
  <c r="O31" i="20"/>
  <c r="O30" i="20"/>
  <c r="O29" i="20"/>
  <c r="O28" i="20"/>
  <c r="O27" i="20"/>
  <c r="O26" i="20"/>
  <c r="O25" i="20"/>
  <c r="O24" i="20"/>
  <c r="O23" i="20"/>
  <c r="O22" i="20"/>
  <c r="O21" i="20"/>
  <c r="O20" i="20"/>
  <c r="O19" i="20"/>
  <c r="O18" i="20"/>
  <c r="O2" i="20"/>
  <c r="O17" i="20"/>
  <c r="O16" i="20"/>
  <c r="O15" i="20"/>
  <c r="F862" i="18"/>
  <c r="E862" i="18"/>
  <c r="D862" i="18"/>
  <c r="F861" i="18"/>
  <c r="E861" i="18"/>
  <c r="D861" i="18"/>
  <c r="F860" i="18"/>
  <c r="E860" i="18"/>
  <c r="D860" i="18"/>
  <c r="F859" i="18"/>
  <c r="F13" i="20" s="1"/>
  <c r="E859" i="18"/>
  <c r="E13" i="20" s="1"/>
  <c r="D859" i="18"/>
  <c r="F858" i="18"/>
  <c r="E858" i="18"/>
  <c r="D858" i="18"/>
  <c r="F857" i="18"/>
  <c r="E857" i="18"/>
  <c r="D857" i="18"/>
  <c r="F856" i="18"/>
  <c r="E856" i="18"/>
  <c r="D856" i="18"/>
  <c r="F855" i="18"/>
  <c r="E855" i="18"/>
  <c r="D855" i="18"/>
  <c r="F854" i="18"/>
  <c r="E854" i="18"/>
  <c r="D854" i="18"/>
  <c r="F853" i="18"/>
  <c r="E853" i="18"/>
  <c r="D853" i="18"/>
  <c r="F852" i="18"/>
  <c r="E852" i="18"/>
  <c r="D852" i="18"/>
  <c r="F851" i="18"/>
  <c r="E851" i="18"/>
  <c r="D851" i="18"/>
  <c r="F850" i="18"/>
  <c r="E850" i="18"/>
  <c r="D850" i="18"/>
  <c r="F849" i="18"/>
  <c r="E849" i="18"/>
  <c r="D849" i="18"/>
  <c r="F848" i="18"/>
  <c r="E848" i="18"/>
  <c r="D848" i="18"/>
  <c r="F847" i="18"/>
  <c r="E847" i="18"/>
  <c r="D847" i="18"/>
  <c r="F846" i="18"/>
  <c r="E846" i="18"/>
  <c r="D846" i="18"/>
  <c r="F845" i="18"/>
  <c r="E845" i="18"/>
  <c r="D845" i="18"/>
  <c r="F844" i="18"/>
  <c r="E844" i="18"/>
  <c r="D844" i="18"/>
  <c r="F843" i="18"/>
  <c r="E843" i="18"/>
  <c r="D843" i="18"/>
  <c r="F842" i="18"/>
  <c r="E842" i="18"/>
  <c r="D842" i="18"/>
  <c r="F841" i="18"/>
  <c r="E841" i="18"/>
  <c r="D841" i="18"/>
  <c r="F840" i="18"/>
  <c r="E840" i="18"/>
  <c r="D840" i="18"/>
  <c r="F839" i="18"/>
  <c r="E839" i="18"/>
  <c r="D839" i="18"/>
  <c r="F838" i="18"/>
  <c r="F761" i="20" s="1"/>
  <c r="E838" i="18"/>
  <c r="E761" i="20" s="1"/>
  <c r="D838" i="18"/>
  <c r="D761" i="20" s="1"/>
  <c r="F837" i="18"/>
  <c r="E837" i="18"/>
  <c r="D837" i="18"/>
  <c r="F836" i="18"/>
  <c r="E836" i="18"/>
  <c r="D836" i="18"/>
  <c r="F835" i="18"/>
  <c r="E835" i="18"/>
  <c r="D835" i="18"/>
  <c r="F834" i="18"/>
  <c r="E834" i="18"/>
  <c r="D834" i="18"/>
  <c r="F833" i="18"/>
  <c r="E833" i="18"/>
  <c r="D833" i="18"/>
  <c r="F832" i="18"/>
  <c r="E832" i="18"/>
  <c r="D832" i="18"/>
  <c r="F831" i="18"/>
  <c r="F760" i="20" s="1"/>
  <c r="E831" i="18"/>
  <c r="E760" i="20" s="1"/>
  <c r="D831" i="18"/>
  <c r="F830" i="18"/>
  <c r="E830" i="18"/>
  <c r="D830" i="18"/>
  <c r="F829" i="18"/>
  <c r="E829" i="18"/>
  <c r="D829" i="18"/>
  <c r="F828" i="18"/>
  <c r="E828" i="18"/>
  <c r="D828" i="18"/>
  <c r="F827" i="18"/>
  <c r="E827" i="18"/>
  <c r="D827" i="18"/>
  <c r="F826" i="18"/>
  <c r="E826" i="18"/>
  <c r="D826" i="18"/>
  <c r="F825" i="18"/>
  <c r="E825" i="18"/>
  <c r="D825" i="18"/>
  <c r="F824" i="18"/>
  <c r="E824" i="18"/>
  <c r="D824" i="18"/>
  <c r="F823" i="18"/>
  <c r="F759" i="20" s="1"/>
  <c r="E823" i="18"/>
  <c r="E759" i="20" s="1"/>
  <c r="D823" i="18"/>
  <c r="F822" i="18"/>
  <c r="E822" i="18"/>
  <c r="D822" i="18"/>
  <c r="F821" i="18"/>
  <c r="E821" i="18"/>
  <c r="D821" i="18"/>
  <c r="F820" i="18"/>
  <c r="E820" i="18"/>
  <c r="D820" i="18"/>
  <c r="F819" i="18"/>
  <c r="E819" i="18"/>
  <c r="D819" i="18"/>
  <c r="F818" i="18"/>
  <c r="E818" i="18"/>
  <c r="D818" i="18"/>
  <c r="F817" i="18"/>
  <c r="E817" i="18"/>
  <c r="D817" i="18"/>
  <c r="F816" i="18"/>
  <c r="E816" i="18"/>
  <c r="D816" i="18"/>
  <c r="F815" i="18"/>
  <c r="E815" i="18"/>
  <c r="D815" i="18"/>
  <c r="F814" i="18"/>
  <c r="E814" i="18"/>
  <c r="D814" i="18"/>
  <c r="F813" i="18"/>
  <c r="E813" i="18"/>
  <c r="D813" i="18"/>
  <c r="F812" i="18"/>
  <c r="E812" i="18"/>
  <c r="D812" i="18"/>
  <c r="F811" i="18"/>
  <c r="E811" i="18"/>
  <c r="D811" i="18"/>
  <c r="F810" i="18"/>
  <c r="E810" i="18"/>
  <c r="D810" i="18"/>
  <c r="F809" i="18"/>
  <c r="E809" i="18"/>
  <c r="D809" i="18"/>
  <c r="F808" i="18"/>
  <c r="E808" i="18"/>
  <c r="D808" i="18"/>
  <c r="F807" i="18"/>
  <c r="E807" i="18"/>
  <c r="D807" i="18"/>
  <c r="F806" i="18"/>
  <c r="E806" i="18"/>
  <c r="D806" i="18"/>
  <c r="F805" i="18"/>
  <c r="E805" i="18"/>
  <c r="D805" i="18"/>
  <c r="F804" i="18"/>
  <c r="E804" i="18"/>
  <c r="D804" i="18"/>
  <c r="F803" i="18"/>
  <c r="E803" i="18"/>
  <c r="D803" i="18"/>
  <c r="F802" i="18"/>
  <c r="E802" i="18"/>
  <c r="D802" i="18"/>
  <c r="F801" i="18"/>
  <c r="E801" i="18"/>
  <c r="D801" i="18"/>
  <c r="F800" i="18"/>
  <c r="E800" i="18"/>
  <c r="D800" i="18"/>
  <c r="F799" i="18"/>
  <c r="E799" i="18"/>
  <c r="D799" i="18"/>
  <c r="F798" i="18"/>
  <c r="E798" i="18"/>
  <c r="D798" i="18"/>
  <c r="F797" i="18"/>
  <c r="E797" i="18"/>
  <c r="D797" i="18"/>
  <c r="F796" i="18"/>
  <c r="E796" i="18"/>
  <c r="D796" i="18"/>
  <c r="F795" i="18"/>
  <c r="E795" i="18"/>
  <c r="D795" i="18"/>
  <c r="F794" i="18"/>
  <c r="E794" i="18"/>
  <c r="D794" i="18"/>
  <c r="F793" i="18"/>
  <c r="E793" i="18"/>
  <c r="D793" i="18"/>
  <c r="F792" i="18"/>
  <c r="E792" i="18"/>
  <c r="D792" i="18"/>
  <c r="F791" i="18"/>
  <c r="E791" i="18"/>
  <c r="D791" i="18"/>
  <c r="F790" i="18"/>
  <c r="E790" i="18"/>
  <c r="D790" i="18"/>
  <c r="F789" i="18"/>
  <c r="E789" i="18"/>
  <c r="D789" i="18"/>
  <c r="F788" i="18"/>
  <c r="E788" i="18"/>
  <c r="D788" i="18"/>
  <c r="F787" i="18"/>
  <c r="E787" i="18"/>
  <c r="D787" i="18"/>
  <c r="F786" i="18"/>
  <c r="E786" i="18"/>
  <c r="D786" i="18"/>
  <c r="F785" i="18"/>
  <c r="E785" i="18"/>
  <c r="D785" i="18"/>
  <c r="F784" i="18"/>
  <c r="E784" i="18"/>
  <c r="D784" i="18"/>
  <c r="F783" i="18"/>
  <c r="E783" i="18"/>
  <c r="D783" i="18"/>
  <c r="F782" i="18"/>
  <c r="E782" i="18"/>
  <c r="D782" i="18"/>
  <c r="F781" i="18"/>
  <c r="E781" i="18"/>
  <c r="D781" i="18"/>
  <c r="F780" i="18"/>
  <c r="E780" i="18"/>
  <c r="D780" i="18"/>
  <c r="F779" i="18"/>
  <c r="E779" i="18"/>
  <c r="D779" i="18"/>
  <c r="F778" i="18"/>
  <c r="E778" i="18"/>
  <c r="D778" i="18"/>
  <c r="F777" i="18"/>
  <c r="E777" i="18"/>
  <c r="D777" i="18"/>
  <c r="F776" i="18"/>
  <c r="E776" i="18"/>
  <c r="D776" i="18"/>
  <c r="F775" i="18"/>
  <c r="E775" i="18"/>
  <c r="D775" i="18"/>
  <c r="F774" i="18"/>
  <c r="E774" i="18"/>
  <c r="D774" i="18"/>
  <c r="F773" i="18"/>
  <c r="E773" i="18"/>
  <c r="D773" i="18"/>
  <c r="F772" i="18"/>
  <c r="F758" i="20" s="1"/>
  <c r="E772" i="18"/>
  <c r="E758" i="20" s="1"/>
  <c r="D772" i="18"/>
  <c r="F771" i="18"/>
  <c r="E771" i="18"/>
  <c r="D771" i="18"/>
  <c r="F770" i="18"/>
  <c r="E770" i="18"/>
  <c r="D770" i="18"/>
  <c r="F769" i="18"/>
  <c r="E769" i="18"/>
  <c r="D769" i="18"/>
  <c r="F768" i="18"/>
  <c r="E768" i="18"/>
  <c r="D768" i="18"/>
  <c r="F767" i="18"/>
  <c r="E767" i="18"/>
  <c r="D767" i="18"/>
  <c r="F766" i="18"/>
  <c r="E766" i="18"/>
  <c r="D766" i="18"/>
  <c r="F765" i="18"/>
  <c r="E765" i="18"/>
  <c r="D765" i="18"/>
  <c r="F764" i="18"/>
  <c r="E764" i="18"/>
  <c r="D764" i="18"/>
  <c r="F763" i="18"/>
  <c r="E763" i="18"/>
  <c r="D763" i="18"/>
  <c r="F762" i="18"/>
  <c r="E762" i="18"/>
  <c r="D762" i="18"/>
  <c r="F761" i="18"/>
  <c r="E761" i="18"/>
  <c r="D761" i="18"/>
  <c r="F760" i="18"/>
  <c r="E760" i="18"/>
  <c r="D760" i="18"/>
  <c r="F759" i="18"/>
  <c r="E759" i="18"/>
  <c r="D759" i="18"/>
  <c r="F758" i="18"/>
  <c r="E758" i="18"/>
  <c r="D758" i="18"/>
  <c r="F757" i="18"/>
  <c r="E757" i="18"/>
  <c r="D757" i="18"/>
  <c r="F756" i="18"/>
  <c r="F757" i="20" s="1"/>
  <c r="E756" i="18"/>
  <c r="E757" i="20" s="1"/>
  <c r="D756" i="18"/>
  <c r="F755" i="18"/>
  <c r="F756" i="20" s="1"/>
  <c r="E755" i="18"/>
  <c r="E756" i="20" s="1"/>
  <c r="D755" i="18"/>
  <c r="F754" i="18"/>
  <c r="F755" i="20" s="1"/>
  <c r="E754" i="18"/>
  <c r="E755" i="20" s="1"/>
  <c r="D754" i="18"/>
  <c r="F753" i="18"/>
  <c r="F754" i="20" s="1"/>
  <c r="E753" i="18"/>
  <c r="E754" i="20" s="1"/>
  <c r="D753" i="18"/>
  <c r="F752" i="18"/>
  <c r="F753" i="20" s="1"/>
  <c r="E752" i="18"/>
  <c r="E753" i="20" s="1"/>
  <c r="D752" i="18"/>
  <c r="F751" i="18"/>
  <c r="F752" i="20" s="1"/>
  <c r="E751" i="18"/>
  <c r="E752" i="20" s="1"/>
  <c r="D751" i="18"/>
  <c r="F750" i="18"/>
  <c r="F751" i="20" s="1"/>
  <c r="E750" i="18"/>
  <c r="E751" i="20" s="1"/>
  <c r="D750" i="18"/>
  <c r="F749" i="18"/>
  <c r="F750" i="20" s="1"/>
  <c r="E749" i="18"/>
  <c r="E750" i="20" s="1"/>
  <c r="D749" i="18"/>
  <c r="F748" i="18"/>
  <c r="F749" i="20" s="1"/>
  <c r="E748" i="18"/>
  <c r="E749" i="20" s="1"/>
  <c r="D748" i="18"/>
  <c r="F747" i="18"/>
  <c r="F748" i="20" s="1"/>
  <c r="E747" i="18"/>
  <c r="E748" i="20" s="1"/>
  <c r="D747" i="18"/>
  <c r="F746" i="18"/>
  <c r="F747" i="20" s="1"/>
  <c r="E746" i="18"/>
  <c r="E747" i="20" s="1"/>
  <c r="D746" i="18"/>
  <c r="F745" i="18"/>
  <c r="F746" i="20" s="1"/>
  <c r="E745" i="18"/>
  <c r="E746" i="20" s="1"/>
  <c r="D745" i="18"/>
  <c r="F744" i="18"/>
  <c r="F745" i="20" s="1"/>
  <c r="E744" i="18"/>
  <c r="E745" i="20" s="1"/>
  <c r="D744" i="18"/>
  <c r="F743" i="18"/>
  <c r="F744" i="20" s="1"/>
  <c r="E743" i="18"/>
  <c r="E744" i="20" s="1"/>
  <c r="D743" i="18"/>
  <c r="F742" i="18"/>
  <c r="F743" i="20" s="1"/>
  <c r="E742" i="18"/>
  <c r="E743" i="20" s="1"/>
  <c r="D742" i="18"/>
  <c r="F741" i="18"/>
  <c r="F742" i="20" s="1"/>
  <c r="E741" i="18"/>
  <c r="E742" i="20" s="1"/>
  <c r="D741" i="18"/>
  <c r="F740" i="18"/>
  <c r="F741" i="20" s="1"/>
  <c r="E740" i="18"/>
  <c r="E741" i="20" s="1"/>
  <c r="D740" i="18"/>
  <c r="F739" i="18"/>
  <c r="F740" i="20" s="1"/>
  <c r="E739" i="18"/>
  <c r="E740" i="20" s="1"/>
  <c r="D739" i="18"/>
  <c r="F738" i="18"/>
  <c r="F739" i="20" s="1"/>
  <c r="E738" i="18"/>
  <c r="E739" i="20" s="1"/>
  <c r="D738" i="18"/>
  <c r="F737" i="18"/>
  <c r="F738" i="20" s="1"/>
  <c r="E737" i="18"/>
  <c r="E738" i="20" s="1"/>
  <c r="D737" i="18"/>
  <c r="F736" i="18"/>
  <c r="F737" i="20" s="1"/>
  <c r="E736" i="18"/>
  <c r="E737" i="20" s="1"/>
  <c r="D736" i="18"/>
  <c r="F735" i="18"/>
  <c r="F736" i="20" s="1"/>
  <c r="E735" i="18"/>
  <c r="E736" i="20" s="1"/>
  <c r="D735" i="18"/>
  <c r="F734" i="18"/>
  <c r="F735" i="20" s="1"/>
  <c r="E734" i="18"/>
  <c r="E735" i="20" s="1"/>
  <c r="D734" i="18"/>
  <c r="F733" i="18"/>
  <c r="F734" i="20" s="1"/>
  <c r="E733" i="18"/>
  <c r="E734" i="20" s="1"/>
  <c r="D733" i="18"/>
  <c r="F732" i="18"/>
  <c r="F733" i="20" s="1"/>
  <c r="E732" i="18"/>
  <c r="E733" i="20" s="1"/>
  <c r="D732" i="18"/>
  <c r="F731" i="18"/>
  <c r="F732" i="20" s="1"/>
  <c r="E731" i="18"/>
  <c r="E732" i="20" s="1"/>
  <c r="D731" i="18"/>
  <c r="D732" i="20" s="1"/>
  <c r="F730" i="18"/>
  <c r="F731" i="20" s="1"/>
  <c r="E730" i="18"/>
  <c r="E731" i="20" s="1"/>
  <c r="D730" i="18"/>
  <c r="F729" i="18"/>
  <c r="F730" i="20" s="1"/>
  <c r="E729" i="18"/>
  <c r="E730" i="20" s="1"/>
  <c r="D729" i="18"/>
  <c r="F728" i="18"/>
  <c r="F729" i="20" s="1"/>
  <c r="E728" i="18"/>
  <c r="E729" i="20" s="1"/>
  <c r="D728" i="18"/>
  <c r="D729" i="20" s="1"/>
  <c r="F727" i="18"/>
  <c r="F728" i="20" s="1"/>
  <c r="E727" i="18"/>
  <c r="E728" i="20" s="1"/>
  <c r="D727" i="18"/>
  <c r="F726" i="18"/>
  <c r="F727" i="20" s="1"/>
  <c r="E726" i="18"/>
  <c r="E727" i="20" s="1"/>
  <c r="D726" i="18"/>
  <c r="F725" i="18"/>
  <c r="F726" i="20" s="1"/>
  <c r="E725" i="18"/>
  <c r="E726" i="20" s="1"/>
  <c r="D725" i="18"/>
  <c r="D726" i="20" s="1"/>
  <c r="F724" i="18"/>
  <c r="F725" i="20" s="1"/>
  <c r="E724" i="18"/>
  <c r="E725" i="20" s="1"/>
  <c r="D724" i="18"/>
  <c r="F723" i="18"/>
  <c r="F724" i="20" s="1"/>
  <c r="E723" i="18"/>
  <c r="E724" i="20" s="1"/>
  <c r="D723" i="18"/>
  <c r="F722" i="18"/>
  <c r="F723" i="20" s="1"/>
  <c r="E722" i="18"/>
  <c r="E723" i="20" s="1"/>
  <c r="D722" i="18"/>
  <c r="D723" i="20" s="1"/>
  <c r="F721" i="18"/>
  <c r="F722" i="20" s="1"/>
  <c r="E721" i="18"/>
  <c r="E722" i="20" s="1"/>
  <c r="D721" i="18"/>
  <c r="F720" i="18"/>
  <c r="F721" i="20" s="1"/>
  <c r="E720" i="18"/>
  <c r="E721" i="20" s="1"/>
  <c r="D720" i="18"/>
  <c r="F719" i="18"/>
  <c r="F720" i="20" s="1"/>
  <c r="E719" i="18"/>
  <c r="E720" i="20" s="1"/>
  <c r="D719" i="18"/>
  <c r="D720" i="20" s="1"/>
  <c r="F718" i="18"/>
  <c r="F719" i="20" s="1"/>
  <c r="E718" i="18"/>
  <c r="E719" i="20" s="1"/>
  <c r="D718" i="18"/>
  <c r="F717" i="18"/>
  <c r="F718" i="20" s="1"/>
  <c r="E717" i="18"/>
  <c r="E718" i="20" s="1"/>
  <c r="D717" i="18"/>
  <c r="F716" i="18"/>
  <c r="F717" i="20" s="1"/>
  <c r="E716" i="18"/>
  <c r="E717" i="20" s="1"/>
  <c r="D716" i="18"/>
  <c r="D717" i="20" s="1"/>
  <c r="F715" i="18"/>
  <c r="F716" i="20" s="1"/>
  <c r="E715" i="18"/>
  <c r="E716" i="20" s="1"/>
  <c r="D715" i="18"/>
  <c r="F714" i="18"/>
  <c r="F715" i="20" s="1"/>
  <c r="E714" i="18"/>
  <c r="E715" i="20" s="1"/>
  <c r="D714" i="18"/>
  <c r="F713" i="18"/>
  <c r="F714" i="20" s="1"/>
  <c r="E713" i="18"/>
  <c r="E714" i="20" s="1"/>
  <c r="D713" i="18"/>
  <c r="D714" i="20" s="1"/>
  <c r="F712" i="18"/>
  <c r="F713" i="20" s="1"/>
  <c r="E712" i="18"/>
  <c r="E713" i="20" s="1"/>
  <c r="D712" i="18"/>
  <c r="F711" i="18"/>
  <c r="F712" i="20" s="1"/>
  <c r="E711" i="18"/>
  <c r="E712" i="20" s="1"/>
  <c r="D711" i="18"/>
  <c r="F710" i="18"/>
  <c r="F711" i="20" s="1"/>
  <c r="E710" i="18"/>
  <c r="E711" i="20" s="1"/>
  <c r="D710" i="18"/>
  <c r="D711" i="20" s="1"/>
  <c r="F709" i="18"/>
  <c r="F710" i="20" s="1"/>
  <c r="E709" i="18"/>
  <c r="E710" i="20" s="1"/>
  <c r="D709" i="18"/>
  <c r="F708" i="18"/>
  <c r="F709" i="20" s="1"/>
  <c r="E708" i="18"/>
  <c r="E709" i="20" s="1"/>
  <c r="D708" i="18"/>
  <c r="F707" i="18"/>
  <c r="F708" i="20" s="1"/>
  <c r="E707" i="18"/>
  <c r="E708" i="20" s="1"/>
  <c r="D707" i="18"/>
  <c r="F706" i="18"/>
  <c r="F707" i="20" s="1"/>
  <c r="E706" i="18"/>
  <c r="E707" i="20" s="1"/>
  <c r="D706" i="18"/>
  <c r="D707" i="20" s="1"/>
  <c r="F705" i="18"/>
  <c r="F706" i="20" s="1"/>
  <c r="E705" i="18"/>
  <c r="E706" i="20" s="1"/>
  <c r="D705" i="18"/>
  <c r="F704" i="18"/>
  <c r="F705" i="20" s="1"/>
  <c r="E704" i="18"/>
  <c r="E705" i="20" s="1"/>
  <c r="D704" i="18"/>
  <c r="F703" i="18"/>
  <c r="F704" i="20" s="1"/>
  <c r="E703" i="18"/>
  <c r="E704" i="20" s="1"/>
  <c r="D703" i="18"/>
  <c r="D704" i="20" s="1"/>
  <c r="F702" i="18"/>
  <c r="F703" i="20" s="1"/>
  <c r="E702" i="18"/>
  <c r="E703" i="20" s="1"/>
  <c r="D702" i="18"/>
  <c r="F701" i="18"/>
  <c r="F702" i="20" s="1"/>
  <c r="E701" i="18"/>
  <c r="E702" i="20" s="1"/>
  <c r="D701" i="18"/>
  <c r="F700" i="18"/>
  <c r="F701" i="20" s="1"/>
  <c r="E700" i="18"/>
  <c r="E701" i="20" s="1"/>
  <c r="D700" i="18"/>
  <c r="D701" i="20" s="1"/>
  <c r="F699" i="18"/>
  <c r="F700" i="20" s="1"/>
  <c r="E699" i="18"/>
  <c r="E700" i="20" s="1"/>
  <c r="D699" i="18"/>
  <c r="F698" i="18"/>
  <c r="F699" i="20" s="1"/>
  <c r="E698" i="18"/>
  <c r="E699" i="20" s="1"/>
  <c r="D698" i="18"/>
  <c r="F697" i="18"/>
  <c r="F698" i="20" s="1"/>
  <c r="E697" i="18"/>
  <c r="E698" i="20" s="1"/>
  <c r="D697" i="18"/>
  <c r="D698" i="20" s="1"/>
  <c r="F696" i="18"/>
  <c r="F697" i="20" s="1"/>
  <c r="E696" i="18"/>
  <c r="E697" i="20" s="1"/>
  <c r="D696" i="18"/>
  <c r="F695" i="18"/>
  <c r="F696" i="20" s="1"/>
  <c r="E695" i="18"/>
  <c r="E696" i="20" s="1"/>
  <c r="D695" i="18"/>
  <c r="F694" i="18"/>
  <c r="F695" i="20" s="1"/>
  <c r="E694" i="18"/>
  <c r="E695" i="20" s="1"/>
  <c r="D694" i="18"/>
  <c r="D695" i="20" s="1"/>
  <c r="F693" i="18"/>
  <c r="F694" i="20" s="1"/>
  <c r="E693" i="18"/>
  <c r="E694" i="20" s="1"/>
  <c r="D693" i="18"/>
  <c r="F692" i="18"/>
  <c r="F693" i="20" s="1"/>
  <c r="E692" i="18"/>
  <c r="E693" i="20" s="1"/>
  <c r="D692" i="18"/>
  <c r="F691" i="18"/>
  <c r="F692" i="20" s="1"/>
  <c r="E691" i="18"/>
  <c r="E692" i="20" s="1"/>
  <c r="D691" i="18"/>
  <c r="D692" i="20" s="1"/>
  <c r="F690" i="18"/>
  <c r="F691" i="20" s="1"/>
  <c r="E690" i="18"/>
  <c r="E691" i="20" s="1"/>
  <c r="D690" i="18"/>
  <c r="F689" i="18"/>
  <c r="F690" i="20" s="1"/>
  <c r="E689" i="18"/>
  <c r="E690" i="20" s="1"/>
  <c r="D689" i="18"/>
  <c r="F688" i="18"/>
  <c r="F689" i="20" s="1"/>
  <c r="E688" i="18"/>
  <c r="E689" i="20" s="1"/>
  <c r="D688" i="18"/>
  <c r="F687" i="18"/>
  <c r="F688" i="20" s="1"/>
  <c r="E687" i="18"/>
  <c r="E688" i="20" s="1"/>
  <c r="D687" i="18"/>
  <c r="D688" i="20" s="1"/>
  <c r="F686" i="18"/>
  <c r="F687" i="20" s="1"/>
  <c r="E686" i="18"/>
  <c r="E687" i="20" s="1"/>
  <c r="D686" i="18"/>
  <c r="F685" i="18"/>
  <c r="F686" i="20" s="1"/>
  <c r="E685" i="18"/>
  <c r="E686" i="20" s="1"/>
  <c r="D685" i="18"/>
  <c r="F684" i="18"/>
  <c r="F685" i="20" s="1"/>
  <c r="E684" i="18"/>
  <c r="E685" i="20" s="1"/>
  <c r="D684" i="18"/>
  <c r="D685" i="20" s="1"/>
  <c r="F683" i="18"/>
  <c r="F684" i="20" s="1"/>
  <c r="E683" i="18"/>
  <c r="E684" i="20" s="1"/>
  <c r="D683" i="18"/>
  <c r="F682" i="18"/>
  <c r="F683" i="20" s="1"/>
  <c r="E682" i="18"/>
  <c r="E683" i="20" s="1"/>
  <c r="D682" i="18"/>
  <c r="F681" i="18"/>
  <c r="F682" i="20" s="1"/>
  <c r="E681" i="18"/>
  <c r="E682" i="20" s="1"/>
  <c r="D681" i="18"/>
  <c r="F680" i="18"/>
  <c r="F681" i="20" s="1"/>
  <c r="E680" i="18"/>
  <c r="E681" i="20" s="1"/>
  <c r="D680" i="18"/>
  <c r="F679" i="18"/>
  <c r="F680" i="20" s="1"/>
  <c r="E679" i="18"/>
  <c r="E680" i="20" s="1"/>
  <c r="D679" i="18"/>
  <c r="F678" i="18"/>
  <c r="F679" i="20" s="1"/>
  <c r="E678" i="18"/>
  <c r="E679" i="20" s="1"/>
  <c r="D678" i="18"/>
  <c r="F677" i="18"/>
  <c r="F678" i="20" s="1"/>
  <c r="E677" i="18"/>
  <c r="E678" i="20" s="1"/>
  <c r="D677" i="18"/>
  <c r="D678" i="20" s="1"/>
  <c r="F676" i="18"/>
  <c r="F677" i="20" s="1"/>
  <c r="E676" i="18"/>
  <c r="E677" i="20" s="1"/>
  <c r="D676" i="18"/>
  <c r="F675" i="18"/>
  <c r="F676" i="20" s="1"/>
  <c r="E675" i="18"/>
  <c r="E676" i="20" s="1"/>
  <c r="D675" i="18"/>
  <c r="F674" i="18"/>
  <c r="F675" i="20" s="1"/>
  <c r="E674" i="18"/>
  <c r="E675" i="20" s="1"/>
  <c r="D674" i="18"/>
  <c r="F673" i="18"/>
  <c r="F674" i="20" s="1"/>
  <c r="E673" i="18"/>
  <c r="E674" i="20" s="1"/>
  <c r="D673" i="18"/>
  <c r="D674" i="20" s="1"/>
  <c r="F672" i="18"/>
  <c r="F673" i="20" s="1"/>
  <c r="E672" i="18"/>
  <c r="E673" i="20" s="1"/>
  <c r="D672" i="18"/>
  <c r="F671" i="18"/>
  <c r="F672" i="20" s="1"/>
  <c r="E671" i="18"/>
  <c r="E672" i="20" s="1"/>
  <c r="D671" i="18"/>
  <c r="D672" i="20" s="1"/>
  <c r="F670" i="18"/>
  <c r="F671" i="20" s="1"/>
  <c r="E670" i="18"/>
  <c r="E671" i="20" s="1"/>
  <c r="D670" i="18"/>
  <c r="D671" i="20" s="1"/>
  <c r="F669" i="18"/>
  <c r="F670" i="20" s="1"/>
  <c r="E669" i="18"/>
  <c r="E670" i="20" s="1"/>
  <c r="D669" i="18"/>
  <c r="F668" i="18"/>
  <c r="F669" i="20" s="1"/>
  <c r="E668" i="18"/>
  <c r="E669" i="20" s="1"/>
  <c r="D668" i="18"/>
  <c r="F667" i="18"/>
  <c r="F668" i="20" s="1"/>
  <c r="E667" i="18"/>
  <c r="E668" i="20" s="1"/>
  <c r="D667" i="18"/>
  <c r="D668" i="20" s="1"/>
  <c r="F666" i="18"/>
  <c r="F667" i="20" s="1"/>
  <c r="E666" i="18"/>
  <c r="E667" i="20" s="1"/>
  <c r="D666" i="18"/>
  <c r="F665" i="18"/>
  <c r="F666" i="20" s="1"/>
  <c r="E665" i="18"/>
  <c r="E666" i="20" s="1"/>
  <c r="D665" i="18"/>
  <c r="F664" i="18"/>
  <c r="F665" i="20" s="1"/>
  <c r="E664" i="18"/>
  <c r="E665" i="20" s="1"/>
  <c r="D664" i="18"/>
  <c r="F663" i="18"/>
  <c r="F664" i="20" s="1"/>
  <c r="E663" i="18"/>
  <c r="E664" i="20" s="1"/>
  <c r="D663" i="18"/>
  <c r="D664" i="20" s="1"/>
  <c r="F662" i="18"/>
  <c r="F663" i="20" s="1"/>
  <c r="E662" i="18"/>
  <c r="E663" i="20" s="1"/>
  <c r="D662" i="18"/>
  <c r="F661" i="18"/>
  <c r="F662" i="20" s="1"/>
  <c r="E661" i="18"/>
  <c r="E662" i="20" s="1"/>
  <c r="D661" i="18"/>
  <c r="F660" i="18"/>
  <c r="F661" i="20" s="1"/>
  <c r="E660" i="18"/>
  <c r="E661" i="20" s="1"/>
  <c r="D660" i="18"/>
  <c r="D661" i="20" s="1"/>
  <c r="F659" i="18"/>
  <c r="F660" i="20" s="1"/>
  <c r="E659" i="18"/>
  <c r="E660" i="20" s="1"/>
  <c r="D659" i="18"/>
  <c r="F658" i="18"/>
  <c r="F659" i="20" s="1"/>
  <c r="E658" i="18"/>
  <c r="E659" i="20" s="1"/>
  <c r="D658" i="18"/>
  <c r="F657" i="18"/>
  <c r="F658" i="20" s="1"/>
  <c r="E657" i="18"/>
  <c r="E658" i="20" s="1"/>
  <c r="D657" i="18"/>
  <c r="F656" i="18"/>
  <c r="F657" i="20" s="1"/>
  <c r="E656" i="18"/>
  <c r="E657" i="20" s="1"/>
  <c r="D656" i="18"/>
  <c r="F655" i="18"/>
  <c r="F656" i="20" s="1"/>
  <c r="E655" i="18"/>
  <c r="E656" i="20" s="1"/>
  <c r="D655" i="18"/>
  <c r="F654" i="18"/>
  <c r="F655" i="20" s="1"/>
  <c r="E654" i="18"/>
  <c r="E655" i="20" s="1"/>
  <c r="D654" i="18"/>
  <c r="F653" i="18"/>
  <c r="F654" i="20" s="1"/>
  <c r="E653" i="18"/>
  <c r="E654" i="20" s="1"/>
  <c r="D653" i="18"/>
  <c r="F652" i="18"/>
  <c r="F653" i="20" s="1"/>
  <c r="E652" i="18"/>
  <c r="E653" i="20" s="1"/>
  <c r="D652" i="18"/>
  <c r="F651" i="18"/>
  <c r="F652" i="20" s="1"/>
  <c r="E651" i="18"/>
  <c r="E652" i="20" s="1"/>
  <c r="D651" i="18"/>
  <c r="F650" i="18"/>
  <c r="F651" i="20" s="1"/>
  <c r="E650" i="18"/>
  <c r="E651" i="20" s="1"/>
  <c r="D650" i="18"/>
  <c r="F649" i="18"/>
  <c r="F650" i="20" s="1"/>
  <c r="E649" i="18"/>
  <c r="E650" i="20" s="1"/>
  <c r="D649" i="18"/>
  <c r="F648" i="18"/>
  <c r="F649" i="20" s="1"/>
  <c r="E648" i="18"/>
  <c r="E649" i="20" s="1"/>
  <c r="D648" i="18"/>
  <c r="F647" i="18"/>
  <c r="F648" i="20" s="1"/>
  <c r="E647" i="18"/>
  <c r="E648" i="20" s="1"/>
  <c r="D647" i="18"/>
  <c r="F646" i="18"/>
  <c r="F647" i="20" s="1"/>
  <c r="E646" i="18"/>
  <c r="E647" i="20" s="1"/>
  <c r="D646" i="18"/>
  <c r="F645" i="18"/>
  <c r="F646" i="20" s="1"/>
  <c r="E645" i="18"/>
  <c r="E646" i="20" s="1"/>
  <c r="D645" i="18"/>
  <c r="F644" i="18"/>
  <c r="F645" i="20" s="1"/>
  <c r="E644" i="18"/>
  <c r="E645" i="20" s="1"/>
  <c r="D644" i="18"/>
  <c r="F643" i="18"/>
  <c r="F644" i="20" s="1"/>
  <c r="E643" i="18"/>
  <c r="E644" i="20" s="1"/>
  <c r="D643" i="18"/>
  <c r="F642" i="18"/>
  <c r="F643" i="20" s="1"/>
  <c r="E642" i="18"/>
  <c r="E643" i="20" s="1"/>
  <c r="D642" i="18"/>
  <c r="D643" i="20" s="1"/>
  <c r="F641" i="18"/>
  <c r="F642" i="20" s="1"/>
  <c r="E641" i="18"/>
  <c r="E642" i="20" s="1"/>
  <c r="D641" i="18"/>
  <c r="F640" i="18"/>
  <c r="F641" i="20" s="1"/>
  <c r="E640" i="18"/>
  <c r="E641" i="20" s="1"/>
  <c r="D640" i="18"/>
  <c r="F639" i="18"/>
  <c r="F640" i="20" s="1"/>
  <c r="E639" i="18"/>
  <c r="E640" i="20" s="1"/>
  <c r="D639" i="18"/>
  <c r="D640" i="20" s="1"/>
  <c r="F638" i="18"/>
  <c r="F639" i="20" s="1"/>
  <c r="E638" i="18"/>
  <c r="E639" i="20" s="1"/>
  <c r="D638" i="18"/>
  <c r="F637" i="18"/>
  <c r="F638" i="20" s="1"/>
  <c r="E637" i="18"/>
  <c r="E638" i="20" s="1"/>
  <c r="D637" i="18"/>
  <c r="F636" i="18"/>
  <c r="F637" i="20" s="1"/>
  <c r="E636" i="18"/>
  <c r="E637" i="20" s="1"/>
  <c r="D636" i="18"/>
  <c r="D637" i="20" s="1"/>
  <c r="F635" i="18"/>
  <c r="F636" i="20" s="1"/>
  <c r="E635" i="18"/>
  <c r="E636" i="20" s="1"/>
  <c r="D635" i="18"/>
  <c r="F634" i="18"/>
  <c r="F635" i="20" s="1"/>
  <c r="E634" i="18"/>
  <c r="E635" i="20" s="1"/>
  <c r="D634" i="18"/>
  <c r="F633" i="18"/>
  <c r="F634" i="20" s="1"/>
  <c r="E633" i="18"/>
  <c r="E634" i="20" s="1"/>
  <c r="D633" i="18"/>
  <c r="F632" i="18"/>
  <c r="F633" i="20" s="1"/>
  <c r="E632" i="18"/>
  <c r="E633" i="20" s="1"/>
  <c r="D632" i="18"/>
  <c r="D633" i="20" s="1"/>
  <c r="F631" i="18"/>
  <c r="F632" i="20" s="1"/>
  <c r="E631" i="18"/>
  <c r="E632" i="20" s="1"/>
  <c r="D631" i="18"/>
  <c r="F630" i="18"/>
  <c r="F631" i="20" s="1"/>
  <c r="E630" i="18"/>
  <c r="E631" i="20" s="1"/>
  <c r="D630" i="18"/>
  <c r="F629" i="18"/>
  <c r="F630" i="20" s="1"/>
  <c r="E629" i="18"/>
  <c r="E630" i="20" s="1"/>
  <c r="D629" i="18"/>
  <c r="D630" i="20" s="1"/>
  <c r="F628" i="18"/>
  <c r="F629" i="20" s="1"/>
  <c r="E628" i="18"/>
  <c r="E629" i="20" s="1"/>
  <c r="D628" i="18"/>
  <c r="F627" i="18"/>
  <c r="F628" i="20" s="1"/>
  <c r="E627" i="18"/>
  <c r="E628" i="20" s="1"/>
  <c r="D627" i="18"/>
  <c r="F626" i="18"/>
  <c r="F627" i="20" s="1"/>
  <c r="E626" i="18"/>
  <c r="E627" i="20" s="1"/>
  <c r="D626" i="18"/>
  <c r="D627" i="20" s="1"/>
  <c r="F625" i="18"/>
  <c r="F626" i="20" s="1"/>
  <c r="E625" i="18"/>
  <c r="E626" i="20" s="1"/>
  <c r="D625" i="18"/>
  <c r="D626" i="20" s="1"/>
  <c r="F624" i="18"/>
  <c r="F625" i="20" s="1"/>
  <c r="E624" i="18"/>
  <c r="E625" i="20" s="1"/>
  <c r="D624" i="18"/>
  <c r="F623" i="18"/>
  <c r="F624" i="20" s="1"/>
  <c r="E623" i="18"/>
  <c r="E624" i="20" s="1"/>
  <c r="D623" i="18"/>
  <c r="D624" i="20" s="1"/>
  <c r="F622" i="18"/>
  <c r="F623" i="20" s="1"/>
  <c r="E622" i="18"/>
  <c r="E623" i="20" s="1"/>
  <c r="D622" i="18"/>
  <c r="F621" i="18"/>
  <c r="F622" i="20" s="1"/>
  <c r="E621" i="18"/>
  <c r="E622" i="20" s="1"/>
  <c r="D621" i="18"/>
  <c r="F620" i="18"/>
  <c r="F621" i="20" s="1"/>
  <c r="E620" i="18"/>
  <c r="E621" i="20" s="1"/>
  <c r="D620" i="18"/>
  <c r="F619" i="18"/>
  <c r="F620" i="20" s="1"/>
  <c r="E619" i="18"/>
  <c r="E620" i="20" s="1"/>
  <c r="D619" i="18"/>
  <c r="D620" i="20" s="1"/>
  <c r="F618" i="18"/>
  <c r="F619" i="20" s="1"/>
  <c r="E618" i="18"/>
  <c r="E619" i="20" s="1"/>
  <c r="D618" i="18"/>
  <c r="F617" i="18"/>
  <c r="F618" i="20" s="1"/>
  <c r="E617" i="18"/>
  <c r="E618" i="20" s="1"/>
  <c r="D617" i="18"/>
  <c r="F616" i="18"/>
  <c r="F617" i="20" s="1"/>
  <c r="E616" i="18"/>
  <c r="E617" i="20" s="1"/>
  <c r="D616" i="18"/>
  <c r="F615" i="18"/>
  <c r="F616" i="20" s="1"/>
  <c r="E615" i="18"/>
  <c r="E616" i="20" s="1"/>
  <c r="D615" i="18"/>
  <c r="D616" i="20" s="1"/>
  <c r="F614" i="18"/>
  <c r="F615" i="20" s="1"/>
  <c r="E614" i="18"/>
  <c r="E615" i="20" s="1"/>
  <c r="D614" i="18"/>
  <c r="D615" i="20" s="1"/>
  <c r="F613" i="18"/>
  <c r="F614" i="20" s="1"/>
  <c r="E613" i="18"/>
  <c r="E614" i="20" s="1"/>
  <c r="D613" i="18"/>
  <c r="F612" i="18"/>
  <c r="F613" i="20" s="1"/>
  <c r="E612" i="18"/>
  <c r="E613" i="20" s="1"/>
  <c r="D612" i="18"/>
  <c r="F611" i="18"/>
  <c r="F612" i="20" s="1"/>
  <c r="E611" i="18"/>
  <c r="E612" i="20" s="1"/>
  <c r="D611" i="18"/>
  <c r="D612" i="20" s="1"/>
  <c r="F610" i="18"/>
  <c r="F611" i="20" s="1"/>
  <c r="E610" i="18"/>
  <c r="E611" i="20" s="1"/>
  <c r="D610" i="18"/>
  <c r="F609" i="18"/>
  <c r="F610" i="20" s="1"/>
  <c r="E609" i="18"/>
  <c r="E610" i="20" s="1"/>
  <c r="D609" i="18"/>
  <c r="F608" i="18"/>
  <c r="F609" i="20" s="1"/>
  <c r="E608" i="18"/>
  <c r="E609" i="20" s="1"/>
  <c r="D608" i="18"/>
  <c r="F607" i="18"/>
  <c r="F608" i="20" s="1"/>
  <c r="E607" i="18"/>
  <c r="E608" i="20" s="1"/>
  <c r="D607" i="18"/>
  <c r="D608" i="20" s="1"/>
  <c r="F606" i="18"/>
  <c r="F607" i="20" s="1"/>
  <c r="E606" i="18"/>
  <c r="E607" i="20" s="1"/>
  <c r="D606" i="18"/>
  <c r="F605" i="18"/>
  <c r="F606" i="20" s="1"/>
  <c r="E605" i="18"/>
  <c r="E606" i="20" s="1"/>
  <c r="D605" i="18"/>
  <c r="F604" i="18"/>
  <c r="F605" i="20" s="1"/>
  <c r="E604" i="18"/>
  <c r="E605" i="20" s="1"/>
  <c r="D604" i="18"/>
  <c r="D605" i="20" s="1"/>
  <c r="F603" i="18"/>
  <c r="F604" i="20" s="1"/>
  <c r="E603" i="18"/>
  <c r="E604" i="20" s="1"/>
  <c r="D603" i="18"/>
  <c r="F602" i="18"/>
  <c r="F603" i="20" s="1"/>
  <c r="E602" i="18"/>
  <c r="E603" i="20" s="1"/>
  <c r="D602" i="18"/>
  <c r="D603" i="20" s="1"/>
  <c r="F601" i="18"/>
  <c r="F602" i="20" s="1"/>
  <c r="E601" i="18"/>
  <c r="E602" i="20" s="1"/>
  <c r="D601" i="18"/>
  <c r="D602" i="20" s="1"/>
  <c r="F600" i="18"/>
  <c r="F601" i="20" s="1"/>
  <c r="E600" i="18"/>
  <c r="E601" i="20" s="1"/>
  <c r="D600" i="18"/>
  <c r="D601" i="20" s="1"/>
  <c r="F599" i="18"/>
  <c r="F600" i="20" s="1"/>
  <c r="E599" i="18"/>
  <c r="E600" i="20" s="1"/>
  <c r="D599" i="18"/>
  <c r="D600" i="20" s="1"/>
  <c r="F598" i="18"/>
  <c r="F599" i="20" s="1"/>
  <c r="E598" i="18"/>
  <c r="E599" i="20" s="1"/>
  <c r="D598" i="18"/>
  <c r="F597" i="18"/>
  <c r="F598" i="20" s="1"/>
  <c r="E597" i="18"/>
  <c r="E598" i="20" s="1"/>
  <c r="D597" i="18"/>
  <c r="D598" i="20" s="1"/>
  <c r="F596" i="18"/>
  <c r="F597" i="20" s="1"/>
  <c r="E596" i="18"/>
  <c r="E597" i="20" s="1"/>
  <c r="D596" i="18"/>
  <c r="F595" i="18"/>
  <c r="F596" i="20" s="1"/>
  <c r="E595" i="18"/>
  <c r="E596" i="20" s="1"/>
  <c r="D595" i="18"/>
  <c r="F594" i="18"/>
  <c r="F595" i="20" s="1"/>
  <c r="E594" i="18"/>
  <c r="E595" i="20" s="1"/>
  <c r="D594" i="18"/>
  <c r="D595" i="20" s="1"/>
  <c r="F593" i="18"/>
  <c r="F594" i="20" s="1"/>
  <c r="E593" i="18"/>
  <c r="E594" i="20" s="1"/>
  <c r="D593" i="18"/>
  <c r="F592" i="18"/>
  <c r="F593" i="20" s="1"/>
  <c r="E592" i="18"/>
  <c r="E593" i="20" s="1"/>
  <c r="D592" i="18"/>
  <c r="F591" i="18"/>
  <c r="F592" i="20" s="1"/>
  <c r="E591" i="18"/>
  <c r="E592" i="20" s="1"/>
  <c r="D591" i="18"/>
  <c r="D592" i="20" s="1"/>
  <c r="F590" i="18"/>
  <c r="F591" i="20" s="1"/>
  <c r="E590" i="18"/>
  <c r="E591" i="20" s="1"/>
  <c r="D590" i="18"/>
  <c r="F589" i="18"/>
  <c r="F590" i="20" s="1"/>
  <c r="E589" i="18"/>
  <c r="E590" i="20" s="1"/>
  <c r="D589" i="18"/>
  <c r="D590" i="20" s="1"/>
  <c r="F588" i="18"/>
  <c r="F589" i="20" s="1"/>
  <c r="E588" i="18"/>
  <c r="E589" i="20" s="1"/>
  <c r="D588" i="18"/>
  <c r="F587" i="18"/>
  <c r="F588" i="20" s="1"/>
  <c r="E587" i="18"/>
  <c r="E588" i="20" s="1"/>
  <c r="D587" i="18"/>
  <c r="D588" i="20" s="1"/>
  <c r="F586" i="18"/>
  <c r="F587" i="20" s="1"/>
  <c r="E586" i="18"/>
  <c r="E587" i="20" s="1"/>
  <c r="D586" i="18"/>
  <c r="F585" i="18"/>
  <c r="F586" i="20" s="1"/>
  <c r="E585" i="18"/>
  <c r="E586" i="20" s="1"/>
  <c r="D585" i="18"/>
  <c r="F584" i="18"/>
  <c r="F585" i="20" s="1"/>
  <c r="E584" i="18"/>
  <c r="E585" i="20" s="1"/>
  <c r="D584" i="18"/>
  <c r="D585" i="20" s="1"/>
  <c r="F583" i="18"/>
  <c r="F584" i="20" s="1"/>
  <c r="E583" i="18"/>
  <c r="E584" i="20" s="1"/>
  <c r="D583" i="18"/>
  <c r="F582" i="18"/>
  <c r="F583" i="20" s="1"/>
  <c r="E582" i="18"/>
  <c r="E583" i="20" s="1"/>
  <c r="D582" i="18"/>
  <c r="F581" i="18"/>
  <c r="F582" i="20" s="1"/>
  <c r="E581" i="18"/>
  <c r="E582" i="20" s="1"/>
  <c r="D581" i="18"/>
  <c r="D582" i="20" s="1"/>
  <c r="F580" i="18"/>
  <c r="F581" i="20" s="1"/>
  <c r="E580" i="18"/>
  <c r="E581" i="20" s="1"/>
  <c r="D580" i="18"/>
  <c r="F579" i="18"/>
  <c r="F580" i="20" s="1"/>
  <c r="E579" i="18"/>
  <c r="E580" i="20" s="1"/>
  <c r="D579" i="18"/>
  <c r="F578" i="18"/>
  <c r="F579" i="20" s="1"/>
  <c r="E578" i="18"/>
  <c r="E579" i="20" s="1"/>
  <c r="D578" i="18"/>
  <c r="F577" i="18"/>
  <c r="F578" i="20" s="1"/>
  <c r="E577" i="18"/>
  <c r="E578" i="20" s="1"/>
  <c r="D577" i="18"/>
  <c r="D578" i="20" s="1"/>
  <c r="F576" i="18"/>
  <c r="F577" i="20" s="1"/>
  <c r="E576" i="18"/>
  <c r="E577" i="20" s="1"/>
  <c r="D576" i="18"/>
  <c r="F575" i="18"/>
  <c r="F576" i="20" s="1"/>
  <c r="E575" i="18"/>
  <c r="E576" i="20" s="1"/>
  <c r="D575" i="18"/>
  <c r="D576" i="20" s="1"/>
  <c r="F574" i="18"/>
  <c r="F575" i="20" s="1"/>
  <c r="E574" i="18"/>
  <c r="E575" i="20" s="1"/>
  <c r="D574" i="18"/>
  <c r="D575" i="20" s="1"/>
  <c r="F573" i="18"/>
  <c r="F574" i="20" s="1"/>
  <c r="E573" i="18"/>
  <c r="E574" i="20" s="1"/>
  <c r="D573" i="18"/>
  <c r="F572" i="18"/>
  <c r="F573" i="20" s="1"/>
  <c r="E572" i="18"/>
  <c r="E573" i="20" s="1"/>
  <c r="D572" i="18"/>
  <c r="F571" i="18"/>
  <c r="F572" i="20" s="1"/>
  <c r="E571" i="18"/>
  <c r="E572" i="20" s="1"/>
  <c r="D571" i="18"/>
  <c r="F570" i="18"/>
  <c r="F571" i="20" s="1"/>
  <c r="E570" i="18"/>
  <c r="E571" i="20" s="1"/>
  <c r="D570" i="18"/>
  <c r="D571" i="20" s="1"/>
  <c r="F569" i="18"/>
  <c r="F570" i="20" s="1"/>
  <c r="E569" i="18"/>
  <c r="E570" i="20" s="1"/>
  <c r="D569" i="18"/>
  <c r="F568" i="18"/>
  <c r="F569" i="20" s="1"/>
  <c r="E568" i="18"/>
  <c r="E569" i="20" s="1"/>
  <c r="D568" i="18"/>
  <c r="F567" i="18"/>
  <c r="F568" i="20" s="1"/>
  <c r="E567" i="18"/>
  <c r="E568" i="20" s="1"/>
  <c r="D567" i="18"/>
  <c r="D568" i="20" s="1"/>
  <c r="F566" i="18"/>
  <c r="F567" i="20" s="1"/>
  <c r="E566" i="18"/>
  <c r="E567" i="20" s="1"/>
  <c r="D566" i="18"/>
  <c r="F565" i="18"/>
  <c r="F566" i="20" s="1"/>
  <c r="E565" i="18"/>
  <c r="E566" i="20" s="1"/>
  <c r="D565" i="18"/>
  <c r="D566" i="20" s="1"/>
  <c r="F564" i="18"/>
  <c r="F565" i="20" s="1"/>
  <c r="E564" i="18"/>
  <c r="E565" i="20" s="1"/>
  <c r="D564" i="18"/>
  <c r="D565" i="20" s="1"/>
  <c r="F563" i="18"/>
  <c r="F564" i="20" s="1"/>
  <c r="E563" i="18"/>
  <c r="E564" i="20" s="1"/>
  <c r="D563" i="18"/>
  <c r="D564" i="20" s="1"/>
  <c r="F562" i="18"/>
  <c r="F563" i="20" s="1"/>
  <c r="E562" i="18"/>
  <c r="E563" i="20" s="1"/>
  <c r="D562" i="18"/>
  <c r="F561" i="18"/>
  <c r="F562" i="20" s="1"/>
  <c r="E561" i="18"/>
  <c r="E562" i="20" s="1"/>
  <c r="D561" i="18"/>
  <c r="F560" i="18"/>
  <c r="F561" i="20" s="1"/>
  <c r="E560" i="18"/>
  <c r="E561" i="20" s="1"/>
  <c r="D560" i="18"/>
  <c r="D561" i="20" s="1"/>
  <c r="F559" i="18"/>
  <c r="F560" i="20" s="1"/>
  <c r="E559" i="18"/>
  <c r="E560" i="20" s="1"/>
  <c r="D559" i="18"/>
  <c r="F558" i="18"/>
  <c r="F559" i="20" s="1"/>
  <c r="E558" i="18"/>
  <c r="E559" i="20" s="1"/>
  <c r="D558" i="18"/>
  <c r="F557" i="18"/>
  <c r="F558" i="20" s="1"/>
  <c r="E557" i="18"/>
  <c r="E558" i="20" s="1"/>
  <c r="D557" i="18"/>
  <c r="D558" i="20" s="1"/>
  <c r="F556" i="18"/>
  <c r="F557" i="20" s="1"/>
  <c r="E556" i="18"/>
  <c r="E557" i="20" s="1"/>
  <c r="D556" i="18"/>
  <c r="F555" i="18"/>
  <c r="F556" i="20" s="1"/>
  <c r="E555" i="18"/>
  <c r="E556" i="20" s="1"/>
  <c r="D555" i="18"/>
  <c r="F554" i="18"/>
  <c r="F555" i="20" s="1"/>
  <c r="E554" i="18"/>
  <c r="E555" i="20" s="1"/>
  <c r="D554" i="18"/>
  <c r="F553" i="18"/>
  <c r="F554" i="20" s="1"/>
  <c r="E553" i="18"/>
  <c r="E554" i="20" s="1"/>
  <c r="D553" i="18"/>
  <c r="D554" i="20" s="1"/>
  <c r="F552" i="18"/>
  <c r="F553" i="20" s="1"/>
  <c r="E552" i="18"/>
  <c r="E553" i="20" s="1"/>
  <c r="D552" i="18"/>
  <c r="D553" i="20" s="1"/>
  <c r="F551" i="18"/>
  <c r="F552" i="20" s="1"/>
  <c r="E551" i="18"/>
  <c r="E552" i="20" s="1"/>
  <c r="D551" i="18"/>
  <c r="F550" i="18"/>
  <c r="F551" i="20" s="1"/>
  <c r="E550" i="18"/>
  <c r="E551" i="20" s="1"/>
  <c r="D550" i="18"/>
  <c r="D551" i="20" s="1"/>
  <c r="F549" i="18"/>
  <c r="F550" i="20" s="1"/>
  <c r="E549" i="18"/>
  <c r="E550" i="20" s="1"/>
  <c r="D549" i="18"/>
  <c r="F548" i="18"/>
  <c r="F549" i="20" s="1"/>
  <c r="E548" i="18"/>
  <c r="E549" i="20" s="1"/>
  <c r="D548" i="18"/>
  <c r="F547" i="18"/>
  <c r="F548" i="20" s="1"/>
  <c r="E547" i="18"/>
  <c r="E548" i="20" s="1"/>
  <c r="D547" i="18"/>
  <c r="D548" i="20" s="1"/>
  <c r="F546" i="18"/>
  <c r="F547" i="20" s="1"/>
  <c r="E546" i="18"/>
  <c r="E547" i="20" s="1"/>
  <c r="D546" i="18"/>
  <c r="F545" i="18"/>
  <c r="F546" i="20" s="1"/>
  <c r="E545" i="18"/>
  <c r="E546" i="20" s="1"/>
  <c r="D545" i="18"/>
  <c r="F544" i="18"/>
  <c r="F545" i="20" s="1"/>
  <c r="E544" i="18"/>
  <c r="E545" i="20" s="1"/>
  <c r="D544" i="18"/>
  <c r="F543" i="18"/>
  <c r="F544" i="20" s="1"/>
  <c r="E543" i="18"/>
  <c r="E544" i="20" s="1"/>
  <c r="D543" i="18"/>
  <c r="D544" i="20" s="1"/>
  <c r="F542" i="18"/>
  <c r="F543" i="20" s="1"/>
  <c r="E542" i="18"/>
  <c r="E543" i="20" s="1"/>
  <c r="D542" i="18"/>
  <c r="D543" i="20" s="1"/>
  <c r="F541" i="18"/>
  <c r="F542" i="20" s="1"/>
  <c r="E541" i="18"/>
  <c r="E542" i="20" s="1"/>
  <c r="D541" i="18"/>
  <c r="F540" i="18"/>
  <c r="F541" i="20" s="1"/>
  <c r="E540" i="18"/>
  <c r="E541" i="20" s="1"/>
  <c r="D540" i="18"/>
  <c r="D541" i="20" s="1"/>
  <c r="F539" i="18"/>
  <c r="F540" i="20" s="1"/>
  <c r="E539" i="18"/>
  <c r="E540" i="20" s="1"/>
  <c r="D539" i="18"/>
  <c r="D540" i="20" s="1"/>
  <c r="F538" i="18"/>
  <c r="F539" i="20" s="1"/>
  <c r="E538" i="18"/>
  <c r="E539" i="20" s="1"/>
  <c r="D538" i="18"/>
  <c r="F537" i="18"/>
  <c r="F538" i="20" s="1"/>
  <c r="E537" i="18"/>
  <c r="E538" i="20" s="1"/>
  <c r="D537" i="18"/>
  <c r="F536" i="18"/>
  <c r="F537" i="20" s="1"/>
  <c r="E536" i="18"/>
  <c r="E537" i="20" s="1"/>
  <c r="D536" i="18"/>
  <c r="F535" i="18"/>
  <c r="F536" i="20" s="1"/>
  <c r="E535" i="18"/>
  <c r="E536" i="20" s="1"/>
  <c r="D535" i="18"/>
  <c r="F534" i="18"/>
  <c r="F535" i="20" s="1"/>
  <c r="E534" i="18"/>
  <c r="E535" i="20" s="1"/>
  <c r="D534" i="18"/>
  <c r="D535" i="20" s="1"/>
  <c r="F533" i="18"/>
  <c r="F534" i="20" s="1"/>
  <c r="E533" i="18"/>
  <c r="E534" i="20" s="1"/>
  <c r="D533" i="18"/>
  <c r="F532" i="18"/>
  <c r="F533" i="20" s="1"/>
  <c r="E532" i="18"/>
  <c r="E533" i="20" s="1"/>
  <c r="D532" i="18"/>
  <c r="F531" i="18"/>
  <c r="F532" i="20" s="1"/>
  <c r="E531" i="18"/>
  <c r="E532" i="20" s="1"/>
  <c r="D531" i="18"/>
  <c r="F530" i="18"/>
  <c r="F531" i="20" s="1"/>
  <c r="E530" i="18"/>
  <c r="E531" i="20" s="1"/>
  <c r="D530" i="18"/>
  <c r="F529" i="18"/>
  <c r="F530" i="20" s="1"/>
  <c r="E529" i="18"/>
  <c r="E530" i="20" s="1"/>
  <c r="D529" i="18"/>
  <c r="D530" i="20" s="1"/>
  <c r="F528" i="18"/>
  <c r="F529" i="20" s="1"/>
  <c r="E528" i="18"/>
  <c r="E529" i="20" s="1"/>
  <c r="D528" i="18"/>
  <c r="F527" i="18"/>
  <c r="F528" i="20" s="1"/>
  <c r="E527" i="18"/>
  <c r="E528" i="20" s="1"/>
  <c r="D527" i="18"/>
  <c r="F526" i="18"/>
  <c r="F527" i="20" s="1"/>
  <c r="E526" i="18"/>
  <c r="E527" i="20" s="1"/>
  <c r="D526" i="18"/>
  <c r="D527" i="20" s="1"/>
  <c r="F525" i="18"/>
  <c r="F526" i="20" s="1"/>
  <c r="E525" i="18"/>
  <c r="E526" i="20" s="1"/>
  <c r="D525" i="18"/>
  <c r="F524" i="18"/>
  <c r="F525" i="20" s="1"/>
  <c r="E524" i="18"/>
  <c r="E525" i="20" s="1"/>
  <c r="D524" i="18"/>
  <c r="F523" i="18"/>
  <c r="F524" i="20" s="1"/>
  <c r="E523" i="18"/>
  <c r="E524" i="20" s="1"/>
  <c r="D523" i="18"/>
  <c r="D524" i="20" s="1"/>
  <c r="F522" i="18"/>
  <c r="F523" i="20" s="1"/>
  <c r="E522" i="18"/>
  <c r="E523" i="20" s="1"/>
  <c r="D522" i="18"/>
  <c r="D523" i="20" s="1"/>
  <c r="F521" i="18"/>
  <c r="F522" i="20" s="1"/>
  <c r="E521" i="18"/>
  <c r="E522" i="20" s="1"/>
  <c r="D521" i="18"/>
  <c r="F520" i="18"/>
  <c r="F521" i="20" s="1"/>
  <c r="E520" i="18"/>
  <c r="E521" i="20" s="1"/>
  <c r="D520" i="18"/>
  <c r="D521" i="20" s="1"/>
  <c r="F519" i="18"/>
  <c r="F520" i="20" s="1"/>
  <c r="E519" i="18"/>
  <c r="E520" i="20" s="1"/>
  <c r="D519" i="18"/>
  <c r="D520" i="20" s="1"/>
  <c r="F518" i="18"/>
  <c r="F519" i="20" s="1"/>
  <c r="E518" i="18"/>
  <c r="E519" i="20" s="1"/>
  <c r="D518" i="18"/>
  <c r="F517" i="18"/>
  <c r="F518" i="20" s="1"/>
  <c r="E517" i="18"/>
  <c r="E518" i="20" s="1"/>
  <c r="D517" i="18"/>
  <c r="D518" i="20" s="1"/>
  <c r="F516" i="18"/>
  <c r="F517" i="20" s="1"/>
  <c r="E516" i="18"/>
  <c r="E517" i="20" s="1"/>
  <c r="D516" i="18"/>
  <c r="D517" i="20" s="1"/>
  <c r="F515" i="18"/>
  <c r="F516" i="20" s="1"/>
  <c r="E515" i="18"/>
  <c r="E516" i="20" s="1"/>
  <c r="D515" i="18"/>
  <c r="F514" i="18"/>
  <c r="F515" i="20" s="1"/>
  <c r="E514" i="18"/>
  <c r="E515" i="20" s="1"/>
  <c r="D514" i="18"/>
  <c r="F513" i="18"/>
  <c r="F514" i="20" s="1"/>
  <c r="E513" i="18"/>
  <c r="E514" i="20" s="1"/>
  <c r="D513" i="18"/>
  <c r="D514" i="20" s="1"/>
  <c r="F512" i="18"/>
  <c r="F513" i="20" s="1"/>
  <c r="E512" i="18"/>
  <c r="E513" i="20" s="1"/>
  <c r="D512" i="18"/>
  <c r="F511" i="18"/>
  <c r="F512" i="20" s="1"/>
  <c r="E511" i="18"/>
  <c r="E512" i="20" s="1"/>
  <c r="D511" i="18"/>
  <c r="F510" i="18"/>
  <c r="F511" i="20" s="1"/>
  <c r="E510" i="18"/>
  <c r="E511" i="20" s="1"/>
  <c r="D510" i="18"/>
  <c r="D511" i="20" s="1"/>
  <c r="F509" i="18"/>
  <c r="F510" i="20" s="1"/>
  <c r="E509" i="18"/>
  <c r="E510" i="20" s="1"/>
  <c r="D509" i="18"/>
  <c r="D510" i="20" s="1"/>
  <c r="F508" i="18"/>
  <c r="F509" i="20" s="1"/>
  <c r="E508" i="18"/>
  <c r="E509" i="20" s="1"/>
  <c r="D508" i="18"/>
  <c r="F507" i="18"/>
  <c r="F508" i="20" s="1"/>
  <c r="E507" i="18"/>
  <c r="E508" i="20" s="1"/>
  <c r="D507" i="18"/>
  <c r="D508" i="20" s="1"/>
  <c r="F506" i="18"/>
  <c r="F507" i="20" s="1"/>
  <c r="E506" i="18"/>
  <c r="E507" i="20" s="1"/>
  <c r="D506" i="18"/>
  <c r="D507" i="20" s="1"/>
  <c r="F505" i="18"/>
  <c r="F506" i="20" s="1"/>
  <c r="E505" i="18"/>
  <c r="E506" i="20" s="1"/>
  <c r="D505" i="18"/>
  <c r="F504" i="18"/>
  <c r="F505" i="20" s="1"/>
  <c r="E504" i="18"/>
  <c r="E505" i="20" s="1"/>
  <c r="D504" i="18"/>
  <c r="F503" i="18"/>
  <c r="F504" i="20" s="1"/>
  <c r="E503" i="18"/>
  <c r="E504" i="20" s="1"/>
  <c r="D503" i="18"/>
  <c r="D504" i="20" s="1"/>
  <c r="F502" i="18"/>
  <c r="F503" i="20" s="1"/>
  <c r="E502" i="18"/>
  <c r="E503" i="20" s="1"/>
  <c r="D502" i="18"/>
  <c r="D503" i="20" s="1"/>
  <c r="F501" i="18"/>
  <c r="F502" i="20" s="1"/>
  <c r="E501" i="18"/>
  <c r="E502" i="20" s="1"/>
  <c r="D501" i="18"/>
  <c r="F500" i="18"/>
  <c r="F501" i="20" s="1"/>
  <c r="E500" i="18"/>
  <c r="E501" i="20" s="1"/>
  <c r="D500" i="18"/>
  <c r="D501" i="20" s="1"/>
  <c r="F499" i="18"/>
  <c r="F500" i="20" s="1"/>
  <c r="E499" i="18"/>
  <c r="E500" i="20" s="1"/>
  <c r="D499" i="18"/>
  <c r="D500" i="20" s="1"/>
  <c r="F498" i="18"/>
  <c r="F499" i="20" s="1"/>
  <c r="E498" i="18"/>
  <c r="E499" i="20" s="1"/>
  <c r="D498" i="18"/>
  <c r="F497" i="18"/>
  <c r="F498" i="20" s="1"/>
  <c r="E497" i="18"/>
  <c r="E498" i="20" s="1"/>
  <c r="D497" i="18"/>
  <c r="D498" i="20" s="1"/>
  <c r="F496" i="18"/>
  <c r="F497" i="20" s="1"/>
  <c r="E496" i="18"/>
  <c r="E497" i="20" s="1"/>
  <c r="D496" i="18"/>
  <c r="F495" i="18"/>
  <c r="F496" i="20" s="1"/>
  <c r="E495" i="18"/>
  <c r="E496" i="20" s="1"/>
  <c r="D495" i="18"/>
  <c r="F494" i="18"/>
  <c r="F495" i="20" s="1"/>
  <c r="E494" i="18"/>
  <c r="E495" i="20" s="1"/>
  <c r="D494" i="18"/>
  <c r="D495" i="20" s="1"/>
  <c r="F493" i="18"/>
  <c r="F494" i="20" s="1"/>
  <c r="E493" i="18"/>
  <c r="E494" i="20" s="1"/>
  <c r="D493" i="18"/>
  <c r="F492" i="18"/>
  <c r="F493" i="20" s="1"/>
  <c r="E492" i="18"/>
  <c r="E493" i="20" s="1"/>
  <c r="D492" i="18"/>
  <c r="D493" i="20" s="1"/>
  <c r="F491" i="18"/>
  <c r="F492" i="20" s="1"/>
  <c r="E491" i="18"/>
  <c r="E492" i="20" s="1"/>
  <c r="D491" i="18"/>
  <c r="D492" i="20" s="1"/>
  <c r="F490" i="18"/>
  <c r="F491" i="20" s="1"/>
  <c r="E490" i="18"/>
  <c r="E491" i="20" s="1"/>
  <c r="D490" i="18"/>
  <c r="F489" i="18"/>
  <c r="F490" i="20" s="1"/>
  <c r="E489" i="18"/>
  <c r="E490" i="20" s="1"/>
  <c r="D489" i="18"/>
  <c r="D490" i="20" s="1"/>
  <c r="F488" i="18"/>
  <c r="F489" i="20" s="1"/>
  <c r="E488" i="18"/>
  <c r="E489" i="20" s="1"/>
  <c r="D488" i="18"/>
  <c r="F487" i="18"/>
  <c r="F488" i="20" s="1"/>
  <c r="E487" i="18"/>
  <c r="E488" i="20" s="1"/>
  <c r="D487" i="18"/>
  <c r="F486" i="18"/>
  <c r="F487" i="20" s="1"/>
  <c r="E486" i="18"/>
  <c r="E487" i="20" s="1"/>
  <c r="D486" i="18"/>
  <c r="F485" i="18"/>
  <c r="F486" i="20" s="1"/>
  <c r="E485" i="18"/>
  <c r="E486" i="20" s="1"/>
  <c r="D485" i="18"/>
  <c r="D486" i="20" s="1"/>
  <c r="F484" i="18"/>
  <c r="F485" i="20" s="1"/>
  <c r="E484" i="18"/>
  <c r="E485" i="20" s="1"/>
  <c r="D484" i="18"/>
  <c r="F483" i="18"/>
  <c r="F484" i="20" s="1"/>
  <c r="E483" i="18"/>
  <c r="E484" i="20" s="1"/>
  <c r="D483" i="18"/>
  <c r="D484" i="20" s="1"/>
  <c r="F482" i="18"/>
  <c r="F483" i="20" s="1"/>
  <c r="E482" i="18"/>
  <c r="E483" i="20" s="1"/>
  <c r="D482" i="18"/>
  <c r="D483" i="20" s="1"/>
  <c r="F481" i="18"/>
  <c r="F482" i="20" s="1"/>
  <c r="E481" i="18"/>
  <c r="E482" i="20" s="1"/>
  <c r="D481" i="18"/>
  <c r="F480" i="18"/>
  <c r="F481" i="20" s="1"/>
  <c r="E480" i="18"/>
  <c r="E481" i="20" s="1"/>
  <c r="D480" i="18"/>
  <c r="D481" i="20" s="1"/>
  <c r="F479" i="18"/>
  <c r="F480" i="20" s="1"/>
  <c r="E479" i="18"/>
  <c r="E480" i="20" s="1"/>
  <c r="D479" i="18"/>
  <c r="F478" i="18"/>
  <c r="F479" i="20" s="1"/>
  <c r="E478" i="18"/>
  <c r="E479" i="20" s="1"/>
  <c r="D478" i="18"/>
  <c r="F477" i="18"/>
  <c r="F478" i="20" s="1"/>
  <c r="E477" i="18"/>
  <c r="E478" i="20" s="1"/>
  <c r="D477" i="18"/>
  <c r="D478" i="20" s="1"/>
  <c r="F476" i="18"/>
  <c r="F477" i="20" s="1"/>
  <c r="E476" i="18"/>
  <c r="E477" i="20" s="1"/>
  <c r="D476" i="18"/>
  <c r="F475" i="18"/>
  <c r="F476" i="20" s="1"/>
  <c r="E475" i="18"/>
  <c r="E476" i="20" s="1"/>
  <c r="D475" i="18"/>
  <c r="F474" i="18"/>
  <c r="F475" i="20" s="1"/>
  <c r="E474" i="18"/>
  <c r="E475" i="20" s="1"/>
  <c r="D474" i="18"/>
  <c r="D475" i="20" s="1"/>
  <c r="F473" i="18"/>
  <c r="F474" i="20" s="1"/>
  <c r="E473" i="18"/>
  <c r="E474" i="20" s="1"/>
  <c r="D473" i="18"/>
  <c r="F472" i="18"/>
  <c r="F473" i="20" s="1"/>
  <c r="E472" i="18"/>
  <c r="E473" i="20" s="1"/>
  <c r="D472" i="18"/>
  <c r="D473" i="20" s="1"/>
  <c r="F471" i="18"/>
  <c r="F472" i="20" s="1"/>
  <c r="E471" i="18"/>
  <c r="E472" i="20" s="1"/>
  <c r="D471" i="18"/>
  <c r="F470" i="18"/>
  <c r="F471" i="20" s="1"/>
  <c r="E470" i="18"/>
  <c r="E471" i="20" s="1"/>
  <c r="D470" i="18"/>
  <c r="F469" i="18"/>
  <c r="F470" i="20" s="1"/>
  <c r="E469" i="18"/>
  <c r="E470" i="20" s="1"/>
  <c r="D469" i="18"/>
  <c r="D470" i="20" s="1"/>
  <c r="F468" i="18"/>
  <c r="F469" i="20" s="1"/>
  <c r="E468" i="18"/>
  <c r="E469" i="20" s="1"/>
  <c r="D468" i="18"/>
  <c r="F467" i="18"/>
  <c r="F468" i="20" s="1"/>
  <c r="E467" i="18"/>
  <c r="E468" i="20" s="1"/>
  <c r="D467" i="18"/>
  <c r="D468" i="20" s="1"/>
  <c r="F466" i="18"/>
  <c r="F467" i="20" s="1"/>
  <c r="E466" i="18"/>
  <c r="E467" i="20" s="1"/>
  <c r="D466" i="18"/>
  <c r="F465" i="18"/>
  <c r="F466" i="20" s="1"/>
  <c r="E465" i="18"/>
  <c r="E466" i="20" s="1"/>
  <c r="D465" i="18"/>
  <c r="F464" i="18"/>
  <c r="F465" i="20" s="1"/>
  <c r="E464" i="18"/>
  <c r="E465" i="20" s="1"/>
  <c r="D464" i="18"/>
  <c r="D465" i="20" s="1"/>
  <c r="F463" i="18"/>
  <c r="F464" i="20" s="1"/>
  <c r="E463" i="18"/>
  <c r="E464" i="20" s="1"/>
  <c r="D463" i="18"/>
  <c r="D464" i="20" s="1"/>
  <c r="F462" i="18"/>
  <c r="F463" i="20" s="1"/>
  <c r="E462" i="18"/>
  <c r="E463" i="20" s="1"/>
  <c r="D462" i="18"/>
  <c r="F461" i="18"/>
  <c r="F462" i="20" s="1"/>
  <c r="E461" i="18"/>
  <c r="E462" i="20" s="1"/>
  <c r="D461" i="18"/>
  <c r="D462" i="20" s="1"/>
  <c r="F460" i="18"/>
  <c r="F461" i="20" s="1"/>
  <c r="E460" i="18"/>
  <c r="E461" i="20" s="1"/>
  <c r="D460" i="18"/>
  <c r="F459" i="18"/>
  <c r="F460" i="20" s="1"/>
  <c r="E459" i="18"/>
  <c r="E460" i="20" s="1"/>
  <c r="D459" i="18"/>
  <c r="F458" i="18"/>
  <c r="F459" i="20" s="1"/>
  <c r="E458" i="18"/>
  <c r="E459" i="20" s="1"/>
  <c r="D458" i="18"/>
  <c r="D459" i="20" s="1"/>
  <c r="F457" i="18"/>
  <c r="F458" i="20" s="1"/>
  <c r="E457" i="18"/>
  <c r="E458" i="20" s="1"/>
  <c r="D457" i="18"/>
  <c r="F456" i="18"/>
  <c r="F457" i="20" s="1"/>
  <c r="E456" i="18"/>
  <c r="E457" i="20" s="1"/>
  <c r="D456" i="18"/>
  <c r="D457" i="20" s="1"/>
  <c r="F455" i="18"/>
  <c r="F456" i="20" s="1"/>
  <c r="E455" i="18"/>
  <c r="E456" i="20" s="1"/>
  <c r="D455" i="18"/>
  <c r="D456" i="20" s="1"/>
  <c r="F454" i="18"/>
  <c r="F455" i="20" s="1"/>
  <c r="E454" i="18"/>
  <c r="E455" i="20" s="1"/>
  <c r="D454" i="18"/>
  <c r="F453" i="18"/>
  <c r="F454" i="20" s="1"/>
  <c r="E453" i="18"/>
  <c r="E454" i="20" s="1"/>
  <c r="D453" i="18"/>
  <c r="D454" i="20" s="1"/>
  <c r="F452" i="18"/>
  <c r="F453" i="20" s="1"/>
  <c r="E452" i="18"/>
  <c r="E453" i="20" s="1"/>
  <c r="D452" i="18"/>
  <c r="F451" i="18"/>
  <c r="F452" i="20" s="1"/>
  <c r="E451" i="18"/>
  <c r="E452" i="20" s="1"/>
  <c r="D451" i="18"/>
  <c r="F450" i="18"/>
  <c r="F451" i="20" s="1"/>
  <c r="E450" i="18"/>
  <c r="E451" i="20" s="1"/>
  <c r="D450" i="18"/>
  <c r="F449" i="18"/>
  <c r="F450" i="20" s="1"/>
  <c r="E449" i="18"/>
  <c r="E450" i="20" s="1"/>
  <c r="D449" i="18"/>
  <c r="D450" i="20" s="1"/>
  <c r="F448" i="18"/>
  <c r="F449" i="20" s="1"/>
  <c r="E448" i="18"/>
  <c r="E449" i="20" s="1"/>
  <c r="D448" i="18"/>
  <c r="F447" i="18"/>
  <c r="F448" i="20" s="1"/>
  <c r="E447" i="18"/>
  <c r="E448" i="20" s="1"/>
  <c r="D447" i="18"/>
  <c r="F446" i="18"/>
  <c r="F447" i="20" s="1"/>
  <c r="E446" i="18"/>
  <c r="E447" i="20" s="1"/>
  <c r="D446" i="18"/>
  <c r="D447" i="20" s="1"/>
  <c r="F445" i="18"/>
  <c r="F446" i="20" s="1"/>
  <c r="E445" i="18"/>
  <c r="E446" i="20" s="1"/>
  <c r="D445" i="18"/>
  <c r="F444" i="18"/>
  <c r="F445" i="20" s="1"/>
  <c r="E444" i="18"/>
  <c r="E445" i="20" s="1"/>
  <c r="D444" i="18"/>
  <c r="D445" i="20" s="1"/>
  <c r="F443" i="18"/>
  <c r="F444" i="20" s="1"/>
  <c r="E443" i="18"/>
  <c r="E444" i="20" s="1"/>
  <c r="D443" i="18"/>
  <c r="F442" i="18"/>
  <c r="F443" i="20" s="1"/>
  <c r="E442" i="18"/>
  <c r="E443" i="20" s="1"/>
  <c r="D442" i="18"/>
  <c r="D443" i="20" s="1"/>
  <c r="F441" i="18"/>
  <c r="F442" i="20" s="1"/>
  <c r="E441" i="18"/>
  <c r="E442" i="20" s="1"/>
  <c r="D441" i="18"/>
  <c r="F440" i="18"/>
  <c r="F441" i="20" s="1"/>
  <c r="E440" i="18"/>
  <c r="E441" i="20" s="1"/>
  <c r="D440" i="18"/>
  <c r="D441" i="20" s="1"/>
  <c r="F439" i="18"/>
  <c r="F440" i="20" s="1"/>
  <c r="E439" i="18"/>
  <c r="E440" i="20" s="1"/>
  <c r="D439" i="18"/>
  <c r="F438" i="18"/>
  <c r="F439" i="20" s="1"/>
  <c r="E438" i="18"/>
  <c r="E439" i="20" s="1"/>
  <c r="D438" i="18"/>
  <c r="F437" i="18"/>
  <c r="F438" i="20" s="1"/>
  <c r="E437" i="18"/>
  <c r="E438" i="20" s="1"/>
  <c r="D437" i="18"/>
  <c r="F436" i="18"/>
  <c r="F437" i="20" s="1"/>
  <c r="E436" i="18"/>
  <c r="E437" i="20" s="1"/>
  <c r="D436" i="18"/>
  <c r="F435" i="18"/>
  <c r="F436" i="20" s="1"/>
  <c r="E435" i="18"/>
  <c r="E436" i="20" s="1"/>
  <c r="D435" i="18"/>
  <c r="D436" i="20" s="1"/>
  <c r="F434" i="18"/>
  <c r="F435" i="20" s="1"/>
  <c r="E434" i="18"/>
  <c r="E435" i="20" s="1"/>
  <c r="D434" i="18"/>
  <c r="F433" i="18"/>
  <c r="F434" i="20" s="1"/>
  <c r="E433" i="18"/>
  <c r="E434" i="20" s="1"/>
  <c r="D433" i="18"/>
  <c r="F432" i="18"/>
  <c r="F433" i="20" s="1"/>
  <c r="E432" i="18"/>
  <c r="E433" i="20" s="1"/>
  <c r="D432" i="18"/>
  <c r="D433" i="20" s="1"/>
  <c r="F431" i="18"/>
  <c r="F432" i="20" s="1"/>
  <c r="E431" i="18"/>
  <c r="E432" i="20" s="1"/>
  <c r="D431" i="18"/>
  <c r="D432" i="20" s="1"/>
  <c r="F430" i="18"/>
  <c r="F431" i="20" s="1"/>
  <c r="E430" i="18"/>
  <c r="E431" i="20" s="1"/>
  <c r="D430" i="18"/>
  <c r="F429" i="18"/>
  <c r="F430" i="20" s="1"/>
  <c r="E429" i="18"/>
  <c r="E430" i="20" s="1"/>
  <c r="D429" i="18"/>
  <c r="F428" i="18"/>
  <c r="F429" i="20" s="1"/>
  <c r="E428" i="18"/>
  <c r="E429" i="20" s="1"/>
  <c r="D428" i="18"/>
  <c r="F427" i="18"/>
  <c r="F428" i="20" s="1"/>
  <c r="E427" i="18"/>
  <c r="E428" i="20" s="1"/>
  <c r="D427" i="18"/>
  <c r="F426" i="18"/>
  <c r="F427" i="20" s="1"/>
  <c r="E426" i="18"/>
  <c r="E427" i="20" s="1"/>
  <c r="D426" i="18"/>
  <c r="D427" i="20" s="1"/>
  <c r="F425" i="18"/>
  <c r="F426" i="20" s="1"/>
  <c r="E425" i="18"/>
  <c r="E426" i="20" s="1"/>
  <c r="D425" i="18"/>
  <c r="F424" i="18"/>
  <c r="F425" i="20" s="1"/>
  <c r="E424" i="18"/>
  <c r="E425" i="20" s="1"/>
  <c r="D424" i="18"/>
  <c r="D425" i="20" s="1"/>
  <c r="F423" i="18"/>
  <c r="F424" i="20" s="1"/>
  <c r="E423" i="18"/>
  <c r="E424" i="20" s="1"/>
  <c r="D423" i="18"/>
  <c r="F422" i="18"/>
  <c r="F423" i="20" s="1"/>
  <c r="E422" i="18"/>
  <c r="E423" i="20" s="1"/>
  <c r="D422" i="18"/>
  <c r="F421" i="18"/>
  <c r="F422" i="20" s="1"/>
  <c r="E421" i="18"/>
  <c r="E422" i="20" s="1"/>
  <c r="D421" i="18"/>
  <c r="F420" i="18"/>
  <c r="F421" i="20" s="1"/>
  <c r="E420" i="18"/>
  <c r="E421" i="20" s="1"/>
  <c r="D420" i="18"/>
  <c r="F419" i="18"/>
  <c r="F420" i="20" s="1"/>
  <c r="E419" i="18"/>
  <c r="E420" i="20" s="1"/>
  <c r="D419" i="18"/>
  <c r="D420" i="20" s="1"/>
  <c r="F418" i="18"/>
  <c r="F419" i="20" s="1"/>
  <c r="E418" i="18"/>
  <c r="E419" i="20" s="1"/>
  <c r="D418" i="18"/>
  <c r="D419" i="20" s="1"/>
  <c r="F417" i="18"/>
  <c r="F418" i="20" s="1"/>
  <c r="E417" i="18"/>
  <c r="E418" i="20" s="1"/>
  <c r="D417" i="18"/>
  <c r="F416" i="18"/>
  <c r="F417" i="20" s="1"/>
  <c r="E416" i="18"/>
  <c r="E417" i="20" s="1"/>
  <c r="D416" i="18"/>
  <c r="D417" i="20" s="1"/>
  <c r="F415" i="18"/>
  <c r="F416" i="20" s="1"/>
  <c r="E415" i="18"/>
  <c r="E416" i="20" s="1"/>
  <c r="D415" i="18"/>
  <c r="F414" i="18"/>
  <c r="F415" i="20" s="1"/>
  <c r="E414" i="18"/>
  <c r="E415" i="20" s="1"/>
  <c r="D414" i="18"/>
  <c r="F413" i="18"/>
  <c r="F414" i="20" s="1"/>
  <c r="E413" i="18"/>
  <c r="E414" i="20" s="1"/>
  <c r="D413" i="18"/>
  <c r="F412" i="18"/>
  <c r="F413" i="20" s="1"/>
  <c r="E412" i="18"/>
  <c r="E413" i="20" s="1"/>
  <c r="D412" i="18"/>
  <c r="F411" i="18"/>
  <c r="F412" i="20" s="1"/>
  <c r="E411" i="18"/>
  <c r="E412" i="20" s="1"/>
  <c r="D411" i="18"/>
  <c r="D412" i="20" s="1"/>
  <c r="F410" i="18"/>
  <c r="F411" i="20" s="1"/>
  <c r="E410" i="18"/>
  <c r="E411" i="20" s="1"/>
  <c r="D410" i="18"/>
  <c r="F409" i="18"/>
  <c r="F410" i="20" s="1"/>
  <c r="E409" i="18"/>
  <c r="E410" i="20" s="1"/>
  <c r="D409" i="18"/>
  <c r="F408" i="18"/>
  <c r="F409" i="20" s="1"/>
  <c r="E408" i="18"/>
  <c r="E409" i="20" s="1"/>
  <c r="D408" i="18"/>
  <c r="D409" i="20" s="1"/>
  <c r="F407" i="18"/>
  <c r="F408" i="20" s="1"/>
  <c r="E407" i="18"/>
  <c r="E408" i="20" s="1"/>
  <c r="D407" i="18"/>
  <c r="F406" i="18"/>
  <c r="F407" i="20" s="1"/>
  <c r="E406" i="18"/>
  <c r="E407" i="20" s="1"/>
  <c r="D406" i="18"/>
  <c r="F405" i="18"/>
  <c r="F406" i="20" s="1"/>
  <c r="E405" i="18"/>
  <c r="E406" i="20" s="1"/>
  <c r="D405" i="18"/>
  <c r="D406" i="20" s="1"/>
  <c r="F404" i="18"/>
  <c r="F405" i="20" s="1"/>
  <c r="E404" i="18"/>
  <c r="E405" i="20" s="1"/>
  <c r="D404" i="18"/>
  <c r="F403" i="18"/>
  <c r="F404" i="20" s="1"/>
  <c r="E403" i="18"/>
  <c r="E404" i="20" s="1"/>
  <c r="D403" i="18"/>
  <c r="F402" i="18"/>
  <c r="F403" i="20" s="1"/>
  <c r="E402" i="18"/>
  <c r="E403" i="20" s="1"/>
  <c r="D402" i="18"/>
  <c r="D403" i="20" s="1"/>
  <c r="F401" i="18"/>
  <c r="F402" i="20" s="1"/>
  <c r="E401" i="18"/>
  <c r="E402" i="20" s="1"/>
  <c r="D401" i="18"/>
  <c r="D402" i="20" s="1"/>
  <c r="F400" i="18"/>
  <c r="F401" i="20" s="1"/>
  <c r="E400" i="18"/>
  <c r="E401" i="20" s="1"/>
  <c r="D400" i="18"/>
  <c r="D401" i="20" s="1"/>
  <c r="F399" i="18"/>
  <c r="F400" i="20" s="1"/>
  <c r="E399" i="18"/>
  <c r="E400" i="20" s="1"/>
  <c r="D399" i="18"/>
  <c r="F398" i="18"/>
  <c r="F399" i="20" s="1"/>
  <c r="E398" i="18"/>
  <c r="E399" i="20" s="1"/>
  <c r="D398" i="18"/>
  <c r="F397" i="18"/>
  <c r="F398" i="20" s="1"/>
  <c r="E397" i="18"/>
  <c r="E398" i="20" s="1"/>
  <c r="D397" i="18"/>
  <c r="D398" i="20" s="1"/>
  <c r="F396" i="18"/>
  <c r="F397" i="20" s="1"/>
  <c r="E396" i="18"/>
  <c r="E397" i="20" s="1"/>
  <c r="D396" i="18"/>
  <c r="F395" i="18"/>
  <c r="F396" i="20" s="1"/>
  <c r="E395" i="18"/>
  <c r="E396" i="20" s="1"/>
  <c r="D395" i="18"/>
  <c r="F394" i="18"/>
  <c r="F395" i="20" s="1"/>
  <c r="E394" i="18"/>
  <c r="E395" i="20" s="1"/>
  <c r="D394" i="18"/>
  <c r="F393" i="18"/>
  <c r="F394" i="20" s="1"/>
  <c r="E393" i="18"/>
  <c r="E394" i="20" s="1"/>
  <c r="D393" i="18"/>
  <c r="F392" i="18"/>
  <c r="F393" i="20" s="1"/>
  <c r="E392" i="18"/>
  <c r="E393" i="20" s="1"/>
  <c r="D392" i="18"/>
  <c r="F391" i="18"/>
  <c r="F392" i="20" s="1"/>
  <c r="E391" i="18"/>
  <c r="E392" i="20" s="1"/>
  <c r="D391" i="18"/>
  <c r="F390" i="18"/>
  <c r="F391" i="20" s="1"/>
  <c r="E390" i="18"/>
  <c r="E391" i="20" s="1"/>
  <c r="D390" i="18"/>
  <c r="F389" i="18"/>
  <c r="F390" i="20" s="1"/>
  <c r="E389" i="18"/>
  <c r="E390" i="20" s="1"/>
  <c r="D389" i="18"/>
  <c r="F388" i="18"/>
  <c r="F389" i="20" s="1"/>
  <c r="E388" i="18"/>
  <c r="E389" i="20" s="1"/>
  <c r="D388" i="18"/>
  <c r="F387" i="18"/>
  <c r="F388" i="20" s="1"/>
  <c r="E387" i="18"/>
  <c r="E388" i="20" s="1"/>
  <c r="D387" i="18"/>
  <c r="F386" i="18"/>
  <c r="F387" i="20" s="1"/>
  <c r="E386" i="18"/>
  <c r="E387" i="20" s="1"/>
  <c r="D386" i="18"/>
  <c r="F385" i="18"/>
  <c r="F386" i="20" s="1"/>
  <c r="E385" i="18"/>
  <c r="E386" i="20" s="1"/>
  <c r="D385" i="18"/>
  <c r="F384" i="18"/>
  <c r="F385" i="20" s="1"/>
  <c r="E384" i="18"/>
  <c r="E385" i="20" s="1"/>
  <c r="D384" i="18"/>
  <c r="F383" i="18"/>
  <c r="F384" i="20" s="1"/>
  <c r="E383" i="18"/>
  <c r="E384" i="20" s="1"/>
  <c r="D383" i="18"/>
  <c r="F382" i="18"/>
  <c r="F383" i="20" s="1"/>
  <c r="E382" i="18"/>
  <c r="E383" i="20" s="1"/>
  <c r="D382" i="18"/>
  <c r="F381" i="18"/>
  <c r="F382" i="20" s="1"/>
  <c r="E381" i="18"/>
  <c r="E382" i="20" s="1"/>
  <c r="D381" i="18"/>
  <c r="F380" i="18"/>
  <c r="F381" i="20" s="1"/>
  <c r="E380" i="18"/>
  <c r="E381" i="20" s="1"/>
  <c r="D380" i="18"/>
  <c r="F379" i="18"/>
  <c r="F380" i="20" s="1"/>
  <c r="E379" i="18"/>
  <c r="E380" i="20" s="1"/>
  <c r="D379" i="18"/>
  <c r="F378" i="18"/>
  <c r="F379" i="20" s="1"/>
  <c r="E378" i="18"/>
  <c r="E379" i="20" s="1"/>
  <c r="D378" i="18"/>
  <c r="F377" i="18"/>
  <c r="F378" i="20" s="1"/>
  <c r="E377" i="18"/>
  <c r="E378" i="20" s="1"/>
  <c r="D377" i="18"/>
  <c r="F376" i="18"/>
  <c r="F377" i="20" s="1"/>
  <c r="E376" i="18"/>
  <c r="E377" i="20" s="1"/>
  <c r="D376" i="18"/>
  <c r="F375" i="18"/>
  <c r="F376" i="20" s="1"/>
  <c r="E375" i="18"/>
  <c r="E376" i="20" s="1"/>
  <c r="D375" i="18"/>
  <c r="F374" i="18"/>
  <c r="F375" i="20" s="1"/>
  <c r="E374" i="18"/>
  <c r="E375" i="20" s="1"/>
  <c r="D374" i="18"/>
  <c r="F373" i="18"/>
  <c r="F374" i="20" s="1"/>
  <c r="E373" i="18"/>
  <c r="E374" i="20" s="1"/>
  <c r="D373" i="18"/>
  <c r="F372" i="18"/>
  <c r="F373" i="20" s="1"/>
  <c r="E372" i="18"/>
  <c r="E373" i="20" s="1"/>
  <c r="D372" i="18"/>
  <c r="F371" i="18"/>
  <c r="F372" i="20" s="1"/>
  <c r="E371" i="18"/>
  <c r="E372" i="20" s="1"/>
  <c r="D371" i="18"/>
  <c r="F370" i="18"/>
  <c r="F371" i="20" s="1"/>
  <c r="E370" i="18"/>
  <c r="E371" i="20" s="1"/>
  <c r="D370" i="18"/>
  <c r="F369" i="18"/>
  <c r="F370" i="20" s="1"/>
  <c r="E369" i="18"/>
  <c r="E370" i="20" s="1"/>
  <c r="D369" i="18"/>
  <c r="F368" i="18"/>
  <c r="F369" i="20" s="1"/>
  <c r="E368" i="18"/>
  <c r="E369" i="20" s="1"/>
  <c r="D368" i="18"/>
  <c r="F367" i="18"/>
  <c r="F368" i="20" s="1"/>
  <c r="E367" i="18"/>
  <c r="E368" i="20" s="1"/>
  <c r="D367" i="18"/>
  <c r="F366" i="18"/>
  <c r="F367" i="20" s="1"/>
  <c r="E366" i="18"/>
  <c r="E367" i="20" s="1"/>
  <c r="D366" i="18"/>
  <c r="F365" i="18"/>
  <c r="F366" i="20" s="1"/>
  <c r="E365" i="18"/>
  <c r="E366" i="20" s="1"/>
  <c r="D365" i="18"/>
  <c r="F364" i="18"/>
  <c r="F365" i="20" s="1"/>
  <c r="E364" i="18"/>
  <c r="E365" i="20" s="1"/>
  <c r="D364" i="18"/>
  <c r="F363" i="18"/>
  <c r="F364" i="20" s="1"/>
  <c r="E363" i="18"/>
  <c r="E364" i="20" s="1"/>
  <c r="D363" i="18"/>
  <c r="F362" i="18"/>
  <c r="F363" i="20" s="1"/>
  <c r="E362" i="18"/>
  <c r="E363" i="20" s="1"/>
  <c r="D362" i="18"/>
  <c r="F361" i="18"/>
  <c r="F362" i="20" s="1"/>
  <c r="E361" i="18"/>
  <c r="E362" i="20" s="1"/>
  <c r="D361" i="18"/>
  <c r="F360" i="18"/>
  <c r="F361" i="20" s="1"/>
  <c r="E360" i="18"/>
  <c r="E361" i="20" s="1"/>
  <c r="D360" i="18"/>
  <c r="F359" i="18"/>
  <c r="F360" i="20" s="1"/>
  <c r="E359" i="18"/>
  <c r="E360" i="20" s="1"/>
  <c r="D359" i="18"/>
  <c r="F358" i="18"/>
  <c r="F359" i="20" s="1"/>
  <c r="E358" i="18"/>
  <c r="E359" i="20" s="1"/>
  <c r="D358" i="18"/>
  <c r="F357" i="18"/>
  <c r="F358" i="20" s="1"/>
  <c r="E357" i="18"/>
  <c r="E358" i="20" s="1"/>
  <c r="D357" i="18"/>
  <c r="F356" i="18"/>
  <c r="F357" i="20" s="1"/>
  <c r="E356" i="18"/>
  <c r="E357" i="20" s="1"/>
  <c r="D356" i="18"/>
  <c r="F355" i="18"/>
  <c r="F356" i="20" s="1"/>
  <c r="E355" i="18"/>
  <c r="E356" i="20" s="1"/>
  <c r="D355" i="18"/>
  <c r="F354" i="18"/>
  <c r="F355" i="20" s="1"/>
  <c r="E354" i="18"/>
  <c r="E355" i="20" s="1"/>
  <c r="D354" i="18"/>
  <c r="F353" i="18"/>
  <c r="F354" i="20" s="1"/>
  <c r="E353" i="18"/>
  <c r="E354" i="20" s="1"/>
  <c r="D353" i="18"/>
  <c r="F352" i="18"/>
  <c r="F353" i="20" s="1"/>
  <c r="E352" i="18"/>
  <c r="E353" i="20" s="1"/>
  <c r="D352" i="18"/>
  <c r="F351" i="18"/>
  <c r="F352" i="20" s="1"/>
  <c r="E351" i="18"/>
  <c r="E352" i="20" s="1"/>
  <c r="D351" i="18"/>
  <c r="F350" i="18"/>
  <c r="F351" i="20" s="1"/>
  <c r="E350" i="18"/>
  <c r="E351" i="20" s="1"/>
  <c r="D350" i="18"/>
  <c r="F349" i="18"/>
  <c r="F350" i="20" s="1"/>
  <c r="E349" i="18"/>
  <c r="E350" i="20" s="1"/>
  <c r="D349" i="18"/>
  <c r="F348" i="18"/>
  <c r="F349" i="20" s="1"/>
  <c r="E348" i="18"/>
  <c r="E349" i="20" s="1"/>
  <c r="D348" i="18"/>
  <c r="F347" i="18"/>
  <c r="F348" i="20" s="1"/>
  <c r="E347" i="18"/>
  <c r="E348" i="20" s="1"/>
  <c r="D347" i="18"/>
  <c r="F346" i="18"/>
  <c r="F347" i="20" s="1"/>
  <c r="E346" i="18"/>
  <c r="E347" i="20" s="1"/>
  <c r="D346" i="18"/>
  <c r="F345" i="18"/>
  <c r="F346" i="20" s="1"/>
  <c r="E345" i="18"/>
  <c r="E346" i="20" s="1"/>
  <c r="D345" i="18"/>
  <c r="F344" i="18"/>
  <c r="F345" i="20" s="1"/>
  <c r="E344" i="18"/>
  <c r="E345" i="20" s="1"/>
  <c r="D344" i="18"/>
  <c r="F343" i="18"/>
  <c r="F344" i="20" s="1"/>
  <c r="E343" i="18"/>
  <c r="E344" i="20" s="1"/>
  <c r="D343" i="18"/>
  <c r="F342" i="18"/>
  <c r="F343" i="20" s="1"/>
  <c r="E342" i="18"/>
  <c r="E343" i="20" s="1"/>
  <c r="D342" i="18"/>
  <c r="F341" i="18"/>
  <c r="F342" i="20" s="1"/>
  <c r="E341" i="18"/>
  <c r="E342" i="20" s="1"/>
  <c r="D341" i="18"/>
  <c r="F340" i="18"/>
  <c r="F341" i="20" s="1"/>
  <c r="E340" i="18"/>
  <c r="E341" i="20" s="1"/>
  <c r="D340" i="18"/>
  <c r="F339" i="18"/>
  <c r="F340" i="20" s="1"/>
  <c r="E339" i="18"/>
  <c r="E340" i="20" s="1"/>
  <c r="D339" i="18"/>
  <c r="F338" i="18"/>
  <c r="F339" i="20" s="1"/>
  <c r="E338" i="18"/>
  <c r="E339" i="20" s="1"/>
  <c r="D338" i="18"/>
  <c r="F337" i="18"/>
  <c r="F12" i="20" s="1"/>
  <c r="E337" i="18"/>
  <c r="E12" i="20" s="1"/>
  <c r="D337" i="18"/>
  <c r="F336" i="18"/>
  <c r="F338" i="20" s="1"/>
  <c r="E336" i="18"/>
  <c r="E338" i="20" s="1"/>
  <c r="D336" i="18"/>
  <c r="F335" i="18"/>
  <c r="F337" i="20" s="1"/>
  <c r="E335" i="18"/>
  <c r="E337" i="20" s="1"/>
  <c r="D335" i="18"/>
  <c r="F334" i="18"/>
  <c r="F336" i="20" s="1"/>
  <c r="E334" i="18"/>
  <c r="E336" i="20" s="1"/>
  <c r="D334" i="18"/>
  <c r="F333" i="18"/>
  <c r="F335" i="20" s="1"/>
  <c r="E333" i="18"/>
  <c r="E335" i="20" s="1"/>
  <c r="D333" i="18"/>
  <c r="F332" i="18"/>
  <c r="F11" i="20" s="1"/>
  <c r="E332" i="18"/>
  <c r="E11" i="20" s="1"/>
  <c r="D332" i="18"/>
  <c r="F331" i="18"/>
  <c r="F334" i="20" s="1"/>
  <c r="E331" i="18"/>
  <c r="E334" i="20" s="1"/>
  <c r="D331" i="18"/>
  <c r="F330" i="18"/>
  <c r="F333" i="20" s="1"/>
  <c r="E330" i="18"/>
  <c r="E333" i="20" s="1"/>
  <c r="D330" i="18"/>
  <c r="F329" i="18"/>
  <c r="F332" i="20" s="1"/>
  <c r="E329" i="18"/>
  <c r="E332" i="20" s="1"/>
  <c r="D329" i="18"/>
  <c r="F328" i="18"/>
  <c r="F331" i="20" s="1"/>
  <c r="E328" i="18"/>
  <c r="E331" i="20" s="1"/>
  <c r="D328" i="18"/>
  <c r="F327" i="18"/>
  <c r="F330" i="20" s="1"/>
  <c r="E327" i="18"/>
  <c r="E330" i="20" s="1"/>
  <c r="D327" i="18"/>
  <c r="F326" i="18"/>
  <c r="F329" i="20" s="1"/>
  <c r="E326" i="18"/>
  <c r="E329" i="20" s="1"/>
  <c r="D326" i="18"/>
  <c r="F325" i="18"/>
  <c r="F328" i="20" s="1"/>
  <c r="E325" i="18"/>
  <c r="E328" i="20" s="1"/>
  <c r="D325" i="18"/>
  <c r="F324" i="18"/>
  <c r="F327" i="20" s="1"/>
  <c r="E324" i="18"/>
  <c r="E327" i="20" s="1"/>
  <c r="D324" i="18"/>
  <c r="F323" i="18"/>
  <c r="F326" i="20" s="1"/>
  <c r="E323" i="18"/>
  <c r="E326" i="20" s="1"/>
  <c r="D323" i="18"/>
  <c r="F322" i="18"/>
  <c r="F325" i="20" s="1"/>
  <c r="E322" i="18"/>
  <c r="E325" i="20" s="1"/>
  <c r="D322" i="18"/>
  <c r="F321" i="18"/>
  <c r="F324" i="20" s="1"/>
  <c r="E321" i="18"/>
  <c r="E324" i="20" s="1"/>
  <c r="D321" i="18"/>
  <c r="F320" i="18"/>
  <c r="F323" i="20" s="1"/>
  <c r="E320" i="18"/>
  <c r="E323" i="20" s="1"/>
  <c r="D320" i="18"/>
  <c r="F319" i="18"/>
  <c r="F322" i="20" s="1"/>
  <c r="E319" i="18"/>
  <c r="E322" i="20" s="1"/>
  <c r="D319" i="18"/>
  <c r="F318" i="18"/>
  <c r="F321" i="20" s="1"/>
  <c r="E318" i="18"/>
  <c r="E321" i="20" s="1"/>
  <c r="D318" i="18"/>
  <c r="F317" i="18"/>
  <c r="F320" i="20" s="1"/>
  <c r="E317" i="18"/>
  <c r="E320" i="20" s="1"/>
  <c r="D317" i="18"/>
  <c r="F316" i="18"/>
  <c r="F319" i="20" s="1"/>
  <c r="E316" i="18"/>
  <c r="E319" i="20" s="1"/>
  <c r="D316" i="18"/>
  <c r="F315" i="18"/>
  <c r="F318" i="20" s="1"/>
  <c r="E315" i="18"/>
  <c r="E318" i="20" s="1"/>
  <c r="D315" i="18"/>
  <c r="F314" i="18"/>
  <c r="F317" i="20" s="1"/>
  <c r="E314" i="18"/>
  <c r="E317" i="20" s="1"/>
  <c r="D314" i="18"/>
  <c r="F313" i="18"/>
  <c r="F316" i="20" s="1"/>
  <c r="E313" i="18"/>
  <c r="E316" i="20" s="1"/>
  <c r="D313" i="18"/>
  <c r="F312" i="18"/>
  <c r="F315" i="20" s="1"/>
  <c r="E312" i="18"/>
  <c r="E315" i="20" s="1"/>
  <c r="D312" i="18"/>
  <c r="D315" i="20" s="1"/>
  <c r="F311" i="18"/>
  <c r="F314" i="20" s="1"/>
  <c r="E311" i="18"/>
  <c r="E314" i="20" s="1"/>
  <c r="D311" i="18"/>
  <c r="F310" i="18"/>
  <c r="F313" i="20" s="1"/>
  <c r="E310" i="18"/>
  <c r="E313" i="20" s="1"/>
  <c r="D310" i="18"/>
  <c r="F309" i="18"/>
  <c r="F312" i="20" s="1"/>
  <c r="E309" i="18"/>
  <c r="E312" i="20" s="1"/>
  <c r="D309" i="18"/>
  <c r="F308" i="18"/>
  <c r="F311" i="20" s="1"/>
  <c r="E308" i="18"/>
  <c r="E311" i="20" s="1"/>
  <c r="D308" i="18"/>
  <c r="F307" i="18"/>
  <c r="F310" i="20" s="1"/>
  <c r="E307" i="18"/>
  <c r="E310" i="20" s="1"/>
  <c r="D307" i="18"/>
  <c r="F306" i="18"/>
  <c r="F309" i="20" s="1"/>
  <c r="E306" i="18"/>
  <c r="E309" i="20" s="1"/>
  <c r="D306" i="18"/>
  <c r="F305" i="18"/>
  <c r="F308" i="20" s="1"/>
  <c r="E305" i="18"/>
  <c r="E308" i="20" s="1"/>
  <c r="D305" i="18"/>
  <c r="F304" i="18"/>
  <c r="F307" i="20" s="1"/>
  <c r="E304" i="18"/>
  <c r="E307" i="20" s="1"/>
  <c r="D304" i="18"/>
  <c r="F303" i="18"/>
  <c r="F306" i="20" s="1"/>
  <c r="E303" i="18"/>
  <c r="E306" i="20" s="1"/>
  <c r="D303" i="18"/>
  <c r="F302" i="18"/>
  <c r="F305" i="20" s="1"/>
  <c r="E302" i="18"/>
  <c r="E305" i="20" s="1"/>
  <c r="D302" i="18"/>
  <c r="F301" i="18"/>
  <c r="F304" i="20" s="1"/>
  <c r="E301" i="18"/>
  <c r="E304" i="20" s="1"/>
  <c r="D301" i="18"/>
  <c r="F300" i="18"/>
  <c r="F303" i="20" s="1"/>
  <c r="E300" i="18"/>
  <c r="E303" i="20" s="1"/>
  <c r="D300" i="18"/>
  <c r="F299" i="18"/>
  <c r="F302" i="20" s="1"/>
  <c r="E299" i="18"/>
  <c r="E302" i="20" s="1"/>
  <c r="D299" i="18"/>
  <c r="F298" i="18"/>
  <c r="F301" i="20" s="1"/>
  <c r="E298" i="18"/>
  <c r="E301" i="20" s="1"/>
  <c r="D298" i="18"/>
  <c r="F297" i="18"/>
  <c r="F300" i="20" s="1"/>
  <c r="E297" i="18"/>
  <c r="E300" i="20" s="1"/>
  <c r="D297" i="18"/>
  <c r="F296" i="18"/>
  <c r="F299" i="20" s="1"/>
  <c r="E296" i="18"/>
  <c r="E299" i="20" s="1"/>
  <c r="D296" i="18"/>
  <c r="F295" i="18"/>
  <c r="F298" i="20" s="1"/>
  <c r="E295" i="18"/>
  <c r="E298" i="20" s="1"/>
  <c r="D295" i="18"/>
  <c r="F294" i="18"/>
  <c r="F297" i="20" s="1"/>
  <c r="E294" i="18"/>
  <c r="E297" i="20" s="1"/>
  <c r="D294" i="18"/>
  <c r="F293" i="18"/>
  <c r="F296" i="20" s="1"/>
  <c r="E293" i="18"/>
  <c r="E296" i="20" s="1"/>
  <c r="D293" i="18"/>
  <c r="F292" i="18"/>
  <c r="F14" i="20" s="1"/>
  <c r="E292" i="18"/>
  <c r="E14" i="20" s="1"/>
  <c r="D292" i="18"/>
  <c r="F291" i="18"/>
  <c r="F295" i="20" s="1"/>
  <c r="E291" i="18"/>
  <c r="E295" i="20" s="1"/>
  <c r="D291" i="18"/>
  <c r="F290" i="18"/>
  <c r="F294" i="20" s="1"/>
  <c r="E290" i="18"/>
  <c r="E294" i="20" s="1"/>
  <c r="D290" i="18"/>
  <c r="F289" i="18"/>
  <c r="F293" i="20" s="1"/>
  <c r="E289" i="18"/>
  <c r="E293" i="20" s="1"/>
  <c r="D289" i="18"/>
  <c r="F288" i="18"/>
  <c r="F292" i="20" s="1"/>
  <c r="E288" i="18"/>
  <c r="E292" i="20" s="1"/>
  <c r="D288" i="18"/>
  <c r="D292" i="20" s="1"/>
  <c r="F287" i="18"/>
  <c r="F291" i="20" s="1"/>
  <c r="E287" i="18"/>
  <c r="E291" i="20" s="1"/>
  <c r="D287" i="18"/>
  <c r="D291" i="20" s="1"/>
  <c r="F286" i="18"/>
  <c r="F290" i="20" s="1"/>
  <c r="E286" i="18"/>
  <c r="E290" i="20" s="1"/>
  <c r="D286" i="18"/>
  <c r="F285" i="18"/>
  <c r="F289" i="20" s="1"/>
  <c r="E285" i="18"/>
  <c r="E289" i="20" s="1"/>
  <c r="D285" i="18"/>
  <c r="F284" i="18"/>
  <c r="F288" i="20" s="1"/>
  <c r="E284" i="18"/>
  <c r="E288" i="20" s="1"/>
  <c r="D284" i="18"/>
  <c r="F283" i="18"/>
  <c r="F287" i="20" s="1"/>
  <c r="E283" i="18"/>
  <c r="E287" i="20" s="1"/>
  <c r="D283" i="18"/>
  <c r="F282" i="18"/>
  <c r="F286" i="20" s="1"/>
  <c r="E282" i="18"/>
  <c r="E286" i="20" s="1"/>
  <c r="D282" i="18"/>
  <c r="F281" i="18"/>
  <c r="F285" i="20" s="1"/>
  <c r="E281" i="18"/>
  <c r="E285" i="20" s="1"/>
  <c r="D281" i="18"/>
  <c r="F280" i="18"/>
  <c r="F284" i="20" s="1"/>
  <c r="E280" i="18"/>
  <c r="E284" i="20" s="1"/>
  <c r="D280" i="18"/>
  <c r="F279" i="18"/>
  <c r="F283" i="20" s="1"/>
  <c r="E279" i="18"/>
  <c r="E283" i="20" s="1"/>
  <c r="D279" i="18"/>
  <c r="F278" i="18"/>
  <c r="F282" i="20" s="1"/>
  <c r="E278" i="18"/>
  <c r="E282" i="20" s="1"/>
  <c r="D278" i="18"/>
  <c r="D282" i="20" s="1"/>
  <c r="F277" i="18"/>
  <c r="F281" i="20" s="1"/>
  <c r="E277" i="18"/>
  <c r="E281" i="20" s="1"/>
  <c r="D277" i="18"/>
  <c r="F276" i="18"/>
  <c r="F280" i="20" s="1"/>
  <c r="E276" i="18"/>
  <c r="E280" i="20" s="1"/>
  <c r="D276" i="18"/>
  <c r="F275" i="18"/>
  <c r="F279" i="20" s="1"/>
  <c r="E275" i="18"/>
  <c r="E279" i="20" s="1"/>
  <c r="D275" i="18"/>
  <c r="F274" i="18"/>
  <c r="F278" i="20" s="1"/>
  <c r="E274" i="18"/>
  <c r="E278" i="20" s="1"/>
  <c r="D274" i="18"/>
  <c r="F273" i="18"/>
  <c r="F277" i="20" s="1"/>
  <c r="E273" i="18"/>
  <c r="E277" i="20" s="1"/>
  <c r="D273" i="18"/>
  <c r="F272" i="18"/>
  <c r="F276" i="20" s="1"/>
  <c r="E272" i="18"/>
  <c r="E276" i="20" s="1"/>
  <c r="D272" i="18"/>
  <c r="F271" i="18"/>
  <c r="F275" i="20" s="1"/>
  <c r="E271" i="18"/>
  <c r="E275" i="20" s="1"/>
  <c r="D271" i="18"/>
  <c r="D275" i="20" s="1"/>
  <c r="F270" i="18"/>
  <c r="F274" i="20" s="1"/>
  <c r="E270" i="18"/>
  <c r="E274" i="20" s="1"/>
  <c r="D270" i="18"/>
  <c r="D274" i="20" s="1"/>
  <c r="F269" i="18"/>
  <c r="F273" i="20" s="1"/>
  <c r="E269" i="18"/>
  <c r="E273" i="20" s="1"/>
  <c r="D269" i="18"/>
  <c r="F268" i="18"/>
  <c r="F272" i="20" s="1"/>
  <c r="E268" i="18"/>
  <c r="E272" i="20" s="1"/>
  <c r="D268" i="18"/>
  <c r="D272" i="20" s="1"/>
  <c r="F267" i="18"/>
  <c r="F271" i="20" s="1"/>
  <c r="E267" i="18"/>
  <c r="E271" i="20" s="1"/>
  <c r="D267" i="18"/>
  <c r="F266" i="18"/>
  <c r="F270" i="20" s="1"/>
  <c r="E266" i="18"/>
  <c r="E270" i="20" s="1"/>
  <c r="D266" i="18"/>
  <c r="F265" i="18"/>
  <c r="F269" i="20" s="1"/>
  <c r="E265" i="18"/>
  <c r="E269" i="20" s="1"/>
  <c r="D265" i="18"/>
  <c r="F264" i="18"/>
  <c r="F268" i="20" s="1"/>
  <c r="E264" i="18"/>
  <c r="E268" i="20" s="1"/>
  <c r="D264" i="18"/>
  <c r="D268" i="20" s="1"/>
  <c r="F263" i="18"/>
  <c r="F267" i="20" s="1"/>
  <c r="E263" i="18"/>
  <c r="E267" i="20" s="1"/>
  <c r="D263" i="18"/>
  <c r="F262" i="18"/>
  <c r="F266" i="20" s="1"/>
  <c r="E262" i="18"/>
  <c r="E266" i="20" s="1"/>
  <c r="D262" i="18"/>
  <c r="F261" i="18"/>
  <c r="F265" i="20" s="1"/>
  <c r="E261" i="18"/>
  <c r="E265" i="20" s="1"/>
  <c r="D261" i="18"/>
  <c r="F260" i="18"/>
  <c r="F264" i="20" s="1"/>
  <c r="E260" i="18"/>
  <c r="E264" i="20" s="1"/>
  <c r="D260" i="18"/>
  <c r="D264" i="20" s="1"/>
  <c r="F259" i="18"/>
  <c r="F263" i="20" s="1"/>
  <c r="E259" i="18"/>
  <c r="E263" i="20" s="1"/>
  <c r="D259" i="18"/>
  <c r="F258" i="18"/>
  <c r="F262" i="20" s="1"/>
  <c r="E258" i="18"/>
  <c r="E262" i="20" s="1"/>
  <c r="D258" i="18"/>
  <c r="F257" i="18"/>
  <c r="F261" i="20" s="1"/>
  <c r="E257" i="18"/>
  <c r="E261" i="20" s="1"/>
  <c r="D257" i="18"/>
  <c r="F256" i="18"/>
  <c r="F260" i="20" s="1"/>
  <c r="E256" i="18"/>
  <c r="E260" i="20" s="1"/>
  <c r="D256" i="18"/>
  <c r="F255" i="18"/>
  <c r="F259" i="20" s="1"/>
  <c r="E255" i="18"/>
  <c r="E259" i="20" s="1"/>
  <c r="D255" i="18"/>
  <c r="D259" i="20" s="1"/>
  <c r="F254" i="18"/>
  <c r="F258" i="20" s="1"/>
  <c r="E254" i="18"/>
  <c r="E258" i="20" s="1"/>
  <c r="D254" i="18"/>
  <c r="F253" i="18"/>
  <c r="F257" i="20" s="1"/>
  <c r="E253" i="18"/>
  <c r="E257" i="20" s="1"/>
  <c r="D253" i="18"/>
  <c r="F252" i="18"/>
  <c r="F256" i="20" s="1"/>
  <c r="E252" i="18"/>
  <c r="E256" i="20" s="1"/>
  <c r="D252" i="18"/>
  <c r="F251" i="18"/>
  <c r="F255" i="20" s="1"/>
  <c r="E251" i="18"/>
  <c r="E255" i="20" s="1"/>
  <c r="D251" i="18"/>
  <c r="F250" i="18"/>
  <c r="F254" i="20" s="1"/>
  <c r="E250" i="18"/>
  <c r="E254" i="20" s="1"/>
  <c r="D250" i="18"/>
  <c r="D254" i="20" s="1"/>
  <c r="F249" i="18"/>
  <c r="F253" i="20" s="1"/>
  <c r="E249" i="18"/>
  <c r="E253" i="20" s="1"/>
  <c r="D249" i="18"/>
  <c r="D253" i="20" s="1"/>
  <c r="F248" i="18"/>
  <c r="F252" i="20" s="1"/>
  <c r="E248" i="18"/>
  <c r="E252" i="20" s="1"/>
  <c r="D248" i="18"/>
  <c r="F247" i="18"/>
  <c r="F251" i="20" s="1"/>
  <c r="E247" i="18"/>
  <c r="E251" i="20" s="1"/>
  <c r="D247" i="18"/>
  <c r="F246" i="18"/>
  <c r="F250" i="20" s="1"/>
  <c r="E246" i="18"/>
  <c r="E250" i="20" s="1"/>
  <c r="D246" i="18"/>
  <c r="F245" i="18"/>
  <c r="F249" i="20" s="1"/>
  <c r="E245" i="18"/>
  <c r="E249" i="20" s="1"/>
  <c r="D245" i="18"/>
  <c r="D249" i="20" s="1"/>
  <c r="F244" i="18"/>
  <c r="F248" i="20" s="1"/>
  <c r="E244" i="18"/>
  <c r="E248" i="20" s="1"/>
  <c r="D244" i="18"/>
  <c r="F243" i="18"/>
  <c r="F247" i="20" s="1"/>
  <c r="E243" i="18"/>
  <c r="E247" i="20" s="1"/>
  <c r="D243" i="18"/>
  <c r="D247" i="20" s="1"/>
  <c r="F242" i="18"/>
  <c r="F246" i="20" s="1"/>
  <c r="E242" i="18"/>
  <c r="E246" i="20" s="1"/>
  <c r="D242" i="18"/>
  <c r="F241" i="18"/>
  <c r="F245" i="20" s="1"/>
  <c r="E241" i="18"/>
  <c r="E245" i="20" s="1"/>
  <c r="D241" i="18"/>
  <c r="D245" i="20" s="1"/>
  <c r="F240" i="18"/>
  <c r="F244" i="20" s="1"/>
  <c r="E240" i="18"/>
  <c r="E244" i="20" s="1"/>
  <c r="D240" i="18"/>
  <c r="F239" i="18"/>
  <c r="F243" i="20" s="1"/>
  <c r="E239" i="18"/>
  <c r="E243" i="20" s="1"/>
  <c r="D239" i="18"/>
  <c r="D243" i="20" s="1"/>
  <c r="F238" i="18"/>
  <c r="F242" i="20" s="1"/>
  <c r="E238" i="18"/>
  <c r="E242" i="20" s="1"/>
  <c r="D238" i="18"/>
  <c r="F237" i="18"/>
  <c r="F241" i="20" s="1"/>
  <c r="E237" i="18"/>
  <c r="E241" i="20" s="1"/>
  <c r="D237" i="18"/>
  <c r="D241" i="20" s="1"/>
  <c r="F236" i="18"/>
  <c r="F240" i="20" s="1"/>
  <c r="E236" i="18"/>
  <c r="E240" i="20" s="1"/>
  <c r="D236" i="18"/>
  <c r="F235" i="18"/>
  <c r="F239" i="20" s="1"/>
  <c r="E235" i="18"/>
  <c r="E239" i="20" s="1"/>
  <c r="D235" i="18"/>
  <c r="F234" i="18"/>
  <c r="F238" i="20" s="1"/>
  <c r="E234" i="18"/>
  <c r="E238" i="20" s="1"/>
  <c r="D234" i="18"/>
  <c r="F233" i="18"/>
  <c r="F237" i="20" s="1"/>
  <c r="E233" i="18"/>
  <c r="E237" i="20" s="1"/>
  <c r="D233" i="18"/>
  <c r="F232" i="18"/>
  <c r="F236" i="20" s="1"/>
  <c r="E232" i="18"/>
  <c r="E236" i="20" s="1"/>
  <c r="D232" i="18"/>
  <c r="F231" i="18"/>
  <c r="F235" i="20" s="1"/>
  <c r="E231" i="18"/>
  <c r="E235" i="20" s="1"/>
  <c r="D231" i="18"/>
  <c r="F230" i="18"/>
  <c r="F234" i="20" s="1"/>
  <c r="E230" i="18"/>
  <c r="E234" i="20" s="1"/>
  <c r="D230" i="18"/>
  <c r="F229" i="18"/>
  <c r="F233" i="20" s="1"/>
  <c r="E229" i="18"/>
  <c r="E233" i="20" s="1"/>
  <c r="D229" i="18"/>
  <c r="D233" i="20" s="1"/>
  <c r="F228" i="18"/>
  <c r="F232" i="20" s="1"/>
  <c r="E228" i="18"/>
  <c r="E232" i="20" s="1"/>
  <c r="D228" i="18"/>
  <c r="F227" i="18"/>
  <c r="F231" i="20" s="1"/>
  <c r="E227" i="18"/>
  <c r="E231" i="20" s="1"/>
  <c r="D227" i="18"/>
  <c r="D231" i="20" s="1"/>
  <c r="F226" i="18"/>
  <c r="F230" i="20" s="1"/>
  <c r="E226" i="18"/>
  <c r="E230" i="20" s="1"/>
  <c r="D226" i="18"/>
  <c r="F225" i="18"/>
  <c r="F229" i="20" s="1"/>
  <c r="E225" i="18"/>
  <c r="E229" i="20" s="1"/>
  <c r="D225" i="18"/>
  <c r="F224" i="18"/>
  <c r="F228" i="20" s="1"/>
  <c r="E224" i="18"/>
  <c r="E228" i="20" s="1"/>
  <c r="D224" i="18"/>
  <c r="F223" i="18"/>
  <c r="F227" i="20" s="1"/>
  <c r="E223" i="18"/>
  <c r="E227" i="20" s="1"/>
  <c r="D223" i="18"/>
  <c r="D227" i="20" s="1"/>
  <c r="F222" i="18"/>
  <c r="F226" i="20" s="1"/>
  <c r="E222" i="18"/>
  <c r="E226" i="20" s="1"/>
  <c r="D222" i="18"/>
  <c r="F221" i="18"/>
  <c r="F225" i="20" s="1"/>
  <c r="E221" i="18"/>
  <c r="E225" i="20" s="1"/>
  <c r="D221" i="18"/>
  <c r="F220" i="18"/>
  <c r="F224" i="20" s="1"/>
  <c r="E220" i="18"/>
  <c r="E224" i="20" s="1"/>
  <c r="D220" i="18"/>
  <c r="D224" i="20" s="1"/>
  <c r="F219" i="18"/>
  <c r="F223" i="20" s="1"/>
  <c r="E219" i="18"/>
  <c r="E223" i="20" s="1"/>
  <c r="D219" i="18"/>
  <c r="F218" i="18"/>
  <c r="F222" i="20" s="1"/>
  <c r="E218" i="18"/>
  <c r="E222" i="20" s="1"/>
  <c r="D218" i="18"/>
  <c r="D222" i="20" s="1"/>
  <c r="F217" i="18"/>
  <c r="F221" i="20" s="1"/>
  <c r="E217" i="18"/>
  <c r="E221" i="20" s="1"/>
  <c r="D217" i="18"/>
  <c r="F216" i="18"/>
  <c r="F220" i="20" s="1"/>
  <c r="E216" i="18"/>
  <c r="E220" i="20" s="1"/>
  <c r="D216" i="18"/>
  <c r="D220" i="20" s="1"/>
  <c r="F215" i="18"/>
  <c r="F219" i="20" s="1"/>
  <c r="E215" i="18"/>
  <c r="E219" i="20" s="1"/>
  <c r="D215" i="18"/>
  <c r="F214" i="18"/>
  <c r="F218" i="20" s="1"/>
  <c r="E214" i="18"/>
  <c r="E218" i="20" s="1"/>
  <c r="D214" i="18"/>
  <c r="D218" i="20" s="1"/>
  <c r="F213" i="18"/>
  <c r="F217" i="20" s="1"/>
  <c r="E213" i="18"/>
  <c r="E217" i="20" s="1"/>
  <c r="D213" i="18"/>
  <c r="F212" i="18"/>
  <c r="F216" i="20" s="1"/>
  <c r="E212" i="18"/>
  <c r="E216" i="20" s="1"/>
  <c r="D212" i="18"/>
  <c r="F211" i="18"/>
  <c r="F215" i="20" s="1"/>
  <c r="E211" i="18"/>
  <c r="E215" i="20" s="1"/>
  <c r="D211" i="18"/>
  <c r="F210" i="18"/>
  <c r="F214" i="20" s="1"/>
  <c r="E210" i="18"/>
  <c r="E214" i="20" s="1"/>
  <c r="D210" i="18"/>
  <c r="F209" i="18"/>
  <c r="F213" i="20" s="1"/>
  <c r="E209" i="18"/>
  <c r="E213" i="20" s="1"/>
  <c r="D209" i="18"/>
  <c r="D213" i="20" s="1"/>
  <c r="F208" i="18"/>
  <c r="F212" i="20" s="1"/>
  <c r="E208" i="18"/>
  <c r="E212" i="20" s="1"/>
  <c r="D208" i="18"/>
  <c r="F207" i="18"/>
  <c r="F211" i="20" s="1"/>
  <c r="E207" i="18"/>
  <c r="E211" i="20" s="1"/>
  <c r="D207" i="18"/>
  <c r="F206" i="18"/>
  <c r="F210" i="20" s="1"/>
  <c r="E206" i="18"/>
  <c r="E210" i="20" s="1"/>
  <c r="D206" i="18"/>
  <c r="F205" i="18"/>
  <c r="F209" i="20" s="1"/>
  <c r="E205" i="18"/>
  <c r="E209" i="20" s="1"/>
  <c r="D205" i="18"/>
  <c r="F204" i="18"/>
  <c r="F208" i="20" s="1"/>
  <c r="E204" i="18"/>
  <c r="E208" i="20" s="1"/>
  <c r="D204" i="18"/>
  <c r="F203" i="18"/>
  <c r="F207" i="20" s="1"/>
  <c r="E203" i="18"/>
  <c r="E207" i="20" s="1"/>
  <c r="D203" i="18"/>
  <c r="F202" i="18"/>
  <c r="F206" i="20" s="1"/>
  <c r="E202" i="18"/>
  <c r="E206" i="20" s="1"/>
  <c r="D202" i="18"/>
  <c r="D206" i="20" s="1"/>
  <c r="F201" i="18"/>
  <c r="F205" i="20" s="1"/>
  <c r="E201" i="18"/>
  <c r="E205" i="20" s="1"/>
  <c r="D201" i="18"/>
  <c r="F200" i="18"/>
  <c r="F204" i="20" s="1"/>
  <c r="E200" i="18"/>
  <c r="E204" i="20" s="1"/>
  <c r="D200" i="18"/>
  <c r="F199" i="18"/>
  <c r="F203" i="20" s="1"/>
  <c r="E199" i="18"/>
  <c r="E203" i="20" s="1"/>
  <c r="D199" i="18"/>
  <c r="D203" i="20" s="1"/>
  <c r="F198" i="18"/>
  <c r="F202" i="20" s="1"/>
  <c r="E198" i="18"/>
  <c r="E202" i="20" s="1"/>
  <c r="D198" i="18"/>
  <c r="F197" i="18"/>
  <c r="F201" i="20" s="1"/>
  <c r="E197" i="18"/>
  <c r="E201" i="20" s="1"/>
  <c r="D197" i="18"/>
  <c r="F196" i="18"/>
  <c r="F200" i="20" s="1"/>
  <c r="E196" i="18"/>
  <c r="E200" i="20" s="1"/>
  <c r="D196" i="18"/>
  <c r="F195" i="18"/>
  <c r="F199" i="20" s="1"/>
  <c r="E195" i="18"/>
  <c r="E199" i="20" s="1"/>
  <c r="D195" i="18"/>
  <c r="D199" i="20" s="1"/>
  <c r="F194" i="18"/>
  <c r="F198" i="20" s="1"/>
  <c r="E194" i="18"/>
  <c r="E198" i="20" s="1"/>
  <c r="D194" i="18"/>
  <c r="F193" i="18"/>
  <c r="F197" i="20" s="1"/>
  <c r="E193" i="18"/>
  <c r="E197" i="20" s="1"/>
  <c r="D193" i="18"/>
  <c r="D197" i="20" s="1"/>
  <c r="F192" i="18"/>
  <c r="F196" i="20" s="1"/>
  <c r="E192" i="18"/>
  <c r="E196" i="20" s="1"/>
  <c r="D192" i="18"/>
  <c r="F191" i="18"/>
  <c r="F195" i="20" s="1"/>
  <c r="E191" i="18"/>
  <c r="E195" i="20" s="1"/>
  <c r="D191" i="18"/>
  <c r="F190" i="18"/>
  <c r="F194" i="20" s="1"/>
  <c r="E190" i="18"/>
  <c r="E194" i="20" s="1"/>
  <c r="D190" i="18"/>
  <c r="F189" i="18"/>
  <c r="F193" i="20" s="1"/>
  <c r="E189" i="18"/>
  <c r="E193" i="20" s="1"/>
  <c r="D189" i="18"/>
  <c r="D193" i="20" s="1"/>
  <c r="F188" i="18"/>
  <c r="F192" i="20" s="1"/>
  <c r="E188" i="18"/>
  <c r="E192" i="20" s="1"/>
  <c r="D188" i="18"/>
  <c r="F187" i="18"/>
  <c r="F191" i="20" s="1"/>
  <c r="E187" i="18"/>
  <c r="E191" i="20" s="1"/>
  <c r="D187" i="18"/>
  <c r="F186" i="18"/>
  <c r="F190" i="20" s="1"/>
  <c r="E186" i="18"/>
  <c r="E190" i="20" s="1"/>
  <c r="D186" i="18"/>
  <c r="D190" i="20" s="1"/>
  <c r="F185" i="18"/>
  <c r="F189" i="20" s="1"/>
  <c r="E185" i="18"/>
  <c r="E189" i="20" s="1"/>
  <c r="D185" i="18"/>
  <c r="D189" i="20" s="1"/>
  <c r="F184" i="18"/>
  <c r="F188" i="20" s="1"/>
  <c r="E184" i="18"/>
  <c r="E188" i="20" s="1"/>
  <c r="D184" i="18"/>
  <c r="D188" i="20" s="1"/>
  <c r="F183" i="18"/>
  <c r="F187" i="20" s="1"/>
  <c r="E183" i="18"/>
  <c r="E187" i="20" s="1"/>
  <c r="D183" i="18"/>
  <c r="D187" i="20" s="1"/>
  <c r="F182" i="18"/>
  <c r="F186" i="20" s="1"/>
  <c r="E182" i="18"/>
  <c r="E186" i="20" s="1"/>
  <c r="D182" i="18"/>
  <c r="D186" i="20" s="1"/>
  <c r="F181" i="18"/>
  <c r="F185" i="20" s="1"/>
  <c r="E181" i="18"/>
  <c r="E185" i="20" s="1"/>
  <c r="D181" i="18"/>
  <c r="F180" i="18"/>
  <c r="F184" i="20" s="1"/>
  <c r="E180" i="18"/>
  <c r="E184" i="20" s="1"/>
  <c r="D180" i="18"/>
  <c r="D184" i="20" s="1"/>
  <c r="F179" i="18"/>
  <c r="F183" i="20" s="1"/>
  <c r="E179" i="18"/>
  <c r="E183" i="20" s="1"/>
  <c r="D179" i="18"/>
  <c r="F178" i="18"/>
  <c r="F182" i="20" s="1"/>
  <c r="E178" i="18"/>
  <c r="E182" i="20" s="1"/>
  <c r="D178" i="18"/>
  <c r="D182" i="20" s="1"/>
  <c r="F177" i="18"/>
  <c r="F181" i="20" s="1"/>
  <c r="E177" i="18"/>
  <c r="E181" i="20" s="1"/>
  <c r="D177" i="18"/>
  <c r="F176" i="18"/>
  <c r="F180" i="20" s="1"/>
  <c r="E176" i="18"/>
  <c r="E180" i="20" s="1"/>
  <c r="D176" i="18"/>
  <c r="D180" i="20" s="1"/>
  <c r="F175" i="18"/>
  <c r="F179" i="20" s="1"/>
  <c r="E175" i="18"/>
  <c r="E179" i="20" s="1"/>
  <c r="D175" i="18"/>
  <c r="F174" i="18"/>
  <c r="F178" i="20" s="1"/>
  <c r="E174" i="18"/>
  <c r="E178" i="20" s="1"/>
  <c r="D174" i="18"/>
  <c r="D178" i="20" s="1"/>
  <c r="F173" i="18"/>
  <c r="F177" i="20" s="1"/>
  <c r="E173" i="18"/>
  <c r="E177" i="20" s="1"/>
  <c r="D173" i="18"/>
  <c r="D177" i="20" s="1"/>
  <c r="F172" i="18"/>
  <c r="F176" i="20" s="1"/>
  <c r="E172" i="18"/>
  <c r="E176" i="20" s="1"/>
  <c r="D172" i="18"/>
  <c r="D176" i="20" s="1"/>
  <c r="F171" i="18"/>
  <c r="F175" i="20" s="1"/>
  <c r="E171" i="18"/>
  <c r="E175" i="20" s="1"/>
  <c r="D171" i="18"/>
  <c r="F170" i="18"/>
  <c r="F174" i="20" s="1"/>
  <c r="E170" i="18"/>
  <c r="E174" i="20" s="1"/>
  <c r="D170" i="18"/>
  <c r="D174" i="20" s="1"/>
  <c r="F169" i="18"/>
  <c r="F173" i="20" s="1"/>
  <c r="E169" i="18"/>
  <c r="E173" i="20" s="1"/>
  <c r="D169" i="18"/>
  <c r="F168" i="18"/>
  <c r="F172" i="20" s="1"/>
  <c r="E168" i="18"/>
  <c r="E172" i="20" s="1"/>
  <c r="D168" i="18"/>
  <c r="F167" i="18"/>
  <c r="F171" i="20" s="1"/>
  <c r="E167" i="18"/>
  <c r="E171" i="20" s="1"/>
  <c r="D167" i="18"/>
  <c r="F166" i="18"/>
  <c r="F170" i="20" s="1"/>
  <c r="E166" i="18"/>
  <c r="E170" i="20" s="1"/>
  <c r="D166" i="18"/>
  <c r="D170" i="20" s="1"/>
  <c r="F165" i="18"/>
  <c r="F169" i="20" s="1"/>
  <c r="E165" i="18"/>
  <c r="E169" i="20" s="1"/>
  <c r="D165" i="18"/>
  <c r="F164" i="18"/>
  <c r="F168" i="20" s="1"/>
  <c r="E164" i="18"/>
  <c r="E168" i="20" s="1"/>
  <c r="D164" i="18"/>
  <c r="F163" i="18"/>
  <c r="F167" i="20" s="1"/>
  <c r="E163" i="18"/>
  <c r="E167" i="20" s="1"/>
  <c r="D163" i="18"/>
  <c r="F162" i="18"/>
  <c r="F166" i="20" s="1"/>
  <c r="E162" i="18"/>
  <c r="E166" i="20" s="1"/>
  <c r="D162" i="18"/>
  <c r="D166" i="20" s="1"/>
  <c r="F161" i="18"/>
  <c r="F165" i="20" s="1"/>
  <c r="E161" i="18"/>
  <c r="E165" i="20" s="1"/>
  <c r="D161" i="18"/>
  <c r="F160" i="18"/>
  <c r="F164" i="20" s="1"/>
  <c r="E160" i="18"/>
  <c r="E164" i="20" s="1"/>
  <c r="D160" i="18"/>
  <c r="F159" i="18"/>
  <c r="F163" i="20" s="1"/>
  <c r="E159" i="18"/>
  <c r="E163" i="20" s="1"/>
  <c r="D159" i="18"/>
  <c r="F158" i="18"/>
  <c r="F162" i="20" s="1"/>
  <c r="E158" i="18"/>
  <c r="E162" i="20" s="1"/>
  <c r="D158" i="18"/>
  <c r="F157" i="18"/>
  <c r="F161" i="20" s="1"/>
  <c r="E157" i="18"/>
  <c r="E161" i="20" s="1"/>
  <c r="D157" i="18"/>
  <c r="D161" i="20" s="1"/>
  <c r="F156" i="18"/>
  <c r="F160" i="20" s="1"/>
  <c r="E156" i="18"/>
  <c r="E160" i="20" s="1"/>
  <c r="D156" i="18"/>
  <c r="F155" i="18"/>
  <c r="F159" i="20" s="1"/>
  <c r="E155" i="18"/>
  <c r="E159" i="20" s="1"/>
  <c r="D155" i="18"/>
  <c r="D159" i="20" s="1"/>
  <c r="F154" i="18"/>
  <c r="F158" i="20" s="1"/>
  <c r="E154" i="18"/>
  <c r="E158" i="20" s="1"/>
  <c r="D154" i="18"/>
  <c r="F153" i="18"/>
  <c r="F157" i="20" s="1"/>
  <c r="E153" i="18"/>
  <c r="E157" i="20" s="1"/>
  <c r="D153" i="18"/>
  <c r="D157" i="20" s="1"/>
  <c r="F152" i="18"/>
  <c r="F156" i="20" s="1"/>
  <c r="E152" i="18"/>
  <c r="E156" i="20" s="1"/>
  <c r="D152" i="18"/>
  <c r="F151" i="18"/>
  <c r="F155" i="20" s="1"/>
  <c r="E151" i="18"/>
  <c r="E155" i="20" s="1"/>
  <c r="D151" i="18"/>
  <c r="D155" i="20" s="1"/>
  <c r="F150" i="18"/>
  <c r="F154" i="20" s="1"/>
  <c r="E150" i="18"/>
  <c r="E154" i="20" s="1"/>
  <c r="D150" i="18"/>
  <c r="F149" i="18"/>
  <c r="F153" i="20" s="1"/>
  <c r="E149" i="18"/>
  <c r="E153" i="20" s="1"/>
  <c r="D149" i="18"/>
  <c r="D153" i="20" s="1"/>
  <c r="F148" i="18"/>
  <c r="F152" i="20" s="1"/>
  <c r="E148" i="18"/>
  <c r="E152" i="20" s="1"/>
  <c r="D148" i="18"/>
  <c r="F147" i="18"/>
  <c r="F151" i="20" s="1"/>
  <c r="E147" i="18"/>
  <c r="E151" i="20" s="1"/>
  <c r="D147" i="18"/>
  <c r="D151" i="20" s="1"/>
  <c r="F146" i="18"/>
  <c r="F150" i="20" s="1"/>
  <c r="E146" i="18"/>
  <c r="E150" i="20" s="1"/>
  <c r="D146" i="18"/>
  <c r="F145" i="18"/>
  <c r="F149" i="20" s="1"/>
  <c r="E145" i="18"/>
  <c r="E149" i="20" s="1"/>
  <c r="D145" i="18"/>
  <c r="D149" i="20" s="1"/>
  <c r="F144" i="18"/>
  <c r="F148" i="20" s="1"/>
  <c r="E144" i="18"/>
  <c r="E148" i="20" s="1"/>
  <c r="D144" i="18"/>
  <c r="F143" i="18"/>
  <c r="F147" i="20" s="1"/>
  <c r="E143" i="18"/>
  <c r="E147" i="20" s="1"/>
  <c r="D143" i="18"/>
  <c r="D147" i="20" s="1"/>
  <c r="F142" i="18"/>
  <c r="F146" i="20" s="1"/>
  <c r="E142" i="18"/>
  <c r="E146" i="20" s="1"/>
  <c r="D142" i="18"/>
  <c r="F141" i="18"/>
  <c r="F145" i="20" s="1"/>
  <c r="E141" i="18"/>
  <c r="E145" i="20" s="1"/>
  <c r="D141" i="18"/>
  <c r="D145" i="20" s="1"/>
  <c r="F140" i="18"/>
  <c r="F144" i="20" s="1"/>
  <c r="E140" i="18"/>
  <c r="E144" i="20" s="1"/>
  <c r="D140" i="18"/>
  <c r="F139" i="18"/>
  <c r="F143" i="20" s="1"/>
  <c r="E139" i="18"/>
  <c r="E143" i="20" s="1"/>
  <c r="D139" i="18"/>
  <c r="D143" i="20" s="1"/>
  <c r="F138" i="18"/>
  <c r="F142" i="20" s="1"/>
  <c r="E138" i="18"/>
  <c r="E142" i="20" s="1"/>
  <c r="D138" i="18"/>
  <c r="F137" i="18"/>
  <c r="F141" i="20" s="1"/>
  <c r="E137" i="18"/>
  <c r="E141" i="20" s="1"/>
  <c r="D137" i="18"/>
  <c r="F136" i="18"/>
  <c r="F140" i="20" s="1"/>
  <c r="E136" i="18"/>
  <c r="E140" i="20" s="1"/>
  <c r="D136" i="18"/>
  <c r="F135" i="18"/>
  <c r="F10" i="20" s="1"/>
  <c r="E135" i="18"/>
  <c r="E10" i="20" s="1"/>
  <c r="D135" i="18"/>
  <c r="D10" i="20" s="1"/>
  <c r="F134" i="18"/>
  <c r="F139" i="20" s="1"/>
  <c r="E134" i="18"/>
  <c r="E139" i="20" s="1"/>
  <c r="D134" i="18"/>
  <c r="F133" i="18"/>
  <c r="F138" i="20" s="1"/>
  <c r="E133" i="18"/>
  <c r="E138" i="20" s="1"/>
  <c r="D133" i="18"/>
  <c r="F132" i="18"/>
  <c r="F137" i="20" s="1"/>
  <c r="E132" i="18"/>
  <c r="E137" i="20" s="1"/>
  <c r="D132" i="18"/>
  <c r="F131" i="18"/>
  <c r="F136" i="20" s="1"/>
  <c r="E131" i="18"/>
  <c r="E136" i="20" s="1"/>
  <c r="D131" i="18"/>
  <c r="F130" i="18"/>
  <c r="F135" i="20" s="1"/>
  <c r="E130" i="18"/>
  <c r="E135" i="20" s="1"/>
  <c r="D130" i="18"/>
  <c r="D135" i="20" s="1"/>
  <c r="F129" i="18"/>
  <c r="F9" i="20" s="1"/>
  <c r="E129" i="18"/>
  <c r="E9" i="20" s="1"/>
  <c r="D129" i="18"/>
  <c r="F128" i="18"/>
  <c r="F134" i="20" s="1"/>
  <c r="E128" i="18"/>
  <c r="E134" i="20" s="1"/>
  <c r="D128" i="18"/>
  <c r="F127" i="18"/>
  <c r="F133" i="20" s="1"/>
  <c r="E127" i="18"/>
  <c r="E133" i="20" s="1"/>
  <c r="D127" i="18"/>
  <c r="F126" i="18"/>
  <c r="F132" i="20" s="1"/>
  <c r="E126" i="18"/>
  <c r="E132" i="20" s="1"/>
  <c r="D126" i="18"/>
  <c r="D132" i="20" s="1"/>
  <c r="F125" i="18"/>
  <c r="F8" i="20" s="1"/>
  <c r="E125" i="18"/>
  <c r="E8" i="20" s="1"/>
  <c r="D125" i="18"/>
  <c r="F124" i="18"/>
  <c r="F131" i="20" s="1"/>
  <c r="E124" i="18"/>
  <c r="E131" i="20" s="1"/>
  <c r="D124" i="18"/>
  <c r="F123" i="18"/>
  <c r="F130" i="20" s="1"/>
  <c r="E123" i="18"/>
  <c r="E130" i="20" s="1"/>
  <c r="D123" i="18"/>
  <c r="F122" i="18"/>
  <c r="F129" i="20" s="1"/>
  <c r="E122" i="18"/>
  <c r="E129" i="20" s="1"/>
  <c r="D122" i="18"/>
  <c r="D129" i="20" s="1"/>
  <c r="F121" i="18"/>
  <c r="F128" i="20" s="1"/>
  <c r="E121" i="18"/>
  <c r="E128" i="20" s="1"/>
  <c r="D121" i="18"/>
  <c r="F120" i="18"/>
  <c r="F127" i="20" s="1"/>
  <c r="E120" i="18"/>
  <c r="E127" i="20" s="1"/>
  <c r="D120" i="18"/>
  <c r="F119" i="18"/>
  <c r="F126" i="20" s="1"/>
  <c r="E119" i="18"/>
  <c r="E126" i="20" s="1"/>
  <c r="D119" i="18"/>
  <c r="D126" i="20" s="1"/>
  <c r="F118" i="18"/>
  <c r="F125" i="20" s="1"/>
  <c r="E118" i="18"/>
  <c r="E125" i="20" s="1"/>
  <c r="D118" i="18"/>
  <c r="F117" i="18"/>
  <c r="F124" i="20" s="1"/>
  <c r="E117" i="18"/>
  <c r="E124" i="20" s="1"/>
  <c r="D117" i="18"/>
  <c r="D124" i="20" s="1"/>
  <c r="F116" i="18"/>
  <c r="F123" i="20" s="1"/>
  <c r="E116" i="18"/>
  <c r="E123" i="20" s="1"/>
  <c r="D116" i="18"/>
  <c r="F115" i="18"/>
  <c r="F122" i="20" s="1"/>
  <c r="E115" i="18"/>
  <c r="E122" i="20" s="1"/>
  <c r="D115" i="18"/>
  <c r="F114" i="18"/>
  <c r="F121" i="20" s="1"/>
  <c r="E114" i="18"/>
  <c r="E121" i="20" s="1"/>
  <c r="D114" i="18"/>
  <c r="D121" i="20" s="1"/>
  <c r="F113" i="18"/>
  <c r="F120" i="20" s="1"/>
  <c r="E113" i="18"/>
  <c r="E120" i="20" s="1"/>
  <c r="D113" i="18"/>
  <c r="F112" i="18"/>
  <c r="F119" i="20" s="1"/>
  <c r="E112" i="18"/>
  <c r="E119" i="20" s="1"/>
  <c r="D112" i="18"/>
  <c r="F111" i="18"/>
  <c r="F118" i="20" s="1"/>
  <c r="E111" i="18"/>
  <c r="E118" i="20" s="1"/>
  <c r="D111" i="18"/>
  <c r="D118" i="20" s="1"/>
  <c r="F110" i="18"/>
  <c r="F117" i="20" s="1"/>
  <c r="E110" i="18"/>
  <c r="E117" i="20" s="1"/>
  <c r="D110" i="18"/>
  <c r="F109" i="18"/>
  <c r="F116" i="20" s="1"/>
  <c r="E109" i="18"/>
  <c r="E116" i="20" s="1"/>
  <c r="D109" i="18"/>
  <c r="F108" i="18"/>
  <c r="F115" i="20" s="1"/>
  <c r="E108" i="18"/>
  <c r="E115" i="20" s="1"/>
  <c r="D108" i="18"/>
  <c r="F107" i="18"/>
  <c r="F114" i="20" s="1"/>
  <c r="E107" i="18"/>
  <c r="E114" i="20" s="1"/>
  <c r="D107" i="18"/>
  <c r="F106" i="18"/>
  <c r="F113" i="20" s="1"/>
  <c r="E106" i="18"/>
  <c r="E113" i="20" s="1"/>
  <c r="D106" i="18"/>
  <c r="F105" i="18"/>
  <c r="F112" i="20" s="1"/>
  <c r="E105" i="18"/>
  <c r="E112" i="20" s="1"/>
  <c r="D105" i="18"/>
  <c r="D112" i="20" s="1"/>
  <c r="F104" i="18"/>
  <c r="F111" i="20" s="1"/>
  <c r="E104" i="18"/>
  <c r="E111" i="20" s="1"/>
  <c r="D104" i="18"/>
  <c r="D111" i="20" s="1"/>
  <c r="F103" i="18"/>
  <c r="F110" i="20" s="1"/>
  <c r="E103" i="18"/>
  <c r="E110" i="20" s="1"/>
  <c r="D103" i="18"/>
  <c r="F102" i="18"/>
  <c r="F109" i="20" s="1"/>
  <c r="E102" i="18"/>
  <c r="E109" i="20" s="1"/>
  <c r="D102" i="18"/>
  <c r="D109" i="20" s="1"/>
  <c r="F101" i="18"/>
  <c r="F108" i="20" s="1"/>
  <c r="E101" i="18"/>
  <c r="E108" i="20" s="1"/>
  <c r="D101" i="18"/>
  <c r="D108" i="20" s="1"/>
  <c r="F100" i="18"/>
  <c r="F107" i="20" s="1"/>
  <c r="E100" i="18"/>
  <c r="E107" i="20" s="1"/>
  <c r="D100" i="18"/>
  <c r="F99" i="18"/>
  <c r="F7" i="20" s="1"/>
  <c r="E99" i="18"/>
  <c r="E7" i="20" s="1"/>
  <c r="D99" i="18"/>
  <c r="F98" i="18"/>
  <c r="F106" i="20" s="1"/>
  <c r="E98" i="18"/>
  <c r="E106" i="20" s="1"/>
  <c r="D98" i="18"/>
  <c r="F97" i="18"/>
  <c r="F105" i="20" s="1"/>
  <c r="E97" i="18"/>
  <c r="E105" i="20" s="1"/>
  <c r="D97" i="18"/>
  <c r="D105" i="20" s="1"/>
  <c r="F96" i="18"/>
  <c r="F104" i="20" s="1"/>
  <c r="E96" i="18"/>
  <c r="E104" i="20" s="1"/>
  <c r="D96" i="18"/>
  <c r="F95" i="18"/>
  <c r="F103" i="20" s="1"/>
  <c r="E95" i="18"/>
  <c r="E103" i="20" s="1"/>
  <c r="D95" i="18"/>
  <c r="D103" i="20" s="1"/>
  <c r="F94" i="18"/>
  <c r="F102" i="20" s="1"/>
  <c r="E94" i="18"/>
  <c r="E102" i="20" s="1"/>
  <c r="D94" i="18"/>
  <c r="F93" i="18"/>
  <c r="F101" i="20" s="1"/>
  <c r="E93" i="18"/>
  <c r="E101" i="20" s="1"/>
  <c r="D93" i="18"/>
  <c r="D101" i="20" s="1"/>
  <c r="F92" i="18"/>
  <c r="F100" i="20" s="1"/>
  <c r="E92" i="18"/>
  <c r="E100" i="20" s="1"/>
  <c r="D92" i="18"/>
  <c r="F91" i="18"/>
  <c r="F99" i="20" s="1"/>
  <c r="E91" i="18"/>
  <c r="E99" i="20" s="1"/>
  <c r="D91" i="18"/>
  <c r="D99" i="20" s="1"/>
  <c r="F90" i="18"/>
  <c r="F98" i="20" s="1"/>
  <c r="E90" i="18"/>
  <c r="E98" i="20" s="1"/>
  <c r="D90" i="18"/>
  <c r="F89" i="18"/>
  <c r="F97" i="20" s="1"/>
  <c r="E89" i="18"/>
  <c r="E97" i="20" s="1"/>
  <c r="D89" i="18"/>
  <c r="F88" i="18"/>
  <c r="F96" i="20" s="1"/>
  <c r="E88" i="18"/>
  <c r="E96" i="20" s="1"/>
  <c r="D88" i="18"/>
  <c r="D96" i="20" s="1"/>
  <c r="F87" i="18"/>
  <c r="F95" i="20" s="1"/>
  <c r="E87" i="18"/>
  <c r="E95" i="20" s="1"/>
  <c r="D87" i="18"/>
  <c r="D95" i="20" s="1"/>
  <c r="F86" i="18"/>
  <c r="F94" i="20" s="1"/>
  <c r="E86" i="18"/>
  <c r="E94" i="20" s="1"/>
  <c r="D86" i="18"/>
  <c r="F85" i="18"/>
  <c r="F6" i="20" s="1"/>
  <c r="E85" i="18"/>
  <c r="E6" i="20" s="1"/>
  <c r="D85" i="18"/>
  <c r="F84" i="18"/>
  <c r="F93" i="20" s="1"/>
  <c r="E84" i="18"/>
  <c r="E93" i="20" s="1"/>
  <c r="D84" i="18"/>
  <c r="F83" i="18"/>
  <c r="F92" i="20" s="1"/>
  <c r="E83" i="18"/>
  <c r="E92" i="20" s="1"/>
  <c r="D83" i="18"/>
  <c r="D92" i="20" s="1"/>
  <c r="F82" i="18"/>
  <c r="F91" i="20" s="1"/>
  <c r="E82" i="18"/>
  <c r="E91" i="20" s="1"/>
  <c r="D82" i="18"/>
  <c r="F81" i="18"/>
  <c r="F90" i="20" s="1"/>
  <c r="E81" i="18"/>
  <c r="E90" i="20" s="1"/>
  <c r="D81" i="18"/>
  <c r="F80" i="18"/>
  <c r="F89" i="20" s="1"/>
  <c r="E80" i="18"/>
  <c r="E89" i="20" s="1"/>
  <c r="D80" i="18"/>
  <c r="F79" i="18"/>
  <c r="F5" i="20" s="1"/>
  <c r="E79" i="18"/>
  <c r="E5" i="20" s="1"/>
  <c r="D79" i="18"/>
  <c r="D5" i="20" s="1"/>
  <c r="F78" i="18"/>
  <c r="F88" i="20" s="1"/>
  <c r="E78" i="18"/>
  <c r="E88" i="20" s="1"/>
  <c r="D78" i="18"/>
  <c r="D88" i="20" s="1"/>
  <c r="F77" i="18"/>
  <c r="F87" i="20" s="1"/>
  <c r="E77" i="18"/>
  <c r="E87" i="20" s="1"/>
  <c r="D77" i="18"/>
  <c r="F76" i="18"/>
  <c r="F86" i="20" s="1"/>
  <c r="E76" i="18"/>
  <c r="E86" i="20" s="1"/>
  <c r="D76" i="18"/>
  <c r="F75" i="18"/>
  <c r="F85" i="20" s="1"/>
  <c r="E75" i="18"/>
  <c r="E85" i="20" s="1"/>
  <c r="D75" i="18"/>
  <c r="F74" i="18"/>
  <c r="F84" i="20" s="1"/>
  <c r="E74" i="18"/>
  <c r="E84" i="20" s="1"/>
  <c r="D74" i="18"/>
  <c r="F73" i="18"/>
  <c r="F83" i="20" s="1"/>
  <c r="E73" i="18"/>
  <c r="E83" i="20" s="1"/>
  <c r="D73" i="18"/>
  <c r="F72" i="18"/>
  <c r="F82" i="20" s="1"/>
  <c r="E72" i="18"/>
  <c r="E82" i="20" s="1"/>
  <c r="D72" i="18"/>
  <c r="D82" i="20" s="1"/>
  <c r="F71" i="18"/>
  <c r="F81" i="20" s="1"/>
  <c r="E71" i="18"/>
  <c r="E81" i="20" s="1"/>
  <c r="D71" i="18"/>
  <c r="F70" i="18"/>
  <c r="F80" i="20" s="1"/>
  <c r="E70" i="18"/>
  <c r="E80" i="20" s="1"/>
  <c r="D70" i="18"/>
  <c r="F69" i="18"/>
  <c r="F79" i="20" s="1"/>
  <c r="E69" i="18"/>
  <c r="E79" i="20" s="1"/>
  <c r="D69" i="18"/>
  <c r="F68" i="18"/>
  <c r="F78" i="20" s="1"/>
  <c r="E68" i="18"/>
  <c r="E78" i="20" s="1"/>
  <c r="D68" i="18"/>
  <c r="F67" i="18"/>
  <c r="F77" i="20" s="1"/>
  <c r="E67" i="18"/>
  <c r="E77" i="20" s="1"/>
  <c r="D67" i="18"/>
  <c r="F66" i="18"/>
  <c r="F76" i="20" s="1"/>
  <c r="E66" i="18"/>
  <c r="E76" i="20" s="1"/>
  <c r="D66" i="18"/>
  <c r="F65" i="18"/>
  <c r="F75" i="20" s="1"/>
  <c r="E65" i="18"/>
  <c r="E75" i="20" s="1"/>
  <c r="D65" i="18"/>
  <c r="F64" i="18"/>
  <c r="F74" i="20" s="1"/>
  <c r="E64" i="18"/>
  <c r="E74" i="20" s="1"/>
  <c r="D64" i="18"/>
  <c r="F63" i="18"/>
  <c r="F73" i="20" s="1"/>
  <c r="E63" i="18"/>
  <c r="E73" i="20" s="1"/>
  <c r="D63" i="18"/>
  <c r="D73" i="20" s="1"/>
  <c r="F62" i="18"/>
  <c r="F72" i="20" s="1"/>
  <c r="E62" i="18"/>
  <c r="E72" i="20" s="1"/>
  <c r="D62" i="18"/>
  <c r="F61" i="18"/>
  <c r="F71" i="20" s="1"/>
  <c r="E61" i="18"/>
  <c r="E71" i="20" s="1"/>
  <c r="D61" i="18"/>
  <c r="D71" i="20" s="1"/>
  <c r="F60" i="18"/>
  <c r="F70" i="20" s="1"/>
  <c r="E60" i="18"/>
  <c r="E70" i="20" s="1"/>
  <c r="D60" i="18"/>
  <c r="F59" i="18"/>
  <c r="F69" i="20" s="1"/>
  <c r="E59" i="18"/>
  <c r="E69" i="20" s="1"/>
  <c r="D59" i="18"/>
  <c r="F58" i="18"/>
  <c r="F68" i="20" s="1"/>
  <c r="E58" i="18"/>
  <c r="E68" i="20" s="1"/>
  <c r="D58" i="18"/>
  <c r="F57" i="18"/>
  <c r="F67" i="20" s="1"/>
  <c r="E57" i="18"/>
  <c r="E67" i="20" s="1"/>
  <c r="D57" i="18"/>
  <c r="F56" i="18"/>
  <c r="F66" i="20" s="1"/>
  <c r="E56" i="18"/>
  <c r="E66" i="20" s="1"/>
  <c r="D56" i="18"/>
  <c r="F55" i="18"/>
  <c r="F65" i="20" s="1"/>
  <c r="E55" i="18"/>
  <c r="E65" i="20" s="1"/>
  <c r="D55" i="18"/>
  <c r="F54" i="18"/>
  <c r="F64" i="20" s="1"/>
  <c r="E54" i="18"/>
  <c r="E64" i="20" s="1"/>
  <c r="D54" i="18"/>
  <c r="F53" i="18"/>
  <c r="F63" i="20" s="1"/>
  <c r="E53" i="18"/>
  <c r="E63" i="20" s="1"/>
  <c r="D53" i="18"/>
  <c r="F52" i="18"/>
  <c r="F62" i="20" s="1"/>
  <c r="E52" i="18"/>
  <c r="E62" i="20" s="1"/>
  <c r="D52" i="18"/>
  <c r="F51" i="18"/>
  <c r="F61" i="20" s="1"/>
  <c r="E51" i="18"/>
  <c r="E61" i="20" s="1"/>
  <c r="D51" i="18"/>
  <c r="F50" i="18"/>
  <c r="F60" i="20" s="1"/>
  <c r="E50" i="18"/>
  <c r="E60" i="20" s="1"/>
  <c r="D50" i="18"/>
  <c r="F49" i="18"/>
  <c r="F59" i="20" s="1"/>
  <c r="E49" i="18"/>
  <c r="E59" i="20" s="1"/>
  <c r="D49" i="18"/>
  <c r="F48" i="18"/>
  <c r="F58" i="20" s="1"/>
  <c r="E48" i="18"/>
  <c r="E58" i="20" s="1"/>
  <c r="D48" i="18"/>
  <c r="F47" i="18"/>
  <c r="F57" i="20" s="1"/>
  <c r="E47" i="18"/>
  <c r="E57" i="20" s="1"/>
  <c r="D47" i="18"/>
  <c r="F46" i="18"/>
  <c r="F56" i="20" s="1"/>
  <c r="E46" i="18"/>
  <c r="E56" i="20" s="1"/>
  <c r="D46" i="18"/>
  <c r="F45" i="18"/>
  <c r="F55" i="20" s="1"/>
  <c r="E45" i="18"/>
  <c r="E55" i="20" s="1"/>
  <c r="D45" i="18"/>
  <c r="F44" i="18"/>
  <c r="F4" i="20" s="1"/>
  <c r="E44" i="18"/>
  <c r="E4" i="20" s="1"/>
  <c r="D44" i="18"/>
  <c r="D4" i="20" s="1"/>
  <c r="F43" i="18"/>
  <c r="F54" i="20" s="1"/>
  <c r="E43" i="18"/>
  <c r="E54" i="20" s="1"/>
  <c r="D43" i="18"/>
  <c r="D54" i="20" s="1"/>
  <c r="F42" i="18"/>
  <c r="F53" i="20" s="1"/>
  <c r="E42" i="18"/>
  <c r="E53" i="20" s="1"/>
  <c r="D42" i="18"/>
  <c r="F41" i="18"/>
  <c r="F52" i="20" s="1"/>
  <c r="E41" i="18"/>
  <c r="E52" i="20" s="1"/>
  <c r="D41" i="18"/>
  <c r="D52" i="20" s="1"/>
  <c r="F40" i="18"/>
  <c r="F51" i="20" s="1"/>
  <c r="E40" i="18"/>
  <c r="E51" i="20" s="1"/>
  <c r="D40" i="18"/>
  <c r="F39" i="18"/>
  <c r="F50" i="20" s="1"/>
  <c r="E39" i="18"/>
  <c r="E50" i="20" s="1"/>
  <c r="D39" i="18"/>
  <c r="D50" i="20" s="1"/>
  <c r="F38" i="18"/>
  <c r="F49" i="20" s="1"/>
  <c r="E38" i="18"/>
  <c r="E49" i="20" s="1"/>
  <c r="D38" i="18"/>
  <c r="F37" i="18"/>
  <c r="F48" i="20" s="1"/>
  <c r="E37" i="18"/>
  <c r="E48" i="20" s="1"/>
  <c r="D37" i="18"/>
  <c r="D48" i="20" s="1"/>
  <c r="F36" i="18"/>
  <c r="F47" i="20" s="1"/>
  <c r="E36" i="18"/>
  <c r="E47" i="20" s="1"/>
  <c r="D36" i="18"/>
  <c r="F35" i="18"/>
  <c r="F46" i="20" s="1"/>
  <c r="E35" i="18"/>
  <c r="E46" i="20" s="1"/>
  <c r="D35" i="18"/>
  <c r="F34" i="18"/>
  <c r="F45" i="20" s="1"/>
  <c r="E34" i="18"/>
  <c r="E45" i="20" s="1"/>
  <c r="D34" i="18"/>
  <c r="F33" i="18"/>
  <c r="F44" i="20" s="1"/>
  <c r="E33" i="18"/>
  <c r="E44" i="20" s="1"/>
  <c r="D33" i="18"/>
  <c r="F32" i="18"/>
  <c r="F43" i="20" s="1"/>
  <c r="E32" i="18"/>
  <c r="E43" i="20" s="1"/>
  <c r="D32" i="18"/>
  <c r="F31" i="18"/>
  <c r="F42" i="20" s="1"/>
  <c r="E31" i="18"/>
  <c r="E42" i="20" s="1"/>
  <c r="D31" i="18"/>
  <c r="D42" i="20" s="1"/>
  <c r="F30" i="18"/>
  <c r="F41" i="20" s="1"/>
  <c r="E30" i="18"/>
  <c r="E41" i="20" s="1"/>
  <c r="D30" i="18"/>
  <c r="F29" i="18"/>
  <c r="F40" i="20" s="1"/>
  <c r="E29" i="18"/>
  <c r="E40" i="20" s="1"/>
  <c r="D29" i="18"/>
  <c r="F28" i="18"/>
  <c r="F39" i="20" s="1"/>
  <c r="E28" i="18"/>
  <c r="E39" i="20" s="1"/>
  <c r="D28" i="18"/>
  <c r="D39" i="20" s="1"/>
  <c r="F27" i="18"/>
  <c r="F38" i="20" s="1"/>
  <c r="E27" i="18"/>
  <c r="E38" i="20" s="1"/>
  <c r="D27" i="18"/>
  <c r="F26" i="18"/>
  <c r="F37" i="20" s="1"/>
  <c r="E26" i="18"/>
  <c r="E37" i="20" s="1"/>
  <c r="D26" i="18"/>
  <c r="D37" i="20" s="1"/>
  <c r="F25" i="18"/>
  <c r="F36" i="20" s="1"/>
  <c r="E25" i="18"/>
  <c r="E36" i="20" s="1"/>
  <c r="D25" i="18"/>
  <c r="F24" i="18"/>
  <c r="F35" i="20" s="1"/>
  <c r="E24" i="18"/>
  <c r="E35" i="20" s="1"/>
  <c r="D24" i="18"/>
  <c r="D35" i="20" s="1"/>
  <c r="F23" i="18"/>
  <c r="F34" i="20" s="1"/>
  <c r="E23" i="18"/>
  <c r="E34" i="20" s="1"/>
  <c r="D23" i="18"/>
  <c r="F22" i="18"/>
  <c r="F33" i="20" s="1"/>
  <c r="E22" i="18"/>
  <c r="E33" i="20" s="1"/>
  <c r="D22" i="18"/>
  <c r="D33" i="20" s="1"/>
  <c r="F21" i="18"/>
  <c r="F32" i="20" s="1"/>
  <c r="E21" i="18"/>
  <c r="E32" i="20" s="1"/>
  <c r="D21" i="18"/>
  <c r="F20" i="18"/>
  <c r="F3" i="20" s="1"/>
  <c r="E20" i="18"/>
  <c r="E3" i="20" s="1"/>
  <c r="D20" i="18"/>
  <c r="F19" i="18"/>
  <c r="F31" i="20" s="1"/>
  <c r="E19" i="18"/>
  <c r="E31" i="20" s="1"/>
  <c r="D19" i="18"/>
  <c r="F18" i="18"/>
  <c r="F30" i="20" s="1"/>
  <c r="E18" i="18"/>
  <c r="E30" i="20" s="1"/>
  <c r="D18" i="18"/>
  <c r="D30" i="20" s="1"/>
  <c r="F17" i="18"/>
  <c r="F29" i="20" s="1"/>
  <c r="E17" i="18"/>
  <c r="E29" i="20" s="1"/>
  <c r="D17" i="18"/>
  <c r="F16" i="18"/>
  <c r="F28" i="20" s="1"/>
  <c r="E16" i="18"/>
  <c r="E28" i="20" s="1"/>
  <c r="D16" i="18"/>
  <c r="D28" i="20" s="1"/>
  <c r="F15" i="18"/>
  <c r="F27" i="20" s="1"/>
  <c r="E15" i="18"/>
  <c r="E27" i="20" s="1"/>
  <c r="D15" i="18"/>
  <c r="D27" i="20" s="1"/>
  <c r="F14" i="18"/>
  <c r="F26" i="20" s="1"/>
  <c r="E14" i="18"/>
  <c r="E26" i="20" s="1"/>
  <c r="D14" i="18"/>
  <c r="D26" i="20" s="1"/>
  <c r="F13" i="18"/>
  <c r="F25" i="20" s="1"/>
  <c r="E13" i="18"/>
  <c r="E25" i="20" s="1"/>
  <c r="D13" i="18"/>
  <c r="D25" i="20" s="1"/>
  <c r="F12" i="18"/>
  <c r="F24" i="20" s="1"/>
  <c r="E12" i="18"/>
  <c r="E24" i="20" s="1"/>
  <c r="D12" i="18"/>
  <c r="F11" i="18"/>
  <c r="F23" i="20" s="1"/>
  <c r="E11" i="18"/>
  <c r="E23" i="20" s="1"/>
  <c r="D11" i="18"/>
  <c r="F10" i="18"/>
  <c r="F22" i="20" s="1"/>
  <c r="E10" i="18"/>
  <c r="E22" i="20" s="1"/>
  <c r="D10" i="18"/>
  <c r="F9" i="18"/>
  <c r="F21" i="20" s="1"/>
  <c r="E9" i="18"/>
  <c r="E21" i="20" s="1"/>
  <c r="D9" i="18"/>
  <c r="D21" i="20" s="1"/>
  <c r="F8" i="18"/>
  <c r="F20" i="20" s="1"/>
  <c r="E8" i="18"/>
  <c r="E20" i="20" s="1"/>
  <c r="D8" i="18"/>
  <c r="F7" i="18"/>
  <c r="F19" i="20" s="1"/>
  <c r="E7" i="18"/>
  <c r="E19" i="20" s="1"/>
  <c r="D7" i="18"/>
  <c r="F6" i="18"/>
  <c r="F18" i="20" s="1"/>
  <c r="E6" i="18"/>
  <c r="E18" i="20" s="1"/>
  <c r="D6" i="18"/>
  <c r="D18" i="20" s="1"/>
  <c r="F5" i="18"/>
  <c r="F2" i="20" s="1"/>
  <c r="E5" i="18"/>
  <c r="E2" i="20" s="1"/>
  <c r="D5" i="18"/>
  <c r="D2" i="20" s="1"/>
  <c r="F4" i="18"/>
  <c r="F17" i="20" s="1"/>
  <c r="E4" i="18"/>
  <c r="E17" i="20" s="1"/>
  <c r="D4" i="18"/>
  <c r="F3" i="18"/>
  <c r="F16" i="20" s="1"/>
  <c r="E3" i="18"/>
  <c r="E16" i="20" s="1"/>
  <c r="D3" i="18"/>
  <c r="D16" i="20" s="1"/>
  <c r="F2" i="18"/>
  <c r="F15" i="20" s="1"/>
  <c r="E2" i="18"/>
  <c r="E15" i="20" s="1"/>
  <c r="D2" i="18"/>
  <c r="AS1" i="9" a="1"/>
  <c r="AS1" i="9" s="1"/>
  <c r="AL1" i="9" a="1"/>
  <c r="AF1" i="9" a="1"/>
  <c r="AF1" i="9" s="1"/>
  <c r="AC1" i="9" a="1"/>
  <c r="AC1" i="9" s="1"/>
  <c r="Z1" i="9" a="1"/>
  <c r="X1" i="9" a="1"/>
  <c r="X1" i="9" s="1"/>
  <c r="S1" i="9" a="1"/>
  <c r="K1" i="9" a="1"/>
  <c r="F1" i="9" a="1"/>
  <c r="D1" i="9" a="1"/>
  <c r="A1" i="9" a="1"/>
  <c r="A1" i="9" s="1"/>
  <c r="P403" i="5" l="1" a="1"/>
  <c r="N403" i="5" a="1"/>
  <c r="P157" i="5" a="1"/>
  <c r="N157" i="5" a="1"/>
  <c r="P158" i="5" a="1"/>
  <c r="N158" i="5" a="1"/>
  <c r="P159" i="5" a="1"/>
  <c r="N159" i="5" a="1"/>
  <c r="P160" i="5" a="1"/>
  <c r="N160" i="5" a="1"/>
  <c r="P161" i="5" a="1"/>
  <c r="N161" i="5" a="1"/>
  <c r="P162" i="5" a="1"/>
  <c r="N162" i="5" a="1"/>
  <c r="P163" i="5" a="1"/>
  <c r="N163" i="5" a="1"/>
  <c r="P164" i="5" a="1"/>
  <c r="N164" i="5" a="1"/>
  <c r="P165" i="5" a="1"/>
  <c r="N165" i="5" a="1"/>
  <c r="P166" i="5" a="1"/>
  <c r="N166" i="5" a="1"/>
  <c r="P167" i="5" a="1"/>
  <c r="N167" i="5" a="1"/>
  <c r="P168" i="5" a="1"/>
  <c r="N168" i="5" a="1"/>
  <c r="P169" i="5" a="1"/>
  <c r="N169" i="5" a="1"/>
  <c r="P170" i="5" a="1"/>
  <c r="N170" i="5" a="1"/>
  <c r="P171" i="5" a="1"/>
  <c r="N171" i="5" a="1"/>
  <c r="P172" i="5" a="1"/>
  <c r="N172" i="5" a="1"/>
  <c r="P173" i="5" a="1"/>
  <c r="N173" i="5" a="1"/>
  <c r="P174" i="5" a="1"/>
  <c r="N174" i="5" a="1"/>
  <c r="P175" i="5" a="1"/>
  <c r="N175" i="5" a="1"/>
  <c r="P176" i="5" a="1"/>
  <c r="N176" i="5" a="1"/>
  <c r="P177" i="5" a="1"/>
  <c r="N177" i="5" a="1"/>
  <c r="P404" i="5" a="1"/>
  <c r="N111" i="5" a="1"/>
  <c r="P111" i="5" a="1"/>
  <c r="P5" i="5" a="1"/>
  <c r="N5" i="5" a="1"/>
  <c r="N6" i="5" a="1"/>
  <c r="P6" i="5" a="1"/>
  <c r="P7" i="5" a="1"/>
  <c r="N7" i="5" a="1"/>
  <c r="P8" i="5" a="1"/>
  <c r="N8" i="5" a="1"/>
  <c r="P9" i="5" a="1"/>
  <c r="N9" i="5" a="1"/>
  <c r="P10" i="5" a="1"/>
  <c r="N10" i="5" a="1"/>
  <c r="P11" i="5" a="1"/>
  <c r="N11" i="5" a="1"/>
  <c r="P12" i="5" a="1"/>
  <c r="N12" i="5" a="1"/>
  <c r="P13" i="5" a="1"/>
  <c r="N13" i="5" a="1"/>
  <c r="P14" i="5" a="1"/>
  <c r="N14" i="5" a="1"/>
  <c r="P15" i="5" a="1"/>
  <c r="N15" i="5" a="1"/>
  <c r="P16" i="5" a="1"/>
  <c r="N16" i="5" a="1"/>
  <c r="P17" i="5" a="1"/>
  <c r="N17" i="5" a="1"/>
  <c r="P18" i="5" a="1"/>
  <c r="N18" i="5" a="1"/>
  <c r="P32" i="5" a="1"/>
  <c r="N32" i="5" a="1"/>
  <c r="P33" i="5" a="1"/>
  <c r="N33" i="5" a="1"/>
  <c r="P34" i="5" a="1"/>
  <c r="N34" i="5" a="1"/>
  <c r="P35" i="5" a="1"/>
  <c r="N35" i="5" a="1"/>
  <c r="P36" i="5" a="1"/>
  <c r="N36" i="5" a="1"/>
  <c r="P37" i="5" a="1"/>
  <c r="N37" i="5" a="1"/>
  <c r="P38" i="5" a="1"/>
  <c r="N38" i="5" a="1"/>
  <c r="P39" i="5" a="1"/>
  <c r="N39" i="5" a="1"/>
  <c r="P40" i="5" a="1"/>
  <c r="N40" i="5" a="1"/>
  <c r="P41" i="5" a="1"/>
  <c r="N41" i="5" a="1"/>
  <c r="P42" i="5" a="1"/>
  <c r="N42" i="5" a="1"/>
  <c r="P43" i="5" a="1"/>
  <c r="N43" i="5" a="1"/>
  <c r="P44" i="5" a="1"/>
  <c r="N44" i="5" a="1"/>
  <c r="P45" i="5" a="1"/>
  <c r="N45" i="5" a="1"/>
  <c r="P46" i="5" a="1"/>
  <c r="N46" i="5" a="1"/>
  <c r="P47" i="5" a="1"/>
  <c r="N47" i="5" a="1"/>
  <c r="P48" i="5" a="1"/>
  <c r="N48" i="5" a="1"/>
  <c r="P49" i="5" a="1"/>
  <c r="N49" i="5" a="1"/>
  <c r="P50" i="5" a="1"/>
  <c r="N50" i="5" a="1"/>
  <c r="P51" i="5" a="1"/>
  <c r="N51" i="5" a="1"/>
  <c r="P52" i="5" a="1"/>
  <c r="N52" i="5" a="1"/>
  <c r="P53" i="5" a="1"/>
  <c r="N53" i="5" a="1"/>
  <c r="P54" i="5" a="1"/>
  <c r="N54" i="5" a="1"/>
  <c r="P55" i="5" a="1"/>
  <c r="N55" i="5" a="1"/>
  <c r="P56" i="5" a="1"/>
  <c r="N56" i="5" a="1"/>
  <c r="P57" i="5" a="1"/>
  <c r="N57" i="5" a="1"/>
  <c r="P58" i="5" a="1"/>
  <c r="N58" i="5" a="1"/>
  <c r="P59" i="5" a="1"/>
  <c r="N59" i="5" a="1"/>
  <c r="P60" i="5" a="1"/>
  <c r="N60" i="5" a="1"/>
  <c r="P61" i="5" a="1"/>
  <c r="N61" i="5" a="1"/>
  <c r="P62" i="5" a="1"/>
  <c r="N62" i="5" a="1"/>
  <c r="P63" i="5" a="1"/>
  <c r="N63" i="5" a="1"/>
  <c r="P64" i="5" a="1"/>
  <c r="N64" i="5" a="1"/>
  <c r="P65" i="5" a="1"/>
  <c r="N65" i="5" a="1"/>
  <c r="P66" i="5" a="1"/>
  <c r="N66" i="5" a="1"/>
  <c r="P67" i="5" a="1"/>
  <c r="N67" i="5" a="1"/>
  <c r="P68" i="5" a="1"/>
  <c r="N68" i="5" a="1"/>
  <c r="P69" i="5" a="1"/>
  <c r="N69" i="5" a="1"/>
  <c r="P70" i="5" a="1"/>
  <c r="N70" i="5" a="1"/>
  <c r="P71" i="5" a="1"/>
  <c r="N71" i="5" a="1"/>
  <c r="P72" i="5" a="1"/>
  <c r="N72" i="5" a="1"/>
  <c r="P73" i="5" a="1"/>
  <c r="N73" i="5" a="1"/>
  <c r="P74" i="5" a="1"/>
  <c r="N74" i="5" a="1"/>
  <c r="P75" i="5" a="1"/>
  <c r="N75" i="5" a="1"/>
  <c r="P76" i="5" a="1"/>
  <c r="N76" i="5" a="1"/>
  <c r="P77" i="5" a="1"/>
  <c r="N77" i="5" a="1"/>
  <c r="P78" i="5" a="1"/>
  <c r="N78" i="5" a="1"/>
  <c r="P79" i="5" a="1"/>
  <c r="N79" i="5" a="1"/>
  <c r="P80" i="5" a="1"/>
  <c r="N80" i="5" a="1"/>
  <c r="P81" i="5" a="1"/>
  <c r="N81" i="5" a="1"/>
  <c r="P82" i="5" a="1"/>
  <c r="N82" i="5" a="1"/>
  <c r="P83" i="5" a="1"/>
  <c r="N83" i="5" a="1"/>
  <c r="P84" i="5" a="1"/>
  <c r="N84" i="5" a="1"/>
  <c r="P85" i="5" a="1"/>
  <c r="N85" i="5" a="1"/>
  <c r="P86" i="5" a="1"/>
  <c r="N86" i="5" a="1"/>
  <c r="P87" i="5" a="1"/>
  <c r="N87" i="5" a="1"/>
  <c r="P88" i="5" a="1"/>
  <c r="N88" i="5" a="1"/>
  <c r="P89" i="5" a="1"/>
  <c r="N89" i="5" a="1"/>
  <c r="P90" i="5" a="1"/>
  <c r="N90" i="5" a="1"/>
  <c r="P91" i="5" a="1"/>
  <c r="N91" i="5" a="1"/>
  <c r="P92" i="5" a="1"/>
  <c r="N92" i="5" a="1"/>
  <c r="P93" i="5" a="1"/>
  <c r="N93" i="5" a="1"/>
  <c r="P94" i="5" a="1"/>
  <c r="N94" i="5" a="1"/>
  <c r="P95" i="5" a="1"/>
  <c r="N95" i="5" a="1"/>
  <c r="P96" i="5" a="1"/>
  <c r="N96" i="5" a="1"/>
  <c r="P97" i="5" a="1"/>
  <c r="N97" i="5" a="1"/>
  <c r="P98" i="5" a="1"/>
  <c r="N98" i="5" a="1"/>
  <c r="P99" i="5" a="1"/>
  <c r="N99" i="5" a="1"/>
  <c r="P100" i="5" a="1"/>
  <c r="N100" i="5" a="1"/>
  <c r="P101" i="5" a="1"/>
  <c r="N101" i="5" a="1"/>
  <c r="P102" i="5" a="1"/>
  <c r="N102" i="5" a="1"/>
  <c r="P103" i="5" a="1"/>
  <c r="N103" i="5" a="1"/>
  <c r="P104" i="5" a="1"/>
  <c r="N104" i="5" a="1"/>
  <c r="P105" i="5" a="1"/>
  <c r="N105" i="5" a="1"/>
  <c r="P106" i="5" a="1"/>
  <c r="N106" i="5" a="1"/>
  <c r="P107" i="5" a="1"/>
  <c r="N107" i="5" a="1"/>
  <c r="P108" i="5" a="1"/>
  <c r="N108" i="5" a="1"/>
  <c r="P109" i="5" a="1"/>
  <c r="N109" i="5" a="1"/>
  <c r="P110" i="5" a="1"/>
  <c r="N110" i="5" a="1"/>
  <c r="P112" i="5" a="1"/>
  <c r="N112" i="5" a="1"/>
  <c r="P113" i="5" a="1"/>
  <c r="N113" i="5" a="1"/>
  <c r="P114" i="5" a="1"/>
  <c r="N114" i="5" a="1"/>
  <c r="P115" i="5" a="1"/>
  <c r="N115" i="5" a="1"/>
  <c r="P116" i="5" a="1"/>
  <c r="N116" i="5" a="1"/>
  <c r="P117" i="5" a="1"/>
  <c r="N117" i="5" a="1"/>
  <c r="P118" i="5" a="1"/>
  <c r="N118" i="5" a="1"/>
  <c r="P119" i="5" a="1"/>
  <c r="N119" i="5" a="1"/>
  <c r="P120" i="5" a="1"/>
  <c r="N120" i="5" a="1"/>
  <c r="P121" i="5" a="1"/>
  <c r="N121" i="5" a="1"/>
  <c r="P122" i="5" a="1"/>
  <c r="N122" i="5" a="1"/>
  <c r="P123" i="5" a="1"/>
  <c r="N123" i="5" a="1"/>
  <c r="P124" i="5" a="1"/>
  <c r="N124" i="5" a="1"/>
  <c r="P125" i="5" a="1"/>
  <c r="N125" i="5" a="1"/>
  <c r="P126" i="5" a="1"/>
  <c r="N126" i="5" a="1"/>
  <c r="P127" i="5" a="1"/>
  <c r="N127" i="5" a="1"/>
  <c r="P128" i="5" a="1"/>
  <c r="N128" i="5" a="1"/>
  <c r="P129" i="5" a="1"/>
  <c r="N129" i="5" a="1"/>
  <c r="P130" i="5" a="1"/>
  <c r="N130" i="5" a="1"/>
  <c r="P131" i="5" a="1"/>
  <c r="N131" i="5" a="1"/>
  <c r="P132" i="5" a="1"/>
  <c r="N132" i="5" a="1"/>
  <c r="P133" i="5" a="1"/>
  <c r="N133" i="5" a="1"/>
  <c r="P134" i="5" a="1"/>
  <c r="N134" i="5" a="1"/>
  <c r="P135" i="5" a="1"/>
  <c r="N135" i="5" a="1"/>
  <c r="P136" i="5" a="1"/>
  <c r="N136" i="5" a="1"/>
  <c r="P137" i="5" a="1"/>
  <c r="N137" i="5" a="1"/>
  <c r="P138" i="5" a="1"/>
  <c r="N138" i="5" a="1"/>
  <c r="P139" i="5" a="1"/>
  <c r="N139" i="5" a="1"/>
  <c r="P140" i="5" a="1"/>
  <c r="N140" i="5" a="1"/>
  <c r="P141" i="5" a="1"/>
  <c r="N141" i="5" a="1"/>
  <c r="P142" i="5" a="1"/>
  <c r="N142" i="5" a="1"/>
  <c r="P143" i="5" a="1"/>
  <c r="N143" i="5" a="1"/>
  <c r="P144" i="5" a="1"/>
  <c r="N144" i="5" a="1"/>
  <c r="P145" i="5" a="1"/>
  <c r="N145" i="5" a="1"/>
  <c r="P146" i="5" a="1"/>
  <c r="N146" i="5" a="1"/>
  <c r="P147" i="5" a="1"/>
  <c r="N147" i="5" a="1"/>
  <c r="P148" i="5" a="1"/>
  <c r="N148" i="5" a="1"/>
  <c r="P149" i="5" a="1"/>
  <c r="N149" i="5" a="1"/>
  <c r="P150" i="5" a="1"/>
  <c r="N150" i="5" a="1"/>
  <c r="P151" i="5" a="1"/>
  <c r="N151" i="5" a="1"/>
  <c r="P152" i="5" a="1"/>
  <c r="N152" i="5" a="1"/>
  <c r="P153" i="5" a="1"/>
  <c r="N153" i="5" a="1"/>
  <c r="P154" i="5" a="1"/>
  <c r="N154" i="5" a="1"/>
  <c r="P155" i="5" a="1"/>
  <c r="N155" i="5" a="1"/>
  <c r="P156" i="5" a="1"/>
  <c r="N156" i="5" a="1"/>
  <c r="N19" i="5" a="1"/>
  <c r="P19" i="5" a="1"/>
  <c r="N20" i="5" a="1"/>
  <c r="P20" i="5" a="1"/>
  <c r="N21" i="5" a="1"/>
  <c r="P21" i="5" a="1"/>
  <c r="P22" i="5" a="1"/>
  <c r="N22" i="5" a="1"/>
  <c r="N23" i="5" a="1"/>
  <c r="P23" i="5" a="1"/>
  <c r="P24" i="5" a="1"/>
  <c r="N24" i="5" a="1"/>
  <c r="N25" i="5" a="1"/>
  <c r="P25" i="5" a="1"/>
  <c r="N26" i="5" a="1"/>
  <c r="P26" i="5" a="1"/>
  <c r="N27" i="5" a="1"/>
  <c r="P27" i="5" a="1"/>
  <c r="P28" i="5" a="1"/>
  <c r="N28" i="5" a="1"/>
  <c r="N29" i="5" a="1"/>
  <c r="P29" i="5" a="1"/>
  <c r="N30" i="5" a="1"/>
  <c r="P30" i="5" a="1"/>
  <c r="N31" i="5" a="1"/>
  <c r="P31" i="5" a="1"/>
  <c r="N178" i="5" a="1"/>
  <c r="P178" i="5" a="1"/>
  <c r="P179" i="5" a="1"/>
  <c r="N179" i="5" a="1"/>
  <c r="N180" i="5" a="1"/>
  <c r="P180" i="5" a="1"/>
  <c r="N181" i="5" a="1"/>
  <c r="P181" i="5" a="1"/>
  <c r="N182" i="5" a="1"/>
  <c r="P182" i="5" a="1"/>
  <c r="N183" i="5" a="1"/>
  <c r="P183" i="5" a="1"/>
  <c r="N184" i="5" a="1"/>
  <c r="P184" i="5" a="1"/>
  <c r="N185" i="5" a="1"/>
  <c r="P185" i="5" a="1"/>
  <c r="P186" i="5" a="1"/>
  <c r="N186" i="5" a="1"/>
  <c r="P187" i="5" a="1"/>
  <c r="N187" i="5" a="1"/>
  <c r="P188" i="5" a="1"/>
  <c r="N188" i="5" a="1"/>
  <c r="P189" i="5" a="1"/>
  <c r="N189" i="5" a="1"/>
  <c r="N190" i="5" a="1"/>
  <c r="P190" i="5" a="1"/>
  <c r="N191" i="5" a="1"/>
  <c r="P191" i="5" a="1"/>
  <c r="N192" i="5" a="1"/>
  <c r="P192" i="5" a="1"/>
  <c r="P193" i="5" a="1"/>
  <c r="N193" i="5" a="1"/>
  <c r="P194" i="5" a="1"/>
  <c r="N194" i="5" a="1"/>
  <c r="P195" i="5" a="1"/>
  <c r="N195" i="5" a="1"/>
  <c r="N196" i="5" a="1"/>
  <c r="P196" i="5" a="1"/>
  <c r="N197" i="5" a="1"/>
  <c r="P197" i="5" a="1"/>
  <c r="N198" i="5" a="1"/>
  <c r="P198" i="5" a="1"/>
  <c r="N199" i="5" a="1"/>
  <c r="P199" i="5" a="1"/>
  <c r="N200" i="5" a="1"/>
  <c r="P200" i="5" a="1"/>
  <c r="N201" i="5" a="1"/>
  <c r="P201" i="5" a="1"/>
  <c r="N202" i="5" a="1"/>
  <c r="P202" i="5" a="1"/>
  <c r="N203" i="5" a="1"/>
  <c r="P203" i="5" a="1"/>
  <c r="P204" i="5" a="1"/>
  <c r="N204" i="5" a="1"/>
  <c r="P205" i="5" a="1"/>
  <c r="N205" i="5" a="1"/>
  <c r="P206" i="5" a="1"/>
  <c r="N206" i="5" a="1"/>
  <c r="P207" i="5" a="1"/>
  <c r="N207" i="5" a="1"/>
  <c r="P208" i="5" a="1"/>
  <c r="N208" i="5" a="1"/>
  <c r="N209" i="5" a="1"/>
  <c r="P209" i="5" a="1"/>
  <c r="P210" i="5" a="1"/>
  <c r="N210" i="5" a="1"/>
  <c r="P211" i="5" a="1"/>
  <c r="N211" i="5" a="1"/>
  <c r="N212" i="5" a="1"/>
  <c r="P212" i="5" a="1"/>
  <c r="N213" i="5" a="1"/>
  <c r="P213" i="5" a="1"/>
  <c r="N214" i="5" a="1"/>
  <c r="P214" i="5" a="1"/>
  <c r="N215" i="5" a="1"/>
  <c r="P215" i="5" a="1"/>
  <c r="P216" i="5" a="1"/>
  <c r="N216" i="5" a="1"/>
  <c r="N217" i="5" a="1"/>
  <c r="P217" i="5" a="1"/>
  <c r="N218" i="5" a="1"/>
  <c r="P218" i="5" a="1"/>
  <c r="P219" i="5" a="1"/>
  <c r="N219" i="5" a="1"/>
  <c r="P220" i="5" a="1"/>
  <c r="N220" i="5" a="1"/>
  <c r="N221" i="5" a="1"/>
  <c r="P221" i="5" a="1"/>
  <c r="P222" i="5" a="1"/>
  <c r="N222" i="5" a="1"/>
  <c r="P223" i="5" a="1"/>
  <c r="N223" i="5" a="1"/>
  <c r="P224" i="5" a="1"/>
  <c r="N224" i="5" a="1"/>
  <c r="P225" i="5" a="1"/>
  <c r="N225" i="5" a="1"/>
  <c r="P226" i="5" a="1"/>
  <c r="N226" i="5" a="1"/>
  <c r="N227" i="5" a="1"/>
  <c r="P227" i="5" a="1"/>
  <c r="P228" i="5" a="1"/>
  <c r="N228" i="5" a="1"/>
  <c r="N229" i="5" a="1"/>
  <c r="P229" i="5" a="1"/>
  <c r="N230" i="5" a="1"/>
  <c r="P230" i="5" a="1"/>
  <c r="N231" i="5" a="1"/>
  <c r="P231" i="5" a="1"/>
  <c r="N232" i="5" a="1"/>
  <c r="P232" i="5" a="1"/>
  <c r="N233" i="5" a="1"/>
  <c r="P233" i="5" a="1"/>
  <c r="N234" i="5" a="1"/>
  <c r="P234" i="5" a="1"/>
  <c r="P235" i="5" a="1"/>
  <c r="N235" i="5" a="1"/>
  <c r="P236" i="5" a="1"/>
  <c r="N236" i="5" a="1"/>
  <c r="P237" i="5" a="1"/>
  <c r="N237" i="5" a="1"/>
  <c r="P238" i="5" a="1"/>
  <c r="N238" i="5" a="1"/>
  <c r="P239" i="5" a="1"/>
  <c r="N239" i="5" a="1"/>
  <c r="P240" i="5" a="1"/>
  <c r="N240" i="5" a="1"/>
  <c r="N241" i="5" a="1"/>
  <c r="P241" i="5" a="1"/>
  <c r="N242" i="5" a="1"/>
  <c r="P242" i="5" a="1"/>
  <c r="P243" i="5" a="1"/>
  <c r="N243" i="5" a="1"/>
  <c r="N244" i="5" a="1"/>
  <c r="P244" i="5" a="1"/>
  <c r="P245" i="5" a="1"/>
  <c r="N245" i="5" a="1"/>
  <c r="N246" i="5" a="1"/>
  <c r="P246" i="5" a="1"/>
  <c r="N247" i="5" a="1"/>
  <c r="P247" i="5" a="1"/>
  <c r="N248" i="5" a="1"/>
  <c r="P248" i="5" a="1"/>
  <c r="N249" i="5" a="1"/>
  <c r="P249" i="5" a="1"/>
  <c r="N250" i="5" a="1"/>
  <c r="P250" i="5" a="1"/>
  <c r="N251" i="5" a="1"/>
  <c r="P251" i="5" a="1"/>
  <c r="N252" i="5" a="1"/>
  <c r="P252" i="5" a="1"/>
  <c r="N253" i="5" a="1"/>
  <c r="P253" i="5" a="1"/>
  <c r="N254" i="5" a="1"/>
  <c r="P254" i="5" a="1"/>
  <c r="N255" i="5" a="1"/>
  <c r="P255" i="5" a="1"/>
  <c r="P256" i="5" a="1"/>
  <c r="N256" i="5" a="1"/>
  <c r="P257" i="5" a="1"/>
  <c r="N257" i="5" a="1"/>
  <c r="P258" i="5" a="1"/>
  <c r="N258" i="5" a="1"/>
  <c r="N259" i="5" a="1"/>
  <c r="P259" i="5" a="1"/>
  <c r="N260" i="5" a="1"/>
  <c r="P260" i="5" a="1"/>
  <c r="P261" i="5" a="1"/>
  <c r="N261" i="5" a="1"/>
  <c r="P262" i="5" a="1"/>
  <c r="N262" i="5" a="1"/>
  <c r="P263" i="5" a="1"/>
  <c r="N263" i="5" a="1"/>
  <c r="N264" i="5" a="1"/>
  <c r="P264" i="5" a="1"/>
  <c r="P265" i="5" a="1"/>
  <c r="N265" i="5" a="1"/>
  <c r="P266" i="5" a="1"/>
  <c r="N266" i="5" a="1"/>
  <c r="N267" i="5" a="1"/>
  <c r="P267" i="5" a="1"/>
  <c r="P268" i="5" a="1"/>
  <c r="N268" i="5" a="1"/>
  <c r="P269" i="5" a="1"/>
  <c r="N269" i="5" a="1"/>
  <c r="P270" i="5" a="1"/>
  <c r="N270" i="5" a="1"/>
  <c r="P271" i="5" a="1"/>
  <c r="N271" i="5" a="1"/>
  <c r="N272" i="5" a="1"/>
  <c r="P272" i="5" a="1"/>
  <c r="N273" i="5" a="1"/>
  <c r="P273" i="5" a="1"/>
  <c r="N274" i="5" a="1"/>
  <c r="P274" i="5" a="1"/>
  <c r="N275" i="5" a="1"/>
  <c r="P275" i="5" a="1"/>
  <c r="P276" i="5" a="1"/>
  <c r="N276" i="5" a="1"/>
  <c r="N277" i="5" a="1"/>
  <c r="P277" i="5" a="1"/>
  <c r="N278" i="5" a="1"/>
  <c r="P278" i="5" a="1"/>
  <c r="N279" i="5" a="1"/>
  <c r="P279" i="5" a="1"/>
  <c r="N280" i="5" a="1"/>
  <c r="P280" i="5" a="1"/>
  <c r="N281" i="5" a="1"/>
  <c r="P281" i="5" a="1"/>
  <c r="N282" i="5" a="1"/>
  <c r="P282" i="5" a="1"/>
  <c r="P283" i="5" a="1"/>
  <c r="N283" i="5" a="1"/>
  <c r="P284" i="5" a="1"/>
  <c r="N284" i="5" a="1"/>
  <c r="N285" i="5" a="1"/>
  <c r="P285" i="5" a="1"/>
  <c r="N286" i="5" a="1"/>
  <c r="P286" i="5" a="1"/>
  <c r="P287" i="5" a="1"/>
  <c r="N287" i="5" a="1"/>
  <c r="P288" i="5" a="1"/>
  <c r="N288" i="5" a="1"/>
  <c r="P289" i="5" a="1"/>
  <c r="N289" i="5" a="1"/>
  <c r="P290" i="5" a="1"/>
  <c r="N290" i="5" a="1"/>
  <c r="N291" i="5" a="1"/>
  <c r="P291" i="5" a="1"/>
  <c r="N292" i="5" a="1"/>
  <c r="P292" i="5" a="1"/>
  <c r="N293" i="5" a="1"/>
  <c r="P293" i="5" a="1"/>
  <c r="P294" i="5" a="1"/>
  <c r="N294" i="5" a="1"/>
  <c r="P295" i="5" a="1"/>
  <c r="N295" i="5" a="1"/>
  <c r="N296" i="5" a="1"/>
  <c r="P296" i="5" a="1"/>
  <c r="N297" i="5" a="1"/>
  <c r="P297" i="5" a="1"/>
  <c r="N298" i="5" a="1"/>
  <c r="P298" i="5" a="1"/>
  <c r="N299" i="5" a="1"/>
  <c r="P299" i="5" a="1"/>
  <c r="N300" i="5" a="1"/>
  <c r="P300" i="5" a="1"/>
  <c r="P301" i="5" a="1"/>
  <c r="N301" i="5" a="1"/>
  <c r="N302" i="5" a="1"/>
  <c r="P302" i="5" a="1"/>
  <c r="P303" i="5" a="1"/>
  <c r="N303" i="5" a="1"/>
  <c r="N304" i="5" a="1"/>
  <c r="P304" i="5" a="1"/>
  <c r="P305" i="5" a="1"/>
  <c r="N305" i="5" a="1"/>
  <c r="N306" i="5" a="1"/>
  <c r="P306" i="5" a="1"/>
  <c r="P307" i="5" a="1"/>
  <c r="N307" i="5" a="1"/>
  <c r="P308" i="5" a="1"/>
  <c r="N308" i="5" a="1"/>
  <c r="P309" i="5" a="1"/>
  <c r="N309" i="5" a="1"/>
  <c r="P310" i="5" a="1"/>
  <c r="N310" i="5" a="1"/>
  <c r="P311" i="5" a="1"/>
  <c r="N311" i="5" a="1"/>
  <c r="P312" i="5" a="1"/>
  <c r="N312" i="5" a="1"/>
  <c r="P313" i="5" a="1"/>
  <c r="N313" i="5" a="1"/>
  <c r="P314" i="5" a="1"/>
  <c r="N314" i="5" a="1"/>
  <c r="P315" i="5" a="1"/>
  <c r="N315" i="5" a="1"/>
  <c r="P316" i="5" a="1"/>
  <c r="N316" i="5" a="1"/>
  <c r="P317" i="5" a="1"/>
  <c r="N317" i="5" a="1"/>
  <c r="P318" i="5" a="1"/>
  <c r="N318" i="5" a="1"/>
  <c r="P319" i="5" a="1"/>
  <c r="N319" i="5" a="1"/>
  <c r="N320" i="5" a="1"/>
  <c r="P320" i="5" a="1"/>
  <c r="P321" i="5" a="1"/>
  <c r="N321" i="5" a="1"/>
  <c r="P322" i="5" a="1"/>
  <c r="N322" i="5" a="1"/>
  <c r="P323" i="5" a="1"/>
  <c r="N323" i="5" a="1"/>
  <c r="P324" i="5" a="1"/>
  <c r="N324" i="5" a="1"/>
  <c r="P325" i="5" a="1"/>
  <c r="N325" i="5" a="1"/>
  <c r="N326" i="5" a="1"/>
  <c r="P326" i="5" a="1"/>
  <c r="N327" i="5" a="1"/>
  <c r="P327" i="5" a="1"/>
  <c r="N328" i="5" a="1"/>
  <c r="P328" i="5" a="1"/>
  <c r="N329" i="5" a="1"/>
  <c r="P329" i="5" a="1"/>
  <c r="N330" i="5" a="1"/>
  <c r="P330" i="5" a="1"/>
  <c r="N331" i="5" a="1"/>
  <c r="P331" i="5" a="1"/>
  <c r="P332" i="5" a="1"/>
  <c r="N332" i="5" a="1"/>
  <c r="N333" i="5" a="1"/>
  <c r="P333" i="5" a="1"/>
  <c r="P334" i="5" a="1"/>
  <c r="N334" i="5" a="1"/>
  <c r="P335" i="5" a="1"/>
  <c r="N335" i="5" a="1"/>
  <c r="N336" i="5" a="1"/>
  <c r="P336" i="5" a="1"/>
  <c r="N337" i="5" a="1"/>
  <c r="P337" i="5" a="1"/>
  <c r="P338" i="5" a="1"/>
  <c r="N338" i="5" a="1"/>
  <c r="P339" i="5" a="1"/>
  <c r="N339" i="5" a="1"/>
  <c r="P340" i="5" a="1"/>
  <c r="N340" i="5" a="1"/>
  <c r="N341" i="5" a="1"/>
  <c r="P341" i="5" a="1"/>
  <c r="P342" i="5" a="1"/>
  <c r="N342" i="5" a="1"/>
  <c r="P343" i="5" a="1"/>
  <c r="N343" i="5" a="1"/>
  <c r="N344" i="5" a="1"/>
  <c r="P344" i="5" a="1"/>
  <c r="P345" i="5" a="1"/>
  <c r="N345" i="5" a="1"/>
  <c r="P346" i="5" a="1"/>
  <c r="N346" i="5" a="1"/>
  <c r="P347" i="5" a="1"/>
  <c r="N347" i="5" a="1"/>
  <c r="P348" i="5" a="1"/>
  <c r="N348" i="5" a="1"/>
  <c r="N349" i="5" a="1"/>
  <c r="P349" i="5" a="1"/>
  <c r="N350" i="5" a="1"/>
  <c r="P350" i="5" a="1"/>
  <c r="N351" i="5" a="1"/>
  <c r="P351" i="5" a="1"/>
  <c r="N352" i="5" a="1"/>
  <c r="P352" i="5" a="1"/>
  <c r="N353" i="5" a="1"/>
  <c r="P353" i="5" a="1"/>
  <c r="N354" i="5" a="1"/>
  <c r="P354" i="5" a="1"/>
  <c r="N355" i="5" a="1"/>
  <c r="P355" i="5" a="1"/>
  <c r="N356" i="5" a="1"/>
  <c r="P356" i="5" a="1"/>
  <c r="N357" i="5" a="1"/>
  <c r="P357" i="5" a="1"/>
  <c r="P358" i="5" a="1"/>
  <c r="N358" i="5" a="1"/>
  <c r="P359" i="5" a="1"/>
  <c r="N359" i="5" a="1"/>
  <c r="P360" i="5" a="1"/>
  <c r="N360" i="5" a="1"/>
  <c r="N361" i="5" a="1"/>
  <c r="P361" i="5" a="1"/>
  <c r="N362" i="5" a="1"/>
  <c r="P362" i="5" a="1"/>
  <c r="N363" i="5" a="1"/>
  <c r="P363" i="5" a="1"/>
  <c r="N364" i="5" a="1"/>
  <c r="P364" i="5" a="1"/>
  <c r="N365" i="5" a="1"/>
  <c r="P365" i="5" a="1"/>
  <c r="N366" i="5" a="1"/>
  <c r="P366" i="5" a="1"/>
  <c r="N367" i="5" a="1"/>
  <c r="P367" i="5" a="1"/>
  <c r="N368" i="5" a="1"/>
  <c r="P368" i="5" a="1"/>
  <c r="N369" i="5" a="1"/>
  <c r="P369" i="5" a="1"/>
  <c r="P370" i="5" a="1"/>
  <c r="N370" i="5" a="1"/>
  <c r="P371" i="5" a="1"/>
  <c r="N371" i="5" a="1"/>
  <c r="P372" i="5" a="1"/>
  <c r="N372" i="5" a="1"/>
  <c r="P373" i="5" a="1"/>
  <c r="N373" i="5" a="1"/>
  <c r="P374" i="5" a="1"/>
  <c r="N374" i="5" a="1"/>
  <c r="P375" i="5" a="1"/>
  <c r="N375" i="5" a="1"/>
  <c r="P376" i="5" a="1"/>
  <c r="N376" i="5" a="1"/>
  <c r="P377" i="5" a="1"/>
  <c r="N377" i="5" a="1"/>
  <c r="N378" i="5" a="1"/>
  <c r="P378" i="5" a="1"/>
  <c r="N379" i="5" a="1"/>
  <c r="P379" i="5" a="1"/>
  <c r="N380" i="5" a="1"/>
  <c r="P380" i="5" a="1"/>
  <c r="N381" i="5" a="1"/>
  <c r="P381" i="5" a="1"/>
  <c r="P382" i="5" a="1"/>
  <c r="N382" i="5" a="1"/>
  <c r="N383" i="5" a="1"/>
  <c r="P383" i="5" a="1"/>
  <c r="P384" i="5" a="1"/>
  <c r="N384" i="5" a="1"/>
  <c r="P385" i="5" a="1"/>
  <c r="N385" i="5" a="1"/>
  <c r="P386" i="5" a="1"/>
  <c r="N386" i="5" a="1"/>
  <c r="P387" i="5" a="1"/>
  <c r="N387" i="5" a="1"/>
  <c r="P388" i="5" a="1"/>
  <c r="N388" i="5" a="1"/>
  <c r="P389" i="5" a="1"/>
  <c r="N389" i="5" a="1"/>
  <c r="P390" i="5" a="1"/>
  <c r="N390" i="5" a="1"/>
  <c r="P391" i="5" a="1"/>
  <c r="N391" i="5" a="1"/>
  <c r="P392" i="5" a="1"/>
  <c r="N392" i="5" a="1"/>
  <c r="P393" i="5" a="1"/>
  <c r="N393" i="5" a="1"/>
  <c r="P394" i="5" a="1"/>
  <c r="N394" i="5" a="1"/>
  <c r="N395" i="5" a="1"/>
  <c r="P395" i="5" a="1"/>
  <c r="P396" i="5" a="1"/>
  <c r="N396" i="5" a="1"/>
  <c r="P397" i="5" a="1"/>
  <c r="N397" i="5" a="1"/>
  <c r="P398" i="5" a="1"/>
  <c r="N398" i="5" a="1"/>
  <c r="P399" i="5" a="1"/>
  <c r="N399" i="5" a="1"/>
  <c r="P400" i="5" a="1"/>
  <c r="N400" i="5" a="1"/>
  <c r="P401" i="5" a="1"/>
  <c r="N401" i="5" a="1"/>
  <c r="P402" i="5" a="1"/>
  <c r="AA67" i="9"/>
  <c r="Z85" i="9"/>
  <c r="Z52" i="9"/>
  <c r="AA52" i="9"/>
  <c r="Z53" i="9"/>
  <c r="AA53" i="9"/>
  <c r="Z54" i="9"/>
  <c r="AA54" i="9"/>
  <c r="Z55" i="9"/>
  <c r="AA55" i="9"/>
  <c r="Z56" i="9"/>
  <c r="AA56" i="9"/>
  <c r="Z57" i="9"/>
  <c r="AA57" i="9"/>
  <c r="Z58" i="9"/>
  <c r="AA58" i="9"/>
  <c r="Z59" i="9"/>
  <c r="AA59" i="9"/>
  <c r="Z60" i="9"/>
  <c r="AA60" i="9"/>
  <c r="Z61" i="9"/>
  <c r="AA61" i="9"/>
  <c r="Z62" i="9"/>
  <c r="AA62" i="9"/>
  <c r="Z63" i="9"/>
  <c r="AA63" i="9"/>
  <c r="Z64" i="9"/>
  <c r="AA64" i="9"/>
  <c r="Z65" i="9"/>
  <c r="AA65" i="9"/>
  <c r="Z66" i="9"/>
  <c r="AA66" i="9"/>
  <c r="Z67" i="9"/>
  <c r="AA85" i="9"/>
  <c r="Z68" i="9"/>
  <c r="AA68" i="9"/>
  <c r="Z69" i="9"/>
  <c r="AA69" i="9"/>
  <c r="Z70" i="9"/>
  <c r="AA70" i="9"/>
  <c r="Z71" i="9"/>
  <c r="AA71" i="9"/>
  <c r="Z72" i="9"/>
  <c r="AA72" i="9"/>
  <c r="Z73" i="9"/>
  <c r="AA73" i="9"/>
  <c r="Z74" i="9"/>
  <c r="AA74" i="9"/>
  <c r="Z75" i="9"/>
  <c r="AA75" i="9"/>
  <c r="Z76" i="9"/>
  <c r="AA76" i="9"/>
  <c r="Z77" i="9"/>
  <c r="AA77" i="9"/>
  <c r="Z78" i="9"/>
  <c r="AA78" i="9"/>
  <c r="Z79" i="9"/>
  <c r="AA79" i="9"/>
  <c r="Z80" i="9"/>
  <c r="AA80" i="9"/>
  <c r="Z81" i="9"/>
  <c r="AA81" i="9"/>
  <c r="Z82" i="9"/>
  <c r="AA82" i="9"/>
  <c r="Z83" i="9"/>
  <c r="AA83" i="9"/>
  <c r="Z84" i="9"/>
  <c r="AA84" i="9"/>
  <c r="Z1" i="9"/>
  <c r="C173" i="9"/>
  <c r="B136" i="9"/>
  <c r="C148" i="9"/>
  <c r="B148" i="9"/>
  <c r="A148" i="9"/>
  <c r="C147" i="9"/>
  <c r="B147" i="9"/>
  <c r="A147" i="9"/>
  <c r="C146" i="9"/>
  <c r="B146" i="9"/>
  <c r="A146" i="9"/>
  <c r="C145" i="9"/>
  <c r="B145" i="9"/>
  <c r="A145" i="9"/>
  <c r="C144" i="9"/>
  <c r="B144" i="9"/>
  <c r="A144" i="9"/>
  <c r="C143" i="9"/>
  <c r="B143" i="9"/>
  <c r="A143" i="9"/>
  <c r="C142" i="9"/>
  <c r="B142" i="9"/>
  <c r="A142" i="9"/>
  <c r="C141" i="9"/>
  <c r="B141" i="9"/>
  <c r="A141" i="9"/>
  <c r="C140" i="9"/>
  <c r="B140" i="9"/>
  <c r="A140" i="9"/>
  <c r="C139" i="9"/>
  <c r="B139" i="9"/>
  <c r="A139" i="9"/>
  <c r="C138" i="9"/>
  <c r="B138" i="9"/>
  <c r="A138" i="9"/>
  <c r="C137" i="9"/>
  <c r="B137" i="9"/>
  <c r="A137" i="9"/>
  <c r="B173" i="9"/>
  <c r="B149" i="9"/>
  <c r="A173" i="9"/>
  <c r="C135" i="9"/>
  <c r="B135" i="9"/>
  <c r="A135" i="9"/>
  <c r="C134" i="9"/>
  <c r="B134" i="9"/>
  <c r="A134" i="9"/>
  <c r="C133" i="9"/>
  <c r="B133" i="9"/>
  <c r="A133" i="9"/>
  <c r="C132" i="9"/>
  <c r="B132" i="9"/>
  <c r="A132" i="9"/>
  <c r="C131" i="9"/>
  <c r="B131" i="9"/>
  <c r="A131" i="9"/>
  <c r="C130" i="9"/>
  <c r="B130" i="9"/>
  <c r="A130" i="9"/>
  <c r="C129" i="9"/>
  <c r="B129" i="9"/>
  <c r="A129" i="9"/>
  <c r="C128" i="9"/>
  <c r="B128" i="9"/>
  <c r="A128" i="9"/>
  <c r="C127" i="9"/>
  <c r="B127" i="9"/>
  <c r="A127" i="9"/>
  <c r="C126" i="9"/>
  <c r="B126" i="9"/>
  <c r="A126" i="9"/>
  <c r="C125" i="9"/>
  <c r="B125" i="9"/>
  <c r="A125" i="9"/>
  <c r="C124" i="9"/>
  <c r="B124" i="9"/>
  <c r="A149" i="9"/>
  <c r="C123" i="9"/>
  <c r="C149" i="9"/>
  <c r="A150" i="9"/>
  <c r="B150" i="9"/>
  <c r="C150" i="9"/>
  <c r="A151" i="9"/>
  <c r="B151" i="9"/>
  <c r="C151" i="9"/>
  <c r="A152" i="9"/>
  <c r="B152" i="9"/>
  <c r="C152" i="9"/>
  <c r="A153" i="9"/>
  <c r="B153" i="9"/>
  <c r="C153" i="9"/>
  <c r="A154" i="9"/>
  <c r="B154" i="9"/>
  <c r="C154" i="9"/>
  <c r="A155" i="9"/>
  <c r="B155" i="9"/>
  <c r="C155" i="9"/>
  <c r="A156" i="9"/>
  <c r="B156" i="9"/>
  <c r="C156" i="9"/>
  <c r="A157" i="9"/>
  <c r="B157" i="9"/>
  <c r="C157" i="9"/>
  <c r="A158" i="9"/>
  <c r="B158" i="9"/>
  <c r="C158" i="9"/>
  <c r="A159" i="9"/>
  <c r="B159" i="9"/>
  <c r="C159" i="9"/>
  <c r="A160" i="9"/>
  <c r="B160" i="9"/>
  <c r="C160" i="9"/>
  <c r="A161" i="9"/>
  <c r="B161" i="9"/>
  <c r="C161" i="9"/>
  <c r="A162" i="9"/>
  <c r="B162" i="9"/>
  <c r="C162" i="9"/>
  <c r="A163" i="9"/>
  <c r="B163" i="9"/>
  <c r="C163" i="9"/>
  <c r="A164" i="9"/>
  <c r="B164" i="9"/>
  <c r="C164" i="9"/>
  <c r="A165" i="9"/>
  <c r="B165" i="9"/>
  <c r="C165" i="9"/>
  <c r="A166" i="9"/>
  <c r="B166" i="9"/>
  <c r="C166" i="9"/>
  <c r="A167" i="9"/>
  <c r="B167" i="9"/>
  <c r="C167" i="9"/>
  <c r="A168" i="9"/>
  <c r="B168" i="9"/>
  <c r="C168" i="9"/>
  <c r="A169" i="9"/>
  <c r="B169" i="9"/>
  <c r="C169" i="9"/>
  <c r="A170" i="9"/>
  <c r="B170" i="9"/>
  <c r="C170" i="9"/>
  <c r="A171" i="9"/>
  <c r="B171" i="9"/>
  <c r="C171" i="9"/>
  <c r="A172" i="9"/>
  <c r="B172" i="9"/>
  <c r="C172" i="9"/>
  <c r="A136" i="9"/>
  <c r="C136" i="9"/>
  <c r="A124" i="9"/>
  <c r="G773" i="18"/>
  <c r="G767" i="18"/>
  <c r="G731" i="18"/>
  <c r="G725" i="18"/>
  <c r="G719" i="18"/>
  <c r="G716" i="18"/>
  <c r="G694" i="18"/>
  <c r="G691" i="18"/>
  <c r="G673" i="18"/>
  <c r="G667" i="18"/>
  <c r="G642" i="18"/>
  <c r="G636" i="18"/>
  <c r="G619" i="18"/>
  <c r="G604" i="18"/>
  <c r="G601" i="18"/>
  <c r="G594" i="18"/>
  <c r="G591" i="18"/>
  <c r="G581" i="18"/>
  <c r="G577" i="18"/>
  <c r="G567" i="18"/>
  <c r="G565" i="18"/>
  <c r="G552" i="18"/>
  <c r="G542" i="18"/>
  <c r="G523" i="18"/>
  <c r="G519" i="18"/>
  <c r="G517" i="18"/>
  <c r="G513" i="18"/>
  <c r="G507" i="18"/>
  <c r="G502" i="18"/>
  <c r="G499" i="18"/>
  <c r="G497" i="18"/>
  <c r="G491" i="18"/>
  <c r="G485" i="18"/>
  <c r="G480" i="18"/>
  <c r="G477" i="18"/>
  <c r="G472" i="18"/>
  <c r="G455" i="18"/>
  <c r="G453" i="18"/>
  <c r="G446" i="18"/>
  <c r="G442" i="18"/>
  <c r="G432" i="18"/>
  <c r="G431" i="18"/>
  <c r="G405" i="18"/>
  <c r="G402" i="18"/>
  <c r="G397" i="18"/>
  <c r="G288" i="18"/>
  <c r="G278" i="18"/>
  <c r="G271" i="18"/>
  <c r="G268" i="18"/>
  <c r="G255" i="18"/>
  <c r="G249" i="18"/>
  <c r="G237" i="18"/>
  <c r="G227" i="18"/>
  <c r="G220" i="18"/>
  <c r="G218" i="18"/>
  <c r="G202" i="18"/>
  <c r="G199" i="18"/>
  <c r="G186" i="18"/>
  <c r="G184" i="18"/>
  <c r="G182" i="18"/>
  <c r="G178" i="18"/>
  <c r="G174" i="18"/>
  <c r="G166" i="18"/>
  <c r="G162" i="18"/>
  <c r="G157" i="18"/>
  <c r="G117" i="18"/>
  <c r="G102" i="18"/>
  <c r="G88" i="18"/>
  <c r="G39" i="18"/>
  <c r="G37" i="18"/>
  <c r="G5" i="18"/>
  <c r="G858" i="18"/>
  <c r="G812" i="18"/>
  <c r="G611" i="18"/>
  <c r="G229" i="18"/>
  <c r="G838" i="18"/>
  <c r="G829" i="18"/>
  <c r="G828" i="18"/>
  <c r="G827" i="18"/>
  <c r="G826" i="18"/>
  <c r="G825" i="18"/>
  <c r="G824" i="18"/>
  <c r="G795" i="18"/>
  <c r="G787" i="18"/>
  <c r="G784" i="18"/>
  <c r="G780" i="18"/>
  <c r="G769" i="18"/>
  <c r="G728" i="18"/>
  <c r="G722" i="18"/>
  <c r="G713" i="18"/>
  <c r="G710" i="18"/>
  <c r="G687" i="18"/>
  <c r="G684" i="18"/>
  <c r="G28" i="18"/>
  <c r="G15" i="18"/>
  <c r="G13" i="18"/>
  <c r="G9" i="18"/>
  <c r="G312" i="18"/>
  <c r="G270" i="18"/>
  <c r="G264" i="18"/>
  <c r="G239" i="18"/>
  <c r="G223" i="18"/>
  <c r="G209" i="18"/>
  <c r="G195" i="18"/>
  <c r="G193" i="18"/>
  <c r="G189" i="18"/>
  <c r="G180" i="18"/>
  <c r="G172" i="18"/>
  <c r="G170" i="18"/>
  <c r="G114" i="18"/>
  <c r="G97" i="18"/>
  <c r="G93" i="18"/>
  <c r="G83" i="18"/>
  <c r="G79" i="18"/>
  <c r="G63" i="18"/>
  <c r="G61" i="18"/>
  <c r="G44" i="18"/>
  <c r="G6" i="18"/>
  <c r="G808" i="18"/>
  <c r="G216" i="18"/>
  <c r="G214" i="18"/>
  <c r="G185" i="18"/>
  <c r="G183" i="18"/>
  <c r="G176" i="18"/>
  <c r="G155" i="18"/>
  <c r="G151" i="18"/>
  <c r="G147" i="18"/>
  <c r="G143" i="18"/>
  <c r="G139" i="18"/>
  <c r="G135" i="18"/>
  <c r="G119" i="18"/>
  <c r="G104" i="18"/>
  <c r="G87" i="18"/>
  <c r="G72" i="18"/>
  <c r="G43" i="18"/>
  <c r="G41" i="18"/>
  <c r="G26" i="18"/>
  <c r="G24" i="18"/>
  <c r="G22" i="18"/>
  <c r="G18" i="18"/>
  <c r="G3" i="18"/>
  <c r="G801" i="18"/>
  <c r="G783" i="18"/>
  <c r="G779" i="18"/>
  <c r="G776" i="18"/>
  <c r="G770" i="18"/>
  <c r="G762" i="18"/>
  <c r="G677" i="18"/>
  <c r="G671" i="18"/>
  <c r="G663" i="18"/>
  <c r="G660" i="18"/>
  <c r="G632" i="18"/>
  <c r="G629" i="18"/>
  <c r="G626" i="18"/>
  <c r="G623" i="18"/>
  <c r="G615" i="18"/>
  <c r="G602" i="18"/>
  <c r="G599" i="18"/>
  <c r="G589" i="18"/>
  <c r="G575" i="18"/>
  <c r="G564" i="18"/>
  <c r="G540" i="18"/>
  <c r="G534" i="18"/>
  <c r="G529" i="18"/>
  <c r="G510" i="18"/>
  <c r="G489" i="18"/>
  <c r="G483" i="18"/>
  <c r="G464" i="18"/>
  <c r="G456" i="18"/>
  <c r="G449" i="18"/>
  <c r="G444" i="18"/>
  <c r="G440" i="18"/>
  <c r="G418" i="18"/>
  <c r="G411" i="18"/>
  <c r="G400" i="18"/>
  <c r="G287" i="18"/>
  <c r="G260" i="18"/>
  <c r="G243" i="18"/>
  <c r="G241" i="18"/>
  <c r="G250" i="18"/>
  <c r="G245" i="18"/>
  <c r="G173" i="18"/>
  <c r="G153" i="18"/>
  <c r="G149" i="18"/>
  <c r="G145" i="18"/>
  <c r="G141" i="18"/>
  <c r="G130" i="18"/>
  <c r="G126" i="18"/>
  <c r="G122" i="18"/>
  <c r="G111" i="18"/>
  <c r="G105" i="18"/>
  <c r="G101" i="18"/>
  <c r="G95" i="18"/>
  <c r="G91" i="18"/>
  <c r="G78" i="18"/>
  <c r="G31" i="18"/>
  <c r="G16" i="18"/>
  <c r="G14" i="18"/>
  <c r="G805" i="18"/>
  <c r="G802" i="18"/>
  <c r="G790" i="18"/>
  <c r="G706" i="18"/>
  <c r="G703" i="18"/>
  <c r="G700" i="18"/>
  <c r="G697" i="18"/>
  <c r="G670" i="18"/>
  <c r="G639" i="18"/>
  <c r="G625" i="18"/>
  <c r="G614" i="18"/>
  <c r="G607" i="18"/>
  <c r="G600" i="18"/>
  <c r="G597" i="18"/>
  <c r="G587" i="18"/>
  <c r="G584" i="18"/>
  <c r="G574" i="18"/>
  <c r="G570" i="18"/>
  <c r="G563" i="18"/>
  <c r="G560" i="18"/>
  <c r="G557" i="18"/>
  <c r="G553" i="18"/>
  <c r="G550" i="18"/>
  <c r="G547" i="18"/>
  <c r="G543" i="18"/>
  <c r="G539" i="18"/>
  <c r="G526" i="18"/>
  <c r="G522" i="18"/>
  <c r="G520" i="18"/>
  <c r="G516" i="18"/>
  <c r="G509" i="18"/>
  <c r="G506" i="18"/>
  <c r="G503" i="18"/>
  <c r="G500" i="18"/>
  <c r="G494" i="18"/>
  <c r="G492" i="18"/>
  <c r="G482" i="18"/>
  <c r="G474" i="18"/>
  <c r="G469" i="18"/>
  <c r="G467" i="18"/>
  <c r="G463" i="18"/>
  <c r="G461" i="18"/>
  <c r="G458" i="18"/>
  <c r="G435" i="18"/>
  <c r="G426" i="18"/>
  <c r="G424" i="18"/>
  <c r="G419" i="18"/>
  <c r="G416" i="18"/>
  <c r="G408" i="18"/>
  <c r="G401" i="18"/>
  <c r="G862" i="18"/>
  <c r="G861" i="18"/>
  <c r="G860" i="18"/>
  <c r="G859" i="18"/>
  <c r="D13" i="20"/>
  <c r="G857" i="18"/>
  <c r="G856" i="18"/>
  <c r="G855" i="18"/>
  <c r="G854" i="18"/>
  <c r="G853" i="18"/>
  <c r="G852" i="18"/>
  <c r="G851" i="18"/>
  <c r="G850" i="18"/>
  <c r="G849" i="18"/>
  <c r="G848" i="18"/>
  <c r="G847" i="18"/>
  <c r="G846" i="18"/>
  <c r="G845" i="18"/>
  <c r="G844" i="18"/>
  <c r="G843" i="18"/>
  <c r="G842" i="18"/>
  <c r="G841" i="18"/>
  <c r="G840" i="18"/>
  <c r="G839" i="18"/>
  <c r="G837" i="18"/>
  <c r="G836" i="18"/>
  <c r="G835" i="18"/>
  <c r="G834" i="18"/>
  <c r="G833" i="18"/>
  <c r="G832" i="18"/>
  <c r="G831" i="18"/>
  <c r="D760" i="20"/>
  <c r="G830" i="18"/>
  <c r="G823" i="18"/>
  <c r="D759" i="20"/>
  <c r="G822" i="18"/>
  <c r="G821" i="18"/>
  <c r="G820" i="18"/>
  <c r="G819" i="18"/>
  <c r="G818" i="18"/>
  <c r="G817" i="18"/>
  <c r="G816" i="18"/>
  <c r="G815" i="18"/>
  <c r="G814" i="18"/>
  <c r="G813" i="18"/>
  <c r="G811" i="18"/>
  <c r="G810" i="18"/>
  <c r="G809" i="18"/>
  <c r="G807" i="18"/>
  <c r="G806" i="18"/>
  <c r="G804" i="18"/>
  <c r="G803" i="18"/>
  <c r="G800" i="18"/>
  <c r="G799" i="18"/>
  <c r="G798" i="18"/>
  <c r="G797" i="18"/>
  <c r="G796" i="18"/>
  <c r="G794" i="18"/>
  <c r="G793" i="18"/>
  <c r="G792" i="18"/>
  <c r="G791" i="18"/>
  <c r="G789" i="18"/>
  <c r="G788" i="18"/>
  <c r="G786" i="18"/>
  <c r="G785" i="18"/>
  <c r="G782" i="18"/>
  <c r="G781" i="18"/>
  <c r="G778" i="18"/>
  <c r="G777" i="18"/>
  <c r="G775" i="18"/>
  <c r="G774" i="18"/>
  <c r="G772" i="18"/>
  <c r="D758" i="20"/>
  <c r="J758" i="20" s="1"/>
  <c r="G771" i="18"/>
  <c r="G768" i="18"/>
  <c r="G766" i="18"/>
  <c r="G765" i="18"/>
  <c r="G764" i="18"/>
  <c r="G763" i="18"/>
  <c r="G761" i="18"/>
  <c r="G760" i="18"/>
  <c r="G759" i="18"/>
  <c r="G758" i="18"/>
  <c r="G757" i="18"/>
  <c r="G756" i="18"/>
  <c r="D757" i="20"/>
  <c r="G755" i="18"/>
  <c r="D756" i="20"/>
  <c r="J756" i="20" s="1"/>
  <c r="G754" i="18"/>
  <c r="D755" i="20"/>
  <c r="G753" i="18"/>
  <c r="D754" i="20"/>
  <c r="J754" i="20" s="1"/>
  <c r="G752" i="18"/>
  <c r="D753" i="20"/>
  <c r="J753" i="20" s="1"/>
  <c r="G751" i="18"/>
  <c r="D752" i="20"/>
  <c r="G750" i="18"/>
  <c r="D751" i="20"/>
  <c r="J751" i="20" s="1"/>
  <c r="G749" i="18"/>
  <c r="D750" i="20"/>
  <c r="G748" i="18"/>
  <c r="D749" i="20"/>
  <c r="G747" i="18"/>
  <c r="D748" i="20"/>
  <c r="G746" i="18"/>
  <c r="D747" i="20"/>
  <c r="J747" i="20" s="1"/>
  <c r="G745" i="18"/>
  <c r="D746" i="20"/>
  <c r="G744" i="18"/>
  <c r="D745" i="20"/>
  <c r="G743" i="18"/>
  <c r="D744" i="20"/>
  <c r="G742" i="18"/>
  <c r="D743" i="20"/>
  <c r="G741" i="18"/>
  <c r="D742" i="20"/>
  <c r="G740" i="18"/>
  <c r="D741" i="20"/>
  <c r="G739" i="18"/>
  <c r="D740" i="20"/>
  <c r="G738" i="18"/>
  <c r="D739" i="20"/>
  <c r="J739" i="20" s="1"/>
  <c r="G737" i="18"/>
  <c r="D738" i="20"/>
  <c r="J738" i="20" s="1"/>
  <c r="G736" i="18"/>
  <c r="D737" i="20"/>
  <c r="J737" i="20" s="1"/>
  <c r="G735" i="18"/>
  <c r="D736" i="20"/>
  <c r="G734" i="18"/>
  <c r="D735" i="20"/>
  <c r="J735" i="20" s="1"/>
  <c r="G733" i="18"/>
  <c r="D734" i="20"/>
  <c r="G732" i="18"/>
  <c r="D733" i="20"/>
  <c r="G730" i="18"/>
  <c r="D731" i="20"/>
  <c r="J731" i="20" s="1"/>
  <c r="G729" i="18"/>
  <c r="D730" i="20"/>
  <c r="J730" i="20" s="1"/>
  <c r="G727" i="18"/>
  <c r="D728" i="20"/>
  <c r="J728" i="20" s="1"/>
  <c r="G726" i="18"/>
  <c r="D727" i="20"/>
  <c r="J727" i="20" s="1"/>
  <c r="G724" i="18"/>
  <c r="D725" i="20"/>
  <c r="J725" i="20" s="1"/>
  <c r="G723" i="18"/>
  <c r="D724" i="20"/>
  <c r="J724" i="20" s="1"/>
  <c r="G721" i="18"/>
  <c r="D722" i="20"/>
  <c r="G720" i="18"/>
  <c r="D721" i="20"/>
  <c r="G718" i="18"/>
  <c r="D719" i="20"/>
  <c r="J719" i="20" s="1"/>
  <c r="G717" i="18"/>
  <c r="D718" i="20"/>
  <c r="J718" i="20" s="1"/>
  <c r="G715" i="18"/>
  <c r="D716" i="20"/>
  <c r="J716" i="20" s="1"/>
  <c r="G714" i="18"/>
  <c r="D715" i="20"/>
  <c r="J715" i="20" s="1"/>
  <c r="G712" i="18"/>
  <c r="D713" i="20"/>
  <c r="J713" i="20" s="1"/>
  <c r="G711" i="18"/>
  <c r="D712" i="20"/>
  <c r="J712" i="20" s="1"/>
  <c r="G709" i="18"/>
  <c r="D710" i="20"/>
  <c r="G708" i="18"/>
  <c r="D709" i="20"/>
  <c r="G707" i="18"/>
  <c r="D708" i="20"/>
  <c r="J708" i="20" s="1"/>
  <c r="G705" i="18"/>
  <c r="D706" i="20"/>
  <c r="J706" i="20" s="1"/>
  <c r="G704" i="18"/>
  <c r="D705" i="20"/>
  <c r="J705" i="20" s="1"/>
  <c r="G702" i="18"/>
  <c r="D703" i="20"/>
  <c r="J703" i="20" s="1"/>
  <c r="G701" i="18"/>
  <c r="D702" i="20"/>
  <c r="G699" i="18"/>
  <c r="D700" i="20"/>
  <c r="J700" i="20" s="1"/>
  <c r="G698" i="18"/>
  <c r="D699" i="20"/>
  <c r="G696" i="18"/>
  <c r="D697" i="20"/>
  <c r="G695" i="18"/>
  <c r="D696" i="20"/>
  <c r="J696" i="20" s="1"/>
  <c r="G693" i="18"/>
  <c r="D694" i="20"/>
  <c r="J694" i="20" s="1"/>
  <c r="G692" i="18"/>
  <c r="D693" i="20"/>
  <c r="J693" i="20" s="1"/>
  <c r="G690" i="18"/>
  <c r="D691" i="20"/>
  <c r="J691" i="20" s="1"/>
  <c r="G689" i="18"/>
  <c r="D690" i="20"/>
  <c r="J690" i="20" s="1"/>
  <c r="G688" i="18"/>
  <c r="D689" i="20"/>
  <c r="J689" i="20" s="1"/>
  <c r="G686" i="18"/>
  <c r="D687" i="20"/>
  <c r="G685" i="18"/>
  <c r="D686" i="20"/>
  <c r="G683" i="18"/>
  <c r="D684" i="20"/>
  <c r="J684" i="20" s="1"/>
  <c r="G682" i="18"/>
  <c r="D683" i="20"/>
  <c r="J683" i="20" s="1"/>
  <c r="G681" i="18"/>
  <c r="D682" i="20"/>
  <c r="J682" i="20" s="1"/>
  <c r="G680" i="18"/>
  <c r="D681" i="20"/>
  <c r="J681" i="20" s="1"/>
  <c r="G679" i="18"/>
  <c r="D680" i="20"/>
  <c r="J680" i="20" s="1"/>
  <c r="G678" i="18"/>
  <c r="D679" i="20"/>
  <c r="J679" i="20" s="1"/>
  <c r="G676" i="18"/>
  <c r="D677" i="20"/>
  <c r="G675" i="18"/>
  <c r="D676" i="20"/>
  <c r="G674" i="18"/>
  <c r="D675" i="20"/>
  <c r="J675" i="20" s="1"/>
  <c r="G672" i="18"/>
  <c r="D673" i="20"/>
  <c r="J673" i="20" s="1"/>
  <c r="G669" i="18"/>
  <c r="D670" i="20"/>
  <c r="J670" i="20" s="1"/>
  <c r="G668" i="18"/>
  <c r="D669" i="20"/>
  <c r="J669" i="20" s="1"/>
  <c r="G666" i="18"/>
  <c r="D667" i="20"/>
  <c r="J667" i="20" s="1"/>
  <c r="G665" i="18"/>
  <c r="D666" i="20"/>
  <c r="G664" i="18"/>
  <c r="D665" i="20"/>
  <c r="G662" i="18"/>
  <c r="D663" i="20"/>
  <c r="G661" i="18"/>
  <c r="D662" i="20"/>
  <c r="J662" i="20" s="1"/>
  <c r="G659" i="18"/>
  <c r="D660" i="20"/>
  <c r="J660" i="20" s="1"/>
  <c r="G658" i="18"/>
  <c r="D659" i="20"/>
  <c r="J659" i="20" s="1"/>
  <c r="G657" i="18"/>
  <c r="D658" i="20"/>
  <c r="J658" i="20" s="1"/>
  <c r="G656" i="18"/>
  <c r="D657" i="20"/>
  <c r="G655" i="18"/>
  <c r="D656" i="20"/>
  <c r="G654" i="18"/>
  <c r="D655" i="20"/>
  <c r="G653" i="18"/>
  <c r="D654" i="20"/>
  <c r="G652" i="18"/>
  <c r="D653" i="20"/>
  <c r="J653" i="20" s="1"/>
  <c r="G651" i="18"/>
  <c r="D652" i="20"/>
  <c r="J652" i="20" s="1"/>
  <c r="G650" i="18"/>
  <c r="D651" i="20"/>
  <c r="J651" i="20" s="1"/>
  <c r="G649" i="18"/>
  <c r="D650" i="20"/>
  <c r="J650" i="20" s="1"/>
  <c r="G648" i="18"/>
  <c r="D649" i="20"/>
  <c r="J649" i="20" s="1"/>
  <c r="G647" i="18"/>
  <c r="D648" i="20"/>
  <c r="G646" i="18"/>
  <c r="D647" i="20"/>
  <c r="G645" i="18"/>
  <c r="D646" i="20"/>
  <c r="G644" i="18"/>
  <c r="D645" i="20"/>
  <c r="J645" i="20" s="1"/>
  <c r="G643" i="18"/>
  <c r="D644" i="20"/>
  <c r="J644" i="20" s="1"/>
  <c r="G641" i="18"/>
  <c r="D642" i="20"/>
  <c r="J642" i="20" s="1"/>
  <c r="G640" i="18"/>
  <c r="D641" i="20"/>
  <c r="J641" i="20" s="1"/>
  <c r="G638" i="18"/>
  <c r="D639" i="20"/>
  <c r="G637" i="18"/>
  <c r="D638" i="20"/>
  <c r="J638" i="20" s="1"/>
  <c r="G635" i="18"/>
  <c r="D636" i="20"/>
  <c r="G634" i="18"/>
  <c r="D635" i="20"/>
  <c r="G633" i="18"/>
  <c r="D634" i="20"/>
  <c r="J634" i="20" s="1"/>
  <c r="G631" i="18"/>
  <c r="D632" i="20"/>
  <c r="J632" i="20" s="1"/>
  <c r="G630" i="18"/>
  <c r="D631" i="20"/>
  <c r="J631" i="20" s="1"/>
  <c r="G628" i="18"/>
  <c r="D629" i="20"/>
  <c r="J629" i="20" s="1"/>
  <c r="G627" i="18"/>
  <c r="D628" i="20"/>
  <c r="J628" i="20" s="1"/>
  <c r="G624" i="18"/>
  <c r="D625" i="20"/>
  <c r="J625" i="20" s="1"/>
  <c r="G622" i="18"/>
  <c r="D623" i="20"/>
  <c r="G621" i="18"/>
  <c r="D622" i="20"/>
  <c r="G620" i="18"/>
  <c r="D621" i="20"/>
  <c r="J621" i="20" s="1"/>
  <c r="G618" i="18"/>
  <c r="D619" i="20"/>
  <c r="J619" i="20" s="1"/>
  <c r="G617" i="18"/>
  <c r="D618" i="20"/>
  <c r="J618" i="20" s="1"/>
  <c r="G616" i="18"/>
  <c r="D617" i="20"/>
  <c r="J617" i="20" s="1"/>
  <c r="G613" i="18"/>
  <c r="D614" i="20"/>
  <c r="J614" i="20" s="1"/>
  <c r="G612" i="18"/>
  <c r="D613" i="20"/>
  <c r="J613" i="20" s="1"/>
  <c r="G610" i="18"/>
  <c r="D611" i="20"/>
  <c r="G609" i="18"/>
  <c r="D610" i="20"/>
  <c r="G608" i="18"/>
  <c r="D609" i="20"/>
  <c r="G606" i="18"/>
  <c r="D607" i="20"/>
  <c r="G605" i="18"/>
  <c r="D606" i="20"/>
  <c r="J606" i="20" s="1"/>
  <c r="G603" i="18"/>
  <c r="D604" i="20"/>
  <c r="J604" i="20" s="1"/>
  <c r="G598" i="18"/>
  <c r="D599" i="20"/>
  <c r="J599" i="20" s="1"/>
  <c r="G596" i="18"/>
  <c r="D597" i="20"/>
  <c r="J597" i="20" s="1"/>
  <c r="G595" i="18"/>
  <c r="D596" i="20"/>
  <c r="G593" i="18"/>
  <c r="D594" i="20"/>
  <c r="G592" i="18"/>
  <c r="D593" i="20"/>
  <c r="J593" i="20" s="1"/>
  <c r="G590" i="18"/>
  <c r="D591" i="20"/>
  <c r="J591" i="20" s="1"/>
  <c r="G588" i="18"/>
  <c r="D589" i="20"/>
  <c r="J589" i="20" s="1"/>
  <c r="G586" i="18"/>
  <c r="D587" i="20"/>
  <c r="J587" i="20" s="1"/>
  <c r="G585" i="18"/>
  <c r="D586" i="20"/>
  <c r="J586" i="20" s="1"/>
  <c r="G583" i="18"/>
  <c r="D584" i="20"/>
  <c r="J584" i="20" s="1"/>
  <c r="G582" i="18"/>
  <c r="D583" i="20"/>
  <c r="G580" i="18"/>
  <c r="D581" i="20"/>
  <c r="G579" i="18"/>
  <c r="D580" i="20"/>
  <c r="J580" i="20" s="1"/>
  <c r="G578" i="18"/>
  <c r="D579" i="20"/>
  <c r="J579" i="20" s="1"/>
  <c r="G576" i="18"/>
  <c r="D577" i="20"/>
  <c r="J577" i="20" s="1"/>
  <c r="G573" i="18"/>
  <c r="D574" i="20"/>
  <c r="J574" i="20" s="1"/>
  <c r="G572" i="18"/>
  <c r="D573" i="20"/>
  <c r="G571" i="18"/>
  <c r="D572" i="20"/>
  <c r="J572" i="20" s="1"/>
  <c r="G569" i="18"/>
  <c r="D570" i="20"/>
  <c r="G568" i="18"/>
  <c r="D569" i="20"/>
  <c r="G566" i="18"/>
  <c r="D567" i="20"/>
  <c r="J567" i="20" s="1"/>
  <c r="G562" i="18"/>
  <c r="D563" i="20"/>
  <c r="J563" i="20" s="1"/>
  <c r="G561" i="18"/>
  <c r="D562" i="20"/>
  <c r="J562" i="20" s="1"/>
  <c r="G559" i="18"/>
  <c r="D560" i="20"/>
  <c r="J560" i="20" s="1"/>
  <c r="G558" i="18"/>
  <c r="D559" i="20"/>
  <c r="G556" i="18"/>
  <c r="D557" i="20"/>
  <c r="J557" i="20" s="1"/>
  <c r="G555" i="18"/>
  <c r="D556" i="20"/>
  <c r="G554" i="18"/>
  <c r="D555" i="20"/>
  <c r="G551" i="18"/>
  <c r="D552" i="20"/>
  <c r="J552" i="20" s="1"/>
  <c r="G549" i="18"/>
  <c r="D550" i="20"/>
  <c r="J550" i="20" s="1"/>
  <c r="G548" i="18"/>
  <c r="D549" i="20"/>
  <c r="J549" i="20" s="1"/>
  <c r="G546" i="18"/>
  <c r="D547" i="20"/>
  <c r="J547" i="20" s="1"/>
  <c r="G545" i="18"/>
  <c r="D546" i="20"/>
  <c r="J546" i="20" s="1"/>
  <c r="G544" i="18"/>
  <c r="D545" i="20"/>
  <c r="J545" i="20" s="1"/>
  <c r="G541" i="18"/>
  <c r="D542" i="20"/>
  <c r="G538" i="18"/>
  <c r="D539" i="20"/>
  <c r="G537" i="18"/>
  <c r="D538" i="20"/>
  <c r="J538" i="20" s="1"/>
  <c r="G536" i="18"/>
  <c r="D537" i="20"/>
  <c r="J537" i="20" s="1"/>
  <c r="G535" i="18"/>
  <c r="D536" i="20"/>
  <c r="J536" i="20" s="1"/>
  <c r="G533" i="18"/>
  <c r="D534" i="20"/>
  <c r="J534" i="20" s="1"/>
  <c r="G532" i="18"/>
  <c r="D533" i="20"/>
  <c r="G531" i="18"/>
  <c r="D532" i="20"/>
  <c r="J532" i="20" s="1"/>
  <c r="G530" i="18"/>
  <c r="D531" i="20"/>
  <c r="G528" i="18"/>
  <c r="D529" i="20"/>
  <c r="G527" i="18"/>
  <c r="D528" i="20"/>
  <c r="J528" i="20" s="1"/>
  <c r="G525" i="18"/>
  <c r="D526" i="20"/>
  <c r="G524" i="18"/>
  <c r="D525" i="20"/>
  <c r="J525" i="20" s="1"/>
  <c r="G521" i="18"/>
  <c r="D522" i="20"/>
  <c r="J522" i="20" s="1"/>
  <c r="G518" i="18"/>
  <c r="D519" i="20"/>
  <c r="J519" i="20" s="1"/>
  <c r="G515" i="18"/>
  <c r="D516" i="20"/>
  <c r="J516" i="20" s="1"/>
  <c r="G514" i="18"/>
  <c r="D515" i="20"/>
  <c r="G512" i="18"/>
  <c r="D513" i="20"/>
  <c r="G511" i="18"/>
  <c r="D512" i="20"/>
  <c r="J512" i="20" s="1"/>
  <c r="G508" i="18"/>
  <c r="D509" i="20"/>
  <c r="G505" i="18"/>
  <c r="D506" i="20"/>
  <c r="J506" i="20" s="1"/>
  <c r="G504" i="18"/>
  <c r="D505" i="20"/>
  <c r="J505" i="20" s="1"/>
  <c r="G501" i="18"/>
  <c r="D502" i="20"/>
  <c r="J502" i="20" s="1"/>
  <c r="G498" i="18"/>
  <c r="D499" i="20"/>
  <c r="J499" i="20" s="1"/>
  <c r="G496" i="18"/>
  <c r="D497" i="20"/>
  <c r="G495" i="18"/>
  <c r="D496" i="20"/>
  <c r="G493" i="18"/>
  <c r="D494" i="20"/>
  <c r="J494" i="20" s="1"/>
  <c r="G490" i="18"/>
  <c r="D491" i="20"/>
  <c r="J491" i="20" s="1"/>
  <c r="G488" i="18"/>
  <c r="D489" i="20"/>
  <c r="J489" i="20" s="1"/>
  <c r="G487" i="18"/>
  <c r="D488" i="20"/>
  <c r="J488" i="20" s="1"/>
  <c r="G486" i="18"/>
  <c r="D487" i="20"/>
  <c r="J487" i="20" s="1"/>
  <c r="G484" i="18"/>
  <c r="D485" i="20"/>
  <c r="J485" i="20" s="1"/>
  <c r="G481" i="18"/>
  <c r="D482" i="20"/>
  <c r="G479" i="18"/>
  <c r="D480" i="20"/>
  <c r="G478" i="18"/>
  <c r="D479" i="20"/>
  <c r="J479" i="20" s="1"/>
  <c r="G476" i="18"/>
  <c r="D477" i="20"/>
  <c r="J477" i="20" s="1"/>
  <c r="G475" i="18"/>
  <c r="D476" i="20"/>
  <c r="J476" i="20" s="1"/>
  <c r="G473" i="18"/>
  <c r="D474" i="20"/>
  <c r="J474" i="20" s="1"/>
  <c r="G471" i="18"/>
  <c r="D472" i="20"/>
  <c r="J472" i="20" s="1"/>
  <c r="G470" i="18"/>
  <c r="D471" i="20"/>
  <c r="J471" i="20" s="1"/>
  <c r="G468" i="18"/>
  <c r="D469" i="20"/>
  <c r="G466" i="18"/>
  <c r="D467" i="20"/>
  <c r="G465" i="18"/>
  <c r="D466" i="20"/>
  <c r="J466" i="20" s="1"/>
  <c r="G462" i="18"/>
  <c r="D463" i="20"/>
  <c r="J463" i="20" s="1"/>
  <c r="G460" i="18"/>
  <c r="D461" i="20"/>
  <c r="J461" i="20" s="1"/>
  <c r="G459" i="18"/>
  <c r="D460" i="20"/>
  <c r="J460" i="20" s="1"/>
  <c r="G457" i="18"/>
  <c r="D458" i="20"/>
  <c r="J458" i="20" s="1"/>
  <c r="G454" i="18"/>
  <c r="D455" i="20"/>
  <c r="J455" i="20" s="1"/>
  <c r="G452" i="18"/>
  <c r="D453" i="20"/>
  <c r="G451" i="18"/>
  <c r="D452" i="20"/>
  <c r="G450" i="18"/>
  <c r="D451" i="20"/>
  <c r="J451" i="20" s="1"/>
  <c r="G448" i="18"/>
  <c r="D449" i="20"/>
  <c r="J449" i="20" s="1"/>
  <c r="G447" i="18"/>
  <c r="D448" i="20"/>
  <c r="J448" i="20" s="1"/>
  <c r="G445" i="18"/>
  <c r="D446" i="20"/>
  <c r="J446" i="20" s="1"/>
  <c r="G443" i="18"/>
  <c r="D444" i="20"/>
  <c r="J444" i="20" s="1"/>
  <c r="G441" i="18"/>
  <c r="D442" i="20"/>
  <c r="J442" i="20" s="1"/>
  <c r="G439" i="18"/>
  <c r="D440" i="20"/>
  <c r="G438" i="18"/>
  <c r="D439" i="20"/>
  <c r="G437" i="18"/>
  <c r="D438" i="20"/>
  <c r="J438" i="20" s="1"/>
  <c r="G436" i="18"/>
  <c r="D437" i="20"/>
  <c r="J437" i="20" s="1"/>
  <c r="G434" i="18"/>
  <c r="D435" i="20"/>
  <c r="J435" i="20" s="1"/>
  <c r="G433" i="18"/>
  <c r="D434" i="20"/>
  <c r="J434" i="20" s="1"/>
  <c r="G430" i="18"/>
  <c r="D431" i="20"/>
  <c r="J431" i="20" s="1"/>
  <c r="G429" i="18"/>
  <c r="D430" i="20"/>
  <c r="J430" i="20" s="1"/>
  <c r="G428" i="18"/>
  <c r="D429" i="20"/>
  <c r="G427" i="18"/>
  <c r="D428" i="20"/>
  <c r="G425" i="18"/>
  <c r="D426" i="20"/>
  <c r="J426" i="20" s="1"/>
  <c r="G423" i="18"/>
  <c r="D424" i="20"/>
  <c r="G422" i="18"/>
  <c r="D423" i="20"/>
  <c r="J423" i="20" s="1"/>
  <c r="G421" i="18"/>
  <c r="D422" i="20"/>
  <c r="J422" i="20" s="1"/>
  <c r="G420" i="18"/>
  <c r="D421" i="20"/>
  <c r="G417" i="18"/>
  <c r="D418" i="20"/>
  <c r="J418" i="20" s="1"/>
  <c r="G415" i="18"/>
  <c r="D416" i="20"/>
  <c r="G414" i="18"/>
  <c r="D415" i="20"/>
  <c r="G413" i="18"/>
  <c r="D414" i="20"/>
  <c r="J414" i="20" s="1"/>
  <c r="G412" i="18"/>
  <c r="D413" i="20"/>
  <c r="J413" i="20" s="1"/>
  <c r="G410" i="18"/>
  <c r="D411" i="20"/>
  <c r="J411" i="20" s="1"/>
  <c r="G409" i="18"/>
  <c r="D410" i="20"/>
  <c r="J410" i="20" s="1"/>
  <c r="G407" i="18"/>
  <c r="D408" i="20"/>
  <c r="J408" i="20" s="1"/>
  <c r="G406" i="18"/>
  <c r="D407" i="20"/>
  <c r="J407" i="20" s="1"/>
  <c r="G404" i="18"/>
  <c r="D405" i="20"/>
  <c r="G403" i="18"/>
  <c r="D404" i="20"/>
  <c r="G399" i="18"/>
  <c r="D400" i="20"/>
  <c r="G398" i="18"/>
  <c r="D399" i="20"/>
  <c r="J399" i="20" s="1"/>
  <c r="G396" i="18"/>
  <c r="D397" i="20"/>
  <c r="J397" i="20" s="1"/>
  <c r="G395" i="18"/>
  <c r="D396" i="20"/>
  <c r="J396" i="20" s="1"/>
  <c r="G394" i="18"/>
  <c r="D395" i="20"/>
  <c r="J395" i="20" s="1"/>
  <c r="G393" i="18"/>
  <c r="D394" i="20"/>
  <c r="J394" i="20" s="1"/>
  <c r="G392" i="18"/>
  <c r="D393" i="20"/>
  <c r="G391" i="18"/>
  <c r="D392" i="20"/>
  <c r="G390" i="18"/>
  <c r="D391" i="20"/>
  <c r="J391" i="20" s="1"/>
  <c r="G389" i="18"/>
  <c r="D390" i="20"/>
  <c r="J390" i="20" s="1"/>
  <c r="G388" i="18"/>
  <c r="D389" i="20"/>
  <c r="J389" i="20" s="1"/>
  <c r="G387" i="18"/>
  <c r="D388" i="20"/>
  <c r="J388" i="20" s="1"/>
  <c r="G386" i="18"/>
  <c r="D387" i="20"/>
  <c r="G385" i="18"/>
  <c r="D386" i="20"/>
  <c r="G384" i="18"/>
  <c r="D385" i="20"/>
  <c r="G383" i="18"/>
  <c r="D384" i="20"/>
  <c r="G382" i="18"/>
  <c r="D383" i="20"/>
  <c r="J383" i="20" s="1"/>
  <c r="G381" i="18"/>
  <c r="D382" i="20"/>
  <c r="G380" i="18"/>
  <c r="D381" i="20"/>
  <c r="J381" i="20" s="1"/>
  <c r="G379" i="18"/>
  <c r="D380" i="20"/>
  <c r="J380" i="20" s="1"/>
  <c r="G378" i="18"/>
  <c r="D379" i="20"/>
  <c r="J379" i="20" s="1"/>
  <c r="G377" i="18"/>
  <c r="D378" i="20"/>
  <c r="J378" i="20" s="1"/>
  <c r="G376" i="18"/>
  <c r="D377" i="20"/>
  <c r="G375" i="18"/>
  <c r="D376" i="20"/>
  <c r="G374" i="18"/>
  <c r="D375" i="20"/>
  <c r="J375" i="20" s="1"/>
  <c r="G373" i="18"/>
  <c r="D374" i="20"/>
  <c r="J374" i="20" s="1"/>
  <c r="G372" i="18"/>
  <c r="D373" i="20"/>
  <c r="J373" i="20" s="1"/>
  <c r="G371" i="18"/>
  <c r="D372" i="20"/>
  <c r="J372" i="20" s="1"/>
  <c r="G370" i="18"/>
  <c r="D371" i="20"/>
  <c r="J371" i="20" s="1"/>
  <c r="G369" i="18"/>
  <c r="D370" i="20"/>
  <c r="J370" i="20" s="1"/>
  <c r="G368" i="18"/>
  <c r="D369" i="20"/>
  <c r="G367" i="18"/>
  <c r="D368" i="20"/>
  <c r="G366" i="18"/>
  <c r="D367" i="20"/>
  <c r="J367" i="20" s="1"/>
  <c r="G365" i="18"/>
  <c r="D366" i="20"/>
  <c r="J366" i="20" s="1"/>
  <c r="G364" i="18"/>
  <c r="D365" i="20"/>
  <c r="J365" i="20" s="1"/>
  <c r="G363" i="18"/>
  <c r="D364" i="20"/>
  <c r="J364" i="20" s="1"/>
  <c r="G362" i="18"/>
  <c r="D363" i="20"/>
  <c r="J363" i="20" s="1"/>
  <c r="G361" i="18"/>
  <c r="D362" i="20"/>
  <c r="J362" i="20" s="1"/>
  <c r="G360" i="18"/>
  <c r="D361" i="20"/>
  <c r="J361" i="20" s="1"/>
  <c r="G359" i="18"/>
  <c r="D360" i="20"/>
  <c r="J360" i="20" s="1"/>
  <c r="G358" i="18"/>
  <c r="D359" i="20"/>
  <c r="J359" i="20" s="1"/>
  <c r="G357" i="18"/>
  <c r="D358" i="20"/>
  <c r="J358" i="20" s="1"/>
  <c r="G356" i="18"/>
  <c r="D357" i="20"/>
  <c r="J357" i="20" s="1"/>
  <c r="G355" i="18"/>
  <c r="D356" i="20"/>
  <c r="J356" i="20" s="1"/>
  <c r="G354" i="18"/>
  <c r="D355" i="20"/>
  <c r="J355" i="20" s="1"/>
  <c r="G353" i="18"/>
  <c r="D354" i="20"/>
  <c r="J354" i="20" s="1"/>
  <c r="G352" i="18"/>
  <c r="D353" i="20"/>
  <c r="J353" i="20" s="1"/>
  <c r="G351" i="18"/>
  <c r="D352" i="20"/>
  <c r="J352" i="20" s="1"/>
  <c r="G350" i="18"/>
  <c r="D351" i="20"/>
  <c r="J351" i="20" s="1"/>
  <c r="G349" i="18"/>
  <c r="D350" i="20"/>
  <c r="J350" i="20" s="1"/>
  <c r="G348" i="18"/>
  <c r="D349" i="20"/>
  <c r="J349" i="20" s="1"/>
  <c r="G347" i="18"/>
  <c r="D348" i="20"/>
  <c r="J348" i="20" s="1"/>
  <c r="G346" i="18"/>
  <c r="D347" i="20"/>
  <c r="J347" i="20" s="1"/>
  <c r="G345" i="18"/>
  <c r="D346" i="20"/>
  <c r="J346" i="20" s="1"/>
  <c r="G344" i="18"/>
  <c r="D345" i="20"/>
  <c r="J345" i="20" s="1"/>
  <c r="G343" i="18"/>
  <c r="D344" i="20"/>
  <c r="J344" i="20" s="1"/>
  <c r="G342" i="18"/>
  <c r="D343" i="20"/>
  <c r="J343" i="20" s="1"/>
  <c r="G341" i="18"/>
  <c r="D342" i="20"/>
  <c r="J342" i="20" s="1"/>
  <c r="G340" i="18"/>
  <c r="D341" i="20"/>
  <c r="J341" i="20" s="1"/>
  <c r="G339" i="18"/>
  <c r="D340" i="20"/>
  <c r="J340" i="20" s="1"/>
  <c r="G338" i="18"/>
  <c r="D339" i="20"/>
  <c r="J339" i="20" s="1"/>
  <c r="G337" i="18"/>
  <c r="D12" i="20"/>
  <c r="J12" i="20" s="1"/>
  <c r="G336" i="18"/>
  <c r="D338" i="20"/>
  <c r="J338" i="20" s="1"/>
  <c r="G335" i="18"/>
  <c r="D337" i="20"/>
  <c r="J337" i="20" s="1"/>
  <c r="G334" i="18"/>
  <c r="D336" i="20"/>
  <c r="J336" i="20" s="1"/>
  <c r="G333" i="18"/>
  <c r="D335" i="20"/>
  <c r="J335" i="20" s="1"/>
  <c r="G332" i="18"/>
  <c r="D11" i="20"/>
  <c r="G331" i="18"/>
  <c r="D334" i="20"/>
  <c r="G330" i="18"/>
  <c r="D333" i="20"/>
  <c r="G329" i="18"/>
  <c r="D332" i="20"/>
  <c r="G328" i="18"/>
  <c r="D331" i="20"/>
  <c r="G327" i="18"/>
  <c r="D330" i="20"/>
  <c r="G326" i="18"/>
  <c r="D329" i="20"/>
  <c r="G325" i="18"/>
  <c r="D328" i="20"/>
  <c r="G324" i="18"/>
  <c r="D327" i="20"/>
  <c r="G323" i="18"/>
  <c r="D326" i="20"/>
  <c r="G322" i="18"/>
  <c r="D325" i="20"/>
  <c r="G321" i="18"/>
  <c r="D324" i="20"/>
  <c r="G320" i="18"/>
  <c r="D323" i="20"/>
  <c r="G319" i="18"/>
  <c r="D322" i="20"/>
  <c r="G318" i="18"/>
  <c r="D321" i="20"/>
  <c r="G317" i="18"/>
  <c r="D320" i="20"/>
  <c r="G316" i="18"/>
  <c r="D319" i="20"/>
  <c r="G315" i="18"/>
  <c r="D318" i="20"/>
  <c r="G314" i="18"/>
  <c r="D317" i="20"/>
  <c r="G313" i="18"/>
  <c r="D316" i="20"/>
  <c r="G311" i="18"/>
  <c r="D314" i="20"/>
  <c r="G310" i="18"/>
  <c r="D313" i="20"/>
  <c r="G309" i="18"/>
  <c r="D312" i="20"/>
  <c r="G308" i="18"/>
  <c r="D311" i="20"/>
  <c r="G307" i="18"/>
  <c r="D310" i="20"/>
  <c r="G306" i="18"/>
  <c r="D309" i="20"/>
  <c r="G305" i="18"/>
  <c r="D308" i="20"/>
  <c r="G304" i="18"/>
  <c r="D307" i="20"/>
  <c r="G303" i="18"/>
  <c r="D306" i="20"/>
  <c r="G302" i="18"/>
  <c r="D305" i="20"/>
  <c r="G301" i="18"/>
  <c r="D304" i="20"/>
  <c r="G300" i="18"/>
  <c r="D303" i="20"/>
  <c r="G299" i="18"/>
  <c r="D302" i="20"/>
  <c r="G298" i="18"/>
  <c r="D301" i="20"/>
  <c r="G297" i="18"/>
  <c r="D300" i="20"/>
  <c r="G296" i="18"/>
  <c r="D299" i="20"/>
  <c r="G295" i="18"/>
  <c r="D298" i="20"/>
  <c r="G294" i="18"/>
  <c r="D297" i="20"/>
  <c r="G293" i="18"/>
  <c r="D296" i="20"/>
  <c r="G292" i="18"/>
  <c r="D14" i="20"/>
  <c r="G291" i="18"/>
  <c r="D295" i="20"/>
  <c r="G290" i="18"/>
  <c r="D294" i="20"/>
  <c r="G289" i="18"/>
  <c r="D293" i="20"/>
  <c r="G286" i="18"/>
  <c r="D290" i="20"/>
  <c r="G285" i="18"/>
  <c r="D289" i="20"/>
  <c r="G284" i="18"/>
  <c r="D288" i="20"/>
  <c r="G283" i="18"/>
  <c r="D287" i="20"/>
  <c r="G282" i="18"/>
  <c r="D286" i="20"/>
  <c r="G281" i="18"/>
  <c r="D285" i="20"/>
  <c r="G280" i="18"/>
  <c r="D284" i="20"/>
  <c r="G279" i="18"/>
  <c r="D283" i="20"/>
  <c r="G277" i="18"/>
  <c r="D281" i="20"/>
  <c r="G276" i="18"/>
  <c r="D280" i="20"/>
  <c r="G275" i="18"/>
  <c r="D279" i="20"/>
  <c r="G274" i="18"/>
  <c r="D278" i="20"/>
  <c r="G273" i="18"/>
  <c r="D277" i="20"/>
  <c r="G272" i="18"/>
  <c r="D276" i="20"/>
  <c r="G269" i="18"/>
  <c r="D273" i="20"/>
  <c r="G267" i="18"/>
  <c r="D271" i="20"/>
  <c r="G266" i="18"/>
  <c r="D270" i="20"/>
  <c r="G265" i="18"/>
  <c r="D269" i="20"/>
  <c r="G263" i="18"/>
  <c r="D267" i="20"/>
  <c r="G262" i="18"/>
  <c r="D266" i="20"/>
  <c r="G261" i="18"/>
  <c r="D265" i="20"/>
  <c r="G259" i="18"/>
  <c r="D263" i="20"/>
  <c r="G258" i="18"/>
  <c r="D262" i="20"/>
  <c r="G257" i="18"/>
  <c r="D261" i="20"/>
  <c r="G256" i="18"/>
  <c r="D260" i="20"/>
  <c r="G254" i="18"/>
  <c r="D258" i="20"/>
  <c r="G253" i="18"/>
  <c r="D257" i="20"/>
  <c r="G252" i="18"/>
  <c r="D256" i="20"/>
  <c r="G251" i="18"/>
  <c r="D255" i="20"/>
  <c r="G248" i="18"/>
  <c r="D252" i="20"/>
  <c r="G247" i="18"/>
  <c r="D251" i="20"/>
  <c r="G246" i="18"/>
  <c r="D250" i="20"/>
  <c r="G244" i="18"/>
  <c r="D248" i="20"/>
  <c r="G242" i="18"/>
  <c r="D246" i="20"/>
  <c r="G240" i="18"/>
  <c r="D244" i="20"/>
  <c r="G238" i="18"/>
  <c r="D242" i="20"/>
  <c r="G236" i="18"/>
  <c r="D240" i="20"/>
  <c r="G235" i="18"/>
  <c r="D239" i="20"/>
  <c r="G234" i="18"/>
  <c r="D238" i="20"/>
  <c r="G233" i="18"/>
  <c r="D237" i="20"/>
  <c r="G232" i="18"/>
  <c r="D236" i="20"/>
  <c r="G231" i="18"/>
  <c r="D235" i="20"/>
  <c r="G230" i="18"/>
  <c r="D234" i="20"/>
  <c r="G228" i="18"/>
  <c r="D232" i="20"/>
  <c r="G226" i="18"/>
  <c r="D230" i="20"/>
  <c r="G225" i="18"/>
  <c r="D229" i="20"/>
  <c r="G224" i="18"/>
  <c r="D228" i="20"/>
  <c r="G222" i="18"/>
  <c r="D226" i="20"/>
  <c r="G221" i="18"/>
  <c r="D225" i="20"/>
  <c r="G219" i="18"/>
  <c r="D223" i="20"/>
  <c r="G217" i="18"/>
  <c r="D221" i="20"/>
  <c r="G215" i="18"/>
  <c r="D219" i="20"/>
  <c r="G213" i="18"/>
  <c r="D217" i="20"/>
  <c r="G212" i="18"/>
  <c r="D216" i="20"/>
  <c r="G211" i="18"/>
  <c r="D215" i="20"/>
  <c r="G210" i="18"/>
  <c r="D214" i="20"/>
  <c r="G208" i="18"/>
  <c r="D212" i="20"/>
  <c r="G207" i="18"/>
  <c r="D211" i="20"/>
  <c r="G206" i="18"/>
  <c r="D210" i="20"/>
  <c r="G205" i="18"/>
  <c r="D209" i="20"/>
  <c r="G204" i="18"/>
  <c r="D208" i="20"/>
  <c r="G203" i="18"/>
  <c r="D207" i="20"/>
  <c r="G201" i="18"/>
  <c r="D205" i="20"/>
  <c r="G200" i="18"/>
  <c r="D204" i="20"/>
  <c r="G198" i="18"/>
  <c r="D202" i="20"/>
  <c r="G197" i="18"/>
  <c r="D201" i="20"/>
  <c r="G196" i="18"/>
  <c r="D200" i="20"/>
  <c r="G194" i="18"/>
  <c r="D198" i="20"/>
  <c r="G192" i="18"/>
  <c r="D196" i="20"/>
  <c r="G191" i="18"/>
  <c r="D195" i="20"/>
  <c r="G190" i="18"/>
  <c r="D194" i="20"/>
  <c r="G188" i="18"/>
  <c r="D192" i="20"/>
  <c r="G187" i="18"/>
  <c r="D191" i="20"/>
  <c r="G181" i="18"/>
  <c r="D185" i="20"/>
  <c r="G179" i="18"/>
  <c r="D183" i="20"/>
  <c r="G177" i="18"/>
  <c r="D181" i="20"/>
  <c r="G175" i="18"/>
  <c r="D179" i="20"/>
  <c r="G171" i="18"/>
  <c r="D175" i="20"/>
  <c r="G169" i="18"/>
  <c r="D173" i="20"/>
  <c r="G168" i="18"/>
  <c r="D172" i="20"/>
  <c r="G167" i="18"/>
  <c r="D171" i="20"/>
  <c r="G165" i="18"/>
  <c r="D169" i="20"/>
  <c r="G164" i="18"/>
  <c r="D168" i="20"/>
  <c r="G163" i="18"/>
  <c r="D167" i="20"/>
  <c r="G161" i="18"/>
  <c r="D165" i="20"/>
  <c r="G160" i="18"/>
  <c r="D164" i="20"/>
  <c r="G159" i="18"/>
  <c r="D163" i="20"/>
  <c r="G158" i="18"/>
  <c r="D162" i="20"/>
  <c r="G156" i="18"/>
  <c r="D160" i="20"/>
  <c r="G154" i="18"/>
  <c r="D158" i="20"/>
  <c r="G152" i="18"/>
  <c r="D156" i="20"/>
  <c r="G150" i="18"/>
  <c r="D154" i="20"/>
  <c r="G148" i="18"/>
  <c r="D152" i="20"/>
  <c r="G146" i="18"/>
  <c r="D150" i="20"/>
  <c r="G144" i="18"/>
  <c r="D148" i="20"/>
  <c r="G142" i="18"/>
  <c r="D146" i="20"/>
  <c r="G140" i="18"/>
  <c r="D144" i="20"/>
  <c r="G138" i="18"/>
  <c r="D142" i="20"/>
  <c r="G137" i="18"/>
  <c r="D141" i="20"/>
  <c r="G136" i="18"/>
  <c r="D140" i="20"/>
  <c r="G134" i="18"/>
  <c r="D139" i="20"/>
  <c r="G133" i="18"/>
  <c r="D138" i="20"/>
  <c r="G132" i="18"/>
  <c r="D137" i="20"/>
  <c r="G131" i="18"/>
  <c r="D136" i="20"/>
  <c r="G129" i="18"/>
  <c r="D9" i="20"/>
  <c r="G128" i="18"/>
  <c r="D134" i="20"/>
  <c r="G127" i="18"/>
  <c r="D133" i="20"/>
  <c r="G125" i="18"/>
  <c r="D8" i="20"/>
  <c r="G124" i="18"/>
  <c r="D131" i="20"/>
  <c r="G123" i="18"/>
  <c r="D130" i="20"/>
  <c r="G121" i="18"/>
  <c r="D128" i="20"/>
  <c r="G120" i="18"/>
  <c r="D127" i="20"/>
  <c r="G118" i="18"/>
  <c r="D125" i="20"/>
  <c r="G116" i="18"/>
  <c r="D123" i="20"/>
  <c r="G115" i="18"/>
  <c r="D122" i="20"/>
  <c r="G113" i="18"/>
  <c r="D120" i="20"/>
  <c r="G112" i="18"/>
  <c r="D119" i="20"/>
  <c r="G110" i="18"/>
  <c r="D117" i="20"/>
  <c r="G109" i="18"/>
  <c r="D116" i="20"/>
  <c r="G108" i="18"/>
  <c r="D115" i="20"/>
  <c r="G107" i="18"/>
  <c r="D114" i="20"/>
  <c r="G106" i="18"/>
  <c r="D113" i="20"/>
  <c r="G103" i="18"/>
  <c r="D110" i="20"/>
  <c r="G100" i="18"/>
  <c r="D107" i="20"/>
  <c r="G99" i="18"/>
  <c r="D7" i="20"/>
  <c r="G98" i="18"/>
  <c r="D106" i="20"/>
  <c r="G96" i="18"/>
  <c r="D104" i="20"/>
  <c r="G94" i="18"/>
  <c r="D102" i="20"/>
  <c r="G92" i="18"/>
  <c r="D100" i="20"/>
  <c r="G90" i="18"/>
  <c r="D98" i="20"/>
  <c r="G89" i="18"/>
  <c r="D97" i="20"/>
  <c r="G86" i="18"/>
  <c r="D94" i="20"/>
  <c r="G85" i="18"/>
  <c r="D6" i="20"/>
  <c r="G84" i="18"/>
  <c r="D93" i="20"/>
  <c r="G82" i="18"/>
  <c r="D91" i="20"/>
  <c r="G81" i="18"/>
  <c r="D90" i="20"/>
  <c r="G80" i="18"/>
  <c r="D89" i="20"/>
  <c r="G77" i="18"/>
  <c r="D87" i="20"/>
  <c r="G76" i="18"/>
  <c r="D86" i="20"/>
  <c r="G75" i="18"/>
  <c r="D85" i="20"/>
  <c r="G74" i="18"/>
  <c r="D84" i="20"/>
  <c r="G73" i="18"/>
  <c r="D83" i="20"/>
  <c r="G71" i="18"/>
  <c r="D81" i="20"/>
  <c r="G70" i="18"/>
  <c r="D80" i="20"/>
  <c r="G69" i="18"/>
  <c r="D79" i="20"/>
  <c r="G68" i="18"/>
  <c r="D78" i="20"/>
  <c r="G67" i="18"/>
  <c r="D77" i="20"/>
  <c r="G66" i="18"/>
  <c r="D76" i="20"/>
  <c r="G65" i="18"/>
  <c r="D75" i="20"/>
  <c r="G64" i="18"/>
  <c r="D74" i="20"/>
  <c r="G62" i="18"/>
  <c r="D72" i="20"/>
  <c r="G60" i="18"/>
  <c r="D70" i="20"/>
  <c r="G59" i="18"/>
  <c r="D69" i="20"/>
  <c r="G58" i="18"/>
  <c r="D68" i="20"/>
  <c r="G57" i="18"/>
  <c r="D67" i="20"/>
  <c r="G56" i="18"/>
  <c r="D66" i="20"/>
  <c r="G55" i="18"/>
  <c r="D65" i="20"/>
  <c r="G54" i="18"/>
  <c r="D64" i="20"/>
  <c r="G53" i="18"/>
  <c r="D63" i="20"/>
  <c r="G52" i="18"/>
  <c r="D62" i="20"/>
  <c r="G51" i="18"/>
  <c r="D61" i="20"/>
  <c r="G50" i="18"/>
  <c r="D60" i="20"/>
  <c r="G49" i="18"/>
  <c r="D59" i="20"/>
  <c r="G48" i="18"/>
  <c r="D58" i="20"/>
  <c r="G47" i="18"/>
  <c r="D57" i="20"/>
  <c r="G46" i="18"/>
  <c r="D56" i="20"/>
  <c r="G45" i="18"/>
  <c r="D55" i="20"/>
  <c r="G42" i="18"/>
  <c r="D53" i="20"/>
  <c r="G40" i="18"/>
  <c r="D51" i="20"/>
  <c r="G38" i="18"/>
  <c r="D49" i="20"/>
  <c r="G36" i="18"/>
  <c r="D47" i="20"/>
  <c r="G35" i="18"/>
  <c r="D46" i="20"/>
  <c r="G34" i="18"/>
  <c r="D45" i="20"/>
  <c r="G33" i="18"/>
  <c r="D44" i="20"/>
  <c r="G32" i="18"/>
  <c r="D43" i="20"/>
  <c r="G30" i="18"/>
  <c r="D41" i="20"/>
  <c r="G29" i="18"/>
  <c r="D40" i="20"/>
  <c r="G27" i="18"/>
  <c r="D38" i="20"/>
  <c r="G25" i="18"/>
  <c r="D36" i="20"/>
  <c r="G23" i="18"/>
  <c r="D34" i="20"/>
  <c r="G21" i="18"/>
  <c r="D32" i="20"/>
  <c r="G20" i="18"/>
  <c r="D3" i="20"/>
  <c r="G19" i="18"/>
  <c r="D31" i="20"/>
  <c r="G17" i="18"/>
  <c r="D29" i="20"/>
  <c r="G12" i="18"/>
  <c r="D24" i="20"/>
  <c r="G11" i="18"/>
  <c r="D23" i="20"/>
  <c r="G10" i="18"/>
  <c r="D22" i="20"/>
  <c r="G8" i="18"/>
  <c r="D20" i="20"/>
  <c r="G7" i="18"/>
  <c r="D19" i="20"/>
  <c r="G4" i="18"/>
  <c r="D17" i="20"/>
  <c r="D15" i="20"/>
  <c r="G2" i="18"/>
  <c r="J13" i="20"/>
  <c r="J761" i="20"/>
  <c r="K761" i="20"/>
  <c r="L760" i="20"/>
  <c r="K758" i="20"/>
  <c r="L758" i="20"/>
  <c r="K757" i="20"/>
  <c r="J757" i="20"/>
  <c r="K756" i="20"/>
  <c r="J755" i="20"/>
  <c r="K755" i="20"/>
  <c r="L752" i="20"/>
  <c r="J752" i="20"/>
  <c r="L751" i="20"/>
  <c r="K750" i="20"/>
  <c r="J750" i="20"/>
  <c r="L750" i="20"/>
  <c r="K747" i="20"/>
  <c r="L747" i="20"/>
  <c r="J744" i="20"/>
  <c r="K744" i="20"/>
  <c r="L744" i="20"/>
  <c r="K742" i="20"/>
  <c r="J742" i="20"/>
  <c r="L742" i="20"/>
  <c r="L741" i="20"/>
  <c r="J741" i="20"/>
  <c r="K741" i="20"/>
  <c r="L739" i="20"/>
  <c r="K739" i="20"/>
  <c r="L738" i="20"/>
  <c r="K738" i="20"/>
  <c r="K737" i="20"/>
  <c r="L737" i="20"/>
  <c r="K735" i="20"/>
  <c r="L735" i="20"/>
  <c r="J734" i="20"/>
  <c r="L734" i="20"/>
  <c r="K734" i="20"/>
  <c r="J733" i="20"/>
  <c r="L733" i="20"/>
  <c r="K733" i="20"/>
  <c r="J732" i="20"/>
  <c r="K732" i="20"/>
  <c r="L732" i="20"/>
  <c r="K731" i="20"/>
  <c r="L731" i="20"/>
  <c r="L730" i="20"/>
  <c r="K730" i="20"/>
  <c r="K729" i="20"/>
  <c r="L729" i="20"/>
  <c r="J729" i="20"/>
  <c r="L728" i="20"/>
  <c r="K728" i="20"/>
  <c r="K727" i="20"/>
  <c r="L727" i="20"/>
  <c r="J726" i="20"/>
  <c r="K726" i="20"/>
  <c r="L726" i="20"/>
  <c r="K725" i="20"/>
  <c r="L725" i="20"/>
  <c r="K724" i="20"/>
  <c r="L724" i="20"/>
  <c r="L723" i="20"/>
  <c r="K723" i="20"/>
  <c r="J723" i="20"/>
  <c r="L722" i="20"/>
  <c r="J722" i="20"/>
  <c r="K722" i="20"/>
  <c r="J721" i="20"/>
  <c r="K721" i="20"/>
  <c r="L721" i="20"/>
  <c r="J720" i="20"/>
  <c r="L720" i="20"/>
  <c r="K720" i="20"/>
  <c r="L719" i="20"/>
  <c r="K719" i="20"/>
  <c r="K718" i="20"/>
  <c r="L718" i="20"/>
  <c r="K717" i="20"/>
  <c r="L717" i="20"/>
  <c r="J717" i="20"/>
  <c r="K716" i="20"/>
  <c r="L716" i="20"/>
  <c r="K715" i="20"/>
  <c r="L715" i="20"/>
  <c r="K714" i="20"/>
  <c r="L714" i="20"/>
  <c r="J714" i="20"/>
  <c r="L713" i="20"/>
  <c r="K713" i="20"/>
  <c r="L712" i="20"/>
  <c r="K712" i="20"/>
  <c r="J711" i="20"/>
  <c r="L711" i="20"/>
  <c r="K711" i="20"/>
  <c r="K710" i="20"/>
  <c r="L710" i="20"/>
  <c r="J710" i="20"/>
  <c r="K709" i="20"/>
  <c r="L709" i="20"/>
  <c r="J709" i="20"/>
  <c r="L708" i="20"/>
  <c r="K708" i="20"/>
  <c r="L707" i="20"/>
  <c r="J707" i="20"/>
  <c r="K707" i="20"/>
  <c r="L706" i="20"/>
  <c r="K706" i="20"/>
  <c r="L705" i="20"/>
  <c r="K705" i="20"/>
  <c r="J704" i="20"/>
  <c r="K704" i="20"/>
  <c r="L704" i="20"/>
  <c r="K703" i="20"/>
  <c r="L703" i="20"/>
  <c r="L702" i="20"/>
  <c r="K702" i="20"/>
  <c r="J702" i="20"/>
  <c r="K701" i="20"/>
  <c r="J701" i="20"/>
  <c r="L701" i="20"/>
  <c r="L700" i="20"/>
  <c r="K700" i="20"/>
  <c r="K699" i="20"/>
  <c r="J699" i="20"/>
  <c r="L699" i="20"/>
  <c r="J698" i="20"/>
  <c r="K698" i="20"/>
  <c r="L698" i="20"/>
  <c r="J697" i="20"/>
  <c r="L697" i="20"/>
  <c r="K697" i="20"/>
  <c r="K696" i="20"/>
  <c r="L696" i="20"/>
  <c r="L695" i="20"/>
  <c r="J695" i="20"/>
  <c r="K695" i="20"/>
  <c r="K694" i="20"/>
  <c r="L694" i="20"/>
  <c r="K693" i="20"/>
  <c r="L693" i="20"/>
  <c r="L692" i="20"/>
  <c r="J692" i="20"/>
  <c r="K692" i="20"/>
  <c r="L691" i="20"/>
  <c r="K691" i="20"/>
  <c r="L690" i="20"/>
  <c r="K690" i="20"/>
  <c r="L689" i="20"/>
  <c r="K689" i="20"/>
  <c r="L688" i="20"/>
  <c r="J688" i="20"/>
  <c r="K688" i="20"/>
  <c r="L687" i="20"/>
  <c r="J687" i="20"/>
  <c r="K687" i="20"/>
  <c r="K686" i="20"/>
  <c r="L686" i="20"/>
  <c r="J686" i="20"/>
  <c r="K685" i="20"/>
  <c r="L685" i="20"/>
  <c r="J685" i="20"/>
  <c r="L684" i="20"/>
  <c r="K684" i="20"/>
  <c r="K683" i="20"/>
  <c r="L683" i="20"/>
  <c r="L682" i="20"/>
  <c r="K682" i="20"/>
  <c r="K681" i="20"/>
  <c r="L681" i="20"/>
  <c r="L680" i="20"/>
  <c r="K680" i="20"/>
  <c r="K679" i="20"/>
  <c r="L679" i="20"/>
  <c r="L678" i="20"/>
  <c r="K678" i="20"/>
  <c r="J678" i="20"/>
  <c r="K677" i="20"/>
  <c r="J677" i="20"/>
  <c r="L677" i="20"/>
  <c r="J676" i="20"/>
  <c r="K676" i="20"/>
  <c r="L676" i="20"/>
  <c r="L675" i="20"/>
  <c r="K675" i="20"/>
  <c r="L674" i="20"/>
  <c r="J674" i="20"/>
  <c r="K674" i="20"/>
  <c r="K673" i="20"/>
  <c r="L673" i="20"/>
  <c r="J672" i="20"/>
  <c r="K672" i="20"/>
  <c r="L672" i="20"/>
  <c r="K671" i="20"/>
  <c r="J671" i="20"/>
  <c r="L671" i="20"/>
  <c r="K670" i="20"/>
  <c r="L670" i="20"/>
  <c r="K669" i="20"/>
  <c r="L669" i="20"/>
  <c r="L668" i="20"/>
  <c r="K668" i="20"/>
  <c r="J668" i="20"/>
  <c r="L667" i="20"/>
  <c r="K667" i="20"/>
  <c r="J666" i="20"/>
  <c r="K666" i="20"/>
  <c r="L666" i="20"/>
  <c r="J665" i="20"/>
  <c r="L665" i="20"/>
  <c r="K665" i="20"/>
  <c r="J664" i="20"/>
  <c r="K664" i="20"/>
  <c r="L664" i="20"/>
  <c r="J663" i="20"/>
  <c r="L663" i="20"/>
  <c r="K663" i="20"/>
  <c r="K662" i="20"/>
  <c r="J661" i="20"/>
  <c r="K661" i="20"/>
  <c r="L661" i="20"/>
  <c r="L659" i="20"/>
  <c r="K658" i="20"/>
  <c r="K657" i="20"/>
  <c r="J657" i="20"/>
  <c r="L657" i="20"/>
  <c r="L656" i="20"/>
  <c r="J656" i="20"/>
  <c r="K656" i="20"/>
  <c r="L655" i="20"/>
  <c r="J655" i="20"/>
  <c r="K655" i="20"/>
  <c r="L654" i="20"/>
  <c r="J654" i="20"/>
  <c r="K654" i="20"/>
  <c r="K653" i="20"/>
  <c r="K652" i="20"/>
  <c r="K651" i="20"/>
  <c r="L650" i="20"/>
  <c r="K650" i="20"/>
  <c r="K649" i="20"/>
  <c r="L649" i="20"/>
  <c r="J648" i="20"/>
  <c r="L648" i="20"/>
  <c r="K648" i="20"/>
  <c r="L647" i="20"/>
  <c r="J647" i="20"/>
  <c r="K647" i="20"/>
  <c r="K646" i="20"/>
  <c r="L646" i="20"/>
  <c r="J646" i="20"/>
  <c r="L645" i="20"/>
  <c r="K645" i="20"/>
  <c r="K644" i="20"/>
  <c r="L644" i="20"/>
  <c r="J643" i="20"/>
  <c r="K643" i="20"/>
  <c r="L642" i="20"/>
  <c r="K642" i="20"/>
  <c r="L641" i="20"/>
  <c r="K641" i="20"/>
  <c r="J640" i="20"/>
  <c r="K640" i="20"/>
  <c r="L640" i="20"/>
  <c r="L639" i="20"/>
  <c r="J639" i="20"/>
  <c r="K639" i="20"/>
  <c r="K638" i="20"/>
  <c r="L638" i="20"/>
  <c r="J637" i="20"/>
  <c r="L637" i="20"/>
  <c r="K637" i="20"/>
  <c r="J636" i="20"/>
  <c r="K636" i="20"/>
  <c r="L636" i="20"/>
  <c r="J635" i="20"/>
  <c r="K635" i="20"/>
  <c r="L635" i="20"/>
  <c r="L634" i="20"/>
  <c r="K634" i="20"/>
  <c r="J633" i="20"/>
  <c r="L633" i="20"/>
  <c r="K633" i="20"/>
  <c r="K632" i="20"/>
  <c r="L632" i="20"/>
  <c r="L631" i="20"/>
  <c r="K631" i="20"/>
  <c r="K630" i="20"/>
  <c r="L630" i="20"/>
  <c r="J630" i="20"/>
  <c r="L629" i="20"/>
  <c r="K629" i="20"/>
  <c r="K628" i="20"/>
  <c r="L628" i="20"/>
  <c r="L627" i="20"/>
  <c r="J627" i="20"/>
  <c r="K627" i="20"/>
  <c r="K626" i="20"/>
  <c r="L626" i="20"/>
  <c r="J626" i="20"/>
  <c r="K625" i="20"/>
  <c r="L625" i="20"/>
  <c r="J624" i="20"/>
  <c r="K624" i="20"/>
  <c r="L624" i="20"/>
  <c r="J623" i="20"/>
  <c r="K623" i="20"/>
  <c r="L623" i="20"/>
  <c r="J622" i="20"/>
  <c r="K622" i="20"/>
  <c r="L622" i="20"/>
  <c r="L621" i="20"/>
  <c r="K621" i="20"/>
  <c r="L620" i="20"/>
  <c r="J620" i="20"/>
  <c r="K620" i="20"/>
  <c r="K619" i="20"/>
  <c r="L619" i="20"/>
  <c r="K618" i="20"/>
  <c r="L618" i="20"/>
  <c r="L617" i="20"/>
  <c r="K617" i="20"/>
  <c r="K616" i="20"/>
  <c r="L616" i="20"/>
  <c r="J616" i="20"/>
  <c r="J615" i="20"/>
  <c r="L615" i="20"/>
  <c r="K615" i="20"/>
  <c r="L614" i="20"/>
  <c r="K614" i="20"/>
  <c r="K613" i="20"/>
  <c r="L613" i="20"/>
  <c r="J612" i="20"/>
  <c r="L612" i="20"/>
  <c r="K612" i="20"/>
  <c r="J611" i="20"/>
  <c r="L611" i="20"/>
  <c r="K611" i="20"/>
  <c r="L610" i="20"/>
  <c r="K610" i="20"/>
  <c r="J610" i="20"/>
  <c r="K609" i="20"/>
  <c r="J609" i="20"/>
  <c r="L609" i="20"/>
  <c r="L608" i="20"/>
  <c r="J608" i="20"/>
  <c r="K608" i="20"/>
  <c r="L607" i="20"/>
  <c r="K607" i="20"/>
  <c r="J607" i="20"/>
  <c r="L606" i="20"/>
  <c r="K606" i="20"/>
  <c r="J605" i="20"/>
  <c r="K605" i="20"/>
  <c r="K604" i="20"/>
  <c r="L604" i="20"/>
  <c r="K603" i="20"/>
  <c r="L603" i="20"/>
  <c r="J603" i="20"/>
  <c r="K602" i="20"/>
  <c r="J602" i="20"/>
  <c r="J601" i="20"/>
  <c r="L601" i="20"/>
  <c r="K601" i="20"/>
  <c r="K600" i="20"/>
  <c r="L600" i="20"/>
  <c r="J600" i="20"/>
  <c r="L598" i="20"/>
  <c r="J598" i="20"/>
  <c r="K598" i="20"/>
  <c r="L597" i="20"/>
  <c r="K597" i="20"/>
  <c r="J596" i="20"/>
  <c r="K596" i="20"/>
  <c r="L596" i="20"/>
  <c r="J595" i="20"/>
  <c r="L595" i="20"/>
  <c r="K594" i="20"/>
  <c r="L594" i="20"/>
  <c r="J594" i="20"/>
  <c r="K593" i="20"/>
  <c r="L593" i="20"/>
  <c r="J592" i="20"/>
  <c r="K592" i="20"/>
  <c r="L591" i="20"/>
  <c r="K591" i="20"/>
  <c r="L590" i="20"/>
  <c r="J590" i="20"/>
  <c r="K590" i="20"/>
  <c r="K589" i="20"/>
  <c r="L588" i="20"/>
  <c r="J588" i="20"/>
  <c r="K588" i="20"/>
  <c r="L587" i="20"/>
  <c r="K587" i="20"/>
  <c r="L586" i="20"/>
  <c r="K586" i="20"/>
  <c r="L585" i="20"/>
  <c r="J585" i="20"/>
  <c r="K585" i="20"/>
  <c r="K584" i="20"/>
  <c r="L584" i="20"/>
  <c r="J583" i="20"/>
  <c r="K583" i="20"/>
  <c r="K582" i="20"/>
  <c r="J582" i="20"/>
  <c r="L582" i="20"/>
  <c r="L581" i="20"/>
  <c r="J581" i="20"/>
  <c r="K581" i="20"/>
  <c r="K580" i="20"/>
  <c r="L580" i="20"/>
  <c r="L579" i="20"/>
  <c r="K579" i="20"/>
  <c r="J578" i="20"/>
  <c r="L578" i="20"/>
  <c r="K578" i="20"/>
  <c r="K577" i="20"/>
  <c r="L577" i="20"/>
  <c r="K576" i="20"/>
  <c r="L576" i="20"/>
  <c r="J576" i="20"/>
  <c r="L575" i="20"/>
  <c r="J575" i="20"/>
  <c r="K575" i="20"/>
  <c r="K574" i="20"/>
  <c r="L574" i="20"/>
  <c r="J573" i="20"/>
  <c r="K573" i="20"/>
  <c r="L573" i="20"/>
  <c r="K572" i="20"/>
  <c r="K571" i="20"/>
  <c r="L571" i="20"/>
  <c r="J571" i="20"/>
  <c r="K570" i="20"/>
  <c r="L570" i="20"/>
  <c r="J570" i="20"/>
  <c r="K569" i="20"/>
  <c r="L569" i="20"/>
  <c r="J569" i="20"/>
  <c r="L568" i="20"/>
  <c r="K568" i="20"/>
  <c r="J568" i="20"/>
  <c r="L567" i="20"/>
  <c r="K567" i="20"/>
  <c r="L566" i="20"/>
  <c r="J566" i="20"/>
  <c r="K566" i="20"/>
  <c r="K565" i="20"/>
  <c r="J565" i="20"/>
  <c r="L565" i="20"/>
  <c r="L564" i="20"/>
  <c r="K564" i="20"/>
  <c r="J564" i="20"/>
  <c r="K563" i="20"/>
  <c r="L563" i="20"/>
  <c r="L562" i="20"/>
  <c r="K562" i="20"/>
  <c r="J561" i="20"/>
  <c r="L561" i="20"/>
  <c r="K561" i="20"/>
  <c r="L560" i="20"/>
  <c r="K560" i="20"/>
  <c r="J559" i="20"/>
  <c r="K559" i="20"/>
  <c r="L559" i="20"/>
  <c r="J558" i="20"/>
  <c r="K558" i="20"/>
  <c r="K557" i="20"/>
  <c r="L557" i="20"/>
  <c r="K556" i="20"/>
  <c r="J556" i="20"/>
  <c r="L556" i="20"/>
  <c r="L555" i="20"/>
  <c r="K555" i="20"/>
  <c r="J555" i="20"/>
  <c r="K554" i="20"/>
  <c r="J554" i="20"/>
  <c r="L554" i="20"/>
  <c r="K553" i="20"/>
  <c r="J553" i="20"/>
  <c r="L553" i="20"/>
  <c r="K552" i="20"/>
  <c r="L552" i="20"/>
  <c r="L551" i="20"/>
  <c r="J551" i="20"/>
  <c r="K551" i="20"/>
  <c r="L550" i="20"/>
  <c r="K550" i="20"/>
  <c r="L549" i="20"/>
  <c r="K549" i="20"/>
  <c r="L548" i="20"/>
  <c r="J548" i="20"/>
  <c r="K548" i="20"/>
  <c r="L547" i="20"/>
  <c r="K547" i="20"/>
  <c r="K546" i="20"/>
  <c r="K545" i="20"/>
  <c r="L545" i="20"/>
  <c r="L544" i="20"/>
  <c r="J544" i="20"/>
  <c r="K544" i="20"/>
  <c r="J543" i="20"/>
  <c r="K543" i="20"/>
  <c r="J542" i="20"/>
  <c r="K542" i="20"/>
  <c r="L542" i="20"/>
  <c r="J541" i="20"/>
  <c r="K541" i="20"/>
  <c r="L541" i="20"/>
  <c r="L540" i="20"/>
  <c r="J540" i="20"/>
  <c r="K540" i="20"/>
  <c r="L539" i="20"/>
  <c r="K539" i="20"/>
  <c r="J539" i="20"/>
  <c r="K538" i="20"/>
  <c r="K537" i="20"/>
  <c r="L537" i="20"/>
  <c r="K536" i="20"/>
  <c r="L536" i="20"/>
  <c r="K535" i="20"/>
  <c r="J535" i="20"/>
  <c r="L535" i="20"/>
  <c r="L534" i="20"/>
  <c r="K534" i="20"/>
  <c r="J533" i="20"/>
  <c r="K533" i="20"/>
  <c r="L533" i="20"/>
  <c r="L532" i="20"/>
  <c r="K532" i="20"/>
  <c r="L531" i="20"/>
  <c r="J531" i="20"/>
  <c r="K531" i="20"/>
  <c r="J530" i="20"/>
  <c r="K530" i="20"/>
  <c r="J529" i="20"/>
  <c r="L529" i="20"/>
  <c r="K529" i="20"/>
  <c r="L528" i="20"/>
  <c r="K528" i="20"/>
  <c r="L527" i="20"/>
  <c r="K527" i="20"/>
  <c r="J527" i="20"/>
  <c r="J526" i="20"/>
  <c r="L526" i="20"/>
  <c r="K526" i="20"/>
  <c r="K525" i="20"/>
  <c r="L525" i="20"/>
  <c r="K524" i="20"/>
  <c r="L524" i="20"/>
  <c r="J524" i="20"/>
  <c r="J523" i="20"/>
  <c r="L523" i="20"/>
  <c r="K523" i="20"/>
  <c r="K522" i="20"/>
  <c r="L522" i="20"/>
  <c r="J521" i="20"/>
  <c r="K521" i="20"/>
  <c r="L521" i="20"/>
  <c r="J520" i="20"/>
  <c r="K520" i="20"/>
  <c r="L520" i="20"/>
  <c r="L519" i="20"/>
  <c r="K519" i="20"/>
  <c r="J518" i="20"/>
  <c r="K518" i="20"/>
  <c r="L518" i="20"/>
  <c r="L517" i="20"/>
  <c r="K517" i="20"/>
  <c r="J517" i="20"/>
  <c r="L516" i="20"/>
  <c r="K516" i="20"/>
  <c r="L515" i="20"/>
  <c r="K515" i="20"/>
  <c r="J515" i="20"/>
  <c r="J514" i="20"/>
  <c r="L514" i="20"/>
  <c r="K514" i="20"/>
  <c r="K513" i="20"/>
  <c r="L513" i="20"/>
  <c r="J513" i="20"/>
  <c r="L512" i="20"/>
  <c r="K512" i="20"/>
  <c r="K511" i="20"/>
  <c r="J511" i="20"/>
  <c r="L511" i="20"/>
  <c r="J510" i="20"/>
  <c r="L510" i="20"/>
  <c r="K510" i="20"/>
  <c r="K509" i="20"/>
  <c r="J509" i="20"/>
  <c r="L509" i="20"/>
  <c r="J508" i="20"/>
  <c r="L508" i="20"/>
  <c r="K508" i="20"/>
  <c r="K507" i="20"/>
  <c r="L507" i="20"/>
  <c r="J507" i="20"/>
  <c r="L506" i="20"/>
  <c r="K506" i="20"/>
  <c r="L505" i="20"/>
  <c r="K505" i="20"/>
  <c r="L504" i="20"/>
  <c r="K504" i="20"/>
  <c r="J504" i="20"/>
  <c r="K503" i="20"/>
  <c r="L503" i="20"/>
  <c r="J503" i="20"/>
  <c r="L502" i="20"/>
  <c r="K502" i="20"/>
  <c r="J501" i="20"/>
  <c r="K501" i="20"/>
  <c r="L501" i="20"/>
  <c r="L500" i="20"/>
  <c r="J500" i="20"/>
  <c r="K500" i="20"/>
  <c r="K499" i="20"/>
  <c r="L499" i="20"/>
  <c r="L498" i="20"/>
  <c r="K498" i="20"/>
  <c r="J498" i="20"/>
  <c r="J497" i="20"/>
  <c r="L497" i="20"/>
  <c r="K497" i="20"/>
  <c r="L496" i="20"/>
  <c r="J496" i="20"/>
  <c r="K496" i="20"/>
  <c r="K495" i="20"/>
  <c r="J495" i="20"/>
  <c r="L495" i="20"/>
  <c r="L494" i="20"/>
  <c r="K494" i="20"/>
  <c r="L493" i="20"/>
  <c r="J493" i="20"/>
  <c r="K493" i="20"/>
  <c r="K492" i="20"/>
  <c r="J492" i="20"/>
  <c r="L492" i="20"/>
  <c r="K491" i="20"/>
  <c r="L491" i="20"/>
  <c r="J490" i="20"/>
  <c r="K490" i="20"/>
  <c r="L490" i="20"/>
  <c r="K489" i="20"/>
  <c r="L489" i="20"/>
  <c r="K488" i="20"/>
  <c r="L488" i="20"/>
  <c r="L487" i="20"/>
  <c r="K487" i="20"/>
  <c r="L486" i="20"/>
  <c r="K486" i="20"/>
  <c r="J486" i="20"/>
  <c r="K485" i="20"/>
  <c r="L485" i="20"/>
  <c r="L484" i="20"/>
  <c r="J484" i="20"/>
  <c r="K484" i="20"/>
  <c r="K483" i="20"/>
  <c r="L483" i="20"/>
  <c r="J483" i="20"/>
  <c r="L482" i="20"/>
  <c r="J482" i="20"/>
  <c r="K482" i="20"/>
  <c r="L481" i="20"/>
  <c r="K481" i="20"/>
  <c r="J481" i="20"/>
  <c r="K480" i="20"/>
  <c r="L480" i="20"/>
  <c r="J480" i="20"/>
  <c r="L479" i="20"/>
  <c r="K479" i="20"/>
  <c r="L478" i="20"/>
  <c r="K478" i="20"/>
  <c r="J478" i="20"/>
  <c r="K477" i="20"/>
  <c r="L477" i="20"/>
  <c r="L476" i="20"/>
  <c r="K476" i="20"/>
  <c r="L475" i="20"/>
  <c r="J475" i="20"/>
  <c r="K475" i="20"/>
  <c r="L474" i="20"/>
  <c r="K474" i="20"/>
  <c r="L473" i="20"/>
  <c r="J473" i="20"/>
  <c r="K473" i="20"/>
  <c r="K472" i="20"/>
  <c r="L472" i="20"/>
  <c r="K471" i="20"/>
  <c r="L471" i="20"/>
  <c r="J470" i="20"/>
  <c r="L470" i="20"/>
  <c r="K470" i="20"/>
  <c r="L469" i="20"/>
  <c r="J469" i="20"/>
  <c r="K469" i="20"/>
  <c r="J468" i="20"/>
  <c r="L468" i="20"/>
  <c r="K468" i="20"/>
  <c r="K467" i="20"/>
  <c r="J467" i="20"/>
  <c r="L467" i="20"/>
  <c r="L466" i="20"/>
  <c r="K466" i="20"/>
  <c r="J465" i="20"/>
  <c r="L465" i="20"/>
  <c r="K465" i="20"/>
  <c r="L464" i="20"/>
  <c r="K464" i="20"/>
  <c r="J464" i="20"/>
  <c r="L463" i="20"/>
  <c r="K463" i="20"/>
  <c r="K462" i="20"/>
  <c r="L462" i="20"/>
  <c r="J462" i="20"/>
  <c r="K461" i="20"/>
  <c r="L461" i="20"/>
  <c r="K460" i="20"/>
  <c r="L460" i="20"/>
  <c r="J459" i="20"/>
  <c r="L459" i="20"/>
  <c r="K459" i="20"/>
  <c r="K458" i="20"/>
  <c r="L458" i="20"/>
  <c r="L457" i="20"/>
  <c r="J457" i="20"/>
  <c r="K457" i="20"/>
  <c r="J456" i="20"/>
  <c r="L456" i="20"/>
  <c r="K456" i="20"/>
  <c r="K455" i="20"/>
  <c r="L455" i="20"/>
  <c r="J454" i="20"/>
  <c r="L454" i="20"/>
  <c r="K454" i="20"/>
  <c r="K453" i="20"/>
  <c r="J453" i="20"/>
  <c r="L453" i="20"/>
  <c r="K452" i="20"/>
  <c r="L452" i="20"/>
  <c r="J452" i="20"/>
  <c r="L451" i="20"/>
  <c r="K451" i="20"/>
  <c r="K450" i="20"/>
  <c r="L450" i="20"/>
  <c r="J450" i="20"/>
  <c r="K449" i="20"/>
  <c r="L449" i="20"/>
  <c r="K448" i="20"/>
  <c r="L448" i="20"/>
  <c r="K447" i="20"/>
  <c r="L447" i="20"/>
  <c r="J447" i="20"/>
  <c r="L446" i="20"/>
  <c r="K446" i="20"/>
  <c r="K445" i="20"/>
  <c r="L445" i="20"/>
  <c r="J445" i="20"/>
  <c r="L444" i="20"/>
  <c r="K444" i="20"/>
  <c r="L443" i="20"/>
  <c r="K443" i="20"/>
  <c r="J443" i="20"/>
  <c r="K442" i="20"/>
  <c r="L442" i="20"/>
  <c r="L441" i="20"/>
  <c r="J441" i="20"/>
  <c r="K441" i="20"/>
  <c r="K440" i="20"/>
  <c r="L440" i="20"/>
  <c r="J440" i="20"/>
  <c r="J439" i="20"/>
  <c r="K439" i="20"/>
  <c r="L439" i="20"/>
  <c r="K438" i="20"/>
  <c r="K436" i="20"/>
  <c r="J436" i="20"/>
  <c r="L436" i="20"/>
  <c r="K435" i="20"/>
  <c r="L434" i="20"/>
  <c r="K434" i="20"/>
  <c r="L433" i="20"/>
  <c r="K433" i="20"/>
  <c r="K432" i="20"/>
  <c r="J432" i="20"/>
  <c r="L432" i="20"/>
  <c r="K431" i="20"/>
  <c r="L431" i="20"/>
  <c r="K430" i="20"/>
  <c r="K429" i="20"/>
  <c r="J429" i="20"/>
  <c r="L429" i="20"/>
  <c r="L428" i="20"/>
  <c r="J428" i="20"/>
  <c r="K428" i="20"/>
  <c r="K427" i="20"/>
  <c r="L427" i="20"/>
  <c r="J427" i="20"/>
  <c r="K426" i="20"/>
  <c r="J425" i="20"/>
  <c r="K425" i="20"/>
  <c r="L425" i="20"/>
  <c r="J424" i="20"/>
  <c r="K424" i="20"/>
  <c r="K423" i="20"/>
  <c r="L423" i="20"/>
  <c r="L422" i="20"/>
  <c r="K422" i="20"/>
  <c r="L421" i="20"/>
  <c r="J421" i="20"/>
  <c r="L420" i="20"/>
  <c r="K420" i="20"/>
  <c r="J420" i="20"/>
  <c r="K419" i="20"/>
  <c r="J419" i="20"/>
  <c r="L418" i="20"/>
  <c r="K418" i="20"/>
  <c r="K417" i="20"/>
  <c r="J417" i="20"/>
  <c r="K416" i="20"/>
  <c r="J416" i="20"/>
  <c r="K415" i="20"/>
  <c r="J415" i="20"/>
  <c r="L415" i="20"/>
  <c r="K414" i="20"/>
  <c r="L414" i="20"/>
  <c r="K413" i="20"/>
  <c r="L413" i="20"/>
  <c r="K412" i="20"/>
  <c r="L412" i="20"/>
  <c r="J412" i="20"/>
  <c r="K411" i="20"/>
  <c r="L411" i="20"/>
  <c r="L410" i="20"/>
  <c r="K410" i="20"/>
  <c r="J409" i="20"/>
  <c r="K409" i="20"/>
  <c r="L409" i="20"/>
  <c r="K408" i="20"/>
  <c r="L408" i="20"/>
  <c r="L407" i="20"/>
  <c r="K407" i="20"/>
  <c r="L406" i="20"/>
  <c r="K406" i="20"/>
  <c r="J406" i="20"/>
  <c r="K405" i="20"/>
  <c r="L405" i="20"/>
  <c r="J405" i="20"/>
  <c r="J404" i="20"/>
  <c r="L404" i="20"/>
  <c r="K404" i="20"/>
  <c r="J403" i="20"/>
  <c r="L403" i="20"/>
  <c r="K403" i="20"/>
  <c r="J402" i="20"/>
  <c r="K402" i="20"/>
  <c r="L402" i="20"/>
  <c r="J401" i="20"/>
  <c r="L401" i="20"/>
  <c r="K401" i="20"/>
  <c r="K400" i="20"/>
  <c r="L400" i="20"/>
  <c r="J400" i="20"/>
  <c r="L399" i="20"/>
  <c r="K399" i="20"/>
  <c r="L398" i="20"/>
  <c r="J398" i="20"/>
  <c r="K398" i="20"/>
  <c r="L397" i="20"/>
  <c r="K397" i="20"/>
  <c r="L396" i="20"/>
  <c r="K396" i="20"/>
  <c r="L395" i="20"/>
  <c r="K395" i="20"/>
  <c r="K394" i="20"/>
  <c r="L394" i="20"/>
  <c r="K393" i="20"/>
  <c r="J393" i="20"/>
  <c r="L393" i="20"/>
  <c r="L392" i="20"/>
  <c r="J392" i="20"/>
  <c r="K392" i="20"/>
  <c r="K391" i="20"/>
  <c r="L391" i="20"/>
  <c r="L390" i="20"/>
  <c r="K390" i="20"/>
  <c r="L389" i="20"/>
  <c r="K389" i="20"/>
  <c r="L388" i="20"/>
  <c r="K388" i="20"/>
  <c r="J387" i="20"/>
  <c r="K387" i="20"/>
  <c r="L387" i="20"/>
  <c r="J386" i="20"/>
  <c r="K386" i="20"/>
  <c r="L386" i="20"/>
  <c r="L385" i="20"/>
  <c r="J385" i="20"/>
  <c r="K385" i="20"/>
  <c r="L384" i="20"/>
  <c r="J384" i="20"/>
  <c r="K384" i="20"/>
  <c r="L383" i="20"/>
  <c r="K383" i="20"/>
  <c r="K382" i="20"/>
  <c r="L382" i="20"/>
  <c r="J382" i="20"/>
  <c r="L381" i="20"/>
  <c r="K381" i="20"/>
  <c r="L380" i="20"/>
  <c r="K380" i="20"/>
  <c r="L379" i="20"/>
  <c r="K379" i="20"/>
  <c r="K378" i="20"/>
  <c r="L378" i="20"/>
  <c r="L377" i="20"/>
  <c r="K377" i="20"/>
  <c r="J377" i="20"/>
  <c r="J376" i="20"/>
  <c r="L376" i="20"/>
  <c r="K376" i="20"/>
  <c r="K375" i="20"/>
  <c r="L375" i="20"/>
  <c r="K374" i="20"/>
  <c r="L374" i="20"/>
  <c r="L373" i="20"/>
  <c r="K373" i="20"/>
  <c r="L372" i="20"/>
  <c r="K372" i="20"/>
  <c r="L371" i="20"/>
  <c r="K371" i="20"/>
  <c r="L370" i="20"/>
  <c r="K370" i="20"/>
  <c r="L369" i="20"/>
  <c r="J369" i="20"/>
  <c r="K369" i="20"/>
  <c r="L368" i="20"/>
  <c r="J368" i="20"/>
  <c r="K368" i="20"/>
  <c r="K367" i="20"/>
  <c r="L367" i="20"/>
  <c r="K366" i="20"/>
  <c r="L366" i="20"/>
  <c r="L365" i="20"/>
  <c r="K365" i="20"/>
  <c r="L364" i="20"/>
  <c r="K364" i="20"/>
  <c r="L363" i="20"/>
  <c r="K363" i="20"/>
  <c r="L362" i="20"/>
  <c r="K362" i="20"/>
  <c r="L361" i="20"/>
  <c r="K361" i="20"/>
  <c r="K360" i="20"/>
  <c r="L360" i="20"/>
  <c r="L359" i="20"/>
  <c r="K359" i="20"/>
  <c r="L358" i="20"/>
  <c r="K358" i="20"/>
  <c r="K357" i="20"/>
  <c r="L357" i="20"/>
  <c r="L356" i="20"/>
  <c r="K356" i="20"/>
  <c r="L355" i="20"/>
  <c r="K355" i="20"/>
  <c r="L354" i="20"/>
  <c r="K354" i="20"/>
  <c r="L353" i="20"/>
  <c r="K353" i="20"/>
  <c r="K352" i="20"/>
  <c r="L352" i="20"/>
  <c r="L351" i="20"/>
  <c r="K351" i="20"/>
  <c r="K350" i="20"/>
  <c r="L350" i="20"/>
  <c r="K349" i="20"/>
  <c r="L349" i="20"/>
  <c r="L348" i="20"/>
  <c r="K348" i="20"/>
  <c r="K347" i="20"/>
  <c r="L347" i="20"/>
  <c r="L346" i="20"/>
  <c r="K346" i="20"/>
  <c r="K345" i="20"/>
  <c r="L345" i="20"/>
  <c r="K344" i="20"/>
  <c r="L344" i="20"/>
  <c r="K343" i="20"/>
  <c r="L343" i="20"/>
  <c r="L342" i="20"/>
  <c r="K342" i="20"/>
  <c r="L341" i="20"/>
  <c r="K341" i="20"/>
  <c r="K340" i="20"/>
  <c r="L340" i="20"/>
  <c r="K339" i="20"/>
  <c r="L339" i="20"/>
  <c r="L12" i="20"/>
  <c r="K12" i="20"/>
  <c r="K338" i="20"/>
  <c r="L338" i="20"/>
  <c r="K337" i="20"/>
  <c r="L337" i="20"/>
  <c r="K336" i="20"/>
  <c r="L336" i="20"/>
  <c r="K335" i="20"/>
  <c r="L335" i="20"/>
  <c r="K11" i="20"/>
  <c r="L11" i="20"/>
  <c r="K334" i="20"/>
  <c r="L334" i="20"/>
  <c r="K333" i="20"/>
  <c r="L333" i="20"/>
  <c r="L332" i="20"/>
  <c r="K332" i="20"/>
  <c r="K331" i="20"/>
  <c r="L331" i="20"/>
  <c r="L330" i="20"/>
  <c r="K330" i="20"/>
  <c r="L329" i="20"/>
  <c r="K329" i="20"/>
  <c r="L328" i="20"/>
  <c r="K328" i="20"/>
  <c r="L327" i="20"/>
  <c r="K327" i="20"/>
  <c r="K326" i="20"/>
  <c r="L326" i="20"/>
  <c r="L325" i="20"/>
  <c r="K325" i="20"/>
  <c r="L324" i="20"/>
  <c r="K324" i="20"/>
  <c r="K323" i="20"/>
  <c r="L323" i="20"/>
  <c r="L322" i="20"/>
  <c r="K322" i="20"/>
  <c r="K321" i="20"/>
  <c r="L321" i="20"/>
  <c r="L320" i="20"/>
  <c r="K320" i="20"/>
  <c r="K319" i="20"/>
  <c r="L319" i="20"/>
  <c r="K318" i="20"/>
  <c r="L318" i="20"/>
  <c r="K317" i="20"/>
  <c r="L317" i="20"/>
  <c r="L316" i="20"/>
  <c r="K316" i="20"/>
  <c r="L315" i="20"/>
  <c r="J315" i="20"/>
  <c r="K315" i="20"/>
  <c r="L314" i="20"/>
  <c r="K314" i="20"/>
  <c r="L313" i="20"/>
  <c r="K313" i="20"/>
  <c r="K312" i="20"/>
  <c r="L312" i="20"/>
  <c r="L311" i="20"/>
  <c r="K311" i="20"/>
  <c r="L310" i="20"/>
  <c r="K310" i="20"/>
  <c r="L309" i="20"/>
  <c r="K309" i="20"/>
  <c r="K308" i="20"/>
  <c r="L308" i="20"/>
  <c r="L307" i="20"/>
  <c r="K307" i="20"/>
  <c r="L306" i="20"/>
  <c r="K306" i="20"/>
  <c r="L305" i="20"/>
  <c r="K305" i="20"/>
  <c r="L304" i="20"/>
  <c r="K304" i="20"/>
  <c r="K303" i="20"/>
  <c r="L303" i="20"/>
  <c r="L302" i="20"/>
  <c r="K302" i="20"/>
  <c r="L301" i="20"/>
  <c r="K301" i="20"/>
  <c r="L300" i="20"/>
  <c r="K300" i="20"/>
  <c r="L299" i="20"/>
  <c r="K299" i="20"/>
  <c r="K298" i="20"/>
  <c r="L298" i="20"/>
  <c r="L297" i="20"/>
  <c r="K297" i="20"/>
  <c r="K296" i="20"/>
  <c r="L296" i="20"/>
  <c r="K14" i="20"/>
  <c r="L14" i="20"/>
  <c r="L295" i="20"/>
  <c r="K295" i="20"/>
  <c r="K294" i="20"/>
  <c r="L294" i="20"/>
  <c r="L293" i="20"/>
  <c r="K293" i="20"/>
  <c r="L292" i="20"/>
  <c r="J292" i="20"/>
  <c r="K292" i="20"/>
  <c r="J291" i="20"/>
  <c r="K291" i="20"/>
  <c r="L291" i="20"/>
  <c r="K290" i="20"/>
  <c r="L290" i="20"/>
  <c r="K289" i="20"/>
  <c r="L289" i="20"/>
  <c r="L288" i="20"/>
  <c r="K288" i="20"/>
  <c r="K287" i="20"/>
  <c r="L287" i="20"/>
  <c r="L286" i="20"/>
  <c r="K286" i="20"/>
  <c r="K285" i="20"/>
  <c r="L285" i="20"/>
  <c r="K284" i="20"/>
  <c r="L284" i="20"/>
  <c r="K283" i="20"/>
  <c r="L283" i="20"/>
  <c r="K282" i="20"/>
  <c r="L282" i="20"/>
  <c r="J282" i="20"/>
  <c r="K281" i="20"/>
  <c r="L281" i="20"/>
  <c r="K280" i="20"/>
  <c r="L280" i="20"/>
  <c r="K279" i="20"/>
  <c r="L279" i="20"/>
  <c r="K278" i="20"/>
  <c r="L278" i="20"/>
  <c r="K277" i="20"/>
  <c r="L277" i="20"/>
  <c r="K276" i="20"/>
  <c r="L276" i="20"/>
  <c r="J275" i="20"/>
  <c r="L275" i="20"/>
  <c r="K275" i="20"/>
  <c r="K274" i="20"/>
  <c r="L274" i="20"/>
  <c r="J274" i="20"/>
  <c r="K273" i="20"/>
  <c r="L273" i="20"/>
  <c r="K272" i="20"/>
  <c r="J272" i="20"/>
  <c r="L272" i="20"/>
  <c r="L271" i="20"/>
  <c r="K271" i="20"/>
  <c r="K270" i="20"/>
  <c r="L270" i="20"/>
  <c r="L269" i="20"/>
  <c r="K269" i="20"/>
  <c r="L268" i="20"/>
  <c r="J268" i="20"/>
  <c r="K268" i="20"/>
  <c r="K267" i="20"/>
  <c r="L267" i="20"/>
  <c r="K266" i="20"/>
  <c r="L266" i="20"/>
  <c r="K265" i="20"/>
  <c r="L265" i="20"/>
  <c r="K264" i="20"/>
  <c r="L264" i="20"/>
  <c r="J264" i="20"/>
  <c r="K263" i="20"/>
  <c r="L263" i="20"/>
  <c r="K262" i="20"/>
  <c r="L262" i="20"/>
  <c r="K261" i="20"/>
  <c r="L261" i="20"/>
  <c r="L260" i="20"/>
  <c r="K260" i="20"/>
  <c r="K259" i="20"/>
  <c r="J259" i="20"/>
  <c r="L259" i="20"/>
  <c r="K258" i="20"/>
  <c r="L258" i="20"/>
  <c r="L257" i="20"/>
  <c r="K257" i="20"/>
  <c r="L256" i="20"/>
  <c r="K256" i="20"/>
  <c r="L255" i="20"/>
  <c r="K255" i="20"/>
  <c r="L254" i="20"/>
  <c r="J254" i="20"/>
  <c r="K254" i="20"/>
  <c r="J253" i="20"/>
  <c r="L253" i="20"/>
  <c r="K253" i="20"/>
  <c r="K252" i="20"/>
  <c r="L252" i="20"/>
  <c r="L251" i="20"/>
  <c r="K251" i="20"/>
  <c r="K250" i="20"/>
  <c r="L250" i="20"/>
  <c r="L249" i="20"/>
  <c r="K249" i="20"/>
  <c r="J249" i="20"/>
  <c r="L248" i="20"/>
  <c r="K248" i="20"/>
  <c r="J247" i="20"/>
  <c r="K247" i="20"/>
  <c r="L247" i="20"/>
  <c r="K246" i="20"/>
  <c r="L246" i="20"/>
  <c r="K245" i="20"/>
  <c r="L245" i="20"/>
  <c r="J245" i="20"/>
  <c r="K244" i="20"/>
  <c r="L244" i="20"/>
  <c r="J243" i="20"/>
  <c r="K243" i="20"/>
  <c r="L243" i="20"/>
  <c r="L242" i="20"/>
  <c r="K242" i="20"/>
  <c r="K241" i="20"/>
  <c r="L241" i="20"/>
  <c r="J241" i="20"/>
  <c r="K240" i="20"/>
  <c r="L240" i="20"/>
  <c r="L239" i="20"/>
  <c r="K239" i="20"/>
  <c r="K238" i="20"/>
  <c r="L238" i="20"/>
  <c r="K237" i="20"/>
  <c r="L237" i="20"/>
  <c r="L236" i="20"/>
  <c r="K236" i="20"/>
  <c r="L235" i="20"/>
  <c r="K235" i="20"/>
  <c r="K234" i="20"/>
  <c r="L234" i="20"/>
  <c r="K233" i="20"/>
  <c r="J233" i="20"/>
  <c r="L233" i="20"/>
  <c r="K232" i="20"/>
  <c r="L232" i="20"/>
  <c r="K231" i="20"/>
  <c r="L231" i="20"/>
  <c r="J231" i="20"/>
  <c r="K230" i="20"/>
  <c r="L230" i="20"/>
  <c r="L229" i="20"/>
  <c r="K229" i="20"/>
  <c r="K228" i="20"/>
  <c r="L228" i="20"/>
  <c r="K227" i="20"/>
  <c r="J227" i="20"/>
  <c r="L227" i="20"/>
  <c r="K226" i="20"/>
  <c r="L226" i="20"/>
  <c r="L225" i="20"/>
  <c r="K225" i="20"/>
  <c r="J224" i="20"/>
  <c r="K224" i="20"/>
  <c r="L224" i="20"/>
  <c r="K223" i="20"/>
  <c r="L223" i="20"/>
  <c r="L222" i="20"/>
  <c r="J222" i="20"/>
  <c r="K222" i="20"/>
  <c r="L221" i="20"/>
  <c r="K221" i="20"/>
  <c r="J220" i="20"/>
  <c r="K220" i="20"/>
  <c r="L220" i="20"/>
  <c r="L219" i="20"/>
  <c r="K219" i="20"/>
  <c r="K218" i="20"/>
  <c r="L218" i="20"/>
  <c r="J218" i="20"/>
  <c r="L217" i="20"/>
  <c r="K217" i="20"/>
  <c r="L216" i="20"/>
  <c r="K216" i="20"/>
  <c r="K215" i="20"/>
  <c r="L215" i="20"/>
  <c r="K214" i="20"/>
  <c r="L214" i="20"/>
  <c r="K213" i="20"/>
  <c r="J213" i="20"/>
  <c r="L213" i="20"/>
  <c r="K212" i="20"/>
  <c r="L212" i="20"/>
  <c r="L211" i="20"/>
  <c r="K211" i="20"/>
  <c r="K210" i="20"/>
  <c r="L210" i="20"/>
  <c r="K209" i="20"/>
  <c r="L209" i="20"/>
  <c r="L208" i="20"/>
  <c r="K208" i="20"/>
  <c r="K207" i="20"/>
  <c r="L207" i="20"/>
  <c r="J206" i="20"/>
  <c r="K206" i="20"/>
  <c r="L206" i="20"/>
  <c r="K205" i="20"/>
  <c r="L205" i="20"/>
  <c r="K204" i="20"/>
  <c r="L204" i="20"/>
  <c r="K203" i="20"/>
  <c r="J203" i="20"/>
  <c r="L203" i="20"/>
  <c r="K202" i="20"/>
  <c r="L202" i="20"/>
  <c r="L201" i="20"/>
  <c r="K201" i="20"/>
  <c r="L200" i="20"/>
  <c r="K200" i="20"/>
  <c r="K199" i="20"/>
  <c r="L199" i="20"/>
  <c r="J199" i="20"/>
  <c r="K198" i="20"/>
  <c r="L198" i="20"/>
  <c r="L197" i="20"/>
  <c r="K197" i="20"/>
  <c r="J197" i="20"/>
  <c r="L196" i="20"/>
  <c r="K196" i="20"/>
  <c r="K195" i="20"/>
  <c r="L195" i="20"/>
  <c r="K194" i="20"/>
  <c r="L194" i="20"/>
  <c r="J193" i="20"/>
  <c r="L193" i="20"/>
  <c r="K193" i="20"/>
  <c r="L192" i="20"/>
  <c r="K192" i="20"/>
  <c r="L191" i="20"/>
  <c r="K191" i="20"/>
  <c r="J190" i="20"/>
  <c r="L190" i="20"/>
  <c r="K190" i="20"/>
  <c r="L189" i="20"/>
  <c r="K189" i="20"/>
  <c r="J189" i="20"/>
  <c r="J188" i="20"/>
  <c r="K188" i="20"/>
  <c r="L188" i="20"/>
  <c r="J187" i="20"/>
  <c r="K187" i="20"/>
  <c r="L187" i="20"/>
  <c r="K186" i="20"/>
  <c r="L186" i="20"/>
  <c r="J186" i="20"/>
  <c r="K185" i="20"/>
  <c r="L185" i="20"/>
  <c r="K184" i="20"/>
  <c r="L184" i="20"/>
  <c r="J184" i="20"/>
  <c r="L183" i="20"/>
  <c r="K183" i="20"/>
  <c r="J182" i="20"/>
  <c r="L182" i="20"/>
  <c r="K182" i="20"/>
  <c r="L181" i="20"/>
  <c r="K181" i="20"/>
  <c r="K180" i="20"/>
  <c r="L180" i="20"/>
  <c r="J180" i="20"/>
  <c r="L179" i="20"/>
  <c r="K179" i="20"/>
  <c r="K178" i="20"/>
  <c r="L178" i="20"/>
  <c r="J178" i="20"/>
  <c r="K177" i="20"/>
  <c r="J177" i="20"/>
  <c r="L177" i="20"/>
  <c r="J176" i="20"/>
  <c r="K176" i="20"/>
  <c r="L176" i="20"/>
  <c r="L175" i="20"/>
  <c r="K175" i="20"/>
  <c r="L174" i="20"/>
  <c r="J174" i="20"/>
  <c r="K174" i="20"/>
  <c r="K173" i="20"/>
  <c r="L173" i="20"/>
  <c r="K172" i="20"/>
  <c r="L172" i="20"/>
  <c r="K171" i="20"/>
  <c r="L171" i="20"/>
  <c r="L170" i="20"/>
  <c r="J170" i="20"/>
  <c r="K170" i="20"/>
  <c r="K169" i="20"/>
  <c r="L169" i="20"/>
  <c r="L168" i="20"/>
  <c r="K168" i="20"/>
  <c r="K167" i="20"/>
  <c r="L167" i="20"/>
  <c r="L166" i="20"/>
  <c r="K166" i="20"/>
  <c r="J166" i="20"/>
  <c r="L165" i="20"/>
  <c r="K165" i="20"/>
  <c r="L164" i="20"/>
  <c r="K164" i="20"/>
  <c r="L163" i="20"/>
  <c r="K163" i="20"/>
  <c r="K162" i="20"/>
  <c r="L162" i="20"/>
  <c r="J161" i="20"/>
  <c r="K161" i="20"/>
  <c r="L161" i="20"/>
  <c r="K160" i="20"/>
  <c r="L160" i="20"/>
  <c r="K159" i="20"/>
  <c r="L159" i="20"/>
  <c r="J159" i="20"/>
  <c r="K158" i="20"/>
  <c r="L158" i="20"/>
  <c r="J157" i="20"/>
  <c r="L157" i="20"/>
  <c r="K157" i="20"/>
  <c r="L156" i="20"/>
  <c r="K156" i="20"/>
  <c r="L155" i="20"/>
  <c r="J155" i="20"/>
  <c r="K155" i="20"/>
  <c r="K154" i="20"/>
  <c r="L154" i="20"/>
  <c r="K153" i="20"/>
  <c r="L153" i="20"/>
  <c r="J153" i="20"/>
  <c r="K152" i="20"/>
  <c r="L152" i="20"/>
  <c r="L151" i="20"/>
  <c r="K151" i="20"/>
  <c r="J151" i="20"/>
  <c r="K150" i="20"/>
  <c r="L150" i="20"/>
  <c r="J149" i="20"/>
  <c r="K149" i="20"/>
  <c r="L149" i="20"/>
  <c r="K148" i="20"/>
  <c r="L148" i="20"/>
  <c r="L147" i="20"/>
  <c r="J147" i="20"/>
  <c r="K147" i="20"/>
  <c r="K146" i="20"/>
  <c r="L146" i="20"/>
  <c r="K145" i="20"/>
  <c r="J145" i="20"/>
  <c r="L145" i="20"/>
  <c r="L144" i="20"/>
  <c r="K144" i="20"/>
  <c r="L143" i="20"/>
  <c r="J143" i="20"/>
  <c r="K143" i="20"/>
  <c r="K142" i="20"/>
  <c r="L142" i="20"/>
  <c r="L141" i="20"/>
  <c r="K141" i="20"/>
  <c r="L140" i="20"/>
  <c r="K140" i="20"/>
  <c r="J10" i="20"/>
  <c r="K10" i="20"/>
  <c r="L10" i="20"/>
  <c r="L139" i="20"/>
  <c r="K139" i="20"/>
  <c r="L138" i="20"/>
  <c r="K138" i="20"/>
  <c r="K137" i="20"/>
  <c r="L137" i="20"/>
  <c r="K136" i="20"/>
  <c r="L136" i="20"/>
  <c r="L135" i="20"/>
  <c r="J135" i="20"/>
  <c r="K135" i="20"/>
  <c r="K9" i="20"/>
  <c r="L9" i="20"/>
  <c r="L134" i="20"/>
  <c r="K134" i="20"/>
  <c r="L133" i="20"/>
  <c r="K133" i="20"/>
  <c r="K132" i="20"/>
  <c r="J132" i="20"/>
  <c r="L132" i="20"/>
  <c r="L8" i="20"/>
  <c r="K8" i="20"/>
  <c r="L131" i="20"/>
  <c r="K131" i="20"/>
  <c r="K130" i="20"/>
  <c r="L130" i="20"/>
  <c r="L129" i="20"/>
  <c r="K129" i="20"/>
  <c r="J129" i="20"/>
  <c r="L128" i="20"/>
  <c r="K128" i="20"/>
  <c r="L127" i="20"/>
  <c r="K127" i="20"/>
  <c r="J126" i="20"/>
  <c r="K126" i="20"/>
  <c r="L126" i="20"/>
  <c r="L125" i="20"/>
  <c r="K125" i="20"/>
  <c r="L124" i="20"/>
  <c r="K124" i="20"/>
  <c r="J124" i="20"/>
  <c r="K123" i="20"/>
  <c r="L123" i="20"/>
  <c r="L122" i="20"/>
  <c r="K122" i="20"/>
  <c r="J121" i="20"/>
  <c r="K121" i="20"/>
  <c r="L121" i="20"/>
  <c r="K120" i="20"/>
  <c r="L120" i="20"/>
  <c r="L119" i="20"/>
  <c r="K119" i="20"/>
  <c r="K118" i="20"/>
  <c r="J118" i="20"/>
  <c r="L118" i="20"/>
  <c r="L117" i="20"/>
  <c r="K117" i="20"/>
  <c r="L116" i="20"/>
  <c r="K116" i="20"/>
  <c r="K115" i="20"/>
  <c r="L115" i="20"/>
  <c r="L114" i="20"/>
  <c r="K114" i="20"/>
  <c r="L113" i="20"/>
  <c r="K113" i="20"/>
  <c r="J112" i="20"/>
  <c r="L112" i="20"/>
  <c r="K112" i="20"/>
  <c r="K111" i="20"/>
  <c r="J111" i="20"/>
  <c r="L111" i="20"/>
  <c r="L110" i="20"/>
  <c r="K110" i="20"/>
  <c r="K109" i="20"/>
  <c r="J109" i="20"/>
  <c r="L109" i="20"/>
  <c r="J108" i="20"/>
  <c r="K108" i="20"/>
  <c r="L108" i="20"/>
  <c r="L107" i="20"/>
  <c r="K107" i="20"/>
  <c r="L7" i="20"/>
  <c r="K7" i="20"/>
  <c r="K106" i="20"/>
  <c r="L106" i="20"/>
  <c r="K105" i="20"/>
  <c r="J105" i="20"/>
  <c r="L105" i="20"/>
  <c r="L104" i="20"/>
  <c r="K104" i="20"/>
  <c r="L103" i="20"/>
  <c r="K103" i="20"/>
  <c r="J103" i="20"/>
  <c r="K102" i="20"/>
  <c r="L102" i="20"/>
  <c r="L101" i="20"/>
  <c r="J101" i="20"/>
  <c r="K101" i="20"/>
  <c r="K100" i="20"/>
  <c r="L100" i="20"/>
  <c r="L99" i="20"/>
  <c r="K99" i="20"/>
  <c r="J99" i="20"/>
  <c r="L98" i="20"/>
  <c r="K98" i="20"/>
  <c r="L97" i="20"/>
  <c r="K97" i="20"/>
  <c r="L96" i="20"/>
  <c r="K96" i="20"/>
  <c r="J96" i="20"/>
  <c r="L95" i="20"/>
  <c r="K95" i="20"/>
  <c r="J95" i="20"/>
  <c r="L94" i="20"/>
  <c r="K94" i="20"/>
  <c r="L6" i="20"/>
  <c r="K6" i="20"/>
  <c r="K93" i="20"/>
  <c r="L93" i="20"/>
  <c r="L92" i="20"/>
  <c r="K92" i="20"/>
  <c r="J92" i="20"/>
  <c r="L91" i="20"/>
  <c r="K91" i="20"/>
  <c r="L90" i="20"/>
  <c r="K90" i="20"/>
  <c r="L89" i="20"/>
  <c r="K89" i="20"/>
  <c r="L5" i="20"/>
  <c r="K5" i="20"/>
  <c r="J5" i="20"/>
  <c r="L88" i="20"/>
  <c r="K88" i="20"/>
  <c r="J88" i="20"/>
  <c r="L87" i="20"/>
  <c r="K87" i="20"/>
  <c r="K86" i="20"/>
  <c r="L86" i="20"/>
  <c r="K85" i="20"/>
  <c r="L85" i="20"/>
  <c r="L84" i="20"/>
  <c r="K84" i="20"/>
  <c r="L83" i="20"/>
  <c r="K83" i="20"/>
  <c r="L82" i="20"/>
  <c r="K82" i="20"/>
  <c r="J82" i="20"/>
  <c r="L81" i="20"/>
  <c r="K81" i="20"/>
  <c r="L80" i="20"/>
  <c r="K80" i="20"/>
  <c r="L79" i="20"/>
  <c r="K79" i="20"/>
  <c r="L78" i="20"/>
  <c r="K78" i="20"/>
  <c r="K77" i="20"/>
  <c r="L77" i="20"/>
  <c r="L76" i="20"/>
  <c r="K76" i="20"/>
  <c r="L75" i="20"/>
  <c r="K75" i="20"/>
  <c r="L74" i="20"/>
  <c r="K74" i="20"/>
  <c r="K73" i="20"/>
  <c r="L73" i="20"/>
  <c r="J73" i="20"/>
  <c r="L72" i="20"/>
  <c r="K72" i="20"/>
  <c r="L71" i="20"/>
  <c r="K71" i="20"/>
  <c r="J71" i="20"/>
  <c r="K70" i="20"/>
  <c r="L70" i="20"/>
  <c r="L69" i="20"/>
  <c r="K69" i="20"/>
  <c r="K68" i="20"/>
  <c r="L68" i="20"/>
  <c r="K67" i="20"/>
  <c r="L67" i="20"/>
  <c r="K66" i="20"/>
  <c r="L66" i="20"/>
  <c r="L65" i="20"/>
  <c r="K65" i="20"/>
  <c r="K64" i="20"/>
  <c r="L64" i="20"/>
  <c r="K63" i="20"/>
  <c r="L63" i="20"/>
  <c r="L62" i="20"/>
  <c r="K62" i="20"/>
  <c r="K61" i="20"/>
  <c r="L61" i="20"/>
  <c r="K60" i="20"/>
  <c r="L60" i="20"/>
  <c r="L59" i="20"/>
  <c r="K59" i="20"/>
  <c r="L58" i="20"/>
  <c r="K58" i="20"/>
  <c r="K57" i="20"/>
  <c r="L57" i="20"/>
  <c r="K56" i="20"/>
  <c r="L56" i="20"/>
  <c r="L55" i="20"/>
  <c r="K55" i="20"/>
  <c r="J4" i="20"/>
  <c r="K4" i="20"/>
  <c r="L4" i="20"/>
  <c r="J54" i="20"/>
  <c r="L54" i="20"/>
  <c r="K54" i="20"/>
  <c r="L53" i="20"/>
  <c r="K53" i="20"/>
  <c r="J52" i="20"/>
  <c r="K52" i="20"/>
  <c r="L52" i="20"/>
  <c r="K51" i="20"/>
  <c r="L51" i="20"/>
  <c r="J50" i="20"/>
  <c r="K50" i="20"/>
  <c r="L50" i="20"/>
  <c r="K49" i="20"/>
  <c r="L49" i="20"/>
  <c r="L48" i="20"/>
  <c r="J48" i="20"/>
  <c r="K48" i="20"/>
  <c r="L47" i="20"/>
  <c r="K47" i="20"/>
  <c r="L46" i="20"/>
  <c r="K46" i="20"/>
  <c r="L45" i="20"/>
  <c r="K45" i="20"/>
  <c r="K44" i="20"/>
  <c r="L44" i="20"/>
  <c r="L43" i="20"/>
  <c r="K43" i="20"/>
  <c r="L42" i="20"/>
  <c r="K42" i="20"/>
  <c r="J42" i="20"/>
  <c r="K41" i="20"/>
  <c r="L41" i="20"/>
  <c r="L40" i="20"/>
  <c r="K40" i="20"/>
  <c r="K39" i="20"/>
  <c r="J39" i="20"/>
  <c r="L39" i="20"/>
  <c r="L38" i="20"/>
  <c r="K38" i="20"/>
  <c r="L37" i="20"/>
  <c r="K37" i="20"/>
  <c r="J37" i="20"/>
  <c r="K36" i="20"/>
  <c r="L36" i="20"/>
  <c r="J35" i="20"/>
  <c r="K35" i="20"/>
  <c r="L35" i="20"/>
  <c r="K34" i="20"/>
  <c r="L34" i="20"/>
  <c r="J33" i="20"/>
  <c r="K33" i="20"/>
  <c r="L33" i="20"/>
  <c r="K32" i="20"/>
  <c r="L32" i="20"/>
  <c r="K3" i="20"/>
  <c r="L3" i="20"/>
  <c r="K31" i="20"/>
  <c r="L31" i="20"/>
  <c r="K30" i="20"/>
  <c r="J30" i="20"/>
  <c r="L30" i="20"/>
  <c r="L29" i="20"/>
  <c r="K29" i="20"/>
  <c r="J28" i="20"/>
  <c r="K28" i="20"/>
  <c r="L28" i="20"/>
  <c r="J27" i="20"/>
  <c r="L27" i="20"/>
  <c r="K27" i="20"/>
  <c r="L26" i="20"/>
  <c r="J26" i="20"/>
  <c r="K26" i="20"/>
  <c r="L25" i="20"/>
  <c r="J25" i="20"/>
  <c r="K25" i="20"/>
  <c r="K24" i="20"/>
  <c r="L24" i="20"/>
  <c r="K23" i="20"/>
  <c r="L23" i="20"/>
  <c r="K22" i="20"/>
  <c r="L22" i="20"/>
  <c r="J21" i="20"/>
  <c r="K21" i="20"/>
  <c r="L21" i="20"/>
  <c r="K20" i="20"/>
  <c r="L20" i="20"/>
  <c r="L19" i="20"/>
  <c r="K19" i="20"/>
  <c r="J18" i="20"/>
  <c r="K18" i="20"/>
  <c r="L18" i="20"/>
  <c r="K2" i="20"/>
  <c r="L2" i="20"/>
  <c r="J2" i="20"/>
  <c r="L17" i="20"/>
  <c r="K17" i="20"/>
  <c r="J16" i="20"/>
  <c r="K16" i="20"/>
  <c r="L16" i="20"/>
  <c r="K15" i="20"/>
  <c r="L15" i="20"/>
  <c r="L754" i="20"/>
  <c r="L761" i="20"/>
  <c r="L660" i="20"/>
  <c r="L558" i="20"/>
  <c r="L759" i="20"/>
  <c r="L605" i="20"/>
  <c r="K421" i="20"/>
  <c r="L651" i="20"/>
  <c r="L643" i="20"/>
  <c r="L438" i="20"/>
  <c r="L426" i="20"/>
  <c r="K660" i="20"/>
  <c r="L592" i="20"/>
  <c r="L538" i="20"/>
  <c r="L417" i="20"/>
  <c r="L599" i="20"/>
  <c r="L602" i="20"/>
  <c r="L583" i="20"/>
  <c r="L430" i="20"/>
  <c r="L755" i="20"/>
  <c r="K754" i="20"/>
  <c r="L662" i="20"/>
  <c r="L658" i="20"/>
  <c r="L653" i="20"/>
  <c r="L572" i="20"/>
  <c r="L437" i="20"/>
  <c r="K437" i="20"/>
  <c r="L416" i="20"/>
  <c r="K753" i="20"/>
  <c r="K599" i="20"/>
  <c r="L589" i="20"/>
  <c r="L530" i="20"/>
  <c r="L435" i="20"/>
  <c r="K659" i="20"/>
  <c r="K595" i="20"/>
  <c r="L748" i="20"/>
  <c r="L745" i="20"/>
  <c r="L546" i="20"/>
  <c r="K752" i="20"/>
  <c r="L652" i="20"/>
  <c r="L543" i="20"/>
  <c r="J433" i="20"/>
  <c r="L424" i="20"/>
  <c r="L419" i="20"/>
  <c r="L757" i="20"/>
  <c r="K760" i="20"/>
  <c r="L753" i="20"/>
  <c r="K13" i="20"/>
  <c r="L756" i="20"/>
  <c r="K751" i="20"/>
  <c r="L746" i="20"/>
  <c r="K746" i="20"/>
  <c r="K745" i="20"/>
  <c r="L740" i="20"/>
  <c r="K740" i="20"/>
  <c r="L736" i="20"/>
  <c r="K736" i="20"/>
  <c r="K759" i="20"/>
  <c r="L749" i="20"/>
  <c r="K749" i="20"/>
  <c r="K748" i="20"/>
  <c r="L743" i="20"/>
  <c r="K743" i="20"/>
  <c r="L13" i="20"/>
  <c r="AU1155" i="9"/>
  <c r="AT1155" i="9"/>
  <c r="AS1155" i="9"/>
  <c r="AU1154" i="9"/>
  <c r="AT1154" i="9"/>
  <c r="AS1154" i="9"/>
  <c r="AU1153" i="9"/>
  <c r="AT1153" i="9"/>
  <c r="AS1153" i="9"/>
  <c r="AU1152" i="9"/>
  <c r="AT1152" i="9"/>
  <c r="AS1152" i="9"/>
  <c r="AU1151" i="9"/>
  <c r="AT1151" i="9"/>
  <c r="AS1151" i="9"/>
  <c r="AU1150" i="9"/>
  <c r="AT1150" i="9"/>
  <c r="AS1150" i="9"/>
  <c r="AU1149" i="9"/>
  <c r="AT1149" i="9"/>
  <c r="AS1149" i="9"/>
  <c r="AU1148" i="9"/>
  <c r="AT1148" i="9"/>
  <c r="AS1148" i="9"/>
  <c r="AU1147" i="9"/>
  <c r="AT1147" i="9"/>
  <c r="AS1147" i="9"/>
  <c r="AU1146" i="9"/>
  <c r="AT1146" i="9"/>
  <c r="AS1146" i="9"/>
  <c r="AU1145" i="9"/>
  <c r="AT1145" i="9"/>
  <c r="AS1145" i="9"/>
  <c r="AU1144" i="9"/>
  <c r="AT1144" i="9"/>
  <c r="AS1144" i="9"/>
  <c r="AU1143" i="9"/>
  <c r="AT1143" i="9"/>
  <c r="AS1143" i="9"/>
  <c r="AU1142" i="9"/>
  <c r="AT1142" i="9"/>
  <c r="AS1142" i="9"/>
  <c r="AU1141" i="9"/>
  <c r="AT1141" i="9"/>
  <c r="AS1141" i="9"/>
  <c r="AU1140" i="9"/>
  <c r="AT1140" i="9"/>
  <c r="AS1140" i="9"/>
  <c r="AU1139" i="9"/>
  <c r="AT1139" i="9"/>
  <c r="AS1139" i="9"/>
  <c r="AU1138" i="9"/>
  <c r="AT1138" i="9"/>
  <c r="AS1138" i="9"/>
  <c r="AU1137" i="9"/>
  <c r="AT1137" i="9"/>
  <c r="AS1137" i="9"/>
  <c r="AU1136" i="9"/>
  <c r="AT1136" i="9"/>
  <c r="AS1136" i="9"/>
  <c r="AU1135" i="9"/>
  <c r="AT1135" i="9"/>
  <c r="AS1135" i="9"/>
  <c r="AU1134" i="9"/>
  <c r="AT1134" i="9"/>
  <c r="AS1134" i="9"/>
  <c r="AU1133" i="9"/>
  <c r="AT1133" i="9"/>
  <c r="AS1133" i="9"/>
  <c r="AU1132" i="9"/>
  <c r="AT1132" i="9"/>
  <c r="AS1132" i="9"/>
  <c r="AU1131" i="9"/>
  <c r="AT1131" i="9"/>
  <c r="AS1131" i="9"/>
  <c r="AU1130" i="9"/>
  <c r="AT1130" i="9"/>
  <c r="AS1130" i="9"/>
  <c r="AU1129" i="9"/>
  <c r="AT1129" i="9"/>
  <c r="AS1129" i="9"/>
  <c r="AU1128" i="9"/>
  <c r="AT1128" i="9"/>
  <c r="AS1128" i="9"/>
  <c r="AU1127" i="9"/>
  <c r="AT1127" i="9"/>
  <c r="AS1127" i="9"/>
  <c r="AU1126" i="9"/>
  <c r="AT1126" i="9"/>
  <c r="AS1126" i="9"/>
  <c r="AU1125" i="9"/>
  <c r="AT1125" i="9"/>
  <c r="AS1125" i="9"/>
  <c r="AU1124" i="9"/>
  <c r="AT1124" i="9"/>
  <c r="AS1124" i="9"/>
  <c r="AU1123" i="9"/>
  <c r="AT1123" i="9"/>
  <c r="AS1123" i="9"/>
  <c r="AU1122" i="9"/>
  <c r="AT1122" i="9"/>
  <c r="AS1122" i="9"/>
  <c r="AU1121" i="9"/>
  <c r="AT1121" i="9"/>
  <c r="AS1121" i="9"/>
  <c r="AU1120" i="9"/>
  <c r="AT1120" i="9"/>
  <c r="AS1120" i="9"/>
  <c r="AU1119" i="9"/>
  <c r="AT1119" i="9"/>
  <c r="AS1119" i="9"/>
  <c r="AU1118" i="9"/>
  <c r="AT1118" i="9"/>
  <c r="AS1118" i="9"/>
  <c r="AU1117" i="9"/>
  <c r="AT1117" i="9"/>
  <c r="AS1117" i="9"/>
  <c r="AU1116" i="9"/>
  <c r="AT1116" i="9"/>
  <c r="AS1116" i="9"/>
  <c r="AU1115" i="9"/>
  <c r="AT1115" i="9"/>
  <c r="AS1115" i="9"/>
  <c r="AU1114" i="9"/>
  <c r="AT1114" i="9"/>
  <c r="AS1114" i="9"/>
  <c r="AU1113" i="9"/>
  <c r="AT1113" i="9"/>
  <c r="AS1113" i="9"/>
  <c r="AU1112" i="9"/>
  <c r="AT1112" i="9"/>
  <c r="AS1112" i="9"/>
  <c r="AU1111" i="9"/>
  <c r="AT1111" i="9"/>
  <c r="AS1111" i="9"/>
  <c r="AU1110" i="9"/>
  <c r="AT1110" i="9"/>
  <c r="AS1110" i="9"/>
  <c r="AU1109" i="9"/>
  <c r="AT1109" i="9"/>
  <c r="AS1109" i="9"/>
  <c r="AU1108" i="9"/>
  <c r="AT1108" i="9"/>
  <c r="AS1108" i="9"/>
  <c r="AU1107" i="9"/>
  <c r="AT1107" i="9"/>
  <c r="AS1107" i="9"/>
  <c r="AU1106" i="9"/>
  <c r="AT1106" i="9"/>
  <c r="AS1106" i="9"/>
  <c r="AU1105" i="9"/>
  <c r="AT1105" i="9"/>
  <c r="AS1105" i="9"/>
  <c r="AU1104" i="9"/>
  <c r="AT1104" i="9"/>
  <c r="AS1104" i="9"/>
  <c r="AU1103" i="9"/>
  <c r="AT1103" i="9"/>
  <c r="AS1103" i="9"/>
  <c r="AU1102" i="9"/>
  <c r="AT1102" i="9"/>
  <c r="AS1102" i="9"/>
  <c r="AU1101" i="9"/>
  <c r="AT1101" i="9"/>
  <c r="AS1101" i="9"/>
  <c r="AU1100" i="9"/>
  <c r="AT1100" i="9"/>
  <c r="AS1100" i="9"/>
  <c r="AU1099" i="9"/>
  <c r="AT1099" i="9"/>
  <c r="AS1099" i="9"/>
  <c r="AU1098" i="9"/>
  <c r="AT1098" i="9"/>
  <c r="AS1098" i="9"/>
  <c r="AU1097" i="9"/>
  <c r="AT1097" i="9"/>
  <c r="AS1097" i="9"/>
  <c r="AU1096" i="9"/>
  <c r="AT1096" i="9"/>
  <c r="AS1096" i="9"/>
  <c r="AU1095" i="9"/>
  <c r="AT1095" i="9"/>
  <c r="AS1095" i="9"/>
  <c r="AU1094" i="9"/>
  <c r="AT1094" i="9"/>
  <c r="AS1094" i="9"/>
  <c r="AU1093" i="9"/>
  <c r="AT1093" i="9"/>
  <c r="AS1093" i="9"/>
  <c r="AU1092" i="9"/>
  <c r="AT1092" i="9"/>
  <c r="AS1092" i="9"/>
  <c r="AU1091" i="9"/>
  <c r="AT1091" i="9"/>
  <c r="AS1091" i="9"/>
  <c r="AU1090" i="9"/>
  <c r="AT1090" i="9"/>
  <c r="AS1090" i="9"/>
  <c r="AU1089" i="9"/>
  <c r="AT1089" i="9"/>
  <c r="AS1089" i="9"/>
  <c r="AU1088" i="9"/>
  <c r="AT1088" i="9"/>
  <c r="AS1088" i="9"/>
  <c r="AU1087" i="9"/>
  <c r="AT1087" i="9"/>
  <c r="AS1087" i="9"/>
  <c r="AU1086" i="9"/>
  <c r="AT1086" i="9"/>
  <c r="AS1086" i="9"/>
  <c r="AU1085" i="9"/>
  <c r="AT1085" i="9"/>
  <c r="AS1085" i="9"/>
  <c r="AU1084" i="9"/>
  <c r="AT1084" i="9"/>
  <c r="AS1084" i="9"/>
  <c r="AU1083" i="9"/>
  <c r="AT1083" i="9"/>
  <c r="AS1083" i="9"/>
  <c r="AU1082" i="9"/>
  <c r="AT1082" i="9"/>
  <c r="AS1082" i="9"/>
  <c r="AU1081" i="9"/>
  <c r="AT1081" i="9"/>
  <c r="AS1081" i="9"/>
  <c r="AU1080" i="9"/>
  <c r="AT1080" i="9"/>
  <c r="AS1080" i="9"/>
  <c r="AU1079" i="9"/>
  <c r="AT1079" i="9"/>
  <c r="AS1079" i="9"/>
  <c r="AU1078" i="9"/>
  <c r="AT1078" i="9"/>
  <c r="AS1078" i="9"/>
  <c r="AU1077" i="9"/>
  <c r="AT1077" i="9"/>
  <c r="AS1077" i="9"/>
  <c r="AU1076" i="9"/>
  <c r="AT1076" i="9"/>
  <c r="AS1076" i="9"/>
  <c r="AU1075" i="9"/>
  <c r="AT1075" i="9"/>
  <c r="AS1075" i="9"/>
  <c r="AU1074" i="9"/>
  <c r="AT1074" i="9"/>
  <c r="AS1074" i="9"/>
  <c r="AU1073" i="9"/>
  <c r="AT1073" i="9"/>
  <c r="AS1073" i="9"/>
  <c r="AU1072" i="9"/>
  <c r="AT1072" i="9"/>
  <c r="AS1072" i="9"/>
  <c r="AU1071" i="9"/>
  <c r="AT1071" i="9"/>
  <c r="AS1071" i="9"/>
  <c r="AU1070" i="9"/>
  <c r="AT1070" i="9"/>
  <c r="AS1070" i="9"/>
  <c r="AU1069" i="9"/>
  <c r="AT1069" i="9"/>
  <c r="AS1069" i="9"/>
  <c r="AU1068" i="9"/>
  <c r="AT1068" i="9"/>
  <c r="AS1068" i="9"/>
  <c r="AU1067" i="9"/>
  <c r="AT1067" i="9"/>
  <c r="AS1067" i="9"/>
  <c r="AU1066" i="9"/>
  <c r="AT1066" i="9"/>
  <c r="AS1066" i="9"/>
  <c r="AU1065" i="9"/>
  <c r="AT1065" i="9"/>
  <c r="AS1065" i="9"/>
  <c r="AU1064" i="9"/>
  <c r="AT1064" i="9"/>
  <c r="AS1064" i="9"/>
  <c r="AU1063" i="9"/>
  <c r="AT1063" i="9"/>
  <c r="AS1063" i="9"/>
  <c r="AU1062" i="9"/>
  <c r="AT1062" i="9"/>
  <c r="AS1062" i="9"/>
  <c r="AU1061" i="9"/>
  <c r="AT1061" i="9"/>
  <c r="AS1061" i="9"/>
  <c r="AU1060" i="9"/>
  <c r="AT1060" i="9"/>
  <c r="AS1060" i="9"/>
  <c r="AU1059" i="9"/>
  <c r="AT1059" i="9"/>
  <c r="AS1059" i="9"/>
  <c r="AU1058" i="9"/>
  <c r="AT1058" i="9"/>
  <c r="AS1058" i="9"/>
  <c r="AU1057" i="9"/>
  <c r="AT1057" i="9"/>
  <c r="AS1057" i="9"/>
  <c r="AU1056" i="9"/>
  <c r="AT1056" i="9"/>
  <c r="AS1056" i="9"/>
  <c r="AU1055" i="9"/>
  <c r="AT1055" i="9"/>
  <c r="AS1055" i="9"/>
  <c r="AU1054" i="9"/>
  <c r="AT1054" i="9"/>
  <c r="AS1054" i="9"/>
  <c r="AU1053" i="9"/>
  <c r="AT1053" i="9"/>
  <c r="AS1053" i="9"/>
  <c r="AU1052" i="9"/>
  <c r="AT1052" i="9"/>
  <c r="AS1052" i="9"/>
  <c r="AU1051" i="9"/>
  <c r="AT1051" i="9"/>
  <c r="AS1051" i="9"/>
  <c r="AU1050" i="9"/>
  <c r="AT1050" i="9"/>
  <c r="AS1050" i="9"/>
  <c r="AU1049" i="9"/>
  <c r="AT1049" i="9"/>
  <c r="AS1049" i="9"/>
  <c r="AU1048" i="9"/>
  <c r="AT1048" i="9"/>
  <c r="AS1048" i="9"/>
  <c r="AU1047" i="9"/>
  <c r="AT1047" i="9"/>
  <c r="AS1047" i="9"/>
  <c r="AU1046" i="9"/>
  <c r="AT1046" i="9"/>
  <c r="AS1046" i="9"/>
  <c r="AU1045" i="9"/>
  <c r="AT1045" i="9"/>
  <c r="AS1045" i="9"/>
  <c r="AU1044" i="9"/>
  <c r="AT1044" i="9"/>
  <c r="AS1044" i="9"/>
  <c r="AU1043" i="9"/>
  <c r="AT1043" i="9"/>
  <c r="AS1043" i="9"/>
  <c r="AU1042" i="9"/>
  <c r="AT1042" i="9"/>
  <c r="AS1042" i="9"/>
  <c r="AU1041" i="9"/>
  <c r="AT1041" i="9"/>
  <c r="AS1041" i="9"/>
  <c r="AU1040" i="9"/>
  <c r="AT1040" i="9"/>
  <c r="AS1040" i="9"/>
  <c r="AU1039" i="9"/>
  <c r="AT1039" i="9"/>
  <c r="AS1039" i="9"/>
  <c r="AU1038" i="9"/>
  <c r="AT1038" i="9"/>
  <c r="AS1038" i="9"/>
  <c r="AU1037" i="9"/>
  <c r="AT1037" i="9"/>
  <c r="AS1037" i="9"/>
  <c r="AU1036" i="9"/>
  <c r="AT1036" i="9"/>
  <c r="AS1036" i="9"/>
  <c r="AU1035" i="9"/>
  <c r="AT1035" i="9"/>
  <c r="AS1035" i="9"/>
  <c r="AU1034" i="9"/>
  <c r="AT1034" i="9"/>
  <c r="AS1034" i="9"/>
  <c r="AU1033" i="9"/>
  <c r="AT1033" i="9"/>
  <c r="AS1033" i="9"/>
  <c r="AU1032" i="9"/>
  <c r="AT1032" i="9"/>
  <c r="AS1032" i="9"/>
  <c r="AU1031" i="9"/>
  <c r="AT1031" i="9"/>
  <c r="AS1031" i="9"/>
  <c r="AU1030" i="9"/>
  <c r="AT1030" i="9"/>
  <c r="AS1030" i="9"/>
  <c r="AU1029" i="9"/>
  <c r="AT1029" i="9"/>
  <c r="AS1029" i="9"/>
  <c r="AU1028" i="9"/>
  <c r="AT1028" i="9"/>
  <c r="AS1028" i="9"/>
  <c r="AU1027" i="9"/>
  <c r="AT1027" i="9"/>
  <c r="AS1027" i="9"/>
  <c r="AU1026" i="9"/>
  <c r="AT1026" i="9"/>
  <c r="AS1026" i="9"/>
  <c r="AU1025" i="9"/>
  <c r="AT1025" i="9"/>
  <c r="AS1025" i="9"/>
  <c r="AU1024" i="9"/>
  <c r="AT1024" i="9"/>
  <c r="AS1024" i="9"/>
  <c r="AU1023" i="9"/>
  <c r="AT1023" i="9"/>
  <c r="AS1023" i="9"/>
  <c r="AU1022" i="9"/>
  <c r="AT1022" i="9"/>
  <c r="AS1022" i="9"/>
  <c r="AU1021" i="9"/>
  <c r="AT1021" i="9"/>
  <c r="AS1021" i="9"/>
  <c r="AU1020" i="9"/>
  <c r="AT1020" i="9"/>
  <c r="AS1020" i="9"/>
  <c r="AU1019" i="9"/>
  <c r="AT1019" i="9"/>
  <c r="AS1019" i="9"/>
  <c r="AU1018" i="9"/>
  <c r="AT1018" i="9"/>
  <c r="AS1018" i="9"/>
  <c r="AU1017" i="9"/>
  <c r="AT1017" i="9"/>
  <c r="AS1017" i="9"/>
  <c r="AU1016" i="9"/>
  <c r="AT1016" i="9"/>
  <c r="AS1016" i="9"/>
  <c r="AU1015" i="9"/>
  <c r="AT1015" i="9"/>
  <c r="AS1015" i="9"/>
  <c r="AU1014" i="9"/>
  <c r="AT1014" i="9"/>
  <c r="AS1014" i="9"/>
  <c r="AU1013" i="9"/>
  <c r="AT1013" i="9"/>
  <c r="AS1013" i="9"/>
  <c r="AU1012" i="9"/>
  <c r="AT1012" i="9"/>
  <c r="AS1012" i="9"/>
  <c r="AU1011" i="9"/>
  <c r="AT1011" i="9"/>
  <c r="AS1011" i="9"/>
  <c r="AU1010" i="9"/>
  <c r="AT1010" i="9"/>
  <c r="AS1010" i="9"/>
  <c r="AU1009" i="9"/>
  <c r="AT1009" i="9"/>
  <c r="AS1009" i="9"/>
  <c r="AU1008" i="9"/>
  <c r="AT1008" i="9"/>
  <c r="AS1008" i="9"/>
  <c r="AU1007" i="9"/>
  <c r="AT1007" i="9"/>
  <c r="AS1007" i="9"/>
  <c r="AU1006" i="9"/>
  <c r="AT1006" i="9"/>
  <c r="AS1006" i="9"/>
  <c r="AU1005" i="9"/>
  <c r="AT1005" i="9"/>
  <c r="AS1005" i="9"/>
  <c r="AU1004" i="9"/>
  <c r="AT1004" i="9"/>
  <c r="AS1004" i="9"/>
  <c r="AU1003" i="9"/>
  <c r="AT1003" i="9"/>
  <c r="AS1003" i="9"/>
  <c r="AU1002" i="9"/>
  <c r="AT1002" i="9"/>
  <c r="AS1002" i="9"/>
  <c r="AU1001" i="9"/>
  <c r="AT1001" i="9"/>
  <c r="AS1001" i="9"/>
  <c r="AU1000" i="9"/>
  <c r="AT1000" i="9"/>
  <c r="AS1000" i="9"/>
  <c r="AU999" i="9"/>
  <c r="AT999" i="9"/>
  <c r="AS999" i="9"/>
  <c r="AU998" i="9"/>
  <c r="AT998" i="9"/>
  <c r="AS998" i="9"/>
  <c r="AU997" i="9"/>
  <c r="AT997" i="9"/>
  <c r="AS997" i="9"/>
  <c r="AU996" i="9"/>
  <c r="AT996" i="9"/>
  <c r="AS996" i="9"/>
  <c r="AU995" i="9"/>
  <c r="AT995" i="9"/>
  <c r="AS995" i="9"/>
  <c r="AU994" i="9"/>
  <c r="AT994" i="9"/>
  <c r="AS994" i="9"/>
  <c r="AU993" i="9"/>
  <c r="AT993" i="9"/>
  <c r="AS993" i="9"/>
  <c r="AU992" i="9"/>
  <c r="AT992" i="9"/>
  <c r="AS992" i="9"/>
  <c r="AU991" i="9"/>
  <c r="AT991" i="9"/>
  <c r="AS991" i="9"/>
  <c r="AU990" i="9"/>
  <c r="AT990" i="9"/>
  <c r="AS990" i="9"/>
  <c r="AU989" i="9"/>
  <c r="AT989" i="9"/>
  <c r="AS989" i="9"/>
  <c r="AU988" i="9"/>
  <c r="AT988" i="9"/>
  <c r="AS988" i="9"/>
  <c r="AU987" i="9"/>
  <c r="AT987" i="9"/>
  <c r="AS987" i="9"/>
  <c r="AU986" i="9"/>
  <c r="AT986" i="9"/>
  <c r="AS986" i="9"/>
  <c r="AU985" i="9"/>
  <c r="AT985" i="9"/>
  <c r="AS985" i="9"/>
  <c r="AU984" i="9"/>
  <c r="AT984" i="9"/>
  <c r="AS984" i="9"/>
  <c r="AU983" i="9"/>
  <c r="AT983" i="9"/>
  <c r="AS983" i="9"/>
  <c r="AU982" i="9"/>
  <c r="AT982" i="9"/>
  <c r="AS982" i="9"/>
  <c r="AU981" i="9"/>
  <c r="AT981" i="9"/>
  <c r="AS981" i="9"/>
  <c r="AU980" i="9"/>
  <c r="AT980" i="9"/>
  <c r="AS980" i="9"/>
  <c r="AU979" i="9"/>
  <c r="AT979" i="9"/>
  <c r="AS979" i="9"/>
  <c r="AU978" i="9"/>
  <c r="AT978" i="9"/>
  <c r="AS978" i="9"/>
  <c r="AU977" i="9"/>
  <c r="AT977" i="9"/>
  <c r="AS977" i="9"/>
  <c r="AU976" i="9"/>
  <c r="AT976" i="9"/>
  <c r="AS976" i="9"/>
  <c r="AU975" i="9"/>
  <c r="AT975" i="9"/>
  <c r="AS975" i="9"/>
  <c r="AU974" i="9"/>
  <c r="AT974" i="9"/>
  <c r="AS974" i="9"/>
  <c r="AU973" i="9"/>
  <c r="AT973" i="9"/>
  <c r="AS973" i="9"/>
  <c r="AU972" i="9"/>
  <c r="AT972" i="9"/>
  <c r="AS972" i="9"/>
  <c r="AU971" i="9"/>
  <c r="AT971" i="9"/>
  <c r="AS971" i="9"/>
  <c r="AU970" i="9"/>
  <c r="AT970" i="9"/>
  <c r="AS970" i="9"/>
  <c r="AU969" i="9"/>
  <c r="AT969" i="9"/>
  <c r="AS969" i="9"/>
  <c r="AU968" i="9"/>
  <c r="AT968" i="9"/>
  <c r="AS968" i="9"/>
  <c r="AU967" i="9"/>
  <c r="AT967" i="9"/>
  <c r="AS967" i="9"/>
  <c r="AU966" i="9"/>
  <c r="AT966" i="9"/>
  <c r="AS966" i="9"/>
  <c r="AU965" i="9"/>
  <c r="AT965" i="9"/>
  <c r="AS965" i="9"/>
  <c r="AU964" i="9"/>
  <c r="AT964" i="9"/>
  <c r="AS964" i="9"/>
  <c r="AU963" i="9"/>
  <c r="AT963" i="9"/>
  <c r="AS963" i="9"/>
  <c r="AU962" i="9"/>
  <c r="AT962" i="9"/>
  <c r="AS962" i="9"/>
  <c r="AU961" i="9"/>
  <c r="AT961" i="9"/>
  <c r="AS961" i="9"/>
  <c r="AU960" i="9"/>
  <c r="AT960" i="9"/>
  <c r="AS960" i="9"/>
  <c r="AU959" i="9"/>
  <c r="AT959" i="9"/>
  <c r="AS959" i="9"/>
  <c r="AU958" i="9"/>
  <c r="AT958" i="9"/>
  <c r="AS958" i="9"/>
  <c r="AU957" i="9"/>
  <c r="AT957" i="9"/>
  <c r="AS957" i="9"/>
  <c r="AU956" i="9"/>
  <c r="AT956" i="9"/>
  <c r="AS956" i="9"/>
  <c r="AU955" i="9"/>
  <c r="AT955" i="9"/>
  <c r="AS955" i="9"/>
  <c r="AU954" i="9"/>
  <c r="AT954" i="9"/>
  <c r="AS954" i="9"/>
  <c r="AU953" i="9"/>
  <c r="AT953" i="9"/>
  <c r="AS953" i="9"/>
  <c r="AU952" i="9"/>
  <c r="AT952" i="9"/>
  <c r="AS952" i="9"/>
  <c r="AU951" i="9"/>
  <c r="AT951" i="9"/>
  <c r="AS951" i="9"/>
  <c r="AU950" i="9"/>
  <c r="AT950" i="9"/>
  <c r="AS950" i="9"/>
  <c r="AU949" i="9"/>
  <c r="AT949" i="9"/>
  <c r="AS949" i="9"/>
  <c r="AU948" i="9"/>
  <c r="AT948" i="9"/>
  <c r="AS948" i="9"/>
  <c r="AU947" i="9"/>
  <c r="AT947" i="9"/>
  <c r="AS947" i="9"/>
  <c r="AU946" i="9"/>
  <c r="AT946" i="9"/>
  <c r="AS946" i="9"/>
  <c r="AU945" i="9"/>
  <c r="AT945" i="9"/>
  <c r="AS945" i="9"/>
  <c r="AU944" i="9"/>
  <c r="AT944" i="9"/>
  <c r="AS944" i="9"/>
  <c r="AU943" i="9"/>
  <c r="AT943" i="9"/>
  <c r="AS943" i="9"/>
  <c r="AU942" i="9"/>
  <c r="AT942" i="9"/>
  <c r="AS942" i="9"/>
  <c r="AU941" i="9"/>
  <c r="AT941" i="9"/>
  <c r="AS941" i="9"/>
  <c r="AU940" i="9"/>
  <c r="AT940" i="9"/>
  <c r="AS940" i="9"/>
  <c r="AU939" i="9"/>
  <c r="AT939" i="9"/>
  <c r="AS939" i="9"/>
  <c r="AU938" i="9"/>
  <c r="AT938" i="9"/>
  <c r="AS938" i="9"/>
  <c r="AU937" i="9"/>
  <c r="AT937" i="9"/>
  <c r="AS937" i="9"/>
  <c r="AU936" i="9"/>
  <c r="AT936" i="9"/>
  <c r="AS936" i="9"/>
  <c r="AU935" i="9"/>
  <c r="AT935" i="9"/>
  <c r="AS935" i="9"/>
  <c r="AU934" i="9"/>
  <c r="AT934" i="9"/>
  <c r="AS934" i="9"/>
  <c r="AU933" i="9"/>
  <c r="AT933" i="9"/>
  <c r="AS933" i="9"/>
  <c r="AU932" i="9"/>
  <c r="AT932" i="9"/>
  <c r="AS932" i="9"/>
  <c r="AU931" i="9"/>
  <c r="AT931" i="9"/>
  <c r="AS931" i="9"/>
  <c r="AU930" i="9"/>
  <c r="AT930" i="9"/>
  <c r="AS930" i="9"/>
  <c r="AU929" i="9"/>
  <c r="AT929" i="9"/>
  <c r="AS929" i="9"/>
  <c r="AU928" i="9"/>
  <c r="AT928" i="9"/>
  <c r="AS928" i="9"/>
  <c r="AU927" i="9"/>
  <c r="AT927" i="9"/>
  <c r="AS927" i="9"/>
  <c r="AU926" i="9"/>
  <c r="AT926" i="9"/>
  <c r="AS926" i="9"/>
  <c r="AU925" i="9"/>
  <c r="AT925" i="9"/>
  <c r="AS925" i="9"/>
  <c r="AU924" i="9"/>
  <c r="AT924" i="9"/>
  <c r="AS924" i="9"/>
  <c r="AU923" i="9"/>
  <c r="AT923" i="9"/>
  <c r="AS923" i="9"/>
  <c r="AU922" i="9"/>
  <c r="AT922" i="9"/>
  <c r="AS922" i="9"/>
  <c r="AU921" i="9"/>
  <c r="AT921" i="9"/>
  <c r="AS921" i="9"/>
  <c r="AU920" i="9"/>
  <c r="AT920" i="9"/>
  <c r="AS920" i="9"/>
  <c r="AU919" i="9"/>
  <c r="AT919" i="9"/>
  <c r="AS919" i="9"/>
  <c r="AU918" i="9"/>
  <c r="AT918" i="9"/>
  <c r="AS918" i="9"/>
  <c r="AU917" i="9"/>
  <c r="AT917" i="9"/>
  <c r="AS917" i="9"/>
  <c r="AU916" i="9"/>
  <c r="AT916" i="9"/>
  <c r="AS916" i="9"/>
  <c r="AU915" i="9"/>
  <c r="AT915" i="9"/>
  <c r="AS915" i="9"/>
  <c r="AU914" i="9"/>
  <c r="AT914" i="9"/>
  <c r="AS914" i="9"/>
  <c r="AU913" i="9"/>
  <c r="AT913" i="9"/>
  <c r="AS913" i="9"/>
  <c r="AU912" i="9"/>
  <c r="AT912" i="9"/>
  <c r="AS912" i="9"/>
  <c r="AU911" i="9"/>
  <c r="AT911" i="9"/>
  <c r="AS911" i="9"/>
  <c r="AU910" i="9"/>
  <c r="AT910" i="9"/>
  <c r="AS910" i="9"/>
  <c r="AU909" i="9"/>
  <c r="AT909" i="9"/>
  <c r="AS909" i="9"/>
  <c r="AU908" i="9"/>
  <c r="AT908" i="9"/>
  <c r="AS908" i="9"/>
  <c r="AU907" i="9"/>
  <c r="AT907" i="9"/>
  <c r="AS907" i="9"/>
  <c r="AU906" i="9"/>
  <c r="AT906" i="9"/>
  <c r="AS906" i="9"/>
  <c r="AU905" i="9"/>
  <c r="AT905" i="9"/>
  <c r="AS905" i="9"/>
  <c r="AU904" i="9"/>
  <c r="AT904" i="9"/>
  <c r="AS904" i="9"/>
  <c r="AU903" i="9"/>
  <c r="AT903" i="9"/>
  <c r="AS903" i="9"/>
  <c r="AU902" i="9"/>
  <c r="AT902" i="9"/>
  <c r="AS902" i="9"/>
  <c r="AU901" i="9"/>
  <c r="AT901" i="9"/>
  <c r="AS901" i="9"/>
  <c r="AU900" i="9"/>
  <c r="AT900" i="9"/>
  <c r="AS900" i="9"/>
  <c r="AU899" i="9"/>
  <c r="AT899" i="9"/>
  <c r="AS899" i="9"/>
  <c r="AU898" i="9"/>
  <c r="AT898" i="9"/>
  <c r="AS898" i="9"/>
  <c r="AU897" i="9"/>
  <c r="AT897" i="9"/>
  <c r="AS897" i="9"/>
  <c r="AU896" i="9"/>
  <c r="AT896" i="9"/>
  <c r="AS896" i="9"/>
  <c r="AU895" i="9"/>
  <c r="AT895" i="9"/>
  <c r="AS895" i="9"/>
  <c r="AU894" i="9"/>
  <c r="AT894" i="9"/>
  <c r="AS894" i="9"/>
  <c r="AU893" i="9"/>
  <c r="AT893" i="9"/>
  <c r="AS893" i="9"/>
  <c r="AU892" i="9"/>
  <c r="AT892" i="9"/>
  <c r="AS892" i="9"/>
  <c r="AU891" i="9"/>
  <c r="AT891" i="9"/>
  <c r="AS891" i="9"/>
  <c r="AU890" i="9"/>
  <c r="AT890" i="9"/>
  <c r="AS890" i="9"/>
  <c r="AU889" i="9"/>
  <c r="AT889" i="9"/>
  <c r="AS889" i="9"/>
  <c r="AU888" i="9"/>
  <c r="AT888" i="9"/>
  <c r="AS888" i="9"/>
  <c r="AU887" i="9"/>
  <c r="AT887" i="9"/>
  <c r="AS887" i="9"/>
  <c r="AU886" i="9"/>
  <c r="AT886" i="9"/>
  <c r="AS886" i="9"/>
  <c r="AU885" i="9"/>
  <c r="AT885" i="9"/>
  <c r="AS885" i="9"/>
  <c r="AU884" i="9"/>
  <c r="AT884" i="9"/>
  <c r="AS884" i="9"/>
  <c r="AU883" i="9"/>
  <c r="AT883" i="9"/>
  <c r="AS883" i="9"/>
  <c r="AU882" i="9"/>
  <c r="AT882" i="9"/>
  <c r="AS882" i="9"/>
  <c r="AU881" i="9"/>
  <c r="AT881" i="9"/>
  <c r="AS881" i="9"/>
  <c r="AU880" i="9"/>
  <c r="AT880" i="9"/>
  <c r="AS880" i="9"/>
  <c r="AU879" i="9"/>
  <c r="AT879" i="9"/>
  <c r="AS879" i="9"/>
  <c r="AU878" i="9"/>
  <c r="AT878" i="9"/>
  <c r="AS878" i="9"/>
  <c r="AU877" i="9"/>
  <c r="AT877" i="9"/>
  <c r="AS877" i="9"/>
  <c r="AU876" i="9"/>
  <c r="AT876" i="9"/>
  <c r="AS876" i="9"/>
  <c r="AU875" i="9"/>
  <c r="AT875" i="9"/>
  <c r="AS875" i="9"/>
  <c r="AU874" i="9"/>
  <c r="AT874" i="9"/>
  <c r="AS874" i="9"/>
  <c r="AU873" i="9"/>
  <c r="AT873" i="9"/>
  <c r="AS873" i="9"/>
  <c r="AU872" i="9"/>
  <c r="AT872" i="9"/>
  <c r="AS872" i="9"/>
  <c r="AU871" i="9"/>
  <c r="AT871" i="9"/>
  <c r="AS871" i="9"/>
  <c r="AU870" i="9"/>
  <c r="AT870" i="9"/>
  <c r="AS870" i="9"/>
  <c r="AU869" i="9"/>
  <c r="AT869" i="9"/>
  <c r="AS869" i="9"/>
  <c r="AU868" i="9"/>
  <c r="AT868" i="9"/>
  <c r="AS868" i="9"/>
  <c r="AU867" i="9"/>
  <c r="AT867" i="9"/>
  <c r="AS867" i="9"/>
  <c r="AU866" i="9"/>
  <c r="AT866" i="9"/>
  <c r="AS866" i="9"/>
  <c r="AU865" i="9"/>
  <c r="AT865" i="9"/>
  <c r="AS865" i="9"/>
  <c r="AU864" i="9"/>
  <c r="AT864" i="9"/>
  <c r="AS864" i="9"/>
  <c r="AU863" i="9"/>
  <c r="AT863" i="9"/>
  <c r="AS863" i="9"/>
  <c r="AU862" i="9"/>
  <c r="AT862" i="9"/>
  <c r="AS862" i="9"/>
  <c r="AU861" i="9"/>
  <c r="AT861" i="9"/>
  <c r="AS861" i="9"/>
  <c r="AU860" i="9"/>
  <c r="AT860" i="9"/>
  <c r="AS860" i="9"/>
  <c r="AU859" i="9"/>
  <c r="AT859" i="9"/>
  <c r="AS859" i="9"/>
  <c r="AU858" i="9"/>
  <c r="AT858" i="9"/>
  <c r="AS858" i="9"/>
  <c r="AU857" i="9"/>
  <c r="AT857" i="9"/>
  <c r="AS857" i="9"/>
  <c r="AU856" i="9"/>
  <c r="AT856" i="9"/>
  <c r="AS856" i="9"/>
  <c r="AU855" i="9"/>
  <c r="AT855" i="9"/>
  <c r="AS855" i="9"/>
  <c r="AU854" i="9"/>
  <c r="AT854" i="9"/>
  <c r="AS854" i="9"/>
  <c r="AU853" i="9"/>
  <c r="AT853" i="9"/>
  <c r="AS853" i="9"/>
  <c r="AU852" i="9"/>
  <c r="AT852" i="9"/>
  <c r="AS852" i="9"/>
  <c r="AU851" i="9"/>
  <c r="AT851" i="9"/>
  <c r="AS851" i="9"/>
  <c r="AU850" i="9"/>
  <c r="AT850" i="9"/>
  <c r="AS850" i="9"/>
  <c r="AU849" i="9"/>
  <c r="AT849" i="9"/>
  <c r="AS849" i="9"/>
  <c r="AU848" i="9"/>
  <c r="AT848" i="9"/>
  <c r="AS848" i="9"/>
  <c r="AU847" i="9"/>
  <c r="AT847" i="9"/>
  <c r="AS847" i="9"/>
  <c r="AU846" i="9"/>
  <c r="AT846" i="9"/>
  <c r="AS846" i="9"/>
  <c r="AU845" i="9"/>
  <c r="AT845" i="9"/>
  <c r="AS845" i="9"/>
  <c r="AU844" i="9"/>
  <c r="AT844" i="9"/>
  <c r="AS844" i="9"/>
  <c r="AU843" i="9"/>
  <c r="AT843" i="9"/>
  <c r="AS843" i="9"/>
  <c r="AU842" i="9"/>
  <c r="AT842" i="9"/>
  <c r="AS842" i="9"/>
  <c r="AU841" i="9"/>
  <c r="AT841" i="9"/>
  <c r="AS841" i="9"/>
  <c r="AU840" i="9"/>
  <c r="AT840" i="9"/>
  <c r="AS840" i="9"/>
  <c r="AU839" i="9"/>
  <c r="AT839" i="9"/>
  <c r="AS839" i="9"/>
  <c r="AU838" i="9"/>
  <c r="AT838" i="9"/>
  <c r="AS838" i="9"/>
  <c r="AU837" i="9"/>
  <c r="AT837" i="9"/>
  <c r="AS837" i="9"/>
  <c r="AU836" i="9"/>
  <c r="AT836" i="9"/>
  <c r="AS836" i="9"/>
  <c r="AU835" i="9"/>
  <c r="AT835" i="9"/>
  <c r="AS835" i="9"/>
  <c r="AU834" i="9"/>
  <c r="AT834" i="9"/>
  <c r="AS834" i="9"/>
  <c r="AU833" i="9"/>
  <c r="AT833" i="9"/>
  <c r="AS833" i="9"/>
  <c r="AU832" i="9"/>
  <c r="AT832" i="9"/>
  <c r="AS832" i="9"/>
  <c r="AU831" i="9"/>
  <c r="AT831" i="9"/>
  <c r="AS831" i="9"/>
  <c r="AU830" i="9"/>
  <c r="AT830" i="9"/>
  <c r="AS830" i="9"/>
  <c r="AU829" i="9"/>
  <c r="AT829" i="9"/>
  <c r="AS829" i="9"/>
  <c r="AU828" i="9"/>
  <c r="AT828" i="9"/>
  <c r="AS828" i="9"/>
  <c r="AU827" i="9"/>
  <c r="AT827" i="9"/>
  <c r="AS827" i="9"/>
  <c r="AU826" i="9"/>
  <c r="AT826" i="9"/>
  <c r="AS826" i="9"/>
  <c r="AU825" i="9"/>
  <c r="AT825" i="9"/>
  <c r="AS825" i="9"/>
  <c r="AU824" i="9"/>
  <c r="AT824" i="9"/>
  <c r="AS824" i="9"/>
  <c r="AU823" i="9"/>
  <c r="AT823" i="9"/>
  <c r="AS823" i="9"/>
  <c r="AU822" i="9"/>
  <c r="AT822" i="9"/>
  <c r="AS822" i="9"/>
  <c r="AU821" i="9"/>
  <c r="AT821" i="9"/>
  <c r="AS821" i="9"/>
  <c r="AU820" i="9"/>
  <c r="AT820" i="9"/>
  <c r="AS820" i="9"/>
  <c r="AU819" i="9"/>
  <c r="AT819" i="9"/>
  <c r="AS819" i="9"/>
  <c r="AU818" i="9"/>
  <c r="AT818" i="9"/>
  <c r="AS818" i="9"/>
  <c r="AU817" i="9"/>
  <c r="AT817" i="9"/>
  <c r="AS817" i="9"/>
  <c r="AU816" i="9"/>
  <c r="AT816" i="9"/>
  <c r="AS816" i="9"/>
  <c r="AU815" i="9"/>
  <c r="AT815" i="9"/>
  <c r="AS815" i="9"/>
  <c r="AU814" i="9"/>
  <c r="AT814" i="9"/>
  <c r="AS814" i="9"/>
  <c r="AU813" i="9"/>
  <c r="AT813" i="9"/>
  <c r="AS813" i="9"/>
  <c r="AU812" i="9"/>
  <c r="AT812" i="9"/>
  <c r="AS812" i="9"/>
  <c r="AU811" i="9"/>
  <c r="AT811" i="9"/>
  <c r="AS811" i="9"/>
  <c r="AU810" i="9"/>
  <c r="AT810" i="9"/>
  <c r="AS810" i="9"/>
  <c r="AU809" i="9"/>
  <c r="AT809" i="9"/>
  <c r="AS809" i="9"/>
  <c r="AU808" i="9"/>
  <c r="AT808" i="9"/>
  <c r="AS808" i="9"/>
  <c r="AU807" i="9"/>
  <c r="AT807" i="9"/>
  <c r="AS807" i="9"/>
  <c r="AU806" i="9"/>
  <c r="AT806" i="9"/>
  <c r="AS806" i="9"/>
  <c r="AU805" i="9"/>
  <c r="AT805" i="9"/>
  <c r="AS805" i="9"/>
  <c r="AU804" i="9"/>
  <c r="AT804" i="9"/>
  <c r="AS804" i="9"/>
  <c r="AU803" i="9"/>
  <c r="AT803" i="9"/>
  <c r="AS803" i="9"/>
  <c r="AU802" i="9"/>
  <c r="AT802" i="9"/>
  <c r="AS802" i="9"/>
  <c r="AU801" i="9"/>
  <c r="AT801" i="9"/>
  <c r="AS801" i="9"/>
  <c r="AU800" i="9"/>
  <c r="AT800" i="9"/>
  <c r="AS800" i="9"/>
  <c r="AU799" i="9"/>
  <c r="AT799" i="9"/>
  <c r="AS799" i="9"/>
  <c r="AU798" i="9"/>
  <c r="AT798" i="9"/>
  <c r="AS798" i="9"/>
  <c r="AU797" i="9"/>
  <c r="AT797" i="9"/>
  <c r="AS797" i="9"/>
  <c r="AU796" i="9"/>
  <c r="AT796" i="9"/>
  <c r="AS796" i="9"/>
  <c r="AU795" i="9"/>
  <c r="AT795" i="9"/>
  <c r="AS795" i="9"/>
  <c r="AU794" i="9"/>
  <c r="AT794" i="9"/>
  <c r="AS794" i="9"/>
  <c r="AU793" i="9"/>
  <c r="AT793" i="9"/>
  <c r="AS793" i="9"/>
  <c r="AU792" i="9"/>
  <c r="AT792" i="9"/>
  <c r="AS792" i="9"/>
  <c r="AU791" i="9"/>
  <c r="AT791" i="9"/>
  <c r="AS791" i="9"/>
  <c r="AU790" i="9"/>
  <c r="AT790" i="9"/>
  <c r="AS790" i="9"/>
  <c r="AU789" i="9"/>
  <c r="AT789" i="9"/>
  <c r="AS789" i="9"/>
  <c r="AU788" i="9"/>
  <c r="AT788" i="9"/>
  <c r="AS788" i="9"/>
  <c r="AU787" i="9"/>
  <c r="AT787" i="9"/>
  <c r="AS787" i="9"/>
  <c r="AU786" i="9"/>
  <c r="AT786" i="9"/>
  <c r="AS786" i="9"/>
  <c r="AU785" i="9"/>
  <c r="AT785" i="9"/>
  <c r="AS785" i="9"/>
  <c r="AU784" i="9"/>
  <c r="AT784" i="9"/>
  <c r="AS784" i="9"/>
  <c r="AU783" i="9"/>
  <c r="AT783" i="9"/>
  <c r="AS783" i="9"/>
  <c r="AU782" i="9"/>
  <c r="AT782" i="9"/>
  <c r="AS782" i="9"/>
  <c r="AU781" i="9"/>
  <c r="AT781" i="9"/>
  <c r="AS781" i="9"/>
  <c r="AU780" i="9"/>
  <c r="AT780" i="9"/>
  <c r="AS780" i="9"/>
  <c r="AU779" i="9"/>
  <c r="AT779" i="9"/>
  <c r="AS779" i="9"/>
  <c r="AU778" i="9"/>
  <c r="AT778" i="9"/>
  <c r="AS778" i="9"/>
  <c r="AU777" i="9"/>
  <c r="AT777" i="9"/>
  <c r="AS777" i="9"/>
  <c r="AU776" i="9"/>
  <c r="AT776" i="9"/>
  <c r="AS776" i="9"/>
  <c r="AU775" i="9"/>
  <c r="AT775" i="9"/>
  <c r="AS775" i="9"/>
  <c r="AU774" i="9"/>
  <c r="AT774" i="9"/>
  <c r="AS774" i="9"/>
  <c r="AU773" i="9"/>
  <c r="AT773" i="9"/>
  <c r="AS773" i="9"/>
  <c r="AU772" i="9"/>
  <c r="AT772" i="9"/>
  <c r="AS772" i="9"/>
  <c r="AU771" i="9"/>
  <c r="AT771" i="9"/>
  <c r="AS771" i="9"/>
  <c r="AU770" i="9"/>
  <c r="AT770" i="9"/>
  <c r="AS770" i="9"/>
  <c r="AU769" i="9"/>
  <c r="AT769" i="9"/>
  <c r="AS769" i="9"/>
  <c r="AU768" i="9"/>
  <c r="AT768" i="9"/>
  <c r="AS768" i="9"/>
  <c r="AU767" i="9"/>
  <c r="AT767" i="9"/>
  <c r="AS767" i="9"/>
  <c r="AU766" i="9"/>
  <c r="AT766" i="9"/>
  <c r="AS766" i="9"/>
  <c r="AU765" i="9"/>
  <c r="AT765" i="9"/>
  <c r="AS765" i="9"/>
  <c r="AU764" i="9"/>
  <c r="AT764" i="9"/>
  <c r="AS764" i="9"/>
  <c r="AU763" i="9"/>
  <c r="AT763" i="9"/>
  <c r="AS763" i="9"/>
  <c r="AU762" i="9"/>
  <c r="AT762" i="9"/>
  <c r="AS762" i="9"/>
  <c r="AU761" i="9"/>
  <c r="AT761" i="9"/>
  <c r="AS761" i="9"/>
  <c r="AU760" i="9"/>
  <c r="AT760" i="9"/>
  <c r="AS760" i="9"/>
  <c r="AU759" i="9"/>
  <c r="AT759" i="9"/>
  <c r="AS759" i="9"/>
  <c r="AU758" i="9"/>
  <c r="AT758" i="9"/>
  <c r="AS758" i="9"/>
  <c r="AU757" i="9"/>
  <c r="AT757" i="9"/>
  <c r="AS757" i="9"/>
  <c r="AU756" i="9"/>
  <c r="AT756" i="9"/>
  <c r="AS756" i="9"/>
  <c r="AU755" i="9"/>
  <c r="AT755" i="9"/>
  <c r="AS755" i="9"/>
  <c r="AU754" i="9"/>
  <c r="AT754" i="9"/>
  <c r="AS754" i="9"/>
  <c r="AU753" i="9"/>
  <c r="AT753" i="9"/>
  <c r="AS753" i="9"/>
  <c r="AU752" i="9"/>
  <c r="AT752" i="9"/>
  <c r="AS752" i="9"/>
  <c r="AU751" i="9"/>
  <c r="AT751" i="9"/>
  <c r="AS751" i="9"/>
  <c r="AU750" i="9"/>
  <c r="AT750" i="9"/>
  <c r="AS750" i="9"/>
  <c r="AU749" i="9"/>
  <c r="AT749" i="9"/>
  <c r="AS749" i="9"/>
  <c r="AU748" i="9"/>
  <c r="AT748" i="9"/>
  <c r="AS748" i="9"/>
  <c r="AU747" i="9"/>
  <c r="AT747" i="9"/>
  <c r="AS747" i="9"/>
  <c r="AU746" i="9"/>
  <c r="AT746" i="9"/>
  <c r="AS746" i="9"/>
  <c r="AU745" i="9"/>
  <c r="AT745" i="9"/>
  <c r="AS745" i="9"/>
  <c r="AU744" i="9"/>
  <c r="AT744" i="9"/>
  <c r="AS744" i="9"/>
  <c r="AU743" i="9"/>
  <c r="AT743" i="9"/>
  <c r="AS743" i="9"/>
  <c r="AU742" i="9"/>
  <c r="AT742" i="9"/>
  <c r="AS742" i="9"/>
  <c r="AU741" i="9"/>
  <c r="AT741" i="9"/>
  <c r="AS741" i="9"/>
  <c r="AU740" i="9"/>
  <c r="AT740" i="9"/>
  <c r="AS740" i="9"/>
  <c r="AU739" i="9"/>
  <c r="AT739" i="9"/>
  <c r="AS739" i="9"/>
  <c r="AU738" i="9"/>
  <c r="AT738" i="9"/>
  <c r="AS738" i="9"/>
  <c r="AU737" i="9"/>
  <c r="AT737" i="9"/>
  <c r="AS737" i="9"/>
  <c r="AU736" i="9"/>
  <c r="AT736" i="9"/>
  <c r="AS736" i="9"/>
  <c r="AU735" i="9"/>
  <c r="AT735" i="9"/>
  <c r="AS735" i="9"/>
  <c r="AU734" i="9"/>
  <c r="AT734" i="9"/>
  <c r="AS734" i="9"/>
  <c r="AU733" i="9"/>
  <c r="AT733" i="9"/>
  <c r="AS733" i="9"/>
  <c r="AU732" i="9"/>
  <c r="AT732" i="9"/>
  <c r="AS732" i="9"/>
  <c r="AU731" i="9"/>
  <c r="AT731" i="9"/>
  <c r="AS731" i="9"/>
  <c r="AU730" i="9"/>
  <c r="AT730" i="9"/>
  <c r="AS730" i="9"/>
  <c r="AU729" i="9"/>
  <c r="AT729" i="9"/>
  <c r="AS729" i="9"/>
  <c r="AU728" i="9"/>
  <c r="AT728" i="9"/>
  <c r="AS728" i="9"/>
  <c r="AU727" i="9"/>
  <c r="AT727" i="9"/>
  <c r="AS727" i="9"/>
  <c r="AU726" i="9"/>
  <c r="AT726" i="9"/>
  <c r="AS726" i="9"/>
  <c r="AU725" i="9"/>
  <c r="AT725" i="9"/>
  <c r="AS725" i="9"/>
  <c r="AU724" i="9"/>
  <c r="AT724" i="9"/>
  <c r="AS724" i="9"/>
  <c r="AU723" i="9"/>
  <c r="AT723" i="9"/>
  <c r="AS723" i="9"/>
  <c r="AU722" i="9"/>
  <c r="AT722" i="9"/>
  <c r="AS722" i="9"/>
  <c r="AU721" i="9"/>
  <c r="AT721" i="9"/>
  <c r="AS721" i="9"/>
  <c r="AU720" i="9"/>
  <c r="AT720" i="9"/>
  <c r="AS720" i="9"/>
  <c r="AU719" i="9"/>
  <c r="AT719" i="9"/>
  <c r="AS719" i="9"/>
  <c r="AU718" i="9"/>
  <c r="AT718" i="9"/>
  <c r="AS718" i="9"/>
  <c r="AU717" i="9"/>
  <c r="AT717" i="9"/>
  <c r="AS717" i="9"/>
  <c r="AU716" i="9"/>
  <c r="AT716" i="9"/>
  <c r="AS716" i="9"/>
  <c r="AU715" i="9"/>
  <c r="AT715" i="9"/>
  <c r="AS715" i="9"/>
  <c r="AU714" i="9"/>
  <c r="AT714" i="9"/>
  <c r="AS714" i="9"/>
  <c r="AU713" i="9"/>
  <c r="AT713" i="9"/>
  <c r="AS713" i="9"/>
  <c r="AU712" i="9"/>
  <c r="AT712" i="9"/>
  <c r="AS712" i="9"/>
  <c r="AU711" i="9"/>
  <c r="AT711" i="9"/>
  <c r="AS711" i="9"/>
  <c r="AU710" i="9"/>
  <c r="AT710" i="9"/>
  <c r="AS710" i="9"/>
  <c r="AU709" i="9"/>
  <c r="AT709" i="9"/>
  <c r="AS709" i="9"/>
  <c r="AU708" i="9"/>
  <c r="AT708" i="9"/>
  <c r="AS708" i="9"/>
  <c r="AU707" i="9"/>
  <c r="AT707" i="9"/>
  <c r="AS707" i="9"/>
  <c r="AU706" i="9"/>
  <c r="AT706" i="9"/>
  <c r="AS706" i="9"/>
  <c r="AU705" i="9"/>
  <c r="AT705" i="9"/>
  <c r="AS705" i="9"/>
  <c r="AU704" i="9"/>
  <c r="AT704" i="9"/>
  <c r="AS704" i="9"/>
  <c r="AU703" i="9"/>
  <c r="AT703" i="9"/>
  <c r="AS703" i="9"/>
  <c r="AU702" i="9"/>
  <c r="AT702" i="9"/>
  <c r="AS702" i="9"/>
  <c r="AU701" i="9"/>
  <c r="AT701" i="9"/>
  <c r="AS701" i="9"/>
  <c r="AU700" i="9"/>
  <c r="AT700" i="9"/>
  <c r="AS700" i="9"/>
  <c r="AU699" i="9"/>
  <c r="AT699" i="9"/>
  <c r="AS699" i="9"/>
  <c r="AU698" i="9"/>
  <c r="AT698" i="9"/>
  <c r="AS698" i="9"/>
  <c r="AU697" i="9"/>
  <c r="AT697" i="9"/>
  <c r="AS697" i="9"/>
  <c r="AU696" i="9"/>
  <c r="AT696" i="9"/>
  <c r="AS696" i="9"/>
  <c r="AU695" i="9"/>
  <c r="AT695" i="9"/>
  <c r="AS695" i="9"/>
  <c r="AU694" i="9"/>
  <c r="AT694" i="9"/>
  <c r="AS694" i="9"/>
  <c r="AU693" i="9"/>
  <c r="AT693" i="9"/>
  <c r="AS693" i="9"/>
  <c r="AU692" i="9"/>
  <c r="AT692" i="9"/>
  <c r="AS692" i="9"/>
  <c r="AU691" i="9"/>
  <c r="AT691" i="9"/>
  <c r="AS691" i="9"/>
  <c r="AU690" i="9"/>
  <c r="AT690" i="9"/>
  <c r="AS690" i="9"/>
  <c r="AU689" i="9"/>
  <c r="AT689" i="9"/>
  <c r="AS689" i="9"/>
  <c r="AU688" i="9"/>
  <c r="AT688" i="9"/>
  <c r="AS688" i="9"/>
  <c r="AU687" i="9"/>
  <c r="AT687" i="9"/>
  <c r="AS687" i="9"/>
  <c r="AU686" i="9"/>
  <c r="AT686" i="9"/>
  <c r="AS686" i="9"/>
  <c r="AU685" i="9"/>
  <c r="AT685" i="9"/>
  <c r="AS685" i="9"/>
  <c r="AU684" i="9"/>
  <c r="AT684" i="9"/>
  <c r="AS684" i="9"/>
  <c r="AU683" i="9"/>
  <c r="AT683" i="9"/>
  <c r="AS683" i="9"/>
  <c r="AU682" i="9"/>
  <c r="AT682" i="9"/>
  <c r="AS682" i="9"/>
  <c r="AU681" i="9"/>
  <c r="AT681" i="9"/>
  <c r="AS681" i="9"/>
  <c r="AU680" i="9"/>
  <c r="AT680" i="9"/>
  <c r="AS680" i="9"/>
  <c r="AU679" i="9"/>
  <c r="AT679" i="9"/>
  <c r="AS679" i="9"/>
  <c r="AU678" i="9"/>
  <c r="AT678" i="9"/>
  <c r="AS678" i="9"/>
  <c r="AU677" i="9"/>
  <c r="AT677" i="9"/>
  <c r="AS677" i="9"/>
  <c r="AU676" i="9"/>
  <c r="AT676" i="9"/>
  <c r="AS676" i="9"/>
  <c r="AU675" i="9"/>
  <c r="AT675" i="9"/>
  <c r="AS675" i="9"/>
  <c r="AU674" i="9"/>
  <c r="AT674" i="9"/>
  <c r="AS674" i="9"/>
  <c r="AU673" i="9"/>
  <c r="AT673" i="9"/>
  <c r="AS673" i="9"/>
  <c r="AU672" i="9"/>
  <c r="AT672" i="9"/>
  <c r="AS672" i="9"/>
  <c r="AU671" i="9"/>
  <c r="AT671" i="9"/>
  <c r="AS671" i="9"/>
  <c r="AU670" i="9"/>
  <c r="AT670" i="9"/>
  <c r="AS670" i="9"/>
  <c r="AU669" i="9"/>
  <c r="AT669" i="9"/>
  <c r="AS669" i="9"/>
  <c r="AU668" i="9"/>
  <c r="AT668" i="9"/>
  <c r="AS668" i="9"/>
  <c r="AU667" i="9"/>
  <c r="AT667" i="9"/>
  <c r="AS667" i="9"/>
  <c r="AU666" i="9"/>
  <c r="AT666" i="9"/>
  <c r="AS666" i="9"/>
  <c r="AU665" i="9"/>
  <c r="AT665" i="9"/>
  <c r="AS665" i="9"/>
  <c r="AU664" i="9"/>
  <c r="AT664" i="9"/>
  <c r="AS664" i="9"/>
  <c r="AU663" i="9"/>
  <c r="AT663" i="9"/>
  <c r="AS663" i="9"/>
  <c r="AU662" i="9"/>
  <c r="AT662" i="9"/>
  <c r="AS662" i="9"/>
  <c r="AU661" i="9"/>
  <c r="AT661" i="9"/>
  <c r="AS661" i="9"/>
  <c r="AU660" i="9"/>
  <c r="AT660" i="9"/>
  <c r="AS660" i="9"/>
  <c r="AU659" i="9"/>
  <c r="AT659" i="9"/>
  <c r="AS659" i="9"/>
  <c r="AU658" i="9"/>
  <c r="AT658" i="9"/>
  <c r="AS658" i="9"/>
  <c r="AU657" i="9"/>
  <c r="AT657" i="9"/>
  <c r="AS657" i="9"/>
  <c r="AU656" i="9"/>
  <c r="AT656" i="9"/>
  <c r="AS656" i="9"/>
  <c r="AU655" i="9"/>
  <c r="AT655" i="9"/>
  <c r="AS655" i="9"/>
  <c r="AU654" i="9"/>
  <c r="AT654" i="9"/>
  <c r="AS654" i="9"/>
  <c r="AU653" i="9"/>
  <c r="AT653" i="9"/>
  <c r="AS653" i="9"/>
  <c r="AU652" i="9"/>
  <c r="AT652" i="9"/>
  <c r="AS652" i="9"/>
  <c r="AU651" i="9"/>
  <c r="AT651" i="9"/>
  <c r="AS651" i="9"/>
  <c r="AU650" i="9"/>
  <c r="AT650" i="9"/>
  <c r="AS650" i="9"/>
  <c r="AU649" i="9"/>
  <c r="AT649" i="9"/>
  <c r="AS649" i="9"/>
  <c r="AU648" i="9"/>
  <c r="AT648" i="9"/>
  <c r="AS648" i="9"/>
  <c r="AU647" i="9"/>
  <c r="AT647" i="9"/>
  <c r="AS647" i="9"/>
  <c r="AU646" i="9"/>
  <c r="AT646" i="9"/>
  <c r="AS646" i="9"/>
  <c r="AU645" i="9"/>
  <c r="AT645" i="9"/>
  <c r="AS645" i="9"/>
  <c r="AU644" i="9"/>
  <c r="AT644" i="9"/>
  <c r="AS644" i="9"/>
  <c r="AU643" i="9"/>
  <c r="AT643" i="9"/>
  <c r="AS643" i="9"/>
  <c r="AU642" i="9"/>
  <c r="AT642" i="9"/>
  <c r="AS642" i="9"/>
  <c r="AU641" i="9"/>
  <c r="AT641" i="9"/>
  <c r="AS641" i="9"/>
  <c r="AU640" i="9"/>
  <c r="AT640" i="9"/>
  <c r="AS640" i="9"/>
  <c r="AU639" i="9"/>
  <c r="AT639" i="9"/>
  <c r="AS639" i="9"/>
  <c r="AU638" i="9"/>
  <c r="AT638" i="9"/>
  <c r="AS638" i="9"/>
  <c r="AU637" i="9"/>
  <c r="AT637" i="9"/>
  <c r="AS637" i="9"/>
  <c r="AU636" i="9"/>
  <c r="AT636" i="9"/>
  <c r="AS636" i="9"/>
  <c r="AU635" i="9"/>
  <c r="AT635" i="9"/>
  <c r="AS635" i="9"/>
  <c r="AU634" i="9"/>
  <c r="AT634" i="9"/>
  <c r="AS634" i="9"/>
  <c r="AU633" i="9"/>
  <c r="AT633" i="9"/>
  <c r="AS633" i="9"/>
  <c r="AU632" i="9"/>
  <c r="AT632" i="9"/>
  <c r="AS632" i="9"/>
  <c r="AU631" i="9"/>
  <c r="AT631" i="9"/>
  <c r="AS631" i="9"/>
  <c r="AU630" i="9"/>
  <c r="AT630" i="9"/>
  <c r="AS630" i="9"/>
  <c r="AU629" i="9"/>
  <c r="AT629" i="9"/>
  <c r="AS629" i="9"/>
  <c r="AU628" i="9"/>
  <c r="AT628" i="9"/>
  <c r="AS628" i="9"/>
  <c r="AU627" i="9"/>
  <c r="AT627" i="9"/>
  <c r="AS627" i="9"/>
  <c r="AU626" i="9"/>
  <c r="AT626" i="9"/>
  <c r="AS626" i="9"/>
  <c r="AU625" i="9"/>
  <c r="AT625" i="9"/>
  <c r="AS625" i="9"/>
  <c r="AU624" i="9"/>
  <c r="AT624" i="9"/>
  <c r="AS624" i="9"/>
  <c r="AU623" i="9"/>
  <c r="AT623" i="9"/>
  <c r="AS623" i="9"/>
  <c r="AU622" i="9"/>
  <c r="AT622" i="9"/>
  <c r="AS622" i="9"/>
  <c r="AU621" i="9"/>
  <c r="AT621" i="9"/>
  <c r="AS621" i="9"/>
  <c r="AU620" i="9"/>
  <c r="AT620" i="9"/>
  <c r="AS620" i="9"/>
  <c r="AU619" i="9"/>
  <c r="AT619" i="9"/>
  <c r="AS619" i="9"/>
  <c r="AU618" i="9"/>
  <c r="AT618" i="9"/>
  <c r="AS618" i="9"/>
  <c r="AU617" i="9"/>
  <c r="AT617" i="9"/>
  <c r="AS617" i="9"/>
  <c r="AU616" i="9"/>
  <c r="AT616" i="9"/>
  <c r="AS616" i="9"/>
  <c r="AU615" i="9"/>
  <c r="AT615" i="9"/>
  <c r="AS615" i="9"/>
  <c r="AU614" i="9"/>
  <c r="AT614" i="9"/>
  <c r="AS614" i="9"/>
  <c r="AU613" i="9"/>
  <c r="AT613" i="9"/>
  <c r="AS613" i="9"/>
  <c r="AU612" i="9"/>
  <c r="AT612" i="9"/>
  <c r="AS612" i="9"/>
  <c r="AU611" i="9"/>
  <c r="AT611" i="9"/>
  <c r="AS611" i="9"/>
  <c r="AU610" i="9"/>
  <c r="AT610" i="9"/>
  <c r="AS610" i="9"/>
  <c r="AU609" i="9"/>
  <c r="AT609" i="9"/>
  <c r="AS609" i="9"/>
  <c r="AU608" i="9"/>
  <c r="AT608" i="9"/>
  <c r="AS608" i="9"/>
  <c r="AU607" i="9"/>
  <c r="AT607" i="9"/>
  <c r="AS607" i="9"/>
  <c r="AU606" i="9"/>
  <c r="AT606" i="9"/>
  <c r="AS606" i="9"/>
  <c r="AU605" i="9"/>
  <c r="AT605" i="9"/>
  <c r="AS605" i="9"/>
  <c r="AU604" i="9"/>
  <c r="AT604" i="9"/>
  <c r="AS604" i="9"/>
  <c r="AU603" i="9"/>
  <c r="AT603" i="9"/>
  <c r="AS603" i="9"/>
  <c r="AU602" i="9"/>
  <c r="AT602" i="9"/>
  <c r="AS602" i="9"/>
  <c r="AU601" i="9"/>
  <c r="AT601" i="9"/>
  <c r="AS601" i="9"/>
  <c r="AU600" i="9"/>
  <c r="AT600" i="9"/>
  <c r="AS600" i="9"/>
  <c r="AU599" i="9"/>
  <c r="AT599" i="9"/>
  <c r="AS599" i="9"/>
  <c r="AU598" i="9"/>
  <c r="AT598" i="9"/>
  <c r="AS598" i="9"/>
  <c r="AU597" i="9"/>
  <c r="AT597" i="9"/>
  <c r="AS597" i="9"/>
  <c r="AU596" i="9"/>
  <c r="AT596" i="9"/>
  <c r="AS596" i="9"/>
  <c r="AU595" i="9"/>
  <c r="AT595" i="9"/>
  <c r="AS595" i="9"/>
  <c r="AU594" i="9"/>
  <c r="AT594" i="9"/>
  <c r="AS594" i="9"/>
  <c r="AU593" i="9"/>
  <c r="AT593" i="9"/>
  <c r="AS593" i="9"/>
  <c r="AU592" i="9"/>
  <c r="AT592" i="9"/>
  <c r="AS592" i="9"/>
  <c r="AU591" i="9"/>
  <c r="AT591" i="9"/>
  <c r="AS591" i="9"/>
  <c r="AU590" i="9"/>
  <c r="AT590" i="9"/>
  <c r="AS590" i="9"/>
  <c r="AU589" i="9"/>
  <c r="AT589" i="9"/>
  <c r="AS589" i="9"/>
  <c r="AU588" i="9"/>
  <c r="AT588" i="9"/>
  <c r="AS588" i="9"/>
  <c r="AU587" i="9"/>
  <c r="AT587" i="9"/>
  <c r="AS587" i="9"/>
  <c r="AU586" i="9"/>
  <c r="AT586" i="9"/>
  <c r="AS586" i="9"/>
  <c r="AU585" i="9"/>
  <c r="AT585" i="9"/>
  <c r="AS585" i="9"/>
  <c r="AU584" i="9"/>
  <c r="AT584" i="9"/>
  <c r="AS584" i="9"/>
  <c r="AU583" i="9"/>
  <c r="AT583" i="9"/>
  <c r="AS583" i="9"/>
  <c r="AU582" i="9"/>
  <c r="AT582" i="9"/>
  <c r="AS582" i="9"/>
  <c r="AU581" i="9"/>
  <c r="AT581" i="9"/>
  <c r="AS581" i="9"/>
  <c r="AU580" i="9"/>
  <c r="AT580" i="9"/>
  <c r="AS580" i="9"/>
  <c r="AU579" i="9"/>
  <c r="AT579" i="9"/>
  <c r="AS579" i="9"/>
  <c r="AU578" i="9"/>
  <c r="AT578" i="9"/>
  <c r="AS578" i="9"/>
  <c r="AU577" i="9"/>
  <c r="AT577" i="9"/>
  <c r="AS577" i="9"/>
  <c r="AU576" i="9"/>
  <c r="AT576" i="9"/>
  <c r="AS576" i="9"/>
  <c r="AU575" i="9"/>
  <c r="AT575" i="9"/>
  <c r="AS575" i="9"/>
  <c r="AU574" i="9"/>
  <c r="AT574" i="9"/>
  <c r="AS574" i="9"/>
  <c r="AU573" i="9"/>
  <c r="AT573" i="9"/>
  <c r="AS573" i="9"/>
  <c r="AU572" i="9"/>
  <c r="AT572" i="9"/>
  <c r="AS572" i="9"/>
  <c r="AU571" i="9"/>
  <c r="AT571" i="9"/>
  <c r="AS571" i="9"/>
  <c r="AU570" i="9"/>
  <c r="AT570" i="9"/>
  <c r="AS570" i="9"/>
  <c r="AU569" i="9"/>
  <c r="AT569" i="9"/>
  <c r="AS569" i="9"/>
  <c r="AU568" i="9"/>
  <c r="AT568" i="9"/>
  <c r="AS568" i="9"/>
  <c r="AU567" i="9"/>
  <c r="AT567" i="9"/>
  <c r="AS567" i="9"/>
  <c r="AU566" i="9"/>
  <c r="AT566" i="9"/>
  <c r="AS566" i="9"/>
  <c r="AU565" i="9"/>
  <c r="AT565" i="9"/>
  <c r="AS565" i="9"/>
  <c r="AU564" i="9"/>
  <c r="AT564" i="9"/>
  <c r="AS564" i="9"/>
  <c r="AU563" i="9"/>
  <c r="AT563" i="9"/>
  <c r="AS563" i="9"/>
  <c r="AU562" i="9"/>
  <c r="AT562" i="9"/>
  <c r="AS562" i="9"/>
  <c r="AU561" i="9"/>
  <c r="AT561" i="9"/>
  <c r="AS561" i="9"/>
  <c r="AU560" i="9"/>
  <c r="AT560" i="9"/>
  <c r="AS560" i="9"/>
  <c r="AU559" i="9"/>
  <c r="AT559" i="9"/>
  <c r="AS559" i="9"/>
  <c r="AU558" i="9"/>
  <c r="AT558" i="9"/>
  <c r="AS558" i="9"/>
  <c r="AU557" i="9"/>
  <c r="AT557" i="9"/>
  <c r="AS557" i="9"/>
  <c r="AU556" i="9"/>
  <c r="AT556" i="9"/>
  <c r="AS556" i="9"/>
  <c r="AU555" i="9"/>
  <c r="AT555" i="9"/>
  <c r="AS555" i="9"/>
  <c r="AU554" i="9"/>
  <c r="AT554" i="9"/>
  <c r="AS554" i="9"/>
  <c r="AU553" i="9"/>
  <c r="AT553" i="9"/>
  <c r="AS553" i="9"/>
  <c r="AU552" i="9"/>
  <c r="AT552" i="9"/>
  <c r="AS552" i="9"/>
  <c r="AU551" i="9"/>
  <c r="AT551" i="9"/>
  <c r="AS551" i="9"/>
  <c r="AU550" i="9"/>
  <c r="AT550" i="9"/>
  <c r="AS550" i="9"/>
  <c r="AU549" i="9"/>
  <c r="AT549" i="9"/>
  <c r="AS549" i="9"/>
  <c r="AU548" i="9"/>
  <c r="AT548" i="9"/>
  <c r="AS548" i="9"/>
  <c r="AU547" i="9"/>
  <c r="AT547" i="9"/>
  <c r="AS547" i="9"/>
  <c r="AU546" i="9"/>
  <c r="AT546" i="9"/>
  <c r="AS546" i="9"/>
  <c r="AU545" i="9"/>
  <c r="AT545" i="9"/>
  <c r="AS545" i="9"/>
  <c r="AU544" i="9"/>
  <c r="AT544" i="9"/>
  <c r="AS544" i="9"/>
  <c r="AU543" i="9"/>
  <c r="AT543" i="9"/>
  <c r="AS543" i="9"/>
  <c r="AU542" i="9"/>
  <c r="AT542" i="9"/>
  <c r="AS542" i="9"/>
  <c r="AU541" i="9"/>
  <c r="AT541" i="9"/>
  <c r="AS541" i="9"/>
  <c r="AU540" i="9"/>
  <c r="AT540" i="9"/>
  <c r="AS540" i="9"/>
  <c r="AU539" i="9"/>
  <c r="AT539" i="9"/>
  <c r="AS539" i="9"/>
  <c r="AU538" i="9"/>
  <c r="AT538" i="9"/>
  <c r="AS538" i="9"/>
  <c r="AU537" i="9"/>
  <c r="AT537" i="9"/>
  <c r="AS537" i="9"/>
  <c r="AU536" i="9"/>
  <c r="AT536" i="9"/>
  <c r="AS536" i="9"/>
  <c r="AU535" i="9"/>
  <c r="AT535" i="9"/>
  <c r="AS535" i="9"/>
  <c r="AU534" i="9"/>
  <c r="AT534" i="9"/>
  <c r="AS534" i="9"/>
  <c r="AU533" i="9"/>
  <c r="AT533" i="9"/>
  <c r="AS533" i="9"/>
  <c r="AU532" i="9"/>
  <c r="AT532" i="9"/>
  <c r="AS532" i="9"/>
  <c r="AU531" i="9"/>
  <c r="AT531" i="9"/>
  <c r="AS531" i="9"/>
  <c r="AU530" i="9"/>
  <c r="AT530" i="9"/>
  <c r="AS530" i="9"/>
  <c r="AU529" i="9"/>
  <c r="AT529" i="9"/>
  <c r="AS529" i="9"/>
  <c r="AU528" i="9"/>
  <c r="AT528" i="9"/>
  <c r="AS528" i="9"/>
  <c r="AU527" i="9"/>
  <c r="AT527" i="9"/>
  <c r="AS527" i="9"/>
  <c r="AU526" i="9"/>
  <c r="AT526" i="9"/>
  <c r="AS526" i="9"/>
  <c r="AU525" i="9"/>
  <c r="AT525" i="9"/>
  <c r="AS525" i="9"/>
  <c r="AU524" i="9"/>
  <c r="AT524" i="9"/>
  <c r="AS524" i="9"/>
  <c r="AU523" i="9"/>
  <c r="AT523" i="9"/>
  <c r="AS523" i="9"/>
  <c r="AU522" i="9"/>
  <c r="AT522" i="9"/>
  <c r="AS522" i="9"/>
  <c r="AU521" i="9"/>
  <c r="AT521" i="9"/>
  <c r="AS521" i="9"/>
  <c r="AU520" i="9"/>
  <c r="AT520" i="9"/>
  <c r="AS520" i="9"/>
  <c r="AU519" i="9"/>
  <c r="AT519" i="9"/>
  <c r="AS519" i="9"/>
  <c r="AU518" i="9"/>
  <c r="AT518" i="9"/>
  <c r="AS518" i="9"/>
  <c r="AU517" i="9"/>
  <c r="AT517" i="9"/>
  <c r="AS517" i="9"/>
  <c r="AU516" i="9"/>
  <c r="AT516" i="9"/>
  <c r="AS516" i="9"/>
  <c r="AU515" i="9"/>
  <c r="AT515" i="9"/>
  <c r="AS515" i="9"/>
  <c r="AU514" i="9"/>
  <c r="AT514" i="9"/>
  <c r="AS514" i="9"/>
  <c r="AU513" i="9"/>
  <c r="AT513" i="9"/>
  <c r="AS513" i="9"/>
  <c r="AU512" i="9"/>
  <c r="AT512" i="9"/>
  <c r="AS512" i="9"/>
  <c r="AU511" i="9"/>
  <c r="AT511" i="9"/>
  <c r="AS511" i="9"/>
  <c r="AU510" i="9"/>
  <c r="AT510" i="9"/>
  <c r="AS510" i="9"/>
  <c r="AU509" i="9"/>
  <c r="AT509" i="9"/>
  <c r="AS509" i="9"/>
  <c r="AU508" i="9"/>
  <c r="AT508" i="9"/>
  <c r="AS508" i="9"/>
  <c r="AU507" i="9"/>
  <c r="AT507" i="9"/>
  <c r="AS507" i="9"/>
  <c r="AU506" i="9"/>
  <c r="AT506" i="9"/>
  <c r="AS506" i="9"/>
  <c r="AU505" i="9"/>
  <c r="AT505" i="9"/>
  <c r="AS505" i="9"/>
  <c r="AU504" i="9"/>
  <c r="AT504" i="9"/>
  <c r="AS504" i="9"/>
  <c r="AU503" i="9"/>
  <c r="AT503" i="9"/>
  <c r="AS503" i="9"/>
  <c r="AU502" i="9"/>
  <c r="AT502" i="9"/>
  <c r="AS502" i="9"/>
  <c r="AU501" i="9"/>
  <c r="AT501" i="9"/>
  <c r="AS501" i="9"/>
  <c r="AU500" i="9"/>
  <c r="AT500" i="9"/>
  <c r="AS500" i="9"/>
  <c r="AU499" i="9"/>
  <c r="AT499" i="9"/>
  <c r="AS499" i="9"/>
  <c r="AU498" i="9"/>
  <c r="AT498" i="9"/>
  <c r="AS498" i="9"/>
  <c r="AU497" i="9"/>
  <c r="AT497" i="9"/>
  <c r="AS497" i="9"/>
  <c r="AU496" i="9"/>
  <c r="AT496" i="9"/>
  <c r="AS496" i="9"/>
  <c r="AU495" i="9"/>
  <c r="AT495" i="9"/>
  <c r="AS495" i="9"/>
  <c r="AU494" i="9"/>
  <c r="AT494" i="9"/>
  <c r="AS494" i="9"/>
  <c r="AU493" i="9"/>
  <c r="AT493" i="9"/>
  <c r="AS493" i="9"/>
  <c r="AU492" i="9"/>
  <c r="AT492" i="9"/>
  <c r="AS492" i="9"/>
  <c r="AU491" i="9"/>
  <c r="AT491" i="9"/>
  <c r="AS491" i="9"/>
  <c r="AU490" i="9"/>
  <c r="AT490" i="9"/>
  <c r="AS490" i="9"/>
  <c r="AU489" i="9"/>
  <c r="AT489" i="9"/>
  <c r="AS489" i="9"/>
  <c r="AU488" i="9"/>
  <c r="AT488" i="9"/>
  <c r="AS488" i="9"/>
  <c r="AU487" i="9"/>
  <c r="AT487" i="9"/>
  <c r="AS487" i="9"/>
  <c r="AU486" i="9"/>
  <c r="AT486" i="9"/>
  <c r="AS486" i="9"/>
  <c r="AU485" i="9"/>
  <c r="AT485" i="9"/>
  <c r="AS485" i="9"/>
  <c r="AU484" i="9"/>
  <c r="AT484" i="9"/>
  <c r="AS484" i="9"/>
  <c r="AU483" i="9"/>
  <c r="AT483" i="9"/>
  <c r="AS483" i="9"/>
  <c r="AU482" i="9"/>
  <c r="AT482" i="9"/>
  <c r="AS482" i="9"/>
  <c r="AU481" i="9"/>
  <c r="AT481" i="9"/>
  <c r="AS481" i="9"/>
  <c r="AU480" i="9"/>
  <c r="AT480" i="9"/>
  <c r="AS480" i="9"/>
  <c r="AU479" i="9"/>
  <c r="AT479" i="9"/>
  <c r="AS479" i="9"/>
  <c r="AU478" i="9"/>
  <c r="AT478" i="9"/>
  <c r="AS478" i="9"/>
  <c r="AU477" i="9"/>
  <c r="AT477" i="9"/>
  <c r="AS477" i="9"/>
  <c r="AU476" i="9"/>
  <c r="AT476" i="9"/>
  <c r="AS476" i="9"/>
  <c r="AU475" i="9"/>
  <c r="AT475" i="9"/>
  <c r="AS475" i="9"/>
  <c r="AU474" i="9"/>
  <c r="AT474" i="9"/>
  <c r="AS474" i="9"/>
  <c r="AU473" i="9"/>
  <c r="AT473" i="9"/>
  <c r="AS473" i="9"/>
  <c r="AU472" i="9"/>
  <c r="AT472" i="9"/>
  <c r="AS472" i="9"/>
  <c r="AU471" i="9"/>
  <c r="AT471" i="9"/>
  <c r="AS471" i="9"/>
  <c r="AU470" i="9"/>
  <c r="AT470" i="9"/>
  <c r="AS470" i="9"/>
  <c r="AU469" i="9"/>
  <c r="AT469" i="9"/>
  <c r="AS469" i="9"/>
  <c r="AU468" i="9"/>
  <c r="AT468" i="9"/>
  <c r="AS468" i="9"/>
  <c r="AU467" i="9"/>
  <c r="AT467" i="9"/>
  <c r="AS467" i="9"/>
  <c r="AU466" i="9"/>
  <c r="AT466" i="9"/>
  <c r="AS466" i="9"/>
  <c r="AU465" i="9"/>
  <c r="AT465" i="9"/>
  <c r="AS465" i="9"/>
  <c r="AU464" i="9"/>
  <c r="AT464" i="9"/>
  <c r="AS464" i="9"/>
  <c r="AU463" i="9"/>
  <c r="AT463" i="9"/>
  <c r="AS463" i="9"/>
  <c r="AU462" i="9"/>
  <c r="AT462" i="9"/>
  <c r="AS462" i="9"/>
  <c r="AU461" i="9"/>
  <c r="AT461" i="9"/>
  <c r="AS461" i="9"/>
  <c r="AU460" i="9"/>
  <c r="AT460" i="9"/>
  <c r="AS460" i="9"/>
  <c r="AU459" i="9"/>
  <c r="AT459" i="9"/>
  <c r="AS459" i="9"/>
  <c r="AU458" i="9"/>
  <c r="AT458" i="9"/>
  <c r="AS458" i="9"/>
  <c r="AU457" i="9"/>
  <c r="AT457" i="9"/>
  <c r="AS457" i="9"/>
  <c r="AU456" i="9"/>
  <c r="AT456" i="9"/>
  <c r="AS456" i="9"/>
  <c r="AU455" i="9"/>
  <c r="AT455" i="9"/>
  <c r="AS455" i="9"/>
  <c r="AU454" i="9"/>
  <c r="AT454" i="9"/>
  <c r="AS454" i="9"/>
  <c r="AU453" i="9"/>
  <c r="AT453" i="9"/>
  <c r="AS453" i="9"/>
  <c r="AU452" i="9"/>
  <c r="AT452" i="9"/>
  <c r="AS452" i="9"/>
  <c r="AU451" i="9"/>
  <c r="AT451" i="9"/>
  <c r="AS451" i="9"/>
  <c r="AU450" i="9"/>
  <c r="AT450" i="9"/>
  <c r="AS450" i="9"/>
  <c r="AU449" i="9"/>
  <c r="AT449" i="9"/>
  <c r="AS449" i="9"/>
  <c r="AU448" i="9"/>
  <c r="AT448" i="9"/>
  <c r="AS448" i="9"/>
  <c r="AU447" i="9"/>
  <c r="AT447" i="9"/>
  <c r="AS447" i="9"/>
  <c r="AU446" i="9"/>
  <c r="AT446" i="9"/>
  <c r="AS446" i="9"/>
  <c r="AU445" i="9"/>
  <c r="AT445" i="9"/>
  <c r="AS445" i="9"/>
  <c r="AU444" i="9"/>
  <c r="AT444" i="9"/>
  <c r="AS444" i="9"/>
  <c r="AU443" i="9"/>
  <c r="AT443" i="9"/>
  <c r="AS443" i="9"/>
  <c r="AU442" i="9"/>
  <c r="AT442" i="9"/>
  <c r="AS442" i="9"/>
  <c r="AU441" i="9"/>
  <c r="AT441" i="9"/>
  <c r="AS441" i="9"/>
  <c r="AU440" i="9"/>
  <c r="AT440" i="9"/>
  <c r="AS440" i="9"/>
  <c r="AU439" i="9"/>
  <c r="AT439" i="9"/>
  <c r="AS439" i="9"/>
  <c r="AU438" i="9"/>
  <c r="AT438" i="9"/>
  <c r="AS438" i="9"/>
  <c r="AU437" i="9"/>
  <c r="AT437" i="9"/>
  <c r="AS437" i="9"/>
  <c r="AU436" i="9"/>
  <c r="AT436" i="9"/>
  <c r="AS436" i="9"/>
  <c r="AU435" i="9"/>
  <c r="AT435" i="9"/>
  <c r="AS435" i="9"/>
  <c r="AU434" i="9"/>
  <c r="AT434" i="9"/>
  <c r="AS434" i="9"/>
  <c r="AU433" i="9"/>
  <c r="AT433" i="9"/>
  <c r="AS433" i="9"/>
  <c r="AU432" i="9"/>
  <c r="AT432" i="9"/>
  <c r="AS432" i="9"/>
  <c r="AU431" i="9"/>
  <c r="AT431" i="9"/>
  <c r="AS431" i="9"/>
  <c r="AU430" i="9"/>
  <c r="AT430" i="9"/>
  <c r="AS430" i="9"/>
  <c r="AU429" i="9"/>
  <c r="AT429" i="9"/>
  <c r="AS429" i="9"/>
  <c r="AU428" i="9"/>
  <c r="AT428" i="9"/>
  <c r="AS428" i="9"/>
  <c r="AU427" i="9"/>
  <c r="AT427" i="9"/>
  <c r="AS427" i="9"/>
  <c r="AU426" i="9"/>
  <c r="AT426" i="9"/>
  <c r="AS426" i="9"/>
  <c r="AU425" i="9"/>
  <c r="AT425" i="9"/>
  <c r="AS425" i="9"/>
  <c r="AU424" i="9"/>
  <c r="AT424" i="9"/>
  <c r="AS424" i="9"/>
  <c r="AU423" i="9"/>
  <c r="AT423" i="9"/>
  <c r="AS423" i="9"/>
  <c r="AU422" i="9"/>
  <c r="AT422" i="9"/>
  <c r="AS422" i="9"/>
  <c r="AU421" i="9"/>
  <c r="AT421" i="9"/>
  <c r="AS421" i="9"/>
  <c r="AU420" i="9"/>
  <c r="AT420" i="9"/>
  <c r="AS420" i="9"/>
  <c r="AU419" i="9"/>
  <c r="AT419" i="9"/>
  <c r="AS419" i="9"/>
  <c r="AU418" i="9"/>
  <c r="AT418" i="9"/>
  <c r="AS418" i="9"/>
  <c r="AU417" i="9"/>
  <c r="AT417" i="9"/>
  <c r="AS417" i="9"/>
  <c r="AU416" i="9"/>
  <c r="AT416" i="9"/>
  <c r="AS416" i="9"/>
  <c r="AU415" i="9"/>
  <c r="AT415" i="9"/>
  <c r="AS415" i="9"/>
  <c r="AU414" i="9"/>
  <c r="AT414" i="9"/>
  <c r="AS414" i="9"/>
  <c r="AU413" i="9"/>
  <c r="AT413" i="9"/>
  <c r="AS413" i="9"/>
  <c r="AU412" i="9"/>
  <c r="AT412" i="9"/>
  <c r="AS412" i="9"/>
  <c r="AU411" i="9"/>
  <c r="AT411" i="9"/>
  <c r="AS411" i="9"/>
  <c r="AU410" i="9"/>
  <c r="AT410" i="9"/>
  <c r="AS410" i="9"/>
  <c r="AU409" i="9"/>
  <c r="AT409" i="9"/>
  <c r="AS409" i="9"/>
  <c r="AU408" i="9"/>
  <c r="AT408" i="9"/>
  <c r="AS408" i="9"/>
  <c r="AU407" i="9"/>
  <c r="AT407" i="9"/>
  <c r="AS407" i="9"/>
  <c r="AU406" i="9"/>
  <c r="AT406" i="9"/>
  <c r="AS406" i="9"/>
  <c r="AU405" i="9"/>
  <c r="AT405" i="9"/>
  <c r="AS405" i="9"/>
  <c r="AU404" i="9"/>
  <c r="AT404" i="9"/>
  <c r="AS404" i="9"/>
  <c r="AU403" i="9"/>
  <c r="AT403" i="9"/>
  <c r="AS403" i="9"/>
  <c r="AU402" i="9"/>
  <c r="AT402" i="9"/>
  <c r="AS402" i="9"/>
  <c r="AU401" i="9"/>
  <c r="AT401" i="9"/>
  <c r="AS401" i="9"/>
  <c r="AU400" i="9"/>
  <c r="AT400" i="9"/>
  <c r="AS400" i="9"/>
  <c r="AU399" i="9"/>
  <c r="AT399" i="9"/>
  <c r="AS399" i="9"/>
  <c r="AU398" i="9"/>
  <c r="AT398" i="9"/>
  <c r="AS398" i="9"/>
  <c r="AU397" i="9"/>
  <c r="AT397" i="9"/>
  <c r="AS397" i="9"/>
  <c r="AU396" i="9"/>
  <c r="AT396" i="9"/>
  <c r="AS396" i="9"/>
  <c r="AU395" i="9"/>
  <c r="AT395" i="9"/>
  <c r="AS395" i="9"/>
  <c r="AU394" i="9"/>
  <c r="AT394" i="9"/>
  <c r="AS394" i="9"/>
  <c r="AU393" i="9"/>
  <c r="AT393" i="9"/>
  <c r="AS393" i="9"/>
  <c r="AU392" i="9"/>
  <c r="AT392" i="9"/>
  <c r="AS392" i="9"/>
  <c r="AU391" i="9"/>
  <c r="AT391" i="9"/>
  <c r="AS391" i="9"/>
  <c r="AU390" i="9"/>
  <c r="AT390" i="9"/>
  <c r="AS390" i="9"/>
  <c r="AU389" i="9"/>
  <c r="AT389" i="9"/>
  <c r="AS389" i="9"/>
  <c r="AU388" i="9"/>
  <c r="AT388" i="9"/>
  <c r="AS388" i="9"/>
  <c r="AU387" i="9"/>
  <c r="AT387" i="9"/>
  <c r="AS387" i="9"/>
  <c r="AU386" i="9"/>
  <c r="AT386" i="9"/>
  <c r="AS386" i="9"/>
  <c r="AU385" i="9"/>
  <c r="AT385" i="9"/>
  <c r="AS385" i="9"/>
  <c r="AU384" i="9"/>
  <c r="AT384" i="9"/>
  <c r="AS384" i="9"/>
  <c r="AU383" i="9"/>
  <c r="AT383" i="9"/>
  <c r="AS383" i="9"/>
  <c r="AU382" i="9"/>
  <c r="AT382" i="9"/>
  <c r="AS382" i="9"/>
  <c r="AU381" i="9"/>
  <c r="AT381" i="9"/>
  <c r="AS381" i="9"/>
  <c r="AU380" i="9"/>
  <c r="AT380" i="9"/>
  <c r="AS380" i="9"/>
  <c r="AU379" i="9"/>
  <c r="AT379" i="9"/>
  <c r="AS379" i="9"/>
  <c r="AU378" i="9"/>
  <c r="AT378" i="9"/>
  <c r="AS378" i="9"/>
  <c r="AU377" i="9"/>
  <c r="AT377" i="9"/>
  <c r="AS377" i="9"/>
  <c r="AU376" i="9"/>
  <c r="AT376" i="9"/>
  <c r="AS376" i="9"/>
  <c r="AU375" i="9"/>
  <c r="AT375" i="9"/>
  <c r="AS375" i="9"/>
  <c r="AU374" i="9"/>
  <c r="AT374" i="9"/>
  <c r="AS374" i="9"/>
  <c r="AU373" i="9"/>
  <c r="AT373" i="9"/>
  <c r="AS373" i="9"/>
  <c r="AU372" i="9"/>
  <c r="AT372" i="9"/>
  <c r="AS372" i="9"/>
  <c r="AU371" i="9"/>
  <c r="AT371" i="9"/>
  <c r="AS371" i="9"/>
  <c r="AU370" i="9"/>
  <c r="AT370" i="9"/>
  <c r="AS370" i="9"/>
  <c r="AU369" i="9"/>
  <c r="AT369" i="9"/>
  <c r="AS369" i="9"/>
  <c r="AU368" i="9"/>
  <c r="AT368" i="9"/>
  <c r="AS368" i="9"/>
  <c r="AU367" i="9"/>
  <c r="AT367" i="9"/>
  <c r="AS367" i="9"/>
  <c r="AU366" i="9"/>
  <c r="AT366" i="9"/>
  <c r="AS366" i="9"/>
  <c r="AU365" i="9"/>
  <c r="AT365" i="9"/>
  <c r="AS365" i="9"/>
  <c r="AU364" i="9"/>
  <c r="AT364" i="9"/>
  <c r="AS364" i="9"/>
  <c r="AU363" i="9"/>
  <c r="AT363" i="9"/>
  <c r="AS363" i="9"/>
  <c r="AU362" i="9"/>
  <c r="AT362" i="9"/>
  <c r="AS362" i="9"/>
  <c r="AU361" i="9"/>
  <c r="AT361" i="9"/>
  <c r="AS361" i="9"/>
  <c r="AU360" i="9"/>
  <c r="AT360" i="9"/>
  <c r="AS360" i="9"/>
  <c r="AU359" i="9"/>
  <c r="AT359" i="9"/>
  <c r="AS359" i="9"/>
  <c r="AU358" i="9"/>
  <c r="AT358" i="9"/>
  <c r="AS358" i="9"/>
  <c r="AU357" i="9"/>
  <c r="AT357" i="9"/>
  <c r="AS357" i="9"/>
  <c r="AU356" i="9"/>
  <c r="AT356" i="9"/>
  <c r="AS356" i="9"/>
  <c r="AU355" i="9"/>
  <c r="AT355" i="9"/>
  <c r="AS355" i="9"/>
  <c r="AU354" i="9"/>
  <c r="AT354" i="9"/>
  <c r="AS354" i="9"/>
  <c r="AU353" i="9"/>
  <c r="AT353" i="9"/>
  <c r="AS353" i="9"/>
  <c r="AU352" i="9"/>
  <c r="AT352" i="9"/>
  <c r="AS352" i="9"/>
  <c r="AU351" i="9"/>
  <c r="AT351" i="9"/>
  <c r="AS351" i="9"/>
  <c r="AU350" i="9"/>
  <c r="AT350" i="9"/>
  <c r="AS350" i="9"/>
  <c r="AU349" i="9"/>
  <c r="AT349" i="9"/>
  <c r="AS349" i="9"/>
  <c r="AU348" i="9"/>
  <c r="AT348" i="9"/>
  <c r="AS348" i="9"/>
  <c r="AU347" i="9"/>
  <c r="AT347" i="9"/>
  <c r="AS347" i="9"/>
  <c r="AU346" i="9"/>
  <c r="AT346" i="9"/>
  <c r="AS346" i="9"/>
  <c r="AU345" i="9"/>
  <c r="AT345" i="9"/>
  <c r="AS345" i="9"/>
  <c r="AU344" i="9"/>
  <c r="AT344" i="9"/>
  <c r="AS344" i="9"/>
  <c r="AU343" i="9"/>
  <c r="AT343" i="9"/>
  <c r="AS343" i="9"/>
  <c r="AU342" i="9"/>
  <c r="AT342" i="9"/>
  <c r="AS342" i="9"/>
  <c r="AU341" i="9"/>
  <c r="AT341" i="9"/>
  <c r="AS341" i="9"/>
  <c r="AU340" i="9"/>
  <c r="AT340" i="9"/>
  <c r="AS340" i="9"/>
  <c r="AU339" i="9"/>
  <c r="AT339" i="9"/>
  <c r="AS339" i="9"/>
  <c r="AU338" i="9"/>
  <c r="AT338" i="9"/>
  <c r="AS338" i="9"/>
  <c r="AU337" i="9"/>
  <c r="AT337" i="9"/>
  <c r="AS337" i="9"/>
  <c r="AU336" i="9"/>
  <c r="AT336" i="9"/>
  <c r="AS336" i="9"/>
  <c r="AU335" i="9"/>
  <c r="AT335" i="9"/>
  <c r="AS335" i="9"/>
  <c r="AU334" i="9"/>
  <c r="AT334" i="9"/>
  <c r="AS334" i="9"/>
  <c r="AU333" i="9"/>
  <c r="AT333" i="9"/>
  <c r="AS333" i="9"/>
  <c r="AU332" i="9"/>
  <c r="AT332" i="9"/>
  <c r="AS332" i="9"/>
  <c r="AU331" i="9"/>
  <c r="AT331" i="9"/>
  <c r="AS331" i="9"/>
  <c r="AU330" i="9"/>
  <c r="AT330" i="9"/>
  <c r="AS330" i="9"/>
  <c r="AU329" i="9"/>
  <c r="AT329" i="9"/>
  <c r="AS329" i="9"/>
  <c r="AU328" i="9"/>
  <c r="AT328" i="9"/>
  <c r="AS328" i="9"/>
  <c r="AU327" i="9"/>
  <c r="AT327" i="9"/>
  <c r="AS327" i="9"/>
  <c r="AU326" i="9"/>
  <c r="AT326" i="9"/>
  <c r="AS326" i="9"/>
  <c r="AU325" i="9"/>
  <c r="AT325" i="9"/>
  <c r="AS325" i="9"/>
  <c r="AU324" i="9"/>
  <c r="AT324" i="9"/>
  <c r="AS324" i="9"/>
  <c r="AU323" i="9"/>
  <c r="AT323" i="9"/>
  <c r="AS323" i="9"/>
  <c r="AU322" i="9"/>
  <c r="AT322" i="9"/>
  <c r="AS322" i="9"/>
  <c r="AU321" i="9"/>
  <c r="AT321" i="9"/>
  <c r="AS321" i="9"/>
  <c r="AU320" i="9"/>
  <c r="AT320" i="9"/>
  <c r="AS320" i="9"/>
  <c r="AU319" i="9"/>
  <c r="AT319" i="9"/>
  <c r="AS319" i="9"/>
  <c r="AU318" i="9"/>
  <c r="AT318" i="9"/>
  <c r="AS318" i="9"/>
  <c r="AU317" i="9"/>
  <c r="AT317" i="9"/>
  <c r="AS317" i="9"/>
  <c r="AU316" i="9"/>
  <c r="AT316" i="9"/>
  <c r="AS316" i="9"/>
  <c r="AU315" i="9"/>
  <c r="AT315" i="9"/>
  <c r="AS315" i="9"/>
  <c r="AU314" i="9"/>
  <c r="AT314" i="9"/>
  <c r="AS314" i="9"/>
  <c r="AU313" i="9"/>
  <c r="AT313" i="9"/>
  <c r="AS313" i="9"/>
  <c r="AU312" i="9"/>
  <c r="AT312" i="9"/>
  <c r="AS312" i="9"/>
  <c r="AU311" i="9"/>
  <c r="AT311" i="9"/>
  <c r="AS311" i="9"/>
  <c r="AU310" i="9"/>
  <c r="AT310" i="9"/>
  <c r="AS310" i="9"/>
  <c r="AU309" i="9"/>
  <c r="AT309" i="9"/>
  <c r="AS309" i="9"/>
  <c r="AU308" i="9"/>
  <c r="AT308" i="9"/>
  <c r="AS308" i="9"/>
  <c r="AU307" i="9"/>
  <c r="AT307" i="9"/>
  <c r="AS307" i="9"/>
  <c r="AU306" i="9"/>
  <c r="AT306" i="9"/>
  <c r="AS306" i="9"/>
  <c r="AU305" i="9"/>
  <c r="AT305" i="9"/>
  <c r="AS305" i="9"/>
  <c r="AU304" i="9"/>
  <c r="AT304" i="9"/>
  <c r="AS304" i="9"/>
  <c r="AU303" i="9"/>
  <c r="AT303" i="9"/>
  <c r="AS303" i="9"/>
  <c r="AU302" i="9"/>
  <c r="AT302" i="9"/>
  <c r="AS302" i="9"/>
  <c r="AU301" i="9"/>
  <c r="AT301" i="9"/>
  <c r="AS301" i="9"/>
  <c r="AU300" i="9"/>
  <c r="AT300" i="9"/>
  <c r="AS300" i="9"/>
  <c r="AU299" i="9"/>
  <c r="AT299" i="9"/>
  <c r="AS299" i="9"/>
  <c r="AU298" i="9"/>
  <c r="AT298" i="9"/>
  <c r="AS298" i="9"/>
  <c r="AU297" i="9"/>
  <c r="AT297" i="9"/>
  <c r="AS297" i="9"/>
  <c r="AU296" i="9"/>
  <c r="AT296" i="9"/>
  <c r="AS296" i="9"/>
  <c r="AU295" i="9"/>
  <c r="AT295" i="9"/>
  <c r="AS295" i="9"/>
  <c r="AU294" i="9"/>
  <c r="AT294" i="9"/>
  <c r="AS294" i="9"/>
  <c r="AU293" i="9"/>
  <c r="AT293" i="9"/>
  <c r="AS293" i="9"/>
  <c r="AU292" i="9"/>
  <c r="AT292" i="9"/>
  <c r="AS292" i="9"/>
  <c r="AU291" i="9"/>
  <c r="AT291" i="9"/>
  <c r="AS291" i="9"/>
  <c r="AU290" i="9"/>
  <c r="AT290" i="9"/>
  <c r="AS290" i="9"/>
  <c r="AU289" i="9"/>
  <c r="AT289" i="9"/>
  <c r="AS289" i="9"/>
  <c r="AU288" i="9"/>
  <c r="AT288" i="9"/>
  <c r="AS288" i="9"/>
  <c r="AU287" i="9"/>
  <c r="AT287" i="9"/>
  <c r="AS287" i="9"/>
  <c r="AU286" i="9"/>
  <c r="AT286" i="9"/>
  <c r="AS286" i="9"/>
  <c r="AU285" i="9"/>
  <c r="AT285" i="9"/>
  <c r="AS285" i="9"/>
  <c r="AU284" i="9"/>
  <c r="AT284" i="9"/>
  <c r="AS284" i="9"/>
  <c r="AU283" i="9"/>
  <c r="AT283" i="9"/>
  <c r="AS283" i="9"/>
  <c r="AU282" i="9"/>
  <c r="AT282" i="9"/>
  <c r="AS282" i="9"/>
  <c r="AU281" i="9"/>
  <c r="AT281" i="9"/>
  <c r="AS281" i="9"/>
  <c r="AU280" i="9"/>
  <c r="AT280" i="9"/>
  <c r="AS280" i="9"/>
  <c r="AU279" i="9"/>
  <c r="AT279" i="9"/>
  <c r="AS279" i="9"/>
  <c r="AU278" i="9"/>
  <c r="AT278" i="9"/>
  <c r="AS278" i="9"/>
  <c r="AU277" i="9"/>
  <c r="AT277" i="9"/>
  <c r="AS277" i="9"/>
  <c r="AU276" i="9"/>
  <c r="AT276" i="9"/>
  <c r="AS276" i="9"/>
  <c r="AU275" i="9"/>
  <c r="AT275" i="9"/>
  <c r="AS275" i="9"/>
  <c r="AU274" i="9"/>
  <c r="AT274" i="9"/>
  <c r="AS274" i="9"/>
  <c r="AU273" i="9"/>
  <c r="AT273" i="9"/>
  <c r="AS273" i="9"/>
  <c r="AU272" i="9"/>
  <c r="AT272" i="9"/>
  <c r="AS272" i="9"/>
  <c r="AU271" i="9"/>
  <c r="AT271" i="9"/>
  <c r="AS271" i="9"/>
  <c r="AU270" i="9"/>
  <c r="AT270" i="9"/>
  <c r="AS270" i="9"/>
  <c r="AU269" i="9"/>
  <c r="AT269" i="9"/>
  <c r="AS269" i="9"/>
  <c r="AU268" i="9"/>
  <c r="AT268" i="9"/>
  <c r="AS268" i="9"/>
  <c r="AU267" i="9"/>
  <c r="AT267" i="9"/>
  <c r="AS267" i="9"/>
  <c r="AU266" i="9"/>
  <c r="AT266" i="9"/>
  <c r="AS266" i="9"/>
  <c r="AU265" i="9"/>
  <c r="AT265" i="9"/>
  <c r="AS265" i="9"/>
  <c r="AU264" i="9"/>
  <c r="AT264" i="9"/>
  <c r="AS264" i="9"/>
  <c r="AU263" i="9"/>
  <c r="AT263" i="9"/>
  <c r="AS263" i="9"/>
  <c r="AU262" i="9"/>
  <c r="AT262" i="9"/>
  <c r="AS262" i="9"/>
  <c r="AU261" i="9"/>
  <c r="AT261" i="9"/>
  <c r="AS261" i="9"/>
  <c r="AU260" i="9"/>
  <c r="AT260" i="9"/>
  <c r="AS260" i="9"/>
  <c r="AU259" i="9"/>
  <c r="AT259" i="9"/>
  <c r="AS259" i="9"/>
  <c r="AU258" i="9"/>
  <c r="AT258" i="9"/>
  <c r="AS258" i="9"/>
  <c r="AU257" i="9"/>
  <c r="AT257" i="9"/>
  <c r="AS257" i="9"/>
  <c r="AU256" i="9"/>
  <c r="AT256" i="9"/>
  <c r="AS256" i="9"/>
  <c r="AU255" i="9"/>
  <c r="AT255" i="9"/>
  <c r="AS255" i="9"/>
  <c r="AU254" i="9"/>
  <c r="AT254" i="9"/>
  <c r="AS254" i="9"/>
  <c r="AU253" i="9"/>
  <c r="AT253" i="9"/>
  <c r="AS253" i="9"/>
  <c r="AU252" i="9"/>
  <c r="AT252" i="9"/>
  <c r="AS252" i="9"/>
  <c r="AU251" i="9"/>
  <c r="AT251" i="9"/>
  <c r="AS251" i="9"/>
  <c r="AU250" i="9"/>
  <c r="AT250" i="9"/>
  <c r="AS250" i="9"/>
  <c r="AU249" i="9"/>
  <c r="AT249" i="9"/>
  <c r="AS249" i="9"/>
  <c r="AU248" i="9"/>
  <c r="AT248" i="9"/>
  <c r="AS248" i="9"/>
  <c r="AU247" i="9"/>
  <c r="AT247" i="9"/>
  <c r="AS247" i="9"/>
  <c r="AU246" i="9"/>
  <c r="AT246" i="9"/>
  <c r="AS246" i="9"/>
  <c r="AU245" i="9"/>
  <c r="AT245" i="9"/>
  <c r="AS245" i="9"/>
  <c r="AU244" i="9"/>
  <c r="AT244" i="9"/>
  <c r="AS244" i="9"/>
  <c r="AU243" i="9"/>
  <c r="AT243" i="9"/>
  <c r="AS243" i="9"/>
  <c r="AU242" i="9"/>
  <c r="AT242" i="9"/>
  <c r="AS242" i="9"/>
  <c r="AU241" i="9"/>
  <c r="AT241" i="9"/>
  <c r="AS241" i="9"/>
  <c r="AU240" i="9"/>
  <c r="AT240" i="9"/>
  <c r="AS240" i="9"/>
  <c r="AU239" i="9"/>
  <c r="AT239" i="9"/>
  <c r="AS239" i="9"/>
  <c r="AU238" i="9"/>
  <c r="AT238" i="9"/>
  <c r="AS238" i="9"/>
  <c r="AU237" i="9"/>
  <c r="AT237" i="9"/>
  <c r="AS237" i="9"/>
  <c r="AU236" i="9"/>
  <c r="AT236" i="9"/>
  <c r="AS236" i="9"/>
  <c r="AU235" i="9"/>
  <c r="AT235" i="9"/>
  <c r="AS235" i="9"/>
  <c r="AU234" i="9"/>
  <c r="AT234" i="9"/>
  <c r="AS234" i="9"/>
  <c r="AU233" i="9"/>
  <c r="AT233" i="9"/>
  <c r="AS233" i="9"/>
  <c r="AU232" i="9"/>
  <c r="AT232" i="9"/>
  <c r="AS232" i="9"/>
  <c r="AU231" i="9"/>
  <c r="AT231" i="9"/>
  <c r="AS231" i="9"/>
  <c r="AU230" i="9"/>
  <c r="AT230" i="9"/>
  <c r="AS230" i="9"/>
  <c r="AU229" i="9"/>
  <c r="AT229" i="9"/>
  <c r="AS229" i="9"/>
  <c r="AU228" i="9"/>
  <c r="AT228" i="9"/>
  <c r="AS228" i="9"/>
  <c r="AU227" i="9"/>
  <c r="AT227" i="9"/>
  <c r="AS227" i="9"/>
  <c r="AU226" i="9"/>
  <c r="AT226" i="9"/>
  <c r="AS226" i="9"/>
  <c r="AU225" i="9"/>
  <c r="AT225" i="9"/>
  <c r="AS225" i="9"/>
  <c r="AU224" i="9"/>
  <c r="AT224" i="9"/>
  <c r="AS224" i="9"/>
  <c r="AU223" i="9"/>
  <c r="AT223" i="9"/>
  <c r="AS223" i="9"/>
  <c r="AU222" i="9"/>
  <c r="AT222" i="9"/>
  <c r="AS222" i="9"/>
  <c r="AU221" i="9"/>
  <c r="AT221" i="9"/>
  <c r="AS221" i="9"/>
  <c r="AU220" i="9"/>
  <c r="AT220" i="9"/>
  <c r="AS220" i="9"/>
  <c r="AU219" i="9"/>
  <c r="AT219" i="9"/>
  <c r="AS219" i="9"/>
  <c r="AU218" i="9"/>
  <c r="AT218" i="9"/>
  <c r="AS218" i="9"/>
  <c r="AU217" i="9"/>
  <c r="AT217" i="9"/>
  <c r="AS217" i="9"/>
  <c r="AU216" i="9"/>
  <c r="AT216" i="9"/>
  <c r="AS216" i="9"/>
  <c r="AU215" i="9"/>
  <c r="AT215" i="9"/>
  <c r="AS215" i="9"/>
  <c r="AU214" i="9"/>
  <c r="AT214" i="9"/>
  <c r="AS214" i="9"/>
  <c r="AU213" i="9"/>
  <c r="AT213" i="9"/>
  <c r="AS213" i="9"/>
  <c r="AU212" i="9"/>
  <c r="AT212" i="9"/>
  <c r="AS212" i="9"/>
  <c r="AU211" i="9"/>
  <c r="AT211" i="9"/>
  <c r="AS211" i="9"/>
  <c r="AU210" i="9"/>
  <c r="AT210" i="9"/>
  <c r="AS210" i="9"/>
  <c r="AU209" i="9"/>
  <c r="AT209" i="9"/>
  <c r="AS209" i="9"/>
  <c r="AU208" i="9"/>
  <c r="AT208" i="9"/>
  <c r="AS208" i="9"/>
  <c r="AU207" i="9"/>
  <c r="AT207" i="9"/>
  <c r="AS207" i="9"/>
  <c r="AU206" i="9"/>
  <c r="AT206" i="9"/>
  <c r="AS206" i="9"/>
  <c r="AU205" i="9"/>
  <c r="AT205" i="9"/>
  <c r="AS205" i="9"/>
  <c r="AU204" i="9"/>
  <c r="AT204" i="9"/>
  <c r="AS204" i="9"/>
  <c r="AU203" i="9"/>
  <c r="AT203" i="9"/>
  <c r="AS203" i="9"/>
  <c r="AU202" i="9"/>
  <c r="AT202" i="9"/>
  <c r="AS202" i="9"/>
  <c r="AU201" i="9"/>
  <c r="AT201" i="9"/>
  <c r="AS201" i="9"/>
  <c r="AU200" i="9"/>
  <c r="AT200" i="9"/>
  <c r="AS200" i="9"/>
  <c r="AU199" i="9"/>
  <c r="AT199" i="9"/>
  <c r="AS199" i="9"/>
  <c r="AU198" i="9"/>
  <c r="AT198" i="9"/>
  <c r="AS198" i="9"/>
  <c r="AU197" i="9"/>
  <c r="AT197" i="9"/>
  <c r="AS197" i="9"/>
  <c r="AU196" i="9"/>
  <c r="AT196" i="9"/>
  <c r="AS196" i="9"/>
  <c r="AU195" i="9"/>
  <c r="AT195" i="9"/>
  <c r="AS195" i="9"/>
  <c r="AU194" i="9"/>
  <c r="AT194" i="9"/>
  <c r="AS194" i="9"/>
  <c r="AU193" i="9"/>
  <c r="AT193" i="9"/>
  <c r="AS193" i="9"/>
  <c r="AU192" i="9"/>
  <c r="AT192" i="9"/>
  <c r="AS192" i="9"/>
  <c r="AU191" i="9"/>
  <c r="AT191" i="9"/>
  <c r="AS191" i="9"/>
  <c r="AU190" i="9"/>
  <c r="AT190" i="9"/>
  <c r="AS190" i="9"/>
  <c r="AU189" i="9"/>
  <c r="AT189" i="9"/>
  <c r="AS189" i="9"/>
  <c r="AU188" i="9"/>
  <c r="AT188" i="9"/>
  <c r="AS188" i="9"/>
  <c r="AU187" i="9"/>
  <c r="AT187" i="9"/>
  <c r="AS187" i="9"/>
  <c r="AU186" i="9"/>
  <c r="AT186" i="9"/>
  <c r="AS186" i="9"/>
  <c r="AU185" i="9"/>
  <c r="AT185" i="9"/>
  <c r="AS185" i="9"/>
  <c r="AU184" i="9"/>
  <c r="AT184" i="9"/>
  <c r="AS184" i="9"/>
  <c r="AU183" i="9"/>
  <c r="AT183" i="9"/>
  <c r="AS183" i="9"/>
  <c r="AU182" i="9"/>
  <c r="AT182" i="9"/>
  <c r="AS182" i="9"/>
  <c r="AU181" i="9"/>
  <c r="AT181" i="9"/>
  <c r="AS181" i="9"/>
  <c r="AU180" i="9"/>
  <c r="AT180" i="9"/>
  <c r="AS180" i="9"/>
  <c r="AU179" i="9"/>
  <c r="AT179" i="9"/>
  <c r="AS179" i="9"/>
  <c r="AU178" i="9"/>
  <c r="AT178" i="9"/>
  <c r="AS178" i="9"/>
  <c r="AU177" i="9"/>
  <c r="AT177" i="9"/>
  <c r="AS177" i="9"/>
  <c r="AU176" i="9"/>
  <c r="AT176" i="9"/>
  <c r="AS176" i="9"/>
  <c r="AU175" i="9"/>
  <c r="AT175" i="9"/>
  <c r="AS175" i="9"/>
  <c r="AU174" i="9"/>
  <c r="AT174" i="9"/>
  <c r="AS174" i="9"/>
  <c r="AU173" i="9"/>
  <c r="AT173" i="9"/>
  <c r="AS173" i="9"/>
  <c r="AU172" i="9"/>
  <c r="AT172" i="9"/>
  <c r="AS172" i="9"/>
  <c r="AU171" i="9"/>
  <c r="AT171" i="9"/>
  <c r="AS171" i="9"/>
  <c r="AU170" i="9"/>
  <c r="AT170" i="9"/>
  <c r="AS170" i="9"/>
  <c r="AU169" i="9"/>
  <c r="AT169" i="9"/>
  <c r="AS169" i="9"/>
  <c r="AU168" i="9"/>
  <c r="AT168" i="9"/>
  <c r="AS168" i="9"/>
  <c r="AU167" i="9"/>
  <c r="AT167" i="9"/>
  <c r="AS167" i="9"/>
  <c r="AU166" i="9"/>
  <c r="AT166" i="9"/>
  <c r="AS166" i="9"/>
  <c r="AU165" i="9"/>
  <c r="AT165" i="9"/>
  <c r="AS165" i="9"/>
  <c r="AU164" i="9"/>
  <c r="AT164" i="9"/>
  <c r="AS164" i="9"/>
  <c r="AU163" i="9"/>
  <c r="AT163" i="9"/>
  <c r="AS163" i="9"/>
  <c r="AU162" i="9"/>
  <c r="AT162" i="9"/>
  <c r="AS162" i="9"/>
  <c r="AU161" i="9"/>
  <c r="AT161" i="9"/>
  <c r="AS161" i="9"/>
  <c r="AU160" i="9"/>
  <c r="AT160" i="9"/>
  <c r="AS160" i="9"/>
  <c r="AU159" i="9"/>
  <c r="AT159" i="9"/>
  <c r="AS159" i="9"/>
  <c r="AU158" i="9"/>
  <c r="AT158" i="9"/>
  <c r="AS158" i="9"/>
  <c r="AU157" i="9"/>
  <c r="AT157" i="9"/>
  <c r="AS157" i="9"/>
  <c r="AU156" i="9"/>
  <c r="AT156" i="9"/>
  <c r="AS156" i="9"/>
  <c r="AU155" i="9"/>
  <c r="AT155" i="9"/>
  <c r="AS155" i="9"/>
  <c r="AU154" i="9"/>
  <c r="AT154" i="9"/>
  <c r="AS154" i="9"/>
  <c r="AU153" i="9"/>
  <c r="AT153" i="9"/>
  <c r="AS153" i="9"/>
  <c r="AU152" i="9"/>
  <c r="AT152" i="9"/>
  <c r="AS152" i="9"/>
  <c r="AU151" i="9"/>
  <c r="AT151" i="9"/>
  <c r="AS151" i="9"/>
  <c r="AU150" i="9"/>
  <c r="AT150" i="9"/>
  <c r="AS150" i="9"/>
  <c r="AU149" i="9"/>
  <c r="AT149" i="9"/>
  <c r="AS149" i="9"/>
  <c r="AU148" i="9"/>
  <c r="AT148" i="9"/>
  <c r="AS148" i="9"/>
  <c r="AU147" i="9"/>
  <c r="AT147" i="9"/>
  <c r="AS147" i="9"/>
  <c r="AU146" i="9"/>
  <c r="AT146" i="9"/>
  <c r="AS146" i="9"/>
  <c r="AU145" i="9"/>
  <c r="AT145" i="9"/>
  <c r="AS145" i="9"/>
  <c r="AU144" i="9"/>
  <c r="AT144" i="9"/>
  <c r="AS144" i="9"/>
  <c r="AU143" i="9"/>
  <c r="AT143" i="9"/>
  <c r="AS143" i="9"/>
  <c r="AU142" i="9"/>
  <c r="AT142" i="9"/>
  <c r="AS142" i="9"/>
  <c r="AU141" i="9"/>
  <c r="AT141" i="9"/>
  <c r="AS141" i="9"/>
  <c r="AU140" i="9"/>
  <c r="AT140" i="9"/>
  <c r="AS140" i="9"/>
  <c r="AU139" i="9"/>
  <c r="AT139" i="9"/>
  <c r="AS139" i="9"/>
  <c r="AU138" i="9"/>
  <c r="AT138" i="9"/>
  <c r="AS138" i="9"/>
  <c r="AU137" i="9"/>
  <c r="AT137" i="9"/>
  <c r="AS137" i="9"/>
  <c r="AU136" i="9"/>
  <c r="AT136" i="9"/>
  <c r="AS136" i="9"/>
  <c r="AU135" i="9"/>
  <c r="AT135" i="9"/>
  <c r="AS135" i="9"/>
  <c r="AU134" i="9"/>
  <c r="AT134" i="9"/>
  <c r="AS134" i="9"/>
  <c r="AU133" i="9"/>
  <c r="AT133" i="9"/>
  <c r="AS133" i="9"/>
  <c r="AU132" i="9"/>
  <c r="AT132" i="9"/>
  <c r="AS132" i="9"/>
  <c r="AU131" i="9"/>
  <c r="AT131" i="9"/>
  <c r="AS131" i="9"/>
  <c r="AU130" i="9"/>
  <c r="AT130" i="9"/>
  <c r="AS130" i="9"/>
  <c r="AU129" i="9"/>
  <c r="AT129" i="9"/>
  <c r="AS129" i="9"/>
  <c r="AU128" i="9"/>
  <c r="AT128" i="9"/>
  <c r="AS128" i="9"/>
  <c r="AU127" i="9"/>
  <c r="AT127" i="9"/>
  <c r="AS127" i="9"/>
  <c r="AU126" i="9"/>
  <c r="AT126" i="9"/>
  <c r="AS126" i="9"/>
  <c r="AU125" i="9"/>
  <c r="AT125" i="9"/>
  <c r="AS125" i="9"/>
  <c r="AU124" i="9"/>
  <c r="AT124" i="9"/>
  <c r="AS124" i="9"/>
  <c r="AU123" i="9"/>
  <c r="AT123" i="9"/>
  <c r="AS123" i="9"/>
  <c r="AU122" i="9"/>
  <c r="AT122" i="9"/>
  <c r="AS122" i="9"/>
  <c r="AU121" i="9"/>
  <c r="AT121" i="9"/>
  <c r="AS121" i="9"/>
  <c r="AU120" i="9"/>
  <c r="AT120" i="9"/>
  <c r="AS120" i="9"/>
  <c r="AU119" i="9"/>
  <c r="AT119" i="9"/>
  <c r="AS119" i="9"/>
  <c r="AU118" i="9"/>
  <c r="AT118" i="9"/>
  <c r="AS118" i="9"/>
  <c r="AU117" i="9"/>
  <c r="AT117" i="9"/>
  <c r="AS117" i="9"/>
  <c r="AU116" i="9"/>
  <c r="AT116" i="9"/>
  <c r="AS116" i="9"/>
  <c r="AU115" i="9"/>
  <c r="AT115" i="9"/>
  <c r="AS115" i="9"/>
  <c r="AU114" i="9"/>
  <c r="AT114" i="9"/>
  <c r="AS114" i="9"/>
  <c r="AU113" i="9"/>
  <c r="AT113" i="9"/>
  <c r="AS113" i="9"/>
  <c r="AU112" i="9"/>
  <c r="AT112" i="9"/>
  <c r="AS112" i="9"/>
  <c r="AU111" i="9"/>
  <c r="AT111" i="9"/>
  <c r="AS111" i="9"/>
  <c r="AU110" i="9"/>
  <c r="AT110" i="9"/>
  <c r="AS110" i="9"/>
  <c r="AU109" i="9"/>
  <c r="AT109" i="9"/>
  <c r="AS109" i="9"/>
  <c r="AU108" i="9"/>
  <c r="AT108" i="9"/>
  <c r="AS108" i="9"/>
  <c r="AU107" i="9"/>
  <c r="AT107" i="9"/>
  <c r="AS107" i="9"/>
  <c r="AU106" i="9"/>
  <c r="AT106" i="9"/>
  <c r="AS106" i="9"/>
  <c r="AU105" i="9"/>
  <c r="AT105" i="9"/>
  <c r="AS105" i="9"/>
  <c r="AU104" i="9"/>
  <c r="AT104" i="9"/>
  <c r="AS104" i="9"/>
  <c r="AU103" i="9"/>
  <c r="AT103" i="9"/>
  <c r="AS103" i="9"/>
  <c r="AU102" i="9"/>
  <c r="AT102" i="9"/>
  <c r="AS102" i="9"/>
  <c r="AU101" i="9"/>
  <c r="AT101" i="9"/>
  <c r="AS101" i="9"/>
  <c r="AU100" i="9"/>
  <c r="AT100" i="9"/>
  <c r="AS100" i="9"/>
  <c r="AU99" i="9"/>
  <c r="AT99" i="9"/>
  <c r="AS99" i="9"/>
  <c r="AU98" i="9"/>
  <c r="AT98" i="9"/>
  <c r="AS98" i="9"/>
  <c r="AU97" i="9"/>
  <c r="AT97" i="9"/>
  <c r="AS97" i="9"/>
  <c r="AU96" i="9"/>
  <c r="AT96" i="9"/>
  <c r="AS96" i="9"/>
  <c r="AU95" i="9"/>
  <c r="AT95" i="9"/>
  <c r="AS95" i="9"/>
  <c r="AU94" i="9"/>
  <c r="AT94" i="9"/>
  <c r="AS94" i="9"/>
  <c r="AU93" i="9"/>
  <c r="AT93" i="9"/>
  <c r="AS93" i="9"/>
  <c r="AU92" i="9"/>
  <c r="AT92" i="9"/>
  <c r="AS92" i="9"/>
  <c r="AU91" i="9"/>
  <c r="AT91" i="9"/>
  <c r="AS91" i="9"/>
  <c r="AU90" i="9"/>
  <c r="AT90" i="9"/>
  <c r="AS90" i="9"/>
  <c r="AU89" i="9"/>
  <c r="AT89" i="9"/>
  <c r="AS89" i="9"/>
  <c r="AU88" i="9"/>
  <c r="AT88" i="9"/>
  <c r="AS88" i="9"/>
  <c r="AU87" i="9"/>
  <c r="AT87" i="9"/>
  <c r="AS87" i="9"/>
  <c r="AU86" i="9"/>
  <c r="AT86" i="9"/>
  <c r="AS86" i="9"/>
  <c r="AU85" i="9"/>
  <c r="AT85" i="9"/>
  <c r="AS85" i="9"/>
  <c r="AU84" i="9"/>
  <c r="AT84" i="9"/>
  <c r="AS84" i="9"/>
  <c r="AU83" i="9"/>
  <c r="AT83" i="9"/>
  <c r="AS83" i="9"/>
  <c r="AU82" i="9"/>
  <c r="AT82" i="9"/>
  <c r="AS82" i="9"/>
  <c r="AU81" i="9"/>
  <c r="AT81" i="9"/>
  <c r="AS81" i="9"/>
  <c r="AU80" i="9"/>
  <c r="AT80" i="9"/>
  <c r="AS80" i="9"/>
  <c r="AU79" i="9"/>
  <c r="AT79" i="9"/>
  <c r="AS79" i="9"/>
  <c r="AU78" i="9"/>
  <c r="AT78" i="9"/>
  <c r="AS78" i="9"/>
  <c r="AU77" i="9"/>
  <c r="AT77" i="9"/>
  <c r="AS77" i="9"/>
  <c r="AU76" i="9"/>
  <c r="AT76" i="9"/>
  <c r="AS76" i="9"/>
  <c r="AU75" i="9"/>
  <c r="AT75" i="9"/>
  <c r="AS75" i="9"/>
  <c r="AU74" i="9"/>
  <c r="AT74" i="9"/>
  <c r="AS74" i="9"/>
  <c r="AU73" i="9"/>
  <c r="AT73" i="9"/>
  <c r="AS73" i="9"/>
  <c r="AU72" i="9"/>
  <c r="AT72" i="9"/>
  <c r="AS72" i="9"/>
  <c r="AU71" i="9"/>
  <c r="AT71" i="9"/>
  <c r="AS71" i="9"/>
  <c r="AU70" i="9"/>
  <c r="AT70" i="9"/>
  <c r="AS70" i="9"/>
  <c r="AU69" i="9"/>
  <c r="AT69" i="9"/>
  <c r="AS69" i="9"/>
  <c r="AU68" i="9"/>
  <c r="AT68" i="9"/>
  <c r="AS68" i="9"/>
  <c r="AU67" i="9"/>
  <c r="AT67" i="9"/>
  <c r="AS67" i="9"/>
  <c r="AU66" i="9"/>
  <c r="AT66" i="9"/>
  <c r="AS66" i="9"/>
  <c r="AU65" i="9"/>
  <c r="AT65" i="9"/>
  <c r="AS65" i="9"/>
  <c r="AU64" i="9"/>
  <c r="AT64" i="9"/>
  <c r="AS64" i="9"/>
  <c r="AU63" i="9"/>
  <c r="AT63" i="9"/>
  <c r="AS63" i="9"/>
  <c r="AU62" i="9"/>
  <c r="AT62" i="9"/>
  <c r="AS62" i="9"/>
  <c r="AU61" i="9"/>
  <c r="AT61" i="9"/>
  <c r="AS61" i="9"/>
  <c r="AU60" i="9"/>
  <c r="AT60" i="9"/>
  <c r="AS60" i="9"/>
  <c r="AU59" i="9"/>
  <c r="AT59" i="9"/>
  <c r="AS59" i="9"/>
  <c r="AU58" i="9"/>
  <c r="AT58" i="9"/>
  <c r="AS58" i="9"/>
  <c r="AU57" i="9"/>
  <c r="AT57" i="9"/>
  <c r="AS57" i="9"/>
  <c r="AU56" i="9"/>
  <c r="AT56" i="9"/>
  <c r="AS56" i="9"/>
  <c r="AU55" i="9"/>
  <c r="AT55" i="9"/>
  <c r="AS55" i="9"/>
  <c r="AU54" i="9"/>
  <c r="AT54" i="9"/>
  <c r="AS54" i="9"/>
  <c r="AU53" i="9"/>
  <c r="AT53" i="9"/>
  <c r="AS53" i="9"/>
  <c r="AU52" i="9"/>
  <c r="AT52" i="9"/>
  <c r="AS52" i="9"/>
  <c r="AU51" i="9"/>
  <c r="AT51" i="9"/>
  <c r="AS51" i="9"/>
  <c r="AU50" i="9"/>
  <c r="AT50" i="9"/>
  <c r="AS50" i="9"/>
  <c r="AU49" i="9"/>
  <c r="AT49" i="9"/>
  <c r="AS49" i="9"/>
  <c r="AU48" i="9"/>
  <c r="AT48" i="9"/>
  <c r="AS48" i="9"/>
  <c r="AU47" i="9"/>
  <c r="AT47" i="9"/>
  <c r="AS47" i="9"/>
  <c r="AU46" i="9"/>
  <c r="AT46" i="9"/>
  <c r="AS46" i="9"/>
  <c r="AU45" i="9"/>
  <c r="AT45" i="9"/>
  <c r="AS45" i="9"/>
  <c r="AU44" i="9"/>
  <c r="AT44" i="9"/>
  <c r="AS44" i="9"/>
  <c r="AU43" i="9"/>
  <c r="AT43" i="9"/>
  <c r="AS43" i="9"/>
  <c r="AU42" i="9"/>
  <c r="AT42" i="9"/>
  <c r="AS42" i="9"/>
  <c r="AU41" i="9"/>
  <c r="AT41" i="9"/>
  <c r="AS41" i="9"/>
  <c r="AU40" i="9"/>
  <c r="AT40" i="9"/>
  <c r="AS40" i="9"/>
  <c r="AU39" i="9"/>
  <c r="AT39" i="9"/>
  <c r="AS39" i="9"/>
  <c r="AU38" i="9"/>
  <c r="AT38" i="9"/>
  <c r="AS38" i="9"/>
  <c r="AU37" i="9"/>
  <c r="AT37" i="9"/>
  <c r="AS37" i="9"/>
  <c r="AU36" i="9"/>
  <c r="AT36" i="9"/>
  <c r="AS36" i="9"/>
  <c r="AU35" i="9"/>
  <c r="AT35" i="9"/>
  <c r="AS35" i="9"/>
  <c r="AU34" i="9"/>
  <c r="AT34" i="9"/>
  <c r="AS34" i="9"/>
  <c r="AU33" i="9"/>
  <c r="AT33" i="9"/>
  <c r="AS33" i="9"/>
  <c r="AU32" i="9"/>
  <c r="AT32" i="9"/>
  <c r="AS32" i="9"/>
  <c r="AU31" i="9"/>
  <c r="AT31" i="9"/>
  <c r="AS31" i="9"/>
  <c r="AU30" i="9"/>
  <c r="AT30" i="9"/>
  <c r="AS30" i="9"/>
  <c r="AU29" i="9"/>
  <c r="AT29" i="9"/>
  <c r="AS29" i="9"/>
  <c r="AU28" i="9"/>
  <c r="AT28" i="9"/>
  <c r="AS28" i="9"/>
  <c r="AU27" i="9"/>
  <c r="AT27" i="9"/>
  <c r="AS27" i="9"/>
  <c r="AU26" i="9"/>
  <c r="AT26" i="9"/>
  <c r="AS26" i="9"/>
  <c r="AU25" i="9"/>
  <c r="AT25" i="9"/>
  <c r="AS25" i="9"/>
  <c r="AU24" i="9"/>
  <c r="AT24" i="9"/>
  <c r="AS24" i="9"/>
  <c r="AU23" i="9"/>
  <c r="AT23" i="9"/>
  <c r="AS23" i="9"/>
  <c r="AU22" i="9"/>
  <c r="AT22" i="9"/>
  <c r="AS22" i="9"/>
  <c r="AU21" i="9"/>
  <c r="AT21" i="9"/>
  <c r="AS21" i="9"/>
  <c r="AU20" i="9"/>
  <c r="AT20" i="9"/>
  <c r="AS20" i="9"/>
  <c r="AU19" i="9"/>
  <c r="AT19" i="9"/>
  <c r="AS19" i="9"/>
  <c r="AU18" i="9"/>
  <c r="AT18" i="9"/>
  <c r="AS18" i="9"/>
  <c r="AU17" i="9"/>
  <c r="AT17" i="9"/>
  <c r="AS17" i="9"/>
  <c r="AU16" i="9"/>
  <c r="AT16" i="9"/>
  <c r="AS16" i="9"/>
  <c r="AU15" i="9"/>
  <c r="AT15" i="9"/>
  <c r="AS15" i="9"/>
  <c r="AU14" i="9"/>
  <c r="AT14" i="9"/>
  <c r="AS14" i="9"/>
  <c r="AU13" i="9"/>
  <c r="AT13" i="9"/>
  <c r="AS13" i="9"/>
  <c r="AU12" i="9"/>
  <c r="AT12" i="9"/>
  <c r="AS12" i="9"/>
  <c r="AU11" i="9"/>
  <c r="AT11" i="9"/>
  <c r="AS11" i="9"/>
  <c r="AU10" i="9"/>
  <c r="AT10" i="9"/>
  <c r="AS10" i="9"/>
  <c r="AU9" i="9"/>
  <c r="AT9" i="9"/>
  <c r="AS9" i="9"/>
  <c r="AU8" i="9"/>
  <c r="AT8" i="9"/>
  <c r="AS8" i="9"/>
  <c r="AU7" i="9"/>
  <c r="AT7" i="9"/>
  <c r="AS7" i="9"/>
  <c r="AU6" i="9"/>
  <c r="AT6" i="9"/>
  <c r="AS6" i="9"/>
  <c r="AU5" i="9"/>
  <c r="AT5" i="9"/>
  <c r="AS5" i="9"/>
  <c r="AU4" i="9"/>
  <c r="AT4" i="9"/>
  <c r="AS4" i="9"/>
  <c r="AU3" i="9"/>
  <c r="AT3" i="9"/>
  <c r="AS3" i="9"/>
  <c r="AU2" i="9"/>
  <c r="AT2" i="9"/>
  <c r="AS2" i="9"/>
  <c r="AU1" i="9"/>
  <c r="AT1" i="9"/>
  <c r="AL1232" i="9"/>
  <c r="AM226" i="9"/>
  <c r="AO798" i="9"/>
  <c r="AL821" i="9"/>
  <c r="AL271" i="9"/>
  <c r="AO820" i="9"/>
  <c r="AM798" i="9"/>
  <c r="AN820" i="9"/>
  <c r="AM227" i="9"/>
  <c r="AM820" i="9"/>
  <c r="AO227" i="9"/>
  <c r="AL820" i="9"/>
  <c r="AM228" i="9"/>
  <c r="AO819" i="9"/>
  <c r="AO228" i="9"/>
  <c r="AN819" i="9"/>
  <c r="AM229" i="9"/>
  <c r="AM819" i="9"/>
  <c r="AO229" i="9"/>
  <c r="AL819" i="9"/>
  <c r="AM230" i="9"/>
  <c r="AO818" i="9"/>
  <c r="AO230" i="9"/>
  <c r="AN818" i="9"/>
  <c r="AM231" i="9"/>
  <c r="AM818" i="9"/>
  <c r="AM153" i="9"/>
  <c r="AM1244" i="9"/>
  <c r="AM1116" i="9"/>
  <c r="AL611" i="9"/>
  <c r="AM1308" i="9"/>
  <c r="AM1724" i="9"/>
  <c r="AM1180" i="9"/>
  <c r="AM1500" i="9"/>
  <c r="AL739" i="9"/>
  <c r="AM988" i="9"/>
  <c r="AL483" i="9"/>
  <c r="AM796" i="9"/>
  <c r="AM1740" i="9"/>
  <c r="AM1276" i="9"/>
  <c r="AO251" i="9"/>
  <c r="AM1212" i="9"/>
  <c r="AM1708" i="9"/>
  <c r="AM1148" i="9"/>
  <c r="AM1692" i="9"/>
  <c r="AM217" i="9"/>
  <c r="AM1052" i="9"/>
  <c r="AL675" i="9"/>
  <c r="AM1436" i="9"/>
  <c r="AL547" i="9"/>
  <c r="AM924" i="9"/>
  <c r="AL419" i="9"/>
  <c r="AL291" i="9"/>
  <c r="AM1340" i="9"/>
  <c r="AM112" i="9"/>
  <c r="AO249" i="9"/>
  <c r="AM1292" i="9"/>
  <c r="AM1732" i="9"/>
  <c r="AM1260" i="9"/>
  <c r="AO500" i="9"/>
  <c r="AM1228" i="9"/>
  <c r="AM1716" i="9"/>
  <c r="AM1196" i="9"/>
  <c r="AO253" i="9"/>
  <c r="AM1164" i="9"/>
  <c r="AM1700" i="9"/>
  <c r="AM1132" i="9"/>
  <c r="AM58" i="9"/>
  <c r="AM185" i="9"/>
  <c r="AM1084" i="9"/>
  <c r="AL771" i="9"/>
  <c r="AM1468" i="9"/>
  <c r="AL707" i="9"/>
  <c r="AM1020" i="9"/>
  <c r="AL643" i="9"/>
  <c r="AM1660" i="9"/>
  <c r="AL579" i="9"/>
  <c r="AM956" i="9"/>
  <c r="AL515" i="9"/>
  <c r="AM1404" i="9"/>
  <c r="AL451" i="9"/>
  <c r="AM892" i="9"/>
  <c r="AL387" i="9"/>
  <c r="AL323" i="9"/>
  <c r="AM828" i="9"/>
  <c r="AM812" i="9"/>
  <c r="AM1612" i="9"/>
  <c r="AM96" i="9"/>
  <c r="AM1324" i="9"/>
  <c r="AM128" i="9"/>
  <c r="AO372" i="9"/>
  <c r="AM1300" i="9"/>
  <c r="AM1736" i="9"/>
  <c r="AM1284" i="9"/>
  <c r="AO250" i="9"/>
  <c r="AM1268" i="9"/>
  <c r="AM1728" i="9"/>
  <c r="AM1252" i="9"/>
  <c r="AL81" i="9"/>
  <c r="AM1236" i="9"/>
  <c r="AM1720" i="9"/>
  <c r="AM1220" i="9"/>
  <c r="AO252" i="9"/>
  <c r="AM1204" i="9"/>
  <c r="AM1712" i="9"/>
  <c r="AM1188" i="9"/>
  <c r="AO628" i="9"/>
  <c r="AM1172" i="9"/>
  <c r="AM1704" i="9"/>
  <c r="AM1156" i="9"/>
  <c r="AO254" i="9"/>
  <c r="AM1140" i="9"/>
  <c r="AM1696" i="9"/>
  <c r="AM137" i="9"/>
  <c r="AM10" i="9"/>
  <c r="AM169" i="9"/>
  <c r="AM1100" i="9"/>
  <c r="AM201" i="9"/>
  <c r="AM1484" i="9"/>
  <c r="AL787" i="9"/>
  <c r="AM1068" i="9"/>
  <c r="AL755" i="9"/>
  <c r="AM1676" i="9"/>
  <c r="AL723" i="9"/>
  <c r="AM1036" i="9"/>
  <c r="AL691" i="9"/>
  <c r="AM1452" i="9"/>
  <c r="AL659" i="9"/>
  <c r="AM1004" i="9"/>
  <c r="AL627" i="9"/>
  <c r="AM74" i="9"/>
  <c r="AL595" i="9"/>
  <c r="AM972" i="9"/>
  <c r="AL563" i="9"/>
  <c r="AM1420" i="9"/>
  <c r="AL531" i="9"/>
  <c r="AM940" i="9"/>
  <c r="AL499" i="9"/>
  <c r="AM1644" i="9"/>
  <c r="AL467" i="9"/>
  <c r="AM908" i="9"/>
  <c r="AL435" i="9"/>
  <c r="AM1388" i="9"/>
  <c r="AL403" i="9"/>
  <c r="AM876" i="9"/>
  <c r="AL371" i="9"/>
  <c r="AL339" i="9"/>
  <c r="AM844" i="9"/>
  <c r="AL307" i="9"/>
  <c r="AM1356" i="9"/>
  <c r="AL275" i="9"/>
  <c r="AM1348" i="9"/>
  <c r="AM804" i="9"/>
  <c r="AM1748" i="9"/>
  <c r="AM88" i="9"/>
  <c r="AM1332" i="9"/>
  <c r="AM104" i="9"/>
  <c r="AM1604" i="9"/>
  <c r="AM120" i="9"/>
  <c r="AM1600" i="9"/>
  <c r="AM1312" i="9"/>
  <c r="AN1757" i="9"/>
  <c r="AM1304" i="9"/>
  <c r="AM1738" i="9"/>
  <c r="AM1296" i="9"/>
  <c r="AM250" i="9"/>
  <c r="AM1288" i="9"/>
  <c r="AM1734" i="9"/>
  <c r="AM1280" i="9"/>
  <c r="AO436" i="9"/>
  <c r="AM1272" i="9"/>
  <c r="AM1730" i="9"/>
  <c r="AM1264" i="9"/>
  <c r="AM251" i="9"/>
  <c r="AM1256" i="9"/>
  <c r="AM1726" i="9"/>
  <c r="AM1248" i="9"/>
  <c r="AM507" i="9"/>
  <c r="AM1240" i="9"/>
  <c r="AM1722" i="9"/>
  <c r="AM1232" i="9"/>
  <c r="AM252" i="9"/>
  <c r="AM1224" i="9"/>
  <c r="AM1718" i="9"/>
  <c r="AM1216" i="9"/>
  <c r="AO564" i="9"/>
  <c r="AM1208" i="9"/>
  <c r="AM1714" i="9"/>
  <c r="AM1200" i="9"/>
  <c r="AM253" i="9"/>
  <c r="AM1192" i="9"/>
  <c r="AM1710" i="9"/>
  <c r="AM1184" i="9"/>
  <c r="AL73" i="9"/>
  <c r="AM1176" i="9"/>
  <c r="AO242" i="9"/>
  <c r="AM1168" i="9"/>
  <c r="AM254" i="9"/>
  <c r="AM1160" i="9"/>
  <c r="AM1702" i="9"/>
  <c r="AM1152" i="9"/>
  <c r="AO317" i="9"/>
  <c r="AM1144" i="9"/>
  <c r="AM1698" i="9"/>
  <c r="AM1136" i="9"/>
  <c r="AM255" i="9"/>
  <c r="AM129" i="9"/>
  <c r="AM1124" i="9"/>
  <c r="AM145" i="9"/>
  <c r="AO255" i="9"/>
  <c r="AM161" i="9"/>
  <c r="AM1108" i="9"/>
  <c r="AM177" i="9"/>
  <c r="AM1492" i="9"/>
  <c r="AM193" i="9"/>
  <c r="AM1092" i="9"/>
  <c r="AM209" i="9"/>
  <c r="AM1684" i="9"/>
  <c r="AM225" i="9"/>
  <c r="AM1076" i="9"/>
  <c r="AL779" i="9"/>
  <c r="AM1476" i="9"/>
  <c r="AL763" i="9"/>
  <c r="AM1060" i="9"/>
  <c r="AL747" i="9"/>
  <c r="AM66" i="9"/>
  <c r="AL731" i="9"/>
  <c r="AM1044" i="9"/>
  <c r="AL715" i="9"/>
  <c r="AM1460" i="9"/>
  <c r="AL699" i="9"/>
  <c r="AM1028" i="9"/>
  <c r="AL683" i="9"/>
  <c r="AM1668" i="9"/>
  <c r="AL667" i="9"/>
  <c r="AM1012" i="9"/>
  <c r="AL651" i="9"/>
  <c r="AM1444" i="9"/>
  <c r="AL635" i="9"/>
  <c r="AM996" i="9"/>
  <c r="AL619" i="9"/>
  <c r="AM18" i="9"/>
  <c r="AL603" i="9"/>
  <c r="AM980" i="9"/>
  <c r="AL587" i="9"/>
  <c r="AM1428" i="9"/>
  <c r="AL571" i="9"/>
  <c r="AM964" i="9"/>
  <c r="AL555" i="9"/>
  <c r="AM1652" i="9"/>
  <c r="AL539" i="9"/>
  <c r="AM948" i="9"/>
  <c r="AL523" i="9"/>
  <c r="AM1412" i="9"/>
  <c r="AL507" i="9"/>
  <c r="AM932" i="9"/>
  <c r="AL491" i="9"/>
  <c r="AM82" i="9"/>
  <c r="AL475" i="9"/>
  <c r="AM916" i="9"/>
  <c r="AL459" i="9"/>
  <c r="AM1396" i="9"/>
  <c r="AL443" i="9"/>
  <c r="AM900" i="9"/>
  <c r="AL427" i="9"/>
  <c r="AM1636" i="9"/>
  <c r="AL411" i="9"/>
  <c r="AM884" i="9"/>
  <c r="AL395" i="9"/>
  <c r="AM1380" i="9"/>
  <c r="AL379" i="9"/>
  <c r="AM868" i="9"/>
  <c r="AL363" i="9"/>
  <c r="AL347" i="9"/>
  <c r="AM852" i="9"/>
  <c r="AL331" i="9"/>
  <c r="AM1364" i="9"/>
  <c r="AL315" i="9"/>
  <c r="AM836" i="9"/>
  <c r="AL299" i="9"/>
  <c r="AM1620" i="9"/>
  <c r="AL283" i="9"/>
  <c r="AL228" i="9"/>
  <c r="AM816" i="9"/>
  <c r="AM1616" i="9"/>
  <c r="AM808" i="9"/>
  <c r="AM1344" i="9"/>
  <c r="AM800" i="9"/>
  <c r="AM30" i="9"/>
  <c r="AM84" i="9"/>
  <c r="AM1336" i="9"/>
  <c r="AM92" i="9"/>
  <c r="AM1608" i="9"/>
  <c r="AM100" i="9"/>
  <c r="AM1328" i="9"/>
  <c r="AM108" i="9"/>
  <c r="AM1744" i="9"/>
  <c r="AM116" i="9"/>
  <c r="AM1320" i="9"/>
  <c r="AM124" i="9"/>
  <c r="AM267" i="9"/>
  <c r="AM1314" i="9"/>
  <c r="AM1741" i="9"/>
  <c r="AM1310" i="9"/>
  <c r="AM379" i="9"/>
  <c r="AM1306" i="9"/>
  <c r="AM1739" i="9"/>
  <c r="AM1302" i="9"/>
  <c r="AL250" i="9"/>
  <c r="AM1298" i="9"/>
  <c r="AM1737" i="9"/>
  <c r="AM1294" i="9"/>
  <c r="AO404" i="9"/>
  <c r="AM1290" i="9"/>
  <c r="AM1735" i="9"/>
  <c r="AM1286" i="9"/>
  <c r="AN250" i="9"/>
  <c r="AM1282" i="9"/>
  <c r="AM1733" i="9"/>
  <c r="AM1278" i="9"/>
  <c r="AN1761" i="9"/>
  <c r="AM1274" i="9"/>
  <c r="AM1731" i="9"/>
  <c r="AM1270" i="9"/>
  <c r="AL251" i="9"/>
  <c r="AM1266" i="9"/>
  <c r="AM1729" i="9"/>
  <c r="AM1262" i="9"/>
  <c r="AO468" i="9"/>
  <c r="AM1258" i="9"/>
  <c r="AM1727" i="9"/>
  <c r="AM1254" i="9"/>
  <c r="AN251" i="9"/>
  <c r="AM1250" i="9"/>
  <c r="AM1725" i="9"/>
  <c r="AM1246" i="9"/>
  <c r="AN940" i="9"/>
  <c r="AM1242" i="9"/>
  <c r="AM1723" i="9"/>
  <c r="AM1238" i="9"/>
  <c r="AL252" i="9"/>
  <c r="AM1234" i="9"/>
  <c r="AM1721" i="9"/>
  <c r="AM1230" i="9"/>
  <c r="AO532" i="9"/>
  <c r="AM1226" i="9"/>
  <c r="AM1719" i="9"/>
  <c r="AM1222" i="9"/>
  <c r="AN252" i="9"/>
  <c r="AM1218" i="9"/>
  <c r="AM1717" i="9"/>
  <c r="AM1214" i="9"/>
  <c r="AL77" i="9"/>
  <c r="AM1210" i="9"/>
  <c r="AM1715" i="9"/>
  <c r="AM1206" i="9"/>
  <c r="AL253" i="9"/>
  <c r="AM1202" i="9"/>
  <c r="AM1713" i="9"/>
  <c r="AM1198" i="9"/>
  <c r="AO596" i="9"/>
  <c r="AM1194" i="9"/>
  <c r="AM1711" i="9"/>
  <c r="AM1190" i="9"/>
  <c r="AN253" i="9"/>
  <c r="AM1186" i="9"/>
  <c r="AM1709" i="9"/>
  <c r="AM1182" i="9"/>
  <c r="AM635" i="9"/>
  <c r="AM1178" i="9"/>
  <c r="AM1707" i="9"/>
  <c r="AM1174" i="9"/>
  <c r="AL825" i="9"/>
  <c r="AM1170" i="9"/>
  <c r="AM1705" i="9"/>
  <c r="AM1166" i="9"/>
  <c r="AO285" i="9"/>
  <c r="AM1162" i="9"/>
  <c r="AM1703" i="9"/>
  <c r="AM1158" i="9"/>
  <c r="AN254" i="9"/>
  <c r="AM1154" i="9"/>
  <c r="AM1701" i="9"/>
  <c r="AM1150" i="9"/>
  <c r="AN1363" i="9"/>
  <c r="AM1146" i="9"/>
  <c r="AM1699" i="9"/>
  <c r="AM1142" i="9"/>
  <c r="AL255" i="9"/>
  <c r="AM1138" i="9"/>
  <c r="AM1697" i="9"/>
  <c r="AM1134" i="9"/>
  <c r="AO349" i="9"/>
  <c r="AM1130" i="9"/>
  <c r="AM1128" i="9"/>
  <c r="AM133" i="9"/>
  <c r="AM1504" i="9"/>
  <c r="AM141" i="9"/>
  <c r="AM1120" i="9"/>
  <c r="AM149" i="9"/>
  <c r="AO243" i="9"/>
  <c r="AM157" i="9"/>
  <c r="AM1112" i="9"/>
  <c r="AM165" i="9"/>
  <c r="AM1496" i="9"/>
  <c r="AM173" i="9"/>
  <c r="AM1104" i="9"/>
  <c r="AM181" i="9"/>
  <c r="AM1688" i="9"/>
  <c r="AM189" i="9"/>
  <c r="AM1096" i="9"/>
  <c r="AM197" i="9"/>
  <c r="AM1488" i="9"/>
  <c r="AM205" i="9"/>
  <c r="AM1088" i="9"/>
  <c r="AM213" i="9"/>
  <c r="AM62" i="9"/>
  <c r="AM221" i="9"/>
  <c r="AM1080" i="9"/>
  <c r="AL791" i="9"/>
  <c r="AM1480" i="9"/>
  <c r="AL783" i="9"/>
  <c r="AM1072" i="9"/>
  <c r="AL775" i="9"/>
  <c r="AM1680" i="9"/>
  <c r="AL767" i="9"/>
  <c r="AM1064" i="9"/>
  <c r="AL759" i="9"/>
  <c r="AM1472" i="9"/>
  <c r="AL751" i="9"/>
  <c r="AM1056" i="9"/>
  <c r="AL743" i="9"/>
  <c r="AM14" i="9"/>
  <c r="AL735" i="9"/>
  <c r="AM1048" i="9"/>
  <c r="AL727" i="9"/>
  <c r="AM1464" i="9"/>
  <c r="AL719" i="9"/>
  <c r="AM1040" i="9"/>
  <c r="AL711" i="9"/>
  <c r="AM1672" i="9"/>
  <c r="AL703" i="9"/>
  <c r="AM1032" i="9"/>
  <c r="AL695" i="9"/>
  <c r="AM1456" i="9"/>
  <c r="AL687" i="9"/>
  <c r="AM1024" i="9"/>
  <c r="AL679" i="9"/>
  <c r="AM70" i="9"/>
  <c r="AL671" i="9"/>
  <c r="AM1016" i="9"/>
  <c r="AL663" i="9"/>
  <c r="AM1448" i="9"/>
  <c r="AL655" i="9"/>
  <c r="AM1008" i="9"/>
  <c r="AL647" i="9"/>
  <c r="AM1664" i="9"/>
  <c r="AL639" i="9"/>
  <c r="AM1000" i="9"/>
  <c r="AL631" i="9"/>
  <c r="AM1440" i="9"/>
  <c r="AL623" i="9"/>
  <c r="AM992" i="9"/>
  <c r="AL615" i="9"/>
  <c r="AO259" i="9"/>
  <c r="AL607" i="9"/>
  <c r="AM984" i="9"/>
  <c r="AL599" i="9"/>
  <c r="AM1432" i="9"/>
  <c r="AL591" i="9"/>
  <c r="AM976" i="9"/>
  <c r="AL583" i="9"/>
  <c r="AM1656" i="9"/>
  <c r="AL575" i="9"/>
  <c r="AM968" i="9"/>
  <c r="AL567" i="9"/>
  <c r="AM1424" i="9"/>
  <c r="AL559" i="9"/>
  <c r="AM960" i="9"/>
  <c r="AL551" i="9"/>
  <c r="AM78" i="9"/>
  <c r="AL543" i="9"/>
  <c r="AM952" i="9"/>
  <c r="AL535" i="9"/>
  <c r="AM1416" i="9"/>
  <c r="AL527" i="9"/>
  <c r="AM944" i="9"/>
  <c r="AL519" i="9"/>
  <c r="AM1648" i="9"/>
  <c r="AL511" i="9"/>
  <c r="AM936" i="9"/>
  <c r="AL503" i="9"/>
  <c r="AM1408" i="9"/>
  <c r="AL495" i="9"/>
  <c r="AM928" i="9"/>
  <c r="AL487" i="9"/>
  <c r="AM22" i="9"/>
  <c r="AL479" i="9"/>
  <c r="AM920" i="9"/>
  <c r="AL471" i="9"/>
  <c r="AM1400" i="9"/>
  <c r="AL463" i="9"/>
  <c r="AM912" i="9"/>
  <c r="AL455" i="9"/>
  <c r="AM1640" i="9"/>
  <c r="AL447" i="9"/>
  <c r="AM904" i="9"/>
  <c r="AL439" i="9"/>
  <c r="AM1392" i="9"/>
  <c r="AL431" i="9"/>
  <c r="AM896" i="9"/>
  <c r="AL423" i="9"/>
  <c r="AM1760" i="9"/>
  <c r="AL415" i="9"/>
  <c r="AM888" i="9"/>
  <c r="AL407" i="9"/>
  <c r="AM1384" i="9"/>
  <c r="AL399" i="9"/>
  <c r="AM880" i="9"/>
  <c r="AL391" i="9"/>
  <c r="AM1632" i="9"/>
  <c r="AL383" i="9"/>
  <c r="AM872" i="9"/>
  <c r="AL375" i="9"/>
  <c r="AM1376" i="9"/>
  <c r="AL367" i="9"/>
  <c r="AM864" i="9"/>
  <c r="AL359" i="9"/>
  <c r="AL351" i="9"/>
  <c r="AM856" i="9"/>
  <c r="AL343" i="9"/>
  <c r="AM1368" i="9"/>
  <c r="AL335" i="9"/>
  <c r="AM848" i="9"/>
  <c r="AL327" i="9"/>
  <c r="AM1624" i="9"/>
  <c r="AL319" i="9"/>
  <c r="AM840" i="9"/>
  <c r="AL311" i="9"/>
  <c r="AM1360" i="9"/>
  <c r="AL303" i="9"/>
  <c r="AM832" i="9"/>
  <c r="AL295" i="9"/>
  <c r="AM1752" i="9"/>
  <c r="AL287" i="9"/>
  <c r="AM824" i="9"/>
  <c r="AL279" i="9"/>
  <c r="AM1352" i="9"/>
  <c r="AO231" i="9"/>
  <c r="AM1350" i="9"/>
  <c r="AM814" i="9"/>
  <c r="AM1750" i="9"/>
  <c r="AM810" i="9"/>
  <c r="AM1346" i="9"/>
  <c r="AM806" i="9"/>
  <c r="AM1614" i="9"/>
  <c r="AM802" i="9"/>
  <c r="AM1342" i="9"/>
  <c r="AO270" i="9"/>
  <c r="AO265" i="9"/>
  <c r="AL1" i="9"/>
  <c r="AM1338" i="9"/>
  <c r="AM86" i="9"/>
  <c r="AM1610" i="9"/>
  <c r="AM90" i="9"/>
  <c r="AM1334" i="9"/>
  <c r="AM94" i="9"/>
  <c r="AM1746" i="9"/>
  <c r="AM98" i="9"/>
  <c r="AM1330" i="9"/>
  <c r="AM102" i="9"/>
  <c r="AM1606" i="9"/>
  <c r="AM106" i="9"/>
  <c r="AM1326" i="9"/>
  <c r="AM110" i="9"/>
  <c r="AM32" i="9"/>
  <c r="AM114" i="9"/>
  <c r="AM1322" i="9"/>
  <c r="AM118" i="9"/>
  <c r="AM1602" i="9"/>
  <c r="AM122" i="9"/>
  <c r="AM1318" i="9"/>
  <c r="AM126" i="9"/>
  <c r="AO232" i="9"/>
  <c r="AM1315" i="9"/>
  <c r="AO1741" i="9"/>
  <c r="AM1313" i="9"/>
  <c r="AN864" i="9"/>
  <c r="AM1311" i="9"/>
  <c r="AO1740" i="9"/>
  <c r="AM1309" i="9"/>
  <c r="AN876" i="9"/>
  <c r="AM1307" i="9"/>
  <c r="AO1739" i="9"/>
  <c r="AM1305" i="9"/>
  <c r="AN872" i="9"/>
  <c r="AM1303" i="9"/>
  <c r="AO1738" i="9"/>
  <c r="AM1301" i="9"/>
  <c r="AO388" i="9"/>
  <c r="AM1299" i="9"/>
  <c r="AO1737" i="9"/>
  <c r="AM1297" i="9"/>
  <c r="AN880" i="9"/>
  <c r="AM1295" i="9"/>
  <c r="AO1736" i="9"/>
  <c r="AM1293" i="9"/>
  <c r="AN1759" i="9"/>
  <c r="AM1291" i="9"/>
  <c r="AO1735" i="9"/>
  <c r="AM1289" i="9"/>
  <c r="AN888" i="9"/>
  <c r="AM1287" i="9"/>
  <c r="AO1734" i="9"/>
  <c r="AM1285" i="9"/>
  <c r="AO420" i="9"/>
  <c r="AM1283" i="9"/>
  <c r="AO1733" i="9"/>
  <c r="AM1281" i="9"/>
  <c r="AN896" i="9"/>
  <c r="AM1279" i="9"/>
  <c r="AO1732" i="9"/>
  <c r="AM1277" i="9"/>
  <c r="AM443" i="9"/>
  <c r="AM1275" i="9"/>
  <c r="AO1731" i="9"/>
  <c r="AM1273" i="9"/>
  <c r="AN904" i="9"/>
  <c r="AM1271" i="9"/>
  <c r="AO1730" i="9"/>
  <c r="AM1269" i="9"/>
  <c r="AO452" i="9"/>
  <c r="AM1267" i="9"/>
  <c r="AO1729" i="9"/>
  <c r="AM1265" i="9"/>
  <c r="AN912" i="9"/>
  <c r="AM1263" i="9"/>
  <c r="AO1728" i="9"/>
  <c r="AM1261" i="9"/>
  <c r="AN1763" i="9"/>
  <c r="AM1259" i="9"/>
  <c r="AO1727" i="9"/>
  <c r="AM1257" i="9"/>
  <c r="AN920" i="9"/>
  <c r="AM1255" i="9"/>
  <c r="AO1726" i="9"/>
  <c r="AM1253" i="9"/>
  <c r="AO484" i="9"/>
  <c r="AM1251" i="9"/>
  <c r="AO1725" i="9"/>
  <c r="AM1249" i="9"/>
  <c r="AN928" i="9"/>
  <c r="AM1247" i="9"/>
  <c r="AO1724" i="9"/>
  <c r="AM1245" i="9"/>
  <c r="AO531" i="9"/>
  <c r="AM1243" i="9"/>
  <c r="AO1723" i="9"/>
  <c r="AM1241" i="9"/>
  <c r="AN936" i="9"/>
  <c r="AM1239" i="9"/>
  <c r="AO1722" i="9"/>
  <c r="AM1237" i="9"/>
  <c r="AO516" i="9"/>
  <c r="AM1235" i="9"/>
  <c r="AO1721" i="9"/>
  <c r="AM1233" i="9"/>
  <c r="AN944" i="9"/>
  <c r="AM1231" i="9"/>
  <c r="AO1720" i="9"/>
  <c r="AM1229" i="9"/>
  <c r="AL79" i="9"/>
  <c r="AM1227" i="9"/>
  <c r="AO1719" i="9"/>
  <c r="AM1225" i="9"/>
  <c r="AN952" i="9"/>
  <c r="AM1223" i="9"/>
  <c r="AO1718" i="9"/>
  <c r="AM1221" i="9"/>
  <c r="AO548" i="9"/>
  <c r="AM1219" i="9"/>
  <c r="AO1717" i="9"/>
  <c r="AM1217" i="9"/>
  <c r="AN960" i="9"/>
  <c r="AM1215" i="9"/>
  <c r="AO1716" i="9"/>
  <c r="AM1213" i="9"/>
  <c r="AM571" i="9"/>
  <c r="AM1211" i="9"/>
  <c r="AO1715" i="9"/>
  <c r="AM1209" i="9"/>
  <c r="AN968" i="9"/>
  <c r="AM1207" i="9"/>
  <c r="AO1714" i="9"/>
  <c r="AM1205" i="9"/>
  <c r="AO580" i="9"/>
  <c r="AM1203" i="9"/>
  <c r="AO1713" i="9"/>
  <c r="AM1201" i="9"/>
  <c r="AN976" i="9"/>
  <c r="AM1199" i="9"/>
  <c r="AO1712" i="9"/>
  <c r="AM1197" i="9"/>
  <c r="AL75" i="9"/>
  <c r="AM1195" i="9"/>
  <c r="AO1711" i="9"/>
  <c r="AM1193" i="9"/>
  <c r="AN984" i="9"/>
  <c r="AM1191" i="9"/>
  <c r="AO1710" i="9"/>
  <c r="AM1189" i="9"/>
  <c r="AO612" i="9"/>
  <c r="AM1187" i="9"/>
  <c r="AO1709" i="9"/>
  <c r="AM1185" i="9"/>
  <c r="AN992" i="9"/>
  <c r="AM1183" i="9"/>
  <c r="AO1708" i="9"/>
  <c r="AM1181" i="9"/>
  <c r="AN1004" i="9"/>
  <c r="AM1179" i="9"/>
  <c r="AO1707" i="9"/>
  <c r="AM1177" i="9"/>
  <c r="AN1000" i="9"/>
  <c r="AM1175" i="9"/>
  <c r="AO1706" i="9"/>
  <c r="AM1173" i="9"/>
  <c r="AO643" i="9"/>
  <c r="AM1171" i="9"/>
  <c r="AO1705" i="9"/>
  <c r="AM1169" i="9"/>
  <c r="AO226" i="9"/>
  <c r="AM1167" i="9"/>
  <c r="AO1704" i="9"/>
  <c r="AM1165" i="9"/>
  <c r="AN1355" i="9"/>
  <c r="AM1163" i="9"/>
  <c r="AO1703" i="9"/>
  <c r="AM1161" i="9"/>
  <c r="AL829" i="9"/>
  <c r="AM1159" i="9"/>
  <c r="AO1702" i="9"/>
  <c r="AM1157" i="9"/>
  <c r="AO301" i="9"/>
  <c r="AM1155" i="9"/>
  <c r="AO1701" i="9"/>
  <c r="AM1153" i="9"/>
  <c r="AL837" i="9"/>
  <c r="AM1151" i="9"/>
  <c r="AO1700" i="9"/>
  <c r="AM1149" i="9"/>
  <c r="AM324" i="9"/>
  <c r="AM1147" i="9"/>
  <c r="AO1699" i="9"/>
  <c r="AM1145" i="9"/>
  <c r="AL845" i="9"/>
  <c r="AM1143" i="9"/>
  <c r="AO1698" i="9"/>
  <c r="AM1141" i="9"/>
  <c r="AO333" i="9"/>
  <c r="AM1139" i="9"/>
  <c r="AO1697" i="9"/>
  <c r="AM1137" i="9"/>
  <c r="AL853" i="9"/>
  <c r="AM1135" i="9"/>
  <c r="AO1696" i="9"/>
  <c r="AM1133" i="9"/>
  <c r="AN1371" i="9"/>
  <c r="AM1131" i="9"/>
  <c r="AO1695" i="9"/>
  <c r="AM1129" i="9"/>
  <c r="AM1506" i="9"/>
  <c r="AM131" i="9"/>
  <c r="AM1126" i="9"/>
  <c r="AM135" i="9"/>
  <c r="AM1694" i="9"/>
  <c r="AM139" i="9"/>
  <c r="AM1122" i="9"/>
  <c r="AM143" i="9"/>
  <c r="AM1502" i="9"/>
  <c r="AM147" i="9"/>
  <c r="AM1118" i="9"/>
  <c r="AM151" i="9"/>
  <c r="AO237" i="9"/>
  <c r="AM155" i="9"/>
  <c r="AM1114" i="9"/>
  <c r="AM159" i="9"/>
  <c r="AM1498" i="9"/>
  <c r="AM163" i="9"/>
  <c r="AM1110" i="9"/>
  <c r="AM167" i="9"/>
  <c r="AM1690" i="9"/>
  <c r="AM171" i="9"/>
  <c r="AM1106" i="9"/>
  <c r="AM175" i="9"/>
  <c r="AM1494" i="9"/>
  <c r="AM179" i="9"/>
  <c r="AM1102" i="9"/>
  <c r="AM183" i="9"/>
  <c r="AM60" i="9"/>
  <c r="AM187" i="9"/>
  <c r="AM1098" i="9"/>
  <c r="AM191" i="9"/>
  <c r="AM1490" i="9"/>
  <c r="AM195" i="9"/>
  <c r="AM1094" i="9"/>
  <c r="AM199" i="9"/>
  <c r="AM1686" i="9"/>
  <c r="AM203" i="9"/>
  <c r="AM1090" i="9"/>
  <c r="AM207" i="9"/>
  <c r="AM1486" i="9"/>
  <c r="AM211" i="9"/>
  <c r="AM1086" i="9"/>
  <c r="AM215" i="9"/>
  <c r="AM12" i="9"/>
  <c r="AM219" i="9"/>
  <c r="AM1082" i="9"/>
  <c r="AM223" i="9"/>
  <c r="AM1482" i="9"/>
  <c r="AL793" i="9"/>
  <c r="AM1078" i="9"/>
  <c r="AL789" i="9"/>
  <c r="AM1682" i="9"/>
  <c r="AL785" i="9"/>
  <c r="AM1074" i="9"/>
  <c r="AL781" i="9"/>
  <c r="AM1478" i="9"/>
  <c r="AL777" i="9"/>
  <c r="AM1070" i="9"/>
  <c r="AL773" i="9"/>
  <c r="AM64" i="9"/>
  <c r="AL769" i="9"/>
  <c r="AM1066" i="9"/>
  <c r="AL765" i="9"/>
  <c r="AM1474" i="9"/>
  <c r="AL761" i="9"/>
  <c r="AM1062" i="9"/>
  <c r="AL757" i="9"/>
  <c r="AM1678" i="9"/>
  <c r="AL753" i="9"/>
  <c r="AM1058" i="9"/>
  <c r="AL749" i="9"/>
  <c r="AM1470" i="9"/>
  <c r="AL745" i="9"/>
  <c r="AM1054" i="9"/>
  <c r="AL741" i="9"/>
  <c r="AO257" i="9"/>
  <c r="AL737" i="9"/>
  <c r="AM1050" i="9"/>
  <c r="AL733" i="9"/>
  <c r="AM1466" i="9"/>
  <c r="AL729" i="9"/>
  <c r="AM1046" i="9"/>
  <c r="AL725" i="9"/>
  <c r="AM1674" i="9"/>
  <c r="AL721" i="9"/>
  <c r="AM1042" i="9"/>
  <c r="AL717" i="9"/>
  <c r="AM1462" i="9"/>
  <c r="AL713" i="9"/>
  <c r="AM1038" i="9"/>
  <c r="AL709" i="9"/>
  <c r="AM68" i="9"/>
  <c r="AL705" i="9"/>
  <c r="AM1034" i="9"/>
  <c r="AL701" i="9"/>
  <c r="AM1458" i="9"/>
  <c r="AL697" i="9"/>
  <c r="AM1030" i="9"/>
  <c r="AL693" i="9"/>
  <c r="AM1670" i="9"/>
  <c r="AL689" i="9"/>
  <c r="AM1026" i="9"/>
  <c r="AL685" i="9"/>
  <c r="AM1454" i="9"/>
  <c r="AL681" i="9"/>
  <c r="AM1022" i="9"/>
  <c r="AL677" i="9"/>
  <c r="AM16" i="9"/>
  <c r="AL673" i="9"/>
  <c r="AM1018" i="9"/>
  <c r="AL669" i="9"/>
  <c r="AM1450" i="9"/>
  <c r="AL665" i="9"/>
  <c r="AM1014" i="9"/>
  <c r="AL661" i="9"/>
  <c r="AM1666" i="9"/>
  <c r="AL657" i="9"/>
  <c r="AM1010" i="9"/>
  <c r="AL653" i="9"/>
  <c r="AM1446" i="9"/>
  <c r="AL649" i="9"/>
  <c r="AM1006" i="9"/>
  <c r="AL645" i="9"/>
  <c r="AM72" i="9"/>
  <c r="AL641" i="9"/>
  <c r="AM1002" i="9"/>
  <c r="AL637" i="9"/>
  <c r="AM1442" i="9"/>
  <c r="AL633" i="9"/>
  <c r="AM998" i="9"/>
  <c r="AL629" i="9"/>
  <c r="AM1662" i="9"/>
  <c r="AL625" i="9"/>
  <c r="AM994" i="9"/>
  <c r="AL621" i="9"/>
  <c r="AM1438" i="9"/>
  <c r="AL617" i="9"/>
  <c r="AM990" i="9"/>
  <c r="AL613" i="9"/>
  <c r="AO245" i="9"/>
  <c r="AL609" i="9"/>
  <c r="AM986" i="9"/>
  <c r="AL605" i="9"/>
  <c r="AM1434" i="9"/>
  <c r="AL601" i="9"/>
  <c r="AM982" i="9"/>
  <c r="AL597" i="9"/>
  <c r="AM1658" i="9"/>
  <c r="AL593" i="9"/>
  <c r="AM978" i="9"/>
  <c r="AL589" i="9"/>
  <c r="AM1430" i="9"/>
  <c r="AL585" i="9"/>
  <c r="AM974" i="9"/>
  <c r="AL581" i="9"/>
  <c r="AM76" i="9"/>
  <c r="AL577" i="9"/>
  <c r="AM970" i="9"/>
  <c r="AL573" i="9"/>
  <c r="AM1426" i="9"/>
  <c r="AL569" i="9"/>
  <c r="AM966" i="9"/>
  <c r="AL565" i="9"/>
  <c r="AM1654" i="9"/>
  <c r="AL561" i="9"/>
  <c r="AM962" i="9"/>
  <c r="AL557" i="9"/>
  <c r="AM1422" i="9"/>
  <c r="AL553" i="9"/>
  <c r="AM958" i="9"/>
  <c r="AL549" i="9"/>
  <c r="AM20" i="9"/>
  <c r="AL545" i="9"/>
  <c r="AM954" i="9"/>
  <c r="AL541" i="9"/>
  <c r="AM1418" i="9"/>
  <c r="AL537" i="9"/>
  <c r="AM950" i="9"/>
  <c r="AL533" i="9"/>
  <c r="AM1650" i="9"/>
  <c r="AL529" i="9"/>
  <c r="AM946" i="9"/>
  <c r="AL525" i="9"/>
  <c r="AM1414" i="9"/>
  <c r="AL521" i="9"/>
  <c r="AM942" i="9"/>
  <c r="AL517" i="9"/>
  <c r="AM80" i="9"/>
  <c r="AL513" i="9"/>
  <c r="AM938" i="9"/>
  <c r="AL509" i="9"/>
  <c r="AM1410" i="9"/>
  <c r="AL505" i="9"/>
  <c r="AM934" i="9"/>
  <c r="AL501" i="9"/>
  <c r="AM1646" i="9"/>
  <c r="AL497" i="9"/>
  <c r="AM930" i="9"/>
  <c r="AL493" i="9"/>
  <c r="AM1406" i="9"/>
  <c r="AL489" i="9"/>
  <c r="AM926" i="9"/>
  <c r="AL485" i="9"/>
  <c r="AO261" i="9"/>
  <c r="AL481" i="9"/>
  <c r="AM922" i="9"/>
  <c r="AL477" i="9"/>
  <c r="AM1402" i="9"/>
  <c r="AL473" i="9"/>
  <c r="AM918" i="9"/>
  <c r="AL469" i="9"/>
  <c r="AM1642" i="9"/>
  <c r="AL465" i="9"/>
  <c r="AM914" i="9"/>
  <c r="AL461" i="9"/>
  <c r="AM1398" i="9"/>
  <c r="AL457" i="9"/>
  <c r="AM910" i="9"/>
  <c r="AL453" i="9"/>
  <c r="AM1762" i="9"/>
  <c r="AL449" i="9"/>
  <c r="AM906" i="9"/>
  <c r="AL445" i="9"/>
  <c r="AM1394" i="9"/>
  <c r="AL441" i="9"/>
  <c r="AM902" i="9"/>
  <c r="AL437" i="9"/>
  <c r="AM1638" i="9"/>
  <c r="AL433" i="9"/>
  <c r="AM898" i="9"/>
  <c r="AL429" i="9"/>
  <c r="AM1390" i="9"/>
  <c r="AL425" i="9"/>
  <c r="AM894" i="9"/>
  <c r="AL421" i="9"/>
  <c r="AM24" i="9"/>
  <c r="AL417" i="9"/>
  <c r="AM890" i="9"/>
  <c r="AL413" i="9"/>
  <c r="AM1386" i="9"/>
  <c r="AL409" i="9"/>
  <c r="AM886" i="9"/>
  <c r="AL405" i="9"/>
  <c r="AM1634" i="9"/>
  <c r="AL401" i="9"/>
  <c r="AM882" i="9"/>
  <c r="AL397" i="9"/>
  <c r="AM1382" i="9"/>
  <c r="AL393" i="9"/>
  <c r="AM878" i="9"/>
  <c r="AL389" i="9"/>
  <c r="AM1758" i="9"/>
  <c r="AL385" i="9"/>
  <c r="AM874" i="9"/>
  <c r="AL381" i="9"/>
  <c r="AM1378" i="9"/>
  <c r="AL377" i="9"/>
  <c r="AM870" i="9"/>
  <c r="AL373" i="9"/>
  <c r="AM1630" i="9"/>
  <c r="AL369" i="9"/>
  <c r="AM866" i="9"/>
  <c r="AL365" i="9"/>
  <c r="AM1374" i="9"/>
  <c r="AL361" i="9"/>
  <c r="AM862" i="9"/>
  <c r="AL357" i="9"/>
  <c r="AL353" i="9"/>
  <c r="AM858" i="9"/>
  <c r="AL349" i="9"/>
  <c r="AM1370" i="9"/>
  <c r="AL345" i="9"/>
  <c r="AM854" i="9"/>
  <c r="AL341" i="9"/>
  <c r="AM1626" i="9"/>
  <c r="AL337" i="9"/>
  <c r="AM850" i="9"/>
  <c r="AL333" i="9"/>
  <c r="AM1366" i="9"/>
  <c r="AL329" i="9"/>
  <c r="AM846" i="9"/>
  <c r="AL325" i="9"/>
  <c r="AM1754" i="9"/>
  <c r="AL321" i="9"/>
  <c r="AM842" i="9"/>
  <c r="AL317" i="9"/>
  <c r="AM1362" i="9"/>
  <c r="AL313" i="9"/>
  <c r="AM838" i="9"/>
  <c r="AL309" i="9"/>
  <c r="AM1622" i="9"/>
  <c r="AL305" i="9"/>
  <c r="AM834" i="9"/>
  <c r="AL301" i="9"/>
  <c r="AM1358" i="9"/>
  <c r="AL297" i="9"/>
  <c r="AM830" i="9"/>
  <c r="AL293" i="9"/>
  <c r="AM28" i="9"/>
  <c r="AL289" i="9"/>
  <c r="AM826" i="9"/>
  <c r="AL285" i="9"/>
  <c r="AM1354" i="9"/>
  <c r="AL281" i="9"/>
  <c r="AM822" i="9"/>
  <c r="AL277" i="9"/>
  <c r="AM1618" i="9"/>
  <c r="AL273" i="9"/>
  <c r="AM1351" i="9"/>
  <c r="AM817" i="9"/>
  <c r="AM1617" i="9"/>
  <c r="AM815" i="9"/>
  <c r="AM1349" i="9"/>
  <c r="AM813" i="9"/>
  <c r="AM29" i="9"/>
  <c r="AM811" i="9"/>
  <c r="AM1347" i="9"/>
  <c r="AM809" i="9"/>
  <c r="AM1615" i="9"/>
  <c r="AM807" i="9"/>
  <c r="AM1345" i="9"/>
  <c r="AM805" i="9"/>
  <c r="AM1749" i="9"/>
  <c r="AM803" i="9"/>
  <c r="AM1343" i="9"/>
  <c r="AM801" i="9"/>
  <c r="AM1613" i="9"/>
  <c r="AM799" i="9"/>
  <c r="AM1341" i="9"/>
  <c r="AM797" i="9"/>
  <c r="AO248" i="9"/>
  <c r="AM795" i="9"/>
  <c r="AM1339" i="9"/>
  <c r="AM83" i="9"/>
  <c r="AM1611" i="9"/>
  <c r="AM85" i="9"/>
  <c r="AM1337" i="9"/>
  <c r="AM87" i="9"/>
  <c r="AM1747" i="9"/>
  <c r="AM89" i="9"/>
  <c r="AM1335" i="9"/>
  <c r="AM91" i="9"/>
  <c r="AM1609" i="9"/>
  <c r="AM93" i="9"/>
  <c r="AM1333" i="9"/>
  <c r="AM95" i="9"/>
  <c r="AM31" i="9"/>
  <c r="AM97" i="9"/>
  <c r="AM1331" i="9"/>
  <c r="AM99" i="9"/>
  <c r="AM1607" i="9"/>
  <c r="AM101" i="9"/>
  <c r="AM1329" i="9"/>
  <c r="AM103" i="9"/>
  <c r="AM1745" i="9"/>
  <c r="AM105" i="9"/>
  <c r="AM1327" i="9"/>
  <c r="AM107" i="9"/>
  <c r="AM1605" i="9"/>
  <c r="AM109" i="9"/>
  <c r="AM1325" i="9"/>
  <c r="AM111" i="9"/>
  <c r="AO266" i="9"/>
  <c r="AM113" i="9"/>
  <c r="AM1323" i="9"/>
  <c r="AM115" i="9"/>
  <c r="AM1603" i="9"/>
  <c r="AM117" i="9"/>
  <c r="AM1321" i="9"/>
  <c r="AM119" i="9"/>
  <c r="AM1743" i="9"/>
  <c r="AM121" i="9"/>
  <c r="AM1319" i="9"/>
  <c r="AM123" i="9"/>
  <c r="AM1601" i="9"/>
  <c r="AM125" i="9"/>
  <c r="AM1317" i="9"/>
  <c r="AM127" i="9"/>
  <c r="AN1756" i="9"/>
  <c r="AO1315" i="9"/>
  <c r="AL1742" i="9"/>
  <c r="AO1314" i="9"/>
  <c r="AN862" i="9"/>
  <c r="AO1313" i="9"/>
  <c r="AN1741" i="9"/>
  <c r="AO1312" i="9"/>
  <c r="AO364" i="9"/>
  <c r="AO1311" i="9"/>
  <c r="AL1741" i="9"/>
  <c r="AO1310" i="9"/>
  <c r="AN866" i="9"/>
  <c r="AO1309" i="9"/>
  <c r="AN1740" i="9"/>
  <c r="AO1308" i="9"/>
  <c r="AO403" i="9"/>
  <c r="AO1307" i="9"/>
  <c r="AL1740" i="9"/>
  <c r="AO1306" i="9"/>
  <c r="AN870" i="9"/>
  <c r="AO1305" i="9"/>
  <c r="AN1739" i="9"/>
  <c r="AO1304" i="9"/>
  <c r="AO380" i="9"/>
  <c r="AO1303" i="9"/>
  <c r="AL1739" i="9"/>
  <c r="AO1302" i="9"/>
  <c r="AN874" i="9"/>
  <c r="AO1301" i="9"/>
  <c r="AN1738" i="9"/>
  <c r="AO1300" i="9"/>
  <c r="AN1758" i="9"/>
  <c r="AO1299" i="9"/>
  <c r="AL1738" i="9"/>
  <c r="AO1298" i="9"/>
  <c r="AN878" i="9"/>
  <c r="AO1297" i="9"/>
  <c r="AN1737" i="9"/>
  <c r="AO1296" i="9"/>
  <c r="AO396" i="9"/>
  <c r="AO1295" i="9"/>
  <c r="AL1737" i="9"/>
  <c r="AO1294" i="9"/>
  <c r="AN882" i="9"/>
  <c r="AO1293" i="9"/>
  <c r="AN1736" i="9"/>
  <c r="AO1292" i="9"/>
  <c r="AM411" i="9"/>
  <c r="AO1291" i="9"/>
  <c r="AL1736" i="9"/>
  <c r="AO1290" i="9"/>
  <c r="AN886" i="9"/>
  <c r="AO1289" i="9"/>
  <c r="AN1735" i="9"/>
  <c r="AO1288" i="9"/>
  <c r="AO412" i="9"/>
  <c r="AO1287" i="9"/>
  <c r="AL1735" i="9"/>
  <c r="AO1286" i="9"/>
  <c r="AN890" i="9"/>
  <c r="AO1285" i="9"/>
  <c r="AN1734" i="9"/>
  <c r="AO1284" i="9"/>
  <c r="AN1760" i="9"/>
  <c r="AO1283" i="9"/>
  <c r="AL1734" i="9"/>
  <c r="AO1282" i="9"/>
  <c r="AN894" i="9"/>
  <c r="AO1281" i="9"/>
  <c r="AN1733" i="9"/>
  <c r="AO1280" i="9"/>
  <c r="AO428" i="9"/>
  <c r="AO1279" i="9"/>
  <c r="AL1733" i="9"/>
  <c r="AO1278" i="9"/>
  <c r="AN898" i="9"/>
  <c r="AO1277" i="9"/>
  <c r="AN1732" i="9"/>
  <c r="AO1276" i="9"/>
  <c r="AN908" i="9"/>
  <c r="AO1275" i="9"/>
  <c r="AL1732" i="9"/>
  <c r="AO1274" i="9"/>
  <c r="AN902" i="9"/>
  <c r="AO1273" i="9"/>
  <c r="AN1731" i="9"/>
  <c r="AO1272" i="9"/>
  <c r="AO444" i="9"/>
  <c r="AO1271" i="9"/>
  <c r="AL1731" i="9"/>
  <c r="AO1270" i="9"/>
  <c r="AN906" i="9"/>
  <c r="AO1269" i="9"/>
  <c r="AN1730" i="9"/>
  <c r="AO1268" i="9"/>
  <c r="AN1762" i="9"/>
  <c r="AO1267" i="9"/>
  <c r="AL1730" i="9"/>
  <c r="AO1266" i="9"/>
  <c r="AN910" i="9"/>
  <c r="AO1265" i="9"/>
  <c r="AN1729" i="9"/>
  <c r="AO1264" i="9"/>
  <c r="AO460" i="9"/>
  <c r="AO1263" i="9"/>
  <c r="AL1729" i="9"/>
  <c r="AO1262" i="9"/>
  <c r="AN914" i="9"/>
  <c r="AO1261" i="9"/>
  <c r="AN1728" i="9"/>
  <c r="AO1260" i="9"/>
  <c r="AM475" i="9"/>
  <c r="AO1259" i="9"/>
  <c r="AL1728" i="9"/>
  <c r="AO1258" i="9"/>
  <c r="AN918" i="9"/>
  <c r="AO1257" i="9"/>
  <c r="AN1727" i="9"/>
  <c r="AO1256" i="9"/>
  <c r="AO476" i="9"/>
  <c r="AO1255" i="9"/>
  <c r="AL1727" i="9"/>
  <c r="AO1254" i="9"/>
  <c r="AN922" i="9"/>
  <c r="AO1253" i="9"/>
  <c r="AN1726" i="9"/>
  <c r="AO1252" i="9"/>
  <c r="AL82" i="9"/>
  <c r="AO1251" i="9"/>
  <c r="AL1726" i="9"/>
  <c r="AO1250" i="9"/>
  <c r="AN926" i="9"/>
  <c r="AO1249" i="9"/>
  <c r="AN1725" i="9"/>
  <c r="AO1248" i="9"/>
  <c r="AO492" i="9"/>
  <c r="AO1247" i="9"/>
  <c r="AL1725" i="9"/>
  <c r="AO1246" i="9"/>
  <c r="AN930" i="9"/>
  <c r="AO1245" i="9"/>
  <c r="AN1724" i="9"/>
  <c r="AO1244" i="9"/>
  <c r="AN1424" i="9"/>
  <c r="AO1243" i="9"/>
  <c r="AL1724" i="9"/>
  <c r="AO1242" i="9"/>
  <c r="AN934" i="9"/>
  <c r="AO1241" i="9"/>
  <c r="AN1723" i="9"/>
  <c r="AO1240" i="9"/>
  <c r="AO508" i="9"/>
  <c r="AO1239" i="9"/>
  <c r="AL1723" i="9"/>
  <c r="AO1238" i="9"/>
  <c r="AN938" i="9"/>
  <c r="AO1237" i="9"/>
  <c r="AN1722" i="9"/>
  <c r="AO1236" i="9"/>
  <c r="AL80" i="9"/>
  <c r="AO1235" i="9"/>
  <c r="AL1722" i="9"/>
  <c r="AO1234" i="9"/>
  <c r="AN942" i="9"/>
  <c r="AO1233" i="9"/>
  <c r="AN1721" i="9"/>
  <c r="AO1232" i="9"/>
  <c r="AO524" i="9"/>
  <c r="AO1231" i="9"/>
  <c r="AL1721" i="9"/>
  <c r="AO1230" i="9"/>
  <c r="AN946" i="9"/>
  <c r="AO1229" i="9"/>
  <c r="AN1720" i="9"/>
  <c r="AO1228" i="9"/>
  <c r="AM539" i="9"/>
  <c r="AO1227" i="9"/>
  <c r="AL1720" i="9"/>
  <c r="AO1226" i="9"/>
  <c r="AN950" i="9"/>
  <c r="AO1225" i="9"/>
  <c r="AN1719" i="9"/>
  <c r="AO1224" i="9"/>
  <c r="AO540" i="9"/>
  <c r="AO1223" i="9"/>
  <c r="AL1719" i="9"/>
  <c r="AO1222" i="9"/>
  <c r="AN954" i="9"/>
  <c r="AO1221" i="9"/>
  <c r="AN1718" i="9"/>
  <c r="AO1220" i="9"/>
  <c r="AL78" i="9"/>
  <c r="AO1219" i="9"/>
  <c r="AL1718" i="9"/>
  <c r="AO1218" i="9"/>
  <c r="AN958" i="9"/>
  <c r="AO1217" i="9"/>
  <c r="AN1717" i="9"/>
  <c r="AO1216" i="9"/>
  <c r="AO556" i="9"/>
  <c r="AO1215" i="9"/>
  <c r="AL1717" i="9"/>
  <c r="AO1214" i="9"/>
  <c r="AN962" i="9"/>
  <c r="AO1213" i="9"/>
  <c r="AN1716" i="9"/>
  <c r="AO1212" i="9"/>
  <c r="AN972" i="9"/>
  <c r="AO1211" i="9"/>
  <c r="AL1716" i="9"/>
  <c r="AO1210" i="9"/>
  <c r="AN966" i="9"/>
  <c r="AO1209" i="9"/>
  <c r="AN1715" i="9"/>
  <c r="AO1208" i="9"/>
  <c r="AO572" i="9"/>
  <c r="AO1207" i="9"/>
  <c r="AL1715" i="9"/>
  <c r="AO1206" i="9"/>
  <c r="AN970" i="9"/>
  <c r="AO1205" i="9"/>
  <c r="AN1714" i="9"/>
  <c r="AO1204" i="9"/>
  <c r="AL76" i="9"/>
  <c r="AO1203" i="9"/>
  <c r="AL1714" i="9"/>
  <c r="AO1202" i="9"/>
  <c r="AN974" i="9"/>
  <c r="AO1201" i="9"/>
  <c r="AN1713" i="9"/>
  <c r="AO1200" i="9"/>
  <c r="AO588" i="9"/>
  <c r="AO1199" i="9"/>
  <c r="AL1713" i="9"/>
  <c r="AO1198" i="9"/>
  <c r="AN978" i="9"/>
  <c r="AO1197" i="9"/>
  <c r="AN1712" i="9"/>
  <c r="AO1196" i="9"/>
  <c r="AM603" i="9"/>
  <c r="AO1195" i="9"/>
  <c r="AL1712" i="9"/>
  <c r="AO1194" i="9"/>
  <c r="AN982" i="9"/>
  <c r="AO1193" i="9"/>
  <c r="AN1711" i="9"/>
  <c r="AO1192" i="9"/>
  <c r="AO604" i="9"/>
  <c r="AO1191" i="9"/>
  <c r="AL1711" i="9"/>
  <c r="AO1190" i="9"/>
  <c r="AN986" i="9"/>
  <c r="AO1189" i="9"/>
  <c r="AN1710" i="9"/>
  <c r="AO1188" i="9"/>
  <c r="AL74" i="9"/>
  <c r="AO1187" i="9"/>
  <c r="AL1710" i="9"/>
  <c r="AO1186" i="9"/>
  <c r="AN990" i="9"/>
  <c r="AO1185" i="9"/>
  <c r="AN1709" i="9"/>
  <c r="AO1184" i="9"/>
  <c r="AO620" i="9"/>
  <c r="AO1183" i="9"/>
  <c r="AL1709" i="9"/>
  <c r="AO1182" i="9"/>
  <c r="AN994" i="9"/>
  <c r="AO1181" i="9"/>
  <c r="AN1708" i="9"/>
  <c r="AO1180" i="9"/>
  <c r="AO644" i="9"/>
  <c r="AO1179" i="9"/>
  <c r="AL1708" i="9"/>
  <c r="AO1178" i="9"/>
  <c r="AN998" i="9"/>
  <c r="AO1177" i="9"/>
  <c r="AN1707" i="9"/>
  <c r="AO1176" i="9"/>
  <c r="AO636" i="9"/>
  <c r="AO1175" i="9"/>
  <c r="AL1707" i="9"/>
  <c r="AO1174" i="9"/>
  <c r="AN1002" i="9"/>
  <c r="AO1173" i="9"/>
  <c r="AN1706" i="9"/>
  <c r="AO1172" i="9"/>
  <c r="AN1444" i="9"/>
  <c r="AO1171" i="9"/>
  <c r="AL1706" i="9"/>
  <c r="AO1170" i="9"/>
  <c r="AN230" i="9"/>
  <c r="AO1169" i="9"/>
  <c r="AN1705" i="9"/>
  <c r="AO1168" i="9"/>
  <c r="AO277" i="9"/>
  <c r="AO1167" i="9"/>
  <c r="AL1705" i="9"/>
  <c r="AO1166" i="9"/>
  <c r="AL823" i="9"/>
  <c r="AO1165" i="9"/>
  <c r="AN1704" i="9"/>
  <c r="AO1164" i="9"/>
  <c r="AM292" i="9"/>
  <c r="AO1163" i="9"/>
  <c r="AL1704" i="9"/>
  <c r="AO1162" i="9"/>
  <c r="AL827" i="9"/>
  <c r="AO1161" i="9"/>
  <c r="AN1703" i="9"/>
  <c r="AO1160" i="9"/>
  <c r="AO293" i="9"/>
  <c r="AO1159" i="9"/>
  <c r="AL1703" i="9"/>
  <c r="AO1158" i="9"/>
  <c r="AL831" i="9"/>
  <c r="AO1157" i="9"/>
  <c r="AN1702" i="9"/>
  <c r="AO1156" i="9"/>
  <c r="AN1359" i="9"/>
  <c r="AO1155" i="9"/>
  <c r="AL1702" i="9"/>
  <c r="AO1154" i="9"/>
  <c r="AL835" i="9"/>
  <c r="AO1153" i="9"/>
  <c r="AN1701" i="9"/>
  <c r="AO1152" i="9"/>
  <c r="AO309" i="9"/>
  <c r="AO1151" i="9"/>
  <c r="AL1701" i="9"/>
  <c r="AO1150" i="9"/>
  <c r="AL839" i="9"/>
  <c r="AO1149" i="9"/>
  <c r="AN1700" i="9"/>
  <c r="AO1148" i="9"/>
  <c r="AL849" i="9"/>
  <c r="AO1147" i="9"/>
  <c r="AL1700" i="9"/>
  <c r="AO1146" i="9"/>
  <c r="AL843" i="9"/>
  <c r="AO1145" i="9"/>
  <c r="AN1699" i="9"/>
  <c r="AO1144" i="9"/>
  <c r="AO325" i="9"/>
  <c r="AO1143" i="9"/>
  <c r="AL1699" i="9"/>
  <c r="AO1142" i="9"/>
  <c r="AL847" i="9"/>
  <c r="AO1141" i="9"/>
  <c r="AN1698" i="9"/>
  <c r="AO1140" i="9"/>
  <c r="AN1367" i="9"/>
  <c r="AO1139" i="9"/>
  <c r="AL1698" i="9"/>
  <c r="AO1138" i="9"/>
  <c r="AL851" i="9"/>
  <c r="AO1137" i="9"/>
  <c r="AN1697" i="9"/>
  <c r="AO1136" i="9"/>
  <c r="AO341" i="9"/>
  <c r="AO1135" i="9"/>
  <c r="AL1697" i="9"/>
  <c r="AO1134" i="9"/>
  <c r="AL855" i="9"/>
  <c r="AO1133" i="9"/>
  <c r="AN1696" i="9"/>
  <c r="AO1132" i="9"/>
  <c r="AN860" i="9"/>
  <c r="AO1131" i="9"/>
  <c r="AL1696" i="9"/>
  <c r="AO1130" i="9"/>
  <c r="AL859" i="9"/>
  <c r="AO1129" i="9"/>
  <c r="AN1695" i="9"/>
  <c r="AO1128" i="9"/>
  <c r="AM1695" i="9"/>
  <c r="AM130" i="9"/>
  <c r="AM1127" i="9"/>
  <c r="AM132" i="9"/>
  <c r="AM1505" i="9"/>
  <c r="AM134" i="9"/>
  <c r="AM1125" i="9"/>
  <c r="AM136" i="9"/>
  <c r="AM57" i="9"/>
  <c r="AM138" i="9"/>
  <c r="AM1123" i="9"/>
  <c r="AM140" i="9"/>
  <c r="AM1503" i="9"/>
  <c r="AM142" i="9"/>
  <c r="AM1121" i="9"/>
  <c r="AM144" i="9"/>
  <c r="AM1693" i="9"/>
  <c r="AM146" i="9"/>
  <c r="AM1119" i="9"/>
  <c r="AM148" i="9"/>
  <c r="AM1501" i="9"/>
  <c r="AM150" i="9"/>
  <c r="AM1117" i="9"/>
  <c r="AM152" i="9"/>
  <c r="AO234" i="9"/>
  <c r="AM154" i="9"/>
  <c r="AM1115" i="9"/>
  <c r="AM156" i="9"/>
  <c r="AM1499" i="9"/>
  <c r="AM158" i="9"/>
  <c r="AM1113" i="9"/>
  <c r="AM160" i="9"/>
  <c r="AM1691" i="9"/>
  <c r="AM162" i="9"/>
  <c r="AM1111" i="9"/>
  <c r="AM164" i="9"/>
  <c r="AM1497" i="9"/>
  <c r="AM166" i="9"/>
  <c r="AM1109" i="9"/>
  <c r="AM168" i="9"/>
  <c r="AM59" i="9"/>
  <c r="AM170" i="9"/>
  <c r="AM1107" i="9"/>
  <c r="AM172" i="9"/>
  <c r="AM1495" i="9"/>
  <c r="AM174" i="9"/>
  <c r="AM1105" i="9"/>
  <c r="AM176" i="9"/>
  <c r="AM1689" i="9"/>
  <c r="AM178" i="9"/>
  <c r="AM1103" i="9"/>
  <c r="AM180" i="9"/>
  <c r="AM1493" i="9"/>
  <c r="AM182" i="9"/>
  <c r="AM1101" i="9"/>
  <c r="AM184" i="9"/>
  <c r="AM11" i="9"/>
  <c r="AM186" i="9"/>
  <c r="AM1099" i="9"/>
  <c r="AM188" i="9"/>
  <c r="AM1491" i="9"/>
  <c r="AM190" i="9"/>
  <c r="AM1097" i="9"/>
  <c r="AM192" i="9"/>
  <c r="AM1687" i="9"/>
  <c r="AM194" i="9"/>
  <c r="AM1095" i="9"/>
  <c r="AM196" i="9"/>
  <c r="AM1489" i="9"/>
  <c r="AM198" i="9"/>
  <c r="AM1093" i="9"/>
  <c r="AM200" i="9"/>
  <c r="AM61" i="9"/>
  <c r="AM202" i="9"/>
  <c r="AM1091" i="9"/>
  <c r="AM204" i="9"/>
  <c r="AM1487" i="9"/>
  <c r="AM206" i="9"/>
  <c r="AM1089" i="9"/>
  <c r="AM208" i="9"/>
  <c r="AM1685" i="9"/>
  <c r="AM210" i="9"/>
  <c r="AM1087" i="9"/>
  <c r="AM212" i="9"/>
  <c r="AM1485" i="9"/>
  <c r="AM214" i="9"/>
  <c r="AM1085" i="9"/>
  <c r="AM216" i="9"/>
  <c r="AO256" i="9"/>
  <c r="AM218" i="9"/>
  <c r="AM1083" i="9"/>
  <c r="AM220" i="9"/>
  <c r="AM1483" i="9"/>
  <c r="AM222" i="9"/>
  <c r="AM1081" i="9"/>
  <c r="AM224" i="9"/>
  <c r="AM1683" i="9"/>
  <c r="AL794" i="9"/>
  <c r="AM1079" i="9"/>
  <c r="AL792" i="9"/>
  <c r="AM1481" i="9"/>
  <c r="AL790" i="9"/>
  <c r="AM1077" i="9"/>
  <c r="AL788" i="9"/>
  <c r="AM63" i="9"/>
  <c r="AL786" i="9"/>
  <c r="AM1075" i="9"/>
  <c r="AL784" i="9"/>
  <c r="AM1479" i="9"/>
  <c r="AL782" i="9"/>
  <c r="AM1073" i="9"/>
  <c r="AL780" i="9"/>
  <c r="AM1681" i="9"/>
  <c r="AL778" i="9"/>
  <c r="AM1071" i="9"/>
  <c r="AL776" i="9"/>
  <c r="AM1477" i="9"/>
  <c r="AL774" i="9"/>
  <c r="AM1069" i="9"/>
  <c r="AL772" i="9"/>
  <c r="AM13" i="9"/>
  <c r="AL770" i="9"/>
  <c r="AM1067" i="9"/>
  <c r="AL768" i="9"/>
  <c r="AM1475" i="9"/>
  <c r="AL766" i="9"/>
  <c r="AM1065" i="9"/>
  <c r="AL764" i="9"/>
  <c r="AM1679" i="9"/>
  <c r="AL762" i="9"/>
  <c r="AM1063" i="9"/>
  <c r="AL760" i="9"/>
  <c r="AM1473" i="9"/>
  <c r="AL758" i="9"/>
  <c r="AM1061" i="9"/>
  <c r="AL756" i="9"/>
  <c r="AM65" i="9"/>
  <c r="AL754" i="9"/>
  <c r="AM1059" i="9"/>
  <c r="AL752" i="9"/>
  <c r="AM1471" i="9"/>
  <c r="AL750" i="9"/>
  <c r="AM1057" i="9"/>
  <c r="AL748" i="9"/>
  <c r="AM1677" i="9"/>
  <c r="AL746" i="9"/>
  <c r="AM1055" i="9"/>
  <c r="AL744" i="9"/>
  <c r="AM1469" i="9"/>
  <c r="AL742" i="9"/>
  <c r="AM1053" i="9"/>
  <c r="AL740" i="9"/>
  <c r="AO244" i="9"/>
  <c r="AL738" i="9"/>
  <c r="AM1051" i="9"/>
  <c r="AL736" i="9"/>
  <c r="AM1467" i="9"/>
  <c r="AL734" i="9"/>
  <c r="AM1049" i="9"/>
  <c r="AL732" i="9"/>
  <c r="AM1675" i="9"/>
  <c r="AL730" i="9"/>
  <c r="AM1047" i="9"/>
  <c r="AL728" i="9"/>
  <c r="AM1465" i="9"/>
  <c r="AL726" i="9"/>
  <c r="AM1045" i="9"/>
  <c r="AL724" i="9"/>
  <c r="AM67" i="9"/>
  <c r="AL722" i="9"/>
  <c r="AM1043" i="9"/>
  <c r="AL720" i="9"/>
  <c r="AM1463" i="9"/>
  <c r="AL718" i="9"/>
  <c r="AM1041" i="9"/>
  <c r="AL716" i="9"/>
  <c r="AM1673" i="9"/>
  <c r="AL714" i="9"/>
  <c r="AM1039" i="9"/>
  <c r="AL712" i="9"/>
  <c r="AM1461" i="9"/>
  <c r="AL710" i="9"/>
  <c r="AM1037" i="9"/>
  <c r="AL708" i="9"/>
  <c r="AM15" i="9"/>
  <c r="AL706" i="9"/>
  <c r="AM1035" i="9"/>
  <c r="AL704" i="9"/>
  <c r="AM1459" i="9"/>
  <c r="AL702" i="9"/>
  <c r="AM1033" i="9"/>
  <c r="AL700" i="9"/>
  <c r="AM1671" i="9"/>
  <c r="AL698" i="9"/>
  <c r="AM1031" i="9"/>
  <c r="AL696" i="9"/>
  <c r="AM1457" i="9"/>
  <c r="AL694" i="9"/>
  <c r="AM1029" i="9"/>
  <c r="AL692" i="9"/>
  <c r="AM69" i="9"/>
  <c r="AL690" i="9"/>
  <c r="AM1027" i="9"/>
  <c r="AL688" i="9"/>
  <c r="AM1455" i="9"/>
  <c r="AL686" i="9"/>
  <c r="AM1025" i="9"/>
  <c r="AL684" i="9"/>
  <c r="AM1669" i="9"/>
  <c r="AL682" i="9"/>
  <c r="AM1023" i="9"/>
  <c r="AL680" i="9"/>
  <c r="AM1453" i="9"/>
  <c r="AL678" i="9"/>
  <c r="AM1021" i="9"/>
  <c r="AL676" i="9"/>
  <c r="AO258" i="9"/>
  <c r="AL674" i="9"/>
  <c r="AM1019" i="9"/>
  <c r="AL672" i="9"/>
  <c r="AM1451" i="9"/>
  <c r="AL670" i="9"/>
  <c r="AM1017" i="9"/>
  <c r="AL668" i="9"/>
  <c r="AM1667" i="9"/>
  <c r="AL666" i="9"/>
  <c r="AM1015" i="9"/>
  <c r="AL664" i="9"/>
  <c r="AM1449" i="9"/>
  <c r="AL662" i="9"/>
  <c r="AM1013" i="9"/>
  <c r="AL660" i="9"/>
  <c r="AM71" i="9"/>
  <c r="AL658" i="9"/>
  <c r="AM1011" i="9"/>
  <c r="AL656" i="9"/>
  <c r="AM1447" i="9"/>
  <c r="AL654" i="9"/>
  <c r="AM1009" i="9"/>
  <c r="AL652" i="9"/>
  <c r="AM1665" i="9"/>
  <c r="AL650" i="9"/>
  <c r="AM1007" i="9"/>
  <c r="AL648" i="9"/>
  <c r="AM1445" i="9"/>
  <c r="AL646" i="9"/>
  <c r="AM1005" i="9"/>
  <c r="AL644" i="9"/>
  <c r="AM17" i="9"/>
  <c r="AL642" i="9"/>
  <c r="AM1003" i="9"/>
  <c r="AL640" i="9"/>
  <c r="AM1443" i="9"/>
  <c r="AL638" i="9"/>
  <c r="AM1001" i="9"/>
  <c r="AL636" i="9"/>
  <c r="AM1663" i="9"/>
  <c r="AL634" i="9"/>
  <c r="AM999" i="9"/>
  <c r="AL632" i="9"/>
  <c r="AM1441" i="9"/>
  <c r="AL630" i="9"/>
  <c r="AM997" i="9"/>
  <c r="AL628" i="9"/>
  <c r="AM73" i="9"/>
  <c r="AL626" i="9"/>
  <c r="AM995" i="9"/>
  <c r="AL624" i="9"/>
  <c r="AM1439" i="9"/>
  <c r="AL622" i="9"/>
  <c r="AM993" i="9"/>
  <c r="AL620" i="9"/>
  <c r="AM1661" i="9"/>
  <c r="AL618" i="9"/>
  <c r="AM991" i="9"/>
  <c r="AL616" i="9"/>
  <c r="AM1437" i="9"/>
  <c r="AL614" i="9"/>
  <c r="AM989" i="9"/>
  <c r="AL612" i="9"/>
  <c r="AO238" i="9"/>
  <c r="AL610" i="9"/>
  <c r="AM987" i="9"/>
  <c r="AL608" i="9"/>
  <c r="AM1435" i="9"/>
  <c r="AL606" i="9"/>
  <c r="AM985" i="9"/>
  <c r="AL604" i="9"/>
  <c r="AM1659" i="9"/>
  <c r="AL602" i="9"/>
  <c r="AM983" i="9"/>
  <c r="AL600" i="9"/>
  <c r="AM1433" i="9"/>
  <c r="AL598" i="9"/>
  <c r="AM981" i="9"/>
  <c r="AL596" i="9"/>
  <c r="AM75" i="9"/>
  <c r="AL594" i="9"/>
  <c r="AM979" i="9"/>
  <c r="AL592" i="9"/>
  <c r="AM1431" i="9"/>
  <c r="AL590" i="9"/>
  <c r="AM977" i="9"/>
  <c r="AL588" i="9"/>
  <c r="AM1657" i="9"/>
  <c r="AL586" i="9"/>
  <c r="AM975" i="9"/>
  <c r="AL584" i="9"/>
  <c r="AM1429" i="9"/>
  <c r="AL582" i="9"/>
  <c r="AM973" i="9"/>
  <c r="AL580" i="9"/>
  <c r="AM19" i="9"/>
  <c r="AL578" i="9"/>
  <c r="AM971" i="9"/>
  <c r="AL576" i="9"/>
  <c r="AM1427" i="9"/>
  <c r="AL574" i="9"/>
  <c r="AM969" i="9"/>
  <c r="AL572" i="9"/>
  <c r="AM1655" i="9"/>
  <c r="AL570" i="9"/>
  <c r="AM967" i="9"/>
  <c r="AL568" i="9"/>
  <c r="AM1425" i="9"/>
  <c r="AL566" i="9"/>
  <c r="AM965" i="9"/>
  <c r="AL564" i="9"/>
  <c r="AM77" i="9"/>
  <c r="AL562" i="9"/>
  <c r="AM963" i="9"/>
  <c r="AL560" i="9"/>
  <c r="AM1423" i="9"/>
  <c r="AL558" i="9"/>
  <c r="AM961" i="9"/>
  <c r="AL556" i="9"/>
  <c r="AM1653" i="9"/>
  <c r="AL554" i="9"/>
  <c r="AM959" i="9"/>
  <c r="AL552" i="9"/>
  <c r="AM1421" i="9"/>
  <c r="AL550" i="9"/>
  <c r="AM957" i="9"/>
  <c r="AL548" i="9"/>
  <c r="AO260" i="9"/>
  <c r="AL546" i="9"/>
  <c r="AM955" i="9"/>
  <c r="AL544" i="9"/>
  <c r="AM1419" i="9"/>
  <c r="AL542" i="9"/>
  <c r="AM953" i="9"/>
  <c r="AL540" i="9"/>
  <c r="AM1651" i="9"/>
  <c r="AL538" i="9"/>
  <c r="AM951" i="9"/>
  <c r="AL536" i="9"/>
  <c r="AM1417" i="9"/>
  <c r="AL534" i="9"/>
  <c r="AM949" i="9"/>
  <c r="AL532" i="9"/>
  <c r="AM79" i="9"/>
  <c r="AL530" i="9"/>
  <c r="AM947" i="9"/>
  <c r="AL528" i="9"/>
  <c r="AM1415" i="9"/>
  <c r="AL526" i="9"/>
  <c r="AM945" i="9"/>
  <c r="AL524" i="9"/>
  <c r="AM1649" i="9"/>
  <c r="AL522" i="9"/>
  <c r="AM943" i="9"/>
  <c r="AL520" i="9"/>
  <c r="AM1413" i="9"/>
  <c r="AL518" i="9"/>
  <c r="AM941" i="9"/>
  <c r="AL516" i="9"/>
  <c r="AM21" i="9"/>
  <c r="AL514" i="9"/>
  <c r="AM939" i="9"/>
  <c r="AL512" i="9"/>
  <c r="AM1411" i="9"/>
  <c r="AL510" i="9"/>
  <c r="AM937" i="9"/>
  <c r="AL508" i="9"/>
  <c r="AM1647" i="9"/>
  <c r="AL506" i="9"/>
  <c r="AM935" i="9"/>
  <c r="AL504" i="9"/>
  <c r="AM1409" i="9"/>
  <c r="AL502" i="9"/>
  <c r="AM933" i="9"/>
  <c r="AL500" i="9"/>
  <c r="AM81" i="9"/>
  <c r="AL498" i="9"/>
  <c r="AM931" i="9"/>
  <c r="AL496" i="9"/>
  <c r="AM1407" i="9"/>
  <c r="AL494" i="9"/>
  <c r="AM929" i="9"/>
  <c r="AL492" i="9"/>
  <c r="AM1645" i="9"/>
  <c r="AL490" i="9"/>
  <c r="AM927" i="9"/>
  <c r="AL488" i="9"/>
  <c r="AM1405" i="9"/>
  <c r="AL486" i="9"/>
  <c r="AM925" i="9"/>
  <c r="AL484" i="9"/>
  <c r="AO246" i="9"/>
  <c r="AL482" i="9"/>
  <c r="AM923" i="9"/>
  <c r="AL480" i="9"/>
  <c r="AM1403" i="9"/>
  <c r="AL478" i="9"/>
  <c r="AM921" i="9"/>
  <c r="AL476" i="9"/>
  <c r="AM1643" i="9"/>
  <c r="AL474" i="9"/>
  <c r="AM919" i="9"/>
  <c r="AL472" i="9"/>
  <c r="AM1401" i="9"/>
  <c r="AL470" i="9"/>
  <c r="AM917" i="9"/>
  <c r="AL468" i="9"/>
  <c r="AM1763" i="9"/>
  <c r="AL466" i="9"/>
  <c r="AM915" i="9"/>
  <c r="AL464" i="9"/>
  <c r="AM1399" i="9"/>
  <c r="AL462" i="9"/>
  <c r="AM913" i="9"/>
  <c r="AL460" i="9"/>
  <c r="AM1641" i="9"/>
  <c r="AL458" i="9"/>
  <c r="AM911" i="9"/>
  <c r="AL456" i="9"/>
  <c r="AM1397" i="9"/>
  <c r="AL454" i="9"/>
  <c r="AM909" i="9"/>
  <c r="AL452" i="9"/>
  <c r="AM23" i="9"/>
  <c r="AL450" i="9"/>
  <c r="AM907" i="9"/>
  <c r="AL448" i="9"/>
  <c r="AM1395" i="9"/>
  <c r="AL446" i="9"/>
  <c r="AM905" i="9"/>
  <c r="AL444" i="9"/>
  <c r="AM1639" i="9"/>
  <c r="AL442" i="9"/>
  <c r="AM903" i="9"/>
  <c r="AL440" i="9"/>
  <c r="AM1393" i="9"/>
  <c r="AL438" i="9"/>
  <c r="AM901" i="9"/>
  <c r="AL436" i="9"/>
  <c r="AM1761" i="9"/>
  <c r="AL434" i="9"/>
  <c r="AM899" i="9"/>
  <c r="AL432" i="9"/>
  <c r="AM1391" i="9"/>
  <c r="AL430" i="9"/>
  <c r="AM897" i="9"/>
  <c r="AL428" i="9"/>
  <c r="AM1637" i="9"/>
  <c r="AL426" i="9"/>
  <c r="AM895" i="9"/>
  <c r="AL424" i="9"/>
  <c r="AM1389" i="9"/>
  <c r="AL422" i="9"/>
  <c r="AM893" i="9"/>
  <c r="AL420" i="9"/>
  <c r="AO262" i="9"/>
  <c r="AL418" i="9"/>
  <c r="AM891" i="9"/>
  <c r="AL416" i="9"/>
  <c r="AM1387" i="9"/>
  <c r="AL414" i="9"/>
  <c r="AM889" i="9"/>
  <c r="AL412" i="9"/>
  <c r="AM1635" i="9"/>
  <c r="AL410" i="9"/>
  <c r="AM887" i="9"/>
  <c r="AL408" i="9"/>
  <c r="AM1385" i="9"/>
  <c r="AL406" i="9"/>
  <c r="AM885" i="9"/>
  <c r="AL404" i="9"/>
  <c r="AM1759" i="9"/>
  <c r="AL402" i="9"/>
  <c r="AM883" i="9"/>
  <c r="AL400" i="9"/>
  <c r="AM1383" i="9"/>
  <c r="AL398" i="9"/>
  <c r="AM881" i="9"/>
  <c r="AL396" i="9"/>
  <c r="AM1633" i="9"/>
  <c r="AL394" i="9"/>
  <c r="AM879" i="9"/>
  <c r="AL392" i="9"/>
  <c r="AM1381" i="9"/>
  <c r="AL390" i="9"/>
  <c r="AM877" i="9"/>
  <c r="AL388" i="9"/>
  <c r="AM25" i="9"/>
  <c r="AL386" i="9"/>
  <c r="AM875" i="9"/>
  <c r="AL384" i="9"/>
  <c r="AM1379" i="9"/>
  <c r="AL382" i="9"/>
  <c r="AM873" i="9"/>
  <c r="AL380" i="9"/>
  <c r="AM1631" i="9"/>
  <c r="AL378" i="9"/>
  <c r="AM871" i="9"/>
  <c r="AL376" i="9"/>
  <c r="AM1377" i="9"/>
  <c r="AL374" i="9"/>
  <c r="AM869" i="9"/>
  <c r="AL372" i="9"/>
  <c r="AM1757" i="9"/>
  <c r="AL370" i="9"/>
  <c r="AM867" i="9"/>
  <c r="AL368" i="9"/>
  <c r="AM1375" i="9"/>
  <c r="AL366" i="9"/>
  <c r="AM865" i="9"/>
  <c r="AL364" i="9"/>
  <c r="AM1629" i="9"/>
  <c r="AL362" i="9"/>
  <c r="AM863" i="9"/>
  <c r="AL360" i="9"/>
  <c r="AM1373" i="9"/>
  <c r="AL358" i="9"/>
  <c r="AM861" i="9"/>
  <c r="AL356" i="9"/>
  <c r="AL354" i="9"/>
  <c r="AM859" i="9"/>
  <c r="AL352" i="9"/>
  <c r="AM1371" i="9"/>
  <c r="AL350" i="9"/>
  <c r="AM857" i="9"/>
  <c r="AL348" i="9"/>
  <c r="AM1627" i="9"/>
  <c r="AL346" i="9"/>
  <c r="AM855" i="9"/>
  <c r="AL344" i="9"/>
  <c r="AM1369" i="9"/>
  <c r="AL342" i="9"/>
  <c r="AM853" i="9"/>
  <c r="AL340" i="9"/>
  <c r="AM1755" i="9"/>
  <c r="AL338" i="9"/>
  <c r="AM851" i="9"/>
  <c r="AL336" i="9"/>
  <c r="AM1367" i="9"/>
  <c r="AL334" i="9"/>
  <c r="AM849" i="9"/>
  <c r="AL332" i="9"/>
  <c r="AM1625" i="9"/>
  <c r="AL330" i="9"/>
  <c r="AM847" i="9"/>
  <c r="AL328" i="9"/>
  <c r="AM1365" i="9"/>
  <c r="AL326" i="9"/>
  <c r="AM845" i="9"/>
  <c r="AL324" i="9"/>
  <c r="AM27" i="9"/>
  <c r="AL322" i="9"/>
  <c r="AM843" i="9"/>
  <c r="AL320" i="9"/>
  <c r="AM1363" i="9"/>
  <c r="AL318" i="9"/>
  <c r="AM841" i="9"/>
  <c r="AL316" i="9"/>
  <c r="AM1623" i="9"/>
  <c r="AL314" i="9"/>
  <c r="AM839" i="9"/>
  <c r="AL312" i="9"/>
  <c r="AM1361" i="9"/>
  <c r="AL310" i="9"/>
  <c r="AM837" i="9"/>
  <c r="AL308" i="9"/>
  <c r="AM1753" i="9"/>
  <c r="AL306" i="9"/>
  <c r="AM835" i="9"/>
  <c r="AL304" i="9"/>
  <c r="AM1359" i="9"/>
  <c r="AL302" i="9"/>
  <c r="AM833" i="9"/>
  <c r="AL300" i="9"/>
  <c r="AM1621" i="9"/>
  <c r="AL298" i="9"/>
  <c r="AM831" i="9"/>
  <c r="AL296" i="9"/>
  <c r="AM1357" i="9"/>
  <c r="AL294" i="9"/>
  <c r="AM829" i="9"/>
  <c r="AL292" i="9"/>
  <c r="AO264" i="9"/>
  <c r="AL290" i="9"/>
  <c r="AM827" i="9"/>
  <c r="AL288" i="9"/>
  <c r="AM1355" i="9"/>
  <c r="AL286" i="9"/>
  <c r="AM825" i="9"/>
  <c r="AL284" i="9"/>
  <c r="AM1619" i="9"/>
  <c r="AL282" i="9"/>
  <c r="AM823" i="9"/>
  <c r="AL280" i="9"/>
  <c r="AM1353" i="9"/>
  <c r="AL278" i="9"/>
  <c r="AM821" i="9"/>
  <c r="AL276" i="9"/>
  <c r="AM1751" i="9"/>
  <c r="AL274" i="9"/>
  <c r="AL230" i="9"/>
  <c r="AL272" i="9"/>
  <c r="AO1617" i="9"/>
  <c r="AO817" i="9"/>
  <c r="AO1350" i="9"/>
  <c r="AO816" i="9"/>
  <c r="AO1750" i="9"/>
  <c r="AO815" i="9"/>
  <c r="AO1349" i="9"/>
  <c r="AO814" i="9"/>
  <c r="AO1616" i="9"/>
  <c r="AO813" i="9"/>
  <c r="AO1348" i="9"/>
  <c r="AO812" i="9"/>
  <c r="AM265" i="9"/>
  <c r="AO811" i="9"/>
  <c r="AO1347" i="9"/>
  <c r="AO810" i="9"/>
  <c r="AO1615" i="9"/>
  <c r="AO809" i="9"/>
  <c r="AO1346" i="9"/>
  <c r="AO808" i="9"/>
  <c r="AO1749" i="9"/>
  <c r="AO807" i="9"/>
  <c r="AO1345" i="9"/>
  <c r="AO806" i="9"/>
  <c r="AO1614" i="9"/>
  <c r="AO805" i="9"/>
  <c r="AO1344" i="9"/>
  <c r="AO804" i="9"/>
  <c r="AO29" i="9"/>
  <c r="AO803" i="9"/>
  <c r="AO1343" i="9"/>
  <c r="AO802" i="9"/>
  <c r="AO1613" i="9"/>
  <c r="AO801" i="9"/>
  <c r="AO1342" i="9"/>
  <c r="AO800" i="9"/>
  <c r="AO1748" i="9"/>
  <c r="AO799" i="9"/>
  <c r="AO1341" i="9"/>
  <c r="AL799" i="9"/>
  <c r="AO1612" i="9"/>
  <c r="AO797" i="9"/>
  <c r="AO1340" i="9"/>
  <c r="AO796" i="9"/>
  <c r="AM240" i="9"/>
  <c r="AO795" i="9"/>
  <c r="AO1339" i="9"/>
  <c r="AO794" i="9"/>
  <c r="AO1611" i="9"/>
  <c r="AO82" i="9"/>
  <c r="AO1338" i="9"/>
  <c r="AO83" i="9"/>
  <c r="AO1747" i="9"/>
  <c r="AO84" i="9"/>
  <c r="AO1337" i="9"/>
  <c r="AO85" i="9"/>
  <c r="AO1610" i="9"/>
  <c r="AO86" i="9"/>
  <c r="AO1336" i="9"/>
  <c r="AO87" i="9"/>
  <c r="AO30" i="9"/>
  <c r="AO88" i="9"/>
  <c r="AO1335" i="9"/>
  <c r="AO89" i="9"/>
  <c r="AO1609" i="9"/>
  <c r="AO90" i="9"/>
  <c r="AO1334" i="9"/>
  <c r="AO91" i="9"/>
  <c r="AO1746" i="9"/>
  <c r="AO92" i="9"/>
  <c r="AO1333" i="9"/>
  <c r="AO93" i="9"/>
  <c r="AO1608" i="9"/>
  <c r="AO94" i="9"/>
  <c r="AO1332" i="9"/>
  <c r="AO95" i="9"/>
  <c r="AM266" i="9"/>
  <c r="AO96" i="9"/>
  <c r="AO1331" i="9"/>
  <c r="AO97" i="9"/>
  <c r="AO1607" i="9"/>
  <c r="AO98" i="9"/>
  <c r="AO1330" i="9"/>
  <c r="AO99" i="9"/>
  <c r="AO1745" i="9"/>
  <c r="AO100" i="9"/>
  <c r="AO1329" i="9"/>
  <c r="AO101" i="9"/>
  <c r="AO1606" i="9"/>
  <c r="AO102" i="9"/>
  <c r="AO1328" i="9"/>
  <c r="AO103" i="9"/>
  <c r="AO31" i="9"/>
  <c r="AO104" i="9"/>
  <c r="AO1327" i="9"/>
  <c r="AO105" i="9"/>
  <c r="AO1605" i="9"/>
  <c r="AO106" i="9"/>
  <c r="AO1326" i="9"/>
  <c r="AO107" i="9"/>
  <c r="AO1744" i="9"/>
  <c r="AO108" i="9"/>
  <c r="AO1325" i="9"/>
  <c r="AO109" i="9"/>
  <c r="AO1604" i="9"/>
  <c r="AO110" i="9"/>
  <c r="AO1324" i="9"/>
  <c r="AO111" i="9"/>
  <c r="AM249" i="9"/>
  <c r="AO112" i="9"/>
  <c r="AO1323" i="9"/>
  <c r="AO113" i="9"/>
  <c r="AO1603" i="9"/>
  <c r="AO114" i="9"/>
  <c r="AO1322" i="9"/>
  <c r="AO115" i="9"/>
  <c r="AO1743" i="9"/>
  <c r="AO116" i="9"/>
  <c r="AO1321" i="9"/>
  <c r="AO117" i="9"/>
  <c r="AO1602" i="9"/>
  <c r="AO118" i="9"/>
  <c r="AO1320" i="9"/>
  <c r="AO119" i="9"/>
  <c r="AO32" i="9"/>
  <c r="AO120" i="9"/>
  <c r="AO1319" i="9"/>
  <c r="AO121" i="9"/>
  <c r="AO1601" i="9"/>
  <c r="AO122" i="9"/>
  <c r="AO1318" i="9"/>
  <c r="AO123" i="9"/>
  <c r="AO1742" i="9"/>
  <c r="AO124" i="9"/>
  <c r="AO1317" i="9"/>
  <c r="AO125" i="9"/>
  <c r="AO1600" i="9"/>
  <c r="AO126" i="9"/>
  <c r="AO1316" i="9"/>
  <c r="AO127" i="9"/>
  <c r="AM363" i="9"/>
  <c r="AL1316" i="9"/>
  <c r="AN249" i="9"/>
  <c r="AN1315" i="9"/>
  <c r="AN861" i="9"/>
  <c r="AL1315" i="9"/>
  <c r="AO357" i="9"/>
  <c r="AN1314" i="9"/>
  <c r="AO360" i="9"/>
  <c r="AL1314" i="9"/>
  <c r="AO359" i="9"/>
  <c r="AN1313" i="9"/>
  <c r="AN863" i="9"/>
  <c r="AL1313" i="9"/>
  <c r="AO361" i="9"/>
  <c r="AN1312" i="9"/>
  <c r="AL1757" i="9"/>
  <c r="AL1312" i="9"/>
  <c r="AO363" i="9"/>
  <c r="AN1311" i="9"/>
  <c r="AN865" i="9"/>
  <c r="AL1311" i="9"/>
  <c r="AO365" i="9"/>
  <c r="AN1310" i="9"/>
  <c r="AO368" i="9"/>
  <c r="AL1310" i="9"/>
  <c r="AO367" i="9"/>
  <c r="AN1309" i="9"/>
  <c r="AN867" i="9"/>
  <c r="AL1309" i="9"/>
  <c r="AO369" i="9"/>
  <c r="AN1308" i="9"/>
  <c r="AN1392" i="9"/>
  <c r="AL1308" i="9"/>
  <c r="AO240" i="9"/>
  <c r="AN1307" i="9"/>
  <c r="AN869" i="9"/>
  <c r="AL1307" i="9"/>
  <c r="AO373" i="9"/>
  <c r="AN1306" i="9"/>
  <c r="AO376" i="9"/>
  <c r="AL1306" i="9"/>
  <c r="AO375" i="9"/>
  <c r="AN1305" i="9"/>
  <c r="AN871" i="9"/>
  <c r="AL1305" i="9"/>
  <c r="AO377" i="9"/>
  <c r="AN1304" i="9"/>
  <c r="AL1758" i="9"/>
  <c r="AL1304" i="9"/>
  <c r="AO379" i="9"/>
  <c r="AN1303" i="9"/>
  <c r="AN873" i="9"/>
  <c r="AL1303" i="9"/>
  <c r="AO381" i="9"/>
  <c r="AN1302" i="9"/>
  <c r="AO384" i="9"/>
  <c r="AL1302" i="9"/>
  <c r="AO383" i="9"/>
  <c r="AN1301" i="9"/>
  <c r="AN875" i="9"/>
  <c r="AL1301" i="9"/>
  <c r="AO385" i="9"/>
  <c r="AN1300" i="9"/>
  <c r="AM395" i="9"/>
  <c r="AL1300" i="9"/>
  <c r="AO387" i="9"/>
  <c r="AN1299" i="9"/>
  <c r="AN877" i="9"/>
  <c r="AL1299" i="9"/>
  <c r="AO389" i="9"/>
  <c r="AN1298" i="9"/>
  <c r="AO392" i="9"/>
  <c r="AL1298" i="9"/>
  <c r="AO391" i="9"/>
  <c r="AN1297" i="9"/>
  <c r="AN879" i="9"/>
  <c r="AL1297" i="9"/>
  <c r="AO393" i="9"/>
  <c r="AN1296" i="9"/>
  <c r="AL1759" i="9"/>
  <c r="AL1296" i="9"/>
  <c r="AO395" i="9"/>
  <c r="AN1295" i="9"/>
  <c r="AN881" i="9"/>
  <c r="AL1295" i="9"/>
  <c r="AO397" i="9"/>
  <c r="AN1294" i="9"/>
  <c r="AO400" i="9"/>
  <c r="AL1294" i="9"/>
  <c r="AO399" i="9"/>
  <c r="AN1293" i="9"/>
  <c r="AN883" i="9"/>
  <c r="AL1293" i="9"/>
  <c r="AO401" i="9"/>
  <c r="AN1292" i="9"/>
  <c r="AN892" i="9"/>
  <c r="AL1292" i="9"/>
  <c r="AL241" i="9"/>
  <c r="AN1291" i="9"/>
  <c r="AN885" i="9"/>
  <c r="AL1291" i="9"/>
  <c r="AO405" i="9"/>
  <c r="AN1290" i="9"/>
  <c r="AO408" i="9"/>
  <c r="AL1290" i="9"/>
  <c r="AO407" i="9"/>
  <c r="AN1289" i="9"/>
  <c r="AN887" i="9"/>
  <c r="AL1289" i="9"/>
  <c r="AO409" i="9"/>
  <c r="AN1288" i="9"/>
  <c r="AL1760" i="9"/>
  <c r="AL1288" i="9"/>
  <c r="AO411" i="9"/>
  <c r="AN1287" i="9"/>
  <c r="AN889" i="9"/>
  <c r="AL1287" i="9"/>
  <c r="AO413" i="9"/>
  <c r="AN1286" i="9"/>
  <c r="AO416" i="9"/>
  <c r="AL1286" i="9"/>
  <c r="AO415" i="9"/>
  <c r="AN1285" i="9"/>
  <c r="AN891" i="9"/>
  <c r="AL1285" i="9"/>
  <c r="AO417" i="9"/>
  <c r="AN1284" i="9"/>
  <c r="AM427" i="9"/>
  <c r="AL1284" i="9"/>
  <c r="AO419" i="9"/>
  <c r="AN1283" i="9"/>
  <c r="AN893" i="9"/>
  <c r="AL1283" i="9"/>
  <c r="AO421" i="9"/>
  <c r="AN1282" i="9"/>
  <c r="AO424" i="9"/>
  <c r="AL1282" i="9"/>
  <c r="AO423" i="9"/>
  <c r="AN1281" i="9"/>
  <c r="AN895" i="9"/>
  <c r="AL1281" i="9"/>
  <c r="AO425" i="9"/>
  <c r="AN1280" i="9"/>
  <c r="AL1761" i="9"/>
  <c r="AL1280" i="9"/>
  <c r="AO427" i="9"/>
  <c r="AN1279" i="9"/>
  <c r="AN897" i="9"/>
  <c r="AL1279" i="9"/>
  <c r="AO429" i="9"/>
  <c r="AN1278" i="9"/>
  <c r="AO432" i="9"/>
  <c r="AL1278" i="9"/>
  <c r="AO431" i="9"/>
  <c r="AN1277" i="9"/>
  <c r="AN899" i="9"/>
  <c r="AL1277" i="9"/>
  <c r="AO433" i="9"/>
  <c r="AN1276" i="9"/>
  <c r="AO467" i="9"/>
  <c r="AL1276" i="9"/>
  <c r="AM241" i="9"/>
  <c r="AN1275" i="9"/>
  <c r="AN901" i="9"/>
  <c r="AL1275" i="9"/>
  <c r="AO437" i="9"/>
  <c r="AN1274" i="9"/>
  <c r="AO440" i="9"/>
  <c r="AL1274" i="9"/>
  <c r="AO439" i="9"/>
  <c r="AN1273" i="9"/>
  <c r="AN903" i="9"/>
  <c r="AL1273" i="9"/>
  <c r="AO441" i="9"/>
  <c r="AN1272" i="9"/>
  <c r="AL1762" i="9"/>
  <c r="AL1272" i="9"/>
  <c r="AO443" i="9"/>
  <c r="AN1271" i="9"/>
  <c r="AN905" i="9"/>
  <c r="AL1271" i="9"/>
  <c r="AO445" i="9"/>
  <c r="AN1270" i="9"/>
  <c r="AO448" i="9"/>
  <c r="AL1270" i="9"/>
  <c r="AO447" i="9"/>
  <c r="AN1269" i="9"/>
  <c r="AN907" i="9"/>
  <c r="AL1269" i="9"/>
  <c r="AO449" i="9"/>
  <c r="AN1268" i="9"/>
  <c r="AM459" i="9"/>
  <c r="AL1268" i="9"/>
  <c r="AO451" i="9"/>
  <c r="AN1267" i="9"/>
  <c r="AN909" i="9"/>
  <c r="AL1267" i="9"/>
  <c r="AO453" i="9"/>
  <c r="AN1266" i="9"/>
  <c r="AO456" i="9"/>
  <c r="AL1266" i="9"/>
  <c r="AO455" i="9"/>
  <c r="AN1265" i="9"/>
  <c r="AN911" i="9"/>
  <c r="AL1265" i="9"/>
  <c r="AO457" i="9"/>
  <c r="AN1264" i="9"/>
  <c r="AL1763" i="9"/>
  <c r="AL1264" i="9"/>
  <c r="AO459" i="9"/>
  <c r="AN1263" i="9"/>
  <c r="AN913" i="9"/>
  <c r="AL1263" i="9"/>
  <c r="AO461" i="9"/>
  <c r="AN1262" i="9"/>
  <c r="AO464" i="9"/>
  <c r="AL1262" i="9"/>
  <c r="AO463" i="9"/>
  <c r="AN1261" i="9"/>
  <c r="AN915" i="9"/>
  <c r="AL1261" i="9"/>
  <c r="AO465" i="9"/>
  <c r="AN1260" i="9"/>
  <c r="AN924" i="9"/>
  <c r="AL1260" i="9"/>
  <c r="AN241" i="9"/>
  <c r="AN1259" i="9"/>
  <c r="AN917" i="9"/>
  <c r="AL1259" i="9"/>
  <c r="AO469" i="9"/>
  <c r="AN1258" i="9"/>
  <c r="AO472" i="9"/>
  <c r="AL1258" i="9"/>
  <c r="AO471" i="9"/>
  <c r="AN1257" i="9"/>
  <c r="AN919" i="9"/>
  <c r="AL1257" i="9"/>
  <c r="AO473" i="9"/>
  <c r="AN1256" i="9"/>
  <c r="AL1256" i="9"/>
  <c r="AO475" i="9"/>
  <c r="AN1255" i="9"/>
  <c r="AN921" i="9"/>
  <c r="AL1255" i="9"/>
  <c r="AO477" i="9"/>
  <c r="AN1254" i="9"/>
  <c r="AO480" i="9"/>
  <c r="AL1254" i="9"/>
  <c r="AO479" i="9"/>
  <c r="AN1253" i="9"/>
  <c r="AN923" i="9"/>
  <c r="AL1253" i="9"/>
  <c r="AO481" i="9"/>
  <c r="AN1252" i="9"/>
  <c r="AM491" i="9"/>
  <c r="AL1252" i="9"/>
  <c r="AO483" i="9"/>
  <c r="AN1251" i="9"/>
  <c r="AN925" i="9"/>
  <c r="AL1251" i="9"/>
  <c r="AO485" i="9"/>
  <c r="AN1250" i="9"/>
  <c r="AO488" i="9"/>
  <c r="AL1250" i="9"/>
  <c r="AO487" i="9"/>
  <c r="AN1249" i="9"/>
  <c r="AN927" i="9"/>
  <c r="AL1249" i="9"/>
  <c r="AO489" i="9"/>
  <c r="AN1248" i="9"/>
  <c r="AN81" i="9"/>
  <c r="AL1248" i="9"/>
  <c r="AO491" i="9"/>
  <c r="AN1247" i="9"/>
  <c r="AN929" i="9"/>
  <c r="AL1247" i="9"/>
  <c r="AO493" i="9"/>
  <c r="AN1246" i="9"/>
  <c r="AO496" i="9"/>
  <c r="AL1246" i="9"/>
  <c r="AO495" i="9"/>
  <c r="AN1245" i="9"/>
  <c r="AN931" i="9"/>
  <c r="AL1245" i="9"/>
  <c r="AO497" i="9"/>
  <c r="AN1244" i="9"/>
  <c r="AM628" i="9"/>
  <c r="AL1244" i="9"/>
  <c r="AO241" i="9"/>
  <c r="AN1243" i="9"/>
  <c r="AN933" i="9"/>
  <c r="AL1243" i="9"/>
  <c r="AO501" i="9"/>
  <c r="AN1242" i="9"/>
  <c r="AO504" i="9"/>
  <c r="AL1242" i="9"/>
  <c r="AO503" i="9"/>
  <c r="AN1241" i="9"/>
  <c r="AN935" i="9"/>
  <c r="AL1241" i="9"/>
  <c r="AO505" i="9"/>
  <c r="AN1240" i="9"/>
  <c r="AN80" i="9"/>
  <c r="AL1240" i="9"/>
  <c r="AO507" i="9"/>
  <c r="AN1239" i="9"/>
  <c r="AN937" i="9"/>
  <c r="AL1239" i="9"/>
  <c r="AO509" i="9"/>
  <c r="AN1238" i="9"/>
  <c r="AO512" i="9"/>
  <c r="AL1238" i="9"/>
  <c r="AO511" i="9"/>
  <c r="AN1237" i="9"/>
  <c r="AN939" i="9"/>
  <c r="AL1237" i="9"/>
  <c r="AO513" i="9"/>
  <c r="AN1236" i="9"/>
  <c r="AM523" i="9"/>
  <c r="AL1236" i="9"/>
  <c r="AO515" i="9"/>
  <c r="AN1235" i="9"/>
  <c r="AN941" i="9"/>
  <c r="AL1235" i="9"/>
  <c r="AO517" i="9"/>
  <c r="AN1234" i="9"/>
  <c r="AO520" i="9"/>
  <c r="AL1234" i="9"/>
  <c r="AO519" i="9"/>
  <c r="AN1233" i="9"/>
  <c r="AN943" i="9"/>
  <c r="AL1233" i="9"/>
  <c r="AO521" i="9"/>
  <c r="AN1232" i="9"/>
  <c r="AN79" i="9"/>
  <c r="AL226" i="9"/>
  <c r="AO523" i="9"/>
  <c r="AN1231" i="9"/>
  <c r="AN945" i="9"/>
  <c r="AL1231" i="9"/>
  <c r="AO525" i="9"/>
  <c r="AN1230" i="9"/>
  <c r="AO528" i="9"/>
  <c r="AL1230" i="9"/>
  <c r="AO527" i="9"/>
  <c r="AN1229" i="9"/>
  <c r="AN947" i="9"/>
  <c r="AL1229" i="9"/>
  <c r="AO529" i="9"/>
  <c r="AN1228" i="9"/>
  <c r="AN956" i="9"/>
  <c r="AL1228" i="9"/>
  <c r="AL242" i="9"/>
  <c r="AN1227" i="9"/>
  <c r="AN949" i="9"/>
  <c r="AL1227" i="9"/>
  <c r="AO533" i="9"/>
  <c r="AN1226" i="9"/>
  <c r="AO536" i="9"/>
  <c r="AL1226" i="9"/>
  <c r="AO535" i="9"/>
  <c r="AN1225" i="9"/>
  <c r="AN951" i="9"/>
  <c r="AL1225" i="9"/>
  <c r="AO537" i="9"/>
  <c r="AN1224" i="9"/>
  <c r="AN78" i="9"/>
  <c r="AL1224" i="9"/>
  <c r="AO539" i="9"/>
  <c r="AN1223" i="9"/>
  <c r="AN953" i="9"/>
  <c r="AL1223" i="9"/>
  <c r="AO541" i="9"/>
  <c r="AN1222" i="9"/>
  <c r="AO544" i="9"/>
  <c r="AL1222" i="9"/>
  <c r="AO543" i="9"/>
  <c r="AN1221" i="9"/>
  <c r="AN955" i="9"/>
  <c r="AL1221" i="9"/>
  <c r="AO545" i="9"/>
  <c r="AN1220" i="9"/>
  <c r="AM555" i="9"/>
  <c r="AL1220" i="9"/>
  <c r="AO547" i="9"/>
  <c r="AN1219" i="9"/>
  <c r="AN957" i="9"/>
  <c r="AL1219" i="9"/>
  <c r="AO549" i="9"/>
  <c r="AN1218" i="9"/>
  <c r="AO552" i="9"/>
  <c r="AL1218" i="9"/>
  <c r="AO551" i="9"/>
  <c r="AN1217" i="9"/>
  <c r="AN959" i="9"/>
  <c r="AL1217" i="9"/>
  <c r="AO553" i="9"/>
  <c r="AN1216" i="9"/>
  <c r="AN77" i="9"/>
  <c r="AL1216" i="9"/>
  <c r="AO555" i="9"/>
  <c r="AN1215" i="9"/>
  <c r="AN961" i="9"/>
  <c r="AL1215" i="9"/>
  <c r="AO557" i="9"/>
  <c r="AN1214" i="9"/>
  <c r="AO560" i="9"/>
  <c r="AL1214" i="9"/>
  <c r="AO559" i="9"/>
  <c r="AN1213" i="9"/>
  <c r="AN963" i="9"/>
  <c r="AL1213" i="9"/>
  <c r="AO561" i="9"/>
  <c r="AN1212" i="9"/>
  <c r="AO595" i="9"/>
  <c r="AL1212" i="9"/>
  <c r="AM242" i="9"/>
  <c r="AN1211" i="9"/>
  <c r="AN965" i="9"/>
  <c r="AL1211" i="9"/>
  <c r="AO565" i="9"/>
  <c r="AN1210" i="9"/>
  <c r="AO568" i="9"/>
  <c r="AL1210" i="9"/>
  <c r="AO567" i="9"/>
  <c r="AN1209" i="9"/>
  <c r="AN967" i="9"/>
  <c r="AL1209" i="9"/>
  <c r="AO569" i="9"/>
  <c r="AN1208" i="9"/>
  <c r="AN76" i="9"/>
  <c r="AL1208" i="9"/>
  <c r="AO571" i="9"/>
  <c r="AN1207" i="9"/>
  <c r="AN969" i="9"/>
  <c r="AL1207" i="9"/>
  <c r="AO573" i="9"/>
  <c r="AN1206" i="9"/>
  <c r="AO576" i="9"/>
  <c r="AL1206" i="9"/>
  <c r="AO575" i="9"/>
  <c r="AN1205" i="9"/>
  <c r="AN971" i="9"/>
  <c r="AL1205" i="9"/>
  <c r="AO577" i="9"/>
  <c r="AN1204" i="9"/>
  <c r="AM587" i="9"/>
  <c r="AL1204" i="9"/>
  <c r="AO579" i="9"/>
  <c r="AN1203" i="9"/>
  <c r="AN973" i="9"/>
  <c r="AL1203" i="9"/>
  <c r="AO581" i="9"/>
  <c r="AN1202" i="9"/>
  <c r="AO584" i="9"/>
  <c r="AL1202" i="9"/>
  <c r="AO583" i="9"/>
  <c r="AN1201" i="9"/>
  <c r="AN975" i="9"/>
  <c r="AL1201" i="9"/>
  <c r="AO585" i="9"/>
  <c r="AN1200" i="9"/>
  <c r="AN75" i="9"/>
  <c r="AL1200" i="9"/>
  <c r="AO587" i="9"/>
  <c r="AN1199" i="9"/>
  <c r="AN977" i="9"/>
  <c r="AL1199" i="9"/>
  <c r="AO589" i="9"/>
  <c r="AN1198" i="9"/>
  <c r="AO592" i="9"/>
  <c r="AL1198" i="9"/>
  <c r="AO591" i="9"/>
  <c r="AN1197" i="9"/>
  <c r="AN979" i="9"/>
  <c r="AL1197" i="9"/>
  <c r="AO593" i="9"/>
  <c r="AN1196" i="9"/>
  <c r="AN988" i="9"/>
  <c r="AL1196" i="9"/>
  <c r="AN242" i="9"/>
  <c r="AN1195" i="9"/>
  <c r="AN981" i="9"/>
  <c r="AL1195" i="9"/>
  <c r="AO597" i="9"/>
  <c r="AN1194" i="9"/>
  <c r="AO600" i="9"/>
  <c r="AL1194" i="9"/>
  <c r="AO599" i="9"/>
  <c r="AN1193" i="9"/>
  <c r="AN983" i="9"/>
  <c r="AL1193" i="9"/>
  <c r="AO601" i="9"/>
  <c r="AN1192" i="9"/>
  <c r="AN74" i="9"/>
  <c r="AL1192" i="9"/>
  <c r="AO603" i="9"/>
  <c r="AN1191" i="9"/>
  <c r="AN985" i="9"/>
  <c r="AL1191" i="9"/>
  <c r="AO605" i="9"/>
  <c r="AN1190" i="9"/>
  <c r="AO608" i="9"/>
  <c r="AL1190" i="9"/>
  <c r="AO607" i="9"/>
  <c r="AN1189" i="9"/>
  <c r="AN987" i="9"/>
  <c r="AL1189" i="9"/>
  <c r="AO609" i="9"/>
  <c r="AN1188" i="9"/>
  <c r="AM619" i="9"/>
  <c r="AL1188" i="9"/>
  <c r="AO611" i="9"/>
  <c r="AN1187" i="9"/>
  <c r="AN989" i="9"/>
  <c r="AL1187" i="9"/>
  <c r="AO613" i="9"/>
  <c r="AN1186" i="9"/>
  <c r="AO616" i="9"/>
  <c r="AL1186" i="9"/>
  <c r="AO615" i="9"/>
  <c r="AN1185" i="9"/>
  <c r="AN991" i="9"/>
  <c r="AL1185" i="9"/>
  <c r="AO617" i="9"/>
  <c r="AN1184" i="9"/>
  <c r="AN73" i="9"/>
  <c r="AL1184" i="9"/>
  <c r="AO619" i="9"/>
  <c r="AN1183" i="9"/>
  <c r="AN993" i="9"/>
  <c r="AL1183" i="9"/>
  <c r="AO621" i="9"/>
  <c r="AN1182" i="9"/>
  <c r="AO624" i="9"/>
  <c r="AL1182" i="9"/>
  <c r="AO623" i="9"/>
  <c r="AN1181" i="9"/>
  <c r="AN995" i="9"/>
  <c r="AL1181" i="9"/>
  <c r="AO625" i="9"/>
  <c r="AN1180" i="9"/>
  <c r="AN1664" i="9"/>
  <c r="AL1180" i="9"/>
  <c r="AO284" i="9"/>
  <c r="AN1179" i="9"/>
  <c r="AN997" i="9"/>
  <c r="AL1179" i="9"/>
  <c r="AO629" i="9"/>
  <c r="AN1178" i="9"/>
  <c r="AO632" i="9"/>
  <c r="AL1178" i="9"/>
  <c r="AO631" i="9"/>
  <c r="AN1177" i="9"/>
  <c r="AN999" i="9"/>
  <c r="AL1177" i="9"/>
  <c r="AO633" i="9"/>
  <c r="AN1176" i="9"/>
  <c r="AN72" i="9"/>
  <c r="AL1176" i="9"/>
  <c r="AO635" i="9"/>
  <c r="AN1175" i="9"/>
  <c r="AN1001" i="9"/>
  <c r="AL1175" i="9"/>
  <c r="AO637" i="9"/>
  <c r="AN1174" i="9"/>
  <c r="AO640" i="9"/>
  <c r="AL1174" i="9"/>
  <c r="AO639" i="9"/>
  <c r="AN1173" i="9"/>
  <c r="AN1003" i="9"/>
  <c r="AL1173" i="9"/>
  <c r="AO641" i="9"/>
  <c r="AN1172" i="9"/>
  <c r="AM644" i="9"/>
  <c r="AL1172" i="9"/>
  <c r="AM1706" i="9"/>
  <c r="AN1171" i="9"/>
  <c r="AL233" i="9"/>
  <c r="AL1171" i="9"/>
  <c r="AM232" i="9"/>
  <c r="AN1170" i="9"/>
  <c r="AO273" i="9"/>
  <c r="AL1170" i="9"/>
  <c r="AO272" i="9"/>
  <c r="AN1169" i="9"/>
  <c r="AN228" i="9"/>
  <c r="AL1169" i="9"/>
  <c r="AO274" i="9"/>
  <c r="AN1168" i="9"/>
  <c r="AN1353" i="9"/>
  <c r="AL1168" i="9"/>
  <c r="AO276" i="9"/>
  <c r="AN1167" i="9"/>
  <c r="AL822" i="9"/>
  <c r="AL1167" i="9"/>
  <c r="AO278" i="9"/>
  <c r="AN1166" i="9"/>
  <c r="AO281" i="9"/>
  <c r="AL1166" i="9"/>
  <c r="AO280" i="9"/>
  <c r="AN1165" i="9"/>
  <c r="AL824" i="9"/>
  <c r="AL1165" i="9"/>
  <c r="AO282" i="9"/>
  <c r="AN1164" i="9"/>
  <c r="AL833" i="9"/>
  <c r="AL1164" i="9"/>
  <c r="AL243" i="9"/>
  <c r="AN1163" i="9"/>
  <c r="AL826" i="9"/>
  <c r="AL1163" i="9"/>
  <c r="AO286" i="9"/>
  <c r="AN1162" i="9"/>
  <c r="AO289" i="9"/>
  <c r="AL1162" i="9"/>
  <c r="AO288" i="9"/>
  <c r="AN1161" i="9"/>
  <c r="AL828" i="9"/>
  <c r="AL1161" i="9"/>
  <c r="AO290" i="9"/>
  <c r="AN1160" i="9"/>
  <c r="AN1357" i="9"/>
  <c r="AL1160" i="9"/>
  <c r="AO292" i="9"/>
  <c r="AN1159" i="9"/>
  <c r="AL830" i="9"/>
  <c r="AL1159" i="9"/>
  <c r="AO294" i="9"/>
  <c r="AN1158" i="9"/>
  <c r="AO297" i="9"/>
  <c r="AL1158" i="9"/>
  <c r="AO296" i="9"/>
  <c r="AN1157" i="9"/>
  <c r="AL832" i="9"/>
  <c r="AL1157" i="9"/>
  <c r="AO298" i="9"/>
  <c r="AN1156" i="9"/>
  <c r="AM308" i="9"/>
  <c r="AL1156" i="9"/>
  <c r="AO300" i="9"/>
  <c r="AN1155" i="9"/>
  <c r="AL834" i="9"/>
  <c r="AL1155" i="9"/>
  <c r="AO302" i="9"/>
  <c r="AN1154" i="9"/>
  <c r="AO305" i="9"/>
  <c r="AL1154" i="9"/>
  <c r="AO304" i="9"/>
  <c r="AN1153" i="9"/>
  <c r="AL836" i="9"/>
  <c r="AL1153" i="9"/>
  <c r="AO306" i="9"/>
  <c r="AN1152" i="9"/>
  <c r="AN1361" i="9"/>
  <c r="AL1152" i="9"/>
  <c r="AO308" i="9"/>
  <c r="AN1151" i="9"/>
  <c r="AL838" i="9"/>
  <c r="AL1151" i="9"/>
  <c r="AO310" i="9"/>
  <c r="AN1150" i="9"/>
  <c r="AO313" i="9"/>
  <c r="AL1150" i="9"/>
  <c r="AO312" i="9"/>
  <c r="AN1149" i="9"/>
  <c r="AL840" i="9"/>
  <c r="AL1149" i="9"/>
  <c r="AO314" i="9"/>
  <c r="AN1148" i="9"/>
  <c r="AO348" i="9"/>
  <c r="AL1148" i="9"/>
  <c r="AM243" i="9"/>
  <c r="AN1147" i="9"/>
  <c r="AL842" i="9"/>
  <c r="AL1147" i="9"/>
  <c r="AO318" i="9"/>
  <c r="AN1146" i="9"/>
  <c r="AO321" i="9"/>
  <c r="AL1146" i="9"/>
  <c r="AO320" i="9"/>
  <c r="AN1145" i="9"/>
  <c r="AL844" i="9"/>
  <c r="AL1145" i="9"/>
  <c r="AO322" i="9"/>
  <c r="AN1144" i="9"/>
  <c r="AN1365" i="9"/>
  <c r="AL1144" i="9"/>
  <c r="AO324" i="9"/>
  <c r="AN1143" i="9"/>
  <c r="AL846" i="9"/>
  <c r="AL1143" i="9"/>
  <c r="AO326" i="9"/>
  <c r="AN1142" i="9"/>
  <c r="AO329" i="9"/>
  <c r="AL1142" i="9"/>
  <c r="AO328" i="9"/>
  <c r="AN1141" i="9"/>
  <c r="AL848" i="9"/>
  <c r="AL1141" i="9"/>
  <c r="AO330" i="9"/>
  <c r="AN1140" i="9"/>
  <c r="AM340" i="9"/>
  <c r="AL1140" i="9"/>
  <c r="AO332" i="9"/>
  <c r="AN1139" i="9"/>
  <c r="AL850" i="9"/>
  <c r="AL1139" i="9"/>
  <c r="AO334" i="9"/>
  <c r="AN1138" i="9"/>
  <c r="AO337" i="9"/>
  <c r="AL1138" i="9"/>
  <c r="AO336" i="9"/>
  <c r="AN1137" i="9"/>
  <c r="AL852" i="9"/>
  <c r="AL1137" i="9"/>
  <c r="AO338" i="9"/>
  <c r="AN1136" i="9"/>
  <c r="AN1369" i="9"/>
  <c r="AL1136" i="9"/>
  <c r="AO340" i="9"/>
  <c r="AN1135" i="9"/>
  <c r="AL854" i="9"/>
  <c r="AL1135" i="9"/>
  <c r="AO342" i="9"/>
  <c r="AN1134" i="9"/>
  <c r="AO345" i="9"/>
  <c r="AL1134" i="9"/>
  <c r="AO344" i="9"/>
  <c r="AN1133" i="9"/>
  <c r="AL856" i="9"/>
  <c r="AL1133" i="9"/>
  <c r="AO346" i="9"/>
  <c r="AN1132" i="9"/>
  <c r="AO355" i="9"/>
  <c r="AL1132" i="9"/>
  <c r="AN243" i="9"/>
  <c r="AN1131" i="9"/>
  <c r="AL858" i="9"/>
  <c r="AL1131" i="9"/>
  <c r="AO350" i="9"/>
  <c r="AN1130" i="9"/>
  <c r="AO353" i="9"/>
  <c r="AL1130" i="9"/>
  <c r="AO352" i="9"/>
  <c r="AN1129" i="9"/>
  <c r="AL860" i="9"/>
  <c r="AL1129" i="9"/>
  <c r="AN1506" i="9"/>
  <c r="AO128" i="9"/>
  <c r="AO56" i="9"/>
  <c r="AO129" i="9"/>
  <c r="AO1127" i="9"/>
  <c r="AO130" i="9"/>
  <c r="AO1505" i="9"/>
  <c r="AO131" i="9"/>
  <c r="AO1126" i="9"/>
  <c r="AO132" i="9"/>
  <c r="AO1694" i="9"/>
  <c r="AO133" i="9"/>
  <c r="AO1125" i="9"/>
  <c r="AO134" i="9"/>
  <c r="AO1504" i="9"/>
  <c r="AO135" i="9"/>
  <c r="AO1124" i="9"/>
  <c r="AO136" i="9"/>
  <c r="AO9" i="9"/>
  <c r="AO137" i="9"/>
  <c r="AO1123" i="9"/>
  <c r="AO138" i="9"/>
  <c r="AO1503" i="9"/>
  <c r="AO139" i="9"/>
  <c r="AO1122" i="9"/>
  <c r="AO140" i="9"/>
  <c r="AO1693" i="9"/>
  <c r="AO141" i="9"/>
  <c r="AO1121" i="9"/>
  <c r="AO142" i="9"/>
  <c r="AO1502" i="9"/>
  <c r="AO143" i="9"/>
  <c r="AO1120" i="9"/>
  <c r="AO144" i="9"/>
  <c r="AO57" i="9"/>
  <c r="AO145" i="9"/>
  <c r="AO1119" i="9"/>
  <c r="AO146" i="9"/>
  <c r="AO1501" i="9"/>
  <c r="AO147" i="9"/>
  <c r="AO1118" i="9"/>
  <c r="AO148" i="9"/>
  <c r="AO1692" i="9"/>
  <c r="AO149" i="9"/>
  <c r="AO1117" i="9"/>
  <c r="AO150" i="9"/>
  <c r="AO1500" i="9"/>
  <c r="AO151" i="9"/>
  <c r="AO1116" i="9"/>
  <c r="AO152" i="9"/>
  <c r="AM233" i="9"/>
  <c r="AO153" i="9"/>
  <c r="AO1115" i="9"/>
  <c r="AO154" i="9"/>
  <c r="AO1499" i="9"/>
  <c r="AO155" i="9"/>
  <c r="AO1114" i="9"/>
  <c r="AO156" i="9"/>
  <c r="AO1691" i="9"/>
  <c r="AO157" i="9"/>
  <c r="AO1113" i="9"/>
  <c r="AO158" i="9"/>
  <c r="AO1498" i="9"/>
  <c r="AO159" i="9"/>
  <c r="AO1112" i="9"/>
  <c r="AO160" i="9"/>
  <c r="AO58" i="9"/>
  <c r="AO161" i="9"/>
  <c r="AO1111" i="9"/>
  <c r="AO162" i="9"/>
  <c r="AO1497" i="9"/>
  <c r="AO163" i="9"/>
  <c r="AO1110" i="9"/>
  <c r="AO164" i="9"/>
  <c r="AO1690" i="9"/>
  <c r="AO165" i="9"/>
  <c r="AO1109" i="9"/>
  <c r="AO166" i="9"/>
  <c r="AO1496" i="9"/>
  <c r="AO167" i="9"/>
  <c r="AO1108" i="9"/>
  <c r="AO168" i="9"/>
  <c r="AO10" i="9"/>
  <c r="AO169" i="9"/>
  <c r="AO1107" i="9"/>
  <c r="AO170" i="9"/>
  <c r="AO1495" i="9"/>
  <c r="AO171" i="9"/>
  <c r="AO1106" i="9"/>
  <c r="AO172" i="9"/>
  <c r="AO1689" i="9"/>
  <c r="AO173" i="9"/>
  <c r="AO1105" i="9"/>
  <c r="AO174" i="9"/>
  <c r="AO1494" i="9"/>
  <c r="AO175" i="9"/>
  <c r="AO1104" i="9"/>
  <c r="AO176" i="9"/>
  <c r="AO59" i="9"/>
  <c r="AO177" i="9"/>
  <c r="AO1103" i="9"/>
  <c r="AO178" i="9"/>
  <c r="AO1493" i="9"/>
  <c r="AO179" i="9"/>
  <c r="AO1102" i="9"/>
  <c r="AO180" i="9"/>
  <c r="AO1688" i="9"/>
  <c r="AO181" i="9"/>
  <c r="AO1101" i="9"/>
  <c r="AO182" i="9"/>
  <c r="AO1492" i="9"/>
  <c r="AO183" i="9"/>
  <c r="AO1100" i="9"/>
  <c r="AO184" i="9"/>
  <c r="AM256" i="9"/>
  <c r="AO185" i="9"/>
  <c r="AO1099" i="9"/>
  <c r="AO186" i="9"/>
  <c r="AO1491" i="9"/>
  <c r="AO187" i="9"/>
  <c r="AO1098" i="9"/>
  <c r="AO188" i="9"/>
  <c r="AO1687" i="9"/>
  <c r="AO189" i="9"/>
  <c r="AO1097" i="9"/>
  <c r="AO190" i="9"/>
  <c r="AO1490" i="9"/>
  <c r="AO191" i="9"/>
  <c r="AO1096" i="9"/>
  <c r="AO192" i="9"/>
  <c r="AO60" i="9"/>
  <c r="AO193" i="9"/>
  <c r="AO1095" i="9"/>
  <c r="AO194" i="9"/>
  <c r="AO1489" i="9"/>
  <c r="AO195" i="9"/>
  <c r="AO1094" i="9"/>
  <c r="AO196" i="9"/>
  <c r="AO1686" i="9"/>
  <c r="AO197" i="9"/>
  <c r="AO1093" i="9"/>
  <c r="AO198" i="9"/>
  <c r="AO1488" i="9"/>
  <c r="AO199" i="9"/>
  <c r="AO1092" i="9"/>
  <c r="AO200" i="9"/>
  <c r="AO11" i="9"/>
  <c r="AO201" i="9"/>
  <c r="AO1091" i="9"/>
  <c r="AO202" i="9"/>
  <c r="AO1487" i="9"/>
  <c r="AO203" i="9"/>
  <c r="AO1090" i="9"/>
  <c r="AO204" i="9"/>
  <c r="AO1685" i="9"/>
  <c r="AO205" i="9"/>
  <c r="AO1089" i="9"/>
  <c r="AO206" i="9"/>
  <c r="AO1486" i="9"/>
  <c r="AO207" i="9"/>
  <c r="AO1088" i="9"/>
  <c r="AO208" i="9"/>
  <c r="AO61" i="9"/>
  <c r="AO209" i="9"/>
  <c r="AO1087" i="9"/>
  <c r="AO210" i="9"/>
  <c r="AO1485" i="9"/>
  <c r="AO211" i="9"/>
  <c r="AO1086" i="9"/>
  <c r="AO212" i="9"/>
  <c r="AO1684" i="9"/>
  <c r="AO213" i="9"/>
  <c r="AO1085" i="9"/>
  <c r="AO214" i="9"/>
  <c r="AO1484" i="9"/>
  <c r="AO215" i="9"/>
  <c r="AO1084" i="9"/>
  <c r="AO216" i="9"/>
  <c r="AM244" i="9"/>
  <c r="AO217" i="9"/>
  <c r="AO1083" i="9"/>
  <c r="AO218" i="9"/>
  <c r="AO1483" i="9"/>
  <c r="AO219" i="9"/>
  <c r="AO1082" i="9"/>
  <c r="AO220" i="9"/>
  <c r="AO1683" i="9"/>
  <c r="AO221" i="9"/>
  <c r="AO1081" i="9"/>
  <c r="AO222" i="9"/>
  <c r="AO1482" i="9"/>
  <c r="AO223" i="9"/>
  <c r="AO1080" i="9"/>
  <c r="AO224" i="9"/>
  <c r="AO62" i="9"/>
  <c r="AO225" i="9"/>
  <c r="AO1079" i="9"/>
  <c r="AN793" i="9"/>
  <c r="AO1481" i="9"/>
  <c r="AN792" i="9"/>
  <c r="AO1078" i="9"/>
  <c r="AN791" i="9"/>
  <c r="AO1682" i="9"/>
  <c r="AN790" i="9"/>
  <c r="AO1077" i="9"/>
  <c r="AN789" i="9"/>
  <c r="AO1480" i="9"/>
  <c r="AN788" i="9"/>
  <c r="AO1076" i="9"/>
  <c r="AN787" i="9"/>
  <c r="AO12" i="9"/>
  <c r="AN786" i="9"/>
  <c r="AO1075" i="9"/>
  <c r="AN785" i="9"/>
  <c r="AO1479" i="9"/>
  <c r="AN784" i="9"/>
  <c r="AO1074" i="9"/>
  <c r="AN783" i="9"/>
  <c r="AO1681" i="9"/>
  <c r="AN782" i="9"/>
  <c r="AO1073" i="9"/>
  <c r="AN781" i="9"/>
  <c r="AO1478" i="9"/>
  <c r="AN780" i="9"/>
  <c r="AO1072" i="9"/>
  <c r="AN779" i="9"/>
  <c r="AO63" i="9"/>
  <c r="AN778" i="9"/>
  <c r="AO1071" i="9"/>
  <c r="AN777" i="9"/>
  <c r="AO1477" i="9"/>
  <c r="AN776" i="9"/>
  <c r="AO1070" i="9"/>
  <c r="AN775" i="9"/>
  <c r="AO1680" i="9"/>
  <c r="AN774" i="9"/>
  <c r="AO1069" i="9"/>
  <c r="AN773" i="9"/>
  <c r="AO1476" i="9"/>
  <c r="AN772" i="9"/>
  <c r="AO1068" i="9"/>
  <c r="AN771" i="9"/>
  <c r="AM257" i="9"/>
  <c r="AN770" i="9"/>
  <c r="AO1067" i="9"/>
  <c r="AN769" i="9"/>
  <c r="AO1475" i="9"/>
  <c r="AN768" i="9"/>
  <c r="AO1066" i="9"/>
  <c r="AN767" i="9"/>
  <c r="AO1679" i="9"/>
  <c r="AN766" i="9"/>
  <c r="AO1065" i="9"/>
  <c r="AN765" i="9"/>
  <c r="AO1474" i="9"/>
  <c r="AN764" i="9"/>
  <c r="AO1064" i="9"/>
  <c r="AN763" i="9"/>
  <c r="AO64" i="9"/>
  <c r="AN762" i="9"/>
  <c r="AO1063" i="9"/>
  <c r="AN761" i="9"/>
  <c r="AO1473" i="9"/>
  <c r="AN760" i="9"/>
  <c r="AO1062" i="9"/>
  <c r="AN759" i="9"/>
  <c r="AO1678" i="9"/>
  <c r="AN758" i="9"/>
  <c r="AO1061" i="9"/>
  <c r="AN757" i="9"/>
  <c r="AO1472" i="9"/>
  <c r="AN756" i="9"/>
  <c r="AO1060" i="9"/>
  <c r="AN755" i="9"/>
  <c r="AO13" i="9"/>
  <c r="AN754" i="9"/>
  <c r="AO1059" i="9"/>
  <c r="AN753" i="9"/>
  <c r="AO1471" i="9"/>
  <c r="AN752" i="9"/>
  <c r="AO1058" i="9"/>
  <c r="AN751" i="9"/>
  <c r="AO1677" i="9"/>
  <c r="AN750" i="9"/>
  <c r="AO1057" i="9"/>
  <c r="AN749" i="9"/>
  <c r="AO1470" i="9"/>
  <c r="AN748" i="9"/>
  <c r="AO1056" i="9"/>
  <c r="AN747" i="9"/>
  <c r="AO65" i="9"/>
  <c r="AN746" i="9"/>
  <c r="AO1055" i="9"/>
  <c r="AN745" i="9"/>
  <c r="AO1469" i="9"/>
  <c r="AN744" i="9"/>
  <c r="AO1054" i="9"/>
  <c r="AN743" i="9"/>
  <c r="AO1676" i="9"/>
  <c r="AN742" i="9"/>
  <c r="AO1053" i="9"/>
  <c r="AN741" i="9"/>
  <c r="AO1468" i="9"/>
  <c r="AN740" i="9"/>
  <c r="AO1052" i="9"/>
  <c r="AN739" i="9"/>
  <c r="AM238" i="9"/>
  <c r="AN738" i="9"/>
  <c r="AO1051" i="9"/>
  <c r="AN737" i="9"/>
  <c r="AO1467" i="9"/>
  <c r="AN736" i="9"/>
  <c r="AO1050" i="9"/>
  <c r="AN735" i="9"/>
  <c r="AO1675" i="9"/>
  <c r="AN734" i="9"/>
  <c r="AO1049" i="9"/>
  <c r="AN733" i="9"/>
  <c r="AO1466" i="9"/>
  <c r="AN732" i="9"/>
  <c r="AO1048" i="9"/>
  <c r="AN731" i="9"/>
  <c r="AO66" i="9"/>
  <c r="AN730" i="9"/>
  <c r="AO1047" i="9"/>
  <c r="AN729" i="9"/>
  <c r="AO1465" i="9"/>
  <c r="AN728" i="9"/>
  <c r="AO1046" i="9"/>
  <c r="AN727" i="9"/>
  <c r="AO1674" i="9"/>
  <c r="AN726" i="9"/>
  <c r="AO1045" i="9"/>
  <c r="AN725" i="9"/>
  <c r="AO1464" i="9"/>
  <c r="AN724" i="9"/>
  <c r="AO1044" i="9"/>
  <c r="AN723" i="9"/>
  <c r="AO14" i="9"/>
  <c r="AN722" i="9"/>
  <c r="AO1043" i="9"/>
  <c r="AN721" i="9"/>
  <c r="AO1463" i="9"/>
  <c r="AN720" i="9"/>
  <c r="AO1042" i="9"/>
  <c r="AN719" i="9"/>
  <c r="AO1673" i="9"/>
  <c r="AN718" i="9"/>
  <c r="AO1041" i="9"/>
  <c r="AN717" i="9"/>
  <c r="AO1462" i="9"/>
  <c r="AN716" i="9"/>
  <c r="AO1040" i="9"/>
  <c r="AN715" i="9"/>
  <c r="AO67" i="9"/>
  <c r="AN714" i="9"/>
  <c r="AO1039" i="9"/>
  <c r="AN713" i="9"/>
  <c r="AO1461" i="9"/>
  <c r="AN712" i="9"/>
  <c r="AO1038" i="9"/>
  <c r="AN711" i="9"/>
  <c r="AO1672" i="9"/>
  <c r="AN710" i="9"/>
  <c r="AO1037" i="9"/>
  <c r="AN709" i="9"/>
  <c r="AO1460" i="9"/>
  <c r="AN708" i="9"/>
  <c r="AO1036" i="9"/>
  <c r="AN707" i="9"/>
  <c r="AM258" i="9"/>
  <c r="AN706" i="9"/>
  <c r="AO1035" i="9"/>
  <c r="AN705" i="9"/>
  <c r="AO1459" i="9"/>
  <c r="AN704" i="9"/>
  <c r="AO1034" i="9"/>
  <c r="AN703" i="9"/>
  <c r="AO1671" i="9"/>
  <c r="AN702" i="9"/>
  <c r="AO1033" i="9"/>
  <c r="AN701" i="9"/>
  <c r="AO1458" i="9"/>
  <c r="AN700" i="9"/>
  <c r="AO1032" i="9"/>
  <c r="AN699" i="9"/>
  <c r="AO68" i="9"/>
  <c r="AN698" i="9"/>
  <c r="AO1031" i="9"/>
  <c r="AN697" i="9"/>
  <c r="AO1457" i="9"/>
  <c r="AN696" i="9"/>
  <c r="AO1030" i="9"/>
  <c r="AN695" i="9"/>
  <c r="AO1670" i="9"/>
  <c r="AN694" i="9"/>
  <c r="AO1029" i="9"/>
  <c r="AN693" i="9"/>
  <c r="AO1456" i="9"/>
  <c r="AN692" i="9"/>
  <c r="AO1028" i="9"/>
  <c r="AN691" i="9"/>
  <c r="AO15" i="9"/>
  <c r="AN690" i="9"/>
  <c r="AO1027" i="9"/>
  <c r="AN689" i="9"/>
  <c r="AO1455" i="9"/>
  <c r="AN688" i="9"/>
  <c r="AO1026" i="9"/>
  <c r="AN687" i="9"/>
  <c r="AO1669" i="9"/>
  <c r="AN686" i="9"/>
  <c r="AO1025" i="9"/>
  <c r="AN685" i="9"/>
  <c r="AO1454" i="9"/>
  <c r="AN684" i="9"/>
  <c r="AO1024" i="9"/>
  <c r="AN683" i="9"/>
  <c r="AO69" i="9"/>
  <c r="AN682" i="9"/>
  <c r="AO1023" i="9"/>
  <c r="AN681" i="9"/>
  <c r="AO1453" i="9"/>
  <c r="AN680" i="9"/>
  <c r="AO1022" i="9"/>
  <c r="AN679" i="9"/>
  <c r="AO1668" i="9"/>
  <c r="AN678" i="9"/>
  <c r="AO1021" i="9"/>
  <c r="AN677" i="9"/>
  <c r="AO1452" i="9"/>
  <c r="AN676" i="9"/>
  <c r="AO1020" i="9"/>
  <c r="AN675" i="9"/>
  <c r="AM245" i="9"/>
  <c r="AN674" i="9"/>
  <c r="AO1019" i="9"/>
  <c r="AN673" i="9"/>
  <c r="AO1451" i="9"/>
  <c r="AN672" i="9"/>
  <c r="AO1018" i="9"/>
  <c r="AN671" i="9"/>
  <c r="AO1667" i="9"/>
  <c r="AN670" i="9"/>
  <c r="AO1017" i="9"/>
  <c r="AN669" i="9"/>
  <c r="AO1450" i="9"/>
  <c r="AN668" i="9"/>
  <c r="AO1016" i="9"/>
  <c r="AN667" i="9"/>
  <c r="AO70" i="9"/>
  <c r="AN666" i="9"/>
  <c r="AO1015" i="9"/>
  <c r="AN665" i="9"/>
  <c r="AO1449" i="9"/>
  <c r="AN664" i="9"/>
  <c r="AO1014" i="9"/>
  <c r="AN663" i="9"/>
  <c r="AO1666" i="9"/>
  <c r="AN662" i="9"/>
  <c r="AO1013" i="9"/>
  <c r="AN661" i="9"/>
  <c r="AO1448" i="9"/>
  <c r="AN660" i="9"/>
  <c r="AO1012" i="9"/>
  <c r="AN659" i="9"/>
  <c r="AO16" i="9"/>
  <c r="AN658" i="9"/>
  <c r="AO1011" i="9"/>
  <c r="AN657" i="9"/>
  <c r="AO1447" i="9"/>
  <c r="AN656" i="9"/>
  <c r="AO1010" i="9"/>
  <c r="AN655" i="9"/>
  <c r="AO1665" i="9"/>
  <c r="AN654" i="9"/>
  <c r="AO1009" i="9"/>
  <c r="AN653" i="9"/>
  <c r="AO1446" i="9"/>
  <c r="AN652" i="9"/>
  <c r="AO1008" i="9"/>
  <c r="AN651" i="9"/>
  <c r="AO71" i="9"/>
  <c r="AN650" i="9"/>
  <c r="AO1007" i="9"/>
  <c r="AN649" i="9"/>
  <c r="AO1445" i="9"/>
  <c r="AN648" i="9"/>
  <c r="AO1006" i="9"/>
  <c r="AN647" i="9"/>
  <c r="AO1664" i="9"/>
  <c r="AN646" i="9"/>
  <c r="AO1005" i="9"/>
  <c r="AN645" i="9"/>
  <c r="AO1444" i="9"/>
  <c r="AN644" i="9"/>
  <c r="AO1004" i="9"/>
  <c r="AN643" i="9"/>
  <c r="AM259" i="9"/>
  <c r="AN642" i="9"/>
  <c r="AO1003" i="9"/>
  <c r="AN641" i="9"/>
  <c r="AO1443" i="9"/>
  <c r="AN640" i="9"/>
  <c r="AO1002" i="9"/>
  <c r="AN639" i="9"/>
  <c r="AO1663" i="9"/>
  <c r="AN638" i="9"/>
  <c r="AO1001" i="9"/>
  <c r="AN637" i="9"/>
  <c r="AO1442" i="9"/>
  <c r="AN636" i="9"/>
  <c r="AO1000" i="9"/>
  <c r="AN635" i="9"/>
  <c r="AO72" i="9"/>
  <c r="AN634" i="9"/>
  <c r="AO999" i="9"/>
  <c r="AN633" i="9"/>
  <c r="AO1441" i="9"/>
  <c r="AN632" i="9"/>
  <c r="AO998" i="9"/>
  <c r="AN631" i="9"/>
  <c r="AO1662" i="9"/>
  <c r="AN630" i="9"/>
  <c r="AO997" i="9"/>
  <c r="AN629" i="9"/>
  <c r="AO1440" i="9"/>
  <c r="AN628" i="9"/>
  <c r="AO996" i="9"/>
  <c r="AN627" i="9"/>
  <c r="AO17" i="9"/>
  <c r="AN626" i="9"/>
  <c r="AO995" i="9"/>
  <c r="AN625" i="9"/>
  <c r="AO1439" i="9"/>
  <c r="AN624" i="9"/>
  <c r="AO994" i="9"/>
  <c r="AN623" i="9"/>
  <c r="AO1661" i="9"/>
  <c r="AN622" i="9"/>
  <c r="AO993" i="9"/>
  <c r="AN621" i="9"/>
  <c r="AO1438" i="9"/>
  <c r="AN620" i="9"/>
  <c r="AO992" i="9"/>
  <c r="AN619" i="9"/>
  <c r="AO73" i="9"/>
  <c r="AN618" i="9"/>
  <c r="AO991" i="9"/>
  <c r="AN617" i="9"/>
  <c r="AO1437" i="9"/>
  <c r="AN616" i="9"/>
  <c r="AO990" i="9"/>
  <c r="AN615" i="9"/>
  <c r="AO1660" i="9"/>
  <c r="AN614" i="9"/>
  <c r="AO989" i="9"/>
  <c r="AN613" i="9"/>
  <c r="AO1436" i="9"/>
  <c r="AN612" i="9"/>
  <c r="AO988" i="9"/>
  <c r="AN611" i="9"/>
  <c r="AM235" i="9"/>
  <c r="AN610" i="9"/>
  <c r="AO987" i="9"/>
  <c r="AN609" i="9"/>
  <c r="AO1435" i="9"/>
  <c r="AN608" i="9"/>
  <c r="AO986" i="9"/>
  <c r="AN607" i="9"/>
  <c r="AO1659" i="9"/>
  <c r="AN606" i="9"/>
  <c r="AO985" i="9"/>
  <c r="AN605" i="9"/>
  <c r="AO1434" i="9"/>
  <c r="AN604" i="9"/>
  <c r="AO984" i="9"/>
  <c r="AN603" i="9"/>
  <c r="AO74" i="9"/>
  <c r="AN602" i="9"/>
  <c r="AO983" i="9"/>
  <c r="AN601" i="9"/>
  <c r="AO1433" i="9"/>
  <c r="AN600" i="9"/>
  <c r="AO982" i="9"/>
  <c r="AN599" i="9"/>
  <c r="AO1658" i="9"/>
  <c r="AN598" i="9"/>
  <c r="AO981" i="9"/>
  <c r="AN597" i="9"/>
  <c r="AO1432" i="9"/>
  <c r="AN596" i="9"/>
  <c r="AO980" i="9"/>
  <c r="AN595" i="9"/>
  <c r="AO18" i="9"/>
  <c r="AN594" i="9"/>
  <c r="AO979" i="9"/>
  <c r="AN593" i="9"/>
  <c r="AO1431" i="9"/>
  <c r="AN592" i="9"/>
  <c r="AO978" i="9"/>
  <c r="AN591" i="9"/>
  <c r="AO1657" i="9"/>
  <c r="AN590" i="9"/>
  <c r="AO977" i="9"/>
  <c r="AN589" i="9"/>
  <c r="AO1430" i="9"/>
  <c r="AN588" i="9"/>
  <c r="AO976" i="9"/>
  <c r="AN587" i="9"/>
  <c r="AO75" i="9"/>
  <c r="AN586" i="9"/>
  <c r="AO975" i="9"/>
  <c r="AN585" i="9"/>
  <c r="AO1429" i="9"/>
  <c r="AN584" i="9"/>
  <c r="AO974" i="9"/>
  <c r="AN583" i="9"/>
  <c r="AO1656" i="9"/>
  <c r="AN582" i="9"/>
  <c r="AO973" i="9"/>
  <c r="AN581" i="9"/>
  <c r="AO1428" i="9"/>
  <c r="AN580" i="9"/>
  <c r="AO972" i="9"/>
  <c r="AN579" i="9"/>
  <c r="AM260" i="9"/>
  <c r="AN578" i="9"/>
  <c r="AO971" i="9"/>
  <c r="AN577" i="9"/>
  <c r="AO1427" i="9"/>
  <c r="AN576" i="9"/>
  <c r="AO970" i="9"/>
  <c r="AN575" i="9"/>
  <c r="AO1655" i="9"/>
  <c r="AN574" i="9"/>
  <c r="AO969" i="9"/>
  <c r="AN573" i="9"/>
  <c r="AO1426" i="9"/>
  <c r="AN572" i="9"/>
  <c r="AO968" i="9"/>
  <c r="AN571" i="9"/>
  <c r="AO76" i="9"/>
  <c r="AN570" i="9"/>
  <c r="AO967" i="9"/>
  <c r="AN569" i="9"/>
  <c r="AO1425" i="9"/>
  <c r="AN568" i="9"/>
  <c r="AO966" i="9"/>
  <c r="AN567" i="9"/>
  <c r="AO1654" i="9"/>
  <c r="AN566" i="9"/>
  <c r="AO965" i="9"/>
  <c r="AN565" i="9"/>
  <c r="AO1424" i="9"/>
  <c r="AN564" i="9"/>
  <c r="AO964" i="9"/>
  <c r="AN563" i="9"/>
  <c r="AO19" i="9"/>
  <c r="AN562" i="9"/>
  <c r="AO963" i="9"/>
  <c r="AN561" i="9"/>
  <c r="AO1423" i="9"/>
  <c r="AN560" i="9"/>
  <c r="AO962" i="9"/>
  <c r="AN559" i="9"/>
  <c r="AO1653" i="9"/>
  <c r="AN558" i="9"/>
  <c r="AO961" i="9"/>
  <c r="AN557" i="9"/>
  <c r="AO1422" i="9"/>
  <c r="AN556" i="9"/>
  <c r="AO960" i="9"/>
  <c r="AN555" i="9"/>
  <c r="AO77" i="9"/>
  <c r="AN554" i="9"/>
  <c r="AO959" i="9"/>
  <c r="AN553" i="9"/>
  <c r="AO1421" i="9"/>
  <c r="AN552" i="9"/>
  <c r="AO958" i="9"/>
  <c r="AN551" i="9"/>
  <c r="AO1652" i="9"/>
  <c r="AN550" i="9"/>
  <c r="AO957" i="9"/>
  <c r="AN549" i="9"/>
  <c r="AO1420" i="9"/>
  <c r="AN548" i="9"/>
  <c r="AO956" i="9"/>
  <c r="AN547" i="9"/>
  <c r="AM246" i="9"/>
  <c r="AN546" i="9"/>
  <c r="AO955" i="9"/>
  <c r="AN545" i="9"/>
  <c r="AO1419" i="9"/>
  <c r="AN544" i="9"/>
  <c r="AO954" i="9"/>
  <c r="AN543" i="9"/>
  <c r="AO1651" i="9"/>
  <c r="AN542" i="9"/>
  <c r="AO953" i="9"/>
  <c r="AN541" i="9"/>
  <c r="AO1418" i="9"/>
  <c r="AN540" i="9"/>
  <c r="AO952" i="9"/>
  <c r="AN539" i="9"/>
  <c r="AO78" i="9"/>
  <c r="AN538" i="9"/>
  <c r="AO951" i="9"/>
  <c r="AN537" i="9"/>
  <c r="AO1417" i="9"/>
  <c r="AN536" i="9"/>
  <c r="AO950" i="9"/>
  <c r="AN535" i="9"/>
  <c r="AO1650" i="9"/>
  <c r="AN534" i="9"/>
  <c r="AO949" i="9"/>
  <c r="AN533" i="9"/>
  <c r="AO1416" i="9"/>
  <c r="AN532" i="9"/>
  <c r="AO948" i="9"/>
  <c r="AN531" i="9"/>
  <c r="AO20" i="9"/>
  <c r="AN530" i="9"/>
  <c r="AO947" i="9"/>
  <c r="AN529" i="9"/>
  <c r="AO1415" i="9"/>
  <c r="AN528" i="9"/>
  <c r="AO946" i="9"/>
  <c r="AN527" i="9"/>
  <c r="AO1649" i="9"/>
  <c r="AN526" i="9"/>
  <c r="AO945" i="9"/>
  <c r="AN525" i="9"/>
  <c r="AO1414" i="9"/>
  <c r="AN524" i="9"/>
  <c r="AO944" i="9"/>
  <c r="AN523" i="9"/>
  <c r="AO79" i="9"/>
  <c r="AN522" i="9"/>
  <c r="AO943" i="9"/>
  <c r="AN521" i="9"/>
  <c r="AO1413" i="9"/>
  <c r="AN520" i="9"/>
  <c r="AO942" i="9"/>
  <c r="AN519" i="9"/>
  <c r="AO1648" i="9"/>
  <c r="AN518" i="9"/>
  <c r="AO941" i="9"/>
  <c r="AN517" i="9"/>
  <c r="AO1412" i="9"/>
  <c r="AN516" i="9"/>
  <c r="AO940" i="9"/>
  <c r="AN515" i="9"/>
  <c r="AM261" i="9"/>
  <c r="AN514" i="9"/>
  <c r="AO939" i="9"/>
  <c r="AN513" i="9"/>
  <c r="AO1411" i="9"/>
  <c r="AN512" i="9"/>
  <c r="AO938" i="9"/>
  <c r="AN511" i="9"/>
  <c r="AO1647" i="9"/>
  <c r="AN510" i="9"/>
  <c r="AO937" i="9"/>
  <c r="AN509" i="9"/>
  <c r="AO1410" i="9"/>
  <c r="AN508" i="9"/>
  <c r="AO936" i="9"/>
  <c r="AN507" i="9"/>
  <c r="AO80" i="9"/>
  <c r="AN506" i="9"/>
  <c r="AO935" i="9"/>
  <c r="AN505" i="9"/>
  <c r="AO1409" i="9"/>
  <c r="AN504" i="9"/>
  <c r="AO934" i="9"/>
  <c r="AN503" i="9"/>
  <c r="AO1646" i="9"/>
  <c r="AN502" i="9"/>
  <c r="AO933" i="9"/>
  <c r="AN501" i="9"/>
  <c r="AO1408" i="9"/>
  <c r="AN500" i="9"/>
  <c r="AO932" i="9"/>
  <c r="AN499" i="9"/>
  <c r="AO21" i="9"/>
  <c r="AN498" i="9"/>
  <c r="AO931" i="9"/>
  <c r="AN497" i="9"/>
  <c r="AO1407" i="9"/>
  <c r="AN496" i="9"/>
  <c r="AO930" i="9"/>
  <c r="AN495" i="9"/>
  <c r="AO1645" i="9"/>
  <c r="AN494" i="9"/>
  <c r="AO929" i="9"/>
  <c r="AN493" i="9"/>
  <c r="AO1406" i="9"/>
  <c r="AN492" i="9"/>
  <c r="AO928" i="9"/>
  <c r="AN491" i="9"/>
  <c r="AO81" i="9"/>
  <c r="AN490" i="9"/>
  <c r="AO927" i="9"/>
  <c r="AN489" i="9"/>
  <c r="AO1405" i="9"/>
  <c r="AN488" i="9"/>
  <c r="AO926" i="9"/>
  <c r="AN487" i="9"/>
  <c r="AO1644" i="9"/>
  <c r="AN486" i="9"/>
  <c r="AO925" i="9"/>
  <c r="AN485" i="9"/>
  <c r="AO1404" i="9"/>
  <c r="AN484" i="9"/>
  <c r="AO924" i="9"/>
  <c r="AN483" i="9"/>
  <c r="AM239" i="9"/>
  <c r="AN482" i="9"/>
  <c r="AO923" i="9"/>
  <c r="AN481" i="9"/>
  <c r="AO1403" i="9"/>
  <c r="AN480" i="9"/>
  <c r="AO922" i="9"/>
  <c r="AN479" i="9"/>
  <c r="AO1643" i="9"/>
  <c r="AN478" i="9"/>
  <c r="AO921" i="9"/>
  <c r="AN477" i="9"/>
  <c r="AO1402" i="9"/>
  <c r="AN476" i="9"/>
  <c r="AO920" i="9"/>
  <c r="AN475" i="9"/>
  <c r="AO1763" i="9"/>
  <c r="AN474" i="9"/>
  <c r="AO919" i="9"/>
  <c r="AN473" i="9"/>
  <c r="AO1401" i="9"/>
  <c r="AN472" i="9"/>
  <c r="AO918" i="9"/>
  <c r="AN471" i="9"/>
  <c r="AO1642" i="9"/>
  <c r="AN470" i="9"/>
  <c r="AO917" i="9"/>
  <c r="AN469" i="9"/>
  <c r="AO1400" i="9"/>
  <c r="AN468" i="9"/>
  <c r="AO916" i="9"/>
  <c r="AN467" i="9"/>
  <c r="AO22" i="9"/>
  <c r="AN466" i="9"/>
  <c r="AO915" i="9"/>
  <c r="AN465" i="9"/>
  <c r="AO1399" i="9"/>
  <c r="AN464" i="9"/>
  <c r="AO914" i="9"/>
  <c r="AN463" i="9"/>
  <c r="AO1641" i="9"/>
  <c r="AN462" i="9"/>
  <c r="AO913" i="9"/>
  <c r="AN461" i="9"/>
  <c r="AO1398" i="9"/>
  <c r="AN460" i="9"/>
  <c r="AO912" i="9"/>
  <c r="AN459" i="9"/>
  <c r="AO1762" i="9"/>
  <c r="AN458" i="9"/>
  <c r="AO911" i="9"/>
  <c r="AN457" i="9"/>
  <c r="AO1397" i="9"/>
  <c r="AN456" i="9"/>
  <c r="AO910" i="9"/>
  <c r="AN455" i="9"/>
  <c r="AO1640" i="9"/>
  <c r="AN454" i="9"/>
  <c r="AO909" i="9"/>
  <c r="AN453" i="9"/>
  <c r="AO1396" i="9"/>
  <c r="AN452" i="9"/>
  <c r="AO908" i="9"/>
  <c r="AN451" i="9"/>
  <c r="AM262" i="9"/>
  <c r="AN450" i="9"/>
  <c r="AO907" i="9"/>
  <c r="AN449" i="9"/>
  <c r="AO1395" i="9"/>
  <c r="AN448" i="9"/>
  <c r="AO906" i="9"/>
  <c r="AN447" i="9"/>
  <c r="AO1639" i="9"/>
  <c r="AN446" i="9"/>
  <c r="AO905" i="9"/>
  <c r="AN445" i="9"/>
  <c r="AO1394" i="9"/>
  <c r="AN444" i="9"/>
  <c r="AO904" i="9"/>
  <c r="AN443" i="9"/>
  <c r="AO1761" i="9"/>
  <c r="AN442" i="9"/>
  <c r="AO903" i="9"/>
  <c r="AN441" i="9"/>
  <c r="AO1393" i="9"/>
  <c r="AN440" i="9"/>
  <c r="AO902" i="9"/>
  <c r="AN439" i="9"/>
  <c r="AO1638" i="9"/>
  <c r="AN438" i="9"/>
  <c r="AO901" i="9"/>
  <c r="AN437" i="9"/>
  <c r="AO1392" i="9"/>
  <c r="AN436" i="9"/>
  <c r="AO900" i="9"/>
  <c r="AN435" i="9"/>
  <c r="AO23" i="9"/>
  <c r="AN434" i="9"/>
  <c r="AO899" i="9"/>
  <c r="AN433" i="9"/>
  <c r="AO1391" i="9"/>
  <c r="AN432" i="9"/>
  <c r="AO898" i="9"/>
  <c r="AN431" i="9"/>
  <c r="AO1637" i="9"/>
  <c r="AN430" i="9"/>
  <c r="AO897" i="9"/>
  <c r="AN429" i="9"/>
  <c r="AO1390" i="9"/>
  <c r="AN428" i="9"/>
  <c r="AO896" i="9"/>
  <c r="AN427" i="9"/>
  <c r="AO1760" i="9"/>
  <c r="AN426" i="9"/>
  <c r="AO895" i="9"/>
  <c r="AN425" i="9"/>
  <c r="AO1389" i="9"/>
  <c r="AN424" i="9"/>
  <c r="AO894" i="9"/>
  <c r="AN423" i="9"/>
  <c r="AO1636" i="9"/>
  <c r="AN422" i="9"/>
  <c r="AO893" i="9"/>
  <c r="AN421" i="9"/>
  <c r="AO1388" i="9"/>
  <c r="AN420" i="9"/>
  <c r="AO892" i="9"/>
  <c r="AN419" i="9"/>
  <c r="AM247" i="9"/>
  <c r="AN418" i="9"/>
  <c r="AO891" i="9"/>
  <c r="AN417" i="9"/>
  <c r="AO1387" i="9"/>
  <c r="AN416" i="9"/>
  <c r="AO890" i="9"/>
  <c r="AN415" i="9"/>
  <c r="AO1635" i="9"/>
  <c r="AN414" i="9"/>
  <c r="AO889" i="9"/>
  <c r="AN413" i="9"/>
  <c r="AO1386" i="9"/>
  <c r="AN412" i="9"/>
  <c r="AO888" i="9"/>
  <c r="AN411" i="9"/>
  <c r="AO1759" i="9"/>
  <c r="AN410" i="9"/>
  <c r="AO887" i="9"/>
  <c r="AN409" i="9"/>
  <c r="AO1385" i="9"/>
  <c r="AN408" i="9"/>
  <c r="AO886" i="9"/>
  <c r="AN407" i="9"/>
  <c r="AO1634" i="9"/>
  <c r="AN406" i="9"/>
  <c r="AO885" i="9"/>
  <c r="AN405" i="9"/>
  <c r="AO1384" i="9"/>
  <c r="AN404" i="9"/>
  <c r="AO884" i="9"/>
  <c r="AN403" i="9"/>
  <c r="AO24" i="9"/>
  <c r="AN402" i="9"/>
  <c r="AO883" i="9"/>
  <c r="AN401" i="9"/>
  <c r="AO1383" i="9"/>
  <c r="AN400" i="9"/>
  <c r="AO882" i="9"/>
  <c r="AN399" i="9"/>
  <c r="AO1633" i="9"/>
  <c r="AN398" i="9"/>
  <c r="AO881" i="9"/>
  <c r="AN397" i="9"/>
  <c r="AO1382" i="9"/>
  <c r="AN396" i="9"/>
  <c r="AO880" i="9"/>
  <c r="AN395" i="9"/>
  <c r="AO1758" i="9"/>
  <c r="AN394" i="9"/>
  <c r="AO879" i="9"/>
  <c r="AN393" i="9"/>
  <c r="AO1381" i="9"/>
  <c r="AN392" i="9"/>
  <c r="AO878" i="9"/>
  <c r="AN391" i="9"/>
  <c r="AO1632" i="9"/>
  <c r="AN390" i="9"/>
  <c r="AO877" i="9"/>
  <c r="AN389" i="9"/>
  <c r="AO1380" i="9"/>
  <c r="AN388" i="9"/>
  <c r="AO876" i="9"/>
  <c r="AN387" i="9"/>
  <c r="AM263" i="9"/>
  <c r="AN386" i="9"/>
  <c r="AO875" i="9"/>
  <c r="AN385" i="9"/>
  <c r="AO1379" i="9"/>
  <c r="AN384" i="9"/>
  <c r="AO874" i="9"/>
  <c r="AN383" i="9"/>
  <c r="AO1631" i="9"/>
  <c r="AN382" i="9"/>
  <c r="AO873" i="9"/>
  <c r="AN381" i="9"/>
  <c r="AO1378" i="9"/>
  <c r="AN380" i="9"/>
  <c r="AO872" i="9"/>
  <c r="AN379" i="9"/>
  <c r="AO1757" i="9"/>
  <c r="AN378" i="9"/>
  <c r="AO871" i="9"/>
  <c r="AN377" i="9"/>
  <c r="AO1377" i="9"/>
  <c r="AN376" i="9"/>
  <c r="AO870" i="9"/>
  <c r="AN375" i="9"/>
  <c r="AO1630" i="9"/>
  <c r="AN374" i="9"/>
  <c r="AO869" i="9"/>
  <c r="AN373" i="9"/>
  <c r="AO1376" i="9"/>
  <c r="AN372" i="9"/>
  <c r="AO868" i="9"/>
  <c r="AN371" i="9"/>
  <c r="AO25" i="9"/>
  <c r="AN370" i="9"/>
  <c r="AO867" i="9"/>
  <c r="AN369" i="9"/>
  <c r="AO1375" i="9"/>
  <c r="AN368" i="9"/>
  <c r="AO866" i="9"/>
  <c r="AN367" i="9"/>
  <c r="AO1629" i="9"/>
  <c r="AN366" i="9"/>
  <c r="AO865" i="9"/>
  <c r="AN365" i="9"/>
  <c r="AO1374" i="9"/>
  <c r="AN364" i="9"/>
  <c r="AO864" i="9"/>
  <c r="AN363" i="9"/>
  <c r="AO1756" i="9"/>
  <c r="AN362" i="9"/>
  <c r="AO863" i="9"/>
  <c r="AN361" i="9"/>
  <c r="AO1373" i="9"/>
  <c r="AN360" i="9"/>
  <c r="AO862" i="9"/>
  <c r="AN359" i="9"/>
  <c r="AO1628" i="9"/>
  <c r="AN358" i="9"/>
  <c r="AO861" i="9"/>
  <c r="AN357" i="9"/>
  <c r="AO1372" i="9"/>
  <c r="AN356" i="9"/>
  <c r="AO860" i="9"/>
  <c r="AN355" i="9"/>
  <c r="AN354" i="9"/>
  <c r="AO859" i="9"/>
  <c r="AN353" i="9"/>
  <c r="AO1371" i="9"/>
  <c r="AN352" i="9"/>
  <c r="AO858" i="9"/>
  <c r="AN351" i="9"/>
  <c r="AO1627" i="9"/>
  <c r="AN350" i="9"/>
  <c r="AO857" i="9"/>
  <c r="AN349" i="9"/>
  <c r="AO1370" i="9"/>
  <c r="AN348" i="9"/>
  <c r="AO856" i="9"/>
  <c r="AN347" i="9"/>
  <c r="AO1755" i="9"/>
  <c r="AN346" i="9"/>
  <c r="AO855" i="9"/>
  <c r="AN345" i="9"/>
  <c r="AO1369" i="9"/>
  <c r="AN344" i="9"/>
  <c r="AO854" i="9"/>
  <c r="AN343" i="9"/>
  <c r="AO1626" i="9"/>
  <c r="AN342" i="9"/>
  <c r="AO853" i="9"/>
  <c r="AN341" i="9"/>
  <c r="AO1368" i="9"/>
  <c r="AN340" i="9"/>
  <c r="AO852" i="9"/>
  <c r="AN339" i="9"/>
  <c r="AO26" i="9"/>
  <c r="AN338" i="9"/>
  <c r="AO851" i="9"/>
  <c r="AN337" i="9"/>
  <c r="AO1367" i="9"/>
  <c r="AN336" i="9"/>
  <c r="AO850" i="9"/>
  <c r="AN335" i="9"/>
  <c r="AO1625" i="9"/>
  <c r="AN334" i="9"/>
  <c r="AO849" i="9"/>
  <c r="AN333" i="9"/>
  <c r="AO1366" i="9"/>
  <c r="AN332" i="9"/>
  <c r="AO848" i="9"/>
  <c r="AN331" i="9"/>
  <c r="AO1754" i="9"/>
  <c r="AN330" i="9"/>
  <c r="AO847" i="9"/>
  <c r="AN329" i="9"/>
  <c r="AO1365" i="9"/>
  <c r="AN328" i="9"/>
  <c r="AO846" i="9"/>
  <c r="AN327" i="9"/>
  <c r="AO1624" i="9"/>
  <c r="AN326" i="9"/>
  <c r="AO845" i="9"/>
  <c r="AN325" i="9"/>
  <c r="AO1364" i="9"/>
  <c r="AN324" i="9"/>
  <c r="AO844" i="9"/>
  <c r="AN323" i="9"/>
  <c r="AM264" i="9"/>
  <c r="AN322" i="9"/>
  <c r="AO843" i="9"/>
  <c r="AN321" i="9"/>
  <c r="AO1363" i="9"/>
  <c r="AN320" i="9"/>
  <c r="AO842" i="9"/>
  <c r="AN319" i="9"/>
  <c r="AO1623" i="9"/>
  <c r="AN318" i="9"/>
  <c r="AO841" i="9"/>
  <c r="AN317" i="9"/>
  <c r="AO1362" i="9"/>
  <c r="AN316" i="9"/>
  <c r="AO840" i="9"/>
  <c r="AN315" i="9"/>
  <c r="AO1753" i="9"/>
  <c r="AN314" i="9"/>
  <c r="AO839" i="9"/>
  <c r="AN313" i="9"/>
  <c r="AO1361" i="9"/>
  <c r="AN312" i="9"/>
  <c r="AO838" i="9"/>
  <c r="AN311" i="9"/>
  <c r="AO1622" i="9"/>
  <c r="AN310" i="9"/>
  <c r="AO837" i="9"/>
  <c r="AN309" i="9"/>
  <c r="AO1360" i="9"/>
  <c r="AN308" i="9"/>
  <c r="AO836" i="9"/>
  <c r="AN307" i="9"/>
  <c r="AO27" i="9"/>
  <c r="AN306" i="9"/>
  <c r="AO835" i="9"/>
  <c r="AN305" i="9"/>
  <c r="AO1359" i="9"/>
  <c r="AN304" i="9"/>
  <c r="AO834" i="9"/>
  <c r="AN303" i="9"/>
  <c r="AO1621" i="9"/>
  <c r="AN302" i="9"/>
  <c r="AO833" i="9"/>
  <c r="AN301" i="9"/>
  <c r="AO1358" i="9"/>
  <c r="AN300" i="9"/>
  <c r="AO832" i="9"/>
  <c r="AN299" i="9"/>
  <c r="AO1752" i="9"/>
  <c r="AN298" i="9"/>
  <c r="AO831" i="9"/>
  <c r="AN297" i="9"/>
  <c r="AO1357" i="9"/>
  <c r="AN296" i="9"/>
  <c r="AO830" i="9"/>
  <c r="AN295" i="9"/>
  <c r="AO1620" i="9"/>
  <c r="AN294" i="9"/>
  <c r="AO829" i="9"/>
  <c r="AN293" i="9"/>
  <c r="AO1356" i="9"/>
  <c r="AN292" i="9"/>
  <c r="AO828" i="9"/>
  <c r="AN291" i="9"/>
  <c r="AM248" i="9"/>
  <c r="AN290" i="9"/>
  <c r="AO827" i="9"/>
  <c r="AN289" i="9"/>
  <c r="AO1355" i="9"/>
  <c r="AN288" i="9"/>
  <c r="AO826" i="9"/>
  <c r="AN287" i="9"/>
  <c r="AO1619" i="9"/>
  <c r="AN286" i="9"/>
  <c r="AO825" i="9"/>
  <c r="AN285" i="9"/>
  <c r="AO1354" i="9"/>
  <c r="AN284" i="9"/>
  <c r="AO824" i="9"/>
  <c r="AN283" i="9"/>
  <c r="AO1751" i="9"/>
  <c r="AN282" i="9"/>
  <c r="AO823" i="9"/>
  <c r="AN281" i="9"/>
  <c r="AO1353" i="9"/>
  <c r="AN280" i="9"/>
  <c r="AO822" i="9"/>
  <c r="AN279" i="9"/>
  <c r="AO1618" i="9"/>
  <c r="AN278" i="9"/>
  <c r="AO821" i="9"/>
  <c r="AN277" i="9"/>
  <c r="AO1352" i="9"/>
  <c r="AN276" i="9"/>
  <c r="AL227" i="9"/>
  <c r="AN275" i="9"/>
  <c r="AO28" i="9"/>
  <c r="AN274" i="9"/>
  <c r="AL229" i="9"/>
  <c r="AN273" i="9"/>
  <c r="AO1351" i="9"/>
  <c r="AN272" i="9"/>
  <c r="AL231" i="9"/>
  <c r="AN271" i="9"/>
  <c r="AL1751" i="9"/>
  <c r="AL818" i="9"/>
  <c r="AL1351" i="9"/>
  <c r="AN817" i="9"/>
  <c r="AN1617" i="9"/>
  <c r="AL817" i="9"/>
  <c r="AN1350" i="9"/>
  <c r="AN816" i="9"/>
  <c r="AL29" i="9"/>
  <c r="AL816" i="9"/>
  <c r="AL1350" i="9"/>
  <c r="AN815" i="9"/>
  <c r="AL1617" i="9"/>
  <c r="AL815" i="9"/>
  <c r="AN1349" i="9"/>
  <c r="AN814" i="9"/>
  <c r="AN1750" i="9"/>
  <c r="AL814" i="9"/>
  <c r="AL1349" i="9"/>
  <c r="AN813" i="9"/>
  <c r="AN1616" i="9"/>
  <c r="AL813" i="9"/>
  <c r="AN1348" i="9"/>
  <c r="AN812" i="9"/>
  <c r="AN248" i="9"/>
  <c r="AL812" i="9"/>
  <c r="AL1348" i="9"/>
  <c r="AN811" i="9"/>
  <c r="AL1616" i="9"/>
  <c r="AL811" i="9"/>
  <c r="AN1347" i="9"/>
  <c r="AN810" i="9"/>
  <c r="AL1750" i="9"/>
  <c r="AL810" i="9"/>
  <c r="AL1347" i="9"/>
  <c r="AN809" i="9"/>
  <c r="AN1615" i="9"/>
  <c r="AL809" i="9"/>
  <c r="AN1346" i="9"/>
  <c r="AN808" i="9"/>
  <c r="AN29" i="9"/>
  <c r="AL808" i="9"/>
  <c r="AL1346" i="9"/>
  <c r="AN807" i="9"/>
  <c r="AL1615" i="9"/>
  <c r="AL807" i="9"/>
  <c r="AN1345" i="9"/>
  <c r="AN806" i="9"/>
  <c r="AN1749" i="9"/>
  <c r="AL806" i="9"/>
  <c r="AL1345" i="9"/>
  <c r="AN805" i="9"/>
  <c r="AN1614" i="9"/>
  <c r="AL805" i="9"/>
  <c r="AN1344" i="9"/>
  <c r="AN804" i="9"/>
  <c r="AN265" i="9"/>
  <c r="AL804" i="9"/>
  <c r="AL1344" i="9"/>
  <c r="AN803" i="9"/>
  <c r="AL1614" i="9"/>
  <c r="AL803" i="9"/>
  <c r="AN1343" i="9"/>
  <c r="AN802" i="9"/>
  <c r="AL1749" i="9"/>
  <c r="AL802" i="9"/>
  <c r="AL1343" i="9"/>
  <c r="AN801" i="9"/>
  <c r="AN1613" i="9"/>
  <c r="AL801" i="9"/>
  <c r="AN1342" i="9"/>
  <c r="AN800" i="9"/>
  <c r="AL30" i="9"/>
  <c r="AL800" i="9"/>
  <c r="AL1342" i="9"/>
  <c r="AN799" i="9"/>
  <c r="AL1613" i="9"/>
  <c r="AN226" i="9"/>
  <c r="AN1341" i="9"/>
  <c r="AN798" i="9"/>
  <c r="AN1748" i="9"/>
  <c r="AL798" i="9"/>
  <c r="AL1341" i="9"/>
  <c r="AN797" i="9"/>
  <c r="AN1612" i="9"/>
  <c r="AL797" i="9"/>
  <c r="AN1340" i="9"/>
  <c r="AN796" i="9"/>
  <c r="AN1376" i="9"/>
  <c r="AL796" i="9"/>
  <c r="AL1340" i="9"/>
  <c r="AN795" i="9"/>
  <c r="AL1612" i="9"/>
  <c r="AL795" i="9"/>
  <c r="AN1339" i="9"/>
  <c r="AN794" i="9"/>
  <c r="AL1748" i="9"/>
  <c r="AN82" i="9"/>
  <c r="AL1339" i="9"/>
  <c r="AL83" i="9"/>
  <c r="AN1611" i="9"/>
  <c r="AN83" i="9"/>
  <c r="AN1338" i="9"/>
  <c r="AL84" i="9"/>
  <c r="AN30" i="9"/>
  <c r="AN84" i="9"/>
  <c r="AL1338" i="9"/>
  <c r="AL85" i="9"/>
  <c r="AL1611" i="9"/>
  <c r="AN85" i="9"/>
  <c r="AN1337" i="9"/>
  <c r="AL86" i="9"/>
  <c r="AN1747" i="9"/>
  <c r="AN86" i="9"/>
  <c r="AL1337" i="9"/>
  <c r="AL87" i="9"/>
  <c r="AN1610" i="9"/>
  <c r="AN87" i="9"/>
  <c r="AN1336" i="9"/>
  <c r="AL88" i="9"/>
  <c r="AL266" i="9"/>
  <c r="AN88" i="9"/>
  <c r="AL1336" i="9"/>
  <c r="AL89" i="9"/>
  <c r="AL1610" i="9"/>
  <c r="AN89" i="9"/>
  <c r="AN1335" i="9"/>
  <c r="AL90" i="9"/>
  <c r="AL1747" i="9"/>
  <c r="AN90" i="9"/>
  <c r="AL1335" i="9"/>
  <c r="AL91" i="9"/>
  <c r="AN1609" i="9"/>
  <c r="AN91" i="9"/>
  <c r="AN1334" i="9"/>
  <c r="AL92" i="9"/>
  <c r="AL31" i="9"/>
  <c r="AN92" i="9"/>
  <c r="AL1334" i="9"/>
  <c r="AL93" i="9"/>
  <c r="AL1609" i="9"/>
  <c r="AN93" i="9"/>
  <c r="AN1333" i="9"/>
  <c r="AL94" i="9"/>
  <c r="AN1746" i="9"/>
  <c r="AN94" i="9"/>
  <c r="AL1333" i="9"/>
  <c r="AL95" i="9"/>
  <c r="AN1608" i="9"/>
  <c r="AN95" i="9"/>
  <c r="AN1332" i="9"/>
  <c r="AL96" i="9"/>
  <c r="AL249" i="9"/>
  <c r="AN96" i="9"/>
  <c r="AL1332" i="9"/>
  <c r="AL97" i="9"/>
  <c r="AL1608" i="9"/>
  <c r="AN97" i="9"/>
  <c r="AN1331" i="9"/>
  <c r="AL98" i="9"/>
  <c r="AL1746" i="9"/>
  <c r="AN98" i="9"/>
  <c r="AL1331" i="9"/>
  <c r="AL99" i="9"/>
  <c r="AN1607" i="9"/>
  <c r="AN99" i="9"/>
  <c r="AN1330" i="9"/>
  <c r="AL100" i="9"/>
  <c r="AN31" i="9"/>
  <c r="AN100" i="9"/>
  <c r="AL1330" i="9"/>
  <c r="AL101" i="9"/>
  <c r="AL1607" i="9"/>
  <c r="AN101" i="9"/>
  <c r="AN1329" i="9"/>
  <c r="AL102" i="9"/>
  <c r="AN1745" i="9"/>
  <c r="AN102" i="9"/>
  <c r="AL1329" i="9"/>
  <c r="AL103" i="9"/>
  <c r="AN1606" i="9"/>
  <c r="AN103" i="9"/>
  <c r="AN1328" i="9"/>
  <c r="AL104" i="9"/>
  <c r="AN266" i="9"/>
  <c r="AN104" i="9"/>
  <c r="AL1328" i="9"/>
  <c r="AL105" i="9"/>
  <c r="AL1606" i="9"/>
  <c r="AN105" i="9"/>
  <c r="AN1327" i="9"/>
  <c r="AL106" i="9"/>
  <c r="AL1745" i="9"/>
  <c r="AN106" i="9"/>
  <c r="AL1327" i="9"/>
  <c r="AL107" i="9"/>
  <c r="AN1605" i="9"/>
  <c r="AN107" i="9"/>
  <c r="AN1326" i="9"/>
  <c r="AL108" i="9"/>
  <c r="AL32" i="9"/>
  <c r="AN108" i="9"/>
  <c r="AL1326" i="9"/>
  <c r="AL109" i="9"/>
  <c r="AL1605" i="9"/>
  <c r="AN109" i="9"/>
  <c r="AN1325" i="9"/>
  <c r="AL110" i="9"/>
  <c r="AN1744" i="9"/>
  <c r="AN110" i="9"/>
  <c r="AL1325" i="9"/>
  <c r="AL111" i="9"/>
  <c r="AN1604" i="9"/>
  <c r="AN111" i="9"/>
  <c r="AN1324" i="9"/>
  <c r="AL112" i="9"/>
  <c r="AO371" i="9"/>
  <c r="AN112" i="9"/>
  <c r="AL1324" i="9"/>
  <c r="AL113" i="9"/>
  <c r="AL1604" i="9"/>
  <c r="AN113" i="9"/>
  <c r="AN1323" i="9"/>
  <c r="AL114" i="9"/>
  <c r="AL1744" i="9"/>
  <c r="AN114" i="9"/>
  <c r="AL1323" i="9"/>
  <c r="AL115" i="9"/>
  <c r="AN1603" i="9"/>
  <c r="AN115" i="9"/>
  <c r="AN1322" i="9"/>
  <c r="AL116" i="9"/>
  <c r="AN32" i="9"/>
  <c r="AN116" i="9"/>
  <c r="AL1322" i="9"/>
  <c r="AL117" i="9"/>
  <c r="AL1603" i="9"/>
  <c r="AN117" i="9"/>
  <c r="AN1321" i="9"/>
  <c r="AL118" i="9"/>
  <c r="AN1743" i="9"/>
  <c r="AN118" i="9"/>
  <c r="AL1321" i="9"/>
  <c r="AL119" i="9"/>
  <c r="AN1602" i="9"/>
  <c r="AN119" i="9"/>
  <c r="AN1320" i="9"/>
  <c r="AL120" i="9"/>
  <c r="AL267" i="9"/>
  <c r="AN120" i="9"/>
  <c r="AL1320" i="9"/>
  <c r="AL121" i="9"/>
  <c r="AL1602" i="9"/>
  <c r="AN121" i="9"/>
  <c r="AN1319" i="9"/>
  <c r="AL122" i="9"/>
  <c r="AL1743" i="9"/>
  <c r="AN122" i="9"/>
  <c r="AL1319" i="9"/>
  <c r="AL123" i="9"/>
  <c r="AN1601" i="9"/>
  <c r="AN123" i="9"/>
  <c r="AN1318" i="9"/>
  <c r="AL124" i="9"/>
  <c r="AL33" i="9"/>
  <c r="AN124" i="9"/>
  <c r="AL1318" i="9"/>
  <c r="AL125" i="9"/>
  <c r="AL1601" i="9"/>
  <c r="AN125" i="9"/>
  <c r="AN1317" i="9"/>
  <c r="AL126" i="9"/>
  <c r="AN1742" i="9"/>
  <c r="AN126" i="9"/>
  <c r="AL1317" i="9"/>
  <c r="AL127" i="9"/>
  <c r="AN1600" i="9"/>
  <c r="AN127" i="9"/>
  <c r="AN1316" i="9"/>
  <c r="AL128" i="9"/>
  <c r="AN868" i="9"/>
  <c r="AM1316" i="9"/>
  <c r="AM33" i="9"/>
  <c r="AM1742" i="9"/>
  <c r="AO233" i="9"/>
  <c r="AL1600" i="9"/>
  <c r="AL236" i="9"/>
  <c r="AN240" i="9"/>
  <c r="AO358" i="9"/>
  <c r="AO1599" i="9"/>
  <c r="AM357" i="9"/>
  <c r="AN1628" i="9"/>
  <c r="AL862" i="9"/>
  <c r="AN1599" i="9"/>
  <c r="AM358" i="9"/>
  <c r="AL1373" i="9"/>
  <c r="AL26" i="9"/>
  <c r="AM1599" i="9"/>
  <c r="AM359" i="9"/>
  <c r="AN33" i="9"/>
  <c r="AL863" i="9"/>
  <c r="AL1599" i="9"/>
  <c r="AM360" i="9"/>
  <c r="AN1373" i="9"/>
  <c r="AO362" i="9"/>
  <c r="AO1598" i="9"/>
  <c r="AM361" i="9"/>
  <c r="AL1629" i="9"/>
  <c r="AL864" i="9"/>
  <c r="AN1598" i="9"/>
  <c r="AM362" i="9"/>
  <c r="AL1374" i="9"/>
  <c r="AM371" i="9"/>
  <c r="AM1598" i="9"/>
  <c r="AN267" i="9"/>
  <c r="AO33" i="9"/>
  <c r="AL865" i="9"/>
  <c r="AL1598" i="9"/>
  <c r="AM364" i="9"/>
  <c r="AN1374" i="9"/>
  <c r="AO366" i="9"/>
  <c r="AO1597" i="9"/>
  <c r="AM365" i="9"/>
  <c r="AN1629" i="9"/>
  <c r="AL866" i="9"/>
  <c r="AN1597" i="9"/>
  <c r="AM366" i="9"/>
  <c r="AL1375" i="9"/>
  <c r="AN263" i="9"/>
  <c r="AM1597" i="9"/>
  <c r="AM367" i="9"/>
  <c r="AL34" i="9"/>
  <c r="AL867" i="9"/>
  <c r="AL1597" i="9"/>
  <c r="AM368" i="9"/>
  <c r="AN1375" i="9"/>
  <c r="AO370" i="9"/>
  <c r="AO1596" i="9"/>
  <c r="AM369" i="9"/>
  <c r="AL1630" i="9"/>
  <c r="AL868" i="9"/>
  <c r="AN1596" i="9"/>
  <c r="AM370" i="9"/>
  <c r="AL1376" i="9"/>
  <c r="AM500" i="9"/>
  <c r="AM1596" i="9"/>
  <c r="AO267" i="9"/>
  <c r="AM34" i="9"/>
  <c r="AL869" i="9"/>
  <c r="AL1596" i="9"/>
  <c r="AL234" i="9"/>
  <c r="AM236" i="9"/>
  <c r="AO374" i="9"/>
  <c r="AO1595" i="9"/>
  <c r="AM373" i="9"/>
  <c r="AN1630" i="9"/>
  <c r="AL870" i="9"/>
  <c r="AN1595" i="9"/>
  <c r="AM374" i="9"/>
  <c r="AL1377" i="9"/>
  <c r="AN25" i="9"/>
  <c r="AM1595" i="9"/>
  <c r="AM375" i="9"/>
  <c r="AN34" i="9"/>
  <c r="AL871" i="9"/>
  <c r="AL1595" i="9"/>
  <c r="AM376" i="9"/>
  <c r="AN1377" i="9"/>
  <c r="AO378" i="9"/>
  <c r="AO1594" i="9"/>
  <c r="AM377" i="9"/>
  <c r="AL1631" i="9"/>
  <c r="AL872" i="9"/>
  <c r="AN1594" i="9"/>
  <c r="AM378" i="9"/>
  <c r="AL1378" i="9"/>
  <c r="AM387" i="9"/>
  <c r="AM1594" i="9"/>
  <c r="AL268" i="9"/>
  <c r="AO34" i="9"/>
  <c r="AL873" i="9"/>
  <c r="AL1594" i="9"/>
  <c r="AM380" i="9"/>
  <c r="AN1378" i="9"/>
  <c r="AO382" i="9"/>
  <c r="AO1593" i="9"/>
  <c r="AM381" i="9"/>
  <c r="AN1631" i="9"/>
  <c r="AL874" i="9"/>
  <c r="AN1593" i="9"/>
  <c r="AM382" i="9"/>
  <c r="AL1379" i="9"/>
  <c r="AN247" i="9"/>
  <c r="AM1593" i="9"/>
  <c r="AM383" i="9"/>
  <c r="AL35" i="9"/>
  <c r="AL875" i="9"/>
  <c r="AL1593" i="9"/>
  <c r="AM384" i="9"/>
  <c r="AN1379" i="9"/>
  <c r="AO386" i="9"/>
  <c r="AO1592" i="9"/>
  <c r="AM385" i="9"/>
  <c r="AL1632" i="9"/>
  <c r="AL876" i="9"/>
  <c r="AN1592" i="9"/>
  <c r="AM386" i="9"/>
  <c r="AL1380" i="9"/>
  <c r="AN884" i="9"/>
  <c r="AM1592" i="9"/>
  <c r="AM268" i="9"/>
  <c r="AM35" i="9"/>
  <c r="AL877" i="9"/>
  <c r="AL1592" i="9"/>
  <c r="AM388" i="9"/>
  <c r="AN1380" i="9"/>
  <c r="AO390" i="9"/>
  <c r="AO1591" i="9"/>
  <c r="AM389" i="9"/>
  <c r="AN1632" i="9"/>
  <c r="AL878" i="9"/>
  <c r="AN1591" i="9"/>
  <c r="AM390" i="9"/>
  <c r="AL1381" i="9"/>
  <c r="AL25" i="9"/>
  <c r="AM1591" i="9"/>
  <c r="AM391" i="9"/>
  <c r="AN35" i="9"/>
  <c r="AL879" i="9"/>
  <c r="AL1591" i="9"/>
  <c r="AM392" i="9"/>
  <c r="AN1381" i="9"/>
  <c r="AO394" i="9"/>
  <c r="AO1590" i="9"/>
  <c r="AM393" i="9"/>
  <c r="AL1633" i="9"/>
  <c r="AL880" i="9"/>
  <c r="AN1590" i="9"/>
  <c r="AM394" i="9"/>
  <c r="AL1382" i="9"/>
  <c r="AM403" i="9"/>
  <c r="AM1590" i="9"/>
  <c r="AN268" i="9"/>
  <c r="AO35" i="9"/>
  <c r="AL881" i="9"/>
  <c r="AL1590" i="9"/>
  <c r="AM396" i="9"/>
  <c r="AN1382" i="9"/>
  <c r="AO398" i="9"/>
  <c r="AO1589" i="9"/>
  <c r="AM397" i="9"/>
  <c r="AN1633" i="9"/>
  <c r="AL882" i="9"/>
  <c r="AN1589" i="9"/>
  <c r="AM398" i="9"/>
  <c r="AL1383" i="9"/>
  <c r="AL263" i="9"/>
  <c r="AM1589" i="9"/>
  <c r="AM399" i="9"/>
  <c r="AL36" i="9"/>
  <c r="AL883" i="9"/>
  <c r="AL1589" i="9"/>
  <c r="AM400" i="9"/>
  <c r="AN1383" i="9"/>
  <c r="AO402" i="9"/>
  <c r="AO1588" i="9"/>
  <c r="AM401" i="9"/>
  <c r="AL1634" i="9"/>
  <c r="AL884" i="9"/>
  <c r="AN1588" i="9"/>
  <c r="AM402" i="9"/>
  <c r="AL1384" i="9"/>
  <c r="AO435" i="9"/>
  <c r="AM1588" i="9"/>
  <c r="AO268" i="9"/>
  <c r="AM36" i="9"/>
  <c r="AL885" i="9"/>
  <c r="AL1588" i="9"/>
  <c r="AM404" i="9"/>
  <c r="AN1384" i="9"/>
  <c r="AO406" i="9"/>
  <c r="AO1587" i="9"/>
  <c r="AM405" i="9"/>
  <c r="AN1634" i="9"/>
  <c r="AL886" i="9"/>
  <c r="AN1587" i="9"/>
  <c r="AM406" i="9"/>
  <c r="AL1385" i="9"/>
  <c r="AN24" i="9"/>
  <c r="AM1587" i="9"/>
  <c r="AM407" i="9"/>
  <c r="AN36" i="9"/>
  <c r="AL887" i="9"/>
  <c r="AL1587" i="9"/>
  <c r="AM408" i="9"/>
  <c r="AN1385" i="9"/>
  <c r="AO410" i="9"/>
  <c r="AO1586" i="9"/>
  <c r="AM409" i="9"/>
  <c r="AL1635" i="9"/>
  <c r="AL888" i="9"/>
  <c r="AN1586" i="9"/>
  <c r="AM410" i="9"/>
  <c r="AL1386" i="9"/>
  <c r="AM419" i="9"/>
  <c r="AM1586" i="9"/>
  <c r="AL269" i="9"/>
  <c r="AO36" i="9"/>
  <c r="AL889" i="9"/>
  <c r="AL1586" i="9"/>
  <c r="AM412" i="9"/>
  <c r="AN1386" i="9"/>
  <c r="AO414" i="9"/>
  <c r="AO1585" i="9"/>
  <c r="AM413" i="9"/>
  <c r="AN1635" i="9"/>
  <c r="AL890" i="9"/>
  <c r="AN1585" i="9"/>
  <c r="AM414" i="9"/>
  <c r="AL1387" i="9"/>
  <c r="AN239" i="9"/>
  <c r="AM1585" i="9"/>
  <c r="AM415" i="9"/>
  <c r="AL37" i="9"/>
  <c r="AL891" i="9"/>
  <c r="AL1585" i="9"/>
  <c r="AM416" i="9"/>
  <c r="AN1387" i="9"/>
  <c r="AO418" i="9"/>
  <c r="AO1584" i="9"/>
  <c r="AM417" i="9"/>
  <c r="AL1636" i="9"/>
  <c r="AL892" i="9"/>
  <c r="AN1584" i="9"/>
  <c r="AM418" i="9"/>
  <c r="AL1388" i="9"/>
  <c r="AN900" i="9"/>
  <c r="AM1584" i="9"/>
  <c r="AM269" i="9"/>
  <c r="AM37" i="9"/>
  <c r="AL893" i="9"/>
  <c r="AL1584" i="9"/>
  <c r="AM420" i="9"/>
  <c r="AN1388" i="9"/>
  <c r="AO422" i="9"/>
  <c r="AO1583" i="9"/>
  <c r="AM421" i="9"/>
  <c r="AN1636" i="9"/>
  <c r="AL894" i="9"/>
  <c r="AN1583" i="9"/>
  <c r="AM422" i="9"/>
  <c r="AL1389" i="9"/>
  <c r="AL24" i="9"/>
  <c r="AM1583" i="9"/>
  <c r="AM423" i="9"/>
  <c r="AN37" i="9"/>
  <c r="AL895" i="9"/>
  <c r="AL1583" i="9"/>
  <c r="AM424" i="9"/>
  <c r="AN1389" i="9"/>
  <c r="AO426" i="9"/>
  <c r="AO1582" i="9"/>
  <c r="AM425" i="9"/>
  <c r="AL1637" i="9"/>
  <c r="AL896" i="9"/>
  <c r="AN1582" i="9"/>
  <c r="AM426" i="9"/>
  <c r="AL1390" i="9"/>
  <c r="AM435" i="9"/>
  <c r="AM1582" i="9"/>
  <c r="AN269" i="9"/>
  <c r="AO37" i="9"/>
  <c r="AL897" i="9"/>
  <c r="AL1582" i="9"/>
  <c r="AM428" i="9"/>
  <c r="AN1390" i="9"/>
  <c r="AO430" i="9"/>
  <c r="AO1581" i="9"/>
  <c r="AM429" i="9"/>
  <c r="AN1637" i="9"/>
  <c r="AL898" i="9"/>
  <c r="AN1581" i="9"/>
  <c r="AM430" i="9"/>
  <c r="AL1391" i="9"/>
  <c r="AN262" i="9"/>
  <c r="AM1581" i="9"/>
  <c r="AM431" i="9"/>
  <c r="AL38" i="9"/>
  <c r="AL899" i="9"/>
  <c r="AL1581" i="9"/>
  <c r="AM432" i="9"/>
  <c r="AN1391" i="9"/>
  <c r="AO434" i="9"/>
  <c r="AO1580" i="9"/>
  <c r="AM433" i="9"/>
  <c r="AL1638" i="9"/>
  <c r="AL900" i="9"/>
  <c r="AN1580" i="9"/>
  <c r="AM434" i="9"/>
  <c r="AL1392" i="9"/>
  <c r="AN1408" i="9"/>
  <c r="AM1580" i="9"/>
  <c r="AO269" i="9"/>
  <c r="AM38" i="9"/>
  <c r="AL901" i="9"/>
  <c r="AL1580" i="9"/>
  <c r="AM436" i="9"/>
  <c r="AN236" i="9"/>
  <c r="AO438" i="9"/>
  <c r="AO1579" i="9"/>
  <c r="AM437" i="9"/>
  <c r="AN1638" i="9"/>
  <c r="AL902" i="9"/>
  <c r="AN1579" i="9"/>
  <c r="AM438" i="9"/>
  <c r="AL1393" i="9"/>
  <c r="AN23" i="9"/>
  <c r="AM1579" i="9"/>
  <c r="AM439" i="9"/>
  <c r="AN38" i="9"/>
  <c r="AL903" i="9"/>
  <c r="AL1579" i="9"/>
  <c r="AM440" i="9"/>
  <c r="AN1393" i="9"/>
  <c r="AO442" i="9"/>
  <c r="AO1578" i="9"/>
  <c r="AM441" i="9"/>
  <c r="AL1639" i="9"/>
  <c r="AL904" i="9"/>
  <c r="AN1578" i="9"/>
  <c r="AM442" i="9"/>
  <c r="AL1394" i="9"/>
  <c r="AM451" i="9"/>
  <c r="AM1578" i="9"/>
  <c r="AL270" i="9"/>
  <c r="AO38" i="9"/>
  <c r="AL905" i="9"/>
  <c r="AL1578" i="9"/>
  <c r="AM444" i="9"/>
  <c r="AN1394" i="9"/>
  <c r="AO446" i="9"/>
  <c r="AO1577" i="9"/>
  <c r="AM445" i="9"/>
  <c r="AN1639" i="9"/>
  <c r="AL906" i="9"/>
  <c r="AN1577" i="9"/>
  <c r="AM446" i="9"/>
  <c r="AL1395" i="9"/>
  <c r="AL247" i="9"/>
  <c r="AM1577" i="9"/>
  <c r="AM447" i="9"/>
  <c r="AL39" i="9"/>
  <c r="AL907" i="9"/>
  <c r="AL1577" i="9"/>
  <c r="AM448" i="9"/>
  <c r="AN1395" i="9"/>
  <c r="AO450" i="9"/>
  <c r="AO1576" i="9"/>
  <c r="AM449" i="9"/>
  <c r="AL1640" i="9"/>
  <c r="AL908" i="9"/>
  <c r="AN1576" i="9"/>
  <c r="AM450" i="9"/>
  <c r="AL1396" i="9"/>
  <c r="AN916" i="9"/>
  <c r="AM1576" i="9"/>
  <c r="AM270" i="9"/>
  <c r="AM39" i="9"/>
  <c r="AL909" i="9"/>
  <c r="AL1576" i="9"/>
  <c r="AM452" i="9"/>
  <c r="AN1396" i="9"/>
  <c r="AO454" i="9"/>
  <c r="AO1575" i="9"/>
  <c r="AM453" i="9"/>
  <c r="AN1640" i="9"/>
  <c r="AL910" i="9"/>
  <c r="AN1575" i="9"/>
  <c r="AM454" i="9"/>
  <c r="AL1397" i="9"/>
  <c r="AL23" i="9"/>
  <c r="AM1575" i="9"/>
  <c r="AM455" i="9"/>
  <c r="AN39" i="9"/>
  <c r="AL911" i="9"/>
  <c r="AL1575" i="9"/>
  <c r="AM456" i="9"/>
  <c r="AN1397" i="9"/>
  <c r="AO458" i="9"/>
  <c r="AO1574" i="9"/>
  <c r="AM457" i="9"/>
  <c r="AL1641" i="9"/>
  <c r="AL912" i="9"/>
  <c r="AN1574" i="9"/>
  <c r="AM458" i="9"/>
  <c r="AL1398" i="9"/>
  <c r="AM467" i="9"/>
  <c r="AM1574" i="9"/>
  <c r="AN270" i="9"/>
  <c r="AO39" i="9"/>
  <c r="AL913" i="9"/>
  <c r="AL1574" i="9"/>
  <c r="AM460" i="9"/>
  <c r="AN1398" i="9"/>
  <c r="AO462" i="9"/>
  <c r="AO1573" i="9"/>
  <c r="AM461" i="9"/>
  <c r="AN1641" i="9"/>
  <c r="AL914" i="9"/>
  <c r="AN1573" i="9"/>
  <c r="AM462" i="9"/>
  <c r="AL1399" i="9"/>
  <c r="AL262" i="9"/>
  <c r="AM1573" i="9"/>
  <c r="AM463" i="9"/>
  <c r="AL40" i="9"/>
  <c r="AL915" i="9"/>
  <c r="AL1573" i="9"/>
  <c r="AM464" i="9"/>
  <c r="AN1399" i="9"/>
  <c r="AO466" i="9"/>
  <c r="AO1572" i="9"/>
  <c r="AM465" i="9"/>
  <c r="AL1642" i="9"/>
  <c r="AL916" i="9"/>
  <c r="AN1572" i="9"/>
  <c r="AM466" i="9"/>
  <c r="AL1400" i="9"/>
  <c r="AO499" i="9"/>
  <c r="AM1572" i="9"/>
  <c r="AM1" i="9"/>
  <c r="AM40" i="9"/>
  <c r="AL917" i="9"/>
  <c r="AL1572" i="9"/>
  <c r="AM468" i="9"/>
  <c r="AN1400" i="9"/>
  <c r="AO470" i="9"/>
  <c r="AO1571" i="9"/>
  <c r="AM469" i="9"/>
  <c r="AN1642" i="9"/>
  <c r="AL918" i="9"/>
  <c r="AN1571" i="9"/>
  <c r="AM470" i="9"/>
  <c r="AL1401" i="9"/>
  <c r="AN22" i="9"/>
  <c r="AM1571" i="9"/>
  <c r="AM471" i="9"/>
  <c r="AN40" i="9"/>
  <c r="AL919" i="9"/>
  <c r="AL1571" i="9"/>
  <c r="AM472" i="9"/>
  <c r="AN1401" i="9"/>
  <c r="AO474" i="9"/>
  <c r="AO1570" i="9"/>
  <c r="AM473" i="9"/>
  <c r="AL1643" i="9"/>
  <c r="AL920" i="9"/>
  <c r="AN1570" i="9"/>
  <c r="AM474" i="9"/>
  <c r="AL1402" i="9"/>
  <c r="AM483" i="9"/>
  <c r="AM1570" i="9"/>
  <c r="AN1" i="9"/>
  <c r="AO40" i="9"/>
  <c r="AL921" i="9"/>
  <c r="AL1570" i="9"/>
  <c r="AM476" i="9"/>
  <c r="AN1402" i="9"/>
  <c r="AO478" i="9"/>
  <c r="AO1569" i="9"/>
  <c r="AM477" i="9"/>
  <c r="AN1643" i="9"/>
  <c r="AL922" i="9"/>
  <c r="AN1569" i="9"/>
  <c r="AM478" i="9"/>
  <c r="AL1403" i="9"/>
  <c r="AN235" i="9"/>
  <c r="AM1569" i="9"/>
  <c r="AM479" i="9"/>
  <c r="AL41" i="9"/>
  <c r="AL923" i="9"/>
  <c r="AL1569" i="9"/>
  <c r="AM480" i="9"/>
  <c r="AN1403" i="9"/>
  <c r="AO482" i="9"/>
  <c r="AO1568" i="9"/>
  <c r="AM481" i="9"/>
  <c r="AL1644" i="9"/>
  <c r="AL924" i="9"/>
  <c r="AN1568" i="9"/>
  <c r="AM482" i="9"/>
  <c r="AL1404" i="9"/>
  <c r="AN932" i="9"/>
  <c r="AM1568" i="9"/>
  <c r="AO1" i="9"/>
  <c r="AM41" i="9"/>
  <c r="AL925" i="9"/>
  <c r="AL1568" i="9"/>
  <c r="AM484" i="9"/>
  <c r="AN1404" i="9"/>
  <c r="AO486" i="9"/>
  <c r="AO1567" i="9"/>
  <c r="AM485" i="9"/>
  <c r="AN1644" i="9"/>
  <c r="AL926" i="9"/>
  <c r="AN1567" i="9"/>
  <c r="AM486" i="9"/>
  <c r="AL1405" i="9"/>
  <c r="AL22" i="9"/>
  <c r="AM1567" i="9"/>
  <c r="AM487" i="9"/>
  <c r="AN41" i="9"/>
  <c r="AL927" i="9"/>
  <c r="AL1567" i="9"/>
  <c r="AM488" i="9"/>
  <c r="AN1405" i="9"/>
  <c r="AO490" i="9"/>
  <c r="AO1566" i="9"/>
  <c r="AM489" i="9"/>
  <c r="AL1645" i="9"/>
  <c r="AL928" i="9"/>
  <c r="AN1566" i="9"/>
  <c r="AM490" i="9"/>
  <c r="AL1406" i="9"/>
  <c r="AM499" i="9"/>
  <c r="AM1566" i="9"/>
  <c r="AL2" i="9"/>
  <c r="AO41" i="9"/>
  <c r="AL929" i="9"/>
  <c r="AL1566" i="9"/>
  <c r="AM492" i="9"/>
  <c r="AN1406" i="9"/>
  <c r="AO494" i="9"/>
  <c r="AO1565" i="9"/>
  <c r="AM493" i="9"/>
  <c r="AN1645" i="9"/>
  <c r="AL930" i="9"/>
  <c r="AN1565" i="9"/>
  <c r="AM494" i="9"/>
  <c r="AL1407" i="9"/>
  <c r="AN261" i="9"/>
  <c r="AM1565" i="9"/>
  <c r="AM495" i="9"/>
  <c r="AL42" i="9"/>
  <c r="AL931" i="9"/>
  <c r="AL1565" i="9"/>
  <c r="AM496" i="9"/>
  <c r="AN1407" i="9"/>
  <c r="AO498" i="9"/>
  <c r="AO1564" i="9"/>
  <c r="AM497" i="9"/>
  <c r="AL1646" i="9"/>
  <c r="AL932" i="9"/>
  <c r="AN1564" i="9"/>
  <c r="AM498" i="9"/>
  <c r="AL1408" i="9"/>
  <c r="AN1005" i="9"/>
  <c r="AM1564" i="9"/>
  <c r="AM2" i="9"/>
  <c r="AM42" i="9"/>
  <c r="AO356" i="9"/>
  <c r="AL1564" i="9"/>
  <c r="AM234" i="9"/>
  <c r="AO236" i="9"/>
  <c r="AO502" i="9"/>
  <c r="AO1563" i="9"/>
  <c r="AM501" i="9"/>
  <c r="AN1646" i="9"/>
  <c r="AL934" i="9"/>
  <c r="AN1563" i="9"/>
  <c r="AM502" i="9"/>
  <c r="AL1409" i="9"/>
  <c r="AN21" i="9"/>
  <c r="AM1563" i="9"/>
  <c r="AM503" i="9"/>
  <c r="AN42" i="9"/>
  <c r="AL935" i="9"/>
  <c r="AL1563" i="9"/>
  <c r="AM504" i="9"/>
  <c r="AN1409" i="9"/>
  <c r="AO506" i="9"/>
  <c r="AO1562" i="9"/>
  <c r="AM505" i="9"/>
  <c r="AL1647" i="9"/>
  <c r="AL936" i="9"/>
  <c r="AN1562" i="9"/>
  <c r="AM506" i="9"/>
  <c r="AL1410" i="9"/>
  <c r="AM515" i="9"/>
  <c r="AM1562" i="9"/>
  <c r="AN2" i="9"/>
  <c r="AO42" i="9"/>
  <c r="AL937" i="9"/>
  <c r="AL1562" i="9"/>
  <c r="AM508" i="9"/>
  <c r="AN1410" i="9"/>
  <c r="AO510" i="9"/>
  <c r="AO1561" i="9"/>
  <c r="AM509" i="9"/>
  <c r="AN1647" i="9"/>
  <c r="AL938" i="9"/>
  <c r="AN1561" i="9"/>
  <c r="AM510" i="9"/>
  <c r="AL1411" i="9"/>
  <c r="AN246" i="9"/>
  <c r="AM1561" i="9"/>
  <c r="AM511" i="9"/>
  <c r="AL43" i="9"/>
  <c r="AL939" i="9"/>
  <c r="AL1561" i="9"/>
  <c r="AM512" i="9"/>
  <c r="AN1411" i="9"/>
  <c r="AO514" i="9"/>
  <c r="AO1560" i="9"/>
  <c r="AM513" i="9"/>
  <c r="AL1648" i="9"/>
  <c r="AL940" i="9"/>
  <c r="AN1560" i="9"/>
  <c r="AM514" i="9"/>
  <c r="AL1412" i="9"/>
  <c r="AN948" i="9"/>
  <c r="AM1560" i="9"/>
  <c r="AO2" i="9"/>
  <c r="AM43" i="9"/>
  <c r="AL941" i="9"/>
  <c r="AL1560" i="9"/>
  <c r="AM516" i="9"/>
  <c r="AN1412" i="9"/>
  <c r="AO518" i="9"/>
  <c r="AO1559" i="9"/>
  <c r="AM517" i="9"/>
  <c r="AN1648" i="9"/>
  <c r="AL942" i="9"/>
  <c r="AN1559" i="9"/>
  <c r="AM518" i="9"/>
  <c r="AL1413" i="9"/>
  <c r="AL21" i="9"/>
  <c r="AM1559" i="9"/>
  <c r="AM519" i="9"/>
  <c r="AN43" i="9"/>
  <c r="AL943" i="9"/>
  <c r="AL1559" i="9"/>
  <c r="AM520" i="9"/>
  <c r="AN1413" i="9"/>
  <c r="AO522" i="9"/>
  <c r="AO1558" i="9"/>
  <c r="AM521" i="9"/>
  <c r="AL1649" i="9"/>
  <c r="AL944" i="9"/>
  <c r="AN1558" i="9"/>
  <c r="AM522" i="9"/>
  <c r="AL1414" i="9"/>
  <c r="AM531" i="9"/>
  <c r="AM1558" i="9"/>
  <c r="AL3" i="9"/>
  <c r="AO43" i="9"/>
  <c r="AL945" i="9"/>
  <c r="AL1558" i="9"/>
  <c r="AM524" i="9"/>
  <c r="AN1414" i="9"/>
  <c r="AO526" i="9"/>
  <c r="AO1557" i="9"/>
  <c r="AM525" i="9"/>
  <c r="AN1649" i="9"/>
  <c r="AL946" i="9"/>
  <c r="AN1557" i="9"/>
  <c r="AM526" i="9"/>
  <c r="AL1415" i="9"/>
  <c r="AL261" i="9"/>
  <c r="AM1557" i="9"/>
  <c r="AM527" i="9"/>
  <c r="AL44" i="9"/>
  <c r="AL947" i="9"/>
  <c r="AL1557" i="9"/>
  <c r="AM528" i="9"/>
  <c r="AN1415" i="9"/>
  <c r="AO530" i="9"/>
  <c r="AO1556" i="9"/>
  <c r="AM529" i="9"/>
  <c r="AL1650" i="9"/>
  <c r="AL948" i="9"/>
  <c r="AN1556" i="9"/>
  <c r="AM530" i="9"/>
  <c r="AL1416" i="9"/>
  <c r="AO563" i="9"/>
  <c r="AM1556" i="9"/>
  <c r="AM3" i="9"/>
  <c r="AM44" i="9"/>
  <c r="AL949" i="9"/>
  <c r="AL1556" i="9"/>
  <c r="AM532" i="9"/>
  <c r="AN1416" i="9"/>
  <c r="AO534" i="9"/>
  <c r="AO1555" i="9"/>
  <c r="AM533" i="9"/>
  <c r="AN1650" i="9"/>
  <c r="AL950" i="9"/>
  <c r="AN1555" i="9"/>
  <c r="AM534" i="9"/>
  <c r="AL1417" i="9"/>
  <c r="AN20" i="9"/>
  <c r="AM1555" i="9"/>
  <c r="AM535" i="9"/>
  <c r="AN44" i="9"/>
  <c r="AL951" i="9"/>
  <c r="AL1555" i="9"/>
  <c r="AM536" i="9"/>
  <c r="AN1417" i="9"/>
  <c r="AO538" i="9"/>
  <c r="AO1554" i="9"/>
  <c r="AM537" i="9"/>
  <c r="AL1651" i="9"/>
  <c r="AL952" i="9"/>
  <c r="AN1554" i="9"/>
  <c r="AM538" i="9"/>
  <c r="AL1418" i="9"/>
  <c r="AM547" i="9"/>
  <c r="AM1554" i="9"/>
  <c r="AN3" i="9"/>
  <c r="AO44" i="9"/>
  <c r="AL953" i="9"/>
  <c r="AL1554" i="9"/>
  <c r="AM540" i="9"/>
  <c r="AN1418" i="9"/>
  <c r="AO542" i="9"/>
  <c r="AO1553" i="9"/>
  <c r="AM541" i="9"/>
  <c r="AN1651" i="9"/>
  <c r="AL954" i="9"/>
  <c r="AN1553" i="9"/>
  <c r="AM542" i="9"/>
  <c r="AL1419" i="9"/>
  <c r="AL239" i="9"/>
  <c r="AM1553" i="9"/>
  <c r="AM543" i="9"/>
  <c r="AL45" i="9"/>
  <c r="AL955" i="9"/>
  <c r="AL1553" i="9"/>
  <c r="AM544" i="9"/>
  <c r="AN1419" i="9"/>
  <c r="AO546" i="9"/>
  <c r="AO1552" i="9"/>
  <c r="AM545" i="9"/>
  <c r="AL1652" i="9"/>
  <c r="AL956" i="9"/>
  <c r="AN1552" i="9"/>
  <c r="AM546" i="9"/>
  <c r="AL1420" i="9"/>
  <c r="AN964" i="9"/>
  <c r="AM1552" i="9"/>
  <c r="AO3" i="9"/>
  <c r="AM45" i="9"/>
  <c r="AL957" i="9"/>
  <c r="AL1552" i="9"/>
  <c r="AM548" i="9"/>
  <c r="AN1420" i="9"/>
  <c r="AO550" i="9"/>
  <c r="AO1551" i="9"/>
  <c r="AM549" i="9"/>
  <c r="AN1652" i="9"/>
  <c r="AL958" i="9"/>
  <c r="AN1551" i="9"/>
  <c r="AM550" i="9"/>
  <c r="AL1421" i="9"/>
  <c r="AL20" i="9"/>
  <c r="AM1551" i="9"/>
  <c r="AM551" i="9"/>
  <c r="AN45" i="9"/>
  <c r="AL959" i="9"/>
  <c r="AL1551" i="9"/>
  <c r="AM552" i="9"/>
  <c r="AN1421" i="9"/>
  <c r="AO554" i="9"/>
  <c r="AO1550" i="9"/>
  <c r="AM553" i="9"/>
  <c r="AL1653" i="9"/>
  <c r="AL960" i="9"/>
  <c r="AN1550" i="9"/>
  <c r="AM554" i="9"/>
  <c r="AL1422" i="9"/>
  <c r="AM563" i="9"/>
  <c r="AM1550" i="9"/>
  <c r="AL4" i="9"/>
  <c r="AO45" i="9"/>
  <c r="AL961" i="9"/>
  <c r="AL1550" i="9"/>
  <c r="AM556" i="9"/>
  <c r="AN1422" i="9"/>
  <c r="AO558" i="9"/>
  <c r="AO1549" i="9"/>
  <c r="AM557" i="9"/>
  <c r="AN1653" i="9"/>
  <c r="AL962" i="9"/>
  <c r="AN1549" i="9"/>
  <c r="AM558" i="9"/>
  <c r="AL1423" i="9"/>
  <c r="AN260" i="9"/>
  <c r="AM1549" i="9"/>
  <c r="AM559" i="9"/>
  <c r="AL46" i="9"/>
  <c r="AL963" i="9"/>
  <c r="AL1549" i="9"/>
  <c r="AM560" i="9"/>
  <c r="AN1423" i="9"/>
  <c r="AO562" i="9"/>
  <c r="AO1548" i="9"/>
  <c r="AM561" i="9"/>
  <c r="AL1654" i="9"/>
  <c r="AL964" i="9"/>
  <c r="AN1548" i="9"/>
  <c r="AM562" i="9"/>
  <c r="AL1424" i="9"/>
  <c r="AN1440" i="9"/>
  <c r="AM1548" i="9"/>
  <c r="AM4" i="9"/>
  <c r="AM46" i="9"/>
  <c r="AL965" i="9"/>
  <c r="AL1548" i="9"/>
  <c r="AM564" i="9"/>
  <c r="AL237" i="9"/>
  <c r="AO566" i="9"/>
  <c r="AO1547" i="9"/>
  <c r="AM565" i="9"/>
  <c r="AN1654" i="9"/>
  <c r="AL966" i="9"/>
  <c r="AN1547" i="9"/>
  <c r="AM566" i="9"/>
  <c r="AL1425" i="9"/>
  <c r="AN19" i="9"/>
  <c r="AM1547" i="9"/>
  <c r="AM567" i="9"/>
  <c r="AN46" i="9"/>
  <c r="AL967" i="9"/>
  <c r="AL1547" i="9"/>
  <c r="AM568" i="9"/>
  <c r="AN1425" i="9"/>
  <c r="AO570" i="9"/>
  <c r="AO1546" i="9"/>
  <c r="AM569" i="9"/>
  <c r="AL1655" i="9"/>
  <c r="AL968" i="9"/>
  <c r="AN1546" i="9"/>
  <c r="AM570" i="9"/>
  <c r="AL1426" i="9"/>
  <c r="AM579" i="9"/>
  <c r="AM1546" i="9"/>
  <c r="AN4" i="9"/>
  <c r="AO46" i="9"/>
  <c r="AL969" i="9"/>
  <c r="AL1546" i="9"/>
  <c r="AM572" i="9"/>
  <c r="AN1426" i="9"/>
  <c r="AO574" i="9"/>
  <c r="AO1545" i="9"/>
  <c r="AM573" i="9"/>
  <c r="AN1655" i="9"/>
  <c r="AL970" i="9"/>
  <c r="AN1545" i="9"/>
  <c r="AM574" i="9"/>
  <c r="AL1427" i="9"/>
  <c r="AL246" i="9"/>
  <c r="AM1545" i="9"/>
  <c r="AM575" i="9"/>
  <c r="AL47" i="9"/>
  <c r="AL971" i="9"/>
  <c r="AL1545" i="9"/>
  <c r="AM576" i="9"/>
  <c r="AN1427" i="9"/>
  <c r="AO578" i="9"/>
  <c r="AO1544" i="9"/>
  <c r="AM577" i="9"/>
  <c r="AL1656" i="9"/>
  <c r="AL972" i="9"/>
  <c r="AN1544" i="9"/>
  <c r="AM578" i="9"/>
  <c r="AL1428" i="9"/>
  <c r="AN980" i="9"/>
  <c r="AM1544" i="9"/>
  <c r="AO4" i="9"/>
  <c r="AM47" i="9"/>
  <c r="AL973" i="9"/>
  <c r="AL1544" i="9"/>
  <c r="AM580" i="9"/>
  <c r="AN1428" i="9"/>
  <c r="AO582" i="9"/>
  <c r="AO1543" i="9"/>
  <c r="AM581" i="9"/>
  <c r="AN1656" i="9"/>
  <c r="AL974" i="9"/>
  <c r="AN1543" i="9"/>
  <c r="AM582" i="9"/>
  <c r="AL1429" i="9"/>
  <c r="AL19" i="9"/>
  <c r="AM1543" i="9"/>
  <c r="AM583" i="9"/>
  <c r="AN47" i="9"/>
  <c r="AL975" i="9"/>
  <c r="AL1543" i="9"/>
  <c r="AM584" i="9"/>
  <c r="AN1429" i="9"/>
  <c r="AO586" i="9"/>
  <c r="AO1542" i="9"/>
  <c r="AM585" i="9"/>
  <c r="AL1657" i="9"/>
  <c r="AL976" i="9"/>
  <c r="AN1542" i="9"/>
  <c r="AM586" i="9"/>
  <c r="AL1430" i="9"/>
  <c r="AM595" i="9"/>
  <c r="AM1542" i="9"/>
  <c r="AL5" i="9"/>
  <c r="AO47" i="9"/>
  <c r="AL977" i="9"/>
  <c r="AL1542" i="9"/>
  <c r="AM588" i="9"/>
  <c r="AN1430" i="9"/>
  <c r="AO590" i="9"/>
  <c r="AO1541" i="9"/>
  <c r="AM589" i="9"/>
  <c r="AN1657" i="9"/>
  <c r="AL978" i="9"/>
  <c r="AN1541" i="9"/>
  <c r="AM590" i="9"/>
  <c r="AL1431" i="9"/>
  <c r="AL260" i="9"/>
  <c r="AM1541" i="9"/>
  <c r="AM591" i="9"/>
  <c r="AL48" i="9"/>
  <c r="AL979" i="9"/>
  <c r="AL1541" i="9"/>
  <c r="AM592" i="9"/>
  <c r="AN1431" i="9"/>
  <c r="AO594" i="9"/>
  <c r="AO1540" i="9"/>
  <c r="AM593" i="9"/>
  <c r="AL1658" i="9"/>
  <c r="AL980" i="9"/>
  <c r="AN1540" i="9"/>
  <c r="AM594" i="9"/>
  <c r="AL1432" i="9"/>
  <c r="AO627" i="9"/>
  <c r="AM1540" i="9"/>
  <c r="AM5" i="9"/>
  <c r="AM48" i="9"/>
  <c r="AL981" i="9"/>
  <c r="AL1540" i="9"/>
  <c r="AM596" i="9"/>
  <c r="AN1432" i="9"/>
  <c r="AO598" i="9"/>
  <c r="AO1539" i="9"/>
  <c r="AM597" i="9"/>
  <c r="AN1658" i="9"/>
  <c r="AL982" i="9"/>
  <c r="AN1539" i="9"/>
  <c r="AM598" i="9"/>
  <c r="AL1433" i="9"/>
  <c r="AN18" i="9"/>
  <c r="AM1539" i="9"/>
  <c r="AM599" i="9"/>
  <c r="AN48" i="9"/>
  <c r="AL983" i="9"/>
  <c r="AL1539" i="9"/>
  <c r="AM600" i="9"/>
  <c r="AN1433" i="9"/>
  <c r="AO602" i="9"/>
  <c r="AO1538" i="9"/>
  <c r="AM601" i="9"/>
  <c r="AL1659" i="9"/>
  <c r="AL984" i="9"/>
  <c r="AN1538" i="9"/>
  <c r="AM602" i="9"/>
  <c r="AL1434" i="9"/>
  <c r="AM611" i="9"/>
  <c r="AM1538" i="9"/>
  <c r="AN5" i="9"/>
  <c r="AO48" i="9"/>
  <c r="AL985" i="9"/>
  <c r="AL1538" i="9"/>
  <c r="AM604" i="9"/>
  <c r="AN1434" i="9"/>
  <c r="AO606" i="9"/>
  <c r="AO1537" i="9"/>
  <c r="AM605" i="9"/>
  <c r="AN1659" i="9"/>
  <c r="AL986" i="9"/>
  <c r="AN1537" i="9"/>
  <c r="AM606" i="9"/>
  <c r="AL1435" i="9"/>
  <c r="AN233" i="9"/>
  <c r="AM1537" i="9"/>
  <c r="AM607" i="9"/>
  <c r="AL49" i="9"/>
  <c r="AL987" i="9"/>
  <c r="AL1537" i="9"/>
  <c r="AM608" i="9"/>
  <c r="AN1435" i="9"/>
  <c r="AO610" i="9"/>
  <c r="AO1536" i="9"/>
  <c r="AM609" i="9"/>
  <c r="AL1660" i="9"/>
  <c r="AL988" i="9"/>
  <c r="AN1536" i="9"/>
  <c r="AM610" i="9"/>
  <c r="AL1436" i="9"/>
  <c r="AN996" i="9"/>
  <c r="AM1536" i="9"/>
  <c r="AO5" i="9"/>
  <c r="AM49" i="9"/>
  <c r="AL989" i="9"/>
  <c r="AL1536" i="9"/>
  <c r="AM612" i="9"/>
  <c r="AN1436" i="9"/>
  <c r="AO614" i="9"/>
  <c r="AO1535" i="9"/>
  <c r="AM613" i="9"/>
  <c r="AN1660" i="9"/>
  <c r="AL990" i="9"/>
  <c r="AN1535" i="9"/>
  <c r="AM614" i="9"/>
  <c r="AL1437" i="9"/>
  <c r="AL18" i="9"/>
  <c r="AM1535" i="9"/>
  <c r="AM615" i="9"/>
  <c r="AN49" i="9"/>
  <c r="AL991" i="9"/>
  <c r="AL1535" i="9"/>
  <c r="AM616" i="9"/>
  <c r="AN1437" i="9"/>
  <c r="AO618" i="9"/>
  <c r="AO1534" i="9"/>
  <c r="AM617" i="9"/>
  <c r="AL1661" i="9"/>
  <c r="AL992" i="9"/>
  <c r="AN1534" i="9"/>
  <c r="AM618" i="9"/>
  <c r="AL1438" i="9"/>
  <c r="AM627" i="9"/>
  <c r="AM1534" i="9"/>
  <c r="AL6" i="9"/>
  <c r="AO49" i="9"/>
  <c r="AL993" i="9"/>
  <c r="AL1534" i="9"/>
  <c r="AM620" i="9"/>
  <c r="AN1438" i="9"/>
  <c r="AO622" i="9"/>
  <c r="AO1533" i="9"/>
  <c r="AM621" i="9"/>
  <c r="AN1661" i="9"/>
  <c r="AL994" i="9"/>
  <c r="AN1533" i="9"/>
  <c r="AM622" i="9"/>
  <c r="AL1439" i="9"/>
  <c r="AN259" i="9"/>
  <c r="AM1533" i="9"/>
  <c r="AM623" i="9"/>
  <c r="AL50" i="9"/>
  <c r="AL995" i="9"/>
  <c r="AL1533" i="9"/>
  <c r="AM624" i="9"/>
  <c r="AN1439" i="9"/>
  <c r="AO626" i="9"/>
  <c r="AO1532" i="9"/>
  <c r="AM625" i="9"/>
  <c r="AL1662" i="9"/>
  <c r="AL996" i="9"/>
  <c r="AN1532" i="9"/>
  <c r="AM626" i="9"/>
  <c r="AL1440" i="9"/>
  <c r="AM645" i="9"/>
  <c r="AM1532" i="9"/>
  <c r="AM6" i="9"/>
  <c r="AM50" i="9"/>
  <c r="AL997" i="9"/>
  <c r="AL1532" i="9"/>
  <c r="AL861" i="9"/>
  <c r="AN1623" i="9"/>
  <c r="AO630" i="9"/>
  <c r="AO1531" i="9"/>
  <c r="AM629" i="9"/>
  <c r="AN1662" i="9"/>
  <c r="AL998" i="9"/>
  <c r="AN1531" i="9"/>
  <c r="AM630" i="9"/>
  <c r="AL1441" i="9"/>
  <c r="AN17" i="9"/>
  <c r="AM1531" i="9"/>
  <c r="AM631" i="9"/>
  <c r="AN50" i="9"/>
  <c r="AL999" i="9"/>
  <c r="AL1531" i="9"/>
  <c r="AM632" i="9"/>
  <c r="AN1441" i="9"/>
  <c r="AO634" i="9"/>
  <c r="AO1530" i="9"/>
  <c r="AM633" i="9"/>
  <c r="AL1663" i="9"/>
  <c r="AL1000" i="9"/>
  <c r="AN1530" i="9"/>
  <c r="AM634" i="9"/>
  <c r="AL1442" i="9"/>
  <c r="AM643" i="9"/>
  <c r="AM1530" i="9"/>
  <c r="AN6" i="9"/>
  <c r="AO50" i="9"/>
  <c r="AL1001" i="9"/>
  <c r="AL1530" i="9"/>
  <c r="AM636" i="9"/>
  <c r="AN1442" i="9"/>
  <c r="AO638" i="9"/>
  <c r="AO1529" i="9"/>
  <c r="AM637" i="9"/>
  <c r="AN1663" i="9"/>
  <c r="AL1002" i="9"/>
  <c r="AN1529" i="9"/>
  <c r="AM638" i="9"/>
  <c r="AL1443" i="9"/>
  <c r="AN245" i="9"/>
  <c r="AM1529" i="9"/>
  <c r="AM639" i="9"/>
  <c r="AL51" i="9"/>
  <c r="AL1003" i="9"/>
  <c r="AL1529" i="9"/>
  <c r="AM640" i="9"/>
  <c r="AN1443" i="9"/>
  <c r="AO642" i="9"/>
  <c r="AO1528" i="9"/>
  <c r="AM641" i="9"/>
  <c r="AL1664" i="9"/>
  <c r="AL1004" i="9"/>
  <c r="AN1528" i="9"/>
  <c r="AM642" i="9"/>
  <c r="AL1444" i="9"/>
  <c r="AL1005" i="9"/>
  <c r="AM1528" i="9"/>
  <c r="AM276" i="9"/>
  <c r="AN1351" i="9"/>
  <c r="AL254" i="9"/>
  <c r="AL1528" i="9"/>
  <c r="AO6" i="9"/>
  <c r="AM51" i="9"/>
  <c r="AO271" i="9"/>
  <c r="AO1527" i="9"/>
  <c r="AN234" i="9"/>
  <c r="AM237" i="9"/>
  <c r="AN231" i="9"/>
  <c r="AN1527" i="9"/>
  <c r="AM271" i="9"/>
  <c r="AL232" i="9"/>
  <c r="AN1352" i="9"/>
  <c r="AM1527" i="9"/>
  <c r="AM272" i="9"/>
  <c r="AN51" i="9"/>
  <c r="AN229" i="9"/>
  <c r="AL1527" i="9"/>
  <c r="AM273" i="9"/>
  <c r="AL1618" i="9"/>
  <c r="AO275" i="9"/>
  <c r="AO1526" i="9"/>
  <c r="AM274" i="9"/>
  <c r="AL1352" i="9"/>
  <c r="AN227" i="9"/>
  <c r="AN1526" i="9"/>
  <c r="AM275" i="9"/>
  <c r="AL265" i="9"/>
  <c r="AM284" i="9"/>
  <c r="AM1526" i="9"/>
  <c r="AL7" i="9"/>
  <c r="AO51" i="9"/>
  <c r="AN821" i="9"/>
  <c r="AL1526" i="9"/>
  <c r="AM277" i="9"/>
  <c r="AN1618" i="9"/>
  <c r="AO279" i="9"/>
  <c r="AO1525" i="9"/>
  <c r="AM278" i="9"/>
  <c r="AL1353" i="9"/>
  <c r="AN822" i="9"/>
  <c r="AN1525" i="9"/>
  <c r="AM279" i="9"/>
  <c r="AN1751" i="9"/>
  <c r="AN1354" i="9"/>
  <c r="AM1525" i="9"/>
  <c r="AM280" i="9"/>
  <c r="AL52" i="9"/>
  <c r="AN823" i="9"/>
  <c r="AL1525" i="9"/>
  <c r="AM281" i="9"/>
  <c r="AL1619" i="9"/>
  <c r="AO283" i="9"/>
  <c r="AO1524" i="9"/>
  <c r="AM282" i="9"/>
  <c r="AL1354" i="9"/>
  <c r="AN824" i="9"/>
  <c r="AN1524" i="9"/>
  <c r="AM283" i="9"/>
  <c r="AN28" i="9"/>
  <c r="AO316" i="9"/>
  <c r="AM1524" i="9"/>
  <c r="AM7" i="9"/>
  <c r="AM52" i="9"/>
  <c r="AN825" i="9"/>
  <c r="AL1524" i="9"/>
  <c r="AM285" i="9"/>
  <c r="AN1619" i="9"/>
  <c r="AO287" i="9"/>
  <c r="AO1523" i="9"/>
  <c r="AM286" i="9"/>
  <c r="AL1355" i="9"/>
  <c r="AN826" i="9"/>
  <c r="AN1523" i="9"/>
  <c r="AM287" i="9"/>
  <c r="AL1752" i="9"/>
  <c r="AN1356" i="9"/>
  <c r="AM1523" i="9"/>
  <c r="AM288" i="9"/>
  <c r="AN52" i="9"/>
  <c r="AN827" i="9"/>
  <c r="AL1523" i="9"/>
  <c r="AM289" i="9"/>
  <c r="AL1620" i="9"/>
  <c r="AO291" i="9"/>
  <c r="AO1522" i="9"/>
  <c r="AM290" i="9"/>
  <c r="AL1356" i="9"/>
  <c r="AN828" i="9"/>
  <c r="AN1522" i="9"/>
  <c r="AM291" i="9"/>
  <c r="AL240" i="9"/>
  <c r="AM300" i="9"/>
  <c r="AM1522" i="9"/>
  <c r="AN7" i="9"/>
  <c r="AO52" i="9"/>
  <c r="AN829" i="9"/>
  <c r="AL1522" i="9"/>
  <c r="AM293" i="9"/>
  <c r="AN1620" i="9"/>
  <c r="AO295" i="9"/>
  <c r="AO1521" i="9"/>
  <c r="AM294" i="9"/>
  <c r="AL1357" i="9"/>
  <c r="AN830" i="9"/>
  <c r="AN1521" i="9"/>
  <c r="AM295" i="9"/>
  <c r="AN1752" i="9"/>
  <c r="AN1358" i="9"/>
  <c r="AM1521" i="9"/>
  <c r="AM296" i="9"/>
  <c r="AL53" i="9"/>
  <c r="AN831" i="9"/>
  <c r="AL1521" i="9"/>
  <c r="AM297" i="9"/>
  <c r="AL1621" i="9"/>
  <c r="AO299" i="9"/>
  <c r="AO1520" i="9"/>
  <c r="AM298" i="9"/>
  <c r="AL1358" i="9"/>
  <c r="AN832" i="9"/>
  <c r="AN1520" i="9"/>
  <c r="AM299" i="9"/>
  <c r="AL28" i="9"/>
  <c r="AL841" i="9"/>
  <c r="AM1520" i="9"/>
  <c r="AO7" i="9"/>
  <c r="AM53" i="9"/>
  <c r="AN833" i="9"/>
  <c r="AL1520" i="9"/>
  <c r="AM301" i="9"/>
  <c r="AN1621" i="9"/>
  <c r="AO303" i="9"/>
  <c r="AO1519" i="9"/>
  <c r="AM302" i="9"/>
  <c r="AL1359" i="9"/>
  <c r="AN834" i="9"/>
  <c r="AN1519" i="9"/>
  <c r="AM303" i="9"/>
  <c r="AL1753" i="9"/>
  <c r="AN1360" i="9"/>
  <c r="AM1519" i="9"/>
  <c r="AM304" i="9"/>
  <c r="AN53" i="9"/>
  <c r="AN835" i="9"/>
  <c r="AL1519" i="9"/>
  <c r="AM305" i="9"/>
  <c r="AL1622" i="9"/>
  <c r="AO307" i="9"/>
  <c r="AO1518" i="9"/>
  <c r="AM306" i="9"/>
  <c r="AL1360" i="9"/>
  <c r="AN836" i="9"/>
  <c r="AN1518" i="9"/>
  <c r="AM307" i="9"/>
  <c r="AN264" i="9"/>
  <c r="AM316" i="9"/>
  <c r="AM1518" i="9"/>
  <c r="AL8" i="9"/>
  <c r="AO53" i="9"/>
  <c r="AN837" i="9"/>
  <c r="AL1518" i="9"/>
  <c r="AM309" i="9"/>
  <c r="AN1622" i="9"/>
  <c r="AO311" i="9"/>
  <c r="AO1517" i="9"/>
  <c r="AM310" i="9"/>
  <c r="AL1361" i="9"/>
  <c r="AN838" i="9"/>
  <c r="AN1517" i="9"/>
  <c r="AM311" i="9"/>
  <c r="AN1753" i="9"/>
  <c r="AN1362" i="9"/>
  <c r="AM1517" i="9"/>
  <c r="AM312" i="9"/>
  <c r="AL54" i="9"/>
  <c r="AN839" i="9"/>
  <c r="AL1517" i="9"/>
  <c r="AM313" i="9"/>
  <c r="AL1623" i="9"/>
  <c r="AO315" i="9"/>
  <c r="AO1516" i="9"/>
  <c r="AM314" i="9"/>
  <c r="AL1362" i="9"/>
  <c r="AN840" i="9"/>
  <c r="AN1516" i="9"/>
  <c r="AM315" i="9"/>
  <c r="AN27" i="9"/>
  <c r="AM356" i="9"/>
  <c r="AM1516" i="9"/>
  <c r="AM8" i="9"/>
  <c r="AM54" i="9"/>
  <c r="AN841" i="9"/>
  <c r="AL1516" i="9"/>
  <c r="AM317" i="9"/>
  <c r="AN237" i="9"/>
  <c r="AO319" i="9"/>
  <c r="AO1515" i="9"/>
  <c r="AM318" i="9"/>
  <c r="AL1363" i="9"/>
  <c r="AN842" i="9"/>
  <c r="AN1515" i="9"/>
  <c r="AM319" i="9"/>
  <c r="AL1754" i="9"/>
  <c r="AN1364" i="9"/>
  <c r="AM1515" i="9"/>
  <c r="AM320" i="9"/>
  <c r="AN54" i="9"/>
  <c r="AN843" i="9"/>
  <c r="AL1515" i="9"/>
  <c r="AM321" i="9"/>
  <c r="AL1624" i="9"/>
  <c r="AO323" i="9"/>
  <c r="AO1514" i="9"/>
  <c r="AM322" i="9"/>
  <c r="AL1364" i="9"/>
  <c r="AN844" i="9"/>
  <c r="AN1514" i="9"/>
  <c r="AM323" i="9"/>
  <c r="AL248" i="9"/>
  <c r="AM332" i="9"/>
  <c r="AM1514" i="9"/>
  <c r="AN8" i="9"/>
  <c r="AO54" i="9"/>
  <c r="AN845" i="9"/>
  <c r="AL1514" i="9"/>
  <c r="AM325" i="9"/>
  <c r="AN1624" i="9"/>
  <c r="AO327" i="9"/>
  <c r="AO1513" i="9"/>
  <c r="AM326" i="9"/>
  <c r="AL1365" i="9"/>
  <c r="AN846" i="9"/>
  <c r="AN1513" i="9"/>
  <c r="AM327" i="9"/>
  <c r="AN1754" i="9"/>
  <c r="AN1366" i="9"/>
  <c r="AM1513" i="9"/>
  <c r="AM328" i="9"/>
  <c r="AL55" i="9"/>
  <c r="AN847" i="9"/>
  <c r="AL1513" i="9"/>
  <c r="AM329" i="9"/>
  <c r="AL1625" i="9"/>
  <c r="AO331" i="9"/>
  <c r="AO1512" i="9"/>
  <c r="AM330" i="9"/>
  <c r="AL1366" i="9"/>
  <c r="AN848" i="9"/>
  <c r="AN1512" i="9"/>
  <c r="AM331" i="9"/>
  <c r="AL27" i="9"/>
  <c r="AL857" i="9"/>
  <c r="AM1512" i="9"/>
  <c r="AO8" i="9"/>
  <c r="AM55" i="9"/>
  <c r="AN849" i="9"/>
  <c r="AL1512" i="9"/>
  <c r="AM333" i="9"/>
  <c r="AN1625" i="9"/>
  <c r="AO335" i="9"/>
  <c r="AO1511" i="9"/>
  <c r="AM334" i="9"/>
  <c r="AL1367" i="9"/>
  <c r="AN850" i="9"/>
  <c r="AN1511" i="9"/>
  <c r="AM335" i="9"/>
  <c r="AL1755" i="9"/>
  <c r="AN1368" i="9"/>
  <c r="AM1511" i="9"/>
  <c r="AM336" i="9"/>
  <c r="AN55" i="9"/>
  <c r="AN851" i="9"/>
  <c r="AL1511" i="9"/>
  <c r="AM337" i="9"/>
  <c r="AL1626" i="9"/>
  <c r="AO339" i="9"/>
  <c r="AO1510" i="9"/>
  <c r="AM338" i="9"/>
  <c r="AL1368" i="9"/>
  <c r="AN852" i="9"/>
  <c r="AN1510" i="9"/>
  <c r="AM339" i="9"/>
  <c r="AL264" i="9"/>
  <c r="AM348" i="9"/>
  <c r="AM1510" i="9"/>
  <c r="AL9" i="9"/>
  <c r="AO55" i="9"/>
  <c r="AN853" i="9"/>
  <c r="AL1510" i="9"/>
  <c r="AM341" i="9"/>
  <c r="AN1626" i="9"/>
  <c r="AO343" i="9"/>
  <c r="AO1509" i="9"/>
  <c r="AM342" i="9"/>
  <c r="AL1369" i="9"/>
  <c r="AN854" i="9"/>
  <c r="AN1509" i="9"/>
  <c r="AM343" i="9"/>
  <c r="AN1755" i="9"/>
  <c r="AN1370" i="9"/>
  <c r="AM1509" i="9"/>
  <c r="AM344" i="9"/>
  <c r="AL56" i="9"/>
  <c r="AN855" i="9"/>
  <c r="AL1509" i="9"/>
  <c r="AM345" i="9"/>
  <c r="AL1627" i="9"/>
  <c r="AO347" i="9"/>
  <c r="AO1508" i="9"/>
  <c r="AM346" i="9"/>
  <c r="AL1370" i="9"/>
  <c r="AN856" i="9"/>
  <c r="AN1508" i="9"/>
  <c r="AM347" i="9"/>
  <c r="AN26" i="9"/>
  <c r="AN1372" i="9"/>
  <c r="AM1508" i="9"/>
  <c r="AM9" i="9"/>
  <c r="AM56" i="9"/>
  <c r="AN857" i="9"/>
  <c r="AL1508" i="9"/>
  <c r="AM349" i="9"/>
  <c r="AN1627" i="9"/>
  <c r="AO351" i="9"/>
  <c r="AO1507" i="9"/>
  <c r="AM350" i="9"/>
  <c r="AL1371" i="9"/>
  <c r="AN858" i="9"/>
  <c r="AN1507" i="9"/>
  <c r="AM351" i="9"/>
  <c r="AL1756" i="9"/>
  <c r="AM355" i="9"/>
  <c r="AM1507" i="9"/>
  <c r="AM352" i="9"/>
  <c r="AN56" i="9"/>
  <c r="AN859" i="9"/>
  <c r="AL1507" i="9"/>
  <c r="AM353" i="9"/>
  <c r="AL1628" i="9"/>
  <c r="AO235" i="9"/>
  <c r="AO1506" i="9"/>
  <c r="AM354" i="9"/>
  <c r="AL1372" i="9"/>
  <c r="AO354" i="9"/>
  <c r="AN128" i="9"/>
  <c r="AN1128" i="9"/>
  <c r="AL129" i="9"/>
  <c r="AN9" i="9"/>
  <c r="AN129" i="9"/>
  <c r="AL1128" i="9"/>
  <c r="AL130" i="9"/>
  <c r="AL1506" i="9"/>
  <c r="AN130" i="9"/>
  <c r="AN1127" i="9"/>
  <c r="AL131" i="9"/>
  <c r="AL1695" i="9"/>
  <c r="AN131" i="9"/>
  <c r="AL1127" i="9"/>
  <c r="AL132" i="9"/>
  <c r="AN1505" i="9"/>
  <c r="AN132" i="9"/>
  <c r="AN1126" i="9"/>
  <c r="AL133" i="9"/>
  <c r="AL57" i="9"/>
  <c r="AN133" i="9"/>
  <c r="AL1126" i="9"/>
  <c r="AL134" i="9"/>
  <c r="AL1505" i="9"/>
  <c r="AN134" i="9"/>
  <c r="AN1125" i="9"/>
  <c r="AL135" i="9"/>
  <c r="AN1694" i="9"/>
  <c r="AN135" i="9"/>
  <c r="AL1125" i="9"/>
  <c r="AL136" i="9"/>
  <c r="AN1504" i="9"/>
  <c r="AN136" i="9"/>
  <c r="AN1124" i="9"/>
  <c r="AL137" i="9"/>
  <c r="AN255" i="9"/>
  <c r="AN137" i="9"/>
  <c r="AL1124" i="9"/>
  <c r="AL138" i="9"/>
  <c r="AL1504" i="9"/>
  <c r="AN138" i="9"/>
  <c r="AN1123" i="9"/>
  <c r="AL139" i="9"/>
  <c r="AL1694" i="9"/>
  <c r="AN139" i="9"/>
  <c r="AL1123" i="9"/>
  <c r="AL140" i="9"/>
  <c r="AN1503" i="9"/>
  <c r="AN140" i="9"/>
  <c r="AN1122" i="9"/>
  <c r="AL141" i="9"/>
  <c r="AN57" i="9"/>
  <c r="AN141" i="9"/>
  <c r="AL1122" i="9"/>
  <c r="AL142" i="9"/>
  <c r="AL1503" i="9"/>
  <c r="AN142" i="9"/>
  <c r="AN1121" i="9"/>
  <c r="AL143" i="9"/>
  <c r="AN1693" i="9"/>
  <c r="AN143" i="9"/>
  <c r="AL1121" i="9"/>
  <c r="AL144" i="9"/>
  <c r="AN1502" i="9"/>
  <c r="AN144" i="9"/>
  <c r="AN1120" i="9"/>
  <c r="AL145" i="9"/>
  <c r="AL10" i="9"/>
  <c r="AN145" i="9"/>
  <c r="AL1120" i="9"/>
  <c r="AL146" i="9"/>
  <c r="AL1502" i="9"/>
  <c r="AN146" i="9"/>
  <c r="AN1119" i="9"/>
  <c r="AL147" i="9"/>
  <c r="AL1693" i="9"/>
  <c r="AN147" i="9"/>
  <c r="AL1119" i="9"/>
  <c r="AL148" i="9"/>
  <c r="AN1501" i="9"/>
  <c r="AN148" i="9"/>
  <c r="AN1118" i="9"/>
  <c r="AL149" i="9"/>
  <c r="AL58" i="9"/>
  <c r="AN149" i="9"/>
  <c r="AL1118" i="9"/>
  <c r="AL150" i="9"/>
  <c r="AL1501" i="9"/>
  <c r="AN150" i="9"/>
  <c r="AN1117" i="9"/>
  <c r="AL151" i="9"/>
  <c r="AN1692" i="9"/>
  <c r="AN151" i="9"/>
  <c r="AL1117" i="9"/>
  <c r="AL152" i="9"/>
  <c r="AN1500" i="9"/>
  <c r="AN152" i="9"/>
  <c r="AN1116" i="9"/>
  <c r="AL153" i="9"/>
  <c r="AN232" i="9"/>
  <c r="AN153" i="9"/>
  <c r="AL1116" i="9"/>
  <c r="AL154" i="9"/>
  <c r="AL1500" i="9"/>
  <c r="AN154" i="9"/>
  <c r="AN1115" i="9"/>
  <c r="AL155" i="9"/>
  <c r="AL1692" i="9"/>
  <c r="AN155" i="9"/>
  <c r="AL1115" i="9"/>
  <c r="AL156" i="9"/>
  <c r="AN1499" i="9"/>
  <c r="AN156" i="9"/>
  <c r="AN1114" i="9"/>
  <c r="AL157" i="9"/>
  <c r="AN58" i="9"/>
  <c r="AN157" i="9"/>
  <c r="AL1114" i="9"/>
  <c r="AL158" i="9"/>
  <c r="AL1499" i="9"/>
  <c r="AN158" i="9"/>
  <c r="AN1113" i="9"/>
  <c r="AL159" i="9"/>
  <c r="AN1691" i="9"/>
  <c r="AN159" i="9"/>
  <c r="AL1113" i="9"/>
  <c r="AL160" i="9"/>
  <c r="AN1498" i="9"/>
  <c r="AN160" i="9"/>
  <c r="AN1112" i="9"/>
  <c r="AL161" i="9"/>
  <c r="AN10" i="9"/>
  <c r="AN161" i="9"/>
  <c r="AL1112" i="9"/>
  <c r="AL162" i="9"/>
  <c r="AL1498" i="9"/>
  <c r="AN162" i="9"/>
  <c r="AN1111" i="9"/>
  <c r="AL163" i="9"/>
  <c r="AL1691" i="9"/>
  <c r="AN163" i="9"/>
  <c r="AL1111" i="9"/>
  <c r="AL164" i="9"/>
  <c r="AN1497" i="9"/>
  <c r="AN164" i="9"/>
  <c r="AN1110" i="9"/>
  <c r="AL165" i="9"/>
  <c r="AL59" i="9"/>
  <c r="AN165" i="9"/>
  <c r="AL1110" i="9"/>
  <c r="AL166" i="9"/>
  <c r="AL1497" i="9"/>
  <c r="AN166" i="9"/>
  <c r="AN1109" i="9"/>
  <c r="AL167" i="9"/>
  <c r="AN1690" i="9"/>
  <c r="AN167" i="9"/>
  <c r="AL1109" i="9"/>
  <c r="AL168" i="9"/>
  <c r="AN1496" i="9"/>
  <c r="AN168" i="9"/>
  <c r="AN1108" i="9"/>
  <c r="AL169" i="9"/>
  <c r="AL256" i="9"/>
  <c r="AN169" i="9"/>
  <c r="AL1108" i="9"/>
  <c r="AL170" i="9"/>
  <c r="AL1496" i="9"/>
  <c r="AN170" i="9"/>
  <c r="AN1107" i="9"/>
  <c r="AL171" i="9"/>
  <c r="AL1690" i="9"/>
  <c r="AN171" i="9"/>
  <c r="AL1107" i="9"/>
  <c r="AL172" i="9"/>
  <c r="AN1495" i="9"/>
  <c r="AN172" i="9"/>
  <c r="AN1106" i="9"/>
  <c r="AL173" i="9"/>
  <c r="AN59" i="9"/>
  <c r="AN173" i="9"/>
  <c r="AL1106" i="9"/>
  <c r="AL174" i="9"/>
  <c r="AL1495" i="9"/>
  <c r="AN174" i="9"/>
  <c r="AN1105" i="9"/>
  <c r="AL175" i="9"/>
  <c r="AN1689" i="9"/>
  <c r="AN175" i="9"/>
  <c r="AL1105" i="9"/>
  <c r="AL176" i="9"/>
  <c r="AN1494" i="9"/>
  <c r="AN176" i="9"/>
  <c r="AN1104" i="9"/>
  <c r="AL177" i="9"/>
  <c r="AL11" i="9"/>
  <c r="AN177" i="9"/>
  <c r="AL1104" i="9"/>
  <c r="AL178" i="9"/>
  <c r="AL1494" i="9"/>
  <c r="AN178" i="9"/>
  <c r="AN1103" i="9"/>
  <c r="AL179" i="9"/>
  <c r="AL1689" i="9"/>
  <c r="AN179" i="9"/>
  <c r="AL1103" i="9"/>
  <c r="AL180" i="9"/>
  <c r="AN1493" i="9"/>
  <c r="AN180" i="9"/>
  <c r="AN1102" i="9"/>
  <c r="AL181" i="9"/>
  <c r="AL60" i="9"/>
  <c r="AN181" i="9"/>
  <c r="AL1102" i="9"/>
  <c r="AL182" i="9"/>
  <c r="AL1493" i="9"/>
  <c r="AN182" i="9"/>
  <c r="AN1101" i="9"/>
  <c r="AL183" i="9"/>
  <c r="AN1688" i="9"/>
  <c r="AN183" i="9"/>
  <c r="AL1101" i="9"/>
  <c r="AL184" i="9"/>
  <c r="AN1492" i="9"/>
  <c r="AN184" i="9"/>
  <c r="AN1100" i="9"/>
  <c r="AL185" i="9"/>
  <c r="AL244" i="9"/>
  <c r="AN185" i="9"/>
  <c r="AL1100" i="9"/>
  <c r="AL186" i="9"/>
  <c r="AL1492" i="9"/>
  <c r="AN186" i="9"/>
  <c r="AN1099" i="9"/>
  <c r="AL187" i="9"/>
  <c r="AL1688" i="9"/>
  <c r="AN187" i="9"/>
  <c r="AL1099" i="9"/>
  <c r="AL188" i="9"/>
  <c r="AN1491" i="9"/>
  <c r="AN188" i="9"/>
  <c r="AN1098" i="9"/>
  <c r="AL189" i="9"/>
  <c r="AN60" i="9"/>
  <c r="AN189" i="9"/>
  <c r="AL1098" i="9"/>
  <c r="AL190" i="9"/>
  <c r="AL1491" i="9"/>
  <c r="AN190" i="9"/>
  <c r="AN1097" i="9"/>
  <c r="AL191" i="9"/>
  <c r="AN1687" i="9"/>
  <c r="AN191" i="9"/>
  <c r="AL1097" i="9"/>
  <c r="AL192" i="9"/>
  <c r="AN1490" i="9"/>
  <c r="AN192" i="9"/>
  <c r="AN1096" i="9"/>
  <c r="AL193" i="9"/>
  <c r="AN11" i="9"/>
  <c r="AN193" i="9"/>
  <c r="AL1096" i="9"/>
  <c r="AL194" i="9"/>
  <c r="AL1490" i="9"/>
  <c r="AN194" i="9"/>
  <c r="AN1095" i="9"/>
  <c r="AL195" i="9"/>
  <c r="AL1687" i="9"/>
  <c r="AN195" i="9"/>
  <c r="AL1095" i="9"/>
  <c r="AL196" i="9"/>
  <c r="AN1489" i="9"/>
  <c r="AN196" i="9"/>
  <c r="AN1094" i="9"/>
  <c r="AL197" i="9"/>
  <c r="AL61" i="9"/>
  <c r="AN197" i="9"/>
  <c r="AL1094" i="9"/>
  <c r="AL198" i="9"/>
  <c r="AL1489" i="9"/>
  <c r="AN198" i="9"/>
  <c r="AN1093" i="9"/>
  <c r="AL199" i="9"/>
  <c r="AN1686" i="9"/>
  <c r="AN199" i="9"/>
  <c r="AL1093" i="9"/>
  <c r="AL200" i="9"/>
  <c r="AN1488" i="9"/>
  <c r="AN200" i="9"/>
  <c r="AN1092" i="9"/>
  <c r="AL201" i="9"/>
  <c r="AN256" i="9"/>
  <c r="AN201" i="9"/>
  <c r="AL1092" i="9"/>
  <c r="AL202" i="9"/>
  <c r="AL1488" i="9"/>
  <c r="AN202" i="9"/>
  <c r="AN1091" i="9"/>
  <c r="AL203" i="9"/>
  <c r="AL1686" i="9"/>
  <c r="AN203" i="9"/>
  <c r="AL1091" i="9"/>
  <c r="AL204" i="9"/>
  <c r="AN1487" i="9"/>
  <c r="AN204" i="9"/>
  <c r="AN1090" i="9"/>
  <c r="AL205" i="9"/>
  <c r="AN61" i="9"/>
  <c r="AN205" i="9"/>
  <c r="AL1090" i="9"/>
  <c r="AL206" i="9"/>
  <c r="AL1487" i="9"/>
  <c r="AN206" i="9"/>
  <c r="AN1089" i="9"/>
  <c r="AL207" i="9"/>
  <c r="AN1685" i="9"/>
  <c r="AN207" i="9"/>
  <c r="AL1089" i="9"/>
  <c r="AL208" i="9"/>
  <c r="AN1486" i="9"/>
  <c r="AN208" i="9"/>
  <c r="AN1088" i="9"/>
  <c r="AL209" i="9"/>
  <c r="AL12" i="9"/>
  <c r="AN209" i="9"/>
  <c r="AL1088" i="9"/>
  <c r="AL210" i="9"/>
  <c r="AL1486" i="9"/>
  <c r="AN210" i="9"/>
  <c r="AN1087" i="9"/>
  <c r="AL211" i="9"/>
  <c r="AL1685" i="9"/>
  <c r="AN211" i="9"/>
  <c r="AL1087" i="9"/>
  <c r="AL212" i="9"/>
  <c r="AN1485" i="9"/>
  <c r="AN212" i="9"/>
  <c r="AN1086" i="9"/>
  <c r="AL213" i="9"/>
  <c r="AL62" i="9"/>
  <c r="AN213" i="9"/>
  <c r="AL1086" i="9"/>
  <c r="AL214" i="9"/>
  <c r="AL1485" i="9"/>
  <c r="AN214" i="9"/>
  <c r="AN1085" i="9"/>
  <c r="AL215" i="9"/>
  <c r="AN1684" i="9"/>
  <c r="AN215" i="9"/>
  <c r="AL1085" i="9"/>
  <c r="AL216" i="9"/>
  <c r="AN1484" i="9"/>
  <c r="AN216" i="9"/>
  <c r="AN1084" i="9"/>
  <c r="AL217" i="9"/>
  <c r="AL238" i="9"/>
  <c r="AN217" i="9"/>
  <c r="AL1084" i="9"/>
  <c r="AL218" i="9"/>
  <c r="AL1484" i="9"/>
  <c r="AN218" i="9"/>
  <c r="AN1083" i="9"/>
  <c r="AL219" i="9"/>
  <c r="AL1684" i="9"/>
  <c r="AN219" i="9"/>
  <c r="AL1083" i="9"/>
  <c r="AL220" i="9"/>
  <c r="AN1483" i="9"/>
  <c r="AN220" i="9"/>
  <c r="AN1082" i="9"/>
  <c r="AL221" i="9"/>
  <c r="AN62" i="9"/>
  <c r="AN221" i="9"/>
  <c r="AL1082" i="9"/>
  <c r="AL222" i="9"/>
  <c r="AL1483" i="9"/>
  <c r="AN222" i="9"/>
  <c r="AN1081" i="9"/>
  <c r="AL223" i="9"/>
  <c r="AN1683" i="9"/>
  <c r="AN223" i="9"/>
  <c r="AL1081" i="9"/>
  <c r="AL224" i="9"/>
  <c r="AN1482" i="9"/>
  <c r="AN224" i="9"/>
  <c r="AN1080" i="9"/>
  <c r="AL225" i="9"/>
  <c r="AN12" i="9"/>
  <c r="AN225" i="9"/>
  <c r="AL1080" i="9"/>
  <c r="AM794" i="9"/>
  <c r="AL1482" i="9"/>
  <c r="AO793" i="9"/>
  <c r="AN1079" i="9"/>
  <c r="AM793" i="9"/>
  <c r="AL1683" i="9"/>
  <c r="AO792" i="9"/>
  <c r="AL1079" i="9"/>
  <c r="AM792" i="9"/>
  <c r="AN1481" i="9"/>
  <c r="AO791" i="9"/>
  <c r="AN1078" i="9"/>
  <c r="AM791" i="9"/>
  <c r="AL63" i="9"/>
  <c r="AO790" i="9"/>
  <c r="AL1078" i="9"/>
  <c r="AM790" i="9"/>
  <c r="AL1481" i="9"/>
  <c r="AO789" i="9"/>
  <c r="AN1077" i="9"/>
  <c r="AM789" i="9"/>
  <c r="AN1682" i="9"/>
  <c r="AO788" i="9"/>
  <c r="AL1077" i="9"/>
  <c r="AM788" i="9"/>
  <c r="AN1480" i="9"/>
  <c r="AO787" i="9"/>
  <c r="AN1076" i="9"/>
  <c r="AM787" i="9"/>
  <c r="AL257" i="9"/>
  <c r="AO786" i="9"/>
  <c r="AL1076" i="9"/>
  <c r="AM786" i="9"/>
  <c r="AL1480" i="9"/>
  <c r="AO785" i="9"/>
  <c r="AN1075" i="9"/>
  <c r="AM785" i="9"/>
  <c r="AL1682" i="9"/>
  <c r="AO784" i="9"/>
  <c r="AL1075" i="9"/>
  <c r="AM784" i="9"/>
  <c r="AN1479" i="9"/>
  <c r="AO783" i="9"/>
  <c r="AN1074" i="9"/>
  <c r="AM783" i="9"/>
  <c r="AN63" i="9"/>
  <c r="AO782" i="9"/>
  <c r="AL1074" i="9"/>
  <c r="AM782" i="9"/>
  <c r="AL1479" i="9"/>
  <c r="AO781" i="9"/>
  <c r="AN1073" i="9"/>
  <c r="AM781" i="9"/>
  <c r="AN1681" i="9"/>
  <c r="AO780" i="9"/>
  <c r="AL1073" i="9"/>
  <c r="AM780" i="9"/>
  <c r="AN1478" i="9"/>
  <c r="AO779" i="9"/>
  <c r="AN1072" i="9"/>
  <c r="AM779" i="9"/>
  <c r="AL13" i="9"/>
  <c r="AO778" i="9"/>
  <c r="AL1072" i="9"/>
  <c r="AM778" i="9"/>
  <c r="AL1478" i="9"/>
  <c r="AO777" i="9"/>
  <c r="AN1071" i="9"/>
  <c r="AM777" i="9"/>
  <c r="AL1681" i="9"/>
  <c r="AO776" i="9"/>
  <c r="AL1071" i="9"/>
  <c r="AM776" i="9"/>
  <c r="AN1477" i="9"/>
  <c r="AO775" i="9"/>
  <c r="AN1070" i="9"/>
  <c r="AM775" i="9"/>
  <c r="AL64" i="9"/>
  <c r="AO774" i="9"/>
  <c r="AL1070" i="9"/>
  <c r="AM774" i="9"/>
  <c r="AL1477" i="9"/>
  <c r="AO773" i="9"/>
  <c r="AN1069" i="9"/>
  <c r="AM773" i="9"/>
  <c r="AN1680" i="9"/>
  <c r="AO772" i="9"/>
  <c r="AL1069" i="9"/>
  <c r="AM772" i="9"/>
  <c r="AN1476" i="9"/>
  <c r="AO771" i="9"/>
  <c r="AN1068" i="9"/>
  <c r="AM771" i="9"/>
  <c r="AN244" i="9"/>
  <c r="AO770" i="9"/>
  <c r="AL1068" i="9"/>
  <c r="AM770" i="9"/>
  <c r="AL1476" i="9"/>
  <c r="AO769" i="9"/>
  <c r="AN1067" i="9"/>
  <c r="AM769" i="9"/>
  <c r="AL1680" i="9"/>
  <c r="AO768" i="9"/>
  <c r="AL1067" i="9"/>
  <c r="AM768" i="9"/>
  <c r="AN1475" i="9"/>
  <c r="AO767" i="9"/>
  <c r="AN1066" i="9"/>
  <c r="AM767" i="9"/>
  <c r="AN64" i="9"/>
  <c r="AO766" i="9"/>
  <c r="AL1066" i="9"/>
  <c r="AM766" i="9"/>
  <c r="AL1475" i="9"/>
  <c r="AO765" i="9"/>
  <c r="AN1065" i="9"/>
  <c r="AM765" i="9"/>
  <c r="AN1679" i="9"/>
  <c r="AO764" i="9"/>
  <c r="AL1065" i="9"/>
  <c r="AM764" i="9"/>
  <c r="AN1474" i="9"/>
  <c r="AO763" i="9"/>
  <c r="AN1064" i="9"/>
  <c r="AM763" i="9"/>
  <c r="AN13" i="9"/>
  <c r="AO762" i="9"/>
  <c r="AL1064" i="9"/>
  <c r="AM762" i="9"/>
  <c r="AL1474" i="9"/>
  <c r="AO761" i="9"/>
  <c r="AN1063" i="9"/>
  <c r="AM761" i="9"/>
  <c r="AL1679" i="9"/>
  <c r="AO760" i="9"/>
  <c r="AL1063" i="9"/>
  <c r="AM760" i="9"/>
  <c r="AN1473" i="9"/>
  <c r="AO759" i="9"/>
  <c r="AN1062" i="9"/>
  <c r="AM759" i="9"/>
  <c r="AL65" i="9"/>
  <c r="AO758" i="9"/>
  <c r="AL1062" i="9"/>
  <c r="AM758" i="9"/>
  <c r="AL1473" i="9"/>
  <c r="AO757" i="9"/>
  <c r="AN1061" i="9"/>
  <c r="AM757" i="9"/>
  <c r="AN1678" i="9"/>
  <c r="AO756" i="9"/>
  <c r="AL1061" i="9"/>
  <c r="AM756" i="9"/>
  <c r="AN1472" i="9"/>
  <c r="AO755" i="9"/>
  <c r="AN1060" i="9"/>
  <c r="AM755" i="9"/>
  <c r="AN257" i="9"/>
  <c r="AO754" i="9"/>
  <c r="AL1060" i="9"/>
  <c r="AM754" i="9"/>
  <c r="AL1472" i="9"/>
  <c r="AO753" i="9"/>
  <c r="AN1059" i="9"/>
  <c r="AM753" i="9"/>
  <c r="AL1678" i="9"/>
  <c r="AO752" i="9"/>
  <c r="AL1059" i="9"/>
  <c r="AM752" i="9"/>
  <c r="AN1471" i="9"/>
  <c r="AO751" i="9"/>
  <c r="AN1058" i="9"/>
  <c r="AM751" i="9"/>
  <c r="AN65" i="9"/>
  <c r="AO750" i="9"/>
  <c r="AL1058" i="9"/>
  <c r="AM750" i="9"/>
  <c r="AL1471" i="9"/>
  <c r="AO749" i="9"/>
  <c r="AN1057" i="9"/>
  <c r="AM749" i="9"/>
  <c r="AN1677" i="9"/>
  <c r="AO748" i="9"/>
  <c r="AL1057" i="9"/>
  <c r="AM748" i="9"/>
  <c r="AN1470" i="9"/>
  <c r="AO747" i="9"/>
  <c r="AN1056" i="9"/>
  <c r="AM747" i="9"/>
  <c r="AL14" i="9"/>
  <c r="AO746" i="9"/>
  <c r="AL1056" i="9"/>
  <c r="AM746" i="9"/>
  <c r="AL1470" i="9"/>
  <c r="AO745" i="9"/>
  <c r="AN1055" i="9"/>
  <c r="AM745" i="9"/>
  <c r="AL1677" i="9"/>
  <c r="AO744" i="9"/>
  <c r="AL1055" i="9"/>
  <c r="AM744" i="9"/>
  <c r="AN1469" i="9"/>
  <c r="AO743" i="9"/>
  <c r="AN1054" i="9"/>
  <c r="AM743" i="9"/>
  <c r="AL66" i="9"/>
  <c r="AO742" i="9"/>
  <c r="AL1054" i="9"/>
  <c r="AM742" i="9"/>
  <c r="AL1469" i="9"/>
  <c r="AO741" i="9"/>
  <c r="AN1053" i="9"/>
  <c r="AM741" i="9"/>
  <c r="AN1676" i="9"/>
  <c r="AO740" i="9"/>
  <c r="AL1053" i="9"/>
  <c r="AM740" i="9"/>
  <c r="AN1468" i="9"/>
  <c r="AO739" i="9"/>
  <c r="AN1052" i="9"/>
  <c r="AM739" i="9"/>
  <c r="AL235" i="9"/>
  <c r="AO738" i="9"/>
  <c r="AL1052" i="9"/>
  <c r="AM738" i="9"/>
  <c r="AL1468" i="9"/>
  <c r="AO737" i="9"/>
  <c r="AN1051" i="9"/>
  <c r="AM737" i="9"/>
  <c r="AL1676" i="9"/>
  <c r="AO736" i="9"/>
  <c r="AL1051" i="9"/>
  <c r="AM736" i="9"/>
  <c r="AN1467" i="9"/>
  <c r="AO735" i="9"/>
  <c r="AN1050" i="9"/>
  <c r="AM735" i="9"/>
  <c r="AN66" i="9"/>
  <c r="AO734" i="9"/>
  <c r="AL1050" i="9"/>
  <c r="AM734" i="9"/>
  <c r="AL1467" i="9"/>
  <c r="AO733" i="9"/>
  <c r="AN1049" i="9"/>
  <c r="AM733" i="9"/>
  <c r="AN1675" i="9"/>
  <c r="AO732" i="9"/>
  <c r="AL1049" i="9"/>
  <c r="AM732" i="9"/>
  <c r="AN1466" i="9"/>
  <c r="AO731" i="9"/>
  <c r="AN1048" i="9"/>
  <c r="AM731" i="9"/>
  <c r="AN14" i="9"/>
  <c r="AO730" i="9"/>
  <c r="AL1048" i="9"/>
  <c r="AM730" i="9"/>
  <c r="AL1466" i="9"/>
  <c r="AO729" i="9"/>
  <c r="AN1047" i="9"/>
  <c r="AM729" i="9"/>
  <c r="AL1675" i="9"/>
  <c r="AO728" i="9"/>
  <c r="AL1047" i="9"/>
  <c r="AM728" i="9"/>
  <c r="AN1465" i="9"/>
  <c r="AO727" i="9"/>
  <c r="AN1046" i="9"/>
  <c r="AM727" i="9"/>
  <c r="AL67" i="9"/>
  <c r="AO726" i="9"/>
  <c r="AL1046" i="9"/>
  <c r="AM726" i="9"/>
  <c r="AL1465" i="9"/>
  <c r="AO725" i="9"/>
  <c r="AN1045" i="9"/>
  <c r="AM725" i="9"/>
  <c r="AN1674" i="9"/>
  <c r="AO724" i="9"/>
  <c r="AL1045" i="9"/>
  <c r="AM724" i="9"/>
  <c r="AN1464" i="9"/>
  <c r="AO723" i="9"/>
  <c r="AN1044" i="9"/>
  <c r="AM723" i="9"/>
  <c r="AL258" i="9"/>
  <c r="AO722" i="9"/>
  <c r="AL1044" i="9"/>
  <c r="AM722" i="9"/>
  <c r="AL1464" i="9"/>
  <c r="AO721" i="9"/>
  <c r="AN1043" i="9"/>
  <c r="AM721" i="9"/>
  <c r="AL1674" i="9"/>
  <c r="AO720" i="9"/>
  <c r="AL1043" i="9"/>
  <c r="AM720" i="9"/>
  <c r="AN1463" i="9"/>
  <c r="AO719" i="9"/>
  <c r="AN1042" i="9"/>
  <c r="AM719" i="9"/>
  <c r="AN67" i="9"/>
  <c r="AO718" i="9"/>
  <c r="AL1042" i="9"/>
  <c r="AM718" i="9"/>
  <c r="AL1463" i="9"/>
  <c r="AO717" i="9"/>
  <c r="AN1041" i="9"/>
  <c r="AM717" i="9"/>
  <c r="AN1673" i="9"/>
  <c r="AO716" i="9"/>
  <c r="AL1041" i="9"/>
  <c r="AM716" i="9"/>
  <c r="AN1462" i="9"/>
  <c r="AO715" i="9"/>
  <c r="AN1040" i="9"/>
  <c r="AM715" i="9"/>
  <c r="AL15" i="9"/>
  <c r="AO714" i="9"/>
  <c r="AL1040" i="9"/>
  <c r="AM714" i="9"/>
  <c r="AL1462" i="9"/>
  <c r="AO713" i="9"/>
  <c r="AN1039" i="9"/>
  <c r="AM713" i="9"/>
  <c r="AL1673" i="9"/>
  <c r="AO712" i="9"/>
  <c r="AL1039" i="9"/>
  <c r="AM712" i="9"/>
  <c r="AN1461" i="9"/>
  <c r="AO711" i="9"/>
  <c r="AN1038" i="9"/>
  <c r="AM711" i="9"/>
  <c r="AL68" i="9"/>
  <c r="AO710" i="9"/>
  <c r="AL1038" i="9"/>
  <c r="AM710" i="9"/>
  <c r="AL1461" i="9"/>
  <c r="AO709" i="9"/>
  <c r="AN1037" i="9"/>
  <c r="AM709" i="9"/>
  <c r="AN1672" i="9"/>
  <c r="AO708" i="9"/>
  <c r="AL1037" i="9"/>
  <c r="AM708" i="9"/>
  <c r="AN1460" i="9"/>
  <c r="AO707" i="9"/>
  <c r="AN1036" i="9"/>
  <c r="AM707" i="9"/>
  <c r="AL245" i="9"/>
  <c r="AO706" i="9"/>
  <c r="AL1036" i="9"/>
  <c r="AM706" i="9"/>
  <c r="AL1460" i="9"/>
  <c r="AO705" i="9"/>
  <c r="AN1035" i="9"/>
  <c r="AM705" i="9"/>
  <c r="AL1672" i="9"/>
  <c r="AO704" i="9"/>
  <c r="AL1035" i="9"/>
  <c r="AM704" i="9"/>
  <c r="AN1459" i="9"/>
  <c r="AO703" i="9"/>
  <c r="AN1034" i="9"/>
  <c r="AM703" i="9"/>
  <c r="AN68" i="9"/>
  <c r="AO702" i="9"/>
  <c r="AL1034" i="9"/>
  <c r="AM702" i="9"/>
  <c r="AL1459" i="9"/>
  <c r="AO701" i="9"/>
  <c r="AN1033" i="9"/>
  <c r="AM701" i="9"/>
  <c r="AN1671" i="9"/>
  <c r="AO700" i="9"/>
  <c r="AL1033" i="9"/>
  <c r="AM700" i="9"/>
  <c r="AN1458" i="9"/>
  <c r="AO699" i="9"/>
  <c r="AN1032" i="9"/>
  <c r="AM699" i="9"/>
  <c r="AN15" i="9"/>
  <c r="AO698" i="9"/>
  <c r="AL1032" i="9"/>
  <c r="AM698" i="9"/>
  <c r="AL1458" i="9"/>
  <c r="AO697" i="9"/>
  <c r="AN1031" i="9"/>
  <c r="AM697" i="9"/>
  <c r="AL1671" i="9"/>
  <c r="AO696" i="9"/>
  <c r="AL1031" i="9"/>
  <c r="AM696" i="9"/>
  <c r="AN1457" i="9"/>
  <c r="AO695" i="9"/>
  <c r="AN1030" i="9"/>
  <c r="AM695" i="9"/>
  <c r="AL69" i="9"/>
  <c r="AO694" i="9"/>
  <c r="AL1030" i="9"/>
  <c r="AM694" i="9"/>
  <c r="AL1457" i="9"/>
  <c r="AO693" i="9"/>
  <c r="AN1029" i="9"/>
  <c r="AM693" i="9"/>
  <c r="AN1670" i="9"/>
  <c r="AO692" i="9"/>
  <c r="AL1029" i="9"/>
  <c r="AM692" i="9"/>
  <c r="AN1456" i="9"/>
  <c r="AO691" i="9"/>
  <c r="AN1028" i="9"/>
  <c r="AM691" i="9"/>
  <c r="AN258" i="9"/>
  <c r="AO690" i="9"/>
  <c r="AL1028" i="9"/>
  <c r="AM690" i="9"/>
  <c r="AL1456" i="9"/>
  <c r="AO689" i="9"/>
  <c r="AN1027" i="9"/>
  <c r="AM689" i="9"/>
  <c r="AL1670" i="9"/>
  <c r="AO688" i="9"/>
  <c r="AL1027" i="9"/>
  <c r="AM688" i="9"/>
  <c r="AN1455" i="9"/>
  <c r="AO687" i="9"/>
  <c r="AN1026" i="9"/>
  <c r="AM687" i="9"/>
  <c r="AN69" i="9"/>
  <c r="AO686" i="9"/>
  <c r="AL1026" i="9"/>
  <c r="AM686" i="9"/>
  <c r="AL1455" i="9"/>
  <c r="AO685" i="9"/>
  <c r="AN1025" i="9"/>
  <c r="AM685" i="9"/>
  <c r="AN1669" i="9"/>
  <c r="AO684" i="9"/>
  <c r="AL1025" i="9"/>
  <c r="AM684" i="9"/>
  <c r="AN1454" i="9"/>
  <c r="AO683" i="9"/>
  <c r="AN1024" i="9"/>
  <c r="AM683" i="9"/>
  <c r="AL16" i="9"/>
  <c r="AO682" i="9"/>
  <c r="AL1024" i="9"/>
  <c r="AM682" i="9"/>
  <c r="AL1454" i="9"/>
  <c r="AO681" i="9"/>
  <c r="AN1023" i="9"/>
  <c r="AM681" i="9"/>
  <c r="AL1669" i="9"/>
  <c r="AO680" i="9"/>
  <c r="AL1023" i="9"/>
  <c r="AM680" i="9"/>
  <c r="AN1453" i="9"/>
  <c r="AO679" i="9"/>
  <c r="AN1022" i="9"/>
  <c r="AM679" i="9"/>
  <c r="AL70" i="9"/>
  <c r="AO678" i="9"/>
  <c r="AL1022" i="9"/>
  <c r="AM678" i="9"/>
  <c r="AL1453" i="9"/>
  <c r="AO677" i="9"/>
  <c r="AN1021" i="9"/>
  <c r="AM677" i="9"/>
  <c r="AN1668" i="9"/>
  <c r="AO676" i="9"/>
  <c r="AL1021" i="9"/>
  <c r="AM676" i="9"/>
  <c r="AN1452" i="9"/>
  <c r="AO675" i="9"/>
  <c r="AN1020" i="9"/>
  <c r="AM675" i="9"/>
  <c r="AN238" i="9"/>
  <c r="AO674" i="9"/>
  <c r="AL1020" i="9"/>
  <c r="AM674" i="9"/>
  <c r="AL1452" i="9"/>
  <c r="AO673" i="9"/>
  <c r="AN1019" i="9"/>
  <c r="AM673" i="9"/>
  <c r="AL1668" i="9"/>
  <c r="AO672" i="9"/>
  <c r="AL1019" i="9"/>
  <c r="AM672" i="9"/>
  <c r="AN1451" i="9"/>
  <c r="AO671" i="9"/>
  <c r="AN1018" i="9"/>
  <c r="AM671" i="9"/>
  <c r="AN70" i="9"/>
  <c r="AO670" i="9"/>
  <c r="AL1018" i="9"/>
  <c r="AM670" i="9"/>
  <c r="AL1451" i="9"/>
  <c r="AO669" i="9"/>
  <c r="AN1017" i="9"/>
  <c r="AM669" i="9"/>
  <c r="AN1667" i="9"/>
  <c r="AO668" i="9"/>
  <c r="AL1017" i="9"/>
  <c r="AM668" i="9"/>
  <c r="AN1450" i="9"/>
  <c r="AO667" i="9"/>
  <c r="AN1016" i="9"/>
  <c r="AM667" i="9"/>
  <c r="AN16" i="9"/>
  <c r="AO666" i="9"/>
  <c r="AL1016" i="9"/>
  <c r="AM666" i="9"/>
  <c r="AL1450" i="9"/>
  <c r="AO665" i="9"/>
  <c r="AN1015" i="9"/>
  <c r="AM665" i="9"/>
  <c r="AL1667" i="9"/>
  <c r="AO664" i="9"/>
  <c r="AL1015" i="9"/>
  <c r="AM664" i="9"/>
  <c r="AN1449" i="9"/>
  <c r="AO663" i="9"/>
  <c r="AN1014" i="9"/>
  <c r="AM663" i="9"/>
  <c r="AL71" i="9"/>
  <c r="AO662" i="9"/>
  <c r="AL1014" i="9"/>
  <c r="AM662" i="9"/>
  <c r="AL1449" i="9"/>
  <c r="AO661" i="9"/>
  <c r="AN1013" i="9"/>
  <c r="AM661" i="9"/>
  <c r="AN1666" i="9"/>
  <c r="AO660" i="9"/>
  <c r="AL1013" i="9"/>
  <c r="AM660" i="9"/>
  <c r="AN1448" i="9"/>
  <c r="AO659" i="9"/>
  <c r="AN1012" i="9"/>
  <c r="AM659" i="9"/>
  <c r="AL259" i="9"/>
  <c r="AO658" i="9"/>
  <c r="AL1012" i="9"/>
  <c r="AM658" i="9"/>
  <c r="AL1448" i="9"/>
  <c r="AO657" i="9"/>
  <c r="AN1011" i="9"/>
  <c r="AM657" i="9"/>
  <c r="AL1666" i="9"/>
  <c r="AO656" i="9"/>
  <c r="AL1011" i="9"/>
  <c r="AM656" i="9"/>
  <c r="AN1447" i="9"/>
  <c r="AO655" i="9"/>
  <c r="AN1010" i="9"/>
  <c r="AM655" i="9"/>
  <c r="AN71" i="9"/>
  <c r="AO654" i="9"/>
  <c r="AL1010" i="9"/>
  <c r="AM654" i="9"/>
  <c r="AL1447" i="9"/>
  <c r="AO653" i="9"/>
  <c r="AN1009" i="9"/>
  <c r="AM653" i="9"/>
  <c r="AN1665" i="9"/>
  <c r="AO652" i="9"/>
  <c r="AL1009" i="9"/>
  <c r="AM652" i="9"/>
  <c r="AN1446" i="9"/>
  <c r="AO651" i="9"/>
  <c r="AN1008" i="9"/>
  <c r="AM651" i="9"/>
  <c r="AL17" i="9"/>
  <c r="AO650" i="9"/>
  <c r="AL1008" i="9"/>
  <c r="AM650" i="9"/>
  <c r="AL1446" i="9"/>
  <c r="AO649" i="9"/>
  <c r="AN1007" i="9"/>
  <c r="AM649" i="9"/>
  <c r="AL1665" i="9"/>
  <c r="AO648" i="9"/>
  <c r="AL1007" i="9"/>
  <c r="AM648" i="9"/>
  <c r="AN1445" i="9"/>
  <c r="AO647" i="9"/>
  <c r="AN1006" i="9"/>
  <c r="AM647" i="9"/>
  <c r="AL72" i="9"/>
  <c r="AO646" i="9"/>
  <c r="AL1006" i="9"/>
  <c r="AM646" i="9"/>
  <c r="AL1445" i="9"/>
  <c r="AO645" i="9"/>
  <c r="AL933" i="9"/>
  <c r="AM372" i="9"/>
  <c r="AO239" i="9"/>
  <c r="AO247" i="9"/>
  <c r="AO263" i="9"/>
  <c r="AM26" i="9"/>
  <c r="AM1756" i="9"/>
  <c r="AM1628" i="9"/>
  <c r="AM1372" i="9"/>
  <c r="AM860" i="9"/>
  <c r="AL355" i="9"/>
  <c r="AG1" i="9"/>
  <c r="AH1" i="9"/>
  <c r="AF2" i="9"/>
  <c r="AG2" i="9"/>
  <c r="AH2" i="9"/>
  <c r="AF3" i="9"/>
  <c r="AG3" i="9"/>
  <c r="AH3" i="9"/>
  <c r="AF4" i="9"/>
  <c r="AG4" i="9"/>
  <c r="AH4" i="9"/>
  <c r="AF5" i="9"/>
  <c r="AG5" i="9"/>
  <c r="AH5" i="9"/>
  <c r="AF6" i="9"/>
  <c r="AG6" i="9"/>
  <c r="AH6" i="9"/>
  <c r="AF7" i="9"/>
  <c r="AG7" i="9"/>
  <c r="AH7" i="9"/>
  <c r="AF8" i="9"/>
  <c r="AG8" i="9"/>
  <c r="AH8" i="9"/>
  <c r="AF9" i="9"/>
  <c r="AG9" i="9"/>
  <c r="AH9" i="9"/>
  <c r="AF10" i="9"/>
  <c r="AG10" i="9"/>
  <c r="AH10" i="9"/>
  <c r="AF11" i="9"/>
  <c r="AG11" i="9"/>
  <c r="AH11" i="9"/>
  <c r="AF12" i="9"/>
  <c r="AG12" i="9"/>
  <c r="AH12" i="9"/>
  <c r="AF13" i="9"/>
  <c r="AG13" i="9"/>
  <c r="AH13" i="9"/>
  <c r="AF14" i="9"/>
  <c r="AG14" i="9"/>
  <c r="AH14" i="9"/>
  <c r="AF15" i="9"/>
  <c r="AG15" i="9"/>
  <c r="AH15" i="9"/>
  <c r="AF16" i="9"/>
  <c r="AG16" i="9"/>
  <c r="AH16" i="9"/>
  <c r="AF17" i="9"/>
  <c r="AG17" i="9"/>
  <c r="AH17" i="9"/>
  <c r="AF18" i="9"/>
  <c r="AG18" i="9"/>
  <c r="AH18" i="9"/>
  <c r="AF19" i="9"/>
  <c r="AG19" i="9"/>
  <c r="AH19" i="9"/>
  <c r="AF20" i="9"/>
  <c r="AG20" i="9"/>
  <c r="AH20" i="9"/>
  <c r="AF21" i="9"/>
  <c r="AG21" i="9"/>
  <c r="AH21" i="9"/>
  <c r="AF22" i="9"/>
  <c r="AG22" i="9"/>
  <c r="AH22" i="9"/>
  <c r="AF23" i="9"/>
  <c r="AG23" i="9"/>
  <c r="AH23" i="9"/>
  <c r="AF24" i="9"/>
  <c r="AG24" i="9"/>
  <c r="AH24" i="9"/>
  <c r="AF25" i="9"/>
  <c r="AG25" i="9"/>
  <c r="AH25" i="9"/>
  <c r="AF26" i="9"/>
  <c r="AG26" i="9"/>
  <c r="AH26" i="9"/>
  <c r="AF27" i="9"/>
  <c r="AG27" i="9"/>
  <c r="AH27" i="9"/>
  <c r="AF28" i="9"/>
  <c r="AG28" i="9"/>
  <c r="AH28" i="9"/>
  <c r="AF29" i="9"/>
  <c r="AG29" i="9"/>
  <c r="AH29" i="9"/>
  <c r="AF30" i="9"/>
  <c r="AG30" i="9"/>
  <c r="AH30" i="9"/>
  <c r="AF31" i="9"/>
  <c r="AG31" i="9"/>
  <c r="AH31" i="9"/>
  <c r="AF32" i="9"/>
  <c r="AG32" i="9"/>
  <c r="AH32" i="9"/>
  <c r="AF33" i="9"/>
  <c r="AG33" i="9"/>
  <c r="AH33" i="9"/>
  <c r="AF34" i="9"/>
  <c r="AG34" i="9"/>
  <c r="AH34" i="9"/>
  <c r="AF35" i="9"/>
  <c r="AG35" i="9"/>
  <c r="AH35" i="9"/>
  <c r="AF36" i="9"/>
  <c r="AG36" i="9"/>
  <c r="AH36" i="9"/>
  <c r="AF37" i="9"/>
  <c r="AG37" i="9"/>
  <c r="AH37" i="9"/>
  <c r="AF38" i="9"/>
  <c r="AG38" i="9"/>
  <c r="AH38" i="9"/>
  <c r="AF39" i="9"/>
  <c r="AG39" i="9"/>
  <c r="AH39" i="9"/>
  <c r="AF40" i="9"/>
  <c r="AG40" i="9"/>
  <c r="AH40" i="9"/>
  <c r="AF41" i="9"/>
  <c r="AG41" i="9"/>
  <c r="AH41" i="9"/>
  <c r="AF42" i="9"/>
  <c r="AG42" i="9"/>
  <c r="AH42" i="9"/>
  <c r="AF43" i="9"/>
  <c r="AG43" i="9"/>
  <c r="AH43" i="9"/>
  <c r="AF44" i="9"/>
  <c r="AG44" i="9"/>
  <c r="AH44" i="9"/>
  <c r="AF45" i="9"/>
  <c r="AG45" i="9"/>
  <c r="AH45" i="9"/>
  <c r="AF46" i="9"/>
  <c r="AG46" i="9"/>
  <c r="AH46" i="9"/>
  <c r="AF47" i="9"/>
  <c r="AG47" i="9"/>
  <c r="AH47" i="9"/>
  <c r="AF48" i="9"/>
  <c r="AG48" i="9"/>
  <c r="AH48" i="9"/>
  <c r="AF49" i="9"/>
  <c r="AG49" i="9"/>
  <c r="AH49" i="9"/>
  <c r="AF50" i="9"/>
  <c r="AG50" i="9"/>
  <c r="AH50" i="9"/>
  <c r="AF51" i="9"/>
  <c r="AG51" i="9"/>
  <c r="AH51" i="9"/>
  <c r="AF52" i="9"/>
  <c r="AG52" i="9"/>
  <c r="AH52" i="9"/>
  <c r="AF53" i="9"/>
  <c r="AG53" i="9"/>
  <c r="AH53" i="9"/>
  <c r="AF54" i="9"/>
  <c r="AG54" i="9"/>
  <c r="AH54" i="9"/>
  <c r="AF55" i="9"/>
  <c r="AG55" i="9"/>
  <c r="AH55" i="9"/>
  <c r="AF56" i="9"/>
  <c r="AG56" i="9"/>
  <c r="AH56" i="9"/>
  <c r="AF57" i="9"/>
  <c r="AG57" i="9"/>
  <c r="AH57" i="9"/>
  <c r="AF58" i="9"/>
  <c r="AG58" i="9"/>
  <c r="AH58" i="9"/>
  <c r="AF59" i="9"/>
  <c r="AG59" i="9"/>
  <c r="AH59" i="9"/>
  <c r="AF60" i="9"/>
  <c r="AG60" i="9"/>
  <c r="AH60" i="9"/>
  <c r="AF61" i="9"/>
  <c r="AG61" i="9"/>
  <c r="AH61" i="9"/>
  <c r="AF62" i="9"/>
  <c r="AG62" i="9"/>
  <c r="AH62" i="9"/>
  <c r="AF63" i="9"/>
  <c r="AG63" i="9"/>
  <c r="AH63" i="9"/>
  <c r="AF64" i="9"/>
  <c r="AG64" i="9"/>
  <c r="AH64" i="9"/>
  <c r="AF65" i="9"/>
  <c r="AG65" i="9"/>
  <c r="AH65" i="9"/>
  <c r="AF66" i="9"/>
  <c r="AG66" i="9"/>
  <c r="AH66" i="9"/>
  <c r="AF67" i="9"/>
  <c r="AG67" i="9"/>
  <c r="AH67" i="9"/>
  <c r="AF68" i="9"/>
  <c r="AG68" i="9"/>
  <c r="AH68" i="9"/>
  <c r="AF69" i="9"/>
  <c r="AG69" i="9"/>
  <c r="AH69" i="9"/>
  <c r="AF70" i="9"/>
  <c r="AG70" i="9"/>
  <c r="AH70" i="9"/>
  <c r="AF71" i="9"/>
  <c r="AG71" i="9"/>
  <c r="AH71" i="9"/>
  <c r="AF72" i="9"/>
  <c r="AG72" i="9"/>
  <c r="AH72" i="9"/>
  <c r="AF73" i="9"/>
  <c r="AG73" i="9"/>
  <c r="AH73" i="9"/>
  <c r="AF74" i="9"/>
  <c r="AG74" i="9"/>
  <c r="AH74" i="9"/>
  <c r="AF75" i="9"/>
  <c r="AG75" i="9"/>
  <c r="AH75" i="9"/>
  <c r="AF76" i="9"/>
  <c r="AG76" i="9"/>
  <c r="AH76" i="9"/>
  <c r="AF77" i="9"/>
  <c r="AG77" i="9"/>
  <c r="AH77" i="9"/>
  <c r="AF78" i="9"/>
  <c r="AG78" i="9"/>
  <c r="AH78" i="9"/>
  <c r="AF79" i="9"/>
  <c r="AG79" i="9"/>
  <c r="AH79" i="9"/>
  <c r="AF80" i="9"/>
  <c r="AG80" i="9"/>
  <c r="AH80" i="9"/>
  <c r="AF81" i="9"/>
  <c r="AG81" i="9"/>
  <c r="AH81" i="9"/>
  <c r="AF82" i="9"/>
  <c r="AG82" i="9"/>
  <c r="AH82" i="9"/>
  <c r="AF83" i="9"/>
  <c r="AG83" i="9"/>
  <c r="AH83" i="9"/>
  <c r="AF84" i="9"/>
  <c r="AG84" i="9"/>
  <c r="AH84" i="9"/>
  <c r="AF85" i="9"/>
  <c r="AG85" i="9"/>
  <c r="AH85" i="9"/>
  <c r="AF86" i="9"/>
  <c r="AG86" i="9"/>
  <c r="AH86" i="9"/>
  <c r="AF87" i="9"/>
  <c r="AG87" i="9"/>
  <c r="AH87" i="9"/>
  <c r="AF88" i="9"/>
  <c r="AG88" i="9"/>
  <c r="AH88" i="9"/>
  <c r="AF89" i="9"/>
  <c r="AG89" i="9"/>
  <c r="AH89" i="9"/>
  <c r="AF90" i="9"/>
  <c r="AG90" i="9"/>
  <c r="AH90" i="9"/>
  <c r="AF91" i="9"/>
  <c r="AG91" i="9"/>
  <c r="AH91" i="9"/>
  <c r="AF92" i="9"/>
  <c r="AG92" i="9"/>
  <c r="AH92" i="9"/>
  <c r="AF93" i="9"/>
  <c r="AG93" i="9"/>
  <c r="AH93" i="9"/>
  <c r="AF94" i="9"/>
  <c r="AG94" i="9"/>
  <c r="AH94" i="9"/>
  <c r="AF95" i="9"/>
  <c r="AG95" i="9"/>
  <c r="AH95" i="9"/>
  <c r="AF96" i="9"/>
  <c r="AG96" i="9"/>
  <c r="AH96" i="9"/>
  <c r="AF97" i="9"/>
  <c r="AG97" i="9"/>
  <c r="AH97" i="9"/>
  <c r="AF98" i="9"/>
  <c r="AG98" i="9"/>
  <c r="AH98" i="9"/>
  <c r="AF99" i="9"/>
  <c r="AG99" i="9"/>
  <c r="AH99" i="9"/>
  <c r="AF100" i="9"/>
  <c r="AG100" i="9"/>
  <c r="AH100" i="9"/>
  <c r="AF101" i="9"/>
  <c r="AG101" i="9"/>
  <c r="AH101" i="9"/>
  <c r="AF102" i="9"/>
  <c r="AG102" i="9"/>
  <c r="AH102" i="9"/>
  <c r="AF103" i="9"/>
  <c r="AG103" i="9"/>
  <c r="AH103" i="9"/>
  <c r="AF104" i="9"/>
  <c r="AG104" i="9"/>
  <c r="AH104" i="9"/>
  <c r="AF105" i="9"/>
  <c r="AG105" i="9"/>
  <c r="AH105" i="9"/>
  <c r="AF106" i="9"/>
  <c r="AG106" i="9"/>
  <c r="AH106" i="9"/>
  <c r="AF107" i="9"/>
  <c r="AG107" i="9"/>
  <c r="AH107" i="9"/>
  <c r="AF108" i="9"/>
  <c r="AG108" i="9"/>
  <c r="AH108" i="9"/>
  <c r="AF109" i="9"/>
  <c r="AG109" i="9"/>
  <c r="AH109" i="9"/>
  <c r="AF110" i="9"/>
  <c r="AG110" i="9"/>
  <c r="AH110" i="9"/>
  <c r="AF111" i="9"/>
  <c r="AG111" i="9"/>
  <c r="AH111" i="9"/>
  <c r="AF112" i="9"/>
  <c r="AG112" i="9"/>
  <c r="AH112" i="9"/>
  <c r="AF113" i="9"/>
  <c r="AG113" i="9"/>
  <c r="AH113" i="9"/>
  <c r="AF114" i="9"/>
  <c r="AG114" i="9"/>
  <c r="AH114" i="9"/>
  <c r="AF115" i="9"/>
  <c r="AG115" i="9"/>
  <c r="AH115" i="9"/>
  <c r="AF116" i="9"/>
  <c r="AG116" i="9"/>
  <c r="AH116" i="9"/>
  <c r="AF117" i="9"/>
  <c r="AG117" i="9"/>
  <c r="AH117" i="9"/>
  <c r="AF118" i="9"/>
  <c r="AG118" i="9"/>
  <c r="AH118" i="9"/>
  <c r="AF119" i="9"/>
  <c r="AG119" i="9"/>
  <c r="AH119" i="9"/>
  <c r="AF120" i="9"/>
  <c r="AG120" i="9"/>
  <c r="AH120" i="9"/>
  <c r="AF121" i="9"/>
  <c r="AG121" i="9"/>
  <c r="AH121" i="9"/>
  <c r="AF122" i="9"/>
  <c r="AG122" i="9"/>
  <c r="AH122" i="9"/>
  <c r="AF123" i="9"/>
  <c r="AG123" i="9"/>
  <c r="AH123" i="9"/>
  <c r="AF124" i="9"/>
  <c r="AG124" i="9"/>
  <c r="AH124" i="9"/>
  <c r="AF125" i="9"/>
  <c r="AG125" i="9"/>
  <c r="AH125" i="9"/>
  <c r="AF126" i="9"/>
  <c r="AG126" i="9"/>
  <c r="AH126" i="9"/>
  <c r="AF127" i="9"/>
  <c r="AG127" i="9"/>
  <c r="AH127" i="9"/>
  <c r="AF128" i="9"/>
  <c r="AG128" i="9"/>
  <c r="AH128" i="9"/>
  <c r="AF129" i="9"/>
  <c r="AG129" i="9"/>
  <c r="AH129" i="9"/>
  <c r="AF130" i="9"/>
  <c r="AG130" i="9"/>
  <c r="AH130" i="9"/>
  <c r="AF131" i="9"/>
  <c r="AG131" i="9"/>
  <c r="AH131" i="9"/>
  <c r="AF132" i="9"/>
  <c r="AG132" i="9"/>
  <c r="AH132" i="9"/>
  <c r="AF133" i="9"/>
  <c r="AG133" i="9"/>
  <c r="AH133" i="9"/>
  <c r="AF134" i="9"/>
  <c r="AG134" i="9"/>
  <c r="AH134" i="9"/>
  <c r="AF135" i="9"/>
  <c r="AG135" i="9"/>
  <c r="AH135" i="9"/>
  <c r="AF136" i="9"/>
  <c r="AG136" i="9"/>
  <c r="AH136" i="9"/>
  <c r="AF137" i="9"/>
  <c r="AG137" i="9"/>
  <c r="AH137" i="9"/>
  <c r="AF138" i="9"/>
  <c r="AG138" i="9"/>
  <c r="AH138" i="9"/>
  <c r="AF139" i="9"/>
  <c r="AG139" i="9"/>
  <c r="AH139" i="9"/>
  <c r="AF140" i="9"/>
  <c r="AG140" i="9"/>
  <c r="AH140" i="9"/>
  <c r="AF141" i="9"/>
  <c r="AG141" i="9"/>
  <c r="AH141" i="9"/>
  <c r="AF142" i="9"/>
  <c r="AG142" i="9"/>
  <c r="AH142" i="9"/>
  <c r="AF143" i="9"/>
  <c r="AG143" i="9"/>
  <c r="AH143" i="9"/>
  <c r="AF144" i="9"/>
  <c r="AG144" i="9"/>
  <c r="AH144" i="9"/>
  <c r="AF145" i="9"/>
  <c r="AG145" i="9"/>
  <c r="AH145" i="9"/>
  <c r="AF146" i="9"/>
  <c r="AG146" i="9"/>
  <c r="AH146" i="9"/>
  <c r="AF147" i="9"/>
  <c r="AG147" i="9"/>
  <c r="AH147" i="9"/>
  <c r="AF148" i="9"/>
  <c r="AG148" i="9"/>
  <c r="AH148" i="9"/>
  <c r="AF149" i="9"/>
  <c r="AG149" i="9"/>
  <c r="AH149" i="9"/>
  <c r="AF150" i="9"/>
  <c r="AG150" i="9"/>
  <c r="AH150" i="9"/>
  <c r="AF151" i="9"/>
  <c r="AG151" i="9"/>
  <c r="AH151" i="9"/>
  <c r="AF152" i="9"/>
  <c r="AG152" i="9"/>
  <c r="AH152" i="9"/>
  <c r="AF153" i="9"/>
  <c r="AG153" i="9"/>
  <c r="AH153" i="9"/>
  <c r="AF154" i="9"/>
  <c r="AG154" i="9"/>
  <c r="AH154" i="9"/>
  <c r="AF155" i="9"/>
  <c r="AG155" i="9"/>
  <c r="AH155" i="9"/>
  <c r="AF156" i="9"/>
  <c r="AG156" i="9"/>
  <c r="AH156" i="9"/>
  <c r="AF157" i="9"/>
  <c r="AG157" i="9"/>
  <c r="AH157" i="9"/>
  <c r="AF158" i="9"/>
  <c r="AG158" i="9"/>
  <c r="AH158" i="9"/>
  <c r="AF159" i="9"/>
  <c r="AG159" i="9"/>
  <c r="AH159" i="9"/>
  <c r="AF160" i="9"/>
  <c r="AG160" i="9"/>
  <c r="AH160" i="9"/>
  <c r="AF161" i="9"/>
  <c r="AG161" i="9"/>
  <c r="AH161" i="9"/>
  <c r="AF162" i="9"/>
  <c r="AG162" i="9"/>
  <c r="AH162" i="9"/>
  <c r="AF163" i="9"/>
  <c r="AG163" i="9"/>
  <c r="AH163" i="9"/>
  <c r="AF164" i="9"/>
  <c r="AG164" i="9"/>
  <c r="AH164" i="9"/>
  <c r="AF165" i="9"/>
  <c r="AG165" i="9"/>
  <c r="AH165" i="9"/>
  <c r="AF166" i="9"/>
  <c r="AG166" i="9"/>
  <c r="AH166" i="9"/>
  <c r="AF167" i="9"/>
  <c r="AG167" i="9"/>
  <c r="AH167" i="9"/>
  <c r="AF168" i="9"/>
  <c r="AG168" i="9"/>
  <c r="AH168" i="9"/>
  <c r="AF169" i="9"/>
  <c r="AG169" i="9"/>
  <c r="AH169" i="9"/>
  <c r="AF170" i="9"/>
  <c r="AG170" i="9"/>
  <c r="AH170" i="9"/>
  <c r="AF171" i="9"/>
  <c r="AG171" i="9"/>
  <c r="AH171" i="9"/>
  <c r="AF172" i="9"/>
  <c r="AG172" i="9"/>
  <c r="AH172" i="9"/>
  <c r="AF173" i="9"/>
  <c r="AG173" i="9"/>
  <c r="AH173" i="9"/>
  <c r="AF174" i="9"/>
  <c r="AG174" i="9"/>
  <c r="AH174" i="9"/>
  <c r="AF175" i="9"/>
  <c r="AG175" i="9"/>
  <c r="AH175" i="9"/>
  <c r="AF176" i="9"/>
  <c r="AG176" i="9"/>
  <c r="AH176" i="9"/>
  <c r="AF177" i="9"/>
  <c r="AG177" i="9"/>
  <c r="AH177" i="9"/>
  <c r="AF178" i="9"/>
  <c r="AG178" i="9"/>
  <c r="AH178" i="9"/>
  <c r="AF179" i="9"/>
  <c r="AG179" i="9"/>
  <c r="AH179" i="9"/>
  <c r="AF180" i="9"/>
  <c r="AG180" i="9"/>
  <c r="AH180" i="9"/>
  <c r="AF181" i="9"/>
  <c r="AG181" i="9"/>
  <c r="AH181" i="9"/>
  <c r="AF182" i="9"/>
  <c r="AG182" i="9"/>
  <c r="AH182" i="9"/>
  <c r="AF183" i="9"/>
  <c r="AG183" i="9"/>
  <c r="AH183" i="9"/>
  <c r="AF184" i="9"/>
  <c r="AG184" i="9"/>
  <c r="AH184" i="9"/>
  <c r="AF185" i="9"/>
  <c r="AG185" i="9"/>
  <c r="AH185" i="9"/>
  <c r="AF186" i="9"/>
  <c r="AG186" i="9"/>
  <c r="AH186" i="9"/>
  <c r="AF187" i="9"/>
  <c r="AG187" i="9"/>
  <c r="AH187" i="9"/>
  <c r="AF188" i="9"/>
  <c r="AG188" i="9"/>
  <c r="AH188" i="9"/>
  <c r="AF189" i="9"/>
  <c r="AG189" i="9"/>
  <c r="AH189" i="9"/>
  <c r="AF190" i="9"/>
  <c r="AG190" i="9"/>
  <c r="AH190" i="9"/>
  <c r="AF191" i="9"/>
  <c r="AG191" i="9"/>
  <c r="AH191" i="9"/>
  <c r="AF192" i="9"/>
  <c r="AG192" i="9"/>
  <c r="AH192" i="9"/>
  <c r="AF193" i="9"/>
  <c r="AG193" i="9"/>
  <c r="AH193" i="9"/>
  <c r="AF194" i="9"/>
  <c r="AG194" i="9"/>
  <c r="AH194" i="9"/>
  <c r="AF195" i="9"/>
  <c r="AG195" i="9"/>
  <c r="AH195" i="9"/>
  <c r="AF196" i="9"/>
  <c r="AG196" i="9"/>
  <c r="AH196" i="9"/>
  <c r="AF197" i="9"/>
  <c r="AG197" i="9"/>
  <c r="AH197" i="9"/>
  <c r="AF198" i="9"/>
  <c r="AG198" i="9"/>
  <c r="AH198" i="9"/>
  <c r="AF199" i="9"/>
  <c r="AG199" i="9"/>
  <c r="AH199" i="9"/>
  <c r="AF200" i="9"/>
  <c r="AG200" i="9"/>
  <c r="AH200" i="9"/>
  <c r="AF201" i="9"/>
  <c r="AG201" i="9"/>
  <c r="AH201" i="9"/>
  <c r="AF202" i="9"/>
  <c r="AG202" i="9"/>
  <c r="AH202" i="9"/>
  <c r="AF203" i="9"/>
  <c r="AG203" i="9"/>
  <c r="AH203" i="9"/>
  <c r="AF204" i="9"/>
  <c r="AG204" i="9"/>
  <c r="AH204" i="9"/>
  <c r="AF205" i="9"/>
  <c r="AG205" i="9"/>
  <c r="AH205" i="9"/>
  <c r="AF206" i="9"/>
  <c r="AG206" i="9"/>
  <c r="AH206" i="9"/>
  <c r="AF207" i="9"/>
  <c r="AG207" i="9"/>
  <c r="AH207" i="9"/>
  <c r="AF208" i="9"/>
  <c r="AG208" i="9"/>
  <c r="AH208" i="9"/>
  <c r="AF209" i="9"/>
  <c r="AG209" i="9"/>
  <c r="AH209" i="9"/>
  <c r="AF210" i="9"/>
  <c r="AG210" i="9"/>
  <c r="AH210" i="9"/>
  <c r="AF211" i="9"/>
  <c r="AG211" i="9"/>
  <c r="AH211" i="9"/>
  <c r="AF212" i="9"/>
  <c r="AG212" i="9"/>
  <c r="AH212" i="9"/>
  <c r="AF213" i="9"/>
  <c r="AG213" i="9"/>
  <c r="AH213" i="9"/>
  <c r="AF214" i="9"/>
  <c r="AG214" i="9"/>
  <c r="AH214" i="9"/>
  <c r="AF215" i="9"/>
  <c r="AG215" i="9"/>
  <c r="AH215" i="9"/>
  <c r="AF216" i="9"/>
  <c r="AG216" i="9"/>
  <c r="AH216" i="9"/>
  <c r="AF217" i="9"/>
  <c r="AG217" i="9"/>
  <c r="AH217" i="9"/>
  <c r="AF218" i="9"/>
  <c r="AG218" i="9"/>
  <c r="AH218" i="9"/>
  <c r="AF219" i="9"/>
  <c r="AG219" i="9"/>
  <c r="AH219" i="9"/>
  <c r="AF220" i="9"/>
  <c r="AG220" i="9"/>
  <c r="AH220" i="9"/>
  <c r="AF221" i="9"/>
  <c r="AG221" i="9"/>
  <c r="AH221" i="9"/>
  <c r="AF222" i="9"/>
  <c r="AG222" i="9"/>
  <c r="AH222" i="9"/>
  <c r="AF223" i="9"/>
  <c r="AG223" i="9"/>
  <c r="AH223" i="9"/>
  <c r="AF224" i="9"/>
  <c r="AG224" i="9"/>
  <c r="AH224" i="9"/>
  <c r="AF225" i="9"/>
  <c r="AG225" i="9"/>
  <c r="AH225" i="9"/>
  <c r="AF226" i="9"/>
  <c r="AG226" i="9"/>
  <c r="AH226" i="9"/>
  <c r="AF227" i="9"/>
  <c r="AG227" i="9"/>
  <c r="AH227" i="9"/>
  <c r="AF228" i="9"/>
  <c r="AG228" i="9"/>
  <c r="AH228" i="9"/>
  <c r="AF229" i="9"/>
  <c r="AG229" i="9"/>
  <c r="AH229" i="9"/>
  <c r="AF230" i="9"/>
  <c r="AG230" i="9"/>
  <c r="AH230" i="9"/>
  <c r="AF231" i="9"/>
  <c r="AG231" i="9"/>
  <c r="AH231" i="9"/>
  <c r="AF232" i="9"/>
  <c r="AG232" i="9"/>
  <c r="AH232" i="9"/>
  <c r="AF233" i="9"/>
  <c r="AG233" i="9"/>
  <c r="AH233" i="9"/>
  <c r="AF234" i="9"/>
  <c r="AG234" i="9"/>
  <c r="AH234" i="9"/>
  <c r="AF235" i="9"/>
  <c r="AG235" i="9"/>
  <c r="AH235" i="9"/>
  <c r="AF236" i="9"/>
  <c r="AG236" i="9"/>
  <c r="AH236" i="9"/>
  <c r="AF237" i="9"/>
  <c r="AG237" i="9"/>
  <c r="AH237" i="9"/>
  <c r="AF238" i="9"/>
  <c r="AG238" i="9"/>
  <c r="AH238" i="9"/>
  <c r="AF239" i="9"/>
  <c r="AG239" i="9"/>
  <c r="AH239" i="9"/>
  <c r="AF240" i="9"/>
  <c r="AG240" i="9"/>
  <c r="AH240" i="9"/>
  <c r="AF241" i="9"/>
  <c r="AG241" i="9"/>
  <c r="AH241" i="9"/>
  <c r="AF242" i="9"/>
  <c r="AG242" i="9"/>
  <c r="AH242" i="9"/>
  <c r="AF243" i="9"/>
  <c r="AG243" i="9"/>
  <c r="AH243" i="9"/>
  <c r="AF244" i="9"/>
  <c r="AG244" i="9"/>
  <c r="AH244" i="9"/>
  <c r="AF245" i="9"/>
  <c r="AG245" i="9"/>
  <c r="AH245" i="9"/>
  <c r="AF246" i="9"/>
  <c r="AG246" i="9"/>
  <c r="AH246" i="9"/>
  <c r="AF247" i="9"/>
  <c r="AG247" i="9"/>
  <c r="AH247" i="9"/>
  <c r="AF248" i="9"/>
  <c r="AG248" i="9"/>
  <c r="AH248" i="9"/>
  <c r="AF249" i="9"/>
  <c r="AG249" i="9"/>
  <c r="AH249" i="9"/>
  <c r="AF250" i="9"/>
  <c r="AG250" i="9"/>
  <c r="AH250" i="9"/>
  <c r="AF251" i="9"/>
  <c r="AG251" i="9"/>
  <c r="AH251" i="9"/>
  <c r="AF252" i="9"/>
  <c r="AG252" i="9"/>
  <c r="AH252" i="9"/>
  <c r="AF253" i="9"/>
  <c r="AG253" i="9"/>
  <c r="AH253" i="9"/>
  <c r="AF254" i="9"/>
  <c r="AG254" i="9"/>
  <c r="AH254" i="9"/>
  <c r="AF255" i="9"/>
  <c r="AG255" i="9"/>
  <c r="AH255" i="9"/>
  <c r="AF256" i="9"/>
  <c r="AG256" i="9"/>
  <c r="AH256" i="9"/>
  <c r="AF257" i="9"/>
  <c r="AG257" i="9"/>
  <c r="AH257" i="9"/>
  <c r="AF258" i="9"/>
  <c r="AG258" i="9"/>
  <c r="AH258" i="9"/>
  <c r="AF259" i="9"/>
  <c r="AG259" i="9"/>
  <c r="AH259" i="9"/>
  <c r="AF260" i="9"/>
  <c r="AG260" i="9"/>
  <c r="AH260" i="9"/>
  <c r="AF261" i="9"/>
  <c r="AG261" i="9"/>
  <c r="AH261" i="9"/>
  <c r="AF262" i="9"/>
  <c r="AG262" i="9"/>
  <c r="AH262" i="9"/>
  <c r="AF263" i="9"/>
  <c r="AG263" i="9"/>
  <c r="AH263" i="9"/>
  <c r="AF264" i="9"/>
  <c r="AG264" i="9"/>
  <c r="AH264" i="9"/>
  <c r="AF265" i="9"/>
  <c r="AG265" i="9"/>
  <c r="AH265" i="9"/>
  <c r="AF266" i="9"/>
  <c r="AG266" i="9"/>
  <c r="AH266" i="9"/>
  <c r="AF267" i="9"/>
  <c r="AG267" i="9"/>
  <c r="AH267" i="9"/>
  <c r="AF268" i="9"/>
  <c r="AG268" i="9"/>
  <c r="AH268" i="9"/>
  <c r="AF269" i="9"/>
  <c r="AG269" i="9"/>
  <c r="AH269" i="9"/>
  <c r="AF270" i="9"/>
  <c r="AG270" i="9"/>
  <c r="AH270" i="9"/>
  <c r="AF271" i="9"/>
  <c r="AG271" i="9"/>
  <c r="AH271" i="9"/>
  <c r="AF272" i="9"/>
  <c r="AG272" i="9"/>
  <c r="AH272" i="9"/>
  <c r="AF273" i="9"/>
  <c r="AG273" i="9"/>
  <c r="AH273" i="9"/>
  <c r="AF274" i="9"/>
  <c r="AG274" i="9"/>
  <c r="AH274" i="9"/>
  <c r="AF275" i="9"/>
  <c r="AG275" i="9"/>
  <c r="AH275" i="9"/>
  <c r="AF276" i="9"/>
  <c r="AG276" i="9"/>
  <c r="AH276" i="9"/>
  <c r="AF277" i="9"/>
  <c r="AG277" i="9"/>
  <c r="AH277" i="9"/>
  <c r="AF278" i="9"/>
  <c r="AG278" i="9"/>
  <c r="AH278" i="9"/>
  <c r="AF279" i="9"/>
  <c r="AG279" i="9"/>
  <c r="AH279" i="9"/>
  <c r="AF280" i="9"/>
  <c r="AG280" i="9"/>
  <c r="AH280" i="9"/>
  <c r="AF281" i="9"/>
  <c r="AG281" i="9"/>
  <c r="AH281" i="9"/>
  <c r="AF282" i="9"/>
  <c r="AG282" i="9"/>
  <c r="AH282" i="9"/>
  <c r="AF283" i="9"/>
  <c r="AG283" i="9"/>
  <c r="AH283" i="9"/>
  <c r="AF284" i="9"/>
  <c r="AG284" i="9"/>
  <c r="AH284" i="9"/>
  <c r="AF285" i="9"/>
  <c r="AG285" i="9"/>
  <c r="AH285" i="9"/>
  <c r="AF286" i="9"/>
  <c r="AG286" i="9"/>
  <c r="AH286" i="9"/>
  <c r="AF287" i="9"/>
  <c r="AG287" i="9"/>
  <c r="AH287" i="9"/>
  <c r="AF288" i="9"/>
  <c r="AG288" i="9"/>
  <c r="AH288" i="9"/>
  <c r="AF289" i="9"/>
  <c r="AG289" i="9"/>
  <c r="AH289" i="9"/>
  <c r="AF290" i="9"/>
  <c r="AG290" i="9"/>
  <c r="AH290" i="9"/>
  <c r="AF291" i="9"/>
  <c r="AG291" i="9"/>
  <c r="AH291" i="9"/>
  <c r="AF292" i="9"/>
  <c r="AG292" i="9"/>
  <c r="AH292" i="9"/>
  <c r="AF293" i="9"/>
  <c r="AG293" i="9"/>
  <c r="AH293" i="9"/>
  <c r="AF294" i="9"/>
  <c r="AG294" i="9"/>
  <c r="AH294" i="9"/>
  <c r="AF295" i="9"/>
  <c r="AG295" i="9"/>
  <c r="AH295" i="9"/>
  <c r="AF296" i="9"/>
  <c r="AG296" i="9"/>
  <c r="AH296" i="9"/>
  <c r="AF297" i="9"/>
  <c r="AG297" i="9"/>
  <c r="AH297" i="9"/>
  <c r="AF298" i="9"/>
  <c r="AG298" i="9"/>
  <c r="AH298" i="9"/>
  <c r="AF299" i="9"/>
  <c r="AG299" i="9"/>
  <c r="AH299" i="9"/>
  <c r="AF300" i="9"/>
  <c r="AG300" i="9"/>
  <c r="AH300" i="9"/>
  <c r="AF301" i="9"/>
  <c r="AG301" i="9"/>
  <c r="AH301" i="9"/>
  <c r="AF302" i="9"/>
  <c r="AG302" i="9"/>
  <c r="AH302" i="9"/>
  <c r="AF303" i="9"/>
  <c r="AG303" i="9"/>
  <c r="AH303" i="9"/>
  <c r="AF304" i="9"/>
  <c r="AG304" i="9"/>
  <c r="AH304" i="9"/>
  <c r="AF305" i="9"/>
  <c r="AG305" i="9"/>
  <c r="AH305" i="9"/>
  <c r="AF306" i="9"/>
  <c r="AG306" i="9"/>
  <c r="AH306" i="9"/>
  <c r="AF307" i="9"/>
  <c r="AG307" i="9"/>
  <c r="AH307" i="9"/>
  <c r="AF308" i="9"/>
  <c r="AG308" i="9"/>
  <c r="AH308" i="9"/>
  <c r="AF309" i="9"/>
  <c r="AG309" i="9"/>
  <c r="AH309" i="9"/>
  <c r="AF310" i="9"/>
  <c r="AG310" i="9"/>
  <c r="AH310" i="9"/>
  <c r="AF311" i="9"/>
  <c r="AG311" i="9"/>
  <c r="AH311" i="9"/>
  <c r="AF312" i="9"/>
  <c r="AG312" i="9"/>
  <c r="AH312" i="9"/>
  <c r="AF313" i="9"/>
  <c r="AG313" i="9"/>
  <c r="AH313" i="9"/>
  <c r="AF314" i="9"/>
  <c r="AG314" i="9"/>
  <c r="AH314" i="9"/>
  <c r="AF315" i="9"/>
  <c r="AG315" i="9"/>
  <c r="AH315" i="9"/>
  <c r="AF316" i="9"/>
  <c r="AG316" i="9"/>
  <c r="AH316" i="9"/>
  <c r="AF317" i="9"/>
  <c r="AG317" i="9"/>
  <c r="AH317" i="9"/>
  <c r="AF318" i="9"/>
  <c r="AG318" i="9"/>
  <c r="AH318" i="9"/>
  <c r="AF319" i="9"/>
  <c r="AG319" i="9"/>
  <c r="AH319" i="9"/>
  <c r="AF320" i="9"/>
  <c r="AG320" i="9"/>
  <c r="AH320" i="9"/>
  <c r="AF321" i="9"/>
  <c r="AG321" i="9"/>
  <c r="AH321" i="9"/>
  <c r="AF322" i="9"/>
  <c r="AG322" i="9"/>
  <c r="AH322" i="9"/>
  <c r="AF323" i="9"/>
  <c r="AG323" i="9"/>
  <c r="AH323" i="9"/>
  <c r="AF324" i="9"/>
  <c r="AG324" i="9"/>
  <c r="AH324" i="9"/>
  <c r="AF325" i="9"/>
  <c r="AG325" i="9"/>
  <c r="AH325" i="9"/>
  <c r="AF326" i="9"/>
  <c r="AG326" i="9"/>
  <c r="AH326" i="9"/>
  <c r="AF327" i="9"/>
  <c r="AG327" i="9"/>
  <c r="AH327" i="9"/>
  <c r="AF328" i="9"/>
  <c r="AG328" i="9"/>
  <c r="AH328" i="9"/>
  <c r="AF329" i="9"/>
  <c r="AG329" i="9"/>
  <c r="AH329" i="9"/>
  <c r="AF330" i="9"/>
  <c r="AG330" i="9"/>
  <c r="AH330" i="9"/>
  <c r="AF331" i="9"/>
  <c r="AG331" i="9"/>
  <c r="AH331" i="9"/>
  <c r="AF332" i="9"/>
  <c r="AG332" i="9"/>
  <c r="AH332" i="9"/>
  <c r="AF333" i="9"/>
  <c r="AG333" i="9"/>
  <c r="AH333" i="9"/>
  <c r="AF334" i="9"/>
  <c r="AG334" i="9"/>
  <c r="AH334" i="9"/>
  <c r="AF335" i="9"/>
  <c r="AG335" i="9"/>
  <c r="AH335" i="9"/>
  <c r="AF336" i="9"/>
  <c r="AG336" i="9"/>
  <c r="AH336" i="9"/>
  <c r="AF337" i="9"/>
  <c r="AG337" i="9"/>
  <c r="AH337" i="9"/>
  <c r="AF338" i="9"/>
  <c r="AG338" i="9"/>
  <c r="AH338" i="9"/>
  <c r="AF339" i="9"/>
  <c r="AG339" i="9"/>
  <c r="AH339" i="9"/>
  <c r="AF340" i="9"/>
  <c r="AG340" i="9"/>
  <c r="AH340" i="9"/>
  <c r="AF341" i="9"/>
  <c r="AG341" i="9"/>
  <c r="AH341" i="9"/>
  <c r="AF342" i="9"/>
  <c r="AG342" i="9"/>
  <c r="AH342" i="9"/>
  <c r="AF343" i="9"/>
  <c r="AG343" i="9"/>
  <c r="AH343" i="9"/>
  <c r="AF344" i="9"/>
  <c r="AG344" i="9"/>
  <c r="AH344" i="9"/>
  <c r="AF345" i="9"/>
  <c r="AG345" i="9"/>
  <c r="AH345" i="9"/>
  <c r="AF346" i="9"/>
  <c r="AG346" i="9"/>
  <c r="AH346" i="9"/>
  <c r="AF347" i="9"/>
  <c r="AG347" i="9"/>
  <c r="AH347" i="9"/>
  <c r="AF348" i="9"/>
  <c r="AG348" i="9"/>
  <c r="AH348" i="9"/>
  <c r="AF349" i="9"/>
  <c r="AG349" i="9"/>
  <c r="AH349" i="9"/>
  <c r="AF350" i="9"/>
  <c r="AG350" i="9"/>
  <c r="AH350" i="9"/>
  <c r="AF351" i="9"/>
  <c r="AG351" i="9"/>
  <c r="AH351" i="9"/>
  <c r="AF352" i="9"/>
  <c r="AG352" i="9"/>
  <c r="AH352" i="9"/>
  <c r="AF353" i="9"/>
  <c r="AG353" i="9"/>
  <c r="AH353" i="9"/>
  <c r="AF354" i="9"/>
  <c r="AG354" i="9"/>
  <c r="AH354" i="9"/>
  <c r="AF355" i="9"/>
  <c r="AG355" i="9"/>
  <c r="AH355" i="9"/>
  <c r="AF356" i="9"/>
  <c r="AG356" i="9"/>
  <c r="AH356" i="9"/>
  <c r="AF357" i="9"/>
  <c r="AG357" i="9"/>
  <c r="AH357" i="9"/>
  <c r="AF358" i="9"/>
  <c r="AG358" i="9"/>
  <c r="AH358" i="9"/>
  <c r="AF359" i="9"/>
  <c r="AG359" i="9"/>
  <c r="AH359" i="9"/>
  <c r="AF360" i="9"/>
  <c r="AG360" i="9"/>
  <c r="AH360" i="9"/>
  <c r="AF361" i="9"/>
  <c r="AG361" i="9"/>
  <c r="AH361" i="9"/>
  <c r="AF362" i="9"/>
  <c r="AG362" i="9"/>
  <c r="AH362" i="9"/>
  <c r="AF363" i="9"/>
  <c r="AG363" i="9"/>
  <c r="AH363" i="9"/>
  <c r="AF364" i="9"/>
  <c r="AG364" i="9"/>
  <c r="AH364" i="9"/>
  <c r="AF365" i="9"/>
  <c r="AG365" i="9"/>
  <c r="AH365" i="9"/>
  <c r="AF366" i="9"/>
  <c r="AG366" i="9"/>
  <c r="AH366" i="9"/>
  <c r="AF367" i="9"/>
  <c r="AG367" i="9"/>
  <c r="AH367" i="9"/>
  <c r="AF368" i="9"/>
  <c r="AG368" i="9"/>
  <c r="AH368" i="9"/>
  <c r="AF369" i="9"/>
  <c r="AG369" i="9"/>
  <c r="AH369" i="9"/>
  <c r="AF370" i="9"/>
  <c r="AG370" i="9"/>
  <c r="AH370" i="9"/>
  <c r="AF371" i="9"/>
  <c r="AG371" i="9"/>
  <c r="AH371" i="9"/>
  <c r="AF372" i="9"/>
  <c r="AG372" i="9"/>
  <c r="AH372" i="9"/>
  <c r="AF373" i="9"/>
  <c r="AG373" i="9"/>
  <c r="AH373" i="9"/>
  <c r="AF374" i="9"/>
  <c r="AG374" i="9"/>
  <c r="AH374" i="9"/>
  <c r="AF375" i="9"/>
  <c r="AG375" i="9"/>
  <c r="AH375" i="9"/>
  <c r="AF376" i="9"/>
  <c r="AG376" i="9"/>
  <c r="AH376" i="9"/>
  <c r="AF377" i="9"/>
  <c r="AG377" i="9"/>
  <c r="AH377" i="9"/>
  <c r="AF378" i="9"/>
  <c r="AG378" i="9"/>
  <c r="AH378" i="9"/>
  <c r="AF379" i="9"/>
  <c r="AG379" i="9"/>
  <c r="AH379" i="9"/>
  <c r="AF380" i="9"/>
  <c r="AG380" i="9"/>
  <c r="AH380" i="9"/>
  <c r="AF381" i="9"/>
  <c r="AG381" i="9"/>
  <c r="AH381" i="9"/>
  <c r="AF382" i="9"/>
  <c r="AG382" i="9"/>
  <c r="AH382" i="9"/>
  <c r="AF383" i="9"/>
  <c r="AG383" i="9"/>
  <c r="AH383" i="9"/>
  <c r="AF384" i="9"/>
  <c r="AG384" i="9"/>
  <c r="AH384" i="9"/>
  <c r="AF385" i="9"/>
  <c r="AG385" i="9"/>
  <c r="AH385" i="9"/>
  <c r="AJ1" i="9" a="1"/>
  <c r="AD1" i="9"/>
  <c r="AC2" i="9"/>
  <c r="AD2" i="9"/>
  <c r="AC3" i="9"/>
  <c r="AD3" i="9"/>
  <c r="AC4" i="9"/>
  <c r="AD4" i="9"/>
  <c r="AC5" i="9"/>
  <c r="AD5" i="9"/>
  <c r="AC6" i="9"/>
  <c r="AD6" i="9"/>
  <c r="AC7" i="9"/>
  <c r="AD7" i="9"/>
  <c r="AC8" i="9"/>
  <c r="AD8" i="9"/>
  <c r="AC9" i="9"/>
  <c r="AD9" i="9"/>
  <c r="AC10" i="9"/>
  <c r="AD10" i="9"/>
  <c r="AC11" i="9"/>
  <c r="AD11" i="9"/>
  <c r="AC12" i="9"/>
  <c r="AD12" i="9"/>
  <c r="AC13" i="9"/>
  <c r="AD13" i="9"/>
  <c r="AC14" i="9"/>
  <c r="AD14" i="9"/>
  <c r="AC15" i="9"/>
  <c r="AD15" i="9"/>
  <c r="AC16" i="9"/>
  <c r="AD16" i="9"/>
  <c r="AC17" i="9"/>
  <c r="AD17" i="9"/>
  <c r="AC18" i="9"/>
  <c r="AD18" i="9"/>
  <c r="AC19" i="9"/>
  <c r="AD19" i="9"/>
  <c r="AC20" i="9"/>
  <c r="AD20" i="9"/>
  <c r="AC21" i="9"/>
  <c r="AD21" i="9"/>
  <c r="AC22" i="9"/>
  <c r="AD22" i="9"/>
  <c r="AC23" i="9"/>
  <c r="AD23" i="9"/>
  <c r="AC24" i="9"/>
  <c r="AD24" i="9"/>
  <c r="AC25" i="9"/>
  <c r="AD25" i="9"/>
  <c r="AC26" i="9"/>
  <c r="AD26" i="9"/>
  <c r="AC27" i="9"/>
  <c r="AD27" i="9"/>
  <c r="AC28" i="9"/>
  <c r="AD28" i="9"/>
  <c r="AC29" i="9"/>
  <c r="AD29" i="9"/>
  <c r="AC30" i="9"/>
  <c r="AD30" i="9"/>
  <c r="AC31" i="9"/>
  <c r="AD31" i="9"/>
  <c r="AC32" i="9"/>
  <c r="AD32" i="9"/>
  <c r="AC33" i="9"/>
  <c r="AD33" i="9"/>
  <c r="AC34" i="9"/>
  <c r="AD34" i="9"/>
  <c r="AC35" i="9"/>
  <c r="AD35" i="9"/>
  <c r="AC36" i="9"/>
  <c r="AD36" i="9"/>
  <c r="AC37" i="9"/>
  <c r="AD37" i="9"/>
  <c r="AC38" i="9"/>
  <c r="AD38" i="9"/>
  <c r="AC39" i="9"/>
  <c r="AD39" i="9"/>
  <c r="AC40" i="9"/>
  <c r="AD40" i="9"/>
  <c r="AC41" i="9"/>
  <c r="AD41" i="9"/>
  <c r="AC42" i="9"/>
  <c r="AD42" i="9"/>
  <c r="AC43" i="9"/>
  <c r="AD43" i="9"/>
  <c r="AC44" i="9"/>
  <c r="AD44" i="9"/>
  <c r="AC45" i="9"/>
  <c r="AD45" i="9"/>
  <c r="AC46" i="9"/>
  <c r="AD46" i="9"/>
  <c r="AC47" i="9"/>
  <c r="AD47" i="9"/>
  <c r="AC48" i="9"/>
  <c r="AD48" i="9"/>
  <c r="AC49" i="9"/>
  <c r="AD49" i="9"/>
  <c r="AC50" i="9"/>
  <c r="AD50" i="9"/>
  <c r="AC51" i="9"/>
  <c r="AD51" i="9"/>
  <c r="AC52" i="9"/>
  <c r="AD52" i="9"/>
  <c r="AC53" i="9"/>
  <c r="AD53" i="9"/>
  <c r="AC54" i="9"/>
  <c r="AD54" i="9"/>
  <c r="AC55" i="9"/>
  <c r="AD55" i="9"/>
  <c r="AC56" i="9"/>
  <c r="AD56" i="9"/>
  <c r="AC57" i="9"/>
  <c r="AD57" i="9"/>
  <c r="AC58" i="9"/>
  <c r="AD58" i="9"/>
  <c r="AC59" i="9"/>
  <c r="AD59" i="9"/>
  <c r="AC60" i="9"/>
  <c r="AD60" i="9"/>
  <c r="AC61" i="9"/>
  <c r="AD61" i="9"/>
  <c r="AC62" i="9"/>
  <c r="AD62" i="9"/>
  <c r="AC63" i="9"/>
  <c r="AD63" i="9"/>
  <c r="AC64" i="9"/>
  <c r="AD64" i="9"/>
  <c r="AC65" i="9"/>
  <c r="AD65" i="9"/>
  <c r="AC66" i="9"/>
  <c r="AD66" i="9"/>
  <c r="AC67" i="9"/>
  <c r="AD67" i="9"/>
  <c r="AC68" i="9"/>
  <c r="AD68" i="9"/>
  <c r="AC69" i="9"/>
  <c r="AD69" i="9"/>
  <c r="AC70" i="9"/>
  <c r="AD70" i="9"/>
  <c r="AC71" i="9"/>
  <c r="AD71" i="9"/>
  <c r="AC72" i="9"/>
  <c r="AD72" i="9"/>
  <c r="AC73" i="9"/>
  <c r="AD73" i="9"/>
  <c r="AC74" i="9"/>
  <c r="AD74" i="9"/>
  <c r="AC75" i="9"/>
  <c r="AD75" i="9"/>
  <c r="AC76" i="9"/>
  <c r="AD76" i="9"/>
  <c r="AC77" i="9"/>
  <c r="AD77" i="9"/>
  <c r="AC78" i="9"/>
  <c r="AD78" i="9"/>
  <c r="AC79" i="9"/>
  <c r="AD79" i="9"/>
  <c r="AC80" i="9"/>
  <c r="AD80" i="9"/>
  <c r="AC81" i="9"/>
  <c r="AD81" i="9"/>
  <c r="AC82" i="9"/>
  <c r="AD82" i="9"/>
  <c r="AC83" i="9"/>
  <c r="AD83" i="9"/>
  <c r="AC84" i="9"/>
  <c r="AD84" i="9"/>
  <c r="AC85" i="9"/>
  <c r="AD85" i="9"/>
  <c r="AC86" i="9"/>
  <c r="AD86" i="9"/>
  <c r="AC87" i="9"/>
  <c r="AD87" i="9"/>
  <c r="AC88" i="9"/>
  <c r="AD88" i="9"/>
  <c r="AC89" i="9"/>
  <c r="AD89" i="9"/>
  <c r="AC90" i="9"/>
  <c r="AD90" i="9"/>
  <c r="AC91" i="9"/>
  <c r="AD91" i="9"/>
  <c r="AC92" i="9"/>
  <c r="AD92" i="9"/>
  <c r="AC93" i="9"/>
  <c r="AD93" i="9"/>
  <c r="AC94" i="9"/>
  <c r="AD94" i="9"/>
  <c r="AC95" i="9"/>
  <c r="AD95" i="9"/>
  <c r="AC96" i="9"/>
  <c r="AD96" i="9"/>
  <c r="AC97" i="9"/>
  <c r="AD97" i="9"/>
  <c r="AC98" i="9"/>
  <c r="AD98" i="9"/>
  <c r="AC99" i="9"/>
  <c r="AD99" i="9"/>
  <c r="AC100" i="9"/>
  <c r="AD100" i="9"/>
  <c r="AC101" i="9"/>
  <c r="AD101" i="9"/>
  <c r="AC102" i="9"/>
  <c r="AD102" i="9"/>
  <c r="AC103" i="9"/>
  <c r="AD103" i="9"/>
  <c r="AC104" i="9"/>
  <c r="AD104" i="9"/>
  <c r="AC105" i="9"/>
  <c r="AD105" i="9"/>
  <c r="AC106" i="9"/>
  <c r="AD106" i="9"/>
  <c r="AC107" i="9"/>
  <c r="AD107" i="9"/>
  <c r="AC108" i="9"/>
  <c r="AD108" i="9"/>
  <c r="AC109" i="9"/>
  <c r="AD109" i="9"/>
  <c r="AC110" i="9"/>
  <c r="AD110" i="9"/>
  <c r="AC111" i="9"/>
  <c r="AD111" i="9"/>
  <c r="AC112" i="9"/>
  <c r="AD112" i="9"/>
  <c r="AC113" i="9"/>
  <c r="AD113" i="9"/>
  <c r="AC114" i="9"/>
  <c r="AD114" i="9"/>
  <c r="AC115" i="9"/>
  <c r="AD115" i="9"/>
  <c r="AC116" i="9"/>
  <c r="AD116" i="9"/>
  <c r="AC117" i="9"/>
  <c r="AD117" i="9"/>
  <c r="AC118" i="9"/>
  <c r="AD118" i="9"/>
  <c r="AC119" i="9"/>
  <c r="AD119" i="9"/>
  <c r="AC120" i="9"/>
  <c r="AD120" i="9"/>
  <c r="AC121" i="9"/>
  <c r="AD121" i="9"/>
  <c r="AC122" i="9"/>
  <c r="AD122" i="9"/>
  <c r="AC123" i="9"/>
  <c r="AD123" i="9"/>
  <c r="AC124" i="9"/>
  <c r="AD124" i="9"/>
  <c r="AC125" i="9"/>
  <c r="AD125" i="9"/>
  <c r="AC126" i="9"/>
  <c r="AD126" i="9"/>
  <c r="AC127" i="9"/>
  <c r="AD127" i="9"/>
  <c r="AC128" i="9"/>
  <c r="AD128" i="9"/>
  <c r="AC129" i="9"/>
  <c r="AD129" i="9"/>
  <c r="AC130" i="9"/>
  <c r="AD130" i="9"/>
  <c r="AC131" i="9"/>
  <c r="AD131" i="9"/>
  <c r="AC132" i="9"/>
  <c r="AD132" i="9"/>
  <c r="AC133" i="9"/>
  <c r="AD133" i="9"/>
  <c r="AC134" i="9"/>
  <c r="AD134" i="9"/>
  <c r="AC135" i="9"/>
  <c r="AD135" i="9"/>
  <c r="AC136" i="9"/>
  <c r="AD136" i="9"/>
  <c r="AC137" i="9"/>
  <c r="AD137" i="9"/>
  <c r="AC138" i="9"/>
  <c r="AD138" i="9"/>
  <c r="AC139" i="9"/>
  <c r="AD139" i="9"/>
  <c r="AC140" i="9"/>
  <c r="AD140" i="9"/>
  <c r="AC141" i="9"/>
  <c r="AD141" i="9"/>
  <c r="AC142" i="9"/>
  <c r="AD142" i="9"/>
  <c r="AC143" i="9"/>
  <c r="AD143" i="9"/>
  <c r="AC144" i="9"/>
  <c r="AD144" i="9"/>
  <c r="AC145" i="9"/>
  <c r="AD145" i="9"/>
  <c r="AC146" i="9"/>
  <c r="AD146" i="9"/>
  <c r="AC147" i="9"/>
  <c r="AD147" i="9"/>
  <c r="AC148" i="9"/>
  <c r="AD148" i="9"/>
  <c r="AC149" i="9"/>
  <c r="AD149" i="9"/>
  <c r="AC150" i="9"/>
  <c r="AD150" i="9"/>
  <c r="AC151" i="9"/>
  <c r="AD151" i="9"/>
  <c r="AC152" i="9"/>
  <c r="AD152" i="9"/>
  <c r="AC153" i="9"/>
  <c r="AD153" i="9"/>
  <c r="AC154" i="9"/>
  <c r="AD154" i="9"/>
  <c r="AC155" i="9"/>
  <c r="AD155" i="9"/>
  <c r="AC156" i="9"/>
  <c r="AD156" i="9"/>
  <c r="AC157" i="9"/>
  <c r="AD157" i="9"/>
  <c r="AC158" i="9"/>
  <c r="AD158" i="9"/>
  <c r="AC159" i="9"/>
  <c r="AD159" i="9"/>
  <c r="AC160" i="9"/>
  <c r="AD160" i="9"/>
  <c r="AC161" i="9"/>
  <c r="AD161" i="9"/>
  <c r="AC162" i="9"/>
  <c r="AD162" i="9"/>
  <c r="AC163" i="9"/>
  <c r="AD163" i="9"/>
  <c r="AC164" i="9"/>
  <c r="AD164" i="9"/>
  <c r="AC165" i="9"/>
  <c r="AD165" i="9"/>
  <c r="AC166" i="9"/>
  <c r="AD166" i="9"/>
  <c r="AC167" i="9"/>
  <c r="AD167" i="9"/>
  <c r="AC168" i="9"/>
  <c r="AD168" i="9"/>
  <c r="AC169" i="9"/>
  <c r="AD169" i="9"/>
  <c r="AC170" i="9"/>
  <c r="AD170" i="9"/>
  <c r="AC171" i="9"/>
  <c r="AD171" i="9"/>
  <c r="AC172" i="9"/>
  <c r="AD172" i="9"/>
  <c r="AC173" i="9"/>
  <c r="AD173" i="9"/>
  <c r="Z3" i="9"/>
  <c r="Z13" i="9"/>
  <c r="AA51" i="9"/>
  <c r="Z51" i="9"/>
  <c r="AA50" i="9"/>
  <c r="Z50" i="9"/>
  <c r="AA49" i="9"/>
  <c r="Z49" i="9"/>
  <c r="AA48" i="9"/>
  <c r="Z48" i="9"/>
  <c r="AA47" i="9"/>
  <c r="Z47" i="9"/>
  <c r="AA46" i="9"/>
  <c r="Z46" i="9"/>
  <c r="AA45" i="9"/>
  <c r="Z45" i="9"/>
  <c r="AA44" i="9"/>
  <c r="Z44" i="9"/>
  <c r="AA43" i="9"/>
  <c r="Z43" i="9"/>
  <c r="AA42" i="9"/>
  <c r="Z42" i="9"/>
  <c r="AA41" i="9"/>
  <c r="Z41" i="9"/>
  <c r="AA40" i="9"/>
  <c r="Z40" i="9"/>
  <c r="AA39" i="9"/>
  <c r="Z39" i="9"/>
  <c r="AA38" i="9"/>
  <c r="Z38" i="9"/>
  <c r="AA37" i="9"/>
  <c r="Z37" i="9"/>
  <c r="AA36" i="9"/>
  <c r="Z36" i="9"/>
  <c r="AA35" i="9"/>
  <c r="Z35" i="9"/>
  <c r="AA34" i="9"/>
  <c r="Z34" i="9"/>
  <c r="AA33" i="9"/>
  <c r="Z33" i="9"/>
  <c r="AA32" i="9"/>
  <c r="Z32" i="9"/>
  <c r="AA31" i="9"/>
  <c r="Z31" i="9"/>
  <c r="AA30" i="9"/>
  <c r="Z30" i="9"/>
  <c r="AA29" i="9"/>
  <c r="Z29" i="9"/>
  <c r="AA28" i="9"/>
  <c r="Z28" i="9"/>
  <c r="AA27" i="9"/>
  <c r="Z27" i="9"/>
  <c r="AA26" i="9"/>
  <c r="Z26" i="9"/>
  <c r="AA25" i="9"/>
  <c r="Z25" i="9"/>
  <c r="AA24" i="9"/>
  <c r="Z24" i="9"/>
  <c r="AA23" i="9"/>
  <c r="Z23" i="9"/>
  <c r="AA22" i="9"/>
  <c r="Z22" i="9"/>
  <c r="AA21" i="9"/>
  <c r="Z21" i="9"/>
  <c r="AA20" i="9"/>
  <c r="Z20" i="9"/>
  <c r="AA19" i="9"/>
  <c r="Z19" i="9"/>
  <c r="AA18" i="9"/>
  <c r="Z18" i="9"/>
  <c r="AA17" i="9"/>
  <c r="Z17" i="9"/>
  <c r="AA16" i="9"/>
  <c r="Z16" i="9"/>
  <c r="AA15" i="9"/>
  <c r="Z15" i="9"/>
  <c r="AA14" i="9"/>
  <c r="Z14" i="9"/>
  <c r="AA13" i="9"/>
  <c r="Z4" i="9"/>
  <c r="AA4" i="9"/>
  <c r="Z5" i="9"/>
  <c r="AA5" i="9"/>
  <c r="Z6" i="9"/>
  <c r="AA6" i="9"/>
  <c r="Z7" i="9"/>
  <c r="AA7" i="9"/>
  <c r="Z8" i="9"/>
  <c r="AA8" i="9"/>
  <c r="Z2" i="9"/>
  <c r="AA3" i="9"/>
  <c r="AA2" i="9"/>
  <c r="Z9" i="9"/>
  <c r="AA9" i="9"/>
  <c r="Z10" i="9"/>
  <c r="AA10" i="9"/>
  <c r="Z11" i="9"/>
  <c r="AA11" i="9"/>
  <c r="Z12" i="9"/>
  <c r="AA12" i="9"/>
  <c r="AA1" i="9"/>
  <c r="X58" i="9"/>
  <c r="X57" i="9"/>
  <c r="X56" i="9"/>
  <c r="X55" i="9"/>
  <c r="X54" i="9"/>
  <c r="X53" i="9"/>
  <c r="X52" i="9"/>
  <c r="X51" i="9"/>
  <c r="X50" i="9"/>
  <c r="X49" i="9"/>
  <c r="X48" i="9"/>
  <c r="X47" i="9"/>
  <c r="X46" i="9"/>
  <c r="X45" i="9"/>
  <c r="X44" i="9"/>
  <c r="X43" i="9"/>
  <c r="X42" i="9"/>
  <c r="X41" i="9"/>
  <c r="X40" i="9"/>
  <c r="X39" i="9"/>
  <c r="X38" i="9"/>
  <c r="X37" i="9"/>
  <c r="X36" i="9"/>
  <c r="X35" i="9"/>
  <c r="X34" i="9"/>
  <c r="X33" i="9"/>
  <c r="X32" i="9"/>
  <c r="X31" i="9"/>
  <c r="X30" i="9"/>
  <c r="X29" i="9"/>
  <c r="X28" i="9"/>
  <c r="X27" i="9"/>
  <c r="X26" i="9"/>
  <c r="X25" i="9"/>
  <c r="X24" i="9"/>
  <c r="X23" i="9"/>
  <c r="X22" i="9"/>
  <c r="X21" i="9"/>
  <c r="X20" i="9"/>
  <c r="X19" i="9"/>
  <c r="X18" i="9"/>
  <c r="X17" i="9"/>
  <c r="X16" i="9"/>
  <c r="X15" i="9"/>
  <c r="X14" i="9"/>
  <c r="X13" i="9"/>
  <c r="X12" i="9"/>
  <c r="X11" i="9"/>
  <c r="X10" i="9"/>
  <c r="X9" i="9"/>
  <c r="X8" i="9"/>
  <c r="X7" i="9"/>
  <c r="X6" i="9"/>
  <c r="X5" i="9"/>
  <c r="X4" i="9"/>
  <c r="X3" i="9"/>
  <c r="X2" i="9"/>
  <c r="X59" i="9"/>
  <c r="X60" i="9"/>
  <c r="X61" i="9"/>
  <c r="X62" i="9"/>
  <c r="X63" i="9"/>
  <c r="X64" i="9"/>
  <c r="X65" i="9"/>
  <c r="X66" i="9"/>
  <c r="X67" i="9"/>
  <c r="X71" i="9"/>
  <c r="X72" i="9"/>
  <c r="X73" i="9"/>
  <c r="X74" i="9"/>
  <c r="X75" i="9"/>
  <c r="X76" i="9"/>
  <c r="X77" i="9"/>
  <c r="X78" i="9"/>
  <c r="X79" i="9"/>
  <c r="X80" i="9"/>
  <c r="X68" i="9"/>
  <c r="X70" i="9"/>
  <c r="X69" i="9"/>
  <c r="S972" i="9"/>
  <c r="S361" i="9"/>
  <c r="T1" i="9"/>
  <c r="U1" i="9"/>
  <c r="S2" i="9"/>
  <c r="T2" i="9"/>
  <c r="U2" i="9"/>
  <c r="S3" i="9"/>
  <c r="T3" i="9"/>
  <c r="U3" i="9"/>
  <c r="S4" i="9"/>
  <c r="T4" i="9"/>
  <c r="U4" i="9"/>
  <c r="S5" i="9"/>
  <c r="T5" i="9"/>
  <c r="U5" i="9"/>
  <c r="S6" i="9"/>
  <c r="T6" i="9"/>
  <c r="U6" i="9"/>
  <c r="S7" i="9"/>
  <c r="T7" i="9"/>
  <c r="U7" i="9"/>
  <c r="S8" i="9"/>
  <c r="T8" i="9"/>
  <c r="U8" i="9"/>
  <c r="S9" i="9"/>
  <c r="T9" i="9"/>
  <c r="U9" i="9"/>
  <c r="S10" i="9"/>
  <c r="T10" i="9"/>
  <c r="U10" i="9"/>
  <c r="S11" i="9"/>
  <c r="T11" i="9"/>
  <c r="U11" i="9"/>
  <c r="S12" i="9"/>
  <c r="T12" i="9"/>
  <c r="U12" i="9"/>
  <c r="S13" i="9"/>
  <c r="T13" i="9"/>
  <c r="U13" i="9"/>
  <c r="S14" i="9"/>
  <c r="T14" i="9"/>
  <c r="U14" i="9"/>
  <c r="S15" i="9"/>
  <c r="T15" i="9"/>
  <c r="U15" i="9"/>
  <c r="S16" i="9"/>
  <c r="T16" i="9"/>
  <c r="U16" i="9"/>
  <c r="S17" i="9"/>
  <c r="T17" i="9"/>
  <c r="U17" i="9"/>
  <c r="S18" i="9"/>
  <c r="T18" i="9"/>
  <c r="U18" i="9"/>
  <c r="S19" i="9"/>
  <c r="T19" i="9"/>
  <c r="U19" i="9"/>
  <c r="S20" i="9"/>
  <c r="T20" i="9"/>
  <c r="U20" i="9"/>
  <c r="S21" i="9"/>
  <c r="T21" i="9"/>
  <c r="U21" i="9"/>
  <c r="S22" i="9"/>
  <c r="T22" i="9"/>
  <c r="U22" i="9"/>
  <c r="S23" i="9"/>
  <c r="T23" i="9"/>
  <c r="U23" i="9"/>
  <c r="S24" i="9"/>
  <c r="T24" i="9"/>
  <c r="U24" i="9"/>
  <c r="S25" i="9"/>
  <c r="T25" i="9"/>
  <c r="U25" i="9"/>
  <c r="S26" i="9"/>
  <c r="T26" i="9"/>
  <c r="U26" i="9"/>
  <c r="S27" i="9"/>
  <c r="T27" i="9"/>
  <c r="U27" i="9"/>
  <c r="S28" i="9"/>
  <c r="T28" i="9"/>
  <c r="U28" i="9"/>
  <c r="S29" i="9"/>
  <c r="T29" i="9"/>
  <c r="U29" i="9"/>
  <c r="S30" i="9"/>
  <c r="T30" i="9"/>
  <c r="U30" i="9"/>
  <c r="S31" i="9"/>
  <c r="T31" i="9"/>
  <c r="U31" i="9"/>
  <c r="S32" i="9"/>
  <c r="T32" i="9"/>
  <c r="U32" i="9"/>
  <c r="S33" i="9"/>
  <c r="T33" i="9"/>
  <c r="U33" i="9"/>
  <c r="S34" i="9"/>
  <c r="T34" i="9"/>
  <c r="U34" i="9"/>
  <c r="S35" i="9"/>
  <c r="T35" i="9"/>
  <c r="U35" i="9"/>
  <c r="S36" i="9"/>
  <c r="T36" i="9"/>
  <c r="U36" i="9"/>
  <c r="S37" i="9"/>
  <c r="T37" i="9"/>
  <c r="U37" i="9"/>
  <c r="S38" i="9"/>
  <c r="T38" i="9"/>
  <c r="U38" i="9"/>
  <c r="S39" i="9"/>
  <c r="T39" i="9"/>
  <c r="U39" i="9"/>
  <c r="S40" i="9"/>
  <c r="T40" i="9"/>
  <c r="U40" i="9"/>
  <c r="S41" i="9"/>
  <c r="T41" i="9"/>
  <c r="U41" i="9"/>
  <c r="S42" i="9"/>
  <c r="T42" i="9"/>
  <c r="U42" i="9"/>
  <c r="S43" i="9"/>
  <c r="T43" i="9"/>
  <c r="U43" i="9"/>
  <c r="S44" i="9"/>
  <c r="T44" i="9"/>
  <c r="U44" i="9"/>
  <c r="S45" i="9"/>
  <c r="T45" i="9"/>
  <c r="U45" i="9"/>
  <c r="S46" i="9"/>
  <c r="T46" i="9"/>
  <c r="U46" i="9"/>
  <c r="S47" i="9"/>
  <c r="T47" i="9"/>
  <c r="U47" i="9"/>
  <c r="S48" i="9"/>
  <c r="T48" i="9"/>
  <c r="U48" i="9"/>
  <c r="S49" i="9"/>
  <c r="T49" i="9"/>
  <c r="U49" i="9"/>
  <c r="S50" i="9"/>
  <c r="T50" i="9"/>
  <c r="U50" i="9"/>
  <c r="S51" i="9"/>
  <c r="T51" i="9"/>
  <c r="U51" i="9"/>
  <c r="S52" i="9"/>
  <c r="T52" i="9"/>
  <c r="U52" i="9"/>
  <c r="S53" i="9"/>
  <c r="T53" i="9"/>
  <c r="U53" i="9"/>
  <c r="S54" i="9"/>
  <c r="T54" i="9"/>
  <c r="U54" i="9"/>
  <c r="S55" i="9"/>
  <c r="T55" i="9"/>
  <c r="U55" i="9"/>
  <c r="S56" i="9"/>
  <c r="T56" i="9"/>
  <c r="U56" i="9"/>
  <c r="S57" i="9"/>
  <c r="T57" i="9"/>
  <c r="U57" i="9"/>
  <c r="S58" i="9"/>
  <c r="T58" i="9"/>
  <c r="U58" i="9"/>
  <c r="S59" i="9"/>
  <c r="T59" i="9"/>
  <c r="U59" i="9"/>
  <c r="S60" i="9"/>
  <c r="T60" i="9"/>
  <c r="U60" i="9"/>
  <c r="S61" i="9"/>
  <c r="T61" i="9"/>
  <c r="U61" i="9"/>
  <c r="S62" i="9"/>
  <c r="T62" i="9"/>
  <c r="U62" i="9"/>
  <c r="S63" i="9"/>
  <c r="T63" i="9"/>
  <c r="U63" i="9"/>
  <c r="S64" i="9"/>
  <c r="T64" i="9"/>
  <c r="U64" i="9"/>
  <c r="S65" i="9"/>
  <c r="T65" i="9"/>
  <c r="U65" i="9"/>
  <c r="S66" i="9"/>
  <c r="T66" i="9"/>
  <c r="U66" i="9"/>
  <c r="S67" i="9"/>
  <c r="T67" i="9"/>
  <c r="U67" i="9"/>
  <c r="S68" i="9"/>
  <c r="T68" i="9"/>
  <c r="U68" i="9"/>
  <c r="S69" i="9"/>
  <c r="T69" i="9"/>
  <c r="U69" i="9"/>
  <c r="S70" i="9"/>
  <c r="T70" i="9"/>
  <c r="U70" i="9"/>
  <c r="S71" i="9"/>
  <c r="T71" i="9"/>
  <c r="U71" i="9"/>
  <c r="S72" i="9"/>
  <c r="T72" i="9"/>
  <c r="U72" i="9"/>
  <c r="S73" i="9"/>
  <c r="T73" i="9"/>
  <c r="U73" i="9"/>
  <c r="S74" i="9"/>
  <c r="T74" i="9"/>
  <c r="U74" i="9"/>
  <c r="S75" i="9"/>
  <c r="T75" i="9"/>
  <c r="U75" i="9"/>
  <c r="S76" i="9"/>
  <c r="T76" i="9"/>
  <c r="U76" i="9"/>
  <c r="S77" i="9"/>
  <c r="T77" i="9"/>
  <c r="U77" i="9"/>
  <c r="S78" i="9"/>
  <c r="T78" i="9"/>
  <c r="U78" i="9"/>
  <c r="S79" i="9"/>
  <c r="T79" i="9"/>
  <c r="U79" i="9"/>
  <c r="S80" i="9"/>
  <c r="T80" i="9"/>
  <c r="U80" i="9"/>
  <c r="S81" i="9"/>
  <c r="T81" i="9"/>
  <c r="U81" i="9"/>
  <c r="S82" i="9"/>
  <c r="T82" i="9"/>
  <c r="U82" i="9"/>
  <c r="S83" i="9"/>
  <c r="T83" i="9"/>
  <c r="U83" i="9"/>
  <c r="S84" i="9"/>
  <c r="T84" i="9"/>
  <c r="U84" i="9"/>
  <c r="S85" i="9"/>
  <c r="T85" i="9"/>
  <c r="U85" i="9"/>
  <c r="S86" i="9"/>
  <c r="T86" i="9"/>
  <c r="U86" i="9"/>
  <c r="S87" i="9"/>
  <c r="T87" i="9"/>
  <c r="U87" i="9"/>
  <c r="S88" i="9"/>
  <c r="T88" i="9"/>
  <c r="U88" i="9"/>
  <c r="S89" i="9"/>
  <c r="T89" i="9"/>
  <c r="U89" i="9"/>
  <c r="S90" i="9"/>
  <c r="T90" i="9"/>
  <c r="U90" i="9"/>
  <c r="S91" i="9"/>
  <c r="T91" i="9"/>
  <c r="U91" i="9"/>
  <c r="S92" i="9"/>
  <c r="T92" i="9"/>
  <c r="U92" i="9"/>
  <c r="S93" i="9"/>
  <c r="T93" i="9"/>
  <c r="U93" i="9"/>
  <c r="S94" i="9"/>
  <c r="T94" i="9"/>
  <c r="U94" i="9"/>
  <c r="S95" i="9"/>
  <c r="T95" i="9"/>
  <c r="U95" i="9"/>
  <c r="S96" i="9"/>
  <c r="T96" i="9"/>
  <c r="U96" i="9"/>
  <c r="S97" i="9"/>
  <c r="T97" i="9"/>
  <c r="U97" i="9"/>
  <c r="S98" i="9"/>
  <c r="T98" i="9"/>
  <c r="U98" i="9"/>
  <c r="S99" i="9"/>
  <c r="T99" i="9"/>
  <c r="U99" i="9"/>
  <c r="S100" i="9"/>
  <c r="T100" i="9"/>
  <c r="U100" i="9"/>
  <c r="S101" i="9"/>
  <c r="T101" i="9"/>
  <c r="U101" i="9"/>
  <c r="S102" i="9"/>
  <c r="T102" i="9"/>
  <c r="U102" i="9"/>
  <c r="S103" i="9"/>
  <c r="T103" i="9"/>
  <c r="U103" i="9"/>
  <c r="S104" i="9"/>
  <c r="T104" i="9"/>
  <c r="U104" i="9"/>
  <c r="S105" i="9"/>
  <c r="T105" i="9"/>
  <c r="U105" i="9"/>
  <c r="S106" i="9"/>
  <c r="T106" i="9"/>
  <c r="U106" i="9"/>
  <c r="S107" i="9"/>
  <c r="T107" i="9"/>
  <c r="U107" i="9"/>
  <c r="S108" i="9"/>
  <c r="T108" i="9"/>
  <c r="U108" i="9"/>
  <c r="S109" i="9"/>
  <c r="T109" i="9"/>
  <c r="U109" i="9"/>
  <c r="S110" i="9"/>
  <c r="T110" i="9"/>
  <c r="U110" i="9"/>
  <c r="S111" i="9"/>
  <c r="T111" i="9"/>
  <c r="U111" i="9"/>
  <c r="S112" i="9"/>
  <c r="T112" i="9"/>
  <c r="U112" i="9"/>
  <c r="S113" i="9"/>
  <c r="T113" i="9"/>
  <c r="U113" i="9"/>
  <c r="S114" i="9"/>
  <c r="T114" i="9"/>
  <c r="U114" i="9"/>
  <c r="S115" i="9"/>
  <c r="T115" i="9"/>
  <c r="U115" i="9"/>
  <c r="S116" i="9"/>
  <c r="T116" i="9"/>
  <c r="U116" i="9"/>
  <c r="S117" i="9"/>
  <c r="T117" i="9"/>
  <c r="U117" i="9"/>
  <c r="S118" i="9"/>
  <c r="T118" i="9"/>
  <c r="U118" i="9"/>
  <c r="S119" i="9"/>
  <c r="T119" i="9"/>
  <c r="U119" i="9"/>
  <c r="S120" i="9"/>
  <c r="T120" i="9"/>
  <c r="U120" i="9"/>
  <c r="S121" i="9"/>
  <c r="T121" i="9"/>
  <c r="U121" i="9"/>
  <c r="S122" i="9"/>
  <c r="T122" i="9"/>
  <c r="U122" i="9"/>
  <c r="S123" i="9"/>
  <c r="T123" i="9"/>
  <c r="U123" i="9"/>
  <c r="S124" i="9"/>
  <c r="T124" i="9"/>
  <c r="U124" i="9"/>
  <c r="S125" i="9"/>
  <c r="T125" i="9"/>
  <c r="U125" i="9"/>
  <c r="S126" i="9"/>
  <c r="T126" i="9"/>
  <c r="U126" i="9"/>
  <c r="S127" i="9"/>
  <c r="T127" i="9"/>
  <c r="U127" i="9"/>
  <c r="S128" i="9"/>
  <c r="T128" i="9"/>
  <c r="U128" i="9"/>
  <c r="S129" i="9"/>
  <c r="T129" i="9"/>
  <c r="U129" i="9"/>
  <c r="S130" i="9"/>
  <c r="T130" i="9"/>
  <c r="U130" i="9"/>
  <c r="S131" i="9"/>
  <c r="T131" i="9"/>
  <c r="U131" i="9"/>
  <c r="S132" i="9"/>
  <c r="T132" i="9"/>
  <c r="U132" i="9"/>
  <c r="S133" i="9"/>
  <c r="T133" i="9"/>
  <c r="U133" i="9"/>
  <c r="S134" i="9"/>
  <c r="T134" i="9"/>
  <c r="U134" i="9"/>
  <c r="S135" i="9"/>
  <c r="T135" i="9"/>
  <c r="U135" i="9"/>
  <c r="S136" i="9"/>
  <c r="T136" i="9"/>
  <c r="U136" i="9"/>
  <c r="S137" i="9"/>
  <c r="T137" i="9"/>
  <c r="U137" i="9"/>
  <c r="S138" i="9"/>
  <c r="T138" i="9"/>
  <c r="U138" i="9"/>
  <c r="S139" i="9"/>
  <c r="T139" i="9"/>
  <c r="U139" i="9"/>
  <c r="S140" i="9"/>
  <c r="T140" i="9"/>
  <c r="U140" i="9"/>
  <c r="S141" i="9"/>
  <c r="T141" i="9"/>
  <c r="U141" i="9"/>
  <c r="S142" i="9"/>
  <c r="T142" i="9"/>
  <c r="U142" i="9"/>
  <c r="S143" i="9"/>
  <c r="T143" i="9"/>
  <c r="U143" i="9"/>
  <c r="S144" i="9"/>
  <c r="T144" i="9"/>
  <c r="U144" i="9"/>
  <c r="S145" i="9"/>
  <c r="T145" i="9"/>
  <c r="U145" i="9"/>
  <c r="S146" i="9"/>
  <c r="T146" i="9"/>
  <c r="U146" i="9"/>
  <c r="S147" i="9"/>
  <c r="T147" i="9"/>
  <c r="U147" i="9"/>
  <c r="S148" i="9"/>
  <c r="T148" i="9"/>
  <c r="U148" i="9"/>
  <c r="S149" i="9"/>
  <c r="T149" i="9"/>
  <c r="U149" i="9"/>
  <c r="S150" i="9"/>
  <c r="T150" i="9"/>
  <c r="U150" i="9"/>
  <c r="S151" i="9"/>
  <c r="T151" i="9"/>
  <c r="U151" i="9"/>
  <c r="S152" i="9"/>
  <c r="T152" i="9"/>
  <c r="U152" i="9"/>
  <c r="S153" i="9"/>
  <c r="T153" i="9"/>
  <c r="U153" i="9"/>
  <c r="S154" i="9"/>
  <c r="T154" i="9"/>
  <c r="U154" i="9"/>
  <c r="S155" i="9"/>
  <c r="T155" i="9"/>
  <c r="U155" i="9"/>
  <c r="S156" i="9"/>
  <c r="T156" i="9"/>
  <c r="U156" i="9"/>
  <c r="S157" i="9"/>
  <c r="T157" i="9"/>
  <c r="U157" i="9"/>
  <c r="S158" i="9"/>
  <c r="T158" i="9"/>
  <c r="U158" i="9"/>
  <c r="S159" i="9"/>
  <c r="T159" i="9"/>
  <c r="U159" i="9"/>
  <c r="S160" i="9"/>
  <c r="T160" i="9"/>
  <c r="U160" i="9"/>
  <c r="S161" i="9"/>
  <c r="T161" i="9"/>
  <c r="U161" i="9"/>
  <c r="S162" i="9"/>
  <c r="T162" i="9"/>
  <c r="U162" i="9"/>
  <c r="S163" i="9"/>
  <c r="T163" i="9"/>
  <c r="U163" i="9"/>
  <c r="S164" i="9"/>
  <c r="T164" i="9"/>
  <c r="U164" i="9"/>
  <c r="S165" i="9"/>
  <c r="T165" i="9"/>
  <c r="U165" i="9"/>
  <c r="S166" i="9"/>
  <c r="T166" i="9"/>
  <c r="U166" i="9"/>
  <c r="S167" i="9"/>
  <c r="T167" i="9"/>
  <c r="U167" i="9"/>
  <c r="S168" i="9"/>
  <c r="T168" i="9"/>
  <c r="U168" i="9"/>
  <c r="S169" i="9"/>
  <c r="T169" i="9"/>
  <c r="U169" i="9"/>
  <c r="S170" i="9"/>
  <c r="T170" i="9"/>
  <c r="U170" i="9"/>
  <c r="S171" i="9"/>
  <c r="T171" i="9"/>
  <c r="U171" i="9"/>
  <c r="S172" i="9"/>
  <c r="T172" i="9"/>
  <c r="U172" i="9"/>
  <c r="S173" i="9"/>
  <c r="T173" i="9"/>
  <c r="U173" i="9"/>
  <c r="S174" i="9"/>
  <c r="T174" i="9"/>
  <c r="U174" i="9"/>
  <c r="S175" i="9"/>
  <c r="T175" i="9"/>
  <c r="U175" i="9"/>
  <c r="S176" i="9"/>
  <c r="T176" i="9"/>
  <c r="U176" i="9"/>
  <c r="S177" i="9"/>
  <c r="T177" i="9"/>
  <c r="U177" i="9"/>
  <c r="S178" i="9"/>
  <c r="T178" i="9"/>
  <c r="U178" i="9"/>
  <c r="S179" i="9"/>
  <c r="T179" i="9"/>
  <c r="U179" i="9"/>
  <c r="S180" i="9"/>
  <c r="T180" i="9"/>
  <c r="U180" i="9"/>
  <c r="S181" i="9"/>
  <c r="T181" i="9"/>
  <c r="U181" i="9"/>
  <c r="S182" i="9"/>
  <c r="T182" i="9"/>
  <c r="U182" i="9"/>
  <c r="S183" i="9"/>
  <c r="T183" i="9"/>
  <c r="U183" i="9"/>
  <c r="S184" i="9"/>
  <c r="T184" i="9"/>
  <c r="U184" i="9"/>
  <c r="S185" i="9"/>
  <c r="T185" i="9"/>
  <c r="U185" i="9"/>
  <c r="S186" i="9"/>
  <c r="T186" i="9"/>
  <c r="U186" i="9"/>
  <c r="S187" i="9"/>
  <c r="T187" i="9"/>
  <c r="U187" i="9"/>
  <c r="S188" i="9"/>
  <c r="T188" i="9"/>
  <c r="U188" i="9"/>
  <c r="S189" i="9"/>
  <c r="T189" i="9"/>
  <c r="U189" i="9"/>
  <c r="S190" i="9"/>
  <c r="T190" i="9"/>
  <c r="U190" i="9"/>
  <c r="S191" i="9"/>
  <c r="T191" i="9"/>
  <c r="U191" i="9"/>
  <c r="S1" i="9"/>
  <c r="S192" i="9"/>
  <c r="T192" i="9"/>
  <c r="U192" i="9"/>
  <c r="S193" i="9"/>
  <c r="T193" i="9"/>
  <c r="U193" i="9"/>
  <c r="S194" i="9"/>
  <c r="T194" i="9"/>
  <c r="U194" i="9"/>
  <c r="S195" i="9"/>
  <c r="T195" i="9"/>
  <c r="U195" i="9"/>
  <c r="S196" i="9"/>
  <c r="T196" i="9"/>
  <c r="U196" i="9"/>
  <c r="S197" i="9"/>
  <c r="T197" i="9"/>
  <c r="U197" i="9"/>
  <c r="S198" i="9"/>
  <c r="T198" i="9"/>
  <c r="U198" i="9"/>
  <c r="S199" i="9"/>
  <c r="T199" i="9"/>
  <c r="U199" i="9"/>
  <c r="S200" i="9"/>
  <c r="T200" i="9"/>
  <c r="U200" i="9"/>
  <c r="S201" i="9"/>
  <c r="T201" i="9"/>
  <c r="U201" i="9"/>
  <c r="S202" i="9"/>
  <c r="T202" i="9"/>
  <c r="U202" i="9"/>
  <c r="S203" i="9"/>
  <c r="T203" i="9"/>
  <c r="U203" i="9"/>
  <c r="S204" i="9"/>
  <c r="T204" i="9"/>
  <c r="U204" i="9"/>
  <c r="S205" i="9"/>
  <c r="T205" i="9"/>
  <c r="U205" i="9"/>
  <c r="S206" i="9"/>
  <c r="T206" i="9"/>
  <c r="U206" i="9"/>
  <c r="S207" i="9"/>
  <c r="T207" i="9"/>
  <c r="U207" i="9"/>
  <c r="S208" i="9"/>
  <c r="T208" i="9"/>
  <c r="U208" i="9"/>
  <c r="S209" i="9"/>
  <c r="T209" i="9"/>
  <c r="U209" i="9"/>
  <c r="S210" i="9"/>
  <c r="T210" i="9"/>
  <c r="U210" i="9"/>
  <c r="S211" i="9"/>
  <c r="T211" i="9"/>
  <c r="U211" i="9"/>
  <c r="S212" i="9"/>
  <c r="T212" i="9"/>
  <c r="U212" i="9"/>
  <c r="S213" i="9"/>
  <c r="T213" i="9"/>
  <c r="U213" i="9"/>
  <c r="S214" i="9"/>
  <c r="T214" i="9"/>
  <c r="U214" i="9"/>
  <c r="S215" i="9"/>
  <c r="T215" i="9"/>
  <c r="U215" i="9"/>
  <c r="S216" i="9"/>
  <c r="T216" i="9"/>
  <c r="U216" i="9"/>
  <c r="S217" i="9"/>
  <c r="T217" i="9"/>
  <c r="U217" i="9"/>
  <c r="S218" i="9"/>
  <c r="T218" i="9"/>
  <c r="U218" i="9"/>
  <c r="S219" i="9"/>
  <c r="T219" i="9"/>
  <c r="U219" i="9"/>
  <c r="S220" i="9"/>
  <c r="T220" i="9"/>
  <c r="U220" i="9"/>
  <c r="S221" i="9"/>
  <c r="T221" i="9"/>
  <c r="U221" i="9"/>
  <c r="S222" i="9"/>
  <c r="T222" i="9"/>
  <c r="U222" i="9"/>
  <c r="S223" i="9"/>
  <c r="T223" i="9"/>
  <c r="U223" i="9"/>
  <c r="S224" i="9"/>
  <c r="T224" i="9"/>
  <c r="U224" i="9"/>
  <c r="S225" i="9"/>
  <c r="T225" i="9"/>
  <c r="U225" i="9"/>
  <c r="S226" i="9"/>
  <c r="T226" i="9"/>
  <c r="U226" i="9"/>
  <c r="S227" i="9"/>
  <c r="T227" i="9"/>
  <c r="U227" i="9"/>
  <c r="S228" i="9"/>
  <c r="T228" i="9"/>
  <c r="U228" i="9"/>
  <c r="S229" i="9"/>
  <c r="T229" i="9"/>
  <c r="U229" i="9"/>
  <c r="S230" i="9"/>
  <c r="T230" i="9"/>
  <c r="U230" i="9"/>
  <c r="S231" i="9"/>
  <c r="T231" i="9"/>
  <c r="U231" i="9"/>
  <c r="S232" i="9"/>
  <c r="T232" i="9"/>
  <c r="U232" i="9"/>
  <c r="S233" i="9"/>
  <c r="T233" i="9"/>
  <c r="U233" i="9"/>
  <c r="S234" i="9"/>
  <c r="T234" i="9"/>
  <c r="U234" i="9"/>
  <c r="S235" i="9"/>
  <c r="T235" i="9"/>
  <c r="U235" i="9"/>
  <c r="S236" i="9"/>
  <c r="T236" i="9"/>
  <c r="U236" i="9"/>
  <c r="S237" i="9"/>
  <c r="T237" i="9"/>
  <c r="U237" i="9"/>
  <c r="S238" i="9"/>
  <c r="T238" i="9"/>
  <c r="U238" i="9"/>
  <c r="S239" i="9"/>
  <c r="T239" i="9"/>
  <c r="U239" i="9"/>
  <c r="S240" i="9"/>
  <c r="T240" i="9"/>
  <c r="U240" i="9"/>
  <c r="S241" i="9"/>
  <c r="T241" i="9"/>
  <c r="U241" i="9"/>
  <c r="S242" i="9"/>
  <c r="T242" i="9"/>
  <c r="U242" i="9"/>
  <c r="S243" i="9"/>
  <c r="T243" i="9"/>
  <c r="U243" i="9"/>
  <c r="S244" i="9"/>
  <c r="T244" i="9"/>
  <c r="U244" i="9"/>
  <c r="S245" i="9"/>
  <c r="T245" i="9"/>
  <c r="U245" i="9"/>
  <c r="S246" i="9"/>
  <c r="T246" i="9"/>
  <c r="U246" i="9"/>
  <c r="S247" i="9"/>
  <c r="T247" i="9"/>
  <c r="U247" i="9"/>
  <c r="S248" i="9"/>
  <c r="T248" i="9"/>
  <c r="U248" i="9"/>
  <c r="S249" i="9"/>
  <c r="T249" i="9"/>
  <c r="U249" i="9"/>
  <c r="S250" i="9"/>
  <c r="T250" i="9"/>
  <c r="U250" i="9"/>
  <c r="S251" i="9"/>
  <c r="T251" i="9"/>
  <c r="U251" i="9"/>
  <c r="S252" i="9"/>
  <c r="T252" i="9"/>
  <c r="U252" i="9"/>
  <c r="S253" i="9"/>
  <c r="T253" i="9"/>
  <c r="U253" i="9"/>
  <c r="S254" i="9"/>
  <c r="T254" i="9"/>
  <c r="U254" i="9"/>
  <c r="S255" i="9"/>
  <c r="T255" i="9"/>
  <c r="U255" i="9"/>
  <c r="S256" i="9"/>
  <c r="T256" i="9"/>
  <c r="U256" i="9"/>
  <c r="S257" i="9"/>
  <c r="T257" i="9"/>
  <c r="U257" i="9"/>
  <c r="S258" i="9"/>
  <c r="T258" i="9"/>
  <c r="U258" i="9"/>
  <c r="S259" i="9"/>
  <c r="T259" i="9"/>
  <c r="U259" i="9"/>
  <c r="S260" i="9"/>
  <c r="T260" i="9"/>
  <c r="U260" i="9"/>
  <c r="S261" i="9"/>
  <c r="T261" i="9"/>
  <c r="U261" i="9"/>
  <c r="S262" i="9"/>
  <c r="T262" i="9"/>
  <c r="U262" i="9"/>
  <c r="S263" i="9"/>
  <c r="T263" i="9"/>
  <c r="U263" i="9"/>
  <c r="S264" i="9"/>
  <c r="T264" i="9"/>
  <c r="U264" i="9"/>
  <c r="S265" i="9"/>
  <c r="T265" i="9"/>
  <c r="U265" i="9"/>
  <c r="S266" i="9"/>
  <c r="T266" i="9"/>
  <c r="U266" i="9"/>
  <c r="S267" i="9"/>
  <c r="T267" i="9"/>
  <c r="U267" i="9"/>
  <c r="S268" i="9"/>
  <c r="T268" i="9"/>
  <c r="U268" i="9"/>
  <c r="S269" i="9"/>
  <c r="T269" i="9"/>
  <c r="U269" i="9"/>
  <c r="S270" i="9"/>
  <c r="T270" i="9"/>
  <c r="U270" i="9"/>
  <c r="S271" i="9"/>
  <c r="T271" i="9"/>
  <c r="U271" i="9"/>
  <c r="S272" i="9"/>
  <c r="T272" i="9"/>
  <c r="U272" i="9"/>
  <c r="S273" i="9"/>
  <c r="T273" i="9"/>
  <c r="U273" i="9"/>
  <c r="S274" i="9"/>
  <c r="T274" i="9"/>
  <c r="U274" i="9"/>
  <c r="S275" i="9"/>
  <c r="T275" i="9"/>
  <c r="U275" i="9"/>
  <c r="S276" i="9"/>
  <c r="T276" i="9"/>
  <c r="U276" i="9"/>
  <c r="S277" i="9"/>
  <c r="T277" i="9"/>
  <c r="U277" i="9"/>
  <c r="S278" i="9"/>
  <c r="T278" i="9"/>
  <c r="U278" i="9"/>
  <c r="S279" i="9"/>
  <c r="T279" i="9"/>
  <c r="U279" i="9"/>
  <c r="S280" i="9"/>
  <c r="T280" i="9"/>
  <c r="U280" i="9"/>
  <c r="S281" i="9"/>
  <c r="T281" i="9"/>
  <c r="U281" i="9"/>
  <c r="S282" i="9"/>
  <c r="T282" i="9"/>
  <c r="U282" i="9"/>
  <c r="S283" i="9"/>
  <c r="T283" i="9"/>
  <c r="U283" i="9"/>
  <c r="S284" i="9"/>
  <c r="T284" i="9"/>
  <c r="U284" i="9"/>
  <c r="S285" i="9"/>
  <c r="T285" i="9"/>
  <c r="U285" i="9"/>
  <c r="S286" i="9"/>
  <c r="T286" i="9"/>
  <c r="U286" i="9"/>
  <c r="S287" i="9"/>
  <c r="T287" i="9"/>
  <c r="U287" i="9"/>
  <c r="S288" i="9"/>
  <c r="T288" i="9"/>
  <c r="U288" i="9"/>
  <c r="S289" i="9"/>
  <c r="T289" i="9"/>
  <c r="U289" i="9"/>
  <c r="S290" i="9"/>
  <c r="T290" i="9"/>
  <c r="U290" i="9"/>
  <c r="S291" i="9"/>
  <c r="T291" i="9"/>
  <c r="U291" i="9"/>
  <c r="S292" i="9"/>
  <c r="T292" i="9"/>
  <c r="U292" i="9"/>
  <c r="S293" i="9"/>
  <c r="T293" i="9"/>
  <c r="U293" i="9"/>
  <c r="S294" i="9"/>
  <c r="T294" i="9"/>
  <c r="U294" i="9"/>
  <c r="S295" i="9"/>
  <c r="T295" i="9"/>
  <c r="U295" i="9"/>
  <c r="S296" i="9"/>
  <c r="T296" i="9"/>
  <c r="U296" i="9"/>
  <c r="S297" i="9"/>
  <c r="T297" i="9"/>
  <c r="U297" i="9"/>
  <c r="S298" i="9"/>
  <c r="T298" i="9"/>
  <c r="U298" i="9"/>
  <c r="S299" i="9"/>
  <c r="T299" i="9"/>
  <c r="U299" i="9"/>
  <c r="S300" i="9"/>
  <c r="T300" i="9"/>
  <c r="U300" i="9"/>
  <c r="S301" i="9"/>
  <c r="T301" i="9"/>
  <c r="U301" i="9"/>
  <c r="S302" i="9"/>
  <c r="T302" i="9"/>
  <c r="U302" i="9"/>
  <c r="S303" i="9"/>
  <c r="T303" i="9"/>
  <c r="U303" i="9"/>
  <c r="S304" i="9"/>
  <c r="T304" i="9"/>
  <c r="U304" i="9"/>
  <c r="S305" i="9"/>
  <c r="T305" i="9"/>
  <c r="U305" i="9"/>
  <c r="S306" i="9"/>
  <c r="T306" i="9"/>
  <c r="U306" i="9"/>
  <c r="S307" i="9"/>
  <c r="T307" i="9"/>
  <c r="U307" i="9"/>
  <c r="S308" i="9"/>
  <c r="T308" i="9"/>
  <c r="U308" i="9"/>
  <c r="S309" i="9"/>
  <c r="T309" i="9"/>
  <c r="U309" i="9"/>
  <c r="S310" i="9"/>
  <c r="T310" i="9"/>
  <c r="U310" i="9"/>
  <c r="S311" i="9"/>
  <c r="T311" i="9"/>
  <c r="U311" i="9"/>
  <c r="S312" i="9"/>
  <c r="T312" i="9"/>
  <c r="U312" i="9"/>
  <c r="S313" i="9"/>
  <c r="T313" i="9"/>
  <c r="U313" i="9"/>
  <c r="S314" i="9"/>
  <c r="T314" i="9"/>
  <c r="U314" i="9"/>
  <c r="S315" i="9"/>
  <c r="T315" i="9"/>
  <c r="U315" i="9"/>
  <c r="S316" i="9"/>
  <c r="T316" i="9"/>
  <c r="U316" i="9"/>
  <c r="S317" i="9"/>
  <c r="T317" i="9"/>
  <c r="U317" i="9"/>
  <c r="S318" i="9"/>
  <c r="T318" i="9"/>
  <c r="U318" i="9"/>
  <c r="S319" i="9"/>
  <c r="T319" i="9"/>
  <c r="U319" i="9"/>
  <c r="S320" i="9"/>
  <c r="T320" i="9"/>
  <c r="U320" i="9"/>
  <c r="S321" i="9"/>
  <c r="T321" i="9"/>
  <c r="U321" i="9"/>
  <c r="S322" i="9"/>
  <c r="T322" i="9"/>
  <c r="U322" i="9"/>
  <c r="S323" i="9"/>
  <c r="T323" i="9"/>
  <c r="U323" i="9"/>
  <c r="S324" i="9"/>
  <c r="T324" i="9"/>
  <c r="U324" i="9"/>
  <c r="S325" i="9"/>
  <c r="T325" i="9"/>
  <c r="U325" i="9"/>
  <c r="S326" i="9"/>
  <c r="T326" i="9"/>
  <c r="U326" i="9"/>
  <c r="S327" i="9"/>
  <c r="T327" i="9"/>
  <c r="U327" i="9"/>
  <c r="S328" i="9"/>
  <c r="T328" i="9"/>
  <c r="U328" i="9"/>
  <c r="S329" i="9"/>
  <c r="T329" i="9"/>
  <c r="U329" i="9"/>
  <c r="S330" i="9"/>
  <c r="T330" i="9"/>
  <c r="U330" i="9"/>
  <c r="S331" i="9"/>
  <c r="T331" i="9"/>
  <c r="U331" i="9"/>
  <c r="S332" i="9"/>
  <c r="T332" i="9"/>
  <c r="U332" i="9"/>
  <c r="S333" i="9"/>
  <c r="T333" i="9"/>
  <c r="U333" i="9"/>
  <c r="S334" i="9"/>
  <c r="T334" i="9"/>
  <c r="U334" i="9"/>
  <c r="S335" i="9"/>
  <c r="T335" i="9"/>
  <c r="U335" i="9"/>
  <c r="S336" i="9"/>
  <c r="T336" i="9"/>
  <c r="U336" i="9"/>
  <c r="S337" i="9"/>
  <c r="T337" i="9"/>
  <c r="U337" i="9"/>
  <c r="S338" i="9"/>
  <c r="T338" i="9"/>
  <c r="U338" i="9"/>
  <c r="S339" i="9"/>
  <c r="T339" i="9"/>
  <c r="U339" i="9"/>
  <c r="S340" i="9"/>
  <c r="T340" i="9"/>
  <c r="U340" i="9"/>
  <c r="S341" i="9"/>
  <c r="T341" i="9"/>
  <c r="U341" i="9"/>
  <c r="S342" i="9"/>
  <c r="T342" i="9"/>
  <c r="U342" i="9"/>
  <c r="S343" i="9"/>
  <c r="T343" i="9"/>
  <c r="U343" i="9"/>
  <c r="S344" i="9"/>
  <c r="T344" i="9"/>
  <c r="U344" i="9"/>
  <c r="S345" i="9"/>
  <c r="T345" i="9"/>
  <c r="U345" i="9"/>
  <c r="S346" i="9"/>
  <c r="T346" i="9"/>
  <c r="U346" i="9"/>
  <c r="S347" i="9"/>
  <c r="T347" i="9"/>
  <c r="U347" i="9"/>
  <c r="S348" i="9"/>
  <c r="T348" i="9"/>
  <c r="U348" i="9"/>
  <c r="S349" i="9"/>
  <c r="T349" i="9"/>
  <c r="U349" i="9"/>
  <c r="S350" i="9"/>
  <c r="T350" i="9"/>
  <c r="U350" i="9"/>
  <c r="S351" i="9"/>
  <c r="T351" i="9"/>
  <c r="U351" i="9"/>
  <c r="S352" i="9"/>
  <c r="T352" i="9"/>
  <c r="U352" i="9"/>
  <c r="S353" i="9"/>
  <c r="T353" i="9"/>
  <c r="U353" i="9"/>
  <c r="S354" i="9"/>
  <c r="T354" i="9"/>
  <c r="U354" i="9"/>
  <c r="S355" i="9"/>
  <c r="T355" i="9"/>
  <c r="U355" i="9"/>
  <c r="S356" i="9"/>
  <c r="T356" i="9"/>
  <c r="U356" i="9"/>
  <c r="S357" i="9"/>
  <c r="T357" i="9"/>
  <c r="U357" i="9"/>
  <c r="S358" i="9"/>
  <c r="T358" i="9"/>
  <c r="U358" i="9"/>
  <c r="S359" i="9"/>
  <c r="T359" i="9"/>
  <c r="U359" i="9"/>
  <c r="S360" i="9"/>
  <c r="U1155" i="9"/>
  <c r="T1155" i="9"/>
  <c r="S1155" i="9"/>
  <c r="U1154" i="9"/>
  <c r="T1154" i="9"/>
  <c r="S1154" i="9"/>
  <c r="U1153" i="9"/>
  <c r="T1153" i="9"/>
  <c r="S1153" i="9"/>
  <c r="U1152" i="9"/>
  <c r="T1152" i="9"/>
  <c r="S1152" i="9"/>
  <c r="U1151" i="9"/>
  <c r="T1151" i="9"/>
  <c r="S1151" i="9"/>
  <c r="U1150" i="9"/>
  <c r="T1150" i="9"/>
  <c r="S1150" i="9"/>
  <c r="U1149" i="9"/>
  <c r="T1149" i="9"/>
  <c r="S1149" i="9"/>
  <c r="U1148" i="9"/>
  <c r="T1148" i="9"/>
  <c r="S1148" i="9"/>
  <c r="U1147" i="9"/>
  <c r="T1147" i="9"/>
  <c r="S1147" i="9"/>
  <c r="U1146" i="9"/>
  <c r="T1146" i="9"/>
  <c r="S1146" i="9"/>
  <c r="U1145" i="9"/>
  <c r="T1145" i="9"/>
  <c r="S1145" i="9"/>
  <c r="U1144" i="9"/>
  <c r="T1144" i="9"/>
  <c r="S1144" i="9"/>
  <c r="U1143" i="9"/>
  <c r="T1143" i="9"/>
  <c r="S1143" i="9"/>
  <c r="U1142" i="9"/>
  <c r="T1142" i="9"/>
  <c r="S1142" i="9"/>
  <c r="U1141" i="9"/>
  <c r="T1141" i="9"/>
  <c r="S1141" i="9"/>
  <c r="U1140" i="9"/>
  <c r="T1140" i="9"/>
  <c r="S1140" i="9"/>
  <c r="U1139" i="9"/>
  <c r="T1139" i="9"/>
  <c r="S1139" i="9"/>
  <c r="U1138" i="9"/>
  <c r="T1138" i="9"/>
  <c r="S1138" i="9"/>
  <c r="U1137" i="9"/>
  <c r="T1137" i="9"/>
  <c r="S1137" i="9"/>
  <c r="U1136" i="9"/>
  <c r="T1136" i="9"/>
  <c r="S1136" i="9"/>
  <c r="U1135" i="9"/>
  <c r="T1135" i="9"/>
  <c r="S1135" i="9"/>
  <c r="U1134" i="9"/>
  <c r="T1134" i="9"/>
  <c r="S1134" i="9"/>
  <c r="U1133" i="9"/>
  <c r="T1133" i="9"/>
  <c r="S1133" i="9"/>
  <c r="U1132" i="9"/>
  <c r="T1132" i="9"/>
  <c r="S1132" i="9"/>
  <c r="U1131" i="9"/>
  <c r="T1131" i="9"/>
  <c r="S1131" i="9"/>
  <c r="U1130" i="9"/>
  <c r="T1130" i="9"/>
  <c r="S1130" i="9"/>
  <c r="U1129" i="9"/>
  <c r="T1129" i="9"/>
  <c r="S1129" i="9"/>
  <c r="U1128" i="9"/>
  <c r="T1128" i="9"/>
  <c r="S1128" i="9"/>
  <c r="U1127" i="9"/>
  <c r="T1127" i="9"/>
  <c r="S1127" i="9"/>
  <c r="U1126" i="9"/>
  <c r="T1126" i="9"/>
  <c r="S1126" i="9"/>
  <c r="U1125" i="9"/>
  <c r="T1125" i="9"/>
  <c r="S1125" i="9"/>
  <c r="U1124" i="9"/>
  <c r="T1124" i="9"/>
  <c r="S1124" i="9"/>
  <c r="U1123" i="9"/>
  <c r="T1123" i="9"/>
  <c r="S1123" i="9"/>
  <c r="U1122" i="9"/>
  <c r="T1122" i="9"/>
  <c r="S1122" i="9"/>
  <c r="U1121" i="9"/>
  <c r="T1121" i="9"/>
  <c r="S1121" i="9"/>
  <c r="U1120" i="9"/>
  <c r="T1120" i="9"/>
  <c r="S1120" i="9"/>
  <c r="U1119" i="9"/>
  <c r="T1119" i="9"/>
  <c r="S1119" i="9"/>
  <c r="U1118" i="9"/>
  <c r="T1118" i="9"/>
  <c r="S1118" i="9"/>
  <c r="U1117" i="9"/>
  <c r="T1117" i="9"/>
  <c r="S1117" i="9"/>
  <c r="U1116" i="9"/>
  <c r="T1116" i="9"/>
  <c r="S1116" i="9"/>
  <c r="U1115" i="9"/>
  <c r="T1115" i="9"/>
  <c r="S1115" i="9"/>
  <c r="U1114" i="9"/>
  <c r="T1114" i="9"/>
  <c r="S1114" i="9"/>
  <c r="U1113" i="9"/>
  <c r="T1113" i="9"/>
  <c r="S1113" i="9"/>
  <c r="U1112" i="9"/>
  <c r="T1112" i="9"/>
  <c r="S1112" i="9"/>
  <c r="U1111" i="9"/>
  <c r="T1111" i="9"/>
  <c r="S1111" i="9"/>
  <c r="U1110" i="9"/>
  <c r="T1110" i="9"/>
  <c r="S1110" i="9"/>
  <c r="U1109" i="9"/>
  <c r="T1109" i="9"/>
  <c r="S1109" i="9"/>
  <c r="U1108" i="9"/>
  <c r="T1108" i="9"/>
  <c r="S1108" i="9"/>
  <c r="U1107" i="9"/>
  <c r="T1107" i="9"/>
  <c r="S1107" i="9"/>
  <c r="U1106" i="9"/>
  <c r="T1106" i="9"/>
  <c r="S1106" i="9"/>
  <c r="U1105" i="9"/>
  <c r="T1105" i="9"/>
  <c r="S1105" i="9"/>
  <c r="U1104" i="9"/>
  <c r="T1104" i="9"/>
  <c r="S1104" i="9"/>
  <c r="U1103" i="9"/>
  <c r="T1103" i="9"/>
  <c r="S1103" i="9"/>
  <c r="U1102" i="9"/>
  <c r="T1102" i="9"/>
  <c r="S1102" i="9"/>
  <c r="U1101" i="9"/>
  <c r="T1101" i="9"/>
  <c r="S1101" i="9"/>
  <c r="U1100" i="9"/>
  <c r="T1100" i="9"/>
  <c r="S1100" i="9"/>
  <c r="U1099" i="9"/>
  <c r="T1099" i="9"/>
  <c r="S1099" i="9"/>
  <c r="U1098" i="9"/>
  <c r="T1098" i="9"/>
  <c r="S1098" i="9"/>
  <c r="U1097" i="9"/>
  <c r="T1097" i="9"/>
  <c r="S1097" i="9"/>
  <c r="U1096" i="9"/>
  <c r="T1096" i="9"/>
  <c r="S1096" i="9"/>
  <c r="U1095" i="9"/>
  <c r="T1095" i="9"/>
  <c r="S1095" i="9"/>
  <c r="U1094" i="9"/>
  <c r="T1094" i="9"/>
  <c r="S1094" i="9"/>
  <c r="U1093" i="9"/>
  <c r="T1093" i="9"/>
  <c r="S1093" i="9"/>
  <c r="U1092" i="9"/>
  <c r="T1092" i="9"/>
  <c r="S1092" i="9"/>
  <c r="U1091" i="9"/>
  <c r="T1091" i="9"/>
  <c r="S1091" i="9"/>
  <c r="U1090" i="9"/>
  <c r="T1090" i="9"/>
  <c r="S1090" i="9"/>
  <c r="U1089" i="9"/>
  <c r="T1089" i="9"/>
  <c r="S1089" i="9"/>
  <c r="U1088" i="9"/>
  <c r="T1088" i="9"/>
  <c r="S1088" i="9"/>
  <c r="U1087" i="9"/>
  <c r="T1087" i="9"/>
  <c r="S1087" i="9"/>
  <c r="U1086" i="9"/>
  <c r="T1086" i="9"/>
  <c r="S1086" i="9"/>
  <c r="U1085" i="9"/>
  <c r="T1085" i="9"/>
  <c r="S1085" i="9"/>
  <c r="U1084" i="9"/>
  <c r="T1084" i="9"/>
  <c r="S1084" i="9"/>
  <c r="U1083" i="9"/>
  <c r="T1083" i="9"/>
  <c r="S1083" i="9"/>
  <c r="U1082" i="9"/>
  <c r="T1082" i="9"/>
  <c r="S1082" i="9"/>
  <c r="U1081" i="9"/>
  <c r="T1081" i="9"/>
  <c r="S1081" i="9"/>
  <c r="U1080" i="9"/>
  <c r="T1080" i="9"/>
  <c r="S1080" i="9"/>
  <c r="U1079" i="9"/>
  <c r="T1079" i="9"/>
  <c r="S1079" i="9"/>
  <c r="U1078" i="9"/>
  <c r="T1078" i="9"/>
  <c r="S1078" i="9"/>
  <c r="U1077" i="9"/>
  <c r="T1077" i="9"/>
  <c r="S1077" i="9"/>
  <c r="U1076" i="9"/>
  <c r="T1076" i="9"/>
  <c r="S1076" i="9"/>
  <c r="U1075" i="9"/>
  <c r="T1075" i="9"/>
  <c r="S1075" i="9"/>
  <c r="U1074" i="9"/>
  <c r="T1074" i="9"/>
  <c r="S1074" i="9"/>
  <c r="U1073" i="9"/>
  <c r="T1073" i="9"/>
  <c r="S1073" i="9"/>
  <c r="U1072" i="9"/>
  <c r="T1072" i="9"/>
  <c r="S1072" i="9"/>
  <c r="U1071" i="9"/>
  <c r="T1071" i="9"/>
  <c r="S1071" i="9"/>
  <c r="U1070" i="9"/>
  <c r="T1070" i="9"/>
  <c r="S1070" i="9"/>
  <c r="U1069" i="9"/>
  <c r="T1069" i="9"/>
  <c r="S1069" i="9"/>
  <c r="U1068" i="9"/>
  <c r="T1068" i="9"/>
  <c r="S1068" i="9"/>
  <c r="U1067" i="9"/>
  <c r="T1067" i="9"/>
  <c r="S1067" i="9"/>
  <c r="U1066" i="9"/>
  <c r="T1066" i="9"/>
  <c r="S1066" i="9"/>
  <c r="U1065" i="9"/>
  <c r="T1065" i="9"/>
  <c r="S1065" i="9"/>
  <c r="U1064" i="9"/>
  <c r="T1064" i="9"/>
  <c r="S1064" i="9"/>
  <c r="U1063" i="9"/>
  <c r="T1063" i="9"/>
  <c r="S1063" i="9"/>
  <c r="U1062" i="9"/>
  <c r="T1062" i="9"/>
  <c r="S1062" i="9"/>
  <c r="U1061" i="9"/>
  <c r="T1061" i="9"/>
  <c r="S1061" i="9"/>
  <c r="U1060" i="9"/>
  <c r="T1060" i="9"/>
  <c r="S1060" i="9"/>
  <c r="U1059" i="9"/>
  <c r="T1059" i="9"/>
  <c r="S1059" i="9"/>
  <c r="U1058" i="9"/>
  <c r="T1058" i="9"/>
  <c r="S1058" i="9"/>
  <c r="U1057" i="9"/>
  <c r="T1057" i="9"/>
  <c r="S1057" i="9"/>
  <c r="U1056" i="9"/>
  <c r="T1056" i="9"/>
  <c r="S1056" i="9"/>
  <c r="U1055" i="9"/>
  <c r="T1055" i="9"/>
  <c r="S1055" i="9"/>
  <c r="U1054" i="9"/>
  <c r="T1054" i="9"/>
  <c r="S1054" i="9"/>
  <c r="U1053" i="9"/>
  <c r="T1053" i="9"/>
  <c r="S1053" i="9"/>
  <c r="U1052" i="9"/>
  <c r="T1052" i="9"/>
  <c r="S1052" i="9"/>
  <c r="U1051" i="9"/>
  <c r="T1051" i="9"/>
  <c r="S1051" i="9"/>
  <c r="U1050" i="9"/>
  <c r="T1050" i="9"/>
  <c r="S1050" i="9"/>
  <c r="U1049" i="9"/>
  <c r="T1049" i="9"/>
  <c r="S1049" i="9"/>
  <c r="U1048" i="9"/>
  <c r="T1048" i="9"/>
  <c r="S1048" i="9"/>
  <c r="U1047" i="9"/>
  <c r="T1047" i="9"/>
  <c r="S1047" i="9"/>
  <c r="U1046" i="9"/>
  <c r="T1046" i="9"/>
  <c r="S1046" i="9"/>
  <c r="U1045" i="9"/>
  <c r="T1045" i="9"/>
  <c r="S1045" i="9"/>
  <c r="U1044" i="9"/>
  <c r="T1044" i="9"/>
  <c r="S1044" i="9"/>
  <c r="U1043" i="9"/>
  <c r="T1043" i="9"/>
  <c r="S1043" i="9"/>
  <c r="U1042" i="9"/>
  <c r="T1042" i="9"/>
  <c r="S1042" i="9"/>
  <c r="U1041" i="9"/>
  <c r="T1041" i="9"/>
  <c r="S1041" i="9"/>
  <c r="U1040" i="9"/>
  <c r="T1040" i="9"/>
  <c r="S1040" i="9"/>
  <c r="U1039" i="9"/>
  <c r="T1039" i="9"/>
  <c r="S1039" i="9"/>
  <c r="U1038" i="9"/>
  <c r="T1038" i="9"/>
  <c r="S1038" i="9"/>
  <c r="U1037" i="9"/>
  <c r="T1037" i="9"/>
  <c r="S1037" i="9"/>
  <c r="U1036" i="9"/>
  <c r="T1036" i="9"/>
  <c r="S1036" i="9"/>
  <c r="U1035" i="9"/>
  <c r="T1035" i="9"/>
  <c r="S1035" i="9"/>
  <c r="U1034" i="9"/>
  <c r="T1034" i="9"/>
  <c r="S1034" i="9"/>
  <c r="U1033" i="9"/>
  <c r="T1033" i="9"/>
  <c r="S1033" i="9"/>
  <c r="U1032" i="9"/>
  <c r="T1032" i="9"/>
  <c r="S1032" i="9"/>
  <c r="U1031" i="9"/>
  <c r="T1031" i="9"/>
  <c r="S1031" i="9"/>
  <c r="U1030" i="9"/>
  <c r="T1030" i="9"/>
  <c r="S1030" i="9"/>
  <c r="U1029" i="9"/>
  <c r="T1029" i="9"/>
  <c r="S1029" i="9"/>
  <c r="U1028" i="9"/>
  <c r="T1028" i="9"/>
  <c r="S1028" i="9"/>
  <c r="U1027" i="9"/>
  <c r="T1027" i="9"/>
  <c r="S1027" i="9"/>
  <c r="U1026" i="9"/>
  <c r="T1026" i="9"/>
  <c r="S1026" i="9"/>
  <c r="U1025" i="9"/>
  <c r="T1025" i="9"/>
  <c r="S1025" i="9"/>
  <c r="U1024" i="9"/>
  <c r="T1024" i="9"/>
  <c r="S1024" i="9"/>
  <c r="U1023" i="9"/>
  <c r="T1023" i="9"/>
  <c r="S1023" i="9"/>
  <c r="U1022" i="9"/>
  <c r="T1022" i="9"/>
  <c r="S1022" i="9"/>
  <c r="U1021" i="9"/>
  <c r="T1021" i="9"/>
  <c r="S1021" i="9"/>
  <c r="U1020" i="9"/>
  <c r="T1020" i="9"/>
  <c r="S1020" i="9"/>
  <c r="U1019" i="9"/>
  <c r="T1019" i="9"/>
  <c r="S1019" i="9"/>
  <c r="U1018" i="9"/>
  <c r="T1018" i="9"/>
  <c r="S1018" i="9"/>
  <c r="U1017" i="9"/>
  <c r="T1017" i="9"/>
  <c r="S1017" i="9"/>
  <c r="U1016" i="9"/>
  <c r="T1016" i="9"/>
  <c r="S1016" i="9"/>
  <c r="U1015" i="9"/>
  <c r="T1015" i="9"/>
  <c r="S1015" i="9"/>
  <c r="U1014" i="9"/>
  <c r="T1014" i="9"/>
  <c r="S1014" i="9"/>
  <c r="U1013" i="9"/>
  <c r="T1013" i="9"/>
  <c r="S1013" i="9"/>
  <c r="U1012" i="9"/>
  <c r="T1012" i="9"/>
  <c r="S1012" i="9"/>
  <c r="U1011" i="9"/>
  <c r="T1011" i="9"/>
  <c r="S1011" i="9"/>
  <c r="U1010" i="9"/>
  <c r="T1010" i="9"/>
  <c r="S1010" i="9"/>
  <c r="U1009" i="9"/>
  <c r="T1009" i="9"/>
  <c r="S1009" i="9"/>
  <c r="U1008" i="9"/>
  <c r="T1008" i="9"/>
  <c r="S1008" i="9"/>
  <c r="U1007" i="9"/>
  <c r="T1007" i="9"/>
  <c r="S1007" i="9"/>
  <c r="U1006" i="9"/>
  <c r="T1006" i="9"/>
  <c r="S1006" i="9"/>
  <c r="U1005" i="9"/>
  <c r="T1005" i="9"/>
  <c r="S1005" i="9"/>
  <c r="U1004" i="9"/>
  <c r="T1004" i="9"/>
  <c r="S1004" i="9"/>
  <c r="U1003" i="9"/>
  <c r="T1003" i="9"/>
  <c r="S1003" i="9"/>
  <c r="U1002" i="9"/>
  <c r="T1002" i="9"/>
  <c r="S1002" i="9"/>
  <c r="U1001" i="9"/>
  <c r="T1001" i="9"/>
  <c r="S1001" i="9"/>
  <c r="U1000" i="9"/>
  <c r="T1000" i="9"/>
  <c r="S1000" i="9"/>
  <c r="U999" i="9"/>
  <c r="T999" i="9"/>
  <c r="S999" i="9"/>
  <c r="U998" i="9"/>
  <c r="T998" i="9"/>
  <c r="S998" i="9"/>
  <c r="U997" i="9"/>
  <c r="T997" i="9"/>
  <c r="S997" i="9"/>
  <c r="U996" i="9"/>
  <c r="T996" i="9"/>
  <c r="S996" i="9"/>
  <c r="U995" i="9"/>
  <c r="T995" i="9"/>
  <c r="S995" i="9"/>
  <c r="U994" i="9"/>
  <c r="T994" i="9"/>
  <c r="S994" i="9"/>
  <c r="U993" i="9"/>
  <c r="T993" i="9"/>
  <c r="S993" i="9"/>
  <c r="U992" i="9"/>
  <c r="T992" i="9"/>
  <c r="S992" i="9"/>
  <c r="U991" i="9"/>
  <c r="T991" i="9"/>
  <c r="S991" i="9"/>
  <c r="U990" i="9"/>
  <c r="T990" i="9"/>
  <c r="S990" i="9"/>
  <c r="U989" i="9"/>
  <c r="T989" i="9"/>
  <c r="S989" i="9"/>
  <c r="U988" i="9"/>
  <c r="T988" i="9"/>
  <c r="S988" i="9"/>
  <c r="U987" i="9"/>
  <c r="T987" i="9"/>
  <c r="S987" i="9"/>
  <c r="U986" i="9"/>
  <c r="T986" i="9"/>
  <c r="S986" i="9"/>
  <c r="U985" i="9"/>
  <c r="T985" i="9"/>
  <c r="S985" i="9"/>
  <c r="U984" i="9"/>
  <c r="T984" i="9"/>
  <c r="S984" i="9"/>
  <c r="U983" i="9"/>
  <c r="T983" i="9"/>
  <c r="S983" i="9"/>
  <c r="U982" i="9"/>
  <c r="T982" i="9"/>
  <c r="S982" i="9"/>
  <c r="U981" i="9"/>
  <c r="T981" i="9"/>
  <c r="S981" i="9"/>
  <c r="U980" i="9"/>
  <c r="T980" i="9"/>
  <c r="S980" i="9"/>
  <c r="U979" i="9"/>
  <c r="T979" i="9"/>
  <c r="S979" i="9"/>
  <c r="U978" i="9"/>
  <c r="T978" i="9"/>
  <c r="S978" i="9"/>
  <c r="U977" i="9"/>
  <c r="T977" i="9"/>
  <c r="S977" i="9"/>
  <c r="U976" i="9"/>
  <c r="T976" i="9"/>
  <c r="S976" i="9"/>
  <c r="U975" i="9"/>
  <c r="T975" i="9"/>
  <c r="S975" i="9"/>
  <c r="U974" i="9"/>
  <c r="T974" i="9"/>
  <c r="S974" i="9"/>
  <c r="U973" i="9"/>
  <c r="T973" i="9"/>
  <c r="S973" i="9"/>
  <c r="U972" i="9"/>
  <c r="T972" i="9"/>
  <c r="T360" i="9"/>
  <c r="U971" i="9"/>
  <c r="T971" i="9"/>
  <c r="S971" i="9"/>
  <c r="U970" i="9"/>
  <c r="T970" i="9"/>
  <c r="S970" i="9"/>
  <c r="U969" i="9"/>
  <c r="T969" i="9"/>
  <c r="S969" i="9"/>
  <c r="U968" i="9"/>
  <c r="T968" i="9"/>
  <c r="S968" i="9"/>
  <c r="U967" i="9"/>
  <c r="T967" i="9"/>
  <c r="S967" i="9"/>
  <c r="U966" i="9"/>
  <c r="T966" i="9"/>
  <c r="S966" i="9"/>
  <c r="U965" i="9"/>
  <c r="T965" i="9"/>
  <c r="S965" i="9"/>
  <c r="U964" i="9"/>
  <c r="T964" i="9"/>
  <c r="S964" i="9"/>
  <c r="U963" i="9"/>
  <c r="T963" i="9"/>
  <c r="S963" i="9"/>
  <c r="U962" i="9"/>
  <c r="T962" i="9"/>
  <c r="S962" i="9"/>
  <c r="U961" i="9"/>
  <c r="T961" i="9"/>
  <c r="S961" i="9"/>
  <c r="U960" i="9"/>
  <c r="T960" i="9"/>
  <c r="S960" i="9"/>
  <c r="U959" i="9"/>
  <c r="T959" i="9"/>
  <c r="S959" i="9"/>
  <c r="U958" i="9"/>
  <c r="T958" i="9"/>
  <c r="S958" i="9"/>
  <c r="U957" i="9"/>
  <c r="T957" i="9"/>
  <c r="S957" i="9"/>
  <c r="U956" i="9"/>
  <c r="T956" i="9"/>
  <c r="S956" i="9"/>
  <c r="U955" i="9"/>
  <c r="T955" i="9"/>
  <c r="S955" i="9"/>
  <c r="U954" i="9"/>
  <c r="T954" i="9"/>
  <c r="S954" i="9"/>
  <c r="U953" i="9"/>
  <c r="T953" i="9"/>
  <c r="S953" i="9"/>
  <c r="U952" i="9"/>
  <c r="T952" i="9"/>
  <c r="S952" i="9"/>
  <c r="U951" i="9"/>
  <c r="T951" i="9"/>
  <c r="S951" i="9"/>
  <c r="U950" i="9"/>
  <c r="T950" i="9"/>
  <c r="S950" i="9"/>
  <c r="U949" i="9"/>
  <c r="T949" i="9"/>
  <c r="S949" i="9"/>
  <c r="U948" i="9"/>
  <c r="T948" i="9"/>
  <c r="S948" i="9"/>
  <c r="U947" i="9"/>
  <c r="T947" i="9"/>
  <c r="S947" i="9"/>
  <c r="U946" i="9"/>
  <c r="T946" i="9"/>
  <c r="S946" i="9"/>
  <c r="U945" i="9"/>
  <c r="T945" i="9"/>
  <c r="S945" i="9"/>
  <c r="U944" i="9"/>
  <c r="T944" i="9"/>
  <c r="S944" i="9"/>
  <c r="U943" i="9"/>
  <c r="T943" i="9"/>
  <c r="S943" i="9"/>
  <c r="U942" i="9"/>
  <c r="T942" i="9"/>
  <c r="S942" i="9"/>
  <c r="U941" i="9"/>
  <c r="T941" i="9"/>
  <c r="S941" i="9"/>
  <c r="U940" i="9"/>
  <c r="T940" i="9"/>
  <c r="S940" i="9"/>
  <c r="U939" i="9"/>
  <c r="T939" i="9"/>
  <c r="S939" i="9"/>
  <c r="U938" i="9"/>
  <c r="U360" i="9"/>
  <c r="S938" i="9"/>
  <c r="U937" i="9"/>
  <c r="T937" i="9"/>
  <c r="S937" i="9"/>
  <c r="U936" i="9"/>
  <c r="T936" i="9"/>
  <c r="S936" i="9"/>
  <c r="U935" i="9"/>
  <c r="T935" i="9"/>
  <c r="S935" i="9"/>
  <c r="U934" i="9"/>
  <c r="T934" i="9"/>
  <c r="S934" i="9"/>
  <c r="U933" i="9"/>
  <c r="T933" i="9"/>
  <c r="S933" i="9"/>
  <c r="U932" i="9"/>
  <c r="T932" i="9"/>
  <c r="S932" i="9"/>
  <c r="U931" i="9"/>
  <c r="T931" i="9"/>
  <c r="S931" i="9"/>
  <c r="U930" i="9"/>
  <c r="T930" i="9"/>
  <c r="S930" i="9"/>
  <c r="U929" i="9"/>
  <c r="T929" i="9"/>
  <c r="S929" i="9"/>
  <c r="U928" i="9"/>
  <c r="T928" i="9"/>
  <c r="S928" i="9"/>
  <c r="U927" i="9"/>
  <c r="T927" i="9"/>
  <c r="S927" i="9"/>
  <c r="U926" i="9"/>
  <c r="T926" i="9"/>
  <c r="S926" i="9"/>
  <c r="U925" i="9"/>
  <c r="T925" i="9"/>
  <c r="S925" i="9"/>
  <c r="U924" i="9"/>
  <c r="T924" i="9"/>
  <c r="S924" i="9"/>
  <c r="U923" i="9"/>
  <c r="T923" i="9"/>
  <c r="S923" i="9"/>
  <c r="U922" i="9"/>
  <c r="T922" i="9"/>
  <c r="S922" i="9"/>
  <c r="U921" i="9"/>
  <c r="T921" i="9"/>
  <c r="S921" i="9"/>
  <c r="U920" i="9"/>
  <c r="T920" i="9"/>
  <c r="S920" i="9"/>
  <c r="U919" i="9"/>
  <c r="T919" i="9"/>
  <c r="S919" i="9"/>
  <c r="U918" i="9"/>
  <c r="T918" i="9"/>
  <c r="S918" i="9"/>
  <c r="U917" i="9"/>
  <c r="T917" i="9"/>
  <c r="S917" i="9"/>
  <c r="U916" i="9"/>
  <c r="T916" i="9"/>
  <c r="S916" i="9"/>
  <c r="U915" i="9"/>
  <c r="T915" i="9"/>
  <c r="S915" i="9"/>
  <c r="U914" i="9"/>
  <c r="T914" i="9"/>
  <c r="S914" i="9"/>
  <c r="U913" i="9"/>
  <c r="T913" i="9"/>
  <c r="S913" i="9"/>
  <c r="U912" i="9"/>
  <c r="T912" i="9"/>
  <c r="S912" i="9"/>
  <c r="U911" i="9"/>
  <c r="T911" i="9"/>
  <c r="S911" i="9"/>
  <c r="U910" i="9"/>
  <c r="T910" i="9"/>
  <c r="S910" i="9"/>
  <c r="U909" i="9"/>
  <c r="T909" i="9"/>
  <c r="S909" i="9"/>
  <c r="U908" i="9"/>
  <c r="T908" i="9"/>
  <c r="S908" i="9"/>
  <c r="U907" i="9"/>
  <c r="T907" i="9"/>
  <c r="S907" i="9"/>
  <c r="U906" i="9"/>
  <c r="T906" i="9"/>
  <c r="S906" i="9"/>
  <c r="U905" i="9"/>
  <c r="T905" i="9"/>
  <c r="S905" i="9"/>
  <c r="U904" i="9"/>
  <c r="T904" i="9"/>
  <c r="S904" i="9"/>
  <c r="U903" i="9"/>
  <c r="T903" i="9"/>
  <c r="S903" i="9"/>
  <c r="U902" i="9"/>
  <c r="T902" i="9"/>
  <c r="S902" i="9"/>
  <c r="U901" i="9"/>
  <c r="T901" i="9"/>
  <c r="S901" i="9"/>
  <c r="U900" i="9"/>
  <c r="T900" i="9"/>
  <c r="S900" i="9"/>
  <c r="U899" i="9"/>
  <c r="T899" i="9"/>
  <c r="S899" i="9"/>
  <c r="U898" i="9"/>
  <c r="T898" i="9"/>
  <c r="S898" i="9"/>
  <c r="U897" i="9"/>
  <c r="T897" i="9"/>
  <c r="S897" i="9"/>
  <c r="U896" i="9"/>
  <c r="T896" i="9"/>
  <c r="S896" i="9"/>
  <c r="U895" i="9"/>
  <c r="T895" i="9"/>
  <c r="S895" i="9"/>
  <c r="U894" i="9"/>
  <c r="T894" i="9"/>
  <c r="S894" i="9"/>
  <c r="U893" i="9"/>
  <c r="T893" i="9"/>
  <c r="S893" i="9"/>
  <c r="U892" i="9"/>
  <c r="T892" i="9"/>
  <c r="S892" i="9"/>
  <c r="U891" i="9"/>
  <c r="T891" i="9"/>
  <c r="S891" i="9"/>
  <c r="U890" i="9"/>
  <c r="T890" i="9"/>
  <c r="S890" i="9"/>
  <c r="U889" i="9"/>
  <c r="T889" i="9"/>
  <c r="S889" i="9"/>
  <c r="U888" i="9"/>
  <c r="T888" i="9"/>
  <c r="S888" i="9"/>
  <c r="U887" i="9"/>
  <c r="T887" i="9"/>
  <c r="S887" i="9"/>
  <c r="U886" i="9"/>
  <c r="T886" i="9"/>
  <c r="S886" i="9"/>
  <c r="U885" i="9"/>
  <c r="T885" i="9"/>
  <c r="S885" i="9"/>
  <c r="U884" i="9"/>
  <c r="T884" i="9"/>
  <c r="S884" i="9"/>
  <c r="U883" i="9"/>
  <c r="T883" i="9"/>
  <c r="S883" i="9"/>
  <c r="U882" i="9"/>
  <c r="T882" i="9"/>
  <c r="S882" i="9"/>
  <c r="U881" i="9"/>
  <c r="T881" i="9"/>
  <c r="S881" i="9"/>
  <c r="U880" i="9"/>
  <c r="T880" i="9"/>
  <c r="S880" i="9"/>
  <c r="U879" i="9"/>
  <c r="T879" i="9"/>
  <c r="S879" i="9"/>
  <c r="U878" i="9"/>
  <c r="T878" i="9"/>
  <c r="S878" i="9"/>
  <c r="U877" i="9"/>
  <c r="T877" i="9"/>
  <c r="S877" i="9"/>
  <c r="U876" i="9"/>
  <c r="T876" i="9"/>
  <c r="S876" i="9"/>
  <c r="U875" i="9"/>
  <c r="T875" i="9"/>
  <c r="S875" i="9"/>
  <c r="U874" i="9"/>
  <c r="T874" i="9"/>
  <c r="S874" i="9"/>
  <c r="U873" i="9"/>
  <c r="T873" i="9"/>
  <c r="S873" i="9"/>
  <c r="U872" i="9"/>
  <c r="T872" i="9"/>
  <c r="S872" i="9"/>
  <c r="U871" i="9"/>
  <c r="T871" i="9"/>
  <c r="S871" i="9"/>
  <c r="U870" i="9"/>
  <c r="T870" i="9"/>
  <c r="S870" i="9"/>
  <c r="U869" i="9"/>
  <c r="T869" i="9"/>
  <c r="S869" i="9"/>
  <c r="U868" i="9"/>
  <c r="T868" i="9"/>
  <c r="S868" i="9"/>
  <c r="U867" i="9"/>
  <c r="T867" i="9"/>
  <c r="S867" i="9"/>
  <c r="U866" i="9"/>
  <c r="T866" i="9"/>
  <c r="S866" i="9"/>
  <c r="U865" i="9"/>
  <c r="T865" i="9"/>
  <c r="S865" i="9"/>
  <c r="U864" i="9"/>
  <c r="T864" i="9"/>
  <c r="S864" i="9"/>
  <c r="U863" i="9"/>
  <c r="T863" i="9"/>
  <c r="S863" i="9"/>
  <c r="U862" i="9"/>
  <c r="T862" i="9"/>
  <c r="S862" i="9"/>
  <c r="U861" i="9"/>
  <c r="T861" i="9"/>
  <c r="S861" i="9"/>
  <c r="U860" i="9"/>
  <c r="T860" i="9"/>
  <c r="S860" i="9"/>
  <c r="U859" i="9"/>
  <c r="T859" i="9"/>
  <c r="S859" i="9"/>
  <c r="U858" i="9"/>
  <c r="T858" i="9"/>
  <c r="S858" i="9"/>
  <c r="U857" i="9"/>
  <c r="T857" i="9"/>
  <c r="S857" i="9"/>
  <c r="U856" i="9"/>
  <c r="T856" i="9"/>
  <c r="S856" i="9"/>
  <c r="U855" i="9"/>
  <c r="T855" i="9"/>
  <c r="S855" i="9"/>
  <c r="U854" i="9"/>
  <c r="T854" i="9"/>
  <c r="S854" i="9"/>
  <c r="U853" i="9"/>
  <c r="T853" i="9"/>
  <c r="S853" i="9"/>
  <c r="U852" i="9"/>
  <c r="T852" i="9"/>
  <c r="S852" i="9"/>
  <c r="U851" i="9"/>
  <c r="T851" i="9"/>
  <c r="S851" i="9"/>
  <c r="U850" i="9"/>
  <c r="T850" i="9"/>
  <c r="S850" i="9"/>
  <c r="U849" i="9"/>
  <c r="T849" i="9"/>
  <c r="S849" i="9"/>
  <c r="U848" i="9"/>
  <c r="T848" i="9"/>
  <c r="S848" i="9"/>
  <c r="U847" i="9"/>
  <c r="T847" i="9"/>
  <c r="S847" i="9"/>
  <c r="U846" i="9"/>
  <c r="T846" i="9"/>
  <c r="S846" i="9"/>
  <c r="U845" i="9"/>
  <c r="T845" i="9"/>
  <c r="S845" i="9"/>
  <c r="U844" i="9"/>
  <c r="T844" i="9"/>
  <c r="S844" i="9"/>
  <c r="U843" i="9"/>
  <c r="T843" i="9"/>
  <c r="S843" i="9"/>
  <c r="U842" i="9"/>
  <c r="T842" i="9"/>
  <c r="S842" i="9"/>
  <c r="U841" i="9"/>
  <c r="T841" i="9"/>
  <c r="S841" i="9"/>
  <c r="U840" i="9"/>
  <c r="T840" i="9"/>
  <c r="S840" i="9"/>
  <c r="U839" i="9"/>
  <c r="T839" i="9"/>
  <c r="S839" i="9"/>
  <c r="U838" i="9"/>
  <c r="T838" i="9"/>
  <c r="S838" i="9"/>
  <c r="U837" i="9"/>
  <c r="T837" i="9"/>
  <c r="S837" i="9"/>
  <c r="U836" i="9"/>
  <c r="T836" i="9"/>
  <c r="S836" i="9"/>
  <c r="U835" i="9"/>
  <c r="T835" i="9"/>
  <c r="S835" i="9"/>
  <c r="U834" i="9"/>
  <c r="T834" i="9"/>
  <c r="S834" i="9"/>
  <c r="U833" i="9"/>
  <c r="T833" i="9"/>
  <c r="S833" i="9"/>
  <c r="U832" i="9"/>
  <c r="T832" i="9"/>
  <c r="S832" i="9"/>
  <c r="U831" i="9"/>
  <c r="T831" i="9"/>
  <c r="S831" i="9"/>
  <c r="U830" i="9"/>
  <c r="T830" i="9"/>
  <c r="S830" i="9"/>
  <c r="U829" i="9"/>
  <c r="T829" i="9"/>
  <c r="S829" i="9"/>
  <c r="U828" i="9"/>
  <c r="T828" i="9"/>
  <c r="S828" i="9"/>
  <c r="U827" i="9"/>
  <c r="T827" i="9"/>
  <c r="S827" i="9"/>
  <c r="U826" i="9"/>
  <c r="T826" i="9"/>
  <c r="S826" i="9"/>
  <c r="U825" i="9"/>
  <c r="T825" i="9"/>
  <c r="S825" i="9"/>
  <c r="U824" i="9"/>
  <c r="T824" i="9"/>
  <c r="S824" i="9"/>
  <c r="U823" i="9"/>
  <c r="T823" i="9"/>
  <c r="S823" i="9"/>
  <c r="U822" i="9"/>
  <c r="T822" i="9"/>
  <c r="S822" i="9"/>
  <c r="U821" i="9"/>
  <c r="T821" i="9"/>
  <c r="S821" i="9"/>
  <c r="U820" i="9"/>
  <c r="T820" i="9"/>
  <c r="S820" i="9"/>
  <c r="U819" i="9"/>
  <c r="T819" i="9"/>
  <c r="S819" i="9"/>
  <c r="U818" i="9"/>
  <c r="T818" i="9"/>
  <c r="S818" i="9"/>
  <c r="U817" i="9"/>
  <c r="T817" i="9"/>
  <c r="S817" i="9"/>
  <c r="U816" i="9"/>
  <c r="T816" i="9"/>
  <c r="S816" i="9"/>
  <c r="U815" i="9"/>
  <c r="T815" i="9"/>
  <c r="S815" i="9"/>
  <c r="U814" i="9"/>
  <c r="T814" i="9"/>
  <c r="S814" i="9"/>
  <c r="U813" i="9"/>
  <c r="T813" i="9"/>
  <c r="S813" i="9"/>
  <c r="U812" i="9"/>
  <c r="T812" i="9"/>
  <c r="S812" i="9"/>
  <c r="U811" i="9"/>
  <c r="T811" i="9"/>
  <c r="S811" i="9"/>
  <c r="U810" i="9"/>
  <c r="T810" i="9"/>
  <c r="S810" i="9"/>
  <c r="U809" i="9"/>
  <c r="T809" i="9"/>
  <c r="S809" i="9"/>
  <c r="U808" i="9"/>
  <c r="T808" i="9"/>
  <c r="S808" i="9"/>
  <c r="U807" i="9"/>
  <c r="T807" i="9"/>
  <c r="S807" i="9"/>
  <c r="U806" i="9"/>
  <c r="T806" i="9"/>
  <c r="S806" i="9"/>
  <c r="U805" i="9"/>
  <c r="T805" i="9"/>
  <c r="S805" i="9"/>
  <c r="U804" i="9"/>
  <c r="T804" i="9"/>
  <c r="S804" i="9"/>
  <c r="U803" i="9"/>
  <c r="T803" i="9"/>
  <c r="S803" i="9"/>
  <c r="U802" i="9"/>
  <c r="T802" i="9"/>
  <c r="S802" i="9"/>
  <c r="U801" i="9"/>
  <c r="T801" i="9"/>
  <c r="S801" i="9"/>
  <c r="U800" i="9"/>
  <c r="T800" i="9"/>
  <c r="S800" i="9"/>
  <c r="U799" i="9"/>
  <c r="T799" i="9"/>
  <c r="S799" i="9"/>
  <c r="U798" i="9"/>
  <c r="T798" i="9"/>
  <c r="S798" i="9"/>
  <c r="U797" i="9"/>
  <c r="T797" i="9"/>
  <c r="S797" i="9"/>
  <c r="U796" i="9"/>
  <c r="T796" i="9"/>
  <c r="S796" i="9"/>
  <c r="U795" i="9"/>
  <c r="T795" i="9"/>
  <c r="S795" i="9"/>
  <c r="U794" i="9"/>
  <c r="T794" i="9"/>
  <c r="S794" i="9"/>
  <c r="U793" i="9"/>
  <c r="T793" i="9"/>
  <c r="S793" i="9"/>
  <c r="U792" i="9"/>
  <c r="T792" i="9"/>
  <c r="S792" i="9"/>
  <c r="U791" i="9"/>
  <c r="T791" i="9"/>
  <c r="S791" i="9"/>
  <c r="U790" i="9"/>
  <c r="T790" i="9"/>
  <c r="S790" i="9"/>
  <c r="U789" i="9"/>
  <c r="T789" i="9"/>
  <c r="S789" i="9"/>
  <c r="U788" i="9"/>
  <c r="T788" i="9"/>
  <c r="S788" i="9"/>
  <c r="U787" i="9"/>
  <c r="T787" i="9"/>
  <c r="S787" i="9"/>
  <c r="U786" i="9"/>
  <c r="T786" i="9"/>
  <c r="S786" i="9"/>
  <c r="U785" i="9"/>
  <c r="T785" i="9"/>
  <c r="S785" i="9"/>
  <c r="U784" i="9"/>
  <c r="T784" i="9"/>
  <c r="S784" i="9"/>
  <c r="U783" i="9"/>
  <c r="T783" i="9"/>
  <c r="S783" i="9"/>
  <c r="U782" i="9"/>
  <c r="T782" i="9"/>
  <c r="S782" i="9"/>
  <c r="U781" i="9"/>
  <c r="T781" i="9"/>
  <c r="S781" i="9"/>
  <c r="U780" i="9"/>
  <c r="T780" i="9"/>
  <c r="S780" i="9"/>
  <c r="U779" i="9"/>
  <c r="T779" i="9"/>
  <c r="S779" i="9"/>
  <c r="U778" i="9"/>
  <c r="T778" i="9"/>
  <c r="S778" i="9"/>
  <c r="U777" i="9"/>
  <c r="T777" i="9"/>
  <c r="S777" i="9"/>
  <c r="U776" i="9"/>
  <c r="T776" i="9"/>
  <c r="S776" i="9"/>
  <c r="U775" i="9"/>
  <c r="T775" i="9"/>
  <c r="S775" i="9"/>
  <c r="U774" i="9"/>
  <c r="T774" i="9"/>
  <c r="S774" i="9"/>
  <c r="U773" i="9"/>
  <c r="T773" i="9"/>
  <c r="S773" i="9"/>
  <c r="U772" i="9"/>
  <c r="T772" i="9"/>
  <c r="S772" i="9"/>
  <c r="U771" i="9"/>
  <c r="T771" i="9"/>
  <c r="S771" i="9"/>
  <c r="U770" i="9"/>
  <c r="T770" i="9"/>
  <c r="S770" i="9"/>
  <c r="U769" i="9"/>
  <c r="T769" i="9"/>
  <c r="S769" i="9"/>
  <c r="U768" i="9"/>
  <c r="T768" i="9"/>
  <c r="S768" i="9"/>
  <c r="U767" i="9"/>
  <c r="T767" i="9"/>
  <c r="S767" i="9"/>
  <c r="U766" i="9"/>
  <c r="T766" i="9"/>
  <c r="S766" i="9"/>
  <c r="U765" i="9"/>
  <c r="T765" i="9"/>
  <c r="S765" i="9"/>
  <c r="U764" i="9"/>
  <c r="T764" i="9"/>
  <c r="S764" i="9"/>
  <c r="U763" i="9"/>
  <c r="T763" i="9"/>
  <c r="S763" i="9"/>
  <c r="U762" i="9"/>
  <c r="T762" i="9"/>
  <c r="S762" i="9"/>
  <c r="U761" i="9"/>
  <c r="T761" i="9"/>
  <c r="S761" i="9"/>
  <c r="U760" i="9"/>
  <c r="T760" i="9"/>
  <c r="S760" i="9"/>
  <c r="U759" i="9"/>
  <c r="T759" i="9"/>
  <c r="S759" i="9"/>
  <c r="U758" i="9"/>
  <c r="T758" i="9"/>
  <c r="S758" i="9"/>
  <c r="U757" i="9"/>
  <c r="T757" i="9"/>
  <c r="S757" i="9"/>
  <c r="U756" i="9"/>
  <c r="T756" i="9"/>
  <c r="S756" i="9"/>
  <c r="U755" i="9"/>
  <c r="T755" i="9"/>
  <c r="S755" i="9"/>
  <c r="U754" i="9"/>
  <c r="T754" i="9"/>
  <c r="S754" i="9"/>
  <c r="U753" i="9"/>
  <c r="T753" i="9"/>
  <c r="S753" i="9"/>
  <c r="U752" i="9"/>
  <c r="T752" i="9"/>
  <c r="S752" i="9"/>
  <c r="U751" i="9"/>
  <c r="T751" i="9"/>
  <c r="S751" i="9"/>
  <c r="U750" i="9"/>
  <c r="T750" i="9"/>
  <c r="S750" i="9"/>
  <c r="U749" i="9"/>
  <c r="T749" i="9"/>
  <c r="S749" i="9"/>
  <c r="U748" i="9"/>
  <c r="T748" i="9"/>
  <c r="S748" i="9"/>
  <c r="U747" i="9"/>
  <c r="T747" i="9"/>
  <c r="S747" i="9"/>
  <c r="U746" i="9"/>
  <c r="T746" i="9"/>
  <c r="S746" i="9"/>
  <c r="U745" i="9"/>
  <c r="T745" i="9"/>
  <c r="S745" i="9"/>
  <c r="U744" i="9"/>
  <c r="T744" i="9"/>
  <c r="S744" i="9"/>
  <c r="U743" i="9"/>
  <c r="T743" i="9"/>
  <c r="S743" i="9"/>
  <c r="U742" i="9"/>
  <c r="T742" i="9"/>
  <c r="S742" i="9"/>
  <c r="U741" i="9"/>
  <c r="T741" i="9"/>
  <c r="S741" i="9"/>
  <c r="U740" i="9"/>
  <c r="T740" i="9"/>
  <c r="S740" i="9"/>
  <c r="U739" i="9"/>
  <c r="T739" i="9"/>
  <c r="S739" i="9"/>
  <c r="U738" i="9"/>
  <c r="T738" i="9"/>
  <c r="S738" i="9"/>
  <c r="U737" i="9"/>
  <c r="T737" i="9"/>
  <c r="S737" i="9"/>
  <c r="U736" i="9"/>
  <c r="T736" i="9"/>
  <c r="S736" i="9"/>
  <c r="U735" i="9"/>
  <c r="T735" i="9"/>
  <c r="S735" i="9"/>
  <c r="U734" i="9"/>
  <c r="T734" i="9"/>
  <c r="S734" i="9"/>
  <c r="U733" i="9"/>
  <c r="T733" i="9"/>
  <c r="S733" i="9"/>
  <c r="U732" i="9"/>
  <c r="T732" i="9"/>
  <c r="S732" i="9"/>
  <c r="U731" i="9"/>
  <c r="T731" i="9"/>
  <c r="S731" i="9"/>
  <c r="U730" i="9"/>
  <c r="T730" i="9"/>
  <c r="S730" i="9"/>
  <c r="U729" i="9"/>
  <c r="T729" i="9"/>
  <c r="S729" i="9"/>
  <c r="U728" i="9"/>
  <c r="T728" i="9"/>
  <c r="S728" i="9"/>
  <c r="U727" i="9"/>
  <c r="T727" i="9"/>
  <c r="S727" i="9"/>
  <c r="U726" i="9"/>
  <c r="T726" i="9"/>
  <c r="S726" i="9"/>
  <c r="U725" i="9"/>
  <c r="T725" i="9"/>
  <c r="S725" i="9"/>
  <c r="U724" i="9"/>
  <c r="T724" i="9"/>
  <c r="S724" i="9"/>
  <c r="U723" i="9"/>
  <c r="T723" i="9"/>
  <c r="S723" i="9"/>
  <c r="U722" i="9"/>
  <c r="T722" i="9"/>
  <c r="S722" i="9"/>
  <c r="U721" i="9"/>
  <c r="T721" i="9"/>
  <c r="S721" i="9"/>
  <c r="U720" i="9"/>
  <c r="T720" i="9"/>
  <c r="S720" i="9"/>
  <c r="U719" i="9"/>
  <c r="T719" i="9"/>
  <c r="S719" i="9"/>
  <c r="U718" i="9"/>
  <c r="T718" i="9"/>
  <c r="S718" i="9"/>
  <c r="U717" i="9"/>
  <c r="T717" i="9"/>
  <c r="S717" i="9"/>
  <c r="U716" i="9"/>
  <c r="T716" i="9"/>
  <c r="S716" i="9"/>
  <c r="U715" i="9"/>
  <c r="T715" i="9"/>
  <c r="S715" i="9"/>
  <c r="U714" i="9"/>
  <c r="T714" i="9"/>
  <c r="S714" i="9"/>
  <c r="U713" i="9"/>
  <c r="T713" i="9"/>
  <c r="S713" i="9"/>
  <c r="U712" i="9"/>
  <c r="T712" i="9"/>
  <c r="S712" i="9"/>
  <c r="U711" i="9"/>
  <c r="T711" i="9"/>
  <c r="S711" i="9"/>
  <c r="U710" i="9"/>
  <c r="T710" i="9"/>
  <c r="S710" i="9"/>
  <c r="U709" i="9"/>
  <c r="T709" i="9"/>
  <c r="S709" i="9"/>
  <c r="U708" i="9"/>
  <c r="T708" i="9"/>
  <c r="S708" i="9"/>
  <c r="U707" i="9"/>
  <c r="T707" i="9"/>
  <c r="S707" i="9"/>
  <c r="U706" i="9"/>
  <c r="T706" i="9"/>
  <c r="S706" i="9"/>
  <c r="U705" i="9"/>
  <c r="T705" i="9"/>
  <c r="S705" i="9"/>
  <c r="U704" i="9"/>
  <c r="T704" i="9"/>
  <c r="S704" i="9"/>
  <c r="U703" i="9"/>
  <c r="T703" i="9"/>
  <c r="S703" i="9"/>
  <c r="U702" i="9"/>
  <c r="T702" i="9"/>
  <c r="S702" i="9"/>
  <c r="U701" i="9"/>
  <c r="T701" i="9"/>
  <c r="S701" i="9"/>
  <c r="U700" i="9"/>
  <c r="T700" i="9"/>
  <c r="S700" i="9"/>
  <c r="U699" i="9"/>
  <c r="T699" i="9"/>
  <c r="S699" i="9"/>
  <c r="U698" i="9"/>
  <c r="T698" i="9"/>
  <c r="S698" i="9"/>
  <c r="U697" i="9"/>
  <c r="T697" i="9"/>
  <c r="S697" i="9"/>
  <c r="U696" i="9"/>
  <c r="T696" i="9"/>
  <c r="S696" i="9"/>
  <c r="U695" i="9"/>
  <c r="T695" i="9"/>
  <c r="S695" i="9"/>
  <c r="U694" i="9"/>
  <c r="T694" i="9"/>
  <c r="S694" i="9"/>
  <c r="U693" i="9"/>
  <c r="T693" i="9"/>
  <c r="S693" i="9"/>
  <c r="U692" i="9"/>
  <c r="T692" i="9"/>
  <c r="S692" i="9"/>
  <c r="U691" i="9"/>
  <c r="T691" i="9"/>
  <c r="S691" i="9"/>
  <c r="U690" i="9"/>
  <c r="T690" i="9"/>
  <c r="S690" i="9"/>
  <c r="U689" i="9"/>
  <c r="T689" i="9"/>
  <c r="S689" i="9"/>
  <c r="U688" i="9"/>
  <c r="T688" i="9"/>
  <c r="S688" i="9"/>
  <c r="U687" i="9"/>
  <c r="T687" i="9"/>
  <c r="S687" i="9"/>
  <c r="U686" i="9"/>
  <c r="T686" i="9"/>
  <c r="S686" i="9"/>
  <c r="U685" i="9"/>
  <c r="T685" i="9"/>
  <c r="S685" i="9"/>
  <c r="U684" i="9"/>
  <c r="T684" i="9"/>
  <c r="S684" i="9"/>
  <c r="U683" i="9"/>
  <c r="T683" i="9"/>
  <c r="S683" i="9"/>
  <c r="U682" i="9"/>
  <c r="T682" i="9"/>
  <c r="S682" i="9"/>
  <c r="U681" i="9"/>
  <c r="T681" i="9"/>
  <c r="S681" i="9"/>
  <c r="U680" i="9"/>
  <c r="T680" i="9"/>
  <c r="S680" i="9"/>
  <c r="U679" i="9"/>
  <c r="T679" i="9"/>
  <c r="S679" i="9"/>
  <c r="U678" i="9"/>
  <c r="T678" i="9"/>
  <c r="S678" i="9"/>
  <c r="U677" i="9"/>
  <c r="T677" i="9"/>
  <c r="S677" i="9"/>
  <c r="U676" i="9"/>
  <c r="T676" i="9"/>
  <c r="S676" i="9"/>
  <c r="U675" i="9"/>
  <c r="T675" i="9"/>
  <c r="S675" i="9"/>
  <c r="U674" i="9"/>
  <c r="T674" i="9"/>
  <c r="S674" i="9"/>
  <c r="U673" i="9"/>
  <c r="T673" i="9"/>
  <c r="S673" i="9"/>
  <c r="U672" i="9"/>
  <c r="T672" i="9"/>
  <c r="S672" i="9"/>
  <c r="U671" i="9"/>
  <c r="T671" i="9"/>
  <c r="S671" i="9"/>
  <c r="U670" i="9"/>
  <c r="T670" i="9"/>
  <c r="S670" i="9"/>
  <c r="U669" i="9"/>
  <c r="T669" i="9"/>
  <c r="S669" i="9"/>
  <c r="U668" i="9"/>
  <c r="T668" i="9"/>
  <c r="S668" i="9"/>
  <c r="U667" i="9"/>
  <c r="T667" i="9"/>
  <c r="S667" i="9"/>
  <c r="U666" i="9"/>
  <c r="T666" i="9"/>
  <c r="S666" i="9"/>
  <c r="U665" i="9"/>
  <c r="T665" i="9"/>
  <c r="S665" i="9"/>
  <c r="U664" i="9"/>
  <c r="T664" i="9"/>
  <c r="S664" i="9"/>
  <c r="U663" i="9"/>
  <c r="T663" i="9"/>
  <c r="S663" i="9"/>
  <c r="U662" i="9"/>
  <c r="T662" i="9"/>
  <c r="S662" i="9"/>
  <c r="U661" i="9"/>
  <c r="T661" i="9"/>
  <c r="S661" i="9"/>
  <c r="U660" i="9"/>
  <c r="T660" i="9"/>
  <c r="S660" i="9"/>
  <c r="U659" i="9"/>
  <c r="T659" i="9"/>
  <c r="S659" i="9"/>
  <c r="U658" i="9"/>
  <c r="T658" i="9"/>
  <c r="S658" i="9"/>
  <c r="U657" i="9"/>
  <c r="T657" i="9"/>
  <c r="S657" i="9"/>
  <c r="U656" i="9"/>
  <c r="T656" i="9"/>
  <c r="S656" i="9"/>
  <c r="U655" i="9"/>
  <c r="T655" i="9"/>
  <c r="S655" i="9"/>
  <c r="U654" i="9"/>
  <c r="T654" i="9"/>
  <c r="S654" i="9"/>
  <c r="U653" i="9"/>
  <c r="T653" i="9"/>
  <c r="S653" i="9"/>
  <c r="U652" i="9"/>
  <c r="T652" i="9"/>
  <c r="S652" i="9"/>
  <c r="U651" i="9"/>
  <c r="T651" i="9"/>
  <c r="S651" i="9"/>
  <c r="U650" i="9"/>
  <c r="T650" i="9"/>
  <c r="S650" i="9"/>
  <c r="U649" i="9"/>
  <c r="T649" i="9"/>
  <c r="S649" i="9"/>
  <c r="U648" i="9"/>
  <c r="T648" i="9"/>
  <c r="S648" i="9"/>
  <c r="U647" i="9"/>
  <c r="T647" i="9"/>
  <c r="S647" i="9"/>
  <c r="U646" i="9"/>
  <c r="T646" i="9"/>
  <c r="S646" i="9"/>
  <c r="U645" i="9"/>
  <c r="T645" i="9"/>
  <c r="S645" i="9"/>
  <c r="U644" i="9"/>
  <c r="T644" i="9"/>
  <c r="S644" i="9"/>
  <c r="U643" i="9"/>
  <c r="T643" i="9"/>
  <c r="S643" i="9"/>
  <c r="U642" i="9"/>
  <c r="T642" i="9"/>
  <c r="S642" i="9"/>
  <c r="U641" i="9"/>
  <c r="T641" i="9"/>
  <c r="S641" i="9"/>
  <c r="U640" i="9"/>
  <c r="T640" i="9"/>
  <c r="S640" i="9"/>
  <c r="U639" i="9"/>
  <c r="T639" i="9"/>
  <c r="S639" i="9"/>
  <c r="U638" i="9"/>
  <c r="T638" i="9"/>
  <c r="S638" i="9"/>
  <c r="U637" i="9"/>
  <c r="T637" i="9"/>
  <c r="S637" i="9"/>
  <c r="U636" i="9"/>
  <c r="T636" i="9"/>
  <c r="S636" i="9"/>
  <c r="U635" i="9"/>
  <c r="T635" i="9"/>
  <c r="S635" i="9"/>
  <c r="U634" i="9"/>
  <c r="T634" i="9"/>
  <c r="S634" i="9"/>
  <c r="U633" i="9"/>
  <c r="T633" i="9"/>
  <c r="S633" i="9"/>
  <c r="U632" i="9"/>
  <c r="T632" i="9"/>
  <c r="S632" i="9"/>
  <c r="U631" i="9"/>
  <c r="T631" i="9"/>
  <c r="S631" i="9"/>
  <c r="U630" i="9"/>
  <c r="T630" i="9"/>
  <c r="S630" i="9"/>
  <c r="U629" i="9"/>
  <c r="T629" i="9"/>
  <c r="S629" i="9"/>
  <c r="U628" i="9"/>
  <c r="T628" i="9"/>
  <c r="S628" i="9"/>
  <c r="U627" i="9"/>
  <c r="T627" i="9"/>
  <c r="S627" i="9"/>
  <c r="U626" i="9"/>
  <c r="T626" i="9"/>
  <c r="S626" i="9"/>
  <c r="U625" i="9"/>
  <c r="T625" i="9"/>
  <c r="S625" i="9"/>
  <c r="U624" i="9"/>
  <c r="T624" i="9"/>
  <c r="S624" i="9"/>
  <c r="U623" i="9"/>
  <c r="T623" i="9"/>
  <c r="S623" i="9"/>
  <c r="U622" i="9"/>
  <c r="T622" i="9"/>
  <c r="S622" i="9"/>
  <c r="U621" i="9"/>
  <c r="T621" i="9"/>
  <c r="S621" i="9"/>
  <c r="U620" i="9"/>
  <c r="T620" i="9"/>
  <c r="S620" i="9"/>
  <c r="U619" i="9"/>
  <c r="T619" i="9"/>
  <c r="S619" i="9"/>
  <c r="U618" i="9"/>
  <c r="T618" i="9"/>
  <c r="S618" i="9"/>
  <c r="U617" i="9"/>
  <c r="T617" i="9"/>
  <c r="S617" i="9"/>
  <c r="U616" i="9"/>
  <c r="T616" i="9"/>
  <c r="S616" i="9"/>
  <c r="U615" i="9"/>
  <c r="T615" i="9"/>
  <c r="S615" i="9"/>
  <c r="U614" i="9"/>
  <c r="T614" i="9"/>
  <c r="S614" i="9"/>
  <c r="U613" i="9"/>
  <c r="T613" i="9"/>
  <c r="S613" i="9"/>
  <c r="U612" i="9"/>
  <c r="T612" i="9"/>
  <c r="S612" i="9"/>
  <c r="U611" i="9"/>
  <c r="T611" i="9"/>
  <c r="S611" i="9"/>
  <c r="U610" i="9"/>
  <c r="T610" i="9"/>
  <c r="S610" i="9"/>
  <c r="U609" i="9"/>
  <c r="T609" i="9"/>
  <c r="S609" i="9"/>
  <c r="U608" i="9"/>
  <c r="T608" i="9"/>
  <c r="S608" i="9"/>
  <c r="U607" i="9"/>
  <c r="T607" i="9"/>
  <c r="S607" i="9"/>
  <c r="U606" i="9"/>
  <c r="T606" i="9"/>
  <c r="S606" i="9"/>
  <c r="U605" i="9"/>
  <c r="T605" i="9"/>
  <c r="S605" i="9"/>
  <c r="U604" i="9"/>
  <c r="T604" i="9"/>
  <c r="S604" i="9"/>
  <c r="U603" i="9"/>
  <c r="T603" i="9"/>
  <c r="S603" i="9"/>
  <c r="U602" i="9"/>
  <c r="T602" i="9"/>
  <c r="S602" i="9"/>
  <c r="U601" i="9"/>
  <c r="T601" i="9"/>
  <c r="S601" i="9"/>
  <c r="U600" i="9"/>
  <c r="T600" i="9"/>
  <c r="S600" i="9"/>
  <c r="U599" i="9"/>
  <c r="T599" i="9"/>
  <c r="S599" i="9"/>
  <c r="U598" i="9"/>
  <c r="T598" i="9"/>
  <c r="S598" i="9"/>
  <c r="U597" i="9"/>
  <c r="T597" i="9"/>
  <c r="S597" i="9"/>
  <c r="U596" i="9"/>
  <c r="T596" i="9"/>
  <c r="S596" i="9"/>
  <c r="U595" i="9"/>
  <c r="T595" i="9"/>
  <c r="S595" i="9"/>
  <c r="U594" i="9"/>
  <c r="T594" i="9"/>
  <c r="S594" i="9"/>
  <c r="U593" i="9"/>
  <c r="T593" i="9"/>
  <c r="S593" i="9"/>
  <c r="U592" i="9"/>
  <c r="T592" i="9"/>
  <c r="S592" i="9"/>
  <c r="U591" i="9"/>
  <c r="T591" i="9"/>
  <c r="S591" i="9"/>
  <c r="U590" i="9"/>
  <c r="T590" i="9"/>
  <c r="S590" i="9"/>
  <c r="U589" i="9"/>
  <c r="T589" i="9"/>
  <c r="S589" i="9"/>
  <c r="U588" i="9"/>
  <c r="T588" i="9"/>
  <c r="S588" i="9"/>
  <c r="U587" i="9"/>
  <c r="T587" i="9"/>
  <c r="S587" i="9"/>
  <c r="U586" i="9"/>
  <c r="T586" i="9"/>
  <c r="S586" i="9"/>
  <c r="U585" i="9"/>
  <c r="T585" i="9"/>
  <c r="S585" i="9"/>
  <c r="U584" i="9"/>
  <c r="T584" i="9"/>
  <c r="S584" i="9"/>
  <c r="U583" i="9"/>
  <c r="T583" i="9"/>
  <c r="S583" i="9"/>
  <c r="U582" i="9"/>
  <c r="T582" i="9"/>
  <c r="S582" i="9"/>
  <c r="U581" i="9"/>
  <c r="T581" i="9"/>
  <c r="S581" i="9"/>
  <c r="U580" i="9"/>
  <c r="T580" i="9"/>
  <c r="S580" i="9"/>
  <c r="U579" i="9"/>
  <c r="T579" i="9"/>
  <c r="S579" i="9"/>
  <c r="U578" i="9"/>
  <c r="T578" i="9"/>
  <c r="S578" i="9"/>
  <c r="U577" i="9"/>
  <c r="T577" i="9"/>
  <c r="S577" i="9"/>
  <c r="U576" i="9"/>
  <c r="T576" i="9"/>
  <c r="S576" i="9"/>
  <c r="U575" i="9"/>
  <c r="T575" i="9"/>
  <c r="S575" i="9"/>
  <c r="U574" i="9"/>
  <c r="T574" i="9"/>
  <c r="S574" i="9"/>
  <c r="U573" i="9"/>
  <c r="T573" i="9"/>
  <c r="S573" i="9"/>
  <c r="U572" i="9"/>
  <c r="T572" i="9"/>
  <c r="S572" i="9"/>
  <c r="U571" i="9"/>
  <c r="T571" i="9"/>
  <c r="S571" i="9"/>
  <c r="U570" i="9"/>
  <c r="T570" i="9"/>
  <c r="S570" i="9"/>
  <c r="U569" i="9"/>
  <c r="T569" i="9"/>
  <c r="S569" i="9"/>
  <c r="U568" i="9"/>
  <c r="T568" i="9"/>
  <c r="S568" i="9"/>
  <c r="U567" i="9"/>
  <c r="T567" i="9"/>
  <c r="S567" i="9"/>
  <c r="U566" i="9"/>
  <c r="T566" i="9"/>
  <c r="S566" i="9"/>
  <c r="U565" i="9"/>
  <c r="T565" i="9"/>
  <c r="S565" i="9"/>
  <c r="U564" i="9"/>
  <c r="T564" i="9"/>
  <c r="S564" i="9"/>
  <c r="U563" i="9"/>
  <c r="T563" i="9"/>
  <c r="S563" i="9"/>
  <c r="U562" i="9"/>
  <c r="T562" i="9"/>
  <c r="S562" i="9"/>
  <c r="U561" i="9"/>
  <c r="T561" i="9"/>
  <c r="S561" i="9"/>
  <c r="U560" i="9"/>
  <c r="T560" i="9"/>
  <c r="S560" i="9"/>
  <c r="U559" i="9"/>
  <c r="T559" i="9"/>
  <c r="S559" i="9"/>
  <c r="U558" i="9"/>
  <c r="T558" i="9"/>
  <c r="S558" i="9"/>
  <c r="U557" i="9"/>
  <c r="T557" i="9"/>
  <c r="S557" i="9"/>
  <c r="U556" i="9"/>
  <c r="T556" i="9"/>
  <c r="S556" i="9"/>
  <c r="U555" i="9"/>
  <c r="T555" i="9"/>
  <c r="S555" i="9"/>
  <c r="U554" i="9"/>
  <c r="T554" i="9"/>
  <c r="S554" i="9"/>
  <c r="U553" i="9"/>
  <c r="T553" i="9"/>
  <c r="S553" i="9"/>
  <c r="U552" i="9"/>
  <c r="T552" i="9"/>
  <c r="S552" i="9"/>
  <c r="U551" i="9"/>
  <c r="T551" i="9"/>
  <c r="S551" i="9"/>
  <c r="U550" i="9"/>
  <c r="T550" i="9"/>
  <c r="S550" i="9"/>
  <c r="U549" i="9"/>
  <c r="T549" i="9"/>
  <c r="S549" i="9"/>
  <c r="U548" i="9"/>
  <c r="T548" i="9"/>
  <c r="S548" i="9"/>
  <c r="U547" i="9"/>
  <c r="T547" i="9"/>
  <c r="S547" i="9"/>
  <c r="U546" i="9"/>
  <c r="T546" i="9"/>
  <c r="S546" i="9"/>
  <c r="U545" i="9"/>
  <c r="T545" i="9"/>
  <c r="S545" i="9"/>
  <c r="U544" i="9"/>
  <c r="T544" i="9"/>
  <c r="S544" i="9"/>
  <c r="U543" i="9"/>
  <c r="T543" i="9"/>
  <c r="S543" i="9"/>
  <c r="U542" i="9"/>
  <c r="T542" i="9"/>
  <c r="S542" i="9"/>
  <c r="U541" i="9"/>
  <c r="T541" i="9"/>
  <c r="S541" i="9"/>
  <c r="U540" i="9"/>
  <c r="T540" i="9"/>
  <c r="S540" i="9"/>
  <c r="U539" i="9"/>
  <c r="T539" i="9"/>
  <c r="S539" i="9"/>
  <c r="U538" i="9"/>
  <c r="T538" i="9"/>
  <c r="S538" i="9"/>
  <c r="U537" i="9"/>
  <c r="T537" i="9"/>
  <c r="S537" i="9"/>
  <c r="U536" i="9"/>
  <c r="T536" i="9"/>
  <c r="S536" i="9"/>
  <c r="U535" i="9"/>
  <c r="T535" i="9"/>
  <c r="S535" i="9"/>
  <c r="U534" i="9"/>
  <c r="T534" i="9"/>
  <c r="S534" i="9"/>
  <c r="U533" i="9"/>
  <c r="T533" i="9"/>
  <c r="S533" i="9"/>
  <c r="U532" i="9"/>
  <c r="T532" i="9"/>
  <c r="S532" i="9"/>
  <c r="U531" i="9"/>
  <c r="T531" i="9"/>
  <c r="S531" i="9"/>
  <c r="U530" i="9"/>
  <c r="T530" i="9"/>
  <c r="S530" i="9"/>
  <c r="U529" i="9"/>
  <c r="T529" i="9"/>
  <c r="S529" i="9"/>
  <c r="U528" i="9"/>
  <c r="T528" i="9"/>
  <c r="S528" i="9"/>
  <c r="U527" i="9"/>
  <c r="T527" i="9"/>
  <c r="S527" i="9"/>
  <c r="U526" i="9"/>
  <c r="T526" i="9"/>
  <c r="S526" i="9"/>
  <c r="U525" i="9"/>
  <c r="T525" i="9"/>
  <c r="S525" i="9"/>
  <c r="U524" i="9"/>
  <c r="T524" i="9"/>
  <c r="S524" i="9"/>
  <c r="U523" i="9"/>
  <c r="T523" i="9"/>
  <c r="S523" i="9"/>
  <c r="U522" i="9"/>
  <c r="T522" i="9"/>
  <c r="S522" i="9"/>
  <c r="U521" i="9"/>
  <c r="T521" i="9"/>
  <c r="S521" i="9"/>
  <c r="U520" i="9"/>
  <c r="T520" i="9"/>
  <c r="S520" i="9"/>
  <c r="U519" i="9"/>
  <c r="T519" i="9"/>
  <c r="S519" i="9"/>
  <c r="U518" i="9"/>
  <c r="T518" i="9"/>
  <c r="S518" i="9"/>
  <c r="U517" i="9"/>
  <c r="T517" i="9"/>
  <c r="S517" i="9"/>
  <c r="U516" i="9"/>
  <c r="T516" i="9"/>
  <c r="S516" i="9"/>
  <c r="U515" i="9"/>
  <c r="T515" i="9"/>
  <c r="S515" i="9"/>
  <c r="U514" i="9"/>
  <c r="T514" i="9"/>
  <c r="S514" i="9"/>
  <c r="U513" i="9"/>
  <c r="T513" i="9"/>
  <c r="S513" i="9"/>
  <c r="U512" i="9"/>
  <c r="T512" i="9"/>
  <c r="S512" i="9"/>
  <c r="U511" i="9"/>
  <c r="T511" i="9"/>
  <c r="S511" i="9"/>
  <c r="U510" i="9"/>
  <c r="T510" i="9"/>
  <c r="S510" i="9"/>
  <c r="U509" i="9"/>
  <c r="T509" i="9"/>
  <c r="S509" i="9"/>
  <c r="U508" i="9"/>
  <c r="T508" i="9"/>
  <c r="S508" i="9"/>
  <c r="U507" i="9"/>
  <c r="T507" i="9"/>
  <c r="S507" i="9"/>
  <c r="U506" i="9"/>
  <c r="T506" i="9"/>
  <c r="S506" i="9"/>
  <c r="U505" i="9"/>
  <c r="T505" i="9"/>
  <c r="S505" i="9"/>
  <c r="U504" i="9"/>
  <c r="T504" i="9"/>
  <c r="S504" i="9"/>
  <c r="U503" i="9"/>
  <c r="T503" i="9"/>
  <c r="S503" i="9"/>
  <c r="U502" i="9"/>
  <c r="T502" i="9"/>
  <c r="S502" i="9"/>
  <c r="U501" i="9"/>
  <c r="T501" i="9"/>
  <c r="S501" i="9"/>
  <c r="U500" i="9"/>
  <c r="T500" i="9"/>
  <c r="S500" i="9"/>
  <c r="U499" i="9"/>
  <c r="T499" i="9"/>
  <c r="S499" i="9"/>
  <c r="U498" i="9"/>
  <c r="T498" i="9"/>
  <c r="S498" i="9"/>
  <c r="U497" i="9"/>
  <c r="T497" i="9"/>
  <c r="S497" i="9"/>
  <c r="U496" i="9"/>
  <c r="T496" i="9"/>
  <c r="S496" i="9"/>
  <c r="U495" i="9"/>
  <c r="T495" i="9"/>
  <c r="S495" i="9"/>
  <c r="U494" i="9"/>
  <c r="T494" i="9"/>
  <c r="S494" i="9"/>
  <c r="U493" i="9"/>
  <c r="T493" i="9"/>
  <c r="S493" i="9"/>
  <c r="U492" i="9"/>
  <c r="T492" i="9"/>
  <c r="S492" i="9"/>
  <c r="U491" i="9"/>
  <c r="T491" i="9"/>
  <c r="S491" i="9"/>
  <c r="U490" i="9"/>
  <c r="T490" i="9"/>
  <c r="S490" i="9"/>
  <c r="U489" i="9"/>
  <c r="T489" i="9"/>
  <c r="S489" i="9"/>
  <c r="U488" i="9"/>
  <c r="T488" i="9"/>
  <c r="S488" i="9"/>
  <c r="U487" i="9"/>
  <c r="T487" i="9"/>
  <c r="S487" i="9"/>
  <c r="U486" i="9"/>
  <c r="T486" i="9"/>
  <c r="S486" i="9"/>
  <c r="U485" i="9"/>
  <c r="T485" i="9"/>
  <c r="S485" i="9"/>
  <c r="U484" i="9"/>
  <c r="T484" i="9"/>
  <c r="S484" i="9"/>
  <c r="U483" i="9"/>
  <c r="T483" i="9"/>
  <c r="S483" i="9"/>
  <c r="U482" i="9"/>
  <c r="T482" i="9"/>
  <c r="S482" i="9"/>
  <c r="U481" i="9"/>
  <c r="T481" i="9"/>
  <c r="S481" i="9"/>
  <c r="U480" i="9"/>
  <c r="T480" i="9"/>
  <c r="S480" i="9"/>
  <c r="U479" i="9"/>
  <c r="T479" i="9"/>
  <c r="S479" i="9"/>
  <c r="U478" i="9"/>
  <c r="T478" i="9"/>
  <c r="S478" i="9"/>
  <c r="U477" i="9"/>
  <c r="T477" i="9"/>
  <c r="S477" i="9"/>
  <c r="U476" i="9"/>
  <c r="T476" i="9"/>
  <c r="S476" i="9"/>
  <c r="U475" i="9"/>
  <c r="T475" i="9"/>
  <c r="S475" i="9"/>
  <c r="U474" i="9"/>
  <c r="T474" i="9"/>
  <c r="S474" i="9"/>
  <c r="U473" i="9"/>
  <c r="T473" i="9"/>
  <c r="S473" i="9"/>
  <c r="U472" i="9"/>
  <c r="T472" i="9"/>
  <c r="S472" i="9"/>
  <c r="U471" i="9"/>
  <c r="T471" i="9"/>
  <c r="S471" i="9"/>
  <c r="U470" i="9"/>
  <c r="T470" i="9"/>
  <c r="S470" i="9"/>
  <c r="U469" i="9"/>
  <c r="T469" i="9"/>
  <c r="S469" i="9"/>
  <c r="U468" i="9"/>
  <c r="T468" i="9"/>
  <c r="S468" i="9"/>
  <c r="U467" i="9"/>
  <c r="T467" i="9"/>
  <c r="S467" i="9"/>
  <c r="U466" i="9"/>
  <c r="T466" i="9"/>
  <c r="S466" i="9"/>
  <c r="U465" i="9"/>
  <c r="T465" i="9"/>
  <c r="S465" i="9"/>
  <c r="U464" i="9"/>
  <c r="T464" i="9"/>
  <c r="S464" i="9"/>
  <c r="U463" i="9"/>
  <c r="T463" i="9"/>
  <c r="S463" i="9"/>
  <c r="U462" i="9"/>
  <c r="T462" i="9"/>
  <c r="S462" i="9"/>
  <c r="U461" i="9"/>
  <c r="T461" i="9"/>
  <c r="S461" i="9"/>
  <c r="U460" i="9"/>
  <c r="T460" i="9"/>
  <c r="S460" i="9"/>
  <c r="U459" i="9"/>
  <c r="T459" i="9"/>
  <c r="S459" i="9"/>
  <c r="U458" i="9"/>
  <c r="T458" i="9"/>
  <c r="S458" i="9"/>
  <c r="U457" i="9"/>
  <c r="T457" i="9"/>
  <c r="S457" i="9"/>
  <c r="U456" i="9"/>
  <c r="T456" i="9"/>
  <c r="S456" i="9"/>
  <c r="U455" i="9"/>
  <c r="T455" i="9"/>
  <c r="S455" i="9"/>
  <c r="U454" i="9"/>
  <c r="T454" i="9"/>
  <c r="S454" i="9"/>
  <c r="U453" i="9"/>
  <c r="T453" i="9"/>
  <c r="S453" i="9"/>
  <c r="U452" i="9"/>
  <c r="T452" i="9"/>
  <c r="S452" i="9"/>
  <c r="U451" i="9"/>
  <c r="T451" i="9"/>
  <c r="S451" i="9"/>
  <c r="U450" i="9"/>
  <c r="T450" i="9"/>
  <c r="S450" i="9"/>
  <c r="U449" i="9"/>
  <c r="T449" i="9"/>
  <c r="S449" i="9"/>
  <c r="U448" i="9"/>
  <c r="T448" i="9"/>
  <c r="S448" i="9"/>
  <c r="U447" i="9"/>
  <c r="T447" i="9"/>
  <c r="S447" i="9"/>
  <c r="U446" i="9"/>
  <c r="T446" i="9"/>
  <c r="S446" i="9"/>
  <c r="U445" i="9"/>
  <c r="T445" i="9"/>
  <c r="S445" i="9"/>
  <c r="U444" i="9"/>
  <c r="T444" i="9"/>
  <c r="S444" i="9"/>
  <c r="U443" i="9"/>
  <c r="T443" i="9"/>
  <c r="S443" i="9"/>
  <c r="U442" i="9"/>
  <c r="T442" i="9"/>
  <c r="S442" i="9"/>
  <c r="U441" i="9"/>
  <c r="T441" i="9"/>
  <c r="S441" i="9"/>
  <c r="U440" i="9"/>
  <c r="T440" i="9"/>
  <c r="S440" i="9"/>
  <c r="U439" i="9"/>
  <c r="T439" i="9"/>
  <c r="S439" i="9"/>
  <c r="U438" i="9"/>
  <c r="T438" i="9"/>
  <c r="S438" i="9"/>
  <c r="U437" i="9"/>
  <c r="T437" i="9"/>
  <c r="S437" i="9"/>
  <c r="U436" i="9"/>
  <c r="T436" i="9"/>
  <c r="S436" i="9"/>
  <c r="U435" i="9"/>
  <c r="T435" i="9"/>
  <c r="S435" i="9"/>
  <c r="U434" i="9"/>
  <c r="T434" i="9"/>
  <c r="S434" i="9"/>
  <c r="U433" i="9"/>
  <c r="T433" i="9"/>
  <c r="S433" i="9"/>
  <c r="U432" i="9"/>
  <c r="T432" i="9"/>
  <c r="S432" i="9"/>
  <c r="U431" i="9"/>
  <c r="T431" i="9"/>
  <c r="S431" i="9"/>
  <c r="U430" i="9"/>
  <c r="T430" i="9"/>
  <c r="S430" i="9"/>
  <c r="U429" i="9"/>
  <c r="T429" i="9"/>
  <c r="S429" i="9"/>
  <c r="U428" i="9"/>
  <c r="T428" i="9"/>
  <c r="S428" i="9"/>
  <c r="U427" i="9"/>
  <c r="T427" i="9"/>
  <c r="S427" i="9"/>
  <c r="U426" i="9"/>
  <c r="T426" i="9"/>
  <c r="S426" i="9"/>
  <c r="U425" i="9"/>
  <c r="T425" i="9"/>
  <c r="S425" i="9"/>
  <c r="U424" i="9"/>
  <c r="T424" i="9"/>
  <c r="S424" i="9"/>
  <c r="U423" i="9"/>
  <c r="T423" i="9"/>
  <c r="S423" i="9"/>
  <c r="U422" i="9"/>
  <c r="T422" i="9"/>
  <c r="S422" i="9"/>
  <c r="U421" i="9"/>
  <c r="T421" i="9"/>
  <c r="S421" i="9"/>
  <c r="U420" i="9"/>
  <c r="T420" i="9"/>
  <c r="S420" i="9"/>
  <c r="U419" i="9"/>
  <c r="T419" i="9"/>
  <c r="S419" i="9"/>
  <c r="U418" i="9"/>
  <c r="T418" i="9"/>
  <c r="S418" i="9"/>
  <c r="U417" i="9"/>
  <c r="T417" i="9"/>
  <c r="S417" i="9"/>
  <c r="U416" i="9"/>
  <c r="T416" i="9"/>
  <c r="S416" i="9"/>
  <c r="U415" i="9"/>
  <c r="T415" i="9"/>
  <c r="S415" i="9"/>
  <c r="U414" i="9"/>
  <c r="T414" i="9"/>
  <c r="S414" i="9"/>
  <c r="U413" i="9"/>
  <c r="T413" i="9"/>
  <c r="S413" i="9"/>
  <c r="U412" i="9"/>
  <c r="T412" i="9"/>
  <c r="S412" i="9"/>
  <c r="U411" i="9"/>
  <c r="T411" i="9"/>
  <c r="S411" i="9"/>
  <c r="U410" i="9"/>
  <c r="T410" i="9"/>
  <c r="S410" i="9"/>
  <c r="U409" i="9"/>
  <c r="T409" i="9"/>
  <c r="S409" i="9"/>
  <c r="U408" i="9"/>
  <c r="T408" i="9"/>
  <c r="S408" i="9"/>
  <c r="U407" i="9"/>
  <c r="T407" i="9"/>
  <c r="S407" i="9"/>
  <c r="U406" i="9"/>
  <c r="T406" i="9"/>
  <c r="S406" i="9"/>
  <c r="U405" i="9"/>
  <c r="T405" i="9"/>
  <c r="S405" i="9"/>
  <c r="U404" i="9"/>
  <c r="T404" i="9"/>
  <c r="S404" i="9"/>
  <c r="U403" i="9"/>
  <c r="T403" i="9"/>
  <c r="S403" i="9"/>
  <c r="U402" i="9"/>
  <c r="T402" i="9"/>
  <c r="S402" i="9"/>
  <c r="U401" i="9"/>
  <c r="T401" i="9"/>
  <c r="S401" i="9"/>
  <c r="U400" i="9"/>
  <c r="T400" i="9"/>
  <c r="S400" i="9"/>
  <c r="U399" i="9"/>
  <c r="T399" i="9"/>
  <c r="S399" i="9"/>
  <c r="U398" i="9"/>
  <c r="T398" i="9"/>
  <c r="S398" i="9"/>
  <c r="U397" i="9"/>
  <c r="T397" i="9"/>
  <c r="S397" i="9"/>
  <c r="U396" i="9"/>
  <c r="T396" i="9"/>
  <c r="S396" i="9"/>
  <c r="U395" i="9"/>
  <c r="T395" i="9"/>
  <c r="S395" i="9"/>
  <c r="U394" i="9"/>
  <c r="T394" i="9"/>
  <c r="S394" i="9"/>
  <c r="U393" i="9"/>
  <c r="T393" i="9"/>
  <c r="S393" i="9"/>
  <c r="U392" i="9"/>
  <c r="T392" i="9"/>
  <c r="S392" i="9"/>
  <c r="U391" i="9"/>
  <c r="T391" i="9"/>
  <c r="S391" i="9"/>
  <c r="U390" i="9"/>
  <c r="T390" i="9"/>
  <c r="S390" i="9"/>
  <c r="U389" i="9"/>
  <c r="T389" i="9"/>
  <c r="S389" i="9"/>
  <c r="U388" i="9"/>
  <c r="T388" i="9"/>
  <c r="S388" i="9"/>
  <c r="U387" i="9"/>
  <c r="T387" i="9"/>
  <c r="S387" i="9"/>
  <c r="U386" i="9"/>
  <c r="T386" i="9"/>
  <c r="S386" i="9"/>
  <c r="U385" i="9"/>
  <c r="T385" i="9"/>
  <c r="S385" i="9"/>
  <c r="U384" i="9"/>
  <c r="T384" i="9"/>
  <c r="S384" i="9"/>
  <c r="U383" i="9"/>
  <c r="T383" i="9"/>
  <c r="S383" i="9"/>
  <c r="U382" i="9"/>
  <c r="T382" i="9"/>
  <c r="S382" i="9"/>
  <c r="U381" i="9"/>
  <c r="T381" i="9"/>
  <c r="S381" i="9"/>
  <c r="U380" i="9"/>
  <c r="T380" i="9"/>
  <c r="S380" i="9"/>
  <c r="U379" i="9"/>
  <c r="T379" i="9"/>
  <c r="S379" i="9"/>
  <c r="U378" i="9"/>
  <c r="T378" i="9"/>
  <c r="S378" i="9"/>
  <c r="U377" i="9"/>
  <c r="T377" i="9"/>
  <c r="S377" i="9"/>
  <c r="U376" i="9"/>
  <c r="T376" i="9"/>
  <c r="S376" i="9"/>
  <c r="U375" i="9"/>
  <c r="T375" i="9"/>
  <c r="S375" i="9"/>
  <c r="U374" i="9"/>
  <c r="T374" i="9"/>
  <c r="S374" i="9"/>
  <c r="U373" i="9"/>
  <c r="T373" i="9"/>
  <c r="S373" i="9"/>
  <c r="U372" i="9"/>
  <c r="T372" i="9"/>
  <c r="S372" i="9"/>
  <c r="U371" i="9"/>
  <c r="T371" i="9"/>
  <c r="S371" i="9"/>
  <c r="U370" i="9"/>
  <c r="T370" i="9"/>
  <c r="S370" i="9"/>
  <c r="U369" i="9"/>
  <c r="T369" i="9"/>
  <c r="S369" i="9"/>
  <c r="U368" i="9"/>
  <c r="T368" i="9"/>
  <c r="S368" i="9"/>
  <c r="U367" i="9"/>
  <c r="T367" i="9"/>
  <c r="S367" i="9"/>
  <c r="U366" i="9"/>
  <c r="T366" i="9"/>
  <c r="S366" i="9"/>
  <c r="U365" i="9"/>
  <c r="T365" i="9"/>
  <c r="S365" i="9"/>
  <c r="U364" i="9"/>
  <c r="T364" i="9"/>
  <c r="S364" i="9"/>
  <c r="U363" i="9"/>
  <c r="T363" i="9"/>
  <c r="S363" i="9"/>
  <c r="U362" i="9"/>
  <c r="T362" i="9"/>
  <c r="S362" i="9"/>
  <c r="U361" i="9"/>
  <c r="T361" i="9"/>
  <c r="T938" i="9"/>
  <c r="K1172" i="9"/>
  <c r="L768" i="9"/>
  <c r="N1006" i="9"/>
  <c r="L1006" i="9"/>
  <c r="M279" i="9"/>
  <c r="L280" i="9"/>
  <c r="M280" i="9"/>
  <c r="N280" i="9"/>
  <c r="K281" i="9"/>
  <c r="L281" i="9"/>
  <c r="M281" i="9"/>
  <c r="N281" i="9"/>
  <c r="K282" i="9"/>
  <c r="L282" i="9"/>
  <c r="M282" i="9"/>
  <c r="N282" i="9"/>
  <c r="K283" i="9"/>
  <c r="L283" i="9"/>
  <c r="M283" i="9"/>
  <c r="N283" i="9"/>
  <c r="K284" i="9"/>
  <c r="L284" i="9"/>
  <c r="M284" i="9"/>
  <c r="N284" i="9"/>
  <c r="K285" i="9"/>
  <c r="L285" i="9"/>
  <c r="M285" i="9"/>
  <c r="N285" i="9"/>
  <c r="K286" i="9"/>
  <c r="L286" i="9"/>
  <c r="M286" i="9"/>
  <c r="N286" i="9"/>
  <c r="K287" i="9"/>
  <c r="L287" i="9"/>
  <c r="M287" i="9"/>
  <c r="N287" i="9"/>
  <c r="K288" i="9"/>
  <c r="L288" i="9"/>
  <c r="M288" i="9"/>
  <c r="N288" i="9"/>
  <c r="K289" i="9"/>
  <c r="L289" i="9"/>
  <c r="M289" i="9"/>
  <c r="N289" i="9"/>
  <c r="K290" i="9"/>
  <c r="L290" i="9"/>
  <c r="M290" i="9"/>
  <c r="N290" i="9"/>
  <c r="K291" i="9"/>
  <c r="L291" i="9"/>
  <c r="M291" i="9"/>
  <c r="N291" i="9"/>
  <c r="K292" i="9"/>
  <c r="L292" i="9"/>
  <c r="M292" i="9"/>
  <c r="N292" i="9"/>
  <c r="K293" i="9"/>
  <c r="L293" i="9"/>
  <c r="M293" i="9"/>
  <c r="N293" i="9"/>
  <c r="K294" i="9"/>
  <c r="L294" i="9"/>
  <c r="M294" i="9"/>
  <c r="N294" i="9"/>
  <c r="K295" i="9"/>
  <c r="L295" i="9"/>
  <c r="M295" i="9"/>
  <c r="N295" i="9"/>
  <c r="K296" i="9"/>
  <c r="L296" i="9"/>
  <c r="M296" i="9"/>
  <c r="N296" i="9"/>
  <c r="K297" i="9"/>
  <c r="L297" i="9"/>
  <c r="M297" i="9"/>
  <c r="N297" i="9"/>
  <c r="K298" i="9"/>
  <c r="L298" i="9"/>
  <c r="M298" i="9"/>
  <c r="N298" i="9"/>
  <c r="K299" i="9"/>
  <c r="L299" i="9"/>
  <c r="M299" i="9"/>
  <c r="N299" i="9"/>
  <c r="K300" i="9"/>
  <c r="L300" i="9"/>
  <c r="M300" i="9"/>
  <c r="N300" i="9"/>
  <c r="K301" i="9"/>
  <c r="L301" i="9"/>
  <c r="M301" i="9"/>
  <c r="N301" i="9"/>
  <c r="K302" i="9"/>
  <c r="L302" i="9"/>
  <c r="M302" i="9"/>
  <c r="N302" i="9"/>
  <c r="K303" i="9"/>
  <c r="L303" i="9"/>
  <c r="M303" i="9"/>
  <c r="N303" i="9"/>
  <c r="K304" i="9"/>
  <c r="L304" i="9"/>
  <c r="M304" i="9"/>
  <c r="N304" i="9"/>
  <c r="K305" i="9"/>
  <c r="L305" i="9"/>
  <c r="M305" i="9"/>
  <c r="N305" i="9"/>
  <c r="K306" i="9"/>
  <c r="L306" i="9"/>
  <c r="M306" i="9"/>
  <c r="N306" i="9"/>
  <c r="K307" i="9"/>
  <c r="L307" i="9"/>
  <c r="M307" i="9"/>
  <c r="N307" i="9"/>
  <c r="K308" i="9"/>
  <c r="L308" i="9"/>
  <c r="M308" i="9"/>
  <c r="N308" i="9"/>
  <c r="K309" i="9"/>
  <c r="L309" i="9"/>
  <c r="M309" i="9"/>
  <c r="N309" i="9"/>
  <c r="K310" i="9"/>
  <c r="L310" i="9"/>
  <c r="M310" i="9"/>
  <c r="N310" i="9"/>
  <c r="K311" i="9"/>
  <c r="L311" i="9"/>
  <c r="M311" i="9"/>
  <c r="N311" i="9"/>
  <c r="K312" i="9"/>
  <c r="L312" i="9"/>
  <c r="M312" i="9"/>
  <c r="N312" i="9"/>
  <c r="K313" i="9"/>
  <c r="L313" i="9"/>
  <c r="M313" i="9"/>
  <c r="N313" i="9"/>
  <c r="K314" i="9"/>
  <c r="L314" i="9"/>
  <c r="M314" i="9"/>
  <c r="N314" i="9"/>
  <c r="K315" i="9"/>
  <c r="L315" i="9"/>
  <c r="M315" i="9"/>
  <c r="N315" i="9"/>
  <c r="K316" i="9"/>
  <c r="L316" i="9"/>
  <c r="M316" i="9"/>
  <c r="N316" i="9"/>
  <c r="K317" i="9"/>
  <c r="L317" i="9"/>
  <c r="M317" i="9"/>
  <c r="N317" i="9"/>
  <c r="K318" i="9"/>
  <c r="L318" i="9"/>
  <c r="M318" i="9"/>
  <c r="N318" i="9"/>
  <c r="K319" i="9"/>
  <c r="L319" i="9"/>
  <c r="M319" i="9"/>
  <c r="N319" i="9"/>
  <c r="K320" i="9"/>
  <c r="L320" i="9"/>
  <c r="M320" i="9"/>
  <c r="N320" i="9"/>
  <c r="K321" i="9"/>
  <c r="L321" i="9"/>
  <c r="M321" i="9"/>
  <c r="N321" i="9"/>
  <c r="K322" i="9"/>
  <c r="L322" i="9"/>
  <c r="M322" i="9"/>
  <c r="N322" i="9"/>
  <c r="K323" i="9"/>
  <c r="L323" i="9"/>
  <c r="M323" i="9"/>
  <c r="N323" i="9"/>
  <c r="K324" i="9"/>
  <c r="L324" i="9"/>
  <c r="M324" i="9"/>
  <c r="N324" i="9"/>
  <c r="K325" i="9"/>
  <c r="L325" i="9"/>
  <c r="M325" i="9"/>
  <c r="N325" i="9"/>
  <c r="K326" i="9"/>
  <c r="L326" i="9"/>
  <c r="M326" i="9"/>
  <c r="N326" i="9"/>
  <c r="K327" i="9"/>
  <c r="L327" i="9"/>
  <c r="M327" i="9"/>
  <c r="N327" i="9"/>
  <c r="K328" i="9"/>
  <c r="L328" i="9"/>
  <c r="M328" i="9"/>
  <c r="N328" i="9"/>
  <c r="K329" i="9"/>
  <c r="L329" i="9"/>
  <c r="M329" i="9"/>
  <c r="N329" i="9"/>
  <c r="K330" i="9"/>
  <c r="L330" i="9"/>
  <c r="M330" i="9"/>
  <c r="N330" i="9"/>
  <c r="K331" i="9"/>
  <c r="L331" i="9"/>
  <c r="M331" i="9"/>
  <c r="N331" i="9"/>
  <c r="K332" i="9"/>
  <c r="L332" i="9"/>
  <c r="M332" i="9"/>
  <c r="N332" i="9"/>
  <c r="K333" i="9"/>
  <c r="L333" i="9"/>
  <c r="M333" i="9"/>
  <c r="N333" i="9"/>
  <c r="K334" i="9"/>
  <c r="L334" i="9"/>
  <c r="M334" i="9"/>
  <c r="N334" i="9"/>
  <c r="K335" i="9"/>
  <c r="L335" i="9"/>
  <c r="M335" i="9"/>
  <c r="N335" i="9"/>
  <c r="K336" i="9"/>
  <c r="L336" i="9"/>
  <c r="M336" i="9"/>
  <c r="N336" i="9"/>
  <c r="K337" i="9"/>
  <c r="L337" i="9"/>
  <c r="M337" i="9"/>
  <c r="N337" i="9"/>
  <c r="K338" i="9"/>
  <c r="L338" i="9"/>
  <c r="M338" i="9"/>
  <c r="N338" i="9"/>
  <c r="K339" i="9"/>
  <c r="L339" i="9"/>
  <c r="M339" i="9"/>
  <c r="N339" i="9"/>
  <c r="K340" i="9"/>
  <c r="L340" i="9"/>
  <c r="M340" i="9"/>
  <c r="N340" i="9"/>
  <c r="K341" i="9"/>
  <c r="L341" i="9"/>
  <c r="M341" i="9"/>
  <c r="N341" i="9"/>
  <c r="K342" i="9"/>
  <c r="L342" i="9"/>
  <c r="M342" i="9"/>
  <c r="N342" i="9"/>
  <c r="K343" i="9"/>
  <c r="L343" i="9"/>
  <c r="M343" i="9"/>
  <c r="N343" i="9"/>
  <c r="K344" i="9"/>
  <c r="L344" i="9"/>
  <c r="M344" i="9"/>
  <c r="N344" i="9"/>
  <c r="K345" i="9"/>
  <c r="L345" i="9"/>
  <c r="M345" i="9"/>
  <c r="N345" i="9"/>
  <c r="K346" i="9"/>
  <c r="L346" i="9"/>
  <c r="M346" i="9"/>
  <c r="N346" i="9"/>
  <c r="K347" i="9"/>
  <c r="L347" i="9"/>
  <c r="M347" i="9"/>
  <c r="N347" i="9"/>
  <c r="K348" i="9"/>
  <c r="L348" i="9"/>
  <c r="M348" i="9"/>
  <c r="N348" i="9"/>
  <c r="K349" i="9"/>
  <c r="L349" i="9"/>
  <c r="M349" i="9"/>
  <c r="N349" i="9"/>
  <c r="K350" i="9"/>
  <c r="L350" i="9"/>
  <c r="M350" i="9"/>
  <c r="N350" i="9"/>
  <c r="K351" i="9"/>
  <c r="L351" i="9"/>
  <c r="M351" i="9"/>
  <c r="N351" i="9"/>
  <c r="K352" i="9"/>
  <c r="L352" i="9"/>
  <c r="M352" i="9"/>
  <c r="N352" i="9"/>
  <c r="K353" i="9"/>
  <c r="L353" i="9"/>
  <c r="M353" i="9"/>
  <c r="N353" i="9"/>
  <c r="K354" i="9"/>
  <c r="L354" i="9"/>
  <c r="M354" i="9"/>
  <c r="N354" i="9"/>
  <c r="K355" i="9"/>
  <c r="L355" i="9"/>
  <c r="M355" i="9"/>
  <c r="N355" i="9"/>
  <c r="K356" i="9"/>
  <c r="L356" i="9"/>
  <c r="M356" i="9"/>
  <c r="N356" i="9"/>
  <c r="K357" i="9"/>
  <c r="L357" i="9"/>
  <c r="M357" i="9"/>
  <c r="N357" i="9"/>
  <c r="K358" i="9"/>
  <c r="L358" i="9"/>
  <c r="M358" i="9"/>
  <c r="N358" i="9"/>
  <c r="K359" i="9"/>
  <c r="L359" i="9"/>
  <c r="M359" i="9"/>
  <c r="N359" i="9"/>
  <c r="K360" i="9"/>
  <c r="L360" i="9"/>
  <c r="M360" i="9"/>
  <c r="N360" i="9"/>
  <c r="K361" i="9"/>
  <c r="L361" i="9"/>
  <c r="M361" i="9"/>
  <c r="N361" i="9"/>
  <c r="K362" i="9"/>
  <c r="L362" i="9"/>
  <c r="M362" i="9"/>
  <c r="N362" i="9"/>
  <c r="K363" i="9"/>
  <c r="L363" i="9"/>
  <c r="M363" i="9"/>
  <c r="N363" i="9"/>
  <c r="K364" i="9"/>
  <c r="L364" i="9"/>
  <c r="M364" i="9"/>
  <c r="N364" i="9"/>
  <c r="K365" i="9"/>
  <c r="L365" i="9"/>
  <c r="M365" i="9"/>
  <c r="N365" i="9"/>
  <c r="K366" i="9"/>
  <c r="L366" i="9"/>
  <c r="M366" i="9"/>
  <c r="N366" i="9"/>
  <c r="K367" i="9"/>
  <c r="L367" i="9"/>
  <c r="M367" i="9"/>
  <c r="N367" i="9"/>
  <c r="K368" i="9"/>
  <c r="L368" i="9"/>
  <c r="M368" i="9"/>
  <c r="N368" i="9"/>
  <c r="K369" i="9"/>
  <c r="L369" i="9"/>
  <c r="M369" i="9"/>
  <c r="N369" i="9"/>
  <c r="K370" i="9"/>
  <c r="L370" i="9"/>
  <c r="M370" i="9"/>
  <c r="N370" i="9"/>
  <c r="K371" i="9"/>
  <c r="L371" i="9"/>
  <c r="M371" i="9"/>
  <c r="N371" i="9"/>
  <c r="K372" i="9"/>
  <c r="L372" i="9"/>
  <c r="M372" i="9"/>
  <c r="N372" i="9"/>
  <c r="K373" i="9"/>
  <c r="L373" i="9"/>
  <c r="M373" i="9"/>
  <c r="N373" i="9"/>
  <c r="K374" i="9"/>
  <c r="L374" i="9"/>
  <c r="M374" i="9"/>
  <c r="N374" i="9"/>
  <c r="K375" i="9"/>
  <c r="L375" i="9"/>
  <c r="M375" i="9"/>
  <c r="N375" i="9"/>
  <c r="K376" i="9"/>
  <c r="L376" i="9"/>
  <c r="M376" i="9"/>
  <c r="N376" i="9"/>
  <c r="K377" i="9"/>
  <c r="L377" i="9"/>
  <c r="M377" i="9"/>
  <c r="N377" i="9"/>
  <c r="K378" i="9"/>
  <c r="L378" i="9"/>
  <c r="M378" i="9"/>
  <c r="N378" i="9"/>
  <c r="K379" i="9"/>
  <c r="L379" i="9"/>
  <c r="M379" i="9"/>
  <c r="N379" i="9"/>
  <c r="K380" i="9"/>
  <c r="L380" i="9"/>
  <c r="M380" i="9"/>
  <c r="N380" i="9"/>
  <c r="K381" i="9"/>
  <c r="L381" i="9"/>
  <c r="M381" i="9"/>
  <c r="N381" i="9"/>
  <c r="K382" i="9"/>
  <c r="L382" i="9"/>
  <c r="M382" i="9"/>
  <c r="N382" i="9"/>
  <c r="K383" i="9"/>
  <c r="L383" i="9"/>
  <c r="M383" i="9"/>
  <c r="N383" i="9"/>
  <c r="K384" i="9"/>
  <c r="L384" i="9"/>
  <c r="M384" i="9"/>
  <c r="N384" i="9"/>
  <c r="K385" i="9"/>
  <c r="L385" i="9"/>
  <c r="M385" i="9"/>
  <c r="N385" i="9"/>
  <c r="K386" i="9"/>
  <c r="L386" i="9"/>
  <c r="M386" i="9"/>
  <c r="N386" i="9"/>
  <c r="K387" i="9"/>
  <c r="L387" i="9"/>
  <c r="M387" i="9"/>
  <c r="N387" i="9"/>
  <c r="K388" i="9"/>
  <c r="L388" i="9"/>
  <c r="M388" i="9"/>
  <c r="N388" i="9"/>
  <c r="K389" i="9"/>
  <c r="L389" i="9"/>
  <c r="M389" i="9"/>
  <c r="N389" i="9"/>
  <c r="K390" i="9"/>
  <c r="L390" i="9"/>
  <c r="M390" i="9"/>
  <c r="N390" i="9"/>
  <c r="K391" i="9"/>
  <c r="L391" i="9"/>
  <c r="M391" i="9"/>
  <c r="N391" i="9"/>
  <c r="K392" i="9"/>
  <c r="L392" i="9"/>
  <c r="M392" i="9"/>
  <c r="N392" i="9"/>
  <c r="K393" i="9"/>
  <c r="L393" i="9"/>
  <c r="M393" i="9"/>
  <c r="N393" i="9"/>
  <c r="K394" i="9"/>
  <c r="L394" i="9"/>
  <c r="M394" i="9"/>
  <c r="N394" i="9"/>
  <c r="K395" i="9"/>
  <c r="L395" i="9"/>
  <c r="M395" i="9"/>
  <c r="N395" i="9"/>
  <c r="K396" i="9"/>
  <c r="L396" i="9"/>
  <c r="M396" i="9"/>
  <c r="N396" i="9"/>
  <c r="K397" i="9"/>
  <c r="L397" i="9"/>
  <c r="M397" i="9"/>
  <c r="N397" i="9"/>
  <c r="K398" i="9"/>
  <c r="L398" i="9"/>
  <c r="M398" i="9"/>
  <c r="N398" i="9"/>
  <c r="K399" i="9"/>
  <c r="L399" i="9"/>
  <c r="M399" i="9"/>
  <c r="N399" i="9"/>
  <c r="K400" i="9"/>
  <c r="L400" i="9"/>
  <c r="M400" i="9"/>
  <c r="N400" i="9"/>
  <c r="K401" i="9"/>
  <c r="L401" i="9"/>
  <c r="M401" i="9"/>
  <c r="N401" i="9"/>
  <c r="K402" i="9"/>
  <c r="L402" i="9"/>
  <c r="M402" i="9"/>
  <c r="N402" i="9"/>
  <c r="K403" i="9"/>
  <c r="L403" i="9"/>
  <c r="M403" i="9"/>
  <c r="N403" i="9"/>
  <c r="K404" i="9"/>
  <c r="L404" i="9"/>
  <c r="M404" i="9"/>
  <c r="N404" i="9"/>
  <c r="K405" i="9"/>
  <c r="L405" i="9"/>
  <c r="M405" i="9"/>
  <c r="N405" i="9"/>
  <c r="K406" i="9"/>
  <c r="L406" i="9"/>
  <c r="M406" i="9"/>
  <c r="N406" i="9"/>
  <c r="K407" i="9"/>
  <c r="L407" i="9"/>
  <c r="M407" i="9"/>
  <c r="N407" i="9"/>
  <c r="K408" i="9"/>
  <c r="L408" i="9"/>
  <c r="M408" i="9"/>
  <c r="N408" i="9"/>
  <c r="K409" i="9"/>
  <c r="L409" i="9"/>
  <c r="M409" i="9"/>
  <c r="N409" i="9"/>
  <c r="K410" i="9"/>
  <c r="L410" i="9"/>
  <c r="M410" i="9"/>
  <c r="N410" i="9"/>
  <c r="K411" i="9"/>
  <c r="L411" i="9"/>
  <c r="M411" i="9"/>
  <c r="N411" i="9"/>
  <c r="K412" i="9"/>
  <c r="L412" i="9"/>
  <c r="M412" i="9"/>
  <c r="N412" i="9"/>
  <c r="K413" i="9"/>
  <c r="L413" i="9"/>
  <c r="M413" i="9"/>
  <c r="N413" i="9"/>
  <c r="K414" i="9"/>
  <c r="L414" i="9"/>
  <c r="M414" i="9"/>
  <c r="N414" i="9"/>
  <c r="K415" i="9"/>
  <c r="L415" i="9"/>
  <c r="M415" i="9"/>
  <c r="N415" i="9"/>
  <c r="K416" i="9"/>
  <c r="L416" i="9"/>
  <c r="M416" i="9"/>
  <c r="N416" i="9"/>
  <c r="K417" i="9"/>
  <c r="L417" i="9"/>
  <c r="M417" i="9"/>
  <c r="N417" i="9"/>
  <c r="K418" i="9"/>
  <c r="L418" i="9"/>
  <c r="M418" i="9"/>
  <c r="N418" i="9"/>
  <c r="K419" i="9"/>
  <c r="L419" i="9"/>
  <c r="M419" i="9"/>
  <c r="N419" i="9"/>
  <c r="K420" i="9"/>
  <c r="L420" i="9"/>
  <c r="M420" i="9"/>
  <c r="N420" i="9"/>
  <c r="K421" i="9"/>
  <c r="L421" i="9"/>
  <c r="M421" i="9"/>
  <c r="N421" i="9"/>
  <c r="K422" i="9"/>
  <c r="L422" i="9"/>
  <c r="M422" i="9"/>
  <c r="N422" i="9"/>
  <c r="K423" i="9"/>
  <c r="L423" i="9"/>
  <c r="M423" i="9"/>
  <c r="N423" i="9"/>
  <c r="K424" i="9"/>
  <c r="L424" i="9"/>
  <c r="M424" i="9"/>
  <c r="N424" i="9"/>
  <c r="K425" i="9"/>
  <c r="L425" i="9"/>
  <c r="M425" i="9"/>
  <c r="N425" i="9"/>
  <c r="K426" i="9"/>
  <c r="L426" i="9"/>
  <c r="M426" i="9"/>
  <c r="N426" i="9"/>
  <c r="K427" i="9"/>
  <c r="L427" i="9"/>
  <c r="M427" i="9"/>
  <c r="N427" i="9"/>
  <c r="K428" i="9"/>
  <c r="L428" i="9"/>
  <c r="M428" i="9"/>
  <c r="N428" i="9"/>
  <c r="K429" i="9"/>
  <c r="L429" i="9"/>
  <c r="M429" i="9"/>
  <c r="N429" i="9"/>
  <c r="K430" i="9"/>
  <c r="L430" i="9"/>
  <c r="M430" i="9"/>
  <c r="N430" i="9"/>
  <c r="K431" i="9"/>
  <c r="L431" i="9"/>
  <c r="M431" i="9"/>
  <c r="N431" i="9"/>
  <c r="L1" i="9"/>
  <c r="M1" i="9"/>
  <c r="N1" i="9"/>
  <c r="K2" i="9"/>
  <c r="L2" i="9"/>
  <c r="M2" i="9"/>
  <c r="N2" i="9"/>
  <c r="K3" i="9"/>
  <c r="L3" i="9"/>
  <c r="M3" i="9"/>
  <c r="N3" i="9"/>
  <c r="K4" i="9"/>
  <c r="L4" i="9"/>
  <c r="M4" i="9"/>
  <c r="N4" i="9"/>
  <c r="K5" i="9"/>
  <c r="L5" i="9"/>
  <c r="M5" i="9"/>
  <c r="N5" i="9"/>
  <c r="K6" i="9"/>
  <c r="L6" i="9"/>
  <c r="M6" i="9"/>
  <c r="N6" i="9"/>
  <c r="K7" i="9"/>
  <c r="L7" i="9"/>
  <c r="M7" i="9"/>
  <c r="N7" i="9"/>
  <c r="K8" i="9"/>
  <c r="L8" i="9"/>
  <c r="M8" i="9"/>
  <c r="N8" i="9"/>
  <c r="K9" i="9"/>
  <c r="L9" i="9"/>
  <c r="M9" i="9"/>
  <c r="N9" i="9"/>
  <c r="K10" i="9"/>
  <c r="L10" i="9"/>
  <c r="M10" i="9"/>
  <c r="N10" i="9"/>
  <c r="K11" i="9"/>
  <c r="L11" i="9"/>
  <c r="M11" i="9"/>
  <c r="N11" i="9"/>
  <c r="K12" i="9"/>
  <c r="L12" i="9"/>
  <c r="M12" i="9"/>
  <c r="N12" i="9"/>
  <c r="K13" i="9"/>
  <c r="L13" i="9"/>
  <c r="M13" i="9"/>
  <c r="N13" i="9"/>
  <c r="K14" i="9"/>
  <c r="L14" i="9"/>
  <c r="M14" i="9"/>
  <c r="N14" i="9"/>
  <c r="K15" i="9"/>
  <c r="L15" i="9"/>
  <c r="M15" i="9"/>
  <c r="N15" i="9"/>
  <c r="K16" i="9"/>
  <c r="L16" i="9"/>
  <c r="M16" i="9"/>
  <c r="N16" i="9"/>
  <c r="K17" i="9"/>
  <c r="L17" i="9"/>
  <c r="M17" i="9"/>
  <c r="N17" i="9"/>
  <c r="K18" i="9"/>
  <c r="L18" i="9"/>
  <c r="M18" i="9"/>
  <c r="N18" i="9"/>
  <c r="K19" i="9"/>
  <c r="L19" i="9"/>
  <c r="M19" i="9"/>
  <c r="N19" i="9"/>
  <c r="K20" i="9"/>
  <c r="L20" i="9"/>
  <c r="M20" i="9"/>
  <c r="N20" i="9"/>
  <c r="K21" i="9"/>
  <c r="L21" i="9"/>
  <c r="M21" i="9"/>
  <c r="N21" i="9"/>
  <c r="K22" i="9"/>
  <c r="L22" i="9"/>
  <c r="M22" i="9"/>
  <c r="N22" i="9"/>
  <c r="K23" i="9"/>
  <c r="L23" i="9"/>
  <c r="M23" i="9"/>
  <c r="N23" i="9"/>
  <c r="K24" i="9"/>
  <c r="L24" i="9"/>
  <c r="M24" i="9"/>
  <c r="N24" i="9"/>
  <c r="K25" i="9"/>
  <c r="L25" i="9"/>
  <c r="M25" i="9"/>
  <c r="N25" i="9"/>
  <c r="K26" i="9"/>
  <c r="L26" i="9"/>
  <c r="M26" i="9"/>
  <c r="N26" i="9"/>
  <c r="K27" i="9"/>
  <c r="L27" i="9"/>
  <c r="M27" i="9"/>
  <c r="N27" i="9"/>
  <c r="K28" i="9"/>
  <c r="L28" i="9"/>
  <c r="M28" i="9"/>
  <c r="N28" i="9"/>
  <c r="K29" i="9"/>
  <c r="L29" i="9"/>
  <c r="M29" i="9"/>
  <c r="N29" i="9"/>
  <c r="K30" i="9"/>
  <c r="L30" i="9"/>
  <c r="M30" i="9"/>
  <c r="N30" i="9"/>
  <c r="K31" i="9"/>
  <c r="L31" i="9"/>
  <c r="M31" i="9"/>
  <c r="N31" i="9"/>
  <c r="K32" i="9"/>
  <c r="L32" i="9"/>
  <c r="M32" i="9"/>
  <c r="N32" i="9"/>
  <c r="K33" i="9"/>
  <c r="L33" i="9"/>
  <c r="M33" i="9"/>
  <c r="N33" i="9"/>
  <c r="K34" i="9"/>
  <c r="L34" i="9"/>
  <c r="M34" i="9"/>
  <c r="N34" i="9"/>
  <c r="K35" i="9"/>
  <c r="L35" i="9"/>
  <c r="M35" i="9"/>
  <c r="N35" i="9"/>
  <c r="K36" i="9"/>
  <c r="L36" i="9"/>
  <c r="M36" i="9"/>
  <c r="N36" i="9"/>
  <c r="K37" i="9"/>
  <c r="L37" i="9"/>
  <c r="M37" i="9"/>
  <c r="N37" i="9"/>
  <c r="K38" i="9"/>
  <c r="L38" i="9"/>
  <c r="M38" i="9"/>
  <c r="N38" i="9"/>
  <c r="K39" i="9"/>
  <c r="L39" i="9"/>
  <c r="M39" i="9"/>
  <c r="N39" i="9"/>
  <c r="K40" i="9"/>
  <c r="L40" i="9"/>
  <c r="M40" i="9"/>
  <c r="N40" i="9"/>
  <c r="K41" i="9"/>
  <c r="L41" i="9"/>
  <c r="M41" i="9"/>
  <c r="N41" i="9"/>
  <c r="K42" i="9"/>
  <c r="L42" i="9"/>
  <c r="M42" i="9"/>
  <c r="N42" i="9"/>
  <c r="K43" i="9"/>
  <c r="L43" i="9"/>
  <c r="M43" i="9"/>
  <c r="N43" i="9"/>
  <c r="K44" i="9"/>
  <c r="L44" i="9"/>
  <c r="M44" i="9"/>
  <c r="N44" i="9"/>
  <c r="K45" i="9"/>
  <c r="L45" i="9"/>
  <c r="M45" i="9"/>
  <c r="N45" i="9"/>
  <c r="K46" i="9"/>
  <c r="L46" i="9"/>
  <c r="M46" i="9"/>
  <c r="N46" i="9"/>
  <c r="K47" i="9"/>
  <c r="L47" i="9"/>
  <c r="M47" i="9"/>
  <c r="N47" i="9"/>
  <c r="K48" i="9"/>
  <c r="L48" i="9"/>
  <c r="M48" i="9"/>
  <c r="N48" i="9"/>
  <c r="K49" i="9"/>
  <c r="L49" i="9"/>
  <c r="M49" i="9"/>
  <c r="N49" i="9"/>
  <c r="K50" i="9"/>
  <c r="L50" i="9"/>
  <c r="M50" i="9"/>
  <c r="N50" i="9"/>
  <c r="K51" i="9"/>
  <c r="L51" i="9"/>
  <c r="M51" i="9"/>
  <c r="N51" i="9"/>
  <c r="K52" i="9"/>
  <c r="L52" i="9"/>
  <c r="M52" i="9"/>
  <c r="N52" i="9"/>
  <c r="K53" i="9"/>
  <c r="L53" i="9"/>
  <c r="M53" i="9"/>
  <c r="N53" i="9"/>
  <c r="K54" i="9"/>
  <c r="L54" i="9"/>
  <c r="M54" i="9"/>
  <c r="N54" i="9"/>
  <c r="K55" i="9"/>
  <c r="L55" i="9"/>
  <c r="M55" i="9"/>
  <c r="N55" i="9"/>
  <c r="K56" i="9"/>
  <c r="L56" i="9"/>
  <c r="M56" i="9"/>
  <c r="N56" i="9"/>
  <c r="K57" i="9"/>
  <c r="L57" i="9"/>
  <c r="M57" i="9"/>
  <c r="N57" i="9"/>
  <c r="K58" i="9"/>
  <c r="L58" i="9"/>
  <c r="M58" i="9"/>
  <c r="N58" i="9"/>
  <c r="K59" i="9"/>
  <c r="L59" i="9"/>
  <c r="M59" i="9"/>
  <c r="N59" i="9"/>
  <c r="K60" i="9"/>
  <c r="L60" i="9"/>
  <c r="M60" i="9"/>
  <c r="N60" i="9"/>
  <c r="K61" i="9"/>
  <c r="L61" i="9"/>
  <c r="M61" i="9"/>
  <c r="N61" i="9"/>
  <c r="K62" i="9"/>
  <c r="L62" i="9"/>
  <c r="M62" i="9"/>
  <c r="N62" i="9"/>
  <c r="K63" i="9"/>
  <c r="L63" i="9"/>
  <c r="M63" i="9"/>
  <c r="N63" i="9"/>
  <c r="K64" i="9"/>
  <c r="L64" i="9"/>
  <c r="M64" i="9"/>
  <c r="N64" i="9"/>
  <c r="K65" i="9"/>
  <c r="L65" i="9"/>
  <c r="M65" i="9"/>
  <c r="N65" i="9"/>
  <c r="K66" i="9"/>
  <c r="L66" i="9"/>
  <c r="M66" i="9"/>
  <c r="N66" i="9"/>
  <c r="K67" i="9"/>
  <c r="L67" i="9"/>
  <c r="M67" i="9"/>
  <c r="N67" i="9"/>
  <c r="K68" i="9"/>
  <c r="L68" i="9"/>
  <c r="M68" i="9"/>
  <c r="N68" i="9"/>
  <c r="K69" i="9"/>
  <c r="L69" i="9"/>
  <c r="M69" i="9"/>
  <c r="N69" i="9"/>
  <c r="K70" i="9"/>
  <c r="L70" i="9"/>
  <c r="M70" i="9"/>
  <c r="N70" i="9"/>
  <c r="K71" i="9"/>
  <c r="L71" i="9"/>
  <c r="M71" i="9"/>
  <c r="N71" i="9"/>
  <c r="K72" i="9"/>
  <c r="L72" i="9"/>
  <c r="M72" i="9"/>
  <c r="N72" i="9"/>
  <c r="K73" i="9"/>
  <c r="L73" i="9"/>
  <c r="M73" i="9"/>
  <c r="N73" i="9"/>
  <c r="K74" i="9"/>
  <c r="L74" i="9"/>
  <c r="M74" i="9"/>
  <c r="N74" i="9"/>
  <c r="K75" i="9"/>
  <c r="L75" i="9"/>
  <c r="M75" i="9"/>
  <c r="N75" i="9"/>
  <c r="K76" i="9"/>
  <c r="L76" i="9"/>
  <c r="M76" i="9"/>
  <c r="N76" i="9"/>
  <c r="K77" i="9"/>
  <c r="L77" i="9"/>
  <c r="M77" i="9"/>
  <c r="N77" i="9"/>
  <c r="K78" i="9"/>
  <c r="L78" i="9"/>
  <c r="M78" i="9"/>
  <c r="N78" i="9"/>
  <c r="K79" i="9"/>
  <c r="L79" i="9"/>
  <c r="M79" i="9"/>
  <c r="N79" i="9"/>
  <c r="K80" i="9"/>
  <c r="L80" i="9"/>
  <c r="M80" i="9"/>
  <c r="N80" i="9"/>
  <c r="K81" i="9"/>
  <c r="L81" i="9"/>
  <c r="M81" i="9"/>
  <c r="N81" i="9"/>
  <c r="K82" i="9"/>
  <c r="L82" i="9"/>
  <c r="M82" i="9"/>
  <c r="N82" i="9"/>
  <c r="K83" i="9"/>
  <c r="L83" i="9"/>
  <c r="M83" i="9"/>
  <c r="N83" i="9"/>
  <c r="K84" i="9"/>
  <c r="L84" i="9"/>
  <c r="M84" i="9"/>
  <c r="N84" i="9"/>
  <c r="K85" i="9"/>
  <c r="L85" i="9"/>
  <c r="M85" i="9"/>
  <c r="N85" i="9"/>
  <c r="K86" i="9"/>
  <c r="L86" i="9"/>
  <c r="M86" i="9"/>
  <c r="N86" i="9"/>
  <c r="K87" i="9"/>
  <c r="L87" i="9"/>
  <c r="M87" i="9"/>
  <c r="N87" i="9"/>
  <c r="K88" i="9"/>
  <c r="L88" i="9"/>
  <c r="M88" i="9"/>
  <c r="N88" i="9"/>
  <c r="K89" i="9"/>
  <c r="L89" i="9"/>
  <c r="M89" i="9"/>
  <c r="N89" i="9"/>
  <c r="K90" i="9"/>
  <c r="L90" i="9"/>
  <c r="M90" i="9"/>
  <c r="N90" i="9"/>
  <c r="K91" i="9"/>
  <c r="L91" i="9"/>
  <c r="M91" i="9"/>
  <c r="N91" i="9"/>
  <c r="K92" i="9"/>
  <c r="L92" i="9"/>
  <c r="M92" i="9"/>
  <c r="N92" i="9"/>
  <c r="K93" i="9"/>
  <c r="L93" i="9"/>
  <c r="M93" i="9"/>
  <c r="N93" i="9"/>
  <c r="K94" i="9"/>
  <c r="L94" i="9"/>
  <c r="M94" i="9"/>
  <c r="N94" i="9"/>
  <c r="K95" i="9"/>
  <c r="L95" i="9"/>
  <c r="M95" i="9"/>
  <c r="N95" i="9"/>
  <c r="K96" i="9"/>
  <c r="L96" i="9"/>
  <c r="M96" i="9"/>
  <c r="N96" i="9"/>
  <c r="K97" i="9"/>
  <c r="L97" i="9"/>
  <c r="M97" i="9"/>
  <c r="N97" i="9"/>
  <c r="K98" i="9"/>
  <c r="L98" i="9"/>
  <c r="M98" i="9"/>
  <c r="N98" i="9"/>
  <c r="K99" i="9"/>
  <c r="L99" i="9"/>
  <c r="M99" i="9"/>
  <c r="N99" i="9"/>
  <c r="K100" i="9"/>
  <c r="L100" i="9"/>
  <c r="M100" i="9"/>
  <c r="N100" i="9"/>
  <c r="K101" i="9"/>
  <c r="L101" i="9"/>
  <c r="M101" i="9"/>
  <c r="N101" i="9"/>
  <c r="K102" i="9"/>
  <c r="L102" i="9"/>
  <c r="M102" i="9"/>
  <c r="N102" i="9"/>
  <c r="K103" i="9"/>
  <c r="L103" i="9"/>
  <c r="M103" i="9"/>
  <c r="N103" i="9"/>
  <c r="K104" i="9"/>
  <c r="L104" i="9"/>
  <c r="M104" i="9"/>
  <c r="N104" i="9"/>
  <c r="K105" i="9"/>
  <c r="L105" i="9"/>
  <c r="M105" i="9"/>
  <c r="N105" i="9"/>
  <c r="K106" i="9"/>
  <c r="L106" i="9"/>
  <c r="M106" i="9"/>
  <c r="N106" i="9"/>
  <c r="K107" i="9"/>
  <c r="L107" i="9"/>
  <c r="M107" i="9"/>
  <c r="N107" i="9"/>
  <c r="K108" i="9"/>
  <c r="L108" i="9"/>
  <c r="M108" i="9"/>
  <c r="N108" i="9"/>
  <c r="K109" i="9"/>
  <c r="L109" i="9"/>
  <c r="M109" i="9"/>
  <c r="N109" i="9"/>
  <c r="K110" i="9"/>
  <c r="L110" i="9"/>
  <c r="M110" i="9"/>
  <c r="N110" i="9"/>
  <c r="K111" i="9"/>
  <c r="L111" i="9"/>
  <c r="M111" i="9"/>
  <c r="N111" i="9"/>
  <c r="K112" i="9"/>
  <c r="L112" i="9"/>
  <c r="M112" i="9"/>
  <c r="N112" i="9"/>
  <c r="K113" i="9"/>
  <c r="L113" i="9"/>
  <c r="M113" i="9"/>
  <c r="N113" i="9"/>
  <c r="K114" i="9"/>
  <c r="L114" i="9"/>
  <c r="M114" i="9"/>
  <c r="N114" i="9"/>
  <c r="K115" i="9"/>
  <c r="L115" i="9"/>
  <c r="M115" i="9"/>
  <c r="N115" i="9"/>
  <c r="K116" i="9"/>
  <c r="L116" i="9"/>
  <c r="M116" i="9"/>
  <c r="N116" i="9"/>
  <c r="K117" i="9"/>
  <c r="L117" i="9"/>
  <c r="N1065" i="9"/>
  <c r="L1066" i="9"/>
  <c r="M117" i="9"/>
  <c r="N117" i="9"/>
  <c r="K118" i="9"/>
  <c r="L118" i="9"/>
  <c r="M118" i="9"/>
  <c r="N118" i="9"/>
  <c r="K119" i="9"/>
  <c r="L119" i="9"/>
  <c r="M119" i="9"/>
  <c r="N119" i="9"/>
  <c r="K120" i="9"/>
  <c r="L120" i="9"/>
  <c r="M120" i="9"/>
  <c r="N120" i="9"/>
  <c r="K121" i="9"/>
  <c r="L121" i="9"/>
  <c r="M121" i="9"/>
  <c r="N121" i="9"/>
  <c r="K122" i="9"/>
  <c r="L122" i="9"/>
  <c r="M122" i="9"/>
  <c r="N122" i="9"/>
  <c r="K123" i="9"/>
  <c r="L123" i="9"/>
  <c r="M123" i="9"/>
  <c r="N123" i="9"/>
  <c r="K124" i="9"/>
  <c r="L124" i="9"/>
  <c r="M124" i="9"/>
  <c r="N124" i="9"/>
  <c r="K125" i="9"/>
  <c r="L125" i="9"/>
  <c r="M125" i="9"/>
  <c r="N125" i="9"/>
  <c r="K126" i="9"/>
  <c r="L126" i="9"/>
  <c r="M126" i="9"/>
  <c r="N126" i="9"/>
  <c r="K127" i="9"/>
  <c r="L127" i="9"/>
  <c r="M127" i="9"/>
  <c r="N127" i="9"/>
  <c r="K128" i="9"/>
  <c r="L128" i="9"/>
  <c r="M128" i="9"/>
  <c r="N128" i="9"/>
  <c r="K129" i="9"/>
  <c r="L129" i="9"/>
  <c r="M129" i="9"/>
  <c r="N129" i="9"/>
  <c r="K130" i="9"/>
  <c r="L130" i="9"/>
  <c r="M130" i="9"/>
  <c r="N130" i="9"/>
  <c r="K131" i="9"/>
  <c r="L131" i="9"/>
  <c r="M131" i="9"/>
  <c r="N131" i="9"/>
  <c r="K132" i="9"/>
  <c r="L132" i="9"/>
  <c r="M132" i="9"/>
  <c r="N132" i="9"/>
  <c r="K133" i="9"/>
  <c r="L133" i="9"/>
  <c r="M133" i="9"/>
  <c r="N133" i="9"/>
  <c r="K134" i="9"/>
  <c r="L134" i="9"/>
  <c r="M134" i="9"/>
  <c r="N134" i="9"/>
  <c r="K135" i="9"/>
  <c r="L135" i="9"/>
  <c r="M135" i="9"/>
  <c r="N135" i="9"/>
  <c r="K136" i="9"/>
  <c r="L136" i="9"/>
  <c r="M136" i="9"/>
  <c r="N136" i="9"/>
  <c r="K137" i="9"/>
  <c r="L137" i="9"/>
  <c r="M137" i="9"/>
  <c r="N137" i="9"/>
  <c r="K138" i="9"/>
  <c r="L138" i="9"/>
  <c r="M138" i="9"/>
  <c r="N138" i="9"/>
  <c r="K139" i="9"/>
  <c r="L139" i="9"/>
  <c r="M139" i="9"/>
  <c r="N139" i="9"/>
  <c r="K140" i="9"/>
  <c r="L140" i="9"/>
  <c r="M140" i="9"/>
  <c r="N140" i="9"/>
  <c r="K141" i="9"/>
  <c r="L141" i="9"/>
  <c r="M141" i="9"/>
  <c r="N141" i="9"/>
  <c r="K142" i="9"/>
  <c r="L142" i="9"/>
  <c r="M142" i="9"/>
  <c r="N142" i="9"/>
  <c r="K143" i="9"/>
  <c r="L143" i="9"/>
  <c r="M143" i="9"/>
  <c r="N143" i="9"/>
  <c r="K144" i="9"/>
  <c r="L144" i="9"/>
  <c r="M144" i="9"/>
  <c r="N144" i="9"/>
  <c r="K145" i="9"/>
  <c r="L145" i="9"/>
  <c r="M145" i="9"/>
  <c r="N145" i="9"/>
  <c r="K146" i="9"/>
  <c r="L146" i="9"/>
  <c r="M146" i="9"/>
  <c r="N146" i="9"/>
  <c r="K147" i="9"/>
  <c r="L147" i="9"/>
  <c r="M147" i="9"/>
  <c r="N147" i="9"/>
  <c r="K148" i="9"/>
  <c r="L148" i="9"/>
  <c r="M148" i="9"/>
  <c r="N148" i="9"/>
  <c r="K149" i="9"/>
  <c r="L149" i="9"/>
  <c r="M149" i="9"/>
  <c r="N149" i="9"/>
  <c r="K150" i="9"/>
  <c r="L150" i="9"/>
  <c r="M150" i="9"/>
  <c r="N150" i="9"/>
  <c r="K151" i="9"/>
  <c r="L151" i="9"/>
  <c r="M151" i="9"/>
  <c r="N151" i="9"/>
  <c r="K152" i="9"/>
  <c r="L152" i="9"/>
  <c r="M152" i="9"/>
  <c r="N152" i="9"/>
  <c r="K153" i="9"/>
  <c r="L153" i="9"/>
  <c r="M153" i="9"/>
  <c r="N153" i="9"/>
  <c r="K154" i="9"/>
  <c r="L154" i="9"/>
  <c r="M154" i="9"/>
  <c r="N154" i="9"/>
  <c r="K155" i="9"/>
  <c r="L155" i="9"/>
  <c r="M155" i="9"/>
  <c r="N155" i="9"/>
  <c r="K156" i="9"/>
  <c r="L156" i="9"/>
  <c r="M156" i="9"/>
  <c r="N156" i="9"/>
  <c r="K157" i="9"/>
  <c r="L157" i="9"/>
  <c r="M157" i="9"/>
  <c r="N157" i="9"/>
  <c r="K158" i="9"/>
  <c r="L158" i="9"/>
  <c r="M158" i="9"/>
  <c r="N158" i="9"/>
  <c r="K159" i="9"/>
  <c r="L159" i="9"/>
  <c r="M159" i="9"/>
  <c r="N159" i="9"/>
  <c r="K160" i="9"/>
  <c r="L160" i="9"/>
  <c r="M160" i="9"/>
  <c r="N160" i="9"/>
  <c r="K161" i="9"/>
  <c r="L161" i="9"/>
  <c r="M161" i="9"/>
  <c r="N161" i="9"/>
  <c r="K162" i="9"/>
  <c r="L162" i="9"/>
  <c r="M162" i="9"/>
  <c r="N162" i="9"/>
  <c r="K163" i="9"/>
  <c r="L163" i="9"/>
  <c r="M163" i="9"/>
  <c r="N163" i="9"/>
  <c r="K164" i="9"/>
  <c r="L164" i="9"/>
  <c r="M164" i="9"/>
  <c r="N164" i="9"/>
  <c r="K165" i="9"/>
  <c r="L165" i="9"/>
  <c r="M165" i="9"/>
  <c r="N165" i="9"/>
  <c r="K166" i="9"/>
  <c r="L166" i="9"/>
  <c r="M166" i="9"/>
  <c r="N166" i="9"/>
  <c r="K167" i="9"/>
  <c r="L167" i="9"/>
  <c r="M167" i="9"/>
  <c r="N167" i="9"/>
  <c r="K168" i="9"/>
  <c r="L168" i="9"/>
  <c r="M168" i="9"/>
  <c r="N168" i="9"/>
  <c r="K169" i="9"/>
  <c r="L169" i="9"/>
  <c r="M169" i="9"/>
  <c r="N169" i="9"/>
  <c r="K170" i="9"/>
  <c r="L170" i="9"/>
  <c r="M170" i="9"/>
  <c r="N170" i="9"/>
  <c r="K171" i="9"/>
  <c r="L171" i="9"/>
  <c r="M171" i="9"/>
  <c r="N171" i="9"/>
  <c r="K172" i="9"/>
  <c r="L172" i="9"/>
  <c r="M172" i="9"/>
  <c r="N172" i="9"/>
  <c r="K173" i="9"/>
  <c r="L173" i="9"/>
  <c r="M173" i="9"/>
  <c r="N173" i="9"/>
  <c r="K174" i="9"/>
  <c r="L174" i="9"/>
  <c r="M174" i="9"/>
  <c r="N174" i="9"/>
  <c r="K175" i="9"/>
  <c r="L175" i="9"/>
  <c r="M175" i="9"/>
  <c r="N175" i="9"/>
  <c r="K176" i="9"/>
  <c r="L176" i="9"/>
  <c r="M176" i="9"/>
  <c r="N176" i="9"/>
  <c r="K177" i="9"/>
  <c r="L177" i="9"/>
  <c r="M177" i="9"/>
  <c r="N177" i="9"/>
  <c r="K178" i="9"/>
  <c r="L178" i="9"/>
  <c r="M178" i="9"/>
  <c r="N178" i="9"/>
  <c r="K179" i="9"/>
  <c r="L179" i="9"/>
  <c r="M179" i="9"/>
  <c r="N179" i="9"/>
  <c r="K180" i="9"/>
  <c r="L180" i="9"/>
  <c r="M180" i="9"/>
  <c r="N180" i="9"/>
  <c r="K181" i="9"/>
  <c r="L181" i="9"/>
  <c r="M181" i="9"/>
  <c r="N181" i="9"/>
  <c r="K182" i="9"/>
  <c r="L182" i="9"/>
  <c r="M182" i="9"/>
  <c r="N182" i="9"/>
  <c r="K183" i="9"/>
  <c r="L183" i="9"/>
  <c r="M183" i="9"/>
  <c r="N183" i="9"/>
  <c r="K184" i="9"/>
  <c r="L184" i="9"/>
  <c r="M184" i="9"/>
  <c r="N184" i="9"/>
  <c r="K185" i="9"/>
  <c r="L185" i="9"/>
  <c r="M185" i="9"/>
  <c r="N185" i="9"/>
  <c r="K186" i="9"/>
  <c r="L186" i="9"/>
  <c r="M186" i="9"/>
  <c r="N186" i="9"/>
  <c r="K187" i="9"/>
  <c r="L187" i="9"/>
  <c r="M187" i="9"/>
  <c r="N187" i="9"/>
  <c r="K188" i="9"/>
  <c r="L188" i="9"/>
  <c r="M188" i="9"/>
  <c r="N188" i="9"/>
  <c r="K189" i="9"/>
  <c r="L189" i="9"/>
  <c r="M189" i="9"/>
  <c r="N189" i="9"/>
  <c r="K190" i="9"/>
  <c r="L190" i="9"/>
  <c r="M190" i="9"/>
  <c r="N190" i="9"/>
  <c r="K191" i="9"/>
  <c r="L191" i="9"/>
  <c r="M191" i="9"/>
  <c r="N191" i="9"/>
  <c r="K192" i="9"/>
  <c r="L192" i="9"/>
  <c r="M192" i="9"/>
  <c r="N192" i="9"/>
  <c r="K193" i="9"/>
  <c r="L193" i="9"/>
  <c r="M193" i="9"/>
  <c r="N193" i="9"/>
  <c r="K194" i="9"/>
  <c r="L194" i="9"/>
  <c r="M194" i="9"/>
  <c r="N194" i="9"/>
  <c r="K195" i="9"/>
  <c r="L195" i="9"/>
  <c r="M195" i="9"/>
  <c r="N195" i="9"/>
  <c r="K196" i="9"/>
  <c r="L196" i="9"/>
  <c r="M196" i="9"/>
  <c r="N196" i="9"/>
  <c r="K197" i="9"/>
  <c r="L197" i="9"/>
  <c r="M197" i="9"/>
  <c r="N197" i="9"/>
  <c r="K198" i="9"/>
  <c r="L198" i="9"/>
  <c r="M198" i="9"/>
  <c r="N198" i="9"/>
  <c r="K199" i="9"/>
  <c r="L199" i="9"/>
  <c r="M199" i="9"/>
  <c r="N199" i="9"/>
  <c r="K432" i="9"/>
  <c r="L432" i="9"/>
  <c r="M432" i="9"/>
  <c r="N432" i="9"/>
  <c r="K433" i="9"/>
  <c r="L433" i="9"/>
  <c r="M433" i="9"/>
  <c r="N433" i="9"/>
  <c r="K434" i="9"/>
  <c r="L434" i="9"/>
  <c r="M434" i="9"/>
  <c r="N434" i="9"/>
  <c r="K435" i="9"/>
  <c r="L435" i="9"/>
  <c r="M435" i="9"/>
  <c r="N435" i="9"/>
  <c r="K436" i="9"/>
  <c r="L436" i="9"/>
  <c r="M436" i="9"/>
  <c r="N436" i="9"/>
  <c r="K437" i="9"/>
  <c r="L437" i="9"/>
  <c r="M437" i="9"/>
  <c r="N437" i="9"/>
  <c r="K438" i="9"/>
  <c r="L438" i="9"/>
  <c r="M438" i="9"/>
  <c r="N438" i="9"/>
  <c r="K439" i="9"/>
  <c r="L439" i="9"/>
  <c r="M439" i="9"/>
  <c r="N439" i="9"/>
  <c r="K440" i="9"/>
  <c r="L440" i="9"/>
  <c r="M440" i="9"/>
  <c r="N440" i="9"/>
  <c r="K441" i="9"/>
  <c r="L441" i="9"/>
  <c r="M441" i="9"/>
  <c r="N441" i="9"/>
  <c r="K442" i="9"/>
  <c r="L442" i="9"/>
  <c r="M442" i="9"/>
  <c r="N442" i="9"/>
  <c r="K443" i="9"/>
  <c r="L443" i="9"/>
  <c r="M443" i="9"/>
  <c r="N443" i="9"/>
  <c r="K444" i="9"/>
  <c r="L444" i="9"/>
  <c r="M444" i="9"/>
  <c r="N444" i="9"/>
  <c r="K445" i="9"/>
  <c r="L445" i="9"/>
  <c r="M445" i="9"/>
  <c r="N445" i="9"/>
  <c r="K446" i="9"/>
  <c r="L446" i="9"/>
  <c r="M446" i="9"/>
  <c r="N446" i="9"/>
  <c r="K447" i="9"/>
  <c r="L447" i="9"/>
  <c r="M447" i="9"/>
  <c r="N447" i="9"/>
  <c r="K448" i="9"/>
  <c r="N1763" i="9"/>
  <c r="M1763" i="9"/>
  <c r="L1763" i="9"/>
  <c r="K1763" i="9"/>
  <c r="N1762" i="9"/>
  <c r="M1762" i="9"/>
  <c r="L1762" i="9"/>
  <c r="K1762" i="9"/>
  <c r="N1761" i="9"/>
  <c r="M1761" i="9"/>
  <c r="L1761" i="9"/>
  <c r="K1761" i="9"/>
  <c r="N1760" i="9"/>
  <c r="M1760" i="9"/>
  <c r="L1760" i="9"/>
  <c r="K1760" i="9"/>
  <c r="N1759" i="9"/>
  <c r="M1759" i="9"/>
  <c r="L1759" i="9"/>
  <c r="K1759" i="9"/>
  <c r="N1758" i="9"/>
  <c r="M1758" i="9"/>
  <c r="L1758" i="9"/>
  <c r="K1758" i="9"/>
  <c r="N1757" i="9"/>
  <c r="M1757" i="9"/>
  <c r="L1757" i="9"/>
  <c r="K1757" i="9"/>
  <c r="N1756" i="9"/>
  <c r="M1756" i="9"/>
  <c r="L1756" i="9"/>
  <c r="K1756" i="9"/>
  <c r="N1755" i="9"/>
  <c r="M1755" i="9"/>
  <c r="L1755" i="9"/>
  <c r="K1755" i="9"/>
  <c r="N1754" i="9"/>
  <c r="M1754" i="9"/>
  <c r="L1754" i="9"/>
  <c r="K1754" i="9"/>
  <c r="N1753" i="9"/>
  <c r="M1753" i="9"/>
  <c r="L1753" i="9"/>
  <c r="K1753" i="9"/>
  <c r="N1752" i="9"/>
  <c r="M1752" i="9"/>
  <c r="L1752" i="9"/>
  <c r="K1752" i="9"/>
  <c r="N1751" i="9"/>
  <c r="M1751" i="9"/>
  <c r="L1751" i="9"/>
  <c r="K1751" i="9"/>
  <c r="N1750" i="9"/>
  <c r="M1750" i="9"/>
  <c r="L1750" i="9"/>
  <c r="K1750" i="9"/>
  <c r="N1749" i="9"/>
  <c r="M1749" i="9"/>
  <c r="L1749" i="9"/>
  <c r="K1749" i="9"/>
  <c r="N1748" i="9"/>
  <c r="M1748" i="9"/>
  <c r="L1748" i="9"/>
  <c r="K1748" i="9"/>
  <c r="N1747" i="9"/>
  <c r="M1747" i="9"/>
  <c r="L1747" i="9"/>
  <c r="K1747" i="9"/>
  <c r="N1746" i="9"/>
  <c r="M1746" i="9"/>
  <c r="L1746" i="9"/>
  <c r="K1746" i="9"/>
  <c r="N1745" i="9"/>
  <c r="M1745" i="9"/>
  <c r="L1745" i="9"/>
  <c r="K1745" i="9"/>
  <c r="N1744" i="9"/>
  <c r="M1744" i="9"/>
  <c r="L1744" i="9"/>
  <c r="K1744" i="9"/>
  <c r="N1743" i="9"/>
  <c r="M1743" i="9"/>
  <c r="L1743" i="9"/>
  <c r="K1743" i="9"/>
  <c r="N1742" i="9"/>
  <c r="M1742" i="9"/>
  <c r="L1742" i="9"/>
  <c r="K1742" i="9"/>
  <c r="N1741" i="9"/>
  <c r="M1741" i="9"/>
  <c r="L1741" i="9"/>
  <c r="K1741" i="9"/>
  <c r="N1740" i="9"/>
  <c r="M1740" i="9"/>
  <c r="L1740" i="9"/>
  <c r="K1740" i="9"/>
  <c r="N1739" i="9"/>
  <c r="M1739" i="9"/>
  <c r="L1739" i="9"/>
  <c r="K1739" i="9"/>
  <c r="N1738" i="9"/>
  <c r="M1738" i="9"/>
  <c r="L1738" i="9"/>
  <c r="K1738" i="9"/>
  <c r="N1737" i="9"/>
  <c r="M1737" i="9"/>
  <c r="L1737" i="9"/>
  <c r="K1737" i="9"/>
  <c r="N1736" i="9"/>
  <c r="M1736" i="9"/>
  <c r="L1736" i="9"/>
  <c r="K1736" i="9"/>
  <c r="N1735" i="9"/>
  <c r="M1735" i="9"/>
  <c r="L1735" i="9"/>
  <c r="K1735" i="9"/>
  <c r="N1734" i="9"/>
  <c r="M1734" i="9"/>
  <c r="L1734" i="9"/>
  <c r="K1734" i="9"/>
  <c r="N1733" i="9"/>
  <c r="M1733" i="9"/>
  <c r="L1733" i="9"/>
  <c r="K1733" i="9"/>
  <c r="N1732" i="9"/>
  <c r="M1732" i="9"/>
  <c r="L1732" i="9"/>
  <c r="K1732" i="9"/>
  <c r="N1731" i="9"/>
  <c r="M1731" i="9"/>
  <c r="L1731" i="9"/>
  <c r="K1731" i="9"/>
  <c r="N1730" i="9"/>
  <c r="M1730" i="9"/>
  <c r="L1730" i="9"/>
  <c r="K1730" i="9"/>
  <c r="N1729" i="9"/>
  <c r="M1729" i="9"/>
  <c r="L1729" i="9"/>
  <c r="K1729" i="9"/>
  <c r="N1728" i="9"/>
  <c r="M1728" i="9"/>
  <c r="L1728" i="9"/>
  <c r="K1728" i="9"/>
  <c r="N1727" i="9"/>
  <c r="M1727" i="9"/>
  <c r="L1727" i="9"/>
  <c r="K1727" i="9"/>
  <c r="N1726" i="9"/>
  <c r="M1726" i="9"/>
  <c r="L1726" i="9"/>
  <c r="K1726" i="9"/>
  <c r="N1725" i="9"/>
  <c r="M1725" i="9"/>
  <c r="L1725" i="9"/>
  <c r="K1725" i="9"/>
  <c r="N1724" i="9"/>
  <c r="M1724" i="9"/>
  <c r="L1724" i="9"/>
  <c r="K1724" i="9"/>
  <c r="N1723" i="9"/>
  <c r="M1723" i="9"/>
  <c r="L1723" i="9"/>
  <c r="K1723" i="9"/>
  <c r="N1722" i="9"/>
  <c r="M1722" i="9"/>
  <c r="L1722" i="9"/>
  <c r="K1722" i="9"/>
  <c r="N1721" i="9"/>
  <c r="M1721" i="9"/>
  <c r="L1721" i="9"/>
  <c r="K1721" i="9"/>
  <c r="N1720" i="9"/>
  <c r="M1720" i="9"/>
  <c r="L1720" i="9"/>
  <c r="K1720" i="9"/>
  <c r="N1719" i="9"/>
  <c r="M1719" i="9"/>
  <c r="L1719" i="9"/>
  <c r="K1719" i="9"/>
  <c r="N1718" i="9"/>
  <c r="M1718" i="9"/>
  <c r="L1718" i="9"/>
  <c r="K1718" i="9"/>
  <c r="N1717" i="9"/>
  <c r="M1717" i="9"/>
  <c r="L1717" i="9"/>
  <c r="K1717" i="9"/>
  <c r="N1716" i="9"/>
  <c r="M1716" i="9"/>
  <c r="L1716" i="9"/>
  <c r="K1716" i="9"/>
  <c r="N1715" i="9"/>
  <c r="M1715" i="9"/>
  <c r="L1715" i="9"/>
  <c r="K1715" i="9"/>
  <c r="N1714" i="9"/>
  <c r="M1714" i="9"/>
  <c r="L1714" i="9"/>
  <c r="K1714" i="9"/>
  <c r="N1713" i="9"/>
  <c r="M1713" i="9"/>
  <c r="L1713" i="9"/>
  <c r="K1713" i="9"/>
  <c r="N1712" i="9"/>
  <c r="M1712" i="9"/>
  <c r="L1712" i="9"/>
  <c r="K1712" i="9"/>
  <c r="N1711" i="9"/>
  <c r="M1711" i="9"/>
  <c r="L1711" i="9"/>
  <c r="K1711" i="9"/>
  <c r="N1710" i="9"/>
  <c r="M1710" i="9"/>
  <c r="L1710" i="9"/>
  <c r="K1710" i="9"/>
  <c r="N1709" i="9"/>
  <c r="M1709" i="9"/>
  <c r="L1709" i="9"/>
  <c r="K1709" i="9"/>
  <c r="N1708" i="9"/>
  <c r="M1708" i="9"/>
  <c r="L1708" i="9"/>
  <c r="K1708" i="9"/>
  <c r="N1707" i="9"/>
  <c r="M1707" i="9"/>
  <c r="L1707" i="9"/>
  <c r="K1707" i="9"/>
  <c r="N1706" i="9"/>
  <c r="M1706" i="9"/>
  <c r="L1706" i="9"/>
  <c r="K1706" i="9"/>
  <c r="N1705" i="9"/>
  <c r="M1705" i="9"/>
  <c r="L1705" i="9"/>
  <c r="K1705" i="9"/>
  <c r="N1704" i="9"/>
  <c r="M1704" i="9"/>
  <c r="L1704" i="9"/>
  <c r="K1704" i="9"/>
  <c r="N1703" i="9"/>
  <c r="M1703" i="9"/>
  <c r="L1703" i="9"/>
  <c r="K1703" i="9"/>
  <c r="N1702" i="9"/>
  <c r="M1702" i="9"/>
  <c r="L1702" i="9"/>
  <c r="K1702" i="9"/>
  <c r="N1701" i="9"/>
  <c r="M1701" i="9"/>
  <c r="L1701" i="9"/>
  <c r="K1701" i="9"/>
  <c r="N1700" i="9"/>
  <c r="M1700" i="9"/>
  <c r="L1700" i="9"/>
  <c r="K1700" i="9"/>
  <c r="N1699" i="9"/>
  <c r="M1699" i="9"/>
  <c r="L1699" i="9"/>
  <c r="K1699" i="9"/>
  <c r="N1698" i="9"/>
  <c r="M1698" i="9"/>
  <c r="L1698" i="9"/>
  <c r="K1698" i="9"/>
  <c r="N1697" i="9"/>
  <c r="M1697" i="9"/>
  <c r="L1697" i="9"/>
  <c r="K1697" i="9"/>
  <c r="N1696" i="9"/>
  <c r="M1696" i="9"/>
  <c r="L1696" i="9"/>
  <c r="K1696" i="9"/>
  <c r="N1695" i="9"/>
  <c r="M1695" i="9"/>
  <c r="L1695" i="9"/>
  <c r="K1695" i="9"/>
  <c r="N1694" i="9"/>
  <c r="M1694" i="9"/>
  <c r="L1694" i="9"/>
  <c r="K1694" i="9"/>
  <c r="N1693" i="9"/>
  <c r="M1693" i="9"/>
  <c r="L1693" i="9"/>
  <c r="K1693" i="9"/>
  <c r="N1692" i="9"/>
  <c r="M1692" i="9"/>
  <c r="L1692" i="9"/>
  <c r="K1692" i="9"/>
  <c r="N1691" i="9"/>
  <c r="M1691" i="9"/>
  <c r="L1691" i="9"/>
  <c r="K1691" i="9"/>
  <c r="N1690" i="9"/>
  <c r="M1690" i="9"/>
  <c r="L1690" i="9"/>
  <c r="K1690" i="9"/>
  <c r="N1689" i="9"/>
  <c r="M1689" i="9"/>
  <c r="L1689" i="9"/>
  <c r="K1689" i="9"/>
  <c r="N1688" i="9"/>
  <c r="M1688" i="9"/>
  <c r="L1688" i="9"/>
  <c r="K1688" i="9"/>
  <c r="N1687" i="9"/>
  <c r="M1687" i="9"/>
  <c r="L1687" i="9"/>
  <c r="K1687" i="9"/>
  <c r="N1686" i="9"/>
  <c r="M1686" i="9"/>
  <c r="L1686" i="9"/>
  <c r="K1686" i="9"/>
  <c r="N1685" i="9"/>
  <c r="M1685" i="9"/>
  <c r="L1685" i="9"/>
  <c r="K1685" i="9"/>
  <c r="N1684" i="9"/>
  <c r="M1684" i="9"/>
  <c r="L1684" i="9"/>
  <c r="K1684" i="9"/>
  <c r="N1683" i="9"/>
  <c r="M1683" i="9"/>
  <c r="L1683" i="9"/>
  <c r="K1683" i="9"/>
  <c r="N1682" i="9"/>
  <c r="M1682" i="9"/>
  <c r="L1682" i="9"/>
  <c r="K1682" i="9"/>
  <c r="N1681" i="9"/>
  <c r="M1681" i="9"/>
  <c r="L1681" i="9"/>
  <c r="K1681" i="9"/>
  <c r="N1680" i="9"/>
  <c r="M1680" i="9"/>
  <c r="L1680" i="9"/>
  <c r="K1680" i="9"/>
  <c r="N1679" i="9"/>
  <c r="M1679" i="9"/>
  <c r="L1679" i="9"/>
  <c r="K1679" i="9"/>
  <c r="N1678" i="9"/>
  <c r="M1678" i="9"/>
  <c r="L1678" i="9"/>
  <c r="K1678" i="9"/>
  <c r="N1677" i="9"/>
  <c r="M1677" i="9"/>
  <c r="L1677" i="9"/>
  <c r="K1677" i="9"/>
  <c r="N1676" i="9"/>
  <c r="M1676" i="9"/>
  <c r="L1676" i="9"/>
  <c r="K1676" i="9"/>
  <c r="N1675" i="9"/>
  <c r="M1675" i="9"/>
  <c r="L1675" i="9"/>
  <c r="K1675" i="9"/>
  <c r="N1674" i="9"/>
  <c r="M1674" i="9"/>
  <c r="L1674" i="9"/>
  <c r="K1674" i="9"/>
  <c r="N1673" i="9"/>
  <c r="M1673" i="9"/>
  <c r="L1673" i="9"/>
  <c r="K1673" i="9"/>
  <c r="N1672" i="9"/>
  <c r="M1672" i="9"/>
  <c r="L1672" i="9"/>
  <c r="K1672" i="9"/>
  <c r="N1671" i="9"/>
  <c r="M1671" i="9"/>
  <c r="L1671" i="9"/>
  <c r="K1671" i="9"/>
  <c r="N1670" i="9"/>
  <c r="M1670" i="9"/>
  <c r="L1670" i="9"/>
  <c r="K1670" i="9"/>
  <c r="N1669" i="9"/>
  <c r="M1669" i="9"/>
  <c r="L1669" i="9"/>
  <c r="K1669" i="9"/>
  <c r="N1668" i="9"/>
  <c r="M1668" i="9"/>
  <c r="L1668" i="9"/>
  <c r="K1668" i="9"/>
  <c r="N1667" i="9"/>
  <c r="M1667" i="9"/>
  <c r="L1667" i="9"/>
  <c r="K1667" i="9"/>
  <c r="N1666" i="9"/>
  <c r="M1666" i="9"/>
  <c r="L1666" i="9"/>
  <c r="K1666" i="9"/>
  <c r="N1665" i="9"/>
  <c r="M1665" i="9"/>
  <c r="L1665" i="9"/>
  <c r="K1665" i="9"/>
  <c r="N1664" i="9"/>
  <c r="M1664" i="9"/>
  <c r="L1664" i="9"/>
  <c r="K1664" i="9"/>
  <c r="N1663" i="9"/>
  <c r="M1663" i="9"/>
  <c r="L1663" i="9"/>
  <c r="K1663" i="9"/>
  <c r="N1662" i="9"/>
  <c r="M1662" i="9"/>
  <c r="L1662" i="9"/>
  <c r="K1662" i="9"/>
  <c r="N1661" i="9"/>
  <c r="M1661" i="9"/>
  <c r="L1661" i="9"/>
  <c r="K1661" i="9"/>
  <c r="N1660" i="9"/>
  <c r="M1660" i="9"/>
  <c r="L1660" i="9"/>
  <c r="K1660" i="9"/>
  <c r="N1659" i="9"/>
  <c r="M1659" i="9"/>
  <c r="L1659" i="9"/>
  <c r="K1659" i="9"/>
  <c r="N1658" i="9"/>
  <c r="M1658" i="9"/>
  <c r="L1658" i="9"/>
  <c r="K1658" i="9"/>
  <c r="N1657" i="9"/>
  <c r="M1657" i="9"/>
  <c r="L1657" i="9"/>
  <c r="K1657" i="9"/>
  <c r="N1656" i="9"/>
  <c r="M1656" i="9"/>
  <c r="L1656" i="9"/>
  <c r="K1656" i="9"/>
  <c r="N1655" i="9"/>
  <c r="M1655" i="9"/>
  <c r="L1655" i="9"/>
  <c r="K1655" i="9"/>
  <c r="N1654" i="9"/>
  <c r="M1654" i="9"/>
  <c r="L1654" i="9"/>
  <c r="K1654" i="9"/>
  <c r="N1653" i="9"/>
  <c r="M1653" i="9"/>
  <c r="L1653" i="9"/>
  <c r="K1653" i="9"/>
  <c r="N1652" i="9"/>
  <c r="M1652" i="9"/>
  <c r="L1652" i="9"/>
  <c r="K1652" i="9"/>
  <c r="N1651" i="9"/>
  <c r="M1651" i="9"/>
  <c r="L1651" i="9"/>
  <c r="K1651" i="9"/>
  <c r="N1650" i="9"/>
  <c r="M1650" i="9"/>
  <c r="L1650" i="9"/>
  <c r="K1650" i="9"/>
  <c r="N1649" i="9"/>
  <c r="M1649" i="9"/>
  <c r="L1649" i="9"/>
  <c r="K1649" i="9"/>
  <c r="N1648" i="9"/>
  <c r="M1648" i="9"/>
  <c r="L1648" i="9"/>
  <c r="K1648" i="9"/>
  <c r="N1647" i="9"/>
  <c r="M1647" i="9"/>
  <c r="L1647" i="9"/>
  <c r="K1647" i="9"/>
  <c r="N1646" i="9"/>
  <c r="M1646" i="9"/>
  <c r="L1646" i="9"/>
  <c r="K1646" i="9"/>
  <c r="N1645" i="9"/>
  <c r="M1645" i="9"/>
  <c r="L1645" i="9"/>
  <c r="K1645" i="9"/>
  <c r="N1644" i="9"/>
  <c r="M1644" i="9"/>
  <c r="L1644" i="9"/>
  <c r="K1644" i="9"/>
  <c r="N1643" i="9"/>
  <c r="M1643" i="9"/>
  <c r="L1643" i="9"/>
  <c r="K1643" i="9"/>
  <c r="N1642" i="9"/>
  <c r="M1642" i="9"/>
  <c r="L1642" i="9"/>
  <c r="K1642" i="9"/>
  <c r="N1641" i="9"/>
  <c r="M1641" i="9"/>
  <c r="L1641" i="9"/>
  <c r="K1641" i="9"/>
  <c r="N1640" i="9"/>
  <c r="M1640" i="9"/>
  <c r="L1640" i="9"/>
  <c r="K1640" i="9"/>
  <c r="N1639" i="9"/>
  <c r="M1639" i="9"/>
  <c r="L1639" i="9"/>
  <c r="K1639" i="9"/>
  <c r="N1638" i="9"/>
  <c r="M1638" i="9"/>
  <c r="L1638" i="9"/>
  <c r="K1638" i="9"/>
  <c r="N1637" i="9"/>
  <c r="M1637" i="9"/>
  <c r="L1637" i="9"/>
  <c r="K1637" i="9"/>
  <c r="N1636" i="9"/>
  <c r="M1636" i="9"/>
  <c r="L1636" i="9"/>
  <c r="K1636" i="9"/>
  <c r="N1635" i="9"/>
  <c r="M1635" i="9"/>
  <c r="L1635" i="9"/>
  <c r="K1635" i="9"/>
  <c r="N1634" i="9"/>
  <c r="M1634" i="9"/>
  <c r="L1634" i="9"/>
  <c r="K1634" i="9"/>
  <c r="N1633" i="9"/>
  <c r="M1633" i="9"/>
  <c r="L1633" i="9"/>
  <c r="K1633" i="9"/>
  <c r="N1632" i="9"/>
  <c r="M1632" i="9"/>
  <c r="L1632" i="9"/>
  <c r="K1632" i="9"/>
  <c r="N1631" i="9"/>
  <c r="M1631" i="9"/>
  <c r="L1631" i="9"/>
  <c r="K1631" i="9"/>
  <c r="N1630" i="9"/>
  <c r="M1630" i="9"/>
  <c r="L1630" i="9"/>
  <c r="K1630" i="9"/>
  <c r="N1629" i="9"/>
  <c r="M1629" i="9"/>
  <c r="L1629" i="9"/>
  <c r="K1629" i="9"/>
  <c r="N1628" i="9"/>
  <c r="M1628" i="9"/>
  <c r="L1628" i="9"/>
  <c r="K1628" i="9"/>
  <c r="N1627" i="9"/>
  <c r="M1627" i="9"/>
  <c r="L1627" i="9"/>
  <c r="K1627" i="9"/>
  <c r="N1626" i="9"/>
  <c r="M1626" i="9"/>
  <c r="L1626" i="9"/>
  <c r="K1626" i="9"/>
  <c r="N1625" i="9"/>
  <c r="M1625" i="9"/>
  <c r="L1625" i="9"/>
  <c r="K1625" i="9"/>
  <c r="N1624" i="9"/>
  <c r="M1624" i="9"/>
  <c r="L1624" i="9"/>
  <c r="K1624" i="9"/>
  <c r="N1623" i="9"/>
  <c r="M1623" i="9"/>
  <c r="L1623" i="9"/>
  <c r="K1623" i="9"/>
  <c r="N1622" i="9"/>
  <c r="M1622" i="9"/>
  <c r="L1622" i="9"/>
  <c r="K1622" i="9"/>
  <c r="N1621" i="9"/>
  <c r="M1621" i="9"/>
  <c r="L1621" i="9"/>
  <c r="K1621" i="9"/>
  <c r="N1620" i="9"/>
  <c r="M1620" i="9"/>
  <c r="L1620" i="9"/>
  <c r="K1620" i="9"/>
  <c r="N1619" i="9"/>
  <c r="M1619" i="9"/>
  <c r="L1619" i="9"/>
  <c r="K1619" i="9"/>
  <c r="N1618" i="9"/>
  <c r="M1618" i="9"/>
  <c r="L1618" i="9"/>
  <c r="K1618" i="9"/>
  <c r="N1617" i="9"/>
  <c r="M1617" i="9"/>
  <c r="L1617" i="9"/>
  <c r="K1617" i="9"/>
  <c r="N1616" i="9"/>
  <c r="M1616" i="9"/>
  <c r="L1616" i="9"/>
  <c r="K1616" i="9"/>
  <c r="N1615" i="9"/>
  <c r="M1615" i="9"/>
  <c r="L1615" i="9"/>
  <c r="K1615" i="9"/>
  <c r="N1614" i="9"/>
  <c r="M1614" i="9"/>
  <c r="L1614" i="9"/>
  <c r="K1614" i="9"/>
  <c r="N1613" i="9"/>
  <c r="M1613" i="9"/>
  <c r="L1613" i="9"/>
  <c r="K1613" i="9"/>
  <c r="N1612" i="9"/>
  <c r="M1612" i="9"/>
  <c r="L1612" i="9"/>
  <c r="K1612" i="9"/>
  <c r="N1611" i="9"/>
  <c r="M1611" i="9"/>
  <c r="L1611" i="9"/>
  <c r="K1611" i="9"/>
  <c r="N1610" i="9"/>
  <c r="M1610" i="9"/>
  <c r="L1610" i="9"/>
  <c r="K1610" i="9"/>
  <c r="N1609" i="9"/>
  <c r="M1609" i="9"/>
  <c r="L1609" i="9"/>
  <c r="K1609" i="9"/>
  <c r="N1608" i="9"/>
  <c r="M1608" i="9"/>
  <c r="L1608" i="9"/>
  <c r="K1608" i="9"/>
  <c r="N1607" i="9"/>
  <c r="M1607" i="9"/>
  <c r="L1607" i="9"/>
  <c r="K1607" i="9"/>
  <c r="N1606" i="9"/>
  <c r="M1606" i="9"/>
  <c r="L1606" i="9"/>
  <c r="K1606" i="9"/>
  <c r="N1605" i="9"/>
  <c r="M1605" i="9"/>
  <c r="L1605" i="9"/>
  <c r="K1605" i="9"/>
  <c r="N1604" i="9"/>
  <c r="M1604" i="9"/>
  <c r="L1604" i="9"/>
  <c r="K1604" i="9"/>
  <c r="N1603" i="9"/>
  <c r="M1603" i="9"/>
  <c r="L1603" i="9"/>
  <c r="K1603" i="9"/>
  <c r="N1602" i="9"/>
  <c r="M1602" i="9"/>
  <c r="L1602" i="9"/>
  <c r="K1602" i="9"/>
  <c r="N1601" i="9"/>
  <c r="M1601" i="9"/>
  <c r="L1601" i="9"/>
  <c r="K1601" i="9"/>
  <c r="N1600" i="9"/>
  <c r="M1600" i="9"/>
  <c r="L1600" i="9"/>
  <c r="K1600" i="9"/>
  <c r="N1599" i="9"/>
  <c r="M1599" i="9"/>
  <c r="L1599" i="9"/>
  <c r="K1599" i="9"/>
  <c r="N1598" i="9"/>
  <c r="M1598" i="9"/>
  <c r="L1598" i="9"/>
  <c r="K1598" i="9"/>
  <c r="N1597" i="9"/>
  <c r="M1597" i="9"/>
  <c r="L1597" i="9"/>
  <c r="K1597" i="9"/>
  <c r="N1596" i="9"/>
  <c r="M1596" i="9"/>
  <c r="L1596" i="9"/>
  <c r="K1596" i="9"/>
  <c r="N1595" i="9"/>
  <c r="M1595" i="9"/>
  <c r="L1595" i="9"/>
  <c r="K1595" i="9"/>
  <c r="N1594" i="9"/>
  <c r="M1594" i="9"/>
  <c r="L1594" i="9"/>
  <c r="K1594" i="9"/>
  <c r="N1593" i="9"/>
  <c r="M1593" i="9"/>
  <c r="L1593" i="9"/>
  <c r="K1593" i="9"/>
  <c r="N1592" i="9"/>
  <c r="M1592" i="9"/>
  <c r="L1592" i="9"/>
  <c r="K1592" i="9"/>
  <c r="N1591" i="9"/>
  <c r="M1591" i="9"/>
  <c r="L1591" i="9"/>
  <c r="K1591" i="9"/>
  <c r="N1590" i="9"/>
  <c r="M1590" i="9"/>
  <c r="L1590" i="9"/>
  <c r="K1590" i="9"/>
  <c r="N1589" i="9"/>
  <c r="M1589" i="9"/>
  <c r="L1589" i="9"/>
  <c r="K1589" i="9"/>
  <c r="N1588" i="9"/>
  <c r="M1588" i="9"/>
  <c r="L1588" i="9"/>
  <c r="K1588" i="9"/>
  <c r="N1587" i="9"/>
  <c r="M1587" i="9"/>
  <c r="L1587" i="9"/>
  <c r="K1587" i="9"/>
  <c r="N1586" i="9"/>
  <c r="M1586" i="9"/>
  <c r="L1586" i="9"/>
  <c r="K1586" i="9"/>
  <c r="N1585" i="9"/>
  <c r="M1585" i="9"/>
  <c r="L1585" i="9"/>
  <c r="K1585" i="9"/>
  <c r="N1584" i="9"/>
  <c r="M1584" i="9"/>
  <c r="L1584" i="9"/>
  <c r="K1584" i="9"/>
  <c r="N1583" i="9"/>
  <c r="M1583" i="9"/>
  <c r="L1583" i="9"/>
  <c r="K1583" i="9"/>
  <c r="N1582" i="9"/>
  <c r="M1582" i="9"/>
  <c r="L1582" i="9"/>
  <c r="K1582" i="9"/>
  <c r="N1581" i="9"/>
  <c r="M1581" i="9"/>
  <c r="L1581" i="9"/>
  <c r="K1581" i="9"/>
  <c r="N1580" i="9"/>
  <c r="M1580" i="9"/>
  <c r="L1580" i="9"/>
  <c r="K1580" i="9"/>
  <c r="N1579" i="9"/>
  <c r="M1579" i="9"/>
  <c r="L1579" i="9"/>
  <c r="K1579" i="9"/>
  <c r="N1578" i="9"/>
  <c r="M1578" i="9"/>
  <c r="L1578" i="9"/>
  <c r="K1578" i="9"/>
  <c r="N1577" i="9"/>
  <c r="M1577" i="9"/>
  <c r="L1577" i="9"/>
  <c r="K1577" i="9"/>
  <c r="N1576" i="9"/>
  <c r="M1576" i="9"/>
  <c r="L1576" i="9"/>
  <c r="K1576" i="9"/>
  <c r="N1575" i="9"/>
  <c r="M1575" i="9"/>
  <c r="L1575" i="9"/>
  <c r="K1575" i="9"/>
  <c r="N1574" i="9"/>
  <c r="M1574" i="9"/>
  <c r="L1574" i="9"/>
  <c r="K1574" i="9"/>
  <c r="N1573" i="9"/>
  <c r="M1573" i="9"/>
  <c r="L1573" i="9"/>
  <c r="K1573" i="9"/>
  <c r="N1572" i="9"/>
  <c r="M1572" i="9"/>
  <c r="L1572" i="9"/>
  <c r="K1572" i="9"/>
  <c r="N1571" i="9"/>
  <c r="M1571" i="9"/>
  <c r="L1571" i="9"/>
  <c r="K1571" i="9"/>
  <c r="N1570" i="9"/>
  <c r="M1570" i="9"/>
  <c r="L1570" i="9"/>
  <c r="K1570" i="9"/>
  <c r="N1569" i="9"/>
  <c r="M1569" i="9"/>
  <c r="L1569" i="9"/>
  <c r="K1569" i="9"/>
  <c r="N1568" i="9"/>
  <c r="M1568" i="9"/>
  <c r="L1568" i="9"/>
  <c r="K1568" i="9"/>
  <c r="N1567" i="9"/>
  <c r="M1567" i="9"/>
  <c r="L1567" i="9"/>
  <c r="K1567" i="9"/>
  <c r="N1566" i="9"/>
  <c r="M1566" i="9"/>
  <c r="L1566" i="9"/>
  <c r="K1566" i="9"/>
  <c r="N1565" i="9"/>
  <c r="M1565" i="9"/>
  <c r="L1565" i="9"/>
  <c r="K1565" i="9"/>
  <c r="N1564" i="9"/>
  <c r="M1564" i="9"/>
  <c r="L1564" i="9"/>
  <c r="K1564" i="9"/>
  <c r="N1563" i="9"/>
  <c r="M1563" i="9"/>
  <c r="L1563" i="9"/>
  <c r="K1563" i="9"/>
  <c r="N1562" i="9"/>
  <c r="M1562" i="9"/>
  <c r="L1562" i="9"/>
  <c r="K1562" i="9"/>
  <c r="N1561" i="9"/>
  <c r="M1561" i="9"/>
  <c r="L1561" i="9"/>
  <c r="K1561" i="9"/>
  <c r="N1560" i="9"/>
  <c r="M1560" i="9"/>
  <c r="L1560" i="9"/>
  <c r="K1560" i="9"/>
  <c r="N1559" i="9"/>
  <c r="M1559" i="9"/>
  <c r="L1559" i="9"/>
  <c r="K1559" i="9"/>
  <c r="N1558" i="9"/>
  <c r="M1558" i="9"/>
  <c r="L1558" i="9"/>
  <c r="K1558" i="9"/>
  <c r="N1557" i="9"/>
  <c r="M1557" i="9"/>
  <c r="L1557" i="9"/>
  <c r="K1557" i="9"/>
  <c r="N1556" i="9"/>
  <c r="M1556" i="9"/>
  <c r="L1556" i="9"/>
  <c r="K1556" i="9"/>
  <c r="N1555" i="9"/>
  <c r="M1555" i="9"/>
  <c r="L1555" i="9"/>
  <c r="K1555" i="9"/>
  <c r="N1554" i="9"/>
  <c r="M1554" i="9"/>
  <c r="L1554" i="9"/>
  <c r="K1554" i="9"/>
  <c r="N1553" i="9"/>
  <c r="M1553" i="9"/>
  <c r="L1553" i="9"/>
  <c r="K1553" i="9"/>
  <c r="N1552" i="9"/>
  <c r="M1552" i="9"/>
  <c r="L1552" i="9"/>
  <c r="K1552" i="9"/>
  <c r="N1551" i="9"/>
  <c r="M1551" i="9"/>
  <c r="L1551" i="9"/>
  <c r="K1551" i="9"/>
  <c r="N1550" i="9"/>
  <c r="M1550" i="9"/>
  <c r="L1550" i="9"/>
  <c r="K1550" i="9"/>
  <c r="N1549" i="9"/>
  <c r="M1549" i="9"/>
  <c r="L1549" i="9"/>
  <c r="K1549" i="9"/>
  <c r="N1548" i="9"/>
  <c r="M1548" i="9"/>
  <c r="L1548" i="9"/>
  <c r="K1548" i="9"/>
  <c r="N1547" i="9"/>
  <c r="M1547" i="9"/>
  <c r="L1547" i="9"/>
  <c r="K1547" i="9"/>
  <c r="N1546" i="9"/>
  <c r="M1546" i="9"/>
  <c r="L1546" i="9"/>
  <c r="K1546" i="9"/>
  <c r="N1545" i="9"/>
  <c r="M1545" i="9"/>
  <c r="L1545" i="9"/>
  <c r="K1545" i="9"/>
  <c r="N1544" i="9"/>
  <c r="M1544" i="9"/>
  <c r="L1544" i="9"/>
  <c r="K1544" i="9"/>
  <c r="N1543" i="9"/>
  <c r="M1543" i="9"/>
  <c r="L1543" i="9"/>
  <c r="K1543" i="9"/>
  <c r="N1542" i="9"/>
  <c r="M1542" i="9"/>
  <c r="L1542" i="9"/>
  <c r="K1542" i="9"/>
  <c r="N1541" i="9"/>
  <c r="M1541" i="9"/>
  <c r="L1541" i="9"/>
  <c r="K1541" i="9"/>
  <c r="N1540" i="9"/>
  <c r="M1540" i="9"/>
  <c r="L1540" i="9"/>
  <c r="K1540" i="9"/>
  <c r="N1539" i="9"/>
  <c r="M1539" i="9"/>
  <c r="L1539" i="9"/>
  <c r="K1539" i="9"/>
  <c r="N1538" i="9"/>
  <c r="M1538" i="9"/>
  <c r="L1538" i="9"/>
  <c r="K1538" i="9"/>
  <c r="N1537" i="9"/>
  <c r="M1537" i="9"/>
  <c r="L1537" i="9"/>
  <c r="K1537" i="9"/>
  <c r="N1536" i="9"/>
  <c r="M1536" i="9"/>
  <c r="L1536" i="9"/>
  <c r="K1536" i="9"/>
  <c r="N1535" i="9"/>
  <c r="M1535" i="9"/>
  <c r="L1535" i="9"/>
  <c r="K1535" i="9"/>
  <c r="N1534" i="9"/>
  <c r="M1534" i="9"/>
  <c r="L1534" i="9"/>
  <c r="K1534" i="9"/>
  <c r="N1533" i="9"/>
  <c r="M1533" i="9"/>
  <c r="L1533" i="9"/>
  <c r="K1533" i="9"/>
  <c r="N1532" i="9"/>
  <c r="M1532" i="9"/>
  <c r="L1532" i="9"/>
  <c r="K1532" i="9"/>
  <c r="N1531" i="9"/>
  <c r="M1531" i="9"/>
  <c r="L1531" i="9"/>
  <c r="K1531" i="9"/>
  <c r="N1530" i="9"/>
  <c r="M1530" i="9"/>
  <c r="L1530" i="9"/>
  <c r="K1530" i="9"/>
  <c r="N1529" i="9"/>
  <c r="M1529" i="9"/>
  <c r="L1529" i="9"/>
  <c r="K1529" i="9"/>
  <c r="N1528" i="9"/>
  <c r="M1528" i="9"/>
  <c r="L1528" i="9"/>
  <c r="K1528" i="9"/>
  <c r="N1527" i="9"/>
  <c r="M1527" i="9"/>
  <c r="L1527" i="9"/>
  <c r="K1527" i="9"/>
  <c r="N1526" i="9"/>
  <c r="M1526" i="9"/>
  <c r="L1526" i="9"/>
  <c r="K1526" i="9"/>
  <c r="N1525" i="9"/>
  <c r="M1525" i="9"/>
  <c r="L1525" i="9"/>
  <c r="K1525" i="9"/>
  <c r="N1524" i="9"/>
  <c r="M1524" i="9"/>
  <c r="L1524" i="9"/>
  <c r="K1524" i="9"/>
  <c r="N1523" i="9"/>
  <c r="M1523" i="9"/>
  <c r="L1523" i="9"/>
  <c r="K1523" i="9"/>
  <c r="N1522" i="9"/>
  <c r="M1522" i="9"/>
  <c r="L1522" i="9"/>
  <c r="K1522" i="9"/>
  <c r="N1521" i="9"/>
  <c r="M1521" i="9"/>
  <c r="L1521" i="9"/>
  <c r="K1521" i="9"/>
  <c r="N1520" i="9"/>
  <c r="M1520" i="9"/>
  <c r="L1520" i="9"/>
  <c r="K1520" i="9"/>
  <c r="N1519" i="9"/>
  <c r="M1519" i="9"/>
  <c r="L1519" i="9"/>
  <c r="K1519" i="9"/>
  <c r="N1518" i="9"/>
  <c r="M1518" i="9"/>
  <c r="L1518" i="9"/>
  <c r="K1518" i="9"/>
  <c r="N1517" i="9"/>
  <c r="M1517" i="9"/>
  <c r="L1517" i="9"/>
  <c r="K1517" i="9"/>
  <c r="N1516" i="9"/>
  <c r="M1516" i="9"/>
  <c r="L1516" i="9"/>
  <c r="K1516" i="9"/>
  <c r="N1515" i="9"/>
  <c r="M1515" i="9"/>
  <c r="L1515" i="9"/>
  <c r="K1515" i="9"/>
  <c r="N1514" i="9"/>
  <c r="M1514" i="9"/>
  <c r="L1514" i="9"/>
  <c r="K1514" i="9"/>
  <c r="N1513" i="9"/>
  <c r="M1513" i="9"/>
  <c r="L1513" i="9"/>
  <c r="K1513" i="9"/>
  <c r="N1512" i="9"/>
  <c r="M1512" i="9"/>
  <c r="L1512" i="9"/>
  <c r="K1512" i="9"/>
  <c r="N1511" i="9"/>
  <c r="M1511" i="9"/>
  <c r="L1511" i="9"/>
  <c r="K1511" i="9"/>
  <c r="N1510" i="9"/>
  <c r="M1510" i="9"/>
  <c r="L1510" i="9"/>
  <c r="K1510" i="9"/>
  <c r="N1509" i="9"/>
  <c r="M1509" i="9"/>
  <c r="L1509" i="9"/>
  <c r="K1509" i="9"/>
  <c r="N1508" i="9"/>
  <c r="M1508" i="9"/>
  <c r="L1508" i="9"/>
  <c r="K1508" i="9"/>
  <c r="N1507" i="9"/>
  <c r="M1507" i="9"/>
  <c r="L1507" i="9"/>
  <c r="K1507" i="9"/>
  <c r="N1506" i="9"/>
  <c r="M1506" i="9"/>
  <c r="L1506" i="9"/>
  <c r="K1506" i="9"/>
  <c r="N1505" i="9"/>
  <c r="M1505" i="9"/>
  <c r="L1505" i="9"/>
  <c r="K1505" i="9"/>
  <c r="N1504" i="9"/>
  <c r="M1504" i="9"/>
  <c r="L1504" i="9"/>
  <c r="K1504" i="9"/>
  <c r="N1503" i="9"/>
  <c r="M1503" i="9"/>
  <c r="L1503" i="9"/>
  <c r="K1503" i="9"/>
  <c r="N1502" i="9"/>
  <c r="M1502" i="9"/>
  <c r="L1502" i="9"/>
  <c r="K1502" i="9"/>
  <c r="N1501" i="9"/>
  <c r="M1501" i="9"/>
  <c r="L1501" i="9"/>
  <c r="K1501" i="9"/>
  <c r="N1500" i="9"/>
  <c r="M1500" i="9"/>
  <c r="L1500" i="9"/>
  <c r="K1500" i="9"/>
  <c r="N1499" i="9"/>
  <c r="M1499" i="9"/>
  <c r="L1499" i="9"/>
  <c r="K1499" i="9"/>
  <c r="N1498" i="9"/>
  <c r="M1498" i="9"/>
  <c r="L1498" i="9"/>
  <c r="K1498" i="9"/>
  <c r="N1497" i="9"/>
  <c r="M1497" i="9"/>
  <c r="L1497" i="9"/>
  <c r="K1497" i="9"/>
  <c r="N1496" i="9"/>
  <c r="M1496" i="9"/>
  <c r="L1496" i="9"/>
  <c r="K1496" i="9"/>
  <c r="N1495" i="9"/>
  <c r="M1495" i="9"/>
  <c r="L1495" i="9"/>
  <c r="K1495" i="9"/>
  <c r="N1494" i="9"/>
  <c r="M1494" i="9"/>
  <c r="L1494" i="9"/>
  <c r="K1494" i="9"/>
  <c r="N1493" i="9"/>
  <c r="M1493" i="9"/>
  <c r="L1493" i="9"/>
  <c r="K1493" i="9"/>
  <c r="N1492" i="9"/>
  <c r="M1492" i="9"/>
  <c r="L1492" i="9"/>
  <c r="K1492" i="9"/>
  <c r="N1491" i="9"/>
  <c r="M1491" i="9"/>
  <c r="L1491" i="9"/>
  <c r="K1491" i="9"/>
  <c r="N1490" i="9"/>
  <c r="M1490" i="9"/>
  <c r="L1490" i="9"/>
  <c r="K1490" i="9"/>
  <c r="N1489" i="9"/>
  <c r="M1489" i="9"/>
  <c r="L1489" i="9"/>
  <c r="K1489" i="9"/>
  <c r="N1488" i="9"/>
  <c r="M1488" i="9"/>
  <c r="L1488" i="9"/>
  <c r="K1488" i="9"/>
  <c r="N1487" i="9"/>
  <c r="M1487" i="9"/>
  <c r="L1487" i="9"/>
  <c r="K1487" i="9"/>
  <c r="N1486" i="9"/>
  <c r="M1486" i="9"/>
  <c r="L1486" i="9"/>
  <c r="K1486" i="9"/>
  <c r="N1485" i="9"/>
  <c r="M1485" i="9"/>
  <c r="L1485" i="9"/>
  <c r="K1485" i="9"/>
  <c r="N1484" i="9"/>
  <c r="M1484" i="9"/>
  <c r="L1484" i="9"/>
  <c r="K1484" i="9"/>
  <c r="N1483" i="9"/>
  <c r="M1483" i="9"/>
  <c r="L1483" i="9"/>
  <c r="K1483" i="9"/>
  <c r="N1482" i="9"/>
  <c r="M1482" i="9"/>
  <c r="L1482" i="9"/>
  <c r="K1482" i="9"/>
  <c r="N1481" i="9"/>
  <c r="M1481" i="9"/>
  <c r="L1481" i="9"/>
  <c r="K1481" i="9"/>
  <c r="N1480" i="9"/>
  <c r="M1480" i="9"/>
  <c r="L1480" i="9"/>
  <c r="K1480" i="9"/>
  <c r="N1479" i="9"/>
  <c r="M1479" i="9"/>
  <c r="L1479" i="9"/>
  <c r="K1479" i="9"/>
  <c r="N1478" i="9"/>
  <c r="M1478" i="9"/>
  <c r="L1478" i="9"/>
  <c r="K1478" i="9"/>
  <c r="N1477" i="9"/>
  <c r="M1477" i="9"/>
  <c r="L1477" i="9"/>
  <c r="K1477" i="9"/>
  <c r="N1476" i="9"/>
  <c r="M1476" i="9"/>
  <c r="L1476" i="9"/>
  <c r="K1476" i="9"/>
  <c r="N1475" i="9"/>
  <c r="M1475" i="9"/>
  <c r="L1475" i="9"/>
  <c r="K1475" i="9"/>
  <c r="N1474" i="9"/>
  <c r="M1474" i="9"/>
  <c r="L1474" i="9"/>
  <c r="K1474" i="9"/>
  <c r="N1473" i="9"/>
  <c r="M1473" i="9"/>
  <c r="L1473" i="9"/>
  <c r="K1473" i="9"/>
  <c r="N1472" i="9"/>
  <c r="M1472" i="9"/>
  <c r="L1472" i="9"/>
  <c r="K1472" i="9"/>
  <c r="N1471" i="9"/>
  <c r="M1471" i="9"/>
  <c r="L1471" i="9"/>
  <c r="K1471" i="9"/>
  <c r="N1470" i="9"/>
  <c r="M1470" i="9"/>
  <c r="L1470" i="9"/>
  <c r="K1470" i="9"/>
  <c r="N1469" i="9"/>
  <c r="M1469" i="9"/>
  <c r="L1469" i="9"/>
  <c r="K1469" i="9"/>
  <c r="N1468" i="9"/>
  <c r="M1468" i="9"/>
  <c r="L1468" i="9"/>
  <c r="K1468" i="9"/>
  <c r="N1467" i="9"/>
  <c r="M1467" i="9"/>
  <c r="L1467" i="9"/>
  <c r="K1467" i="9"/>
  <c r="N1466" i="9"/>
  <c r="M1466" i="9"/>
  <c r="L1466" i="9"/>
  <c r="K1466" i="9"/>
  <c r="N1465" i="9"/>
  <c r="M1465" i="9"/>
  <c r="L1465" i="9"/>
  <c r="K1465" i="9"/>
  <c r="N1464" i="9"/>
  <c r="M1464" i="9"/>
  <c r="L1464" i="9"/>
  <c r="K1464" i="9"/>
  <c r="N1463" i="9"/>
  <c r="M1463" i="9"/>
  <c r="L1463" i="9"/>
  <c r="K1463" i="9"/>
  <c r="N1462" i="9"/>
  <c r="M1462" i="9"/>
  <c r="L1462" i="9"/>
  <c r="K1462" i="9"/>
  <c r="N1461" i="9"/>
  <c r="M1461" i="9"/>
  <c r="L1461" i="9"/>
  <c r="K1461" i="9"/>
  <c r="N1460" i="9"/>
  <c r="M1460" i="9"/>
  <c r="L1460" i="9"/>
  <c r="K1460" i="9"/>
  <c r="N1459" i="9"/>
  <c r="M1459" i="9"/>
  <c r="L1459" i="9"/>
  <c r="K1459" i="9"/>
  <c r="N1458" i="9"/>
  <c r="M1458" i="9"/>
  <c r="L1458" i="9"/>
  <c r="K1458" i="9"/>
  <c r="N1457" i="9"/>
  <c r="M1457" i="9"/>
  <c r="L1457" i="9"/>
  <c r="K1457" i="9"/>
  <c r="N1456" i="9"/>
  <c r="M1456" i="9"/>
  <c r="L1456" i="9"/>
  <c r="K1456" i="9"/>
  <c r="N1455" i="9"/>
  <c r="M1455" i="9"/>
  <c r="L1455" i="9"/>
  <c r="K1455" i="9"/>
  <c r="N1454" i="9"/>
  <c r="M1454" i="9"/>
  <c r="L1454" i="9"/>
  <c r="K1454" i="9"/>
  <c r="N1453" i="9"/>
  <c r="M1453" i="9"/>
  <c r="L1453" i="9"/>
  <c r="K1453" i="9"/>
  <c r="N1452" i="9"/>
  <c r="M1452" i="9"/>
  <c r="L1452" i="9"/>
  <c r="K1452" i="9"/>
  <c r="N1451" i="9"/>
  <c r="M1451" i="9"/>
  <c r="L1451" i="9"/>
  <c r="K1451" i="9"/>
  <c r="N1450" i="9"/>
  <c r="M1450" i="9"/>
  <c r="L1450" i="9"/>
  <c r="K1450" i="9"/>
  <c r="N1449" i="9"/>
  <c r="M1449" i="9"/>
  <c r="L1449" i="9"/>
  <c r="K1449" i="9"/>
  <c r="N1448" i="9"/>
  <c r="M1448" i="9"/>
  <c r="L1448" i="9"/>
  <c r="K1448" i="9"/>
  <c r="N1447" i="9"/>
  <c r="M1447" i="9"/>
  <c r="L1447" i="9"/>
  <c r="K1447" i="9"/>
  <c r="N1446" i="9"/>
  <c r="M1446" i="9"/>
  <c r="L1446" i="9"/>
  <c r="K1446" i="9"/>
  <c r="N1445" i="9"/>
  <c r="M1445" i="9"/>
  <c r="L1445" i="9"/>
  <c r="K1445" i="9"/>
  <c r="N1444" i="9"/>
  <c r="M1444" i="9"/>
  <c r="L1444" i="9"/>
  <c r="K1444" i="9"/>
  <c r="N1443" i="9"/>
  <c r="M1443" i="9"/>
  <c r="L1443" i="9"/>
  <c r="K1443" i="9"/>
  <c r="N1442" i="9"/>
  <c r="M1442" i="9"/>
  <c r="L1442" i="9"/>
  <c r="K1442" i="9"/>
  <c r="N1441" i="9"/>
  <c r="M1441" i="9"/>
  <c r="L1441" i="9"/>
  <c r="K1441" i="9"/>
  <c r="N1440" i="9"/>
  <c r="M1440" i="9"/>
  <c r="L1440" i="9"/>
  <c r="K1440" i="9"/>
  <c r="N1439" i="9"/>
  <c r="M1439" i="9"/>
  <c r="L1439" i="9"/>
  <c r="K1439" i="9"/>
  <c r="N1438" i="9"/>
  <c r="M1438" i="9"/>
  <c r="L1438" i="9"/>
  <c r="K1438" i="9"/>
  <c r="N1437" i="9"/>
  <c r="M1437" i="9"/>
  <c r="L1437" i="9"/>
  <c r="K1437" i="9"/>
  <c r="N1436" i="9"/>
  <c r="M1436" i="9"/>
  <c r="L1436" i="9"/>
  <c r="K1436" i="9"/>
  <c r="N1435" i="9"/>
  <c r="M1435" i="9"/>
  <c r="L1435" i="9"/>
  <c r="K1435" i="9"/>
  <c r="N1434" i="9"/>
  <c r="M1434" i="9"/>
  <c r="L1434" i="9"/>
  <c r="K1434" i="9"/>
  <c r="N1433" i="9"/>
  <c r="M1433" i="9"/>
  <c r="L1433" i="9"/>
  <c r="K1433" i="9"/>
  <c r="N1432" i="9"/>
  <c r="M1432" i="9"/>
  <c r="L1432" i="9"/>
  <c r="K1432" i="9"/>
  <c r="N1431" i="9"/>
  <c r="M1431" i="9"/>
  <c r="L1431" i="9"/>
  <c r="K1431" i="9"/>
  <c r="N1430" i="9"/>
  <c r="M1430" i="9"/>
  <c r="L1430" i="9"/>
  <c r="K1430" i="9"/>
  <c r="N1429" i="9"/>
  <c r="M1429" i="9"/>
  <c r="L1429" i="9"/>
  <c r="K1429" i="9"/>
  <c r="N1428" i="9"/>
  <c r="M1428" i="9"/>
  <c r="L1428" i="9"/>
  <c r="K1428" i="9"/>
  <c r="N1427" i="9"/>
  <c r="M1427" i="9"/>
  <c r="L1427" i="9"/>
  <c r="K1427" i="9"/>
  <c r="N1426" i="9"/>
  <c r="M1426" i="9"/>
  <c r="L1426" i="9"/>
  <c r="K1426" i="9"/>
  <c r="N1425" i="9"/>
  <c r="M1425" i="9"/>
  <c r="L1425" i="9"/>
  <c r="K1425" i="9"/>
  <c r="N1424" i="9"/>
  <c r="M1424" i="9"/>
  <c r="L1424" i="9"/>
  <c r="K1424" i="9"/>
  <c r="N1423" i="9"/>
  <c r="M1423" i="9"/>
  <c r="L1423" i="9"/>
  <c r="K1423" i="9"/>
  <c r="N1422" i="9"/>
  <c r="M1422" i="9"/>
  <c r="L1422" i="9"/>
  <c r="K1422" i="9"/>
  <c r="N1421" i="9"/>
  <c r="M1421" i="9"/>
  <c r="L1421" i="9"/>
  <c r="K1421" i="9"/>
  <c r="N1420" i="9"/>
  <c r="M1420" i="9"/>
  <c r="L1420" i="9"/>
  <c r="K1420" i="9"/>
  <c r="N1419" i="9"/>
  <c r="M1419" i="9"/>
  <c r="L1419" i="9"/>
  <c r="K1419" i="9"/>
  <c r="N1418" i="9"/>
  <c r="M1418" i="9"/>
  <c r="L1418" i="9"/>
  <c r="K1418" i="9"/>
  <c r="N1417" i="9"/>
  <c r="M1417" i="9"/>
  <c r="L1417" i="9"/>
  <c r="K1417" i="9"/>
  <c r="N1416" i="9"/>
  <c r="M1416" i="9"/>
  <c r="L1416" i="9"/>
  <c r="K1416" i="9"/>
  <c r="N1415" i="9"/>
  <c r="M1415" i="9"/>
  <c r="L1415" i="9"/>
  <c r="K1415" i="9"/>
  <c r="N1414" i="9"/>
  <c r="M1414" i="9"/>
  <c r="L1414" i="9"/>
  <c r="K1414" i="9"/>
  <c r="N1413" i="9"/>
  <c r="M1413" i="9"/>
  <c r="L1413" i="9"/>
  <c r="K1413" i="9"/>
  <c r="N1412" i="9"/>
  <c r="M1412" i="9"/>
  <c r="L1412" i="9"/>
  <c r="K1412" i="9"/>
  <c r="N1411" i="9"/>
  <c r="M1411" i="9"/>
  <c r="L1411" i="9"/>
  <c r="K1411" i="9"/>
  <c r="N1410" i="9"/>
  <c r="M1410" i="9"/>
  <c r="L1410" i="9"/>
  <c r="K1410" i="9"/>
  <c r="N1409" i="9"/>
  <c r="M1409" i="9"/>
  <c r="L1409" i="9"/>
  <c r="K1409" i="9"/>
  <c r="N1408" i="9"/>
  <c r="M1408" i="9"/>
  <c r="L1408" i="9"/>
  <c r="K1408" i="9"/>
  <c r="N1407" i="9"/>
  <c r="M1407" i="9"/>
  <c r="L1407" i="9"/>
  <c r="K1407" i="9"/>
  <c r="N1406" i="9"/>
  <c r="M1406" i="9"/>
  <c r="L1406" i="9"/>
  <c r="K1406" i="9"/>
  <c r="N1405" i="9"/>
  <c r="M1405" i="9"/>
  <c r="L1405" i="9"/>
  <c r="K1405" i="9"/>
  <c r="N1404" i="9"/>
  <c r="M1404" i="9"/>
  <c r="L1404" i="9"/>
  <c r="K1404" i="9"/>
  <c r="N1403" i="9"/>
  <c r="M1403" i="9"/>
  <c r="L1403" i="9"/>
  <c r="K1403" i="9"/>
  <c r="N1402" i="9"/>
  <c r="M1402" i="9"/>
  <c r="L1402" i="9"/>
  <c r="K1402" i="9"/>
  <c r="N1401" i="9"/>
  <c r="M1401" i="9"/>
  <c r="L1401" i="9"/>
  <c r="K1401" i="9"/>
  <c r="N1400" i="9"/>
  <c r="M1400" i="9"/>
  <c r="L1400" i="9"/>
  <c r="K1400" i="9"/>
  <c r="N1399" i="9"/>
  <c r="M1399" i="9"/>
  <c r="L1399" i="9"/>
  <c r="K1399" i="9"/>
  <c r="N1398" i="9"/>
  <c r="M1398" i="9"/>
  <c r="L1398" i="9"/>
  <c r="K1398" i="9"/>
  <c r="N1397" i="9"/>
  <c r="M1397" i="9"/>
  <c r="L1397" i="9"/>
  <c r="K1397" i="9"/>
  <c r="N1396" i="9"/>
  <c r="M1396" i="9"/>
  <c r="L1396" i="9"/>
  <c r="K1396" i="9"/>
  <c r="N1395" i="9"/>
  <c r="M1395" i="9"/>
  <c r="L1395" i="9"/>
  <c r="K1395" i="9"/>
  <c r="N1394" i="9"/>
  <c r="M1394" i="9"/>
  <c r="L1394" i="9"/>
  <c r="K1394" i="9"/>
  <c r="N1393" i="9"/>
  <c r="M1393" i="9"/>
  <c r="L1393" i="9"/>
  <c r="K1393" i="9"/>
  <c r="N1392" i="9"/>
  <c r="M1392" i="9"/>
  <c r="L1392" i="9"/>
  <c r="K1392" i="9"/>
  <c r="N1391" i="9"/>
  <c r="M1391" i="9"/>
  <c r="L1391" i="9"/>
  <c r="K1391" i="9"/>
  <c r="N1390" i="9"/>
  <c r="M1390" i="9"/>
  <c r="L1390" i="9"/>
  <c r="K1390" i="9"/>
  <c r="N1389" i="9"/>
  <c r="M1389" i="9"/>
  <c r="L1389" i="9"/>
  <c r="K1389" i="9"/>
  <c r="N1388" i="9"/>
  <c r="M1388" i="9"/>
  <c r="L1388" i="9"/>
  <c r="K1388" i="9"/>
  <c r="N1387" i="9"/>
  <c r="M1387" i="9"/>
  <c r="L1387" i="9"/>
  <c r="K1387" i="9"/>
  <c r="N1386" i="9"/>
  <c r="M1386" i="9"/>
  <c r="L1386" i="9"/>
  <c r="K1386" i="9"/>
  <c r="N1385" i="9"/>
  <c r="M1385" i="9"/>
  <c r="L1385" i="9"/>
  <c r="K1385" i="9"/>
  <c r="N1384" i="9"/>
  <c r="M1384" i="9"/>
  <c r="L1384" i="9"/>
  <c r="K1384" i="9"/>
  <c r="N1383" i="9"/>
  <c r="M1383" i="9"/>
  <c r="L1383" i="9"/>
  <c r="K1383" i="9"/>
  <c r="N1382" i="9"/>
  <c r="M1382" i="9"/>
  <c r="L1382" i="9"/>
  <c r="K1382" i="9"/>
  <c r="N1381" i="9"/>
  <c r="M1381" i="9"/>
  <c r="L1381" i="9"/>
  <c r="K1381" i="9"/>
  <c r="N1380" i="9"/>
  <c r="M1380" i="9"/>
  <c r="L1380" i="9"/>
  <c r="K1380" i="9"/>
  <c r="N1379" i="9"/>
  <c r="M1379" i="9"/>
  <c r="L1379" i="9"/>
  <c r="K1379" i="9"/>
  <c r="N1378" i="9"/>
  <c r="M1378" i="9"/>
  <c r="L1378" i="9"/>
  <c r="K1378" i="9"/>
  <c r="N1377" i="9"/>
  <c r="M1377" i="9"/>
  <c r="L1377" i="9"/>
  <c r="K1377" i="9"/>
  <c r="N1376" i="9"/>
  <c r="M1376" i="9"/>
  <c r="L1376" i="9"/>
  <c r="K1376" i="9"/>
  <c r="N1375" i="9"/>
  <c r="M1375" i="9"/>
  <c r="L1375" i="9"/>
  <c r="K1375" i="9"/>
  <c r="N1374" i="9"/>
  <c r="M1374" i="9"/>
  <c r="L1374" i="9"/>
  <c r="K1374" i="9"/>
  <c r="N1373" i="9"/>
  <c r="M1373" i="9"/>
  <c r="L1373" i="9"/>
  <c r="K1373" i="9"/>
  <c r="N1372" i="9"/>
  <c r="M1372" i="9"/>
  <c r="L1372" i="9"/>
  <c r="K1372" i="9"/>
  <c r="N1371" i="9"/>
  <c r="M1371" i="9"/>
  <c r="L1371" i="9"/>
  <c r="K1371" i="9"/>
  <c r="N1370" i="9"/>
  <c r="M1370" i="9"/>
  <c r="L1370" i="9"/>
  <c r="K1370" i="9"/>
  <c r="N1369" i="9"/>
  <c r="M1369" i="9"/>
  <c r="L1369" i="9"/>
  <c r="K1369" i="9"/>
  <c r="N1368" i="9"/>
  <c r="M1368" i="9"/>
  <c r="L1368" i="9"/>
  <c r="K1368" i="9"/>
  <c r="N1367" i="9"/>
  <c r="M1367" i="9"/>
  <c r="L1367" i="9"/>
  <c r="K1367" i="9"/>
  <c r="N1366" i="9"/>
  <c r="M1366" i="9"/>
  <c r="L1366" i="9"/>
  <c r="K1366" i="9"/>
  <c r="N1365" i="9"/>
  <c r="M1365" i="9"/>
  <c r="L1365" i="9"/>
  <c r="K1365" i="9"/>
  <c r="N1364" i="9"/>
  <c r="M1364" i="9"/>
  <c r="L1364" i="9"/>
  <c r="K1364" i="9"/>
  <c r="N1363" i="9"/>
  <c r="M1363" i="9"/>
  <c r="L1363" i="9"/>
  <c r="K1363" i="9"/>
  <c r="N1362" i="9"/>
  <c r="M1362" i="9"/>
  <c r="L1362" i="9"/>
  <c r="K1362" i="9"/>
  <c r="N1361" i="9"/>
  <c r="M1361" i="9"/>
  <c r="L1361" i="9"/>
  <c r="K1361" i="9"/>
  <c r="N1360" i="9"/>
  <c r="M1360" i="9"/>
  <c r="L1360" i="9"/>
  <c r="K1360" i="9"/>
  <c r="N1359" i="9"/>
  <c r="M1359" i="9"/>
  <c r="L1359" i="9"/>
  <c r="K1359" i="9"/>
  <c r="N1358" i="9"/>
  <c r="M1358" i="9"/>
  <c r="L1358" i="9"/>
  <c r="K1358" i="9"/>
  <c r="N1357" i="9"/>
  <c r="M1357" i="9"/>
  <c r="L1357" i="9"/>
  <c r="K1357" i="9"/>
  <c r="N1356" i="9"/>
  <c r="M1356" i="9"/>
  <c r="L1356" i="9"/>
  <c r="K1356" i="9"/>
  <c r="N1355" i="9"/>
  <c r="M1355" i="9"/>
  <c r="L1355" i="9"/>
  <c r="K1355" i="9"/>
  <c r="N1354" i="9"/>
  <c r="M1354" i="9"/>
  <c r="L1354" i="9"/>
  <c r="K1354" i="9"/>
  <c r="N1353" i="9"/>
  <c r="M1353" i="9"/>
  <c r="L1353" i="9"/>
  <c r="K1353" i="9"/>
  <c r="N1352" i="9"/>
  <c r="M1352" i="9"/>
  <c r="L1352" i="9"/>
  <c r="K1352" i="9"/>
  <c r="N1351" i="9"/>
  <c r="M1351" i="9"/>
  <c r="L1351" i="9"/>
  <c r="K1351" i="9"/>
  <c r="N1350" i="9"/>
  <c r="M1350" i="9"/>
  <c r="L1350" i="9"/>
  <c r="K1350" i="9"/>
  <c r="N1349" i="9"/>
  <c r="M1349" i="9"/>
  <c r="L1349" i="9"/>
  <c r="K1349" i="9"/>
  <c r="N1348" i="9"/>
  <c r="M1348" i="9"/>
  <c r="L1348" i="9"/>
  <c r="K1348" i="9"/>
  <c r="N1347" i="9"/>
  <c r="M1347" i="9"/>
  <c r="L1347" i="9"/>
  <c r="K1347" i="9"/>
  <c r="N1346" i="9"/>
  <c r="M1346" i="9"/>
  <c r="L1346" i="9"/>
  <c r="K1346" i="9"/>
  <c r="N1345" i="9"/>
  <c r="M1345" i="9"/>
  <c r="L1345" i="9"/>
  <c r="K1345" i="9"/>
  <c r="N1344" i="9"/>
  <c r="M1344" i="9"/>
  <c r="L1344" i="9"/>
  <c r="K1344" i="9"/>
  <c r="N1343" i="9"/>
  <c r="M1343" i="9"/>
  <c r="L1343" i="9"/>
  <c r="K1343" i="9"/>
  <c r="N1342" i="9"/>
  <c r="M1342" i="9"/>
  <c r="L1342" i="9"/>
  <c r="K1342" i="9"/>
  <c r="N1341" i="9"/>
  <c r="M1341" i="9"/>
  <c r="L1341" i="9"/>
  <c r="K1341" i="9"/>
  <c r="N1340" i="9"/>
  <c r="M1340" i="9"/>
  <c r="L1340" i="9"/>
  <c r="K1340" i="9"/>
  <c r="N1339" i="9"/>
  <c r="M1339" i="9"/>
  <c r="L1339" i="9"/>
  <c r="K1339" i="9"/>
  <c r="N1338" i="9"/>
  <c r="M1338" i="9"/>
  <c r="L1338" i="9"/>
  <c r="K1338" i="9"/>
  <c r="N1337" i="9"/>
  <c r="M1337" i="9"/>
  <c r="L1337" i="9"/>
  <c r="K1337" i="9"/>
  <c r="N1336" i="9"/>
  <c r="M1336" i="9"/>
  <c r="L1336" i="9"/>
  <c r="K1336" i="9"/>
  <c r="N1335" i="9"/>
  <c r="M1335" i="9"/>
  <c r="L1335" i="9"/>
  <c r="K1335" i="9"/>
  <c r="N1334" i="9"/>
  <c r="M1334" i="9"/>
  <c r="L1334" i="9"/>
  <c r="K1334" i="9"/>
  <c r="N1333" i="9"/>
  <c r="M1333" i="9"/>
  <c r="L1333" i="9"/>
  <c r="K1333" i="9"/>
  <c r="N1332" i="9"/>
  <c r="M1332" i="9"/>
  <c r="L1332" i="9"/>
  <c r="K1332" i="9"/>
  <c r="N1331" i="9"/>
  <c r="M1331" i="9"/>
  <c r="L1331" i="9"/>
  <c r="K1331" i="9"/>
  <c r="N1330" i="9"/>
  <c r="M1330" i="9"/>
  <c r="L1330" i="9"/>
  <c r="K1330" i="9"/>
  <c r="N1329" i="9"/>
  <c r="M1329" i="9"/>
  <c r="L1329" i="9"/>
  <c r="K1329" i="9"/>
  <c r="N1328" i="9"/>
  <c r="M1328" i="9"/>
  <c r="L1328" i="9"/>
  <c r="K1328" i="9"/>
  <c r="N1327" i="9"/>
  <c r="M1327" i="9"/>
  <c r="L1327" i="9"/>
  <c r="K1327" i="9"/>
  <c r="N1326" i="9"/>
  <c r="M1326" i="9"/>
  <c r="L1326" i="9"/>
  <c r="K1326" i="9"/>
  <c r="N1325" i="9"/>
  <c r="M1325" i="9"/>
  <c r="L1325" i="9"/>
  <c r="K1325" i="9"/>
  <c r="N1324" i="9"/>
  <c r="M1324" i="9"/>
  <c r="L1324" i="9"/>
  <c r="K1324" i="9"/>
  <c r="N1323" i="9"/>
  <c r="M1323" i="9"/>
  <c r="L1323" i="9"/>
  <c r="K1323" i="9"/>
  <c r="N1322" i="9"/>
  <c r="M1322" i="9"/>
  <c r="L1322" i="9"/>
  <c r="K1322" i="9"/>
  <c r="N1321" i="9"/>
  <c r="M1321" i="9"/>
  <c r="L1321" i="9"/>
  <c r="K1321" i="9"/>
  <c r="N1320" i="9"/>
  <c r="M1320" i="9"/>
  <c r="L1320" i="9"/>
  <c r="K1320" i="9"/>
  <c r="N1319" i="9"/>
  <c r="M1319" i="9"/>
  <c r="L1319" i="9"/>
  <c r="K1319" i="9"/>
  <c r="N1318" i="9"/>
  <c r="M1318" i="9"/>
  <c r="L1318" i="9"/>
  <c r="K1318" i="9"/>
  <c r="N1317" i="9"/>
  <c r="M1317" i="9"/>
  <c r="L1317" i="9"/>
  <c r="K1317" i="9"/>
  <c r="N1316" i="9"/>
  <c r="M1316" i="9"/>
  <c r="L1316" i="9"/>
  <c r="K1316" i="9"/>
  <c r="N1315" i="9"/>
  <c r="M1315" i="9"/>
  <c r="L1315" i="9"/>
  <c r="K1315" i="9"/>
  <c r="N1314" i="9"/>
  <c r="M1314" i="9"/>
  <c r="L1314" i="9"/>
  <c r="K1314" i="9"/>
  <c r="N1313" i="9"/>
  <c r="M1313" i="9"/>
  <c r="L1313" i="9"/>
  <c r="K1313" i="9"/>
  <c r="N1312" i="9"/>
  <c r="M1312" i="9"/>
  <c r="L1312" i="9"/>
  <c r="K1312" i="9"/>
  <c r="N1311" i="9"/>
  <c r="M1311" i="9"/>
  <c r="L1311" i="9"/>
  <c r="K1311" i="9"/>
  <c r="N1310" i="9"/>
  <c r="M1310" i="9"/>
  <c r="L1310" i="9"/>
  <c r="K1310" i="9"/>
  <c r="N1309" i="9"/>
  <c r="M1309" i="9"/>
  <c r="L1309" i="9"/>
  <c r="K1309" i="9"/>
  <c r="N1308" i="9"/>
  <c r="M1308" i="9"/>
  <c r="L1308" i="9"/>
  <c r="K1308" i="9"/>
  <c r="N1307" i="9"/>
  <c r="M1307" i="9"/>
  <c r="L1307" i="9"/>
  <c r="K1307" i="9"/>
  <c r="N1306" i="9"/>
  <c r="M1306" i="9"/>
  <c r="L1306" i="9"/>
  <c r="K1306" i="9"/>
  <c r="N1305" i="9"/>
  <c r="M1305" i="9"/>
  <c r="L1305" i="9"/>
  <c r="K1305" i="9"/>
  <c r="N1304" i="9"/>
  <c r="M1304" i="9"/>
  <c r="L1304" i="9"/>
  <c r="K1304" i="9"/>
  <c r="N1303" i="9"/>
  <c r="M1303" i="9"/>
  <c r="L1303" i="9"/>
  <c r="K1303" i="9"/>
  <c r="N1302" i="9"/>
  <c r="M1302" i="9"/>
  <c r="L1302" i="9"/>
  <c r="K1302" i="9"/>
  <c r="N1301" i="9"/>
  <c r="M1301" i="9"/>
  <c r="L1301" i="9"/>
  <c r="K1301" i="9"/>
  <c r="N1300" i="9"/>
  <c r="M1300" i="9"/>
  <c r="L1300" i="9"/>
  <c r="K1300" i="9"/>
  <c r="N1299" i="9"/>
  <c r="M1299" i="9"/>
  <c r="L1299" i="9"/>
  <c r="K1299" i="9"/>
  <c r="N1298" i="9"/>
  <c r="M1298" i="9"/>
  <c r="L1298" i="9"/>
  <c r="K1298" i="9"/>
  <c r="N1297" i="9"/>
  <c r="M1297" i="9"/>
  <c r="L1297" i="9"/>
  <c r="K1297" i="9"/>
  <c r="N1296" i="9"/>
  <c r="M1296" i="9"/>
  <c r="L1296" i="9"/>
  <c r="K1296" i="9"/>
  <c r="N1295" i="9"/>
  <c r="M1295" i="9"/>
  <c r="L1295" i="9"/>
  <c r="K1295" i="9"/>
  <c r="N1294" i="9"/>
  <c r="M1294" i="9"/>
  <c r="L1294" i="9"/>
  <c r="K1294" i="9"/>
  <c r="N1293" i="9"/>
  <c r="M1293" i="9"/>
  <c r="L1293" i="9"/>
  <c r="K1293" i="9"/>
  <c r="N1292" i="9"/>
  <c r="M1292" i="9"/>
  <c r="L1292" i="9"/>
  <c r="K1292" i="9"/>
  <c r="N1291" i="9"/>
  <c r="M1291" i="9"/>
  <c r="L1291" i="9"/>
  <c r="K1291" i="9"/>
  <c r="N1290" i="9"/>
  <c r="M1290" i="9"/>
  <c r="L1290" i="9"/>
  <c r="K1290" i="9"/>
  <c r="N1289" i="9"/>
  <c r="M1289" i="9"/>
  <c r="L1289" i="9"/>
  <c r="K1289" i="9"/>
  <c r="N1288" i="9"/>
  <c r="M1288" i="9"/>
  <c r="L1288" i="9"/>
  <c r="K1288" i="9"/>
  <c r="N1287" i="9"/>
  <c r="M1287" i="9"/>
  <c r="L1287" i="9"/>
  <c r="K1287" i="9"/>
  <c r="N1286" i="9"/>
  <c r="M1286" i="9"/>
  <c r="L1286" i="9"/>
  <c r="K1286" i="9"/>
  <c r="N1285" i="9"/>
  <c r="M1285" i="9"/>
  <c r="L1285" i="9"/>
  <c r="K1285" i="9"/>
  <c r="N1284" i="9"/>
  <c r="M1284" i="9"/>
  <c r="L1284" i="9"/>
  <c r="K1284" i="9"/>
  <c r="N1283" i="9"/>
  <c r="M1283" i="9"/>
  <c r="L1283" i="9"/>
  <c r="K1283" i="9"/>
  <c r="N1282" i="9"/>
  <c r="M1282" i="9"/>
  <c r="L1282" i="9"/>
  <c r="K1282" i="9"/>
  <c r="N1281" i="9"/>
  <c r="M1281" i="9"/>
  <c r="L1281" i="9"/>
  <c r="K1281" i="9"/>
  <c r="N1280" i="9"/>
  <c r="M1280" i="9"/>
  <c r="L1280" i="9"/>
  <c r="K1280" i="9"/>
  <c r="N1279" i="9"/>
  <c r="M1279" i="9"/>
  <c r="L1279" i="9"/>
  <c r="K1279" i="9"/>
  <c r="N1278" i="9"/>
  <c r="M1278" i="9"/>
  <c r="L1278" i="9"/>
  <c r="K1278" i="9"/>
  <c r="N1277" i="9"/>
  <c r="M1277" i="9"/>
  <c r="L1277" i="9"/>
  <c r="K1277" i="9"/>
  <c r="N1276" i="9"/>
  <c r="M1276" i="9"/>
  <c r="L1276" i="9"/>
  <c r="K1276" i="9"/>
  <c r="N1275" i="9"/>
  <c r="M1275" i="9"/>
  <c r="L1275" i="9"/>
  <c r="K1275" i="9"/>
  <c r="N1274" i="9"/>
  <c r="M1274" i="9"/>
  <c r="L1274" i="9"/>
  <c r="K1274" i="9"/>
  <c r="N1273" i="9"/>
  <c r="M1273" i="9"/>
  <c r="L1273" i="9"/>
  <c r="K1273" i="9"/>
  <c r="N1272" i="9"/>
  <c r="M1272" i="9"/>
  <c r="L1272" i="9"/>
  <c r="K1272" i="9"/>
  <c r="N1271" i="9"/>
  <c r="M1271" i="9"/>
  <c r="L1271" i="9"/>
  <c r="K1271" i="9"/>
  <c r="N1270" i="9"/>
  <c r="M1270" i="9"/>
  <c r="L1270" i="9"/>
  <c r="K1270" i="9"/>
  <c r="N1269" i="9"/>
  <c r="M1269" i="9"/>
  <c r="L1269" i="9"/>
  <c r="K1269" i="9"/>
  <c r="N1268" i="9"/>
  <c r="M1268" i="9"/>
  <c r="L1268" i="9"/>
  <c r="K1268" i="9"/>
  <c r="N1267" i="9"/>
  <c r="M1267" i="9"/>
  <c r="L1267" i="9"/>
  <c r="K1267" i="9"/>
  <c r="N1266" i="9"/>
  <c r="M1266" i="9"/>
  <c r="L1266" i="9"/>
  <c r="K1266" i="9"/>
  <c r="N1265" i="9"/>
  <c r="M1265" i="9"/>
  <c r="L1265" i="9"/>
  <c r="K1265" i="9"/>
  <c r="N1264" i="9"/>
  <c r="M1264" i="9"/>
  <c r="L1264" i="9"/>
  <c r="K1264" i="9"/>
  <c r="N1263" i="9"/>
  <c r="M1263" i="9"/>
  <c r="L1263" i="9"/>
  <c r="K1263" i="9"/>
  <c r="N1262" i="9"/>
  <c r="M1262" i="9"/>
  <c r="L1262" i="9"/>
  <c r="K1262" i="9"/>
  <c r="N1261" i="9"/>
  <c r="M1261" i="9"/>
  <c r="L1261" i="9"/>
  <c r="K1261" i="9"/>
  <c r="N1260" i="9"/>
  <c r="M1260" i="9"/>
  <c r="L1260" i="9"/>
  <c r="K1260" i="9"/>
  <c r="N1259" i="9"/>
  <c r="M1259" i="9"/>
  <c r="L1259" i="9"/>
  <c r="K1259" i="9"/>
  <c r="N1258" i="9"/>
  <c r="M1258" i="9"/>
  <c r="L1258" i="9"/>
  <c r="K1258" i="9"/>
  <c r="N1257" i="9"/>
  <c r="M1257" i="9"/>
  <c r="L1257" i="9"/>
  <c r="K1257" i="9"/>
  <c r="N1256" i="9"/>
  <c r="M1256" i="9"/>
  <c r="L1256" i="9"/>
  <c r="K1256" i="9"/>
  <c r="N1255" i="9"/>
  <c r="M1255" i="9"/>
  <c r="L1255" i="9"/>
  <c r="K1255" i="9"/>
  <c r="N1254" i="9"/>
  <c r="M1254" i="9"/>
  <c r="L1254" i="9"/>
  <c r="K1254" i="9"/>
  <c r="N1253" i="9"/>
  <c r="M1253" i="9"/>
  <c r="L1253" i="9"/>
  <c r="K1253" i="9"/>
  <c r="N1252" i="9"/>
  <c r="M1252" i="9"/>
  <c r="L1252" i="9"/>
  <c r="K1252" i="9"/>
  <c r="N1251" i="9"/>
  <c r="M1251" i="9"/>
  <c r="L1251" i="9"/>
  <c r="K1251" i="9"/>
  <c r="N1250" i="9"/>
  <c r="M1250" i="9"/>
  <c r="L1250" i="9"/>
  <c r="K1250" i="9"/>
  <c r="N1249" i="9"/>
  <c r="M1249" i="9"/>
  <c r="L1249" i="9"/>
  <c r="K1249" i="9"/>
  <c r="N1248" i="9"/>
  <c r="M1248" i="9"/>
  <c r="L1248" i="9"/>
  <c r="K1248" i="9"/>
  <c r="N1247" i="9"/>
  <c r="M1247" i="9"/>
  <c r="L1247" i="9"/>
  <c r="K1247" i="9"/>
  <c r="N1246" i="9"/>
  <c r="M1246" i="9"/>
  <c r="L1246" i="9"/>
  <c r="K1246" i="9"/>
  <c r="N1245" i="9"/>
  <c r="M1245" i="9"/>
  <c r="L1245" i="9"/>
  <c r="K1245" i="9"/>
  <c r="N1244" i="9"/>
  <c r="M1244" i="9"/>
  <c r="L1244" i="9"/>
  <c r="K1244" i="9"/>
  <c r="N1243" i="9"/>
  <c r="M1243" i="9"/>
  <c r="L1243" i="9"/>
  <c r="K1243" i="9"/>
  <c r="N1242" i="9"/>
  <c r="M1242" i="9"/>
  <c r="L1242" i="9"/>
  <c r="K1242" i="9"/>
  <c r="N1241" i="9"/>
  <c r="M1241" i="9"/>
  <c r="L1241" i="9"/>
  <c r="K1241" i="9"/>
  <c r="N1240" i="9"/>
  <c r="M1240" i="9"/>
  <c r="L1240" i="9"/>
  <c r="K1240" i="9"/>
  <c r="N1239" i="9"/>
  <c r="M1239" i="9"/>
  <c r="L1239" i="9"/>
  <c r="K1239" i="9"/>
  <c r="N1238" i="9"/>
  <c r="M1238" i="9"/>
  <c r="L1238" i="9"/>
  <c r="K1238" i="9"/>
  <c r="N1237" i="9"/>
  <c r="M1237" i="9"/>
  <c r="L1237" i="9"/>
  <c r="K1237" i="9"/>
  <c r="N1236" i="9"/>
  <c r="M1236" i="9"/>
  <c r="L1236" i="9"/>
  <c r="K1236" i="9"/>
  <c r="N1235" i="9"/>
  <c r="M1235" i="9"/>
  <c r="L1235" i="9"/>
  <c r="K1235" i="9"/>
  <c r="N1234" i="9"/>
  <c r="M1234" i="9"/>
  <c r="L1234" i="9"/>
  <c r="K1234" i="9"/>
  <c r="N1233" i="9"/>
  <c r="M1233" i="9"/>
  <c r="L1233" i="9"/>
  <c r="K1233" i="9"/>
  <c r="N1232" i="9"/>
  <c r="M1232" i="9"/>
  <c r="L1232" i="9"/>
  <c r="K1232" i="9"/>
  <c r="N1231" i="9"/>
  <c r="M1231" i="9"/>
  <c r="L1231" i="9"/>
  <c r="K1231" i="9"/>
  <c r="N1230" i="9"/>
  <c r="M1230" i="9"/>
  <c r="L1230" i="9"/>
  <c r="K1230" i="9"/>
  <c r="N1229" i="9"/>
  <c r="M1229" i="9"/>
  <c r="L1229" i="9"/>
  <c r="K1229" i="9"/>
  <c r="N1228" i="9"/>
  <c r="M1228" i="9"/>
  <c r="L1228" i="9"/>
  <c r="K1228" i="9"/>
  <c r="N1227" i="9"/>
  <c r="M1227" i="9"/>
  <c r="L1227" i="9"/>
  <c r="K1227" i="9"/>
  <c r="N1226" i="9"/>
  <c r="M1226" i="9"/>
  <c r="L1226" i="9"/>
  <c r="K1226" i="9"/>
  <c r="N1225" i="9"/>
  <c r="M1225" i="9"/>
  <c r="L1225" i="9"/>
  <c r="K1225" i="9"/>
  <c r="N1224" i="9"/>
  <c r="M1224" i="9"/>
  <c r="L1224" i="9"/>
  <c r="K1224" i="9"/>
  <c r="N1223" i="9"/>
  <c r="M1223" i="9"/>
  <c r="L1223" i="9"/>
  <c r="K1223" i="9"/>
  <c r="N1222" i="9"/>
  <c r="M1222" i="9"/>
  <c r="L1222" i="9"/>
  <c r="K1222" i="9"/>
  <c r="N1221" i="9"/>
  <c r="M1221" i="9"/>
  <c r="L1221" i="9"/>
  <c r="K1221" i="9"/>
  <c r="N1220" i="9"/>
  <c r="M1220" i="9"/>
  <c r="L1220" i="9"/>
  <c r="K1220" i="9"/>
  <c r="N1219" i="9"/>
  <c r="M1219" i="9"/>
  <c r="L1219" i="9"/>
  <c r="K1219" i="9"/>
  <c r="N1218" i="9"/>
  <c r="M1218" i="9"/>
  <c r="L1218" i="9"/>
  <c r="K1218" i="9"/>
  <c r="N1217" i="9"/>
  <c r="M1217" i="9"/>
  <c r="L1217" i="9"/>
  <c r="K1217" i="9"/>
  <c r="N1216" i="9"/>
  <c r="M1216" i="9"/>
  <c r="L1216" i="9"/>
  <c r="K1216" i="9"/>
  <c r="N1215" i="9"/>
  <c r="M1215" i="9"/>
  <c r="L1215" i="9"/>
  <c r="K1215" i="9"/>
  <c r="N1214" i="9"/>
  <c r="M1214" i="9"/>
  <c r="L1214" i="9"/>
  <c r="K1214" i="9"/>
  <c r="N1213" i="9"/>
  <c r="M1213" i="9"/>
  <c r="L1213" i="9"/>
  <c r="K1213" i="9"/>
  <c r="N1212" i="9"/>
  <c r="M1212" i="9"/>
  <c r="L1212" i="9"/>
  <c r="K1212" i="9"/>
  <c r="N1211" i="9"/>
  <c r="M1211" i="9"/>
  <c r="L1211" i="9"/>
  <c r="K1211" i="9"/>
  <c r="N1210" i="9"/>
  <c r="M1210" i="9"/>
  <c r="L1210" i="9"/>
  <c r="K1210" i="9"/>
  <c r="N1209" i="9"/>
  <c r="M1209" i="9"/>
  <c r="L1209" i="9"/>
  <c r="K1209" i="9"/>
  <c r="N1208" i="9"/>
  <c r="M1208" i="9"/>
  <c r="L1208" i="9"/>
  <c r="K1208" i="9"/>
  <c r="N1207" i="9"/>
  <c r="M1207" i="9"/>
  <c r="L1207" i="9"/>
  <c r="K1207" i="9"/>
  <c r="N1206" i="9"/>
  <c r="M1206" i="9"/>
  <c r="L1206" i="9"/>
  <c r="K1206" i="9"/>
  <c r="N1205" i="9"/>
  <c r="M1205" i="9"/>
  <c r="L1205" i="9"/>
  <c r="K1205" i="9"/>
  <c r="N1204" i="9"/>
  <c r="M1204" i="9"/>
  <c r="L1204" i="9"/>
  <c r="K1204" i="9"/>
  <c r="N1203" i="9"/>
  <c r="M1203" i="9"/>
  <c r="L1203" i="9"/>
  <c r="K1203" i="9"/>
  <c r="N1202" i="9"/>
  <c r="M1202" i="9"/>
  <c r="L1202" i="9"/>
  <c r="K1202" i="9"/>
  <c r="N1201" i="9"/>
  <c r="M1201" i="9"/>
  <c r="L1201" i="9"/>
  <c r="K1201" i="9"/>
  <c r="N1200" i="9"/>
  <c r="M1200" i="9"/>
  <c r="L1200" i="9"/>
  <c r="K1200" i="9"/>
  <c r="N1199" i="9"/>
  <c r="M1199" i="9"/>
  <c r="L1199" i="9"/>
  <c r="K1199" i="9"/>
  <c r="N1198" i="9"/>
  <c r="M1198" i="9"/>
  <c r="L1198" i="9"/>
  <c r="K1198" i="9"/>
  <c r="N1197" i="9"/>
  <c r="M1197" i="9"/>
  <c r="L1197" i="9"/>
  <c r="K1197" i="9"/>
  <c r="N1196" i="9"/>
  <c r="M1196" i="9"/>
  <c r="L1196" i="9"/>
  <c r="K1196" i="9"/>
  <c r="N1195" i="9"/>
  <c r="M1195" i="9"/>
  <c r="L1195" i="9"/>
  <c r="K1195" i="9"/>
  <c r="N1194" i="9"/>
  <c r="M1194" i="9"/>
  <c r="L1194" i="9"/>
  <c r="K1194" i="9"/>
  <c r="N1193" i="9"/>
  <c r="M1193" i="9"/>
  <c r="L1193" i="9"/>
  <c r="K1193" i="9"/>
  <c r="N1192" i="9"/>
  <c r="M1192" i="9"/>
  <c r="L1192" i="9"/>
  <c r="K1192" i="9"/>
  <c r="N1191" i="9"/>
  <c r="M1191" i="9"/>
  <c r="L1191" i="9"/>
  <c r="K1191" i="9"/>
  <c r="N1190" i="9"/>
  <c r="M1190" i="9"/>
  <c r="L1190" i="9"/>
  <c r="K1190" i="9"/>
  <c r="N1189" i="9"/>
  <c r="M1189" i="9"/>
  <c r="L1189" i="9"/>
  <c r="K1189" i="9"/>
  <c r="N1188" i="9"/>
  <c r="M1188" i="9"/>
  <c r="L1188" i="9"/>
  <c r="K1188" i="9"/>
  <c r="N1187" i="9"/>
  <c r="M1187" i="9"/>
  <c r="L1187" i="9"/>
  <c r="K1187" i="9"/>
  <c r="N1186" i="9"/>
  <c r="M1186" i="9"/>
  <c r="L1186" i="9"/>
  <c r="K1186" i="9"/>
  <c r="N1185" i="9"/>
  <c r="M1185" i="9"/>
  <c r="L1185" i="9"/>
  <c r="K1185" i="9"/>
  <c r="N1184" i="9"/>
  <c r="M1184" i="9"/>
  <c r="L1184" i="9"/>
  <c r="K1184" i="9"/>
  <c r="N1183" i="9"/>
  <c r="M1183" i="9"/>
  <c r="L1183" i="9"/>
  <c r="K1183" i="9"/>
  <c r="N1182" i="9"/>
  <c r="M1182" i="9"/>
  <c r="L1182" i="9"/>
  <c r="K1182" i="9"/>
  <c r="N1181" i="9"/>
  <c r="M1181" i="9"/>
  <c r="L1181" i="9"/>
  <c r="K1181" i="9"/>
  <c r="N1180" i="9"/>
  <c r="M1180" i="9"/>
  <c r="L1180" i="9"/>
  <c r="K1180" i="9"/>
  <c r="N1179" i="9"/>
  <c r="M1179" i="9"/>
  <c r="L1179" i="9"/>
  <c r="K1179" i="9"/>
  <c r="N1178" i="9"/>
  <c r="M1178" i="9"/>
  <c r="L1178" i="9"/>
  <c r="K1178" i="9"/>
  <c r="N1177" i="9"/>
  <c r="M1177" i="9"/>
  <c r="L1177" i="9"/>
  <c r="K1177" i="9"/>
  <c r="N1176" i="9"/>
  <c r="M1176" i="9"/>
  <c r="L1176" i="9"/>
  <c r="K1176" i="9"/>
  <c r="N1175" i="9"/>
  <c r="M1175" i="9"/>
  <c r="L1175" i="9"/>
  <c r="K1175" i="9"/>
  <c r="N1174" i="9"/>
  <c r="M1174" i="9"/>
  <c r="L1174" i="9"/>
  <c r="K1174" i="9"/>
  <c r="N1173" i="9"/>
  <c r="M1173" i="9"/>
  <c r="L1173" i="9"/>
  <c r="K1173" i="9"/>
  <c r="N1172" i="9"/>
  <c r="M1172" i="9"/>
  <c r="L1172" i="9"/>
  <c r="K200" i="9"/>
  <c r="N1171" i="9"/>
  <c r="M1171" i="9"/>
  <c r="L1171" i="9"/>
  <c r="K1171" i="9"/>
  <c r="N1170" i="9"/>
  <c r="M1170" i="9"/>
  <c r="L1170" i="9"/>
  <c r="K1170" i="9"/>
  <c r="N1169" i="9"/>
  <c r="M1169" i="9"/>
  <c r="L1169" i="9"/>
  <c r="K1169" i="9"/>
  <c r="N1168" i="9"/>
  <c r="M1168" i="9"/>
  <c r="L1168" i="9"/>
  <c r="K1168" i="9"/>
  <c r="N1167" i="9"/>
  <c r="M1167" i="9"/>
  <c r="L1167" i="9"/>
  <c r="K1167" i="9"/>
  <c r="N1166" i="9"/>
  <c r="M1166" i="9"/>
  <c r="L1166" i="9"/>
  <c r="K1166" i="9"/>
  <c r="N1165" i="9"/>
  <c r="M1165" i="9"/>
  <c r="L1165" i="9"/>
  <c r="K1165" i="9"/>
  <c r="N1164" i="9"/>
  <c r="M1164" i="9"/>
  <c r="L1164" i="9"/>
  <c r="K1164" i="9"/>
  <c r="N1163" i="9"/>
  <c r="M1163" i="9"/>
  <c r="L1163" i="9"/>
  <c r="K1163" i="9"/>
  <c r="N1162" i="9"/>
  <c r="M1162" i="9"/>
  <c r="L1162" i="9"/>
  <c r="K1162" i="9"/>
  <c r="N1161" i="9"/>
  <c r="M1161" i="9"/>
  <c r="L1161" i="9"/>
  <c r="K1161" i="9"/>
  <c r="N1160" i="9"/>
  <c r="M1160" i="9"/>
  <c r="L1160" i="9"/>
  <c r="K1160" i="9"/>
  <c r="N1159" i="9"/>
  <c r="M1159" i="9"/>
  <c r="L1159" i="9"/>
  <c r="K1159" i="9"/>
  <c r="N1158" i="9"/>
  <c r="M1158" i="9"/>
  <c r="L1158" i="9"/>
  <c r="K1158" i="9"/>
  <c r="N1157" i="9"/>
  <c r="M1157" i="9"/>
  <c r="L1157" i="9"/>
  <c r="K1157" i="9"/>
  <c r="N1156" i="9"/>
  <c r="M1156" i="9"/>
  <c r="L1156" i="9"/>
  <c r="K1156" i="9"/>
  <c r="N1155" i="9"/>
  <c r="M1155" i="9"/>
  <c r="L1155" i="9"/>
  <c r="K1155" i="9"/>
  <c r="N1154" i="9"/>
  <c r="M1154" i="9"/>
  <c r="L1154" i="9"/>
  <c r="K1154" i="9"/>
  <c r="N1153" i="9"/>
  <c r="M1153" i="9"/>
  <c r="L1153" i="9"/>
  <c r="K1153" i="9"/>
  <c r="N1152" i="9"/>
  <c r="M1152" i="9"/>
  <c r="L1152" i="9"/>
  <c r="K1152" i="9"/>
  <c r="N1151" i="9"/>
  <c r="M1151" i="9"/>
  <c r="L1151" i="9"/>
  <c r="K1151" i="9"/>
  <c r="N1150" i="9"/>
  <c r="M1150" i="9"/>
  <c r="L1150" i="9"/>
  <c r="K1150" i="9"/>
  <c r="N1149" i="9"/>
  <c r="M1149" i="9"/>
  <c r="L1149" i="9"/>
  <c r="K1149" i="9"/>
  <c r="N1148" i="9"/>
  <c r="M1148" i="9"/>
  <c r="L1148" i="9"/>
  <c r="K1148" i="9"/>
  <c r="N1147" i="9"/>
  <c r="M1147" i="9"/>
  <c r="L1147" i="9"/>
  <c r="K1147" i="9"/>
  <c r="N1146" i="9"/>
  <c r="M1146" i="9"/>
  <c r="L1146" i="9"/>
  <c r="K1146" i="9"/>
  <c r="N1145" i="9"/>
  <c r="M1145" i="9"/>
  <c r="L1145" i="9"/>
  <c r="K1145" i="9"/>
  <c r="N1144" i="9"/>
  <c r="M1144" i="9"/>
  <c r="L1144" i="9"/>
  <c r="K1144" i="9"/>
  <c r="N1143" i="9"/>
  <c r="M1143" i="9"/>
  <c r="L1143" i="9"/>
  <c r="K1143" i="9"/>
  <c r="N1142" i="9"/>
  <c r="M1142" i="9"/>
  <c r="L1142" i="9"/>
  <c r="K1142" i="9"/>
  <c r="N1141" i="9"/>
  <c r="M1141" i="9"/>
  <c r="L1141" i="9"/>
  <c r="K1141" i="9"/>
  <c r="N1140" i="9"/>
  <c r="M1140" i="9"/>
  <c r="L1140" i="9"/>
  <c r="K1140" i="9"/>
  <c r="N1139" i="9"/>
  <c r="M1139" i="9"/>
  <c r="L1139" i="9"/>
  <c r="K1139" i="9"/>
  <c r="N1138" i="9"/>
  <c r="M1138" i="9"/>
  <c r="L1138" i="9"/>
  <c r="K1138" i="9"/>
  <c r="N1137" i="9"/>
  <c r="M1137" i="9"/>
  <c r="L1137" i="9"/>
  <c r="K1137" i="9"/>
  <c r="N1136" i="9"/>
  <c r="M1136" i="9"/>
  <c r="L1136" i="9"/>
  <c r="K1136" i="9"/>
  <c r="N1135" i="9"/>
  <c r="M1135" i="9"/>
  <c r="L1135" i="9"/>
  <c r="K1135" i="9"/>
  <c r="N1134" i="9"/>
  <c r="M1134" i="9"/>
  <c r="L1134" i="9"/>
  <c r="K1134" i="9"/>
  <c r="N1133" i="9"/>
  <c r="M1133" i="9"/>
  <c r="L1133" i="9"/>
  <c r="K1133" i="9"/>
  <c r="N1132" i="9"/>
  <c r="M1132" i="9"/>
  <c r="L1132" i="9"/>
  <c r="K1132" i="9"/>
  <c r="N1131" i="9"/>
  <c r="M1131" i="9"/>
  <c r="L1131" i="9"/>
  <c r="K1131" i="9"/>
  <c r="N1130" i="9"/>
  <c r="M1130" i="9"/>
  <c r="L1130" i="9"/>
  <c r="K1130" i="9"/>
  <c r="N1129" i="9"/>
  <c r="M1129" i="9"/>
  <c r="L1129" i="9"/>
  <c r="K1129" i="9"/>
  <c r="N1128" i="9"/>
  <c r="M1128" i="9"/>
  <c r="L1128" i="9"/>
  <c r="K1128" i="9"/>
  <c r="N1127" i="9"/>
  <c r="M1127" i="9"/>
  <c r="L1127" i="9"/>
  <c r="K1127" i="9"/>
  <c r="N1126" i="9"/>
  <c r="M1126" i="9"/>
  <c r="L1126" i="9"/>
  <c r="K1126" i="9"/>
  <c r="N1125" i="9"/>
  <c r="M1125" i="9"/>
  <c r="L1125" i="9"/>
  <c r="K1125" i="9"/>
  <c r="N1124" i="9"/>
  <c r="M1124" i="9"/>
  <c r="L1124" i="9"/>
  <c r="K1124" i="9"/>
  <c r="N1123" i="9"/>
  <c r="M1123" i="9"/>
  <c r="L1123" i="9"/>
  <c r="K1123" i="9"/>
  <c r="N1122" i="9"/>
  <c r="M1122" i="9"/>
  <c r="L1122" i="9"/>
  <c r="K1122" i="9"/>
  <c r="N1121" i="9"/>
  <c r="M1121" i="9"/>
  <c r="L1121" i="9"/>
  <c r="K1121" i="9"/>
  <c r="N1120" i="9"/>
  <c r="M1120" i="9"/>
  <c r="L1120" i="9"/>
  <c r="K1120" i="9"/>
  <c r="N1119" i="9"/>
  <c r="M1119" i="9"/>
  <c r="L1119" i="9"/>
  <c r="K1119" i="9"/>
  <c r="N1118" i="9"/>
  <c r="M1118" i="9"/>
  <c r="L1118" i="9"/>
  <c r="K1118" i="9"/>
  <c r="N1117" i="9"/>
  <c r="M1117" i="9"/>
  <c r="L1117" i="9"/>
  <c r="K1117" i="9"/>
  <c r="N1116" i="9"/>
  <c r="M1116" i="9"/>
  <c r="L1116" i="9"/>
  <c r="K1116" i="9"/>
  <c r="N1115" i="9"/>
  <c r="M1115" i="9"/>
  <c r="L1115" i="9"/>
  <c r="K1115" i="9"/>
  <c r="N1114" i="9"/>
  <c r="M1114" i="9"/>
  <c r="L1114" i="9"/>
  <c r="K1114" i="9"/>
  <c r="N1113" i="9"/>
  <c r="M1113" i="9"/>
  <c r="L1113" i="9"/>
  <c r="K1113" i="9"/>
  <c r="N1112" i="9"/>
  <c r="M1112" i="9"/>
  <c r="L1112" i="9"/>
  <c r="K1112" i="9"/>
  <c r="N1111" i="9"/>
  <c r="M1111" i="9"/>
  <c r="L1111" i="9"/>
  <c r="K1111" i="9"/>
  <c r="N1110" i="9"/>
  <c r="M1110" i="9"/>
  <c r="L1110" i="9"/>
  <c r="K1110" i="9"/>
  <c r="N1109" i="9"/>
  <c r="M1109" i="9"/>
  <c r="L1109" i="9"/>
  <c r="K1109" i="9"/>
  <c r="N1108" i="9"/>
  <c r="M1108" i="9"/>
  <c r="L1108" i="9"/>
  <c r="K1108" i="9"/>
  <c r="N1107" i="9"/>
  <c r="M1107" i="9"/>
  <c r="L1107" i="9"/>
  <c r="K1107" i="9"/>
  <c r="N1106" i="9"/>
  <c r="M1106" i="9"/>
  <c r="L1106" i="9"/>
  <c r="K1106" i="9"/>
  <c r="N1105" i="9"/>
  <c r="M1105" i="9"/>
  <c r="L1105" i="9"/>
  <c r="K1105" i="9"/>
  <c r="N1104" i="9"/>
  <c r="M1104" i="9"/>
  <c r="L1104" i="9"/>
  <c r="K1104" i="9"/>
  <c r="N1103" i="9"/>
  <c r="M1103" i="9"/>
  <c r="L1103" i="9"/>
  <c r="K1103" i="9"/>
  <c r="N1102" i="9"/>
  <c r="M1102" i="9"/>
  <c r="L1102" i="9"/>
  <c r="K1102" i="9"/>
  <c r="N1101" i="9"/>
  <c r="M1101" i="9"/>
  <c r="L1101" i="9"/>
  <c r="K1101" i="9"/>
  <c r="N1100" i="9"/>
  <c r="M1100" i="9"/>
  <c r="L1100" i="9"/>
  <c r="K1100" i="9"/>
  <c r="N1099" i="9"/>
  <c r="M1099" i="9"/>
  <c r="L1099" i="9"/>
  <c r="K1099" i="9"/>
  <c r="N1098" i="9"/>
  <c r="M1098" i="9"/>
  <c r="L1098" i="9"/>
  <c r="K1098" i="9"/>
  <c r="N1097" i="9"/>
  <c r="M1097" i="9"/>
  <c r="L1097" i="9"/>
  <c r="K1097" i="9"/>
  <c r="N1096" i="9"/>
  <c r="M1096" i="9"/>
  <c r="L1096" i="9"/>
  <c r="K1096" i="9"/>
  <c r="N1095" i="9"/>
  <c r="M1095" i="9"/>
  <c r="L1095" i="9"/>
  <c r="K1095" i="9"/>
  <c r="N1094" i="9"/>
  <c r="M1094" i="9"/>
  <c r="L1094" i="9"/>
  <c r="K1094" i="9"/>
  <c r="N1093" i="9"/>
  <c r="M1093" i="9"/>
  <c r="L1093" i="9"/>
  <c r="K1093" i="9"/>
  <c r="N1092" i="9"/>
  <c r="M1092" i="9"/>
  <c r="L1092" i="9"/>
  <c r="K1092" i="9"/>
  <c r="N1091" i="9"/>
  <c r="M1091" i="9"/>
  <c r="L1091" i="9"/>
  <c r="K1091" i="9"/>
  <c r="N1090" i="9"/>
  <c r="M1090" i="9"/>
  <c r="L1090" i="9"/>
  <c r="K1090" i="9"/>
  <c r="N1089" i="9"/>
  <c r="M1089" i="9"/>
  <c r="L1089" i="9"/>
  <c r="K1089" i="9"/>
  <c r="N1088" i="9"/>
  <c r="M1088" i="9"/>
  <c r="L1088" i="9"/>
  <c r="K1088" i="9"/>
  <c r="N1087" i="9"/>
  <c r="M1087" i="9"/>
  <c r="L1087" i="9"/>
  <c r="K1087" i="9"/>
  <c r="N1086" i="9"/>
  <c r="M1086" i="9"/>
  <c r="L1086" i="9"/>
  <c r="K1086" i="9"/>
  <c r="N1085" i="9"/>
  <c r="M1085" i="9"/>
  <c r="L1085" i="9"/>
  <c r="K1085" i="9"/>
  <c r="N1084" i="9"/>
  <c r="M1084" i="9"/>
  <c r="L1084" i="9"/>
  <c r="K1084" i="9"/>
  <c r="N1083" i="9"/>
  <c r="M1083" i="9"/>
  <c r="L1083" i="9"/>
  <c r="K1083" i="9"/>
  <c r="N1082" i="9"/>
  <c r="M1082" i="9"/>
  <c r="L1082" i="9"/>
  <c r="K1082" i="9"/>
  <c r="N1081" i="9"/>
  <c r="M1081" i="9"/>
  <c r="L1081" i="9"/>
  <c r="K1081" i="9"/>
  <c r="N1080" i="9"/>
  <c r="M1080" i="9"/>
  <c r="L1080" i="9"/>
  <c r="K1080" i="9"/>
  <c r="N1079" i="9"/>
  <c r="M1079" i="9"/>
  <c r="L1079" i="9"/>
  <c r="K1079" i="9"/>
  <c r="N1078" i="9"/>
  <c r="M1078" i="9"/>
  <c r="L1078" i="9"/>
  <c r="K1078" i="9"/>
  <c r="N1077" i="9"/>
  <c r="M1077" i="9"/>
  <c r="L1077" i="9"/>
  <c r="K1077" i="9"/>
  <c r="N1076" i="9"/>
  <c r="M1076" i="9"/>
  <c r="L1076" i="9"/>
  <c r="K1076" i="9"/>
  <c r="N1075" i="9"/>
  <c r="M1075" i="9"/>
  <c r="L1075" i="9"/>
  <c r="K1075" i="9"/>
  <c r="N1074" i="9"/>
  <c r="M1074" i="9"/>
  <c r="L1074" i="9"/>
  <c r="K1074" i="9"/>
  <c r="N1073" i="9"/>
  <c r="M1073" i="9"/>
  <c r="L1073" i="9"/>
  <c r="K1073" i="9"/>
  <c r="N1072" i="9"/>
  <c r="M1072" i="9"/>
  <c r="L1072" i="9"/>
  <c r="K1072" i="9"/>
  <c r="N1071" i="9"/>
  <c r="M1071" i="9"/>
  <c r="L1071" i="9"/>
  <c r="K1071" i="9"/>
  <c r="N1070" i="9"/>
  <c r="M1070" i="9"/>
  <c r="L1070" i="9"/>
  <c r="K1070" i="9"/>
  <c r="N1069" i="9"/>
  <c r="M1069" i="9"/>
  <c r="L1069" i="9"/>
  <c r="K1069" i="9"/>
  <c r="N1068" i="9"/>
  <c r="M1068" i="9"/>
  <c r="L1068" i="9"/>
  <c r="K1068" i="9"/>
  <c r="N1067" i="9"/>
  <c r="M1067" i="9"/>
  <c r="L1067" i="9"/>
  <c r="K1067" i="9"/>
  <c r="N1066" i="9"/>
  <c r="M1066" i="9"/>
  <c r="L200" i="9"/>
  <c r="K1066" i="9"/>
  <c r="L448" i="9"/>
  <c r="M1065" i="9"/>
  <c r="L1065" i="9"/>
  <c r="K1065" i="9"/>
  <c r="N1064" i="9"/>
  <c r="M1064" i="9"/>
  <c r="L1064" i="9"/>
  <c r="K1064" i="9"/>
  <c r="N1063" i="9"/>
  <c r="M1063" i="9"/>
  <c r="L1063" i="9"/>
  <c r="K1063" i="9"/>
  <c r="N1062" i="9"/>
  <c r="M1062" i="9"/>
  <c r="L1062" i="9"/>
  <c r="K1062" i="9"/>
  <c r="N1061" i="9"/>
  <c r="M1061" i="9"/>
  <c r="L1061" i="9"/>
  <c r="K1061" i="9"/>
  <c r="N1060" i="9"/>
  <c r="M1060" i="9"/>
  <c r="L1060" i="9"/>
  <c r="K1060" i="9"/>
  <c r="N1059" i="9"/>
  <c r="M1059" i="9"/>
  <c r="L1059" i="9"/>
  <c r="K1059" i="9"/>
  <c r="N1058" i="9"/>
  <c r="M1058" i="9"/>
  <c r="L1058" i="9"/>
  <c r="K1058" i="9"/>
  <c r="N1057" i="9"/>
  <c r="M1057" i="9"/>
  <c r="L1057" i="9"/>
  <c r="K1057" i="9"/>
  <c r="N1056" i="9"/>
  <c r="M1056" i="9"/>
  <c r="L1056" i="9"/>
  <c r="K1056" i="9"/>
  <c r="N1055" i="9"/>
  <c r="M1055" i="9"/>
  <c r="L1055" i="9"/>
  <c r="K1055" i="9"/>
  <c r="N1054" i="9"/>
  <c r="M1054" i="9"/>
  <c r="L1054" i="9"/>
  <c r="K1054" i="9"/>
  <c r="N1053" i="9"/>
  <c r="M1053" i="9"/>
  <c r="L1053" i="9"/>
  <c r="K1053" i="9"/>
  <c r="N1052" i="9"/>
  <c r="M1052" i="9"/>
  <c r="L1052" i="9"/>
  <c r="K1052" i="9"/>
  <c r="N1051" i="9"/>
  <c r="M1051" i="9"/>
  <c r="L1051" i="9"/>
  <c r="K1051" i="9"/>
  <c r="N1050" i="9"/>
  <c r="M1050" i="9"/>
  <c r="L1050" i="9"/>
  <c r="K1050" i="9"/>
  <c r="N1049" i="9"/>
  <c r="M1049" i="9"/>
  <c r="L1049" i="9"/>
  <c r="K1049" i="9"/>
  <c r="N1048" i="9"/>
  <c r="M1048" i="9"/>
  <c r="L1048" i="9"/>
  <c r="K1048" i="9"/>
  <c r="N1047" i="9"/>
  <c r="M1047" i="9"/>
  <c r="L1047" i="9"/>
  <c r="K1047" i="9"/>
  <c r="N1046" i="9"/>
  <c r="M1046" i="9"/>
  <c r="L1046" i="9"/>
  <c r="K1046" i="9"/>
  <c r="N1045" i="9"/>
  <c r="M1045" i="9"/>
  <c r="L1045" i="9"/>
  <c r="K1045" i="9"/>
  <c r="N1044" i="9"/>
  <c r="M1044" i="9"/>
  <c r="L1044" i="9"/>
  <c r="K1044" i="9"/>
  <c r="N1043" i="9"/>
  <c r="M1043" i="9"/>
  <c r="L1043" i="9"/>
  <c r="K1043" i="9"/>
  <c r="N1042" i="9"/>
  <c r="M1042" i="9"/>
  <c r="L1042" i="9"/>
  <c r="K1042" i="9"/>
  <c r="N1041" i="9"/>
  <c r="M1041" i="9"/>
  <c r="L1041" i="9"/>
  <c r="K1041" i="9"/>
  <c r="N1040" i="9"/>
  <c r="M1040" i="9"/>
  <c r="L1040" i="9"/>
  <c r="K1040" i="9"/>
  <c r="N1039" i="9"/>
  <c r="M1039" i="9"/>
  <c r="L1039" i="9"/>
  <c r="K1039" i="9"/>
  <c r="N1038" i="9"/>
  <c r="M1038" i="9"/>
  <c r="L1038" i="9"/>
  <c r="K1038" i="9"/>
  <c r="N1037" i="9"/>
  <c r="M1037" i="9"/>
  <c r="L1037" i="9"/>
  <c r="K1037" i="9"/>
  <c r="N1036" i="9"/>
  <c r="M1036" i="9"/>
  <c r="L1036" i="9"/>
  <c r="K1036" i="9"/>
  <c r="N1035" i="9"/>
  <c r="M1035" i="9"/>
  <c r="L1035" i="9"/>
  <c r="K1035" i="9"/>
  <c r="N1034" i="9"/>
  <c r="M1034" i="9"/>
  <c r="L1034" i="9"/>
  <c r="K1034" i="9"/>
  <c r="N1033" i="9"/>
  <c r="M1033" i="9"/>
  <c r="L1033" i="9"/>
  <c r="K1033" i="9"/>
  <c r="N1032" i="9"/>
  <c r="M1032" i="9"/>
  <c r="L1032" i="9"/>
  <c r="K1032" i="9"/>
  <c r="N1031" i="9"/>
  <c r="M1031" i="9"/>
  <c r="L1031" i="9"/>
  <c r="K1031" i="9"/>
  <c r="N1030" i="9"/>
  <c r="M1030" i="9"/>
  <c r="L1030" i="9"/>
  <c r="K1030" i="9"/>
  <c r="N1029" i="9"/>
  <c r="M1029" i="9"/>
  <c r="L1029" i="9"/>
  <c r="K1029" i="9"/>
  <c r="N1028" i="9"/>
  <c r="M1028" i="9"/>
  <c r="L1028" i="9"/>
  <c r="K1028" i="9"/>
  <c r="N1027" i="9"/>
  <c r="M1027" i="9"/>
  <c r="L1027" i="9"/>
  <c r="K1027" i="9"/>
  <c r="N1026" i="9"/>
  <c r="M1026" i="9"/>
  <c r="L1026" i="9"/>
  <c r="K1026" i="9"/>
  <c r="N1025" i="9"/>
  <c r="M1025" i="9"/>
  <c r="L1025" i="9"/>
  <c r="K1025" i="9"/>
  <c r="N1024" i="9"/>
  <c r="M1024" i="9"/>
  <c r="L1024" i="9"/>
  <c r="K1024" i="9"/>
  <c r="N1023" i="9"/>
  <c r="M1023" i="9"/>
  <c r="L1023" i="9"/>
  <c r="K1023" i="9"/>
  <c r="N1022" i="9"/>
  <c r="M1022" i="9"/>
  <c r="L1022" i="9"/>
  <c r="K1022" i="9"/>
  <c r="N1021" i="9"/>
  <c r="M1021" i="9"/>
  <c r="L1021" i="9"/>
  <c r="K1021" i="9"/>
  <c r="N1020" i="9"/>
  <c r="M1020" i="9"/>
  <c r="L1020" i="9"/>
  <c r="K1020" i="9"/>
  <c r="N1019" i="9"/>
  <c r="M1019" i="9"/>
  <c r="L1019" i="9"/>
  <c r="K1019" i="9"/>
  <c r="N1018" i="9"/>
  <c r="M1018" i="9"/>
  <c r="L1018" i="9"/>
  <c r="K1018" i="9"/>
  <c r="N1017" i="9"/>
  <c r="M1017" i="9"/>
  <c r="L1017" i="9"/>
  <c r="K1017" i="9"/>
  <c r="N1016" i="9"/>
  <c r="M1016" i="9"/>
  <c r="L1016" i="9"/>
  <c r="K1016" i="9"/>
  <c r="N1015" i="9"/>
  <c r="M1015" i="9"/>
  <c r="L1015" i="9"/>
  <c r="K1015" i="9"/>
  <c r="N1014" i="9"/>
  <c r="M1014" i="9"/>
  <c r="L1014" i="9"/>
  <c r="K1014" i="9"/>
  <c r="N1013" i="9"/>
  <c r="M1013" i="9"/>
  <c r="L1013" i="9"/>
  <c r="K1013" i="9"/>
  <c r="N1012" i="9"/>
  <c r="M1012" i="9"/>
  <c r="L1012" i="9"/>
  <c r="K1012" i="9"/>
  <c r="N1011" i="9"/>
  <c r="M1011" i="9"/>
  <c r="L1011" i="9"/>
  <c r="K1011" i="9"/>
  <c r="N1010" i="9"/>
  <c r="M1010" i="9"/>
  <c r="L1010" i="9"/>
  <c r="K1010" i="9"/>
  <c r="N1009" i="9"/>
  <c r="M1009" i="9"/>
  <c r="L1009" i="9"/>
  <c r="K1009" i="9"/>
  <c r="N1008" i="9"/>
  <c r="M1008" i="9"/>
  <c r="L1008" i="9"/>
  <c r="K1008" i="9"/>
  <c r="N1007" i="9"/>
  <c r="M1007" i="9"/>
  <c r="L1007" i="9"/>
  <c r="K1007" i="9"/>
  <c r="N279" i="9"/>
  <c r="L279" i="9"/>
  <c r="K280" i="9"/>
  <c r="K1006" i="9"/>
  <c r="N1005" i="9"/>
  <c r="M1005" i="9"/>
  <c r="L1005" i="9"/>
  <c r="K1005" i="9"/>
  <c r="N1004" i="9"/>
  <c r="M1004" i="9"/>
  <c r="L1004" i="9"/>
  <c r="K1004" i="9"/>
  <c r="N1003" i="9"/>
  <c r="M1003" i="9"/>
  <c r="L1003" i="9"/>
  <c r="K1003" i="9"/>
  <c r="N1002" i="9"/>
  <c r="M1002" i="9"/>
  <c r="L1002" i="9"/>
  <c r="K1002" i="9"/>
  <c r="N1001" i="9"/>
  <c r="M1001" i="9"/>
  <c r="L1001" i="9"/>
  <c r="K1001" i="9"/>
  <c r="N1000" i="9"/>
  <c r="M1000" i="9"/>
  <c r="L1000" i="9"/>
  <c r="K1000" i="9"/>
  <c r="N999" i="9"/>
  <c r="M999" i="9"/>
  <c r="L999" i="9"/>
  <c r="K999" i="9"/>
  <c r="N998" i="9"/>
  <c r="M998" i="9"/>
  <c r="L998" i="9"/>
  <c r="K998" i="9"/>
  <c r="N997" i="9"/>
  <c r="M997" i="9"/>
  <c r="L997" i="9"/>
  <c r="K997" i="9"/>
  <c r="N996" i="9"/>
  <c r="M996" i="9"/>
  <c r="L996" i="9"/>
  <c r="K996" i="9"/>
  <c r="N995" i="9"/>
  <c r="M995" i="9"/>
  <c r="L995" i="9"/>
  <c r="K995" i="9"/>
  <c r="N994" i="9"/>
  <c r="M994" i="9"/>
  <c r="L994" i="9"/>
  <c r="K994" i="9"/>
  <c r="N993" i="9"/>
  <c r="M993" i="9"/>
  <c r="L993" i="9"/>
  <c r="K993" i="9"/>
  <c r="N992" i="9"/>
  <c r="M992" i="9"/>
  <c r="L992" i="9"/>
  <c r="K992" i="9"/>
  <c r="N991" i="9"/>
  <c r="M991" i="9"/>
  <c r="L991" i="9"/>
  <c r="K991" i="9"/>
  <c r="N990" i="9"/>
  <c r="M990" i="9"/>
  <c r="L990" i="9"/>
  <c r="K990" i="9"/>
  <c r="N989" i="9"/>
  <c r="M989" i="9"/>
  <c r="L989" i="9"/>
  <c r="K989" i="9"/>
  <c r="N988" i="9"/>
  <c r="M988" i="9"/>
  <c r="L988" i="9"/>
  <c r="K988" i="9"/>
  <c r="N987" i="9"/>
  <c r="M987" i="9"/>
  <c r="L987" i="9"/>
  <c r="K987" i="9"/>
  <c r="N986" i="9"/>
  <c r="M986" i="9"/>
  <c r="L986" i="9"/>
  <c r="K986" i="9"/>
  <c r="N985" i="9"/>
  <c r="M985" i="9"/>
  <c r="L985" i="9"/>
  <c r="K985" i="9"/>
  <c r="N984" i="9"/>
  <c r="M984" i="9"/>
  <c r="L984" i="9"/>
  <c r="K984" i="9"/>
  <c r="N983" i="9"/>
  <c r="M983" i="9"/>
  <c r="L983" i="9"/>
  <c r="K983" i="9"/>
  <c r="N982" i="9"/>
  <c r="M982" i="9"/>
  <c r="L982" i="9"/>
  <c r="K982" i="9"/>
  <c r="N981" i="9"/>
  <c r="M981" i="9"/>
  <c r="L981" i="9"/>
  <c r="K981" i="9"/>
  <c r="N980" i="9"/>
  <c r="M980" i="9"/>
  <c r="L980" i="9"/>
  <c r="K980" i="9"/>
  <c r="N979" i="9"/>
  <c r="M979" i="9"/>
  <c r="L979" i="9"/>
  <c r="K979" i="9"/>
  <c r="N978" i="9"/>
  <c r="M978" i="9"/>
  <c r="L978" i="9"/>
  <c r="K978" i="9"/>
  <c r="N977" i="9"/>
  <c r="M977" i="9"/>
  <c r="L977" i="9"/>
  <c r="K977" i="9"/>
  <c r="N976" i="9"/>
  <c r="M976" i="9"/>
  <c r="L976" i="9"/>
  <c r="K976" i="9"/>
  <c r="N975" i="9"/>
  <c r="M975" i="9"/>
  <c r="L975" i="9"/>
  <c r="K975" i="9"/>
  <c r="N974" i="9"/>
  <c r="M974" i="9"/>
  <c r="L974" i="9"/>
  <c r="K974" i="9"/>
  <c r="N973" i="9"/>
  <c r="M973" i="9"/>
  <c r="L973" i="9"/>
  <c r="K973" i="9"/>
  <c r="N972" i="9"/>
  <c r="M972" i="9"/>
  <c r="L972" i="9"/>
  <c r="K972" i="9"/>
  <c r="N971" i="9"/>
  <c r="M971" i="9"/>
  <c r="L971" i="9"/>
  <c r="K971" i="9"/>
  <c r="N970" i="9"/>
  <c r="M970" i="9"/>
  <c r="L970" i="9"/>
  <c r="K970" i="9"/>
  <c r="N969" i="9"/>
  <c r="M969" i="9"/>
  <c r="L969" i="9"/>
  <c r="K969" i="9"/>
  <c r="N968" i="9"/>
  <c r="M968" i="9"/>
  <c r="L968" i="9"/>
  <c r="K968" i="9"/>
  <c r="N967" i="9"/>
  <c r="M967" i="9"/>
  <c r="L967" i="9"/>
  <c r="K967" i="9"/>
  <c r="N966" i="9"/>
  <c r="M966" i="9"/>
  <c r="L966" i="9"/>
  <c r="K966" i="9"/>
  <c r="N965" i="9"/>
  <c r="M965" i="9"/>
  <c r="L965" i="9"/>
  <c r="K965" i="9"/>
  <c r="N964" i="9"/>
  <c r="M964" i="9"/>
  <c r="L964" i="9"/>
  <c r="K964" i="9"/>
  <c r="N963" i="9"/>
  <c r="M963" i="9"/>
  <c r="L963" i="9"/>
  <c r="K963" i="9"/>
  <c r="N962" i="9"/>
  <c r="M962" i="9"/>
  <c r="L962" i="9"/>
  <c r="K962" i="9"/>
  <c r="N961" i="9"/>
  <c r="M961" i="9"/>
  <c r="L961" i="9"/>
  <c r="K961" i="9"/>
  <c r="N960" i="9"/>
  <c r="M960" i="9"/>
  <c r="L960" i="9"/>
  <c r="K960" i="9"/>
  <c r="N959" i="9"/>
  <c r="M959" i="9"/>
  <c r="L959" i="9"/>
  <c r="K959" i="9"/>
  <c r="N958" i="9"/>
  <c r="M958" i="9"/>
  <c r="L958" i="9"/>
  <c r="K958" i="9"/>
  <c r="N957" i="9"/>
  <c r="M957" i="9"/>
  <c r="L957" i="9"/>
  <c r="K957" i="9"/>
  <c r="N956" i="9"/>
  <c r="M956" i="9"/>
  <c r="L956" i="9"/>
  <c r="K956" i="9"/>
  <c r="N955" i="9"/>
  <c r="M955" i="9"/>
  <c r="L955" i="9"/>
  <c r="K955" i="9"/>
  <c r="N954" i="9"/>
  <c r="M954" i="9"/>
  <c r="L954" i="9"/>
  <c r="K954" i="9"/>
  <c r="N953" i="9"/>
  <c r="M953" i="9"/>
  <c r="L953" i="9"/>
  <c r="K953" i="9"/>
  <c r="N952" i="9"/>
  <c r="M952" i="9"/>
  <c r="L952" i="9"/>
  <c r="K952" i="9"/>
  <c r="N951" i="9"/>
  <c r="M951" i="9"/>
  <c r="L951" i="9"/>
  <c r="K951" i="9"/>
  <c r="N950" i="9"/>
  <c r="M950" i="9"/>
  <c r="L950" i="9"/>
  <c r="K950" i="9"/>
  <c r="N949" i="9"/>
  <c r="M949" i="9"/>
  <c r="L949" i="9"/>
  <c r="K949" i="9"/>
  <c r="N948" i="9"/>
  <c r="M948" i="9"/>
  <c r="L948" i="9"/>
  <c r="K948" i="9"/>
  <c r="N947" i="9"/>
  <c r="M947" i="9"/>
  <c r="L947" i="9"/>
  <c r="K947" i="9"/>
  <c r="N946" i="9"/>
  <c r="M946" i="9"/>
  <c r="L946" i="9"/>
  <c r="K946" i="9"/>
  <c r="N945" i="9"/>
  <c r="M945" i="9"/>
  <c r="L945" i="9"/>
  <c r="K945" i="9"/>
  <c r="N944" i="9"/>
  <c r="M944" i="9"/>
  <c r="L944" i="9"/>
  <c r="K944" i="9"/>
  <c r="N943" i="9"/>
  <c r="M943" i="9"/>
  <c r="L943" i="9"/>
  <c r="K943" i="9"/>
  <c r="N942" i="9"/>
  <c r="M942" i="9"/>
  <c r="L942" i="9"/>
  <c r="K942" i="9"/>
  <c r="N941" i="9"/>
  <c r="M941" i="9"/>
  <c r="L941" i="9"/>
  <c r="K941" i="9"/>
  <c r="N940" i="9"/>
  <c r="M940" i="9"/>
  <c r="L940" i="9"/>
  <c r="K940" i="9"/>
  <c r="N939" i="9"/>
  <c r="M939" i="9"/>
  <c r="L939" i="9"/>
  <c r="K939" i="9"/>
  <c r="N938" i="9"/>
  <c r="M938" i="9"/>
  <c r="L938" i="9"/>
  <c r="K938" i="9"/>
  <c r="N937" i="9"/>
  <c r="M937" i="9"/>
  <c r="L937" i="9"/>
  <c r="K937" i="9"/>
  <c r="N936" i="9"/>
  <c r="M936" i="9"/>
  <c r="L936" i="9"/>
  <c r="K936" i="9"/>
  <c r="N935" i="9"/>
  <c r="M935" i="9"/>
  <c r="L935" i="9"/>
  <c r="K935" i="9"/>
  <c r="N934" i="9"/>
  <c r="M934" i="9"/>
  <c r="L934" i="9"/>
  <c r="K934" i="9"/>
  <c r="N933" i="9"/>
  <c r="M933" i="9"/>
  <c r="L933" i="9"/>
  <c r="K933" i="9"/>
  <c r="N932" i="9"/>
  <c r="M932" i="9"/>
  <c r="L932" i="9"/>
  <c r="K932" i="9"/>
  <c r="N931" i="9"/>
  <c r="M931" i="9"/>
  <c r="L931" i="9"/>
  <c r="K931" i="9"/>
  <c r="N930" i="9"/>
  <c r="M930" i="9"/>
  <c r="L930" i="9"/>
  <c r="K930" i="9"/>
  <c r="N929" i="9"/>
  <c r="M929" i="9"/>
  <c r="L929" i="9"/>
  <c r="K929" i="9"/>
  <c r="N928" i="9"/>
  <c r="M928" i="9"/>
  <c r="L928" i="9"/>
  <c r="K928" i="9"/>
  <c r="N927" i="9"/>
  <c r="M927" i="9"/>
  <c r="L927" i="9"/>
  <c r="K927" i="9"/>
  <c r="N926" i="9"/>
  <c r="M926" i="9"/>
  <c r="L926" i="9"/>
  <c r="K926" i="9"/>
  <c r="N925" i="9"/>
  <c r="M925" i="9"/>
  <c r="L925" i="9"/>
  <c r="K925" i="9"/>
  <c r="N924" i="9"/>
  <c r="M924" i="9"/>
  <c r="L924" i="9"/>
  <c r="K924" i="9"/>
  <c r="N923" i="9"/>
  <c r="M923" i="9"/>
  <c r="L923" i="9"/>
  <c r="K923" i="9"/>
  <c r="N922" i="9"/>
  <c r="M922" i="9"/>
  <c r="L922" i="9"/>
  <c r="K922" i="9"/>
  <c r="N921" i="9"/>
  <c r="M921" i="9"/>
  <c r="L921" i="9"/>
  <c r="K921" i="9"/>
  <c r="N920" i="9"/>
  <c r="M920" i="9"/>
  <c r="L920" i="9"/>
  <c r="K920" i="9"/>
  <c r="N919" i="9"/>
  <c r="M919" i="9"/>
  <c r="L919" i="9"/>
  <c r="K919" i="9"/>
  <c r="N918" i="9"/>
  <c r="M918" i="9"/>
  <c r="L918" i="9"/>
  <c r="K918" i="9"/>
  <c r="N917" i="9"/>
  <c r="M917" i="9"/>
  <c r="L917" i="9"/>
  <c r="K917" i="9"/>
  <c r="N916" i="9"/>
  <c r="M916" i="9"/>
  <c r="L916" i="9"/>
  <c r="K916" i="9"/>
  <c r="N915" i="9"/>
  <c r="M915" i="9"/>
  <c r="L915" i="9"/>
  <c r="K915" i="9"/>
  <c r="N914" i="9"/>
  <c r="M914" i="9"/>
  <c r="L914" i="9"/>
  <c r="K914" i="9"/>
  <c r="N913" i="9"/>
  <c r="M913" i="9"/>
  <c r="L913" i="9"/>
  <c r="K913" i="9"/>
  <c r="N912" i="9"/>
  <c r="M912" i="9"/>
  <c r="L912" i="9"/>
  <c r="K912" i="9"/>
  <c r="N911" i="9"/>
  <c r="M911" i="9"/>
  <c r="L911" i="9"/>
  <c r="K911" i="9"/>
  <c r="N910" i="9"/>
  <c r="M910" i="9"/>
  <c r="L910" i="9"/>
  <c r="K910" i="9"/>
  <c r="N909" i="9"/>
  <c r="M909" i="9"/>
  <c r="L909" i="9"/>
  <c r="K909" i="9"/>
  <c r="N908" i="9"/>
  <c r="M908" i="9"/>
  <c r="L908" i="9"/>
  <c r="K908" i="9"/>
  <c r="N907" i="9"/>
  <c r="M907" i="9"/>
  <c r="L907" i="9"/>
  <c r="K907" i="9"/>
  <c r="N906" i="9"/>
  <c r="M906" i="9"/>
  <c r="L906" i="9"/>
  <c r="K906" i="9"/>
  <c r="N905" i="9"/>
  <c r="M905" i="9"/>
  <c r="L905" i="9"/>
  <c r="K905" i="9"/>
  <c r="N904" i="9"/>
  <c r="M904" i="9"/>
  <c r="L904" i="9"/>
  <c r="K904" i="9"/>
  <c r="N903" i="9"/>
  <c r="M903" i="9"/>
  <c r="L903" i="9"/>
  <c r="K903" i="9"/>
  <c r="N902" i="9"/>
  <c r="M902" i="9"/>
  <c r="L902" i="9"/>
  <c r="K902" i="9"/>
  <c r="N901" i="9"/>
  <c r="M901" i="9"/>
  <c r="L901" i="9"/>
  <c r="K901" i="9"/>
  <c r="N900" i="9"/>
  <c r="M900" i="9"/>
  <c r="L900" i="9"/>
  <c r="K900" i="9"/>
  <c r="N899" i="9"/>
  <c r="M899" i="9"/>
  <c r="L899" i="9"/>
  <c r="K899" i="9"/>
  <c r="N898" i="9"/>
  <c r="M898" i="9"/>
  <c r="L898" i="9"/>
  <c r="K898" i="9"/>
  <c r="N897" i="9"/>
  <c r="M897" i="9"/>
  <c r="L897" i="9"/>
  <c r="K897" i="9"/>
  <c r="N896" i="9"/>
  <c r="M896" i="9"/>
  <c r="L896" i="9"/>
  <c r="K896" i="9"/>
  <c r="N895" i="9"/>
  <c r="M895" i="9"/>
  <c r="L895" i="9"/>
  <c r="K895" i="9"/>
  <c r="N894" i="9"/>
  <c r="M894" i="9"/>
  <c r="L894" i="9"/>
  <c r="K894" i="9"/>
  <c r="N893" i="9"/>
  <c r="M893" i="9"/>
  <c r="L893" i="9"/>
  <c r="K893" i="9"/>
  <c r="N892" i="9"/>
  <c r="M892" i="9"/>
  <c r="L892" i="9"/>
  <c r="K892" i="9"/>
  <c r="N891" i="9"/>
  <c r="M891" i="9"/>
  <c r="L891" i="9"/>
  <c r="K891" i="9"/>
  <c r="N890" i="9"/>
  <c r="M890" i="9"/>
  <c r="L890" i="9"/>
  <c r="K890" i="9"/>
  <c r="N889" i="9"/>
  <c r="M889" i="9"/>
  <c r="L889" i="9"/>
  <c r="K889" i="9"/>
  <c r="N888" i="9"/>
  <c r="M888" i="9"/>
  <c r="L888" i="9"/>
  <c r="K888" i="9"/>
  <c r="N887" i="9"/>
  <c r="M887" i="9"/>
  <c r="L887" i="9"/>
  <c r="K887" i="9"/>
  <c r="N886" i="9"/>
  <c r="M886" i="9"/>
  <c r="L886" i="9"/>
  <c r="K886" i="9"/>
  <c r="N885" i="9"/>
  <c r="M885" i="9"/>
  <c r="L885" i="9"/>
  <c r="K885" i="9"/>
  <c r="N884" i="9"/>
  <c r="M884" i="9"/>
  <c r="L884" i="9"/>
  <c r="K884" i="9"/>
  <c r="N883" i="9"/>
  <c r="M883" i="9"/>
  <c r="L883" i="9"/>
  <c r="K883" i="9"/>
  <c r="N882" i="9"/>
  <c r="M882" i="9"/>
  <c r="L882" i="9"/>
  <c r="K882" i="9"/>
  <c r="N881" i="9"/>
  <c r="M881" i="9"/>
  <c r="L881" i="9"/>
  <c r="K881" i="9"/>
  <c r="N880" i="9"/>
  <c r="M880" i="9"/>
  <c r="L880" i="9"/>
  <c r="K880" i="9"/>
  <c r="N879" i="9"/>
  <c r="M879" i="9"/>
  <c r="L879" i="9"/>
  <c r="K879" i="9"/>
  <c r="N878" i="9"/>
  <c r="M878" i="9"/>
  <c r="L878" i="9"/>
  <c r="K878" i="9"/>
  <c r="N877" i="9"/>
  <c r="M877" i="9"/>
  <c r="L877" i="9"/>
  <c r="K877" i="9"/>
  <c r="N876" i="9"/>
  <c r="M876" i="9"/>
  <c r="L876" i="9"/>
  <c r="K876" i="9"/>
  <c r="N875" i="9"/>
  <c r="M875" i="9"/>
  <c r="L875" i="9"/>
  <c r="K875" i="9"/>
  <c r="N874" i="9"/>
  <c r="M874" i="9"/>
  <c r="L874" i="9"/>
  <c r="K874" i="9"/>
  <c r="N873" i="9"/>
  <c r="M873" i="9"/>
  <c r="L873" i="9"/>
  <c r="K873" i="9"/>
  <c r="N872" i="9"/>
  <c r="M872" i="9"/>
  <c r="L872" i="9"/>
  <c r="K872" i="9"/>
  <c r="N871" i="9"/>
  <c r="M871" i="9"/>
  <c r="L871" i="9"/>
  <c r="K871" i="9"/>
  <c r="N870" i="9"/>
  <c r="M870" i="9"/>
  <c r="L870" i="9"/>
  <c r="K870" i="9"/>
  <c r="N869" i="9"/>
  <c r="M869" i="9"/>
  <c r="L869" i="9"/>
  <c r="K869" i="9"/>
  <c r="N868" i="9"/>
  <c r="M868" i="9"/>
  <c r="L868" i="9"/>
  <c r="K868" i="9"/>
  <c r="N867" i="9"/>
  <c r="M867" i="9"/>
  <c r="L867" i="9"/>
  <c r="K867" i="9"/>
  <c r="N866" i="9"/>
  <c r="M866" i="9"/>
  <c r="L866" i="9"/>
  <c r="K866" i="9"/>
  <c r="N865" i="9"/>
  <c r="M865" i="9"/>
  <c r="L865" i="9"/>
  <c r="K865" i="9"/>
  <c r="N864" i="9"/>
  <c r="M864" i="9"/>
  <c r="L864" i="9"/>
  <c r="K864" i="9"/>
  <c r="N863" i="9"/>
  <c r="M863" i="9"/>
  <c r="L863" i="9"/>
  <c r="K863" i="9"/>
  <c r="N862" i="9"/>
  <c r="M862" i="9"/>
  <c r="L862" i="9"/>
  <c r="K862" i="9"/>
  <c r="N861" i="9"/>
  <c r="M861" i="9"/>
  <c r="L861" i="9"/>
  <c r="K861" i="9"/>
  <c r="N860" i="9"/>
  <c r="M860" i="9"/>
  <c r="L860" i="9"/>
  <c r="K860" i="9"/>
  <c r="N859" i="9"/>
  <c r="M859" i="9"/>
  <c r="L859" i="9"/>
  <c r="K859" i="9"/>
  <c r="N858" i="9"/>
  <c r="M858" i="9"/>
  <c r="L858" i="9"/>
  <c r="K858" i="9"/>
  <c r="N857" i="9"/>
  <c r="M857" i="9"/>
  <c r="L857" i="9"/>
  <c r="K857" i="9"/>
  <c r="N856" i="9"/>
  <c r="M856" i="9"/>
  <c r="L856" i="9"/>
  <c r="K856" i="9"/>
  <c r="N855" i="9"/>
  <c r="M855" i="9"/>
  <c r="L855" i="9"/>
  <c r="K855" i="9"/>
  <c r="N854" i="9"/>
  <c r="M854" i="9"/>
  <c r="L854" i="9"/>
  <c r="K854" i="9"/>
  <c r="N853" i="9"/>
  <c r="M853" i="9"/>
  <c r="L853" i="9"/>
  <c r="K853" i="9"/>
  <c r="N852" i="9"/>
  <c r="M852" i="9"/>
  <c r="L852" i="9"/>
  <c r="K852" i="9"/>
  <c r="N851" i="9"/>
  <c r="M851" i="9"/>
  <c r="L851" i="9"/>
  <c r="K851" i="9"/>
  <c r="N850" i="9"/>
  <c r="M850" i="9"/>
  <c r="L850" i="9"/>
  <c r="K850" i="9"/>
  <c r="N849" i="9"/>
  <c r="M849" i="9"/>
  <c r="L849" i="9"/>
  <c r="K849" i="9"/>
  <c r="N848" i="9"/>
  <c r="M848" i="9"/>
  <c r="L848" i="9"/>
  <c r="K848" i="9"/>
  <c r="N847" i="9"/>
  <c r="M847" i="9"/>
  <c r="L847" i="9"/>
  <c r="K847" i="9"/>
  <c r="N846" i="9"/>
  <c r="M846" i="9"/>
  <c r="L846" i="9"/>
  <c r="K846" i="9"/>
  <c r="N845" i="9"/>
  <c r="M845" i="9"/>
  <c r="L845" i="9"/>
  <c r="K845" i="9"/>
  <c r="N844" i="9"/>
  <c r="M844" i="9"/>
  <c r="L844" i="9"/>
  <c r="K844" i="9"/>
  <c r="N843" i="9"/>
  <c r="M843" i="9"/>
  <c r="L843" i="9"/>
  <c r="K843" i="9"/>
  <c r="N842" i="9"/>
  <c r="M842" i="9"/>
  <c r="L842" i="9"/>
  <c r="K842" i="9"/>
  <c r="N841" i="9"/>
  <c r="M841" i="9"/>
  <c r="L841" i="9"/>
  <c r="K841" i="9"/>
  <c r="N840" i="9"/>
  <c r="M840" i="9"/>
  <c r="L840" i="9"/>
  <c r="K1" i="9"/>
  <c r="M448" i="9"/>
  <c r="N448" i="9"/>
  <c r="K449" i="9"/>
  <c r="L449" i="9"/>
  <c r="M449" i="9"/>
  <c r="N449" i="9"/>
  <c r="K450" i="9"/>
  <c r="L450" i="9"/>
  <c r="M450" i="9"/>
  <c r="N450" i="9"/>
  <c r="K451" i="9"/>
  <c r="L451" i="9"/>
  <c r="M451" i="9"/>
  <c r="N451" i="9"/>
  <c r="K452" i="9"/>
  <c r="L452" i="9"/>
  <c r="M452" i="9"/>
  <c r="N452" i="9"/>
  <c r="K453" i="9"/>
  <c r="L453" i="9"/>
  <c r="M453" i="9"/>
  <c r="N453" i="9"/>
  <c r="K454" i="9"/>
  <c r="L454" i="9"/>
  <c r="M454" i="9"/>
  <c r="N454" i="9"/>
  <c r="K455" i="9"/>
  <c r="L455" i="9"/>
  <c r="M455" i="9"/>
  <c r="N455" i="9"/>
  <c r="K456" i="9"/>
  <c r="L456" i="9"/>
  <c r="M456" i="9"/>
  <c r="N456" i="9"/>
  <c r="K457" i="9"/>
  <c r="L457" i="9"/>
  <c r="M457" i="9"/>
  <c r="N457" i="9"/>
  <c r="K458" i="9"/>
  <c r="L458" i="9"/>
  <c r="M458" i="9"/>
  <c r="N458" i="9"/>
  <c r="K459" i="9"/>
  <c r="L459" i="9"/>
  <c r="M459" i="9"/>
  <c r="N459" i="9"/>
  <c r="K460" i="9"/>
  <c r="L460" i="9"/>
  <c r="M460" i="9"/>
  <c r="N460" i="9"/>
  <c r="K461" i="9"/>
  <c r="L461" i="9"/>
  <c r="M461" i="9"/>
  <c r="N461" i="9"/>
  <c r="K462" i="9"/>
  <c r="L462" i="9"/>
  <c r="M462" i="9"/>
  <c r="N462" i="9"/>
  <c r="K463" i="9"/>
  <c r="L463" i="9"/>
  <c r="M463" i="9"/>
  <c r="N463" i="9"/>
  <c r="K464" i="9"/>
  <c r="L464" i="9"/>
  <c r="M464" i="9"/>
  <c r="N464" i="9"/>
  <c r="K465" i="9"/>
  <c r="L465" i="9"/>
  <c r="M465" i="9"/>
  <c r="N465" i="9"/>
  <c r="K466" i="9"/>
  <c r="L466" i="9"/>
  <c r="M466" i="9"/>
  <c r="N466" i="9"/>
  <c r="K467" i="9"/>
  <c r="L467" i="9"/>
  <c r="M467" i="9"/>
  <c r="N467" i="9"/>
  <c r="K468" i="9"/>
  <c r="L468" i="9"/>
  <c r="M468" i="9"/>
  <c r="N468" i="9"/>
  <c r="K469" i="9"/>
  <c r="L469" i="9"/>
  <c r="M469" i="9"/>
  <c r="N469" i="9"/>
  <c r="K470" i="9"/>
  <c r="L470" i="9"/>
  <c r="M470" i="9"/>
  <c r="N470" i="9"/>
  <c r="K471" i="9"/>
  <c r="L471" i="9"/>
  <c r="M471" i="9"/>
  <c r="N471" i="9"/>
  <c r="K472" i="9"/>
  <c r="L472" i="9"/>
  <c r="M472" i="9"/>
  <c r="N472" i="9"/>
  <c r="K473" i="9"/>
  <c r="L473" i="9"/>
  <c r="M473" i="9"/>
  <c r="N473" i="9"/>
  <c r="K474" i="9"/>
  <c r="L474" i="9"/>
  <c r="M474" i="9"/>
  <c r="N474" i="9"/>
  <c r="K475" i="9"/>
  <c r="L475" i="9"/>
  <c r="M475" i="9"/>
  <c r="N475" i="9"/>
  <c r="K476" i="9"/>
  <c r="L476" i="9"/>
  <c r="M476" i="9"/>
  <c r="N476" i="9"/>
  <c r="K477" i="9"/>
  <c r="L477" i="9"/>
  <c r="M477" i="9"/>
  <c r="N477" i="9"/>
  <c r="K478" i="9"/>
  <c r="L478" i="9"/>
  <c r="M478" i="9"/>
  <c r="N478" i="9"/>
  <c r="K479" i="9"/>
  <c r="L479" i="9"/>
  <c r="M479" i="9"/>
  <c r="N479" i="9"/>
  <c r="K480" i="9"/>
  <c r="L480" i="9"/>
  <c r="M480" i="9"/>
  <c r="N480" i="9"/>
  <c r="K481" i="9"/>
  <c r="L481" i="9"/>
  <c r="M481" i="9"/>
  <c r="N481" i="9"/>
  <c r="K482" i="9"/>
  <c r="L482" i="9"/>
  <c r="M482" i="9"/>
  <c r="N482" i="9"/>
  <c r="K483" i="9"/>
  <c r="L483" i="9"/>
  <c r="M483" i="9"/>
  <c r="N483" i="9"/>
  <c r="K484" i="9"/>
  <c r="L484" i="9"/>
  <c r="M484" i="9"/>
  <c r="N484" i="9"/>
  <c r="K485" i="9"/>
  <c r="L485" i="9"/>
  <c r="M485" i="9"/>
  <c r="N485" i="9"/>
  <c r="K486" i="9"/>
  <c r="L486" i="9"/>
  <c r="M486" i="9"/>
  <c r="N486" i="9"/>
  <c r="K487" i="9"/>
  <c r="L487" i="9"/>
  <c r="M487" i="9"/>
  <c r="N487" i="9"/>
  <c r="K488" i="9"/>
  <c r="L488" i="9"/>
  <c r="M488" i="9"/>
  <c r="N488" i="9"/>
  <c r="K489" i="9"/>
  <c r="L489" i="9"/>
  <c r="M489" i="9"/>
  <c r="N489" i="9"/>
  <c r="K490" i="9"/>
  <c r="L490" i="9"/>
  <c r="M490" i="9"/>
  <c r="N490" i="9"/>
  <c r="K491" i="9"/>
  <c r="L491" i="9"/>
  <c r="M491" i="9"/>
  <c r="N491" i="9"/>
  <c r="K492" i="9"/>
  <c r="L492" i="9"/>
  <c r="M492" i="9"/>
  <c r="N492" i="9"/>
  <c r="K493" i="9"/>
  <c r="L493" i="9"/>
  <c r="M493" i="9"/>
  <c r="N493" i="9"/>
  <c r="K494" i="9"/>
  <c r="L494" i="9"/>
  <c r="M494" i="9"/>
  <c r="N494" i="9"/>
  <c r="K495" i="9"/>
  <c r="L495" i="9"/>
  <c r="M495" i="9"/>
  <c r="N495" i="9"/>
  <c r="K496" i="9"/>
  <c r="L496" i="9"/>
  <c r="M496" i="9"/>
  <c r="N496" i="9"/>
  <c r="K497" i="9"/>
  <c r="L497" i="9"/>
  <c r="M497" i="9"/>
  <c r="N497" i="9"/>
  <c r="K498" i="9"/>
  <c r="L498" i="9"/>
  <c r="M498" i="9"/>
  <c r="N498" i="9"/>
  <c r="K499" i="9"/>
  <c r="L499" i="9"/>
  <c r="M499" i="9"/>
  <c r="N499" i="9"/>
  <c r="K500" i="9"/>
  <c r="L500" i="9"/>
  <c r="M500" i="9"/>
  <c r="N500" i="9"/>
  <c r="K501" i="9"/>
  <c r="L501" i="9"/>
  <c r="M501" i="9"/>
  <c r="N501" i="9"/>
  <c r="K502" i="9"/>
  <c r="L502" i="9"/>
  <c r="M502" i="9"/>
  <c r="N502" i="9"/>
  <c r="K503" i="9"/>
  <c r="L503" i="9"/>
  <c r="M503" i="9"/>
  <c r="N503" i="9"/>
  <c r="K504" i="9"/>
  <c r="L504" i="9"/>
  <c r="M504" i="9"/>
  <c r="N504" i="9"/>
  <c r="K505" i="9"/>
  <c r="L505" i="9"/>
  <c r="M505" i="9"/>
  <c r="N505" i="9"/>
  <c r="K506" i="9"/>
  <c r="L506" i="9"/>
  <c r="M506" i="9"/>
  <c r="N506" i="9"/>
  <c r="K507" i="9"/>
  <c r="L507" i="9"/>
  <c r="M507" i="9"/>
  <c r="N507" i="9"/>
  <c r="K508" i="9"/>
  <c r="L508" i="9"/>
  <c r="M508" i="9"/>
  <c r="N508" i="9"/>
  <c r="K509" i="9"/>
  <c r="L509" i="9"/>
  <c r="M509" i="9"/>
  <c r="N509" i="9"/>
  <c r="K510" i="9"/>
  <c r="L510" i="9"/>
  <c r="M510" i="9"/>
  <c r="N510" i="9"/>
  <c r="K511" i="9"/>
  <c r="L511" i="9"/>
  <c r="M511" i="9"/>
  <c r="N511" i="9"/>
  <c r="K512" i="9"/>
  <c r="L512" i="9"/>
  <c r="M512" i="9"/>
  <c r="N512" i="9"/>
  <c r="K513" i="9"/>
  <c r="L513" i="9"/>
  <c r="M513" i="9"/>
  <c r="N513" i="9"/>
  <c r="K514" i="9"/>
  <c r="L514" i="9"/>
  <c r="M514" i="9"/>
  <c r="N514" i="9"/>
  <c r="K515" i="9"/>
  <c r="L515" i="9"/>
  <c r="M515" i="9"/>
  <c r="N515" i="9"/>
  <c r="K516" i="9"/>
  <c r="L516" i="9"/>
  <c r="M516" i="9"/>
  <c r="N516" i="9"/>
  <c r="K517" i="9"/>
  <c r="L517" i="9"/>
  <c r="M517" i="9"/>
  <c r="N517" i="9"/>
  <c r="K518" i="9"/>
  <c r="L518" i="9"/>
  <c r="M518" i="9"/>
  <c r="N518" i="9"/>
  <c r="K519" i="9"/>
  <c r="L519" i="9"/>
  <c r="M519" i="9"/>
  <c r="N519" i="9"/>
  <c r="K520" i="9"/>
  <c r="L520" i="9"/>
  <c r="M520" i="9"/>
  <c r="N520" i="9"/>
  <c r="K521" i="9"/>
  <c r="L521" i="9"/>
  <c r="M521" i="9"/>
  <c r="N521" i="9"/>
  <c r="K522" i="9"/>
  <c r="L522" i="9"/>
  <c r="M522" i="9"/>
  <c r="N522" i="9"/>
  <c r="K523" i="9"/>
  <c r="L523" i="9"/>
  <c r="M523" i="9"/>
  <c r="N523" i="9"/>
  <c r="K524" i="9"/>
  <c r="L524" i="9"/>
  <c r="M524" i="9"/>
  <c r="N524" i="9"/>
  <c r="K525" i="9"/>
  <c r="L525" i="9"/>
  <c r="M525" i="9"/>
  <c r="N525" i="9"/>
  <c r="K526" i="9"/>
  <c r="L526" i="9"/>
  <c r="M526" i="9"/>
  <c r="N526" i="9"/>
  <c r="K527" i="9"/>
  <c r="L527" i="9"/>
  <c r="M527" i="9"/>
  <c r="N527" i="9"/>
  <c r="K528" i="9"/>
  <c r="L528" i="9"/>
  <c r="M528" i="9"/>
  <c r="N528" i="9"/>
  <c r="K529" i="9"/>
  <c r="L529" i="9"/>
  <c r="M529" i="9"/>
  <c r="N529" i="9"/>
  <c r="K530" i="9"/>
  <c r="L530" i="9"/>
  <c r="M530" i="9"/>
  <c r="N530" i="9"/>
  <c r="K531" i="9"/>
  <c r="L531" i="9"/>
  <c r="M531" i="9"/>
  <c r="N531" i="9"/>
  <c r="K532" i="9"/>
  <c r="L532" i="9"/>
  <c r="M532" i="9"/>
  <c r="N532" i="9"/>
  <c r="K533" i="9"/>
  <c r="L533" i="9"/>
  <c r="M533" i="9"/>
  <c r="N533" i="9"/>
  <c r="K534" i="9"/>
  <c r="L534" i="9"/>
  <c r="M534" i="9"/>
  <c r="N534" i="9"/>
  <c r="K535" i="9"/>
  <c r="L535" i="9"/>
  <c r="M535" i="9"/>
  <c r="N535" i="9"/>
  <c r="K536" i="9"/>
  <c r="L536" i="9"/>
  <c r="M536" i="9"/>
  <c r="N536" i="9"/>
  <c r="K537" i="9"/>
  <c r="L537" i="9"/>
  <c r="M537" i="9"/>
  <c r="N537" i="9"/>
  <c r="K538" i="9"/>
  <c r="L538" i="9"/>
  <c r="M538" i="9"/>
  <c r="N538" i="9"/>
  <c r="K539" i="9"/>
  <c r="L539" i="9"/>
  <c r="M539" i="9"/>
  <c r="N539" i="9"/>
  <c r="K540" i="9"/>
  <c r="L540" i="9"/>
  <c r="M540" i="9"/>
  <c r="N540" i="9"/>
  <c r="K541" i="9"/>
  <c r="L541" i="9"/>
  <c r="M541" i="9"/>
  <c r="N541" i="9"/>
  <c r="K542" i="9"/>
  <c r="L542" i="9"/>
  <c r="M542" i="9"/>
  <c r="N542" i="9"/>
  <c r="K543" i="9"/>
  <c r="L543" i="9"/>
  <c r="M543" i="9"/>
  <c r="N543" i="9"/>
  <c r="K544" i="9"/>
  <c r="L544" i="9"/>
  <c r="M544" i="9"/>
  <c r="N544" i="9"/>
  <c r="K545" i="9"/>
  <c r="L545" i="9"/>
  <c r="M545" i="9"/>
  <c r="N545" i="9"/>
  <c r="K546" i="9"/>
  <c r="L546" i="9"/>
  <c r="M546" i="9"/>
  <c r="N546" i="9"/>
  <c r="K547" i="9"/>
  <c r="L547" i="9"/>
  <c r="M547" i="9"/>
  <c r="N547" i="9"/>
  <c r="K548" i="9"/>
  <c r="L548" i="9"/>
  <c r="M548" i="9"/>
  <c r="N548" i="9"/>
  <c r="K549" i="9"/>
  <c r="L549" i="9"/>
  <c r="M200" i="9"/>
  <c r="M549" i="9"/>
  <c r="N549" i="9"/>
  <c r="K550" i="9"/>
  <c r="L550" i="9"/>
  <c r="M550" i="9"/>
  <c r="N550" i="9"/>
  <c r="K551" i="9"/>
  <c r="L551" i="9"/>
  <c r="M551" i="9"/>
  <c r="N551" i="9"/>
  <c r="K552" i="9"/>
  <c r="L552" i="9"/>
  <c r="M552" i="9"/>
  <c r="N552" i="9"/>
  <c r="K553" i="9"/>
  <c r="L553" i="9"/>
  <c r="M553" i="9"/>
  <c r="N553" i="9"/>
  <c r="K554" i="9"/>
  <c r="L554" i="9"/>
  <c r="M554" i="9"/>
  <c r="N554" i="9"/>
  <c r="K555" i="9"/>
  <c r="L555" i="9"/>
  <c r="M555" i="9"/>
  <c r="N555" i="9"/>
  <c r="K556" i="9"/>
  <c r="L556" i="9"/>
  <c r="M556" i="9"/>
  <c r="N556" i="9"/>
  <c r="K557" i="9"/>
  <c r="L557" i="9"/>
  <c r="M557" i="9"/>
  <c r="N557" i="9"/>
  <c r="K558" i="9"/>
  <c r="L558" i="9"/>
  <c r="M558" i="9"/>
  <c r="N558" i="9"/>
  <c r="K559" i="9"/>
  <c r="L559" i="9"/>
  <c r="M559" i="9"/>
  <c r="N559" i="9"/>
  <c r="K560" i="9"/>
  <c r="L560" i="9"/>
  <c r="M560" i="9"/>
  <c r="N560" i="9"/>
  <c r="K561" i="9"/>
  <c r="L561" i="9"/>
  <c r="M561" i="9"/>
  <c r="N561" i="9"/>
  <c r="K562" i="9"/>
  <c r="L562" i="9"/>
  <c r="M562" i="9"/>
  <c r="N562" i="9"/>
  <c r="K563" i="9"/>
  <c r="L563" i="9"/>
  <c r="M563" i="9"/>
  <c r="N563" i="9"/>
  <c r="K564" i="9"/>
  <c r="L564" i="9"/>
  <c r="M564" i="9"/>
  <c r="N564" i="9"/>
  <c r="K565" i="9"/>
  <c r="L565" i="9"/>
  <c r="M565" i="9"/>
  <c r="N565" i="9"/>
  <c r="K566" i="9"/>
  <c r="L566" i="9"/>
  <c r="M566" i="9"/>
  <c r="N566" i="9"/>
  <c r="K567" i="9"/>
  <c r="L567" i="9"/>
  <c r="M567" i="9"/>
  <c r="N567" i="9"/>
  <c r="K568" i="9"/>
  <c r="L568" i="9"/>
  <c r="M568" i="9"/>
  <c r="N568" i="9"/>
  <c r="K569" i="9"/>
  <c r="L569" i="9"/>
  <c r="M569" i="9"/>
  <c r="N569" i="9"/>
  <c r="K570" i="9"/>
  <c r="L570" i="9"/>
  <c r="M570" i="9"/>
  <c r="N570" i="9"/>
  <c r="K571" i="9"/>
  <c r="L571" i="9"/>
  <c r="M571" i="9"/>
  <c r="N571" i="9"/>
  <c r="K572" i="9"/>
  <c r="L572" i="9"/>
  <c r="M572" i="9"/>
  <c r="N572" i="9"/>
  <c r="K573" i="9"/>
  <c r="L573" i="9"/>
  <c r="M573" i="9"/>
  <c r="N573" i="9"/>
  <c r="K574" i="9"/>
  <c r="L574" i="9"/>
  <c r="M574" i="9"/>
  <c r="N574" i="9"/>
  <c r="K575" i="9"/>
  <c r="L575" i="9"/>
  <c r="M575" i="9"/>
  <c r="N575" i="9"/>
  <c r="K576" i="9"/>
  <c r="L576" i="9"/>
  <c r="M576" i="9"/>
  <c r="N576" i="9"/>
  <c r="K577" i="9"/>
  <c r="L577" i="9"/>
  <c r="M577" i="9"/>
  <c r="N577" i="9"/>
  <c r="K578" i="9"/>
  <c r="L578" i="9"/>
  <c r="M578" i="9"/>
  <c r="N578" i="9"/>
  <c r="K579" i="9"/>
  <c r="L579" i="9"/>
  <c r="M579" i="9"/>
  <c r="N579" i="9"/>
  <c r="K580" i="9"/>
  <c r="L580" i="9"/>
  <c r="M580" i="9"/>
  <c r="N580" i="9"/>
  <c r="K581" i="9"/>
  <c r="L581" i="9"/>
  <c r="M581" i="9"/>
  <c r="N581" i="9"/>
  <c r="K582" i="9"/>
  <c r="L582" i="9"/>
  <c r="M582" i="9"/>
  <c r="N582" i="9"/>
  <c r="K583" i="9"/>
  <c r="L583" i="9"/>
  <c r="M583" i="9"/>
  <c r="N583" i="9"/>
  <c r="K584" i="9"/>
  <c r="L584" i="9"/>
  <c r="M584" i="9"/>
  <c r="N584" i="9"/>
  <c r="K585" i="9"/>
  <c r="L585" i="9"/>
  <c r="M585" i="9"/>
  <c r="N585" i="9"/>
  <c r="K586" i="9"/>
  <c r="L586" i="9"/>
  <c r="M586" i="9"/>
  <c r="N586" i="9"/>
  <c r="K587" i="9"/>
  <c r="L587" i="9"/>
  <c r="M587" i="9"/>
  <c r="N587" i="9"/>
  <c r="K588" i="9"/>
  <c r="L588" i="9"/>
  <c r="M588" i="9"/>
  <c r="N588" i="9"/>
  <c r="K589" i="9"/>
  <c r="L589" i="9"/>
  <c r="M589" i="9"/>
  <c r="N589" i="9"/>
  <c r="K590" i="9"/>
  <c r="L590" i="9"/>
  <c r="M590" i="9"/>
  <c r="N590" i="9"/>
  <c r="K591" i="9"/>
  <c r="L591" i="9"/>
  <c r="M591" i="9"/>
  <c r="N591" i="9"/>
  <c r="K592" i="9"/>
  <c r="L592" i="9"/>
  <c r="M592" i="9"/>
  <c r="N592" i="9"/>
  <c r="K593" i="9"/>
  <c r="L593" i="9"/>
  <c r="M593" i="9"/>
  <c r="N593" i="9"/>
  <c r="K594" i="9"/>
  <c r="L594" i="9"/>
  <c r="M594" i="9"/>
  <c r="N594" i="9"/>
  <c r="K595" i="9"/>
  <c r="L595" i="9"/>
  <c r="M595" i="9"/>
  <c r="N595" i="9"/>
  <c r="K596" i="9"/>
  <c r="L596" i="9"/>
  <c r="M596" i="9"/>
  <c r="N596" i="9"/>
  <c r="K597" i="9"/>
  <c r="L597" i="9"/>
  <c r="M597" i="9"/>
  <c r="N597" i="9"/>
  <c r="K598" i="9"/>
  <c r="L598" i="9"/>
  <c r="M598" i="9"/>
  <c r="N598" i="9"/>
  <c r="K599" i="9"/>
  <c r="L599" i="9"/>
  <c r="M599" i="9"/>
  <c r="N599" i="9"/>
  <c r="K600" i="9"/>
  <c r="L600" i="9"/>
  <c r="M600" i="9"/>
  <c r="N600" i="9"/>
  <c r="K601" i="9"/>
  <c r="L601" i="9"/>
  <c r="M601" i="9"/>
  <c r="N601" i="9"/>
  <c r="K602" i="9"/>
  <c r="L602" i="9"/>
  <c r="M602" i="9"/>
  <c r="N602" i="9"/>
  <c r="K603" i="9"/>
  <c r="L603" i="9"/>
  <c r="M603" i="9"/>
  <c r="N603" i="9"/>
  <c r="K604" i="9"/>
  <c r="L604" i="9"/>
  <c r="M604" i="9"/>
  <c r="N604" i="9"/>
  <c r="K605" i="9"/>
  <c r="L605" i="9"/>
  <c r="M605" i="9"/>
  <c r="N605" i="9"/>
  <c r="K606" i="9"/>
  <c r="L606" i="9"/>
  <c r="M606" i="9"/>
  <c r="N606" i="9"/>
  <c r="K607" i="9"/>
  <c r="L607" i="9"/>
  <c r="M607" i="9"/>
  <c r="N607" i="9"/>
  <c r="K608" i="9"/>
  <c r="L608" i="9"/>
  <c r="M608" i="9"/>
  <c r="N608" i="9"/>
  <c r="K609" i="9"/>
  <c r="L609" i="9"/>
  <c r="M609" i="9"/>
  <c r="N609" i="9"/>
  <c r="K610" i="9"/>
  <c r="L610" i="9"/>
  <c r="M610" i="9"/>
  <c r="N610" i="9"/>
  <c r="K611" i="9"/>
  <c r="L611" i="9"/>
  <c r="M611" i="9"/>
  <c r="N611" i="9"/>
  <c r="K612" i="9"/>
  <c r="L612" i="9"/>
  <c r="M612" i="9"/>
  <c r="N612" i="9"/>
  <c r="K613" i="9"/>
  <c r="L613" i="9"/>
  <c r="M613" i="9"/>
  <c r="N613" i="9"/>
  <c r="K614" i="9"/>
  <c r="L614" i="9"/>
  <c r="M614" i="9"/>
  <c r="N614" i="9"/>
  <c r="K615" i="9"/>
  <c r="L615" i="9"/>
  <c r="M615" i="9"/>
  <c r="N615" i="9"/>
  <c r="K616" i="9"/>
  <c r="L616" i="9"/>
  <c r="M616" i="9"/>
  <c r="N616" i="9"/>
  <c r="K617" i="9"/>
  <c r="L617" i="9"/>
  <c r="M617" i="9"/>
  <c r="N617" i="9"/>
  <c r="K618" i="9"/>
  <c r="L618" i="9"/>
  <c r="M618" i="9"/>
  <c r="N618" i="9"/>
  <c r="K619" i="9"/>
  <c r="L619" i="9"/>
  <c r="M619" i="9"/>
  <c r="N619" i="9"/>
  <c r="K620" i="9"/>
  <c r="L620" i="9"/>
  <c r="M620" i="9"/>
  <c r="N620" i="9"/>
  <c r="K621" i="9"/>
  <c r="L621" i="9"/>
  <c r="M621" i="9"/>
  <c r="N621" i="9"/>
  <c r="K622" i="9"/>
  <c r="L622" i="9"/>
  <c r="M622" i="9"/>
  <c r="N622" i="9"/>
  <c r="K623" i="9"/>
  <c r="L623" i="9"/>
  <c r="M623" i="9"/>
  <c r="N623" i="9"/>
  <c r="K624" i="9"/>
  <c r="L624" i="9"/>
  <c r="M624" i="9"/>
  <c r="N624" i="9"/>
  <c r="K625" i="9"/>
  <c r="L625" i="9"/>
  <c r="M625" i="9"/>
  <c r="N625" i="9"/>
  <c r="K626" i="9"/>
  <c r="L626" i="9"/>
  <c r="M626" i="9"/>
  <c r="N626" i="9"/>
  <c r="K627" i="9"/>
  <c r="L627" i="9"/>
  <c r="M627" i="9"/>
  <c r="N627" i="9"/>
  <c r="K628" i="9"/>
  <c r="L628" i="9"/>
  <c r="M628" i="9"/>
  <c r="N628" i="9"/>
  <c r="K629" i="9"/>
  <c r="L629" i="9"/>
  <c r="M629" i="9"/>
  <c r="N629" i="9"/>
  <c r="K630" i="9"/>
  <c r="L630" i="9"/>
  <c r="M630" i="9"/>
  <c r="N630" i="9"/>
  <c r="K631" i="9"/>
  <c r="L631" i="9"/>
  <c r="M631" i="9"/>
  <c r="N631" i="9"/>
  <c r="K632" i="9"/>
  <c r="L632" i="9"/>
  <c r="M632" i="9"/>
  <c r="N632" i="9"/>
  <c r="K633" i="9"/>
  <c r="L633" i="9"/>
  <c r="M633" i="9"/>
  <c r="N633" i="9"/>
  <c r="K634" i="9"/>
  <c r="L634" i="9"/>
  <c r="M634" i="9"/>
  <c r="N634" i="9"/>
  <c r="K635" i="9"/>
  <c r="L635" i="9"/>
  <c r="M635" i="9"/>
  <c r="N635" i="9"/>
  <c r="K636" i="9"/>
  <c r="L636" i="9"/>
  <c r="M636" i="9"/>
  <c r="N636" i="9"/>
  <c r="K637" i="9"/>
  <c r="L637" i="9"/>
  <c r="M637" i="9"/>
  <c r="N637" i="9"/>
  <c r="K638" i="9"/>
  <c r="L638" i="9"/>
  <c r="M638" i="9"/>
  <c r="N638" i="9"/>
  <c r="K639" i="9"/>
  <c r="L639" i="9"/>
  <c r="M639" i="9"/>
  <c r="N639" i="9"/>
  <c r="K640" i="9"/>
  <c r="L640" i="9"/>
  <c r="M640" i="9"/>
  <c r="N640" i="9"/>
  <c r="K641" i="9"/>
  <c r="L641" i="9"/>
  <c r="M641" i="9"/>
  <c r="N641" i="9"/>
  <c r="K642" i="9"/>
  <c r="L642" i="9"/>
  <c r="M642" i="9"/>
  <c r="N642" i="9"/>
  <c r="K643" i="9"/>
  <c r="L643" i="9"/>
  <c r="M643" i="9"/>
  <c r="N643" i="9"/>
  <c r="K644" i="9"/>
  <c r="L644" i="9"/>
  <c r="M644" i="9"/>
  <c r="N644" i="9"/>
  <c r="K645" i="9"/>
  <c r="L645" i="9"/>
  <c r="M645" i="9"/>
  <c r="N645" i="9"/>
  <c r="K646" i="9"/>
  <c r="L646" i="9"/>
  <c r="M646" i="9"/>
  <c r="N646" i="9"/>
  <c r="K647" i="9"/>
  <c r="L647" i="9"/>
  <c r="M647" i="9"/>
  <c r="N647" i="9"/>
  <c r="K648" i="9"/>
  <c r="L648" i="9"/>
  <c r="M648" i="9"/>
  <c r="N648" i="9"/>
  <c r="K649" i="9"/>
  <c r="L649" i="9"/>
  <c r="M649" i="9"/>
  <c r="N649" i="9"/>
  <c r="K650" i="9"/>
  <c r="L650" i="9"/>
  <c r="M650" i="9"/>
  <c r="N650" i="9"/>
  <c r="K651" i="9"/>
  <c r="L651" i="9"/>
  <c r="M651" i="9"/>
  <c r="N651" i="9"/>
  <c r="K652" i="9"/>
  <c r="L652" i="9"/>
  <c r="M652" i="9"/>
  <c r="N652" i="9"/>
  <c r="K653" i="9"/>
  <c r="L653" i="9"/>
  <c r="M653" i="9"/>
  <c r="N653" i="9"/>
  <c r="K654" i="9"/>
  <c r="L654" i="9"/>
  <c r="M654" i="9"/>
  <c r="N654" i="9"/>
  <c r="K655" i="9"/>
  <c r="L655" i="9"/>
  <c r="M655" i="9"/>
  <c r="N655" i="9"/>
  <c r="K656" i="9"/>
  <c r="L656" i="9"/>
  <c r="M656" i="9"/>
  <c r="N656" i="9"/>
  <c r="K657" i="9"/>
  <c r="L657" i="9"/>
  <c r="M657" i="9"/>
  <c r="N657" i="9"/>
  <c r="K658" i="9"/>
  <c r="L658" i="9"/>
  <c r="M658" i="9"/>
  <c r="N658" i="9"/>
  <c r="K659" i="9"/>
  <c r="L659" i="9"/>
  <c r="M659" i="9"/>
  <c r="N659" i="9"/>
  <c r="K660" i="9"/>
  <c r="L660" i="9"/>
  <c r="M660" i="9"/>
  <c r="N660" i="9"/>
  <c r="K661" i="9"/>
  <c r="L661" i="9"/>
  <c r="M661" i="9"/>
  <c r="N661" i="9"/>
  <c r="K662" i="9"/>
  <c r="L662" i="9"/>
  <c r="M662" i="9"/>
  <c r="N662" i="9"/>
  <c r="K663" i="9"/>
  <c r="L663" i="9"/>
  <c r="M663" i="9"/>
  <c r="N663" i="9"/>
  <c r="K664" i="9"/>
  <c r="L664" i="9"/>
  <c r="M664" i="9"/>
  <c r="N664" i="9"/>
  <c r="K665" i="9"/>
  <c r="L665" i="9"/>
  <c r="M665" i="9"/>
  <c r="N665" i="9"/>
  <c r="K666" i="9"/>
  <c r="L666" i="9"/>
  <c r="M666" i="9"/>
  <c r="N666" i="9"/>
  <c r="K667" i="9"/>
  <c r="L667" i="9"/>
  <c r="M667" i="9"/>
  <c r="N667" i="9"/>
  <c r="K668" i="9"/>
  <c r="L668" i="9"/>
  <c r="M668" i="9"/>
  <c r="N668" i="9"/>
  <c r="K669" i="9"/>
  <c r="L669" i="9"/>
  <c r="M669" i="9"/>
  <c r="N669" i="9"/>
  <c r="K670" i="9"/>
  <c r="L670" i="9"/>
  <c r="M670" i="9"/>
  <c r="N670" i="9"/>
  <c r="K671" i="9"/>
  <c r="L671" i="9"/>
  <c r="M671" i="9"/>
  <c r="N671" i="9"/>
  <c r="K672" i="9"/>
  <c r="L672" i="9"/>
  <c r="M672" i="9"/>
  <c r="N672" i="9"/>
  <c r="K673" i="9"/>
  <c r="L673" i="9"/>
  <c r="M673" i="9"/>
  <c r="N673" i="9"/>
  <c r="K674" i="9"/>
  <c r="L674" i="9"/>
  <c r="M674" i="9"/>
  <c r="N674" i="9"/>
  <c r="K675" i="9"/>
  <c r="L675" i="9"/>
  <c r="M675" i="9"/>
  <c r="N675" i="9"/>
  <c r="K676" i="9"/>
  <c r="L676" i="9"/>
  <c r="M676" i="9"/>
  <c r="N676" i="9"/>
  <c r="K677" i="9"/>
  <c r="L677" i="9"/>
  <c r="M677" i="9"/>
  <c r="N677" i="9"/>
  <c r="K678" i="9"/>
  <c r="L678" i="9"/>
  <c r="M678" i="9"/>
  <c r="N678" i="9"/>
  <c r="K679" i="9"/>
  <c r="L679" i="9"/>
  <c r="M679" i="9"/>
  <c r="N679" i="9"/>
  <c r="K680" i="9"/>
  <c r="L680" i="9"/>
  <c r="M680" i="9"/>
  <c r="N680" i="9"/>
  <c r="K681" i="9"/>
  <c r="L681" i="9"/>
  <c r="M681" i="9"/>
  <c r="N681" i="9"/>
  <c r="K682" i="9"/>
  <c r="L682" i="9"/>
  <c r="M682" i="9"/>
  <c r="N682" i="9"/>
  <c r="K683" i="9"/>
  <c r="L683" i="9"/>
  <c r="M683" i="9"/>
  <c r="N683" i="9"/>
  <c r="K684" i="9"/>
  <c r="L684" i="9"/>
  <c r="M684" i="9"/>
  <c r="N684" i="9"/>
  <c r="K685" i="9"/>
  <c r="L685" i="9"/>
  <c r="M685" i="9"/>
  <c r="N685" i="9"/>
  <c r="K686" i="9"/>
  <c r="L686" i="9"/>
  <c r="M686" i="9"/>
  <c r="N686" i="9"/>
  <c r="K687" i="9"/>
  <c r="L687" i="9"/>
  <c r="M687" i="9"/>
  <c r="N687" i="9"/>
  <c r="K688" i="9"/>
  <c r="L688" i="9"/>
  <c r="M688" i="9"/>
  <c r="N688" i="9"/>
  <c r="K689" i="9"/>
  <c r="L689" i="9"/>
  <c r="M689" i="9"/>
  <c r="N689" i="9"/>
  <c r="K690" i="9"/>
  <c r="L690" i="9"/>
  <c r="M690" i="9"/>
  <c r="N690" i="9"/>
  <c r="K691" i="9"/>
  <c r="L691" i="9"/>
  <c r="M691" i="9"/>
  <c r="N691" i="9"/>
  <c r="K692" i="9"/>
  <c r="L692" i="9"/>
  <c r="M692" i="9"/>
  <c r="N692" i="9"/>
  <c r="K693" i="9"/>
  <c r="L693" i="9"/>
  <c r="M693" i="9"/>
  <c r="N693" i="9"/>
  <c r="K694" i="9"/>
  <c r="L694" i="9"/>
  <c r="M694" i="9"/>
  <c r="N694" i="9"/>
  <c r="K695" i="9"/>
  <c r="L695" i="9"/>
  <c r="M695" i="9"/>
  <c r="N695" i="9"/>
  <c r="K696" i="9"/>
  <c r="L696" i="9"/>
  <c r="M696" i="9"/>
  <c r="N696" i="9"/>
  <c r="K697" i="9"/>
  <c r="L697" i="9"/>
  <c r="M697" i="9"/>
  <c r="N697" i="9"/>
  <c r="K698" i="9"/>
  <c r="L698" i="9"/>
  <c r="M698" i="9"/>
  <c r="N698" i="9"/>
  <c r="K699" i="9"/>
  <c r="L699" i="9"/>
  <c r="M699" i="9"/>
  <c r="N699" i="9"/>
  <c r="K700" i="9"/>
  <c r="L700" i="9"/>
  <c r="M700" i="9"/>
  <c r="N700" i="9"/>
  <c r="K701" i="9"/>
  <c r="L701" i="9"/>
  <c r="M701" i="9"/>
  <c r="N701" i="9"/>
  <c r="K702" i="9"/>
  <c r="L702" i="9"/>
  <c r="M702" i="9"/>
  <c r="N702" i="9"/>
  <c r="K703" i="9"/>
  <c r="L703" i="9"/>
  <c r="M703" i="9"/>
  <c r="N703" i="9"/>
  <c r="K704" i="9"/>
  <c r="L704" i="9"/>
  <c r="M704" i="9"/>
  <c r="N704" i="9"/>
  <c r="K705" i="9"/>
  <c r="L705" i="9"/>
  <c r="M705" i="9"/>
  <c r="N705" i="9"/>
  <c r="K706" i="9"/>
  <c r="L706" i="9"/>
  <c r="M706" i="9"/>
  <c r="N706" i="9"/>
  <c r="K707" i="9"/>
  <c r="L707" i="9"/>
  <c r="M707" i="9"/>
  <c r="N707" i="9"/>
  <c r="K708" i="9"/>
  <c r="L708" i="9"/>
  <c r="M708" i="9"/>
  <c r="N708" i="9"/>
  <c r="K709" i="9"/>
  <c r="L709" i="9"/>
  <c r="M709" i="9"/>
  <c r="N709" i="9"/>
  <c r="K710" i="9"/>
  <c r="L710" i="9"/>
  <c r="M710" i="9"/>
  <c r="N710" i="9"/>
  <c r="K711" i="9"/>
  <c r="L711" i="9"/>
  <c r="M711" i="9"/>
  <c r="N711" i="9"/>
  <c r="K712" i="9"/>
  <c r="L712" i="9"/>
  <c r="M712" i="9"/>
  <c r="N712" i="9"/>
  <c r="K713" i="9"/>
  <c r="L713" i="9"/>
  <c r="M713" i="9"/>
  <c r="N713" i="9"/>
  <c r="K714" i="9"/>
  <c r="L714" i="9"/>
  <c r="M714" i="9"/>
  <c r="N714" i="9"/>
  <c r="K715" i="9"/>
  <c r="L715" i="9"/>
  <c r="M715" i="9"/>
  <c r="N715" i="9"/>
  <c r="K716" i="9"/>
  <c r="L716" i="9"/>
  <c r="M716" i="9"/>
  <c r="N716" i="9"/>
  <c r="K717" i="9"/>
  <c r="L717" i="9"/>
  <c r="M717" i="9"/>
  <c r="N717" i="9"/>
  <c r="K718" i="9"/>
  <c r="L718" i="9"/>
  <c r="M718" i="9"/>
  <c r="N718" i="9"/>
  <c r="K719" i="9"/>
  <c r="L719" i="9"/>
  <c r="M719" i="9"/>
  <c r="N719" i="9"/>
  <c r="K720" i="9"/>
  <c r="L720" i="9"/>
  <c r="M720" i="9"/>
  <c r="N720" i="9"/>
  <c r="K721" i="9"/>
  <c r="L721" i="9"/>
  <c r="M721" i="9"/>
  <c r="N721" i="9"/>
  <c r="K722" i="9"/>
  <c r="L722" i="9"/>
  <c r="M722" i="9"/>
  <c r="N722" i="9"/>
  <c r="K723" i="9"/>
  <c r="L723" i="9"/>
  <c r="M723" i="9"/>
  <c r="N723" i="9"/>
  <c r="K724" i="9"/>
  <c r="L724" i="9"/>
  <c r="M724" i="9"/>
  <c r="N724" i="9"/>
  <c r="K725" i="9"/>
  <c r="L725" i="9"/>
  <c r="M725" i="9"/>
  <c r="N725" i="9"/>
  <c r="K726" i="9"/>
  <c r="L726" i="9"/>
  <c r="M726" i="9"/>
  <c r="N726" i="9"/>
  <c r="K727" i="9"/>
  <c r="L727" i="9"/>
  <c r="M727" i="9"/>
  <c r="N727" i="9"/>
  <c r="K728" i="9"/>
  <c r="L728" i="9"/>
  <c r="M728" i="9"/>
  <c r="N728" i="9"/>
  <c r="K729" i="9"/>
  <c r="L729" i="9"/>
  <c r="M729" i="9"/>
  <c r="N729" i="9"/>
  <c r="K730" i="9"/>
  <c r="L730" i="9"/>
  <c r="M730" i="9"/>
  <c r="N730" i="9"/>
  <c r="K731" i="9"/>
  <c r="L731" i="9"/>
  <c r="M731" i="9"/>
  <c r="N731" i="9"/>
  <c r="K732" i="9"/>
  <c r="L732" i="9"/>
  <c r="M732" i="9"/>
  <c r="N732" i="9"/>
  <c r="K733" i="9"/>
  <c r="L733" i="9"/>
  <c r="M733" i="9"/>
  <c r="N733" i="9"/>
  <c r="K734" i="9"/>
  <c r="L734" i="9"/>
  <c r="M734" i="9"/>
  <c r="N734" i="9"/>
  <c r="K735" i="9"/>
  <c r="L735" i="9"/>
  <c r="M735" i="9"/>
  <c r="N735" i="9"/>
  <c r="K736" i="9"/>
  <c r="L736" i="9"/>
  <c r="M736" i="9"/>
  <c r="N736" i="9"/>
  <c r="N200" i="9"/>
  <c r="K201" i="9"/>
  <c r="L201" i="9"/>
  <c r="M201" i="9"/>
  <c r="N201" i="9"/>
  <c r="K202" i="9"/>
  <c r="L202" i="9"/>
  <c r="M202" i="9"/>
  <c r="N202" i="9"/>
  <c r="K203" i="9"/>
  <c r="L203" i="9"/>
  <c r="M203" i="9"/>
  <c r="N203" i="9"/>
  <c r="K204" i="9"/>
  <c r="L204" i="9"/>
  <c r="M204" i="9"/>
  <c r="N204" i="9"/>
  <c r="K205" i="9"/>
  <c r="L205" i="9"/>
  <c r="M205" i="9"/>
  <c r="N205" i="9"/>
  <c r="K206" i="9"/>
  <c r="L206" i="9"/>
  <c r="M206" i="9"/>
  <c r="N206" i="9"/>
  <c r="K207" i="9"/>
  <c r="L207" i="9"/>
  <c r="M207" i="9"/>
  <c r="N207" i="9"/>
  <c r="K208" i="9"/>
  <c r="L208" i="9"/>
  <c r="M208" i="9"/>
  <c r="N208" i="9"/>
  <c r="K209" i="9"/>
  <c r="L209" i="9"/>
  <c r="M209" i="9"/>
  <c r="N209" i="9"/>
  <c r="K210" i="9"/>
  <c r="L210" i="9"/>
  <c r="M210" i="9"/>
  <c r="N210" i="9"/>
  <c r="K211" i="9"/>
  <c r="L211" i="9"/>
  <c r="M211" i="9"/>
  <c r="N211" i="9"/>
  <c r="K212" i="9"/>
  <c r="L212" i="9"/>
  <c r="M212" i="9"/>
  <c r="N212" i="9"/>
  <c r="K213" i="9"/>
  <c r="L213" i="9"/>
  <c r="M213" i="9"/>
  <c r="N213" i="9"/>
  <c r="K214" i="9"/>
  <c r="L214" i="9"/>
  <c r="M214" i="9"/>
  <c r="N214" i="9"/>
  <c r="K215" i="9"/>
  <c r="L215" i="9"/>
  <c r="M215" i="9"/>
  <c r="N215" i="9"/>
  <c r="K216" i="9"/>
  <c r="L216" i="9"/>
  <c r="M216" i="9"/>
  <c r="N216" i="9"/>
  <c r="K217" i="9"/>
  <c r="L217" i="9"/>
  <c r="M217" i="9"/>
  <c r="N217" i="9"/>
  <c r="K218" i="9"/>
  <c r="L218" i="9"/>
  <c r="M218" i="9"/>
  <c r="N218" i="9"/>
  <c r="K219" i="9"/>
  <c r="L219" i="9"/>
  <c r="M219" i="9"/>
  <c r="N219" i="9"/>
  <c r="K220" i="9"/>
  <c r="L220" i="9"/>
  <c r="M220" i="9"/>
  <c r="N220" i="9"/>
  <c r="K221" i="9"/>
  <c r="L221" i="9"/>
  <c r="M221" i="9"/>
  <c r="N221" i="9"/>
  <c r="K222" i="9"/>
  <c r="L222" i="9"/>
  <c r="M222" i="9"/>
  <c r="N222" i="9"/>
  <c r="K223" i="9"/>
  <c r="L223" i="9"/>
  <c r="M223" i="9"/>
  <c r="N223" i="9"/>
  <c r="K224" i="9"/>
  <c r="L224" i="9"/>
  <c r="M224" i="9"/>
  <c r="N224" i="9"/>
  <c r="K225" i="9"/>
  <c r="L225" i="9"/>
  <c r="M225" i="9"/>
  <c r="N225" i="9"/>
  <c r="K226" i="9"/>
  <c r="L226" i="9"/>
  <c r="M226" i="9"/>
  <c r="N226" i="9"/>
  <c r="K227" i="9"/>
  <c r="L227" i="9"/>
  <c r="M227" i="9"/>
  <c r="N227" i="9"/>
  <c r="K228" i="9"/>
  <c r="L228" i="9"/>
  <c r="M228" i="9"/>
  <c r="N228" i="9"/>
  <c r="K229" i="9"/>
  <c r="L229" i="9"/>
  <c r="M229" i="9"/>
  <c r="N229" i="9"/>
  <c r="K230" i="9"/>
  <c r="L230" i="9"/>
  <c r="M230" i="9"/>
  <c r="N230" i="9"/>
  <c r="K231" i="9"/>
  <c r="L231" i="9"/>
  <c r="M231" i="9"/>
  <c r="N231" i="9"/>
  <c r="K232" i="9"/>
  <c r="L232" i="9"/>
  <c r="M232" i="9"/>
  <c r="N232" i="9"/>
  <c r="K233" i="9"/>
  <c r="L233" i="9"/>
  <c r="M233" i="9"/>
  <c r="N233" i="9"/>
  <c r="K234" i="9"/>
  <c r="L234" i="9"/>
  <c r="M234" i="9"/>
  <c r="N234" i="9"/>
  <c r="K235" i="9"/>
  <c r="L235" i="9"/>
  <c r="M235" i="9"/>
  <c r="N235" i="9"/>
  <c r="K236" i="9"/>
  <c r="L236" i="9"/>
  <c r="M236" i="9"/>
  <c r="N236" i="9"/>
  <c r="K237" i="9"/>
  <c r="L237" i="9"/>
  <c r="M237" i="9"/>
  <c r="N237" i="9"/>
  <c r="K238" i="9"/>
  <c r="L238" i="9"/>
  <c r="M238" i="9"/>
  <c r="N238" i="9"/>
  <c r="K239" i="9"/>
  <c r="L239" i="9"/>
  <c r="M239" i="9"/>
  <c r="N239" i="9"/>
  <c r="K240" i="9"/>
  <c r="L240" i="9"/>
  <c r="M240" i="9"/>
  <c r="N240" i="9"/>
  <c r="K241" i="9"/>
  <c r="L241" i="9"/>
  <c r="M241" i="9"/>
  <c r="N241" i="9"/>
  <c r="K242" i="9"/>
  <c r="L242" i="9"/>
  <c r="M242" i="9"/>
  <c r="N242" i="9"/>
  <c r="K243" i="9"/>
  <c r="L243" i="9"/>
  <c r="M243" i="9"/>
  <c r="N243" i="9"/>
  <c r="K244" i="9"/>
  <c r="L244" i="9"/>
  <c r="M244" i="9"/>
  <c r="N244" i="9"/>
  <c r="K245" i="9"/>
  <c r="L245" i="9"/>
  <c r="M245" i="9"/>
  <c r="N245" i="9"/>
  <c r="K246" i="9"/>
  <c r="L246" i="9"/>
  <c r="M246" i="9"/>
  <c r="N246" i="9"/>
  <c r="K247" i="9"/>
  <c r="L247" i="9"/>
  <c r="M247" i="9"/>
  <c r="N247" i="9"/>
  <c r="K248" i="9"/>
  <c r="L248" i="9"/>
  <c r="M248" i="9"/>
  <c r="N248" i="9"/>
  <c r="K249" i="9"/>
  <c r="L249" i="9"/>
  <c r="M249" i="9"/>
  <c r="N249" i="9"/>
  <c r="K250" i="9"/>
  <c r="L250" i="9"/>
  <c r="M250" i="9"/>
  <c r="N250" i="9"/>
  <c r="K251" i="9"/>
  <c r="L251" i="9"/>
  <c r="M251" i="9"/>
  <c r="N251" i="9"/>
  <c r="K252" i="9"/>
  <c r="L252" i="9"/>
  <c r="M252" i="9"/>
  <c r="N252" i="9"/>
  <c r="K253" i="9"/>
  <c r="L253" i="9"/>
  <c r="M253" i="9"/>
  <c r="N253" i="9"/>
  <c r="K254" i="9"/>
  <c r="L254" i="9"/>
  <c r="M254" i="9"/>
  <c r="N254" i="9"/>
  <c r="K255" i="9"/>
  <c r="L255" i="9"/>
  <c r="M255" i="9"/>
  <c r="N255" i="9"/>
  <c r="K256" i="9"/>
  <c r="L256" i="9"/>
  <c r="M256" i="9"/>
  <c r="N256" i="9"/>
  <c r="K257" i="9"/>
  <c r="L257" i="9"/>
  <c r="M257" i="9"/>
  <c r="N257" i="9"/>
  <c r="K258" i="9"/>
  <c r="L258" i="9"/>
  <c r="M258" i="9"/>
  <c r="N258" i="9"/>
  <c r="K259" i="9"/>
  <c r="L259" i="9"/>
  <c r="M259" i="9"/>
  <c r="N259" i="9"/>
  <c r="K260" i="9"/>
  <c r="L260" i="9"/>
  <c r="M260" i="9"/>
  <c r="N260" i="9"/>
  <c r="K261" i="9"/>
  <c r="L261" i="9"/>
  <c r="M261" i="9"/>
  <c r="N261" i="9"/>
  <c r="K262" i="9"/>
  <c r="L262" i="9"/>
  <c r="M262" i="9"/>
  <c r="K737" i="9"/>
  <c r="L737" i="9"/>
  <c r="M737" i="9"/>
  <c r="N737" i="9"/>
  <c r="K738" i="9"/>
  <c r="L738" i="9"/>
  <c r="M738" i="9"/>
  <c r="N738" i="9"/>
  <c r="K739" i="9"/>
  <c r="L739" i="9"/>
  <c r="M739" i="9"/>
  <c r="N739" i="9"/>
  <c r="K740" i="9"/>
  <c r="L740" i="9"/>
  <c r="M740" i="9"/>
  <c r="N740" i="9"/>
  <c r="K741" i="9"/>
  <c r="L741" i="9"/>
  <c r="M741" i="9"/>
  <c r="N741" i="9"/>
  <c r="K742" i="9"/>
  <c r="L742" i="9"/>
  <c r="M742" i="9"/>
  <c r="N742" i="9"/>
  <c r="K743" i="9"/>
  <c r="L743" i="9"/>
  <c r="M743" i="9"/>
  <c r="N743" i="9"/>
  <c r="K744" i="9"/>
  <c r="L744" i="9"/>
  <c r="M744" i="9"/>
  <c r="N744" i="9"/>
  <c r="K745" i="9"/>
  <c r="L745" i="9"/>
  <c r="M745" i="9"/>
  <c r="N745" i="9"/>
  <c r="K746" i="9"/>
  <c r="L746" i="9"/>
  <c r="M746" i="9"/>
  <c r="N746" i="9"/>
  <c r="K747" i="9"/>
  <c r="L747" i="9"/>
  <c r="M747" i="9"/>
  <c r="N747" i="9"/>
  <c r="K748" i="9"/>
  <c r="L748" i="9"/>
  <c r="M748" i="9"/>
  <c r="N748" i="9"/>
  <c r="K749" i="9"/>
  <c r="L749" i="9"/>
  <c r="M749" i="9"/>
  <c r="N749" i="9"/>
  <c r="K750" i="9"/>
  <c r="L750" i="9"/>
  <c r="M750" i="9"/>
  <c r="N750" i="9"/>
  <c r="K751" i="9"/>
  <c r="L751" i="9"/>
  <c r="M751" i="9"/>
  <c r="N751" i="9"/>
  <c r="K752" i="9"/>
  <c r="L752" i="9"/>
  <c r="M752" i="9"/>
  <c r="N752" i="9"/>
  <c r="K753" i="9"/>
  <c r="L753" i="9"/>
  <c r="M753" i="9"/>
  <c r="N753" i="9"/>
  <c r="K754" i="9"/>
  <c r="L754" i="9"/>
  <c r="M754" i="9"/>
  <c r="N754" i="9"/>
  <c r="K755" i="9"/>
  <c r="L755" i="9"/>
  <c r="M755" i="9"/>
  <c r="N755" i="9"/>
  <c r="K756" i="9"/>
  <c r="L756" i="9"/>
  <c r="M756" i="9"/>
  <c r="N756" i="9"/>
  <c r="K757" i="9"/>
  <c r="L757" i="9"/>
  <c r="M757" i="9"/>
  <c r="N757" i="9"/>
  <c r="K758" i="9"/>
  <c r="L758" i="9"/>
  <c r="M758" i="9"/>
  <c r="N758" i="9"/>
  <c r="K759" i="9"/>
  <c r="L759" i="9"/>
  <c r="M759" i="9"/>
  <c r="N759" i="9"/>
  <c r="K760" i="9"/>
  <c r="L760" i="9"/>
  <c r="M760" i="9"/>
  <c r="N760" i="9"/>
  <c r="K761" i="9"/>
  <c r="L761" i="9"/>
  <c r="M761" i="9"/>
  <c r="N761" i="9"/>
  <c r="K762" i="9"/>
  <c r="L762" i="9"/>
  <c r="M762" i="9"/>
  <c r="N762" i="9"/>
  <c r="K763" i="9"/>
  <c r="L763" i="9"/>
  <c r="M763" i="9"/>
  <c r="N763" i="9"/>
  <c r="K764" i="9"/>
  <c r="L764" i="9"/>
  <c r="M764" i="9"/>
  <c r="N764" i="9"/>
  <c r="K765" i="9"/>
  <c r="L765" i="9"/>
  <c r="M765" i="9"/>
  <c r="N765" i="9"/>
  <c r="K766" i="9"/>
  <c r="L766" i="9"/>
  <c r="M766" i="9"/>
  <c r="N766" i="9"/>
  <c r="K767" i="9"/>
  <c r="L767" i="9"/>
  <c r="M767" i="9"/>
  <c r="N767" i="9"/>
  <c r="K768" i="9"/>
  <c r="N262" i="9"/>
  <c r="K263" i="9"/>
  <c r="L263" i="9"/>
  <c r="M263" i="9"/>
  <c r="N263" i="9"/>
  <c r="K264" i="9"/>
  <c r="L264" i="9"/>
  <c r="M264" i="9"/>
  <c r="N264" i="9"/>
  <c r="K265" i="9"/>
  <c r="L265" i="9"/>
  <c r="M265" i="9"/>
  <c r="N265" i="9"/>
  <c r="K266" i="9"/>
  <c r="L266" i="9"/>
  <c r="M266" i="9"/>
  <c r="N266" i="9"/>
  <c r="K267" i="9"/>
  <c r="L267" i="9"/>
  <c r="M267" i="9"/>
  <c r="N267" i="9"/>
  <c r="K268" i="9"/>
  <c r="L268" i="9"/>
  <c r="M268" i="9"/>
  <c r="N268" i="9"/>
  <c r="K269" i="9"/>
  <c r="L269" i="9"/>
  <c r="M269" i="9"/>
  <c r="N269" i="9"/>
  <c r="K270" i="9"/>
  <c r="L270" i="9"/>
  <c r="M270" i="9"/>
  <c r="N270" i="9"/>
  <c r="K271" i="9"/>
  <c r="L271" i="9"/>
  <c r="M271" i="9"/>
  <c r="N271" i="9"/>
  <c r="K272" i="9"/>
  <c r="L272" i="9"/>
  <c r="M272" i="9"/>
  <c r="N272" i="9"/>
  <c r="K273" i="9"/>
  <c r="L273" i="9"/>
  <c r="M273" i="9"/>
  <c r="N273" i="9"/>
  <c r="K274" i="9"/>
  <c r="L274" i="9"/>
  <c r="M274" i="9"/>
  <c r="N274" i="9"/>
  <c r="K275" i="9"/>
  <c r="L275" i="9"/>
  <c r="M275" i="9"/>
  <c r="N275" i="9"/>
  <c r="K276" i="9"/>
  <c r="L276" i="9"/>
  <c r="M276" i="9"/>
  <c r="N276" i="9"/>
  <c r="K277" i="9"/>
  <c r="L277" i="9"/>
  <c r="M277" i="9"/>
  <c r="N277" i="9"/>
  <c r="K278" i="9"/>
  <c r="L278" i="9"/>
  <c r="M278" i="9"/>
  <c r="N278" i="9"/>
  <c r="K279" i="9"/>
  <c r="K840" i="9"/>
  <c r="N839" i="9"/>
  <c r="M839" i="9"/>
  <c r="L839" i="9"/>
  <c r="K839" i="9"/>
  <c r="N838" i="9"/>
  <c r="M838" i="9"/>
  <c r="L838" i="9"/>
  <c r="K838" i="9"/>
  <c r="N837" i="9"/>
  <c r="M837" i="9"/>
  <c r="L837" i="9"/>
  <c r="K837" i="9"/>
  <c r="N836" i="9"/>
  <c r="M836" i="9"/>
  <c r="L836" i="9"/>
  <c r="K836" i="9"/>
  <c r="N835" i="9"/>
  <c r="M835" i="9"/>
  <c r="L835" i="9"/>
  <c r="K835" i="9"/>
  <c r="N834" i="9"/>
  <c r="M834" i="9"/>
  <c r="L834" i="9"/>
  <c r="K834" i="9"/>
  <c r="N833" i="9"/>
  <c r="M833" i="9"/>
  <c r="L833" i="9"/>
  <c r="K833" i="9"/>
  <c r="N832" i="9"/>
  <c r="M832" i="9"/>
  <c r="L832" i="9"/>
  <c r="K832" i="9"/>
  <c r="N831" i="9"/>
  <c r="M831" i="9"/>
  <c r="L831" i="9"/>
  <c r="K831" i="9"/>
  <c r="N830" i="9"/>
  <c r="M830" i="9"/>
  <c r="L830" i="9"/>
  <c r="K830" i="9"/>
  <c r="N829" i="9"/>
  <c r="M829" i="9"/>
  <c r="L829" i="9"/>
  <c r="K829" i="9"/>
  <c r="N828" i="9"/>
  <c r="M828" i="9"/>
  <c r="L828" i="9"/>
  <c r="K828" i="9"/>
  <c r="N827" i="9"/>
  <c r="M827" i="9"/>
  <c r="L827" i="9"/>
  <c r="K827" i="9"/>
  <c r="N826" i="9"/>
  <c r="M826" i="9"/>
  <c r="L826" i="9"/>
  <c r="K826" i="9"/>
  <c r="N825" i="9"/>
  <c r="M825" i="9"/>
  <c r="L825" i="9"/>
  <c r="K825" i="9"/>
  <c r="N824" i="9"/>
  <c r="M824" i="9"/>
  <c r="L824" i="9"/>
  <c r="K824" i="9"/>
  <c r="N823" i="9"/>
  <c r="M823" i="9"/>
  <c r="L823" i="9"/>
  <c r="K823" i="9"/>
  <c r="N822" i="9"/>
  <c r="M822" i="9"/>
  <c r="L822" i="9"/>
  <c r="K822" i="9"/>
  <c r="N821" i="9"/>
  <c r="M821" i="9"/>
  <c r="L821" i="9"/>
  <c r="K821" i="9"/>
  <c r="N820" i="9"/>
  <c r="M820" i="9"/>
  <c r="L820" i="9"/>
  <c r="K820" i="9"/>
  <c r="N819" i="9"/>
  <c r="M819" i="9"/>
  <c r="L819" i="9"/>
  <c r="K819" i="9"/>
  <c r="N818" i="9"/>
  <c r="M818" i="9"/>
  <c r="L818" i="9"/>
  <c r="K818" i="9"/>
  <c r="N817" i="9"/>
  <c r="M817" i="9"/>
  <c r="L817" i="9"/>
  <c r="K817" i="9"/>
  <c r="N816" i="9"/>
  <c r="M816" i="9"/>
  <c r="L816" i="9"/>
  <c r="K816" i="9"/>
  <c r="N815" i="9"/>
  <c r="M815" i="9"/>
  <c r="L815" i="9"/>
  <c r="K815" i="9"/>
  <c r="N814" i="9"/>
  <c r="M814" i="9"/>
  <c r="L814" i="9"/>
  <c r="K814" i="9"/>
  <c r="N813" i="9"/>
  <c r="M813" i="9"/>
  <c r="L813" i="9"/>
  <c r="K813" i="9"/>
  <c r="N812" i="9"/>
  <c r="M812" i="9"/>
  <c r="L812" i="9"/>
  <c r="K812" i="9"/>
  <c r="N811" i="9"/>
  <c r="M811" i="9"/>
  <c r="L811" i="9"/>
  <c r="K811" i="9"/>
  <c r="N810" i="9"/>
  <c r="M810" i="9"/>
  <c r="L810" i="9"/>
  <c r="K810" i="9"/>
  <c r="N809" i="9"/>
  <c r="M809" i="9"/>
  <c r="L809" i="9"/>
  <c r="K809" i="9"/>
  <c r="N808" i="9"/>
  <c r="M808" i="9"/>
  <c r="L808" i="9"/>
  <c r="K808" i="9"/>
  <c r="N807" i="9"/>
  <c r="M807" i="9"/>
  <c r="L807" i="9"/>
  <c r="K807" i="9"/>
  <c r="N806" i="9"/>
  <c r="M806" i="9"/>
  <c r="L806" i="9"/>
  <c r="K806" i="9"/>
  <c r="N805" i="9"/>
  <c r="M805" i="9"/>
  <c r="L805" i="9"/>
  <c r="K805" i="9"/>
  <c r="N804" i="9"/>
  <c r="M804" i="9"/>
  <c r="L804" i="9"/>
  <c r="K804" i="9"/>
  <c r="N803" i="9"/>
  <c r="M803" i="9"/>
  <c r="L803" i="9"/>
  <c r="K803" i="9"/>
  <c r="N802" i="9"/>
  <c r="M802" i="9"/>
  <c r="L802" i="9"/>
  <c r="K802" i="9"/>
  <c r="N801" i="9"/>
  <c r="M801" i="9"/>
  <c r="L801" i="9"/>
  <c r="K801" i="9"/>
  <c r="N800" i="9"/>
  <c r="M800" i="9"/>
  <c r="L800" i="9"/>
  <c r="K800" i="9"/>
  <c r="N799" i="9"/>
  <c r="M799" i="9"/>
  <c r="L799" i="9"/>
  <c r="K799" i="9"/>
  <c r="N798" i="9"/>
  <c r="M798" i="9"/>
  <c r="L798" i="9"/>
  <c r="K798" i="9"/>
  <c r="N797" i="9"/>
  <c r="M797" i="9"/>
  <c r="L797" i="9"/>
  <c r="K797" i="9"/>
  <c r="N796" i="9"/>
  <c r="M796" i="9"/>
  <c r="L796" i="9"/>
  <c r="K796" i="9"/>
  <c r="N795" i="9"/>
  <c r="M795" i="9"/>
  <c r="L795" i="9"/>
  <c r="K795" i="9"/>
  <c r="N794" i="9"/>
  <c r="M794" i="9"/>
  <c r="L794" i="9"/>
  <c r="K794" i="9"/>
  <c r="N793" i="9"/>
  <c r="M793" i="9"/>
  <c r="L793" i="9"/>
  <c r="K793" i="9"/>
  <c r="N792" i="9"/>
  <c r="M792" i="9"/>
  <c r="L792" i="9"/>
  <c r="K792" i="9"/>
  <c r="N791" i="9"/>
  <c r="M791" i="9"/>
  <c r="L791" i="9"/>
  <c r="K791" i="9"/>
  <c r="N790" i="9"/>
  <c r="M790" i="9"/>
  <c r="L790" i="9"/>
  <c r="K790" i="9"/>
  <c r="N789" i="9"/>
  <c r="M789" i="9"/>
  <c r="L789" i="9"/>
  <c r="K789" i="9"/>
  <c r="N788" i="9"/>
  <c r="M788" i="9"/>
  <c r="L788" i="9"/>
  <c r="K788" i="9"/>
  <c r="N787" i="9"/>
  <c r="M787" i="9"/>
  <c r="L787" i="9"/>
  <c r="K787" i="9"/>
  <c r="N786" i="9"/>
  <c r="M786" i="9"/>
  <c r="L786" i="9"/>
  <c r="K786" i="9"/>
  <c r="N785" i="9"/>
  <c r="M785" i="9"/>
  <c r="L785" i="9"/>
  <c r="K785" i="9"/>
  <c r="N784" i="9"/>
  <c r="M784" i="9"/>
  <c r="L784" i="9"/>
  <c r="K784" i="9"/>
  <c r="N783" i="9"/>
  <c r="M783" i="9"/>
  <c r="L783" i="9"/>
  <c r="K783" i="9"/>
  <c r="N782" i="9"/>
  <c r="M782" i="9"/>
  <c r="L782" i="9"/>
  <c r="K782" i="9"/>
  <c r="N781" i="9"/>
  <c r="M781" i="9"/>
  <c r="L781" i="9"/>
  <c r="K781" i="9"/>
  <c r="N780" i="9"/>
  <c r="M780" i="9"/>
  <c r="L780" i="9"/>
  <c r="K780" i="9"/>
  <c r="N779" i="9"/>
  <c r="M779" i="9"/>
  <c r="L779" i="9"/>
  <c r="K779" i="9"/>
  <c r="N778" i="9"/>
  <c r="M778" i="9"/>
  <c r="L778" i="9"/>
  <c r="K778" i="9"/>
  <c r="N777" i="9"/>
  <c r="M777" i="9"/>
  <c r="L777" i="9"/>
  <c r="K777" i="9"/>
  <c r="N776" i="9"/>
  <c r="M776" i="9"/>
  <c r="L776" i="9"/>
  <c r="K776" i="9"/>
  <c r="N775" i="9"/>
  <c r="M775" i="9"/>
  <c r="L775" i="9"/>
  <c r="K775" i="9"/>
  <c r="N774" i="9"/>
  <c r="M774" i="9"/>
  <c r="L774" i="9"/>
  <c r="K774" i="9"/>
  <c r="N773" i="9"/>
  <c r="M773" i="9"/>
  <c r="L773" i="9"/>
  <c r="K773" i="9"/>
  <c r="N772" i="9"/>
  <c r="M772" i="9"/>
  <c r="L772" i="9"/>
  <c r="K772" i="9"/>
  <c r="N771" i="9"/>
  <c r="M771" i="9"/>
  <c r="L771" i="9"/>
  <c r="K771" i="9"/>
  <c r="N770" i="9"/>
  <c r="M770" i="9"/>
  <c r="L770" i="9"/>
  <c r="K770" i="9"/>
  <c r="N769" i="9"/>
  <c r="M769" i="9"/>
  <c r="L769" i="9"/>
  <c r="K769" i="9"/>
  <c r="N768" i="9"/>
  <c r="M768" i="9"/>
  <c r="M1006" i="9"/>
  <c r="G251" i="9"/>
  <c r="F345" i="9"/>
  <c r="F286" i="9"/>
  <c r="G1" i="9"/>
  <c r="H1" i="9"/>
  <c r="F2" i="9"/>
  <c r="G2" i="9"/>
  <c r="H2" i="9"/>
  <c r="F3" i="9"/>
  <c r="G3" i="9"/>
  <c r="H3" i="9"/>
  <c r="F1" i="9"/>
  <c r="H385" i="9"/>
  <c r="G385" i="9"/>
  <c r="F385" i="9"/>
  <c r="H384" i="9"/>
  <c r="G384" i="9"/>
  <c r="F384" i="9"/>
  <c r="H383" i="9"/>
  <c r="G383" i="9"/>
  <c r="F383" i="9"/>
  <c r="H382" i="9"/>
  <c r="G382" i="9"/>
  <c r="F382" i="9"/>
  <c r="H381" i="9"/>
  <c r="G381" i="9"/>
  <c r="F381" i="9"/>
  <c r="H380" i="9"/>
  <c r="G380" i="9"/>
  <c r="F380" i="9"/>
  <c r="H379" i="9"/>
  <c r="G379" i="9"/>
  <c r="F379" i="9"/>
  <c r="H378" i="9"/>
  <c r="G378" i="9"/>
  <c r="F378" i="9"/>
  <c r="H377" i="9"/>
  <c r="G377" i="9"/>
  <c r="F377" i="9"/>
  <c r="H376" i="9"/>
  <c r="G376" i="9"/>
  <c r="F376" i="9"/>
  <c r="H375" i="9"/>
  <c r="G375" i="9"/>
  <c r="F375" i="9"/>
  <c r="H374" i="9"/>
  <c r="G374" i="9"/>
  <c r="F374" i="9"/>
  <c r="H373" i="9"/>
  <c r="G373" i="9"/>
  <c r="F373" i="9"/>
  <c r="H372" i="9"/>
  <c r="G372" i="9"/>
  <c r="F372" i="9"/>
  <c r="H371" i="9"/>
  <c r="G371" i="9"/>
  <c r="F371" i="9"/>
  <c r="H370" i="9"/>
  <c r="G370" i="9"/>
  <c r="F370" i="9"/>
  <c r="H369" i="9"/>
  <c r="G369" i="9"/>
  <c r="F369" i="9"/>
  <c r="H368" i="9"/>
  <c r="G368" i="9"/>
  <c r="F368" i="9"/>
  <c r="H367" i="9"/>
  <c r="G367" i="9"/>
  <c r="F367" i="9"/>
  <c r="H366" i="9"/>
  <c r="G366" i="9"/>
  <c r="F366" i="9"/>
  <c r="H365" i="9"/>
  <c r="G365" i="9"/>
  <c r="F365" i="9"/>
  <c r="H364" i="9"/>
  <c r="G364" i="9"/>
  <c r="F364" i="9"/>
  <c r="H363" i="9"/>
  <c r="G363" i="9"/>
  <c r="F363" i="9"/>
  <c r="H362" i="9"/>
  <c r="G362" i="9"/>
  <c r="F362" i="9"/>
  <c r="H361" i="9"/>
  <c r="G361" i="9"/>
  <c r="F361" i="9"/>
  <c r="H360" i="9"/>
  <c r="G360" i="9"/>
  <c r="F360" i="9"/>
  <c r="H359" i="9"/>
  <c r="G359" i="9"/>
  <c r="F359" i="9"/>
  <c r="H358" i="9"/>
  <c r="G358" i="9"/>
  <c r="F358" i="9"/>
  <c r="H357" i="9"/>
  <c r="G357" i="9"/>
  <c r="F357" i="9"/>
  <c r="H356" i="9"/>
  <c r="G356" i="9"/>
  <c r="F356" i="9"/>
  <c r="H355" i="9"/>
  <c r="G355" i="9"/>
  <c r="F355" i="9"/>
  <c r="H354" i="9"/>
  <c r="G354" i="9"/>
  <c r="F354" i="9"/>
  <c r="H353" i="9"/>
  <c r="G353" i="9"/>
  <c r="F353" i="9"/>
  <c r="H352" i="9"/>
  <c r="G352" i="9"/>
  <c r="F352" i="9"/>
  <c r="H351" i="9"/>
  <c r="G351" i="9"/>
  <c r="F351" i="9"/>
  <c r="H350" i="9"/>
  <c r="G350" i="9"/>
  <c r="F350" i="9"/>
  <c r="H349" i="9"/>
  <c r="G349" i="9"/>
  <c r="F349" i="9"/>
  <c r="H348" i="9"/>
  <c r="G348" i="9"/>
  <c r="F348" i="9"/>
  <c r="H347" i="9"/>
  <c r="G347" i="9"/>
  <c r="F347" i="9"/>
  <c r="H346" i="9"/>
  <c r="G346" i="9"/>
  <c r="F346" i="9"/>
  <c r="F4" i="9"/>
  <c r="G4" i="9"/>
  <c r="H4" i="9"/>
  <c r="F5" i="9"/>
  <c r="G5" i="9"/>
  <c r="H5" i="9"/>
  <c r="F6" i="9"/>
  <c r="G6" i="9"/>
  <c r="H6" i="9"/>
  <c r="F7" i="9"/>
  <c r="G7" i="9"/>
  <c r="H7" i="9"/>
  <c r="F8" i="9"/>
  <c r="G8" i="9"/>
  <c r="H8" i="9"/>
  <c r="F9" i="9"/>
  <c r="G9" i="9"/>
  <c r="H9" i="9"/>
  <c r="F10" i="9"/>
  <c r="G10" i="9"/>
  <c r="H10" i="9"/>
  <c r="F11" i="9"/>
  <c r="G11" i="9"/>
  <c r="H11" i="9"/>
  <c r="F12" i="9"/>
  <c r="G12" i="9"/>
  <c r="H12" i="9"/>
  <c r="F13" i="9"/>
  <c r="G13" i="9"/>
  <c r="H13" i="9"/>
  <c r="F14" i="9"/>
  <c r="G14" i="9"/>
  <c r="H14" i="9"/>
  <c r="F15" i="9"/>
  <c r="G15" i="9"/>
  <c r="H15" i="9"/>
  <c r="F16" i="9"/>
  <c r="G16" i="9"/>
  <c r="H16" i="9"/>
  <c r="F17" i="9"/>
  <c r="G17" i="9"/>
  <c r="H17" i="9"/>
  <c r="F18" i="9"/>
  <c r="G18" i="9"/>
  <c r="H18" i="9"/>
  <c r="F19" i="9"/>
  <c r="G19" i="9"/>
  <c r="H19" i="9"/>
  <c r="F20" i="9"/>
  <c r="G20" i="9"/>
  <c r="H20" i="9"/>
  <c r="F21" i="9"/>
  <c r="G21" i="9"/>
  <c r="H21" i="9"/>
  <c r="F22" i="9"/>
  <c r="G22" i="9"/>
  <c r="H22" i="9"/>
  <c r="F23" i="9"/>
  <c r="G23" i="9"/>
  <c r="H23" i="9"/>
  <c r="F24" i="9"/>
  <c r="G24" i="9"/>
  <c r="H24" i="9"/>
  <c r="F25" i="9"/>
  <c r="G25" i="9"/>
  <c r="H25" i="9"/>
  <c r="F26" i="9"/>
  <c r="G26" i="9"/>
  <c r="H26" i="9"/>
  <c r="F27" i="9"/>
  <c r="G27" i="9"/>
  <c r="H27" i="9"/>
  <c r="F28" i="9"/>
  <c r="G28" i="9"/>
  <c r="H28" i="9"/>
  <c r="F29" i="9"/>
  <c r="G29" i="9"/>
  <c r="H29" i="9"/>
  <c r="F30" i="9"/>
  <c r="G30" i="9"/>
  <c r="H30" i="9"/>
  <c r="F31" i="9"/>
  <c r="G31" i="9"/>
  <c r="H31" i="9"/>
  <c r="F32" i="9"/>
  <c r="G32" i="9"/>
  <c r="H32" i="9"/>
  <c r="F33" i="9"/>
  <c r="G33" i="9"/>
  <c r="H33" i="9"/>
  <c r="F34" i="9"/>
  <c r="G34" i="9"/>
  <c r="H34" i="9"/>
  <c r="F35" i="9"/>
  <c r="G35" i="9"/>
  <c r="H35" i="9"/>
  <c r="F36" i="9"/>
  <c r="G36" i="9"/>
  <c r="H36" i="9"/>
  <c r="F37" i="9"/>
  <c r="G37" i="9"/>
  <c r="H37" i="9"/>
  <c r="F38" i="9"/>
  <c r="G38" i="9"/>
  <c r="H38" i="9"/>
  <c r="F39" i="9"/>
  <c r="G39" i="9"/>
  <c r="H39" i="9"/>
  <c r="F40" i="9"/>
  <c r="G40" i="9"/>
  <c r="H40" i="9"/>
  <c r="F41" i="9"/>
  <c r="G41" i="9"/>
  <c r="H41" i="9"/>
  <c r="F42" i="9"/>
  <c r="G42" i="9"/>
  <c r="H42" i="9"/>
  <c r="F43" i="9"/>
  <c r="G43" i="9"/>
  <c r="H43" i="9"/>
  <c r="F44" i="9"/>
  <c r="G44" i="9"/>
  <c r="H44" i="9"/>
  <c r="F45" i="9"/>
  <c r="G45" i="9"/>
  <c r="H45" i="9"/>
  <c r="F46" i="9"/>
  <c r="G46" i="9"/>
  <c r="H46" i="9"/>
  <c r="F47" i="9"/>
  <c r="G47" i="9"/>
  <c r="H47" i="9"/>
  <c r="F48" i="9"/>
  <c r="G48" i="9"/>
  <c r="H48" i="9"/>
  <c r="F49" i="9"/>
  <c r="G49" i="9"/>
  <c r="H49" i="9"/>
  <c r="F50" i="9"/>
  <c r="G50" i="9"/>
  <c r="H50" i="9"/>
  <c r="F51" i="9"/>
  <c r="G51" i="9"/>
  <c r="H51" i="9"/>
  <c r="F52" i="9"/>
  <c r="G52" i="9"/>
  <c r="H52" i="9"/>
  <c r="F53" i="9"/>
  <c r="G53" i="9"/>
  <c r="H53" i="9"/>
  <c r="F54" i="9"/>
  <c r="G54" i="9"/>
  <c r="H54" i="9"/>
  <c r="F55" i="9"/>
  <c r="G55" i="9"/>
  <c r="H55" i="9"/>
  <c r="F56" i="9"/>
  <c r="G56" i="9"/>
  <c r="H56" i="9"/>
  <c r="F57" i="9"/>
  <c r="G57" i="9"/>
  <c r="H57" i="9"/>
  <c r="F58" i="9"/>
  <c r="G58" i="9"/>
  <c r="H58" i="9"/>
  <c r="F59" i="9"/>
  <c r="G59" i="9"/>
  <c r="H59" i="9"/>
  <c r="F60" i="9"/>
  <c r="G60" i="9"/>
  <c r="H60" i="9"/>
  <c r="F61" i="9"/>
  <c r="G61" i="9"/>
  <c r="H61" i="9"/>
  <c r="F62" i="9"/>
  <c r="G62" i="9"/>
  <c r="H62" i="9"/>
  <c r="F63" i="9"/>
  <c r="G63" i="9"/>
  <c r="H63" i="9"/>
  <c r="F64" i="9"/>
  <c r="G64" i="9"/>
  <c r="H64" i="9"/>
  <c r="F65" i="9"/>
  <c r="G65" i="9"/>
  <c r="H65" i="9"/>
  <c r="F66" i="9"/>
  <c r="G66" i="9"/>
  <c r="H66" i="9"/>
  <c r="F67" i="9"/>
  <c r="G67" i="9"/>
  <c r="H67" i="9"/>
  <c r="F68" i="9"/>
  <c r="G68" i="9"/>
  <c r="H68" i="9"/>
  <c r="F69" i="9"/>
  <c r="G69" i="9"/>
  <c r="H69" i="9"/>
  <c r="F70" i="9"/>
  <c r="G70" i="9"/>
  <c r="H70" i="9"/>
  <c r="F71" i="9"/>
  <c r="G71" i="9"/>
  <c r="H71" i="9"/>
  <c r="F72" i="9"/>
  <c r="G72" i="9"/>
  <c r="H72" i="9"/>
  <c r="F73" i="9"/>
  <c r="G73" i="9"/>
  <c r="H73" i="9"/>
  <c r="F74" i="9"/>
  <c r="G74" i="9"/>
  <c r="H74" i="9"/>
  <c r="F75" i="9"/>
  <c r="G75" i="9"/>
  <c r="H75" i="9"/>
  <c r="F76" i="9"/>
  <c r="G76" i="9"/>
  <c r="H76" i="9"/>
  <c r="F77" i="9"/>
  <c r="G77" i="9"/>
  <c r="H77" i="9"/>
  <c r="F78" i="9"/>
  <c r="G78" i="9"/>
  <c r="H78" i="9"/>
  <c r="F79" i="9"/>
  <c r="G79" i="9"/>
  <c r="H79" i="9"/>
  <c r="F80" i="9"/>
  <c r="G80" i="9"/>
  <c r="H80" i="9"/>
  <c r="F81" i="9"/>
  <c r="G81" i="9"/>
  <c r="H81" i="9"/>
  <c r="F82" i="9"/>
  <c r="G82" i="9"/>
  <c r="H82" i="9"/>
  <c r="F83" i="9"/>
  <c r="G83" i="9"/>
  <c r="H83" i="9"/>
  <c r="F84" i="9"/>
  <c r="G84" i="9"/>
  <c r="H84" i="9"/>
  <c r="F85" i="9"/>
  <c r="G85" i="9"/>
  <c r="H85" i="9"/>
  <c r="F86" i="9"/>
  <c r="G86" i="9"/>
  <c r="H86" i="9"/>
  <c r="F87" i="9"/>
  <c r="G87" i="9"/>
  <c r="H87" i="9"/>
  <c r="F88" i="9"/>
  <c r="G88" i="9"/>
  <c r="H88" i="9"/>
  <c r="F89" i="9"/>
  <c r="G89" i="9"/>
  <c r="H89" i="9"/>
  <c r="F90" i="9"/>
  <c r="G90" i="9"/>
  <c r="H90" i="9"/>
  <c r="F91" i="9"/>
  <c r="G91" i="9"/>
  <c r="H91" i="9"/>
  <c r="F92" i="9"/>
  <c r="G92" i="9"/>
  <c r="H92" i="9"/>
  <c r="F93" i="9"/>
  <c r="G93" i="9"/>
  <c r="H93" i="9"/>
  <c r="F94" i="9"/>
  <c r="G94" i="9"/>
  <c r="H94" i="9"/>
  <c r="F95" i="9"/>
  <c r="G95" i="9"/>
  <c r="H95" i="9"/>
  <c r="F96" i="9"/>
  <c r="G96" i="9"/>
  <c r="H96" i="9"/>
  <c r="F97" i="9"/>
  <c r="G97" i="9"/>
  <c r="H97" i="9"/>
  <c r="F98" i="9"/>
  <c r="G98" i="9"/>
  <c r="H98" i="9"/>
  <c r="F99" i="9"/>
  <c r="G99" i="9"/>
  <c r="H99" i="9"/>
  <c r="F100" i="9"/>
  <c r="G100" i="9"/>
  <c r="H100" i="9"/>
  <c r="F101" i="9"/>
  <c r="G101" i="9"/>
  <c r="H101" i="9"/>
  <c r="F102" i="9"/>
  <c r="G102" i="9"/>
  <c r="H102" i="9"/>
  <c r="F103" i="9"/>
  <c r="G103" i="9"/>
  <c r="H103" i="9"/>
  <c r="F104" i="9"/>
  <c r="G104" i="9"/>
  <c r="H104" i="9"/>
  <c r="F105" i="9"/>
  <c r="G105" i="9"/>
  <c r="H105" i="9"/>
  <c r="F106" i="9"/>
  <c r="G106" i="9"/>
  <c r="H106" i="9"/>
  <c r="F107" i="9"/>
  <c r="G107" i="9"/>
  <c r="H107" i="9"/>
  <c r="F108" i="9"/>
  <c r="G108" i="9"/>
  <c r="H108" i="9"/>
  <c r="F109" i="9"/>
  <c r="G109" i="9"/>
  <c r="H109" i="9"/>
  <c r="F110" i="9"/>
  <c r="G110" i="9"/>
  <c r="H110" i="9"/>
  <c r="F111" i="9"/>
  <c r="G111" i="9"/>
  <c r="H111" i="9"/>
  <c r="F112" i="9"/>
  <c r="G112" i="9"/>
  <c r="H112" i="9"/>
  <c r="F113" i="9"/>
  <c r="G113" i="9"/>
  <c r="H113" i="9"/>
  <c r="F114" i="9"/>
  <c r="G114" i="9"/>
  <c r="H114" i="9"/>
  <c r="F115" i="9"/>
  <c r="G115" i="9"/>
  <c r="H115" i="9"/>
  <c r="F116" i="9"/>
  <c r="G116" i="9"/>
  <c r="H116" i="9"/>
  <c r="F117" i="9"/>
  <c r="G117" i="9"/>
  <c r="H117" i="9"/>
  <c r="F118" i="9"/>
  <c r="G118" i="9"/>
  <c r="H118" i="9"/>
  <c r="F119" i="9"/>
  <c r="G119" i="9"/>
  <c r="H119" i="9"/>
  <c r="F120" i="9"/>
  <c r="G120" i="9"/>
  <c r="H120" i="9"/>
  <c r="F121" i="9"/>
  <c r="G121" i="9"/>
  <c r="H121" i="9"/>
  <c r="F122" i="9"/>
  <c r="G122" i="9"/>
  <c r="H122" i="9"/>
  <c r="F123" i="9"/>
  <c r="G123" i="9"/>
  <c r="H123" i="9"/>
  <c r="F124" i="9"/>
  <c r="G124" i="9"/>
  <c r="H124" i="9"/>
  <c r="F125" i="9"/>
  <c r="G125" i="9"/>
  <c r="H125" i="9"/>
  <c r="F126" i="9"/>
  <c r="G126" i="9"/>
  <c r="H126" i="9"/>
  <c r="F127" i="9"/>
  <c r="G127" i="9"/>
  <c r="H127" i="9"/>
  <c r="F128" i="9"/>
  <c r="G128" i="9"/>
  <c r="H128" i="9"/>
  <c r="F129" i="9"/>
  <c r="G129" i="9"/>
  <c r="H129" i="9"/>
  <c r="F130" i="9"/>
  <c r="G130" i="9"/>
  <c r="H130" i="9"/>
  <c r="F131" i="9"/>
  <c r="G131" i="9"/>
  <c r="H131" i="9"/>
  <c r="F132" i="9"/>
  <c r="G132" i="9"/>
  <c r="H132" i="9"/>
  <c r="F133" i="9"/>
  <c r="G133" i="9"/>
  <c r="H133" i="9"/>
  <c r="F134" i="9"/>
  <c r="G134" i="9"/>
  <c r="H134" i="9"/>
  <c r="F135" i="9"/>
  <c r="G135" i="9"/>
  <c r="H135" i="9"/>
  <c r="F136" i="9"/>
  <c r="G136" i="9"/>
  <c r="H136" i="9"/>
  <c r="F137" i="9"/>
  <c r="G137" i="9"/>
  <c r="H137" i="9"/>
  <c r="F138" i="9"/>
  <c r="G138" i="9"/>
  <c r="H138" i="9"/>
  <c r="F139" i="9"/>
  <c r="G139" i="9"/>
  <c r="H139" i="9"/>
  <c r="F140" i="9"/>
  <c r="G140" i="9"/>
  <c r="H140" i="9"/>
  <c r="F141" i="9"/>
  <c r="G141" i="9"/>
  <c r="H141" i="9"/>
  <c r="F142" i="9"/>
  <c r="G142" i="9"/>
  <c r="H142" i="9"/>
  <c r="F143" i="9"/>
  <c r="G143" i="9"/>
  <c r="H143" i="9"/>
  <c r="F144" i="9"/>
  <c r="G144" i="9"/>
  <c r="H144" i="9"/>
  <c r="F145" i="9"/>
  <c r="G145" i="9"/>
  <c r="H145" i="9"/>
  <c r="F146" i="9"/>
  <c r="G146" i="9"/>
  <c r="H146" i="9"/>
  <c r="F147" i="9"/>
  <c r="G147" i="9"/>
  <c r="H147" i="9"/>
  <c r="F148" i="9"/>
  <c r="G148" i="9"/>
  <c r="H148" i="9"/>
  <c r="F149" i="9"/>
  <c r="G149" i="9"/>
  <c r="H149" i="9"/>
  <c r="F150" i="9"/>
  <c r="G150" i="9"/>
  <c r="H150" i="9"/>
  <c r="F151" i="9"/>
  <c r="G151" i="9"/>
  <c r="H151" i="9"/>
  <c r="F152" i="9"/>
  <c r="G152" i="9"/>
  <c r="H152" i="9"/>
  <c r="F153" i="9"/>
  <c r="G153" i="9"/>
  <c r="H153" i="9"/>
  <c r="F154" i="9"/>
  <c r="G154" i="9"/>
  <c r="H154" i="9"/>
  <c r="F155" i="9"/>
  <c r="G155" i="9"/>
  <c r="H155" i="9"/>
  <c r="F156" i="9"/>
  <c r="G156" i="9"/>
  <c r="H156" i="9"/>
  <c r="F157" i="9"/>
  <c r="G157" i="9"/>
  <c r="H157" i="9"/>
  <c r="F158" i="9"/>
  <c r="G158" i="9"/>
  <c r="H158" i="9"/>
  <c r="F159" i="9"/>
  <c r="G159" i="9"/>
  <c r="H159" i="9"/>
  <c r="F160" i="9"/>
  <c r="G160" i="9"/>
  <c r="H160" i="9"/>
  <c r="F161" i="9"/>
  <c r="G161" i="9"/>
  <c r="H161" i="9"/>
  <c r="F162" i="9"/>
  <c r="G162" i="9"/>
  <c r="H162" i="9"/>
  <c r="F163" i="9"/>
  <c r="G163" i="9"/>
  <c r="H163" i="9"/>
  <c r="F164" i="9"/>
  <c r="G164" i="9"/>
  <c r="H164" i="9"/>
  <c r="F165" i="9"/>
  <c r="G165" i="9"/>
  <c r="H165" i="9"/>
  <c r="F166" i="9"/>
  <c r="G166" i="9"/>
  <c r="H166" i="9"/>
  <c r="F167" i="9"/>
  <c r="G167" i="9"/>
  <c r="H167" i="9"/>
  <c r="F168" i="9"/>
  <c r="G168" i="9"/>
  <c r="H168" i="9"/>
  <c r="F169" i="9"/>
  <c r="G169" i="9"/>
  <c r="H169" i="9"/>
  <c r="F170" i="9"/>
  <c r="G170" i="9"/>
  <c r="H170" i="9"/>
  <c r="F171" i="9"/>
  <c r="G171" i="9"/>
  <c r="H171" i="9"/>
  <c r="F172" i="9"/>
  <c r="G172" i="9"/>
  <c r="H172" i="9"/>
  <c r="F173" i="9"/>
  <c r="G173" i="9"/>
  <c r="H173" i="9"/>
  <c r="F174" i="9"/>
  <c r="G174" i="9"/>
  <c r="H174" i="9"/>
  <c r="F175" i="9"/>
  <c r="G175" i="9"/>
  <c r="H175" i="9"/>
  <c r="F176" i="9"/>
  <c r="G176" i="9"/>
  <c r="H176" i="9"/>
  <c r="F177" i="9"/>
  <c r="G177" i="9"/>
  <c r="H177" i="9"/>
  <c r="F178" i="9"/>
  <c r="G178" i="9"/>
  <c r="H178" i="9"/>
  <c r="F179" i="9"/>
  <c r="G179" i="9"/>
  <c r="H179" i="9"/>
  <c r="F180" i="9"/>
  <c r="G180" i="9"/>
  <c r="H180" i="9"/>
  <c r="F181" i="9"/>
  <c r="G181" i="9"/>
  <c r="H181" i="9"/>
  <c r="F182" i="9"/>
  <c r="G182" i="9"/>
  <c r="H182" i="9"/>
  <c r="F183" i="9"/>
  <c r="G183" i="9"/>
  <c r="H183" i="9"/>
  <c r="F184" i="9"/>
  <c r="G184" i="9"/>
  <c r="H184" i="9"/>
  <c r="F185" i="9"/>
  <c r="G185" i="9"/>
  <c r="H185" i="9"/>
  <c r="F186" i="9"/>
  <c r="G186" i="9"/>
  <c r="H186" i="9"/>
  <c r="F187" i="9"/>
  <c r="G187" i="9"/>
  <c r="H187" i="9"/>
  <c r="F188" i="9"/>
  <c r="G188" i="9"/>
  <c r="H188" i="9"/>
  <c r="F189" i="9"/>
  <c r="G189" i="9"/>
  <c r="H189" i="9"/>
  <c r="F190" i="9"/>
  <c r="G190" i="9"/>
  <c r="H190" i="9"/>
  <c r="F191" i="9"/>
  <c r="G191" i="9"/>
  <c r="H191" i="9"/>
  <c r="F192" i="9"/>
  <c r="G192" i="9"/>
  <c r="H192" i="9"/>
  <c r="F193" i="9"/>
  <c r="G193" i="9"/>
  <c r="H193" i="9"/>
  <c r="F194" i="9"/>
  <c r="G194" i="9"/>
  <c r="H194" i="9"/>
  <c r="F195" i="9"/>
  <c r="G195" i="9"/>
  <c r="H195" i="9"/>
  <c r="F196" i="9"/>
  <c r="G196" i="9"/>
  <c r="H196" i="9"/>
  <c r="F197" i="9"/>
  <c r="G197" i="9"/>
  <c r="H197" i="9"/>
  <c r="F198" i="9"/>
  <c r="G198" i="9"/>
  <c r="H198" i="9"/>
  <c r="F199" i="9"/>
  <c r="G199" i="9"/>
  <c r="H199" i="9"/>
  <c r="F200" i="9"/>
  <c r="G200" i="9"/>
  <c r="H200" i="9"/>
  <c r="F201" i="9"/>
  <c r="G201" i="9"/>
  <c r="H201" i="9"/>
  <c r="F202" i="9"/>
  <c r="G202" i="9"/>
  <c r="H202" i="9"/>
  <c r="F203" i="9"/>
  <c r="G203" i="9"/>
  <c r="H203" i="9"/>
  <c r="F204" i="9"/>
  <c r="G204" i="9"/>
  <c r="H204" i="9"/>
  <c r="F205" i="9"/>
  <c r="G205" i="9"/>
  <c r="H205" i="9"/>
  <c r="F206" i="9"/>
  <c r="G206" i="9"/>
  <c r="H206" i="9"/>
  <c r="F207" i="9"/>
  <c r="G207" i="9"/>
  <c r="H207" i="9"/>
  <c r="F208" i="9"/>
  <c r="G208" i="9"/>
  <c r="H208" i="9"/>
  <c r="F209" i="9"/>
  <c r="G209" i="9"/>
  <c r="H209" i="9"/>
  <c r="F210" i="9"/>
  <c r="G210" i="9"/>
  <c r="H210" i="9"/>
  <c r="F211" i="9"/>
  <c r="G211" i="9"/>
  <c r="H211" i="9"/>
  <c r="F212" i="9"/>
  <c r="G212" i="9"/>
  <c r="H212" i="9"/>
  <c r="F213" i="9"/>
  <c r="G213" i="9"/>
  <c r="H213" i="9"/>
  <c r="F214" i="9"/>
  <c r="G214" i="9"/>
  <c r="H214" i="9"/>
  <c r="F215" i="9"/>
  <c r="G215" i="9"/>
  <c r="H215" i="9"/>
  <c r="F216" i="9"/>
  <c r="G216" i="9"/>
  <c r="H216" i="9"/>
  <c r="F217" i="9"/>
  <c r="G217" i="9"/>
  <c r="H217" i="9"/>
  <c r="F218" i="9"/>
  <c r="G218" i="9"/>
  <c r="H218" i="9"/>
  <c r="F219" i="9"/>
  <c r="G219" i="9"/>
  <c r="H219" i="9"/>
  <c r="F220" i="9"/>
  <c r="G220" i="9"/>
  <c r="H220" i="9"/>
  <c r="F221" i="9"/>
  <c r="G221" i="9"/>
  <c r="H221" i="9"/>
  <c r="F222" i="9"/>
  <c r="G222" i="9"/>
  <c r="H222" i="9"/>
  <c r="F223" i="9"/>
  <c r="G223" i="9"/>
  <c r="H223" i="9"/>
  <c r="F224" i="9"/>
  <c r="G224" i="9"/>
  <c r="H224" i="9"/>
  <c r="F225" i="9"/>
  <c r="G225" i="9"/>
  <c r="H225" i="9"/>
  <c r="F226" i="9"/>
  <c r="G226" i="9"/>
  <c r="H226" i="9"/>
  <c r="F227" i="9"/>
  <c r="G227" i="9"/>
  <c r="H227" i="9"/>
  <c r="F228" i="9"/>
  <c r="G228" i="9"/>
  <c r="H228" i="9"/>
  <c r="F229" i="9"/>
  <c r="G229" i="9"/>
  <c r="H229" i="9"/>
  <c r="F230" i="9"/>
  <c r="G230" i="9"/>
  <c r="H230" i="9"/>
  <c r="F231" i="9"/>
  <c r="G231" i="9"/>
  <c r="H231" i="9"/>
  <c r="F232" i="9"/>
  <c r="G232" i="9"/>
  <c r="H232" i="9"/>
  <c r="F233" i="9"/>
  <c r="G233" i="9"/>
  <c r="H233" i="9"/>
  <c r="F234" i="9"/>
  <c r="G234" i="9"/>
  <c r="H234" i="9"/>
  <c r="F235" i="9"/>
  <c r="G235" i="9"/>
  <c r="H235" i="9"/>
  <c r="F236" i="9"/>
  <c r="G236" i="9"/>
  <c r="H236" i="9"/>
  <c r="F237" i="9"/>
  <c r="G237" i="9"/>
  <c r="H237" i="9"/>
  <c r="F238" i="9"/>
  <c r="G238" i="9"/>
  <c r="H238" i="9"/>
  <c r="F239" i="9"/>
  <c r="G239" i="9"/>
  <c r="H239" i="9"/>
  <c r="F240" i="9"/>
  <c r="G240" i="9"/>
  <c r="H240" i="9"/>
  <c r="F241" i="9"/>
  <c r="G241" i="9"/>
  <c r="H241" i="9"/>
  <c r="F242" i="9"/>
  <c r="G242" i="9"/>
  <c r="H242" i="9"/>
  <c r="F243" i="9"/>
  <c r="G243" i="9"/>
  <c r="H243" i="9"/>
  <c r="F244" i="9"/>
  <c r="G244" i="9"/>
  <c r="H244" i="9"/>
  <c r="F245" i="9"/>
  <c r="G245" i="9"/>
  <c r="H245" i="9"/>
  <c r="F246" i="9"/>
  <c r="G246" i="9"/>
  <c r="H246" i="9"/>
  <c r="F247" i="9"/>
  <c r="G247" i="9"/>
  <c r="H247" i="9"/>
  <c r="F248" i="9"/>
  <c r="G248" i="9"/>
  <c r="H248" i="9"/>
  <c r="F249" i="9"/>
  <c r="G249" i="9"/>
  <c r="H249" i="9"/>
  <c r="F250" i="9"/>
  <c r="G250" i="9"/>
  <c r="H250" i="9"/>
  <c r="F251" i="9"/>
  <c r="H251" i="9"/>
  <c r="H345" i="9"/>
  <c r="G252" i="9"/>
  <c r="H252" i="9"/>
  <c r="F253" i="9"/>
  <c r="G253" i="9"/>
  <c r="H253" i="9"/>
  <c r="F254" i="9"/>
  <c r="G254" i="9"/>
  <c r="H254" i="9"/>
  <c r="F255" i="9"/>
  <c r="G255" i="9"/>
  <c r="H255" i="9"/>
  <c r="F256" i="9"/>
  <c r="G256" i="9"/>
  <c r="H256" i="9"/>
  <c r="F257" i="9"/>
  <c r="G257" i="9"/>
  <c r="H257" i="9"/>
  <c r="F258" i="9"/>
  <c r="G258" i="9"/>
  <c r="H258" i="9"/>
  <c r="F259" i="9"/>
  <c r="G259" i="9"/>
  <c r="H259" i="9"/>
  <c r="F260" i="9"/>
  <c r="G260" i="9"/>
  <c r="H260" i="9"/>
  <c r="F261" i="9"/>
  <c r="G261" i="9"/>
  <c r="H261" i="9"/>
  <c r="F262" i="9"/>
  <c r="G262" i="9"/>
  <c r="H262" i="9"/>
  <c r="F263" i="9"/>
  <c r="G263" i="9"/>
  <c r="H263" i="9"/>
  <c r="F264" i="9"/>
  <c r="G264" i="9"/>
  <c r="H264" i="9"/>
  <c r="F265" i="9"/>
  <c r="G265" i="9"/>
  <c r="H265" i="9"/>
  <c r="F266" i="9"/>
  <c r="G266" i="9"/>
  <c r="H266" i="9"/>
  <c r="F267" i="9"/>
  <c r="G267" i="9"/>
  <c r="H267" i="9"/>
  <c r="F268" i="9"/>
  <c r="G268" i="9"/>
  <c r="H268" i="9"/>
  <c r="F269" i="9"/>
  <c r="G269" i="9"/>
  <c r="H269" i="9"/>
  <c r="F270" i="9"/>
  <c r="G270" i="9"/>
  <c r="H270" i="9"/>
  <c r="F271" i="9"/>
  <c r="G271" i="9"/>
  <c r="H271" i="9"/>
  <c r="F272" i="9"/>
  <c r="G272" i="9"/>
  <c r="H272" i="9"/>
  <c r="F273" i="9"/>
  <c r="G273" i="9"/>
  <c r="H273" i="9"/>
  <c r="F274" i="9"/>
  <c r="G274" i="9"/>
  <c r="H274" i="9"/>
  <c r="F275" i="9"/>
  <c r="G275" i="9"/>
  <c r="H275" i="9"/>
  <c r="F276" i="9"/>
  <c r="G276" i="9"/>
  <c r="H276" i="9"/>
  <c r="F277" i="9"/>
  <c r="G277" i="9"/>
  <c r="H277" i="9"/>
  <c r="F278" i="9"/>
  <c r="G278" i="9"/>
  <c r="H278" i="9"/>
  <c r="F279" i="9"/>
  <c r="G279" i="9"/>
  <c r="H279" i="9"/>
  <c r="F280" i="9"/>
  <c r="G280" i="9"/>
  <c r="H280" i="9"/>
  <c r="F281" i="9"/>
  <c r="G281" i="9"/>
  <c r="H281" i="9"/>
  <c r="F282" i="9"/>
  <c r="G282" i="9"/>
  <c r="H282" i="9"/>
  <c r="F283" i="9"/>
  <c r="G283" i="9"/>
  <c r="H283" i="9"/>
  <c r="F284" i="9"/>
  <c r="G284" i="9"/>
  <c r="H284" i="9"/>
  <c r="F285" i="9"/>
  <c r="F252" i="9"/>
  <c r="H285" i="9"/>
  <c r="G285" i="9"/>
  <c r="G345" i="9"/>
  <c r="H286" i="9"/>
  <c r="F287" i="9"/>
  <c r="G287" i="9"/>
  <c r="H287" i="9"/>
  <c r="F288" i="9"/>
  <c r="G288" i="9"/>
  <c r="H288" i="9"/>
  <c r="F289" i="9"/>
  <c r="G289" i="9"/>
  <c r="H289" i="9"/>
  <c r="F290" i="9"/>
  <c r="G290" i="9"/>
  <c r="H290" i="9"/>
  <c r="F291" i="9"/>
  <c r="G291" i="9"/>
  <c r="H291" i="9"/>
  <c r="F292" i="9"/>
  <c r="G292" i="9"/>
  <c r="H292" i="9"/>
  <c r="F293" i="9"/>
  <c r="G293" i="9"/>
  <c r="H293" i="9"/>
  <c r="F294" i="9"/>
  <c r="G294" i="9"/>
  <c r="H294" i="9"/>
  <c r="F295" i="9"/>
  <c r="G295" i="9"/>
  <c r="H295" i="9"/>
  <c r="F296" i="9"/>
  <c r="G296" i="9"/>
  <c r="H296" i="9"/>
  <c r="F297" i="9"/>
  <c r="G297" i="9"/>
  <c r="H297" i="9"/>
  <c r="F298" i="9"/>
  <c r="G298" i="9"/>
  <c r="H298" i="9"/>
  <c r="F299" i="9"/>
  <c r="G299" i="9"/>
  <c r="H299" i="9"/>
  <c r="F300" i="9"/>
  <c r="G300" i="9"/>
  <c r="H300" i="9"/>
  <c r="F301" i="9"/>
  <c r="G301" i="9"/>
  <c r="H301" i="9"/>
  <c r="F302" i="9"/>
  <c r="G302" i="9"/>
  <c r="H302" i="9"/>
  <c r="F303" i="9"/>
  <c r="G303" i="9"/>
  <c r="H303" i="9"/>
  <c r="F304" i="9"/>
  <c r="G304" i="9"/>
  <c r="H304" i="9"/>
  <c r="F305" i="9"/>
  <c r="G305" i="9"/>
  <c r="H305" i="9"/>
  <c r="F306" i="9"/>
  <c r="G306" i="9"/>
  <c r="H306" i="9"/>
  <c r="F307" i="9"/>
  <c r="G307" i="9"/>
  <c r="H307" i="9"/>
  <c r="F308" i="9"/>
  <c r="G308" i="9"/>
  <c r="H308" i="9"/>
  <c r="F309" i="9"/>
  <c r="G309" i="9"/>
  <c r="H309" i="9"/>
  <c r="F310" i="9"/>
  <c r="G310" i="9"/>
  <c r="H310" i="9"/>
  <c r="F311" i="9"/>
  <c r="G311" i="9"/>
  <c r="H311" i="9"/>
  <c r="F312" i="9"/>
  <c r="G312" i="9"/>
  <c r="H312" i="9"/>
  <c r="F313" i="9"/>
  <c r="G313" i="9"/>
  <c r="H313" i="9"/>
  <c r="F314" i="9"/>
  <c r="G314" i="9"/>
  <c r="H314" i="9"/>
  <c r="F315" i="9"/>
  <c r="G315" i="9"/>
  <c r="H315" i="9"/>
  <c r="F316" i="9"/>
  <c r="G316" i="9"/>
  <c r="H316" i="9"/>
  <c r="F317" i="9"/>
  <c r="G317" i="9"/>
  <c r="H317" i="9"/>
  <c r="F318" i="9"/>
  <c r="G318" i="9"/>
  <c r="H318" i="9"/>
  <c r="F319" i="9"/>
  <c r="G319" i="9"/>
  <c r="H319" i="9"/>
  <c r="F320" i="9"/>
  <c r="G320" i="9"/>
  <c r="H320" i="9"/>
  <c r="F321" i="9"/>
  <c r="G321" i="9"/>
  <c r="H321" i="9"/>
  <c r="F322" i="9"/>
  <c r="G322" i="9"/>
  <c r="H322" i="9"/>
  <c r="F323" i="9"/>
  <c r="G323" i="9"/>
  <c r="H323" i="9"/>
  <c r="F324" i="9"/>
  <c r="G324" i="9"/>
  <c r="H324" i="9"/>
  <c r="F325" i="9"/>
  <c r="G325" i="9"/>
  <c r="H325" i="9"/>
  <c r="F326" i="9"/>
  <c r="G326" i="9"/>
  <c r="H326" i="9"/>
  <c r="F327" i="9"/>
  <c r="G327" i="9"/>
  <c r="H327" i="9"/>
  <c r="F328" i="9"/>
  <c r="G328" i="9"/>
  <c r="H328" i="9"/>
  <c r="F329" i="9"/>
  <c r="G329" i="9"/>
  <c r="H329" i="9"/>
  <c r="F330" i="9"/>
  <c r="G330" i="9"/>
  <c r="H330" i="9"/>
  <c r="F331" i="9"/>
  <c r="G331" i="9"/>
  <c r="H331" i="9"/>
  <c r="F332" i="9"/>
  <c r="G332" i="9"/>
  <c r="H332" i="9"/>
  <c r="F333" i="9"/>
  <c r="G333" i="9"/>
  <c r="H333" i="9"/>
  <c r="F334" i="9"/>
  <c r="G334" i="9"/>
  <c r="H334" i="9"/>
  <c r="F335" i="9"/>
  <c r="G335" i="9"/>
  <c r="H335" i="9"/>
  <c r="F336" i="9"/>
  <c r="G336" i="9"/>
  <c r="H336" i="9"/>
  <c r="F337" i="9"/>
  <c r="G337" i="9"/>
  <c r="H337" i="9"/>
  <c r="F338" i="9"/>
  <c r="G338" i="9"/>
  <c r="H338" i="9"/>
  <c r="F339" i="9"/>
  <c r="G339" i="9"/>
  <c r="H339" i="9"/>
  <c r="F340" i="9"/>
  <c r="G340" i="9"/>
  <c r="H340" i="9"/>
  <c r="F341" i="9"/>
  <c r="G341" i="9"/>
  <c r="H341" i="9"/>
  <c r="F342" i="9"/>
  <c r="G342" i="9"/>
  <c r="H342" i="9"/>
  <c r="F343" i="9"/>
  <c r="G343" i="9"/>
  <c r="H343" i="9"/>
  <c r="F344" i="9"/>
  <c r="G344" i="9"/>
  <c r="H344" i="9"/>
  <c r="G286" i="9"/>
  <c r="D2" i="9"/>
  <c r="D1" i="9"/>
  <c r="D12"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1" i="9"/>
  <c r="D10" i="9"/>
  <c r="D9" i="9"/>
  <c r="D8" i="9"/>
  <c r="D7" i="9"/>
  <c r="D6" i="9"/>
  <c r="D5" i="9"/>
  <c r="D4" i="9"/>
  <c r="D3" i="9"/>
  <c r="B111" i="9"/>
  <c r="A111" i="9"/>
  <c r="B28" i="9"/>
  <c r="C28" i="9"/>
  <c r="A29" i="9"/>
  <c r="B29" i="9"/>
  <c r="C29" i="9"/>
  <c r="A30" i="9"/>
  <c r="B30" i="9"/>
  <c r="C30" i="9"/>
  <c r="A31" i="9"/>
  <c r="B31" i="9"/>
  <c r="C31" i="9"/>
  <c r="A32" i="9"/>
  <c r="B32" i="9"/>
  <c r="C32" i="9"/>
  <c r="A33" i="9"/>
  <c r="B33" i="9"/>
  <c r="C33" i="9"/>
  <c r="A34" i="9"/>
  <c r="B34" i="9"/>
  <c r="C34" i="9"/>
  <c r="A35" i="9"/>
  <c r="B35" i="9"/>
  <c r="C35" i="9"/>
  <c r="A36" i="9"/>
  <c r="B36" i="9"/>
  <c r="C36" i="9"/>
  <c r="A37" i="9"/>
  <c r="B37" i="9"/>
  <c r="C37" i="9"/>
  <c r="A38" i="9"/>
  <c r="B38" i="9"/>
  <c r="C38" i="9"/>
  <c r="A39" i="9"/>
  <c r="B39" i="9"/>
  <c r="C39" i="9"/>
  <c r="A40" i="9"/>
  <c r="B40" i="9"/>
  <c r="C40" i="9"/>
  <c r="A41" i="9"/>
  <c r="B41" i="9"/>
  <c r="C41" i="9"/>
  <c r="A42" i="9"/>
  <c r="B42" i="9"/>
  <c r="C42" i="9"/>
  <c r="A43" i="9"/>
  <c r="B43" i="9"/>
  <c r="C43" i="9"/>
  <c r="A44" i="9"/>
  <c r="B44" i="9"/>
  <c r="C44" i="9"/>
  <c r="A45" i="9"/>
  <c r="B45" i="9"/>
  <c r="C45" i="9"/>
  <c r="A46" i="9"/>
  <c r="B46" i="9"/>
  <c r="C46" i="9"/>
  <c r="A47" i="9"/>
  <c r="B47" i="9"/>
  <c r="C47" i="9"/>
  <c r="A48" i="9"/>
  <c r="B48" i="9"/>
  <c r="C48" i="9"/>
  <c r="A49" i="9"/>
  <c r="B49" i="9"/>
  <c r="C49" i="9"/>
  <c r="A50" i="9"/>
  <c r="B50" i="9"/>
  <c r="C50" i="9"/>
  <c r="A51" i="9"/>
  <c r="B51" i="9"/>
  <c r="C51" i="9"/>
  <c r="A52" i="9"/>
  <c r="B52" i="9"/>
  <c r="C52" i="9"/>
  <c r="A53" i="9"/>
  <c r="B53" i="9"/>
  <c r="C53" i="9"/>
  <c r="A54" i="9"/>
  <c r="B54" i="9"/>
  <c r="C54" i="9"/>
  <c r="A55" i="9"/>
  <c r="B55" i="9"/>
  <c r="C55" i="9"/>
  <c r="A56" i="9"/>
  <c r="B56" i="9"/>
  <c r="C56" i="9"/>
  <c r="A57" i="9"/>
  <c r="B57" i="9"/>
  <c r="C57" i="9"/>
  <c r="A58" i="9"/>
  <c r="B58" i="9"/>
  <c r="C58" i="9"/>
  <c r="A59" i="9"/>
  <c r="B59" i="9"/>
  <c r="C59" i="9"/>
  <c r="A60" i="9"/>
  <c r="B60" i="9"/>
  <c r="C60" i="9"/>
  <c r="A61" i="9"/>
  <c r="B61" i="9"/>
  <c r="C61" i="9"/>
  <c r="A62" i="9"/>
  <c r="B62" i="9"/>
  <c r="C62" i="9"/>
  <c r="A63" i="9"/>
  <c r="B63" i="9"/>
  <c r="C63" i="9"/>
  <c r="B123" i="9"/>
  <c r="A123" i="9"/>
  <c r="C122" i="9"/>
  <c r="B122" i="9"/>
  <c r="A122" i="9"/>
  <c r="C121" i="9"/>
  <c r="B121" i="9"/>
  <c r="A121" i="9"/>
  <c r="C120" i="9"/>
  <c r="B120" i="9"/>
  <c r="A120" i="9"/>
  <c r="C119" i="9"/>
  <c r="B119" i="9"/>
  <c r="A119" i="9"/>
  <c r="C118" i="9"/>
  <c r="B118" i="9"/>
  <c r="A118" i="9"/>
  <c r="C117" i="9"/>
  <c r="B117" i="9"/>
  <c r="A117" i="9"/>
  <c r="C116" i="9"/>
  <c r="B116" i="9"/>
  <c r="A116" i="9"/>
  <c r="C115" i="9"/>
  <c r="B115" i="9"/>
  <c r="C27" i="9"/>
  <c r="B27" i="9"/>
  <c r="A27" i="9"/>
  <c r="C26" i="9"/>
  <c r="B26" i="9"/>
  <c r="A26" i="9"/>
  <c r="C25" i="9"/>
  <c r="B25" i="9"/>
  <c r="A25" i="9"/>
  <c r="C24" i="9"/>
  <c r="C1" i="9"/>
  <c r="B24" i="9"/>
  <c r="A24" i="9"/>
  <c r="C23" i="9"/>
  <c r="B23" i="9"/>
  <c r="A23" i="9"/>
  <c r="C22" i="9"/>
  <c r="B22" i="9"/>
  <c r="A22" i="9"/>
  <c r="C21" i="9"/>
  <c r="B21" i="9"/>
  <c r="A21" i="9"/>
  <c r="C20" i="9"/>
  <c r="B20" i="9"/>
  <c r="A20" i="9"/>
  <c r="C19" i="9"/>
  <c r="B19" i="9"/>
  <c r="A19" i="9"/>
  <c r="C18" i="9"/>
  <c r="B18" i="9"/>
  <c r="A18" i="9"/>
  <c r="C17" i="9"/>
  <c r="B17" i="9"/>
  <c r="A17" i="9"/>
  <c r="C16" i="9"/>
  <c r="B16" i="9"/>
  <c r="A16" i="9"/>
  <c r="C15" i="9"/>
  <c r="B15" i="9"/>
  <c r="A15" i="9"/>
  <c r="C14" i="9"/>
  <c r="B14" i="9"/>
  <c r="A14" i="9"/>
  <c r="C13" i="9"/>
  <c r="B13" i="9"/>
  <c r="A13" i="9"/>
  <c r="C12" i="9"/>
  <c r="B12" i="9"/>
  <c r="A12" i="9"/>
  <c r="C11" i="9"/>
  <c r="A28" i="9"/>
  <c r="A11" i="9"/>
  <c r="C10" i="9"/>
  <c r="B10" i="9"/>
  <c r="A10" i="9"/>
  <c r="C9" i="9"/>
  <c r="B9" i="9"/>
  <c r="A9" i="9"/>
  <c r="C8" i="9"/>
  <c r="B8" i="9"/>
  <c r="A8" i="9"/>
  <c r="C7" i="9"/>
  <c r="B7" i="9"/>
  <c r="A7" i="9"/>
  <c r="C6" i="9"/>
  <c r="B6" i="9"/>
  <c r="A6" i="9"/>
  <c r="C5" i="9"/>
  <c r="B5" i="9"/>
  <c r="A5" i="9"/>
  <c r="C4" i="9"/>
  <c r="B4" i="9"/>
  <c r="A4" i="9"/>
  <c r="C3" i="9"/>
  <c r="B3" i="9"/>
  <c r="A3" i="9"/>
  <c r="C2" i="9"/>
  <c r="B2" i="9"/>
  <c r="A2" i="9"/>
  <c r="A64" i="9"/>
  <c r="A115" i="9"/>
  <c r="C114" i="9"/>
  <c r="B114" i="9"/>
  <c r="A114" i="9"/>
  <c r="C113" i="9"/>
  <c r="B113" i="9"/>
  <c r="A113" i="9"/>
  <c r="C112" i="9"/>
  <c r="B112" i="9"/>
  <c r="A112" i="9"/>
  <c r="C111" i="9"/>
  <c r="B64" i="9"/>
  <c r="C64" i="9"/>
  <c r="A65" i="9"/>
  <c r="B65" i="9"/>
  <c r="C65" i="9"/>
  <c r="A66" i="9"/>
  <c r="B66" i="9"/>
  <c r="C66" i="9"/>
  <c r="A67" i="9"/>
  <c r="B67" i="9"/>
  <c r="C67" i="9"/>
  <c r="A68" i="9"/>
  <c r="B68" i="9"/>
  <c r="C68" i="9"/>
  <c r="A69" i="9"/>
  <c r="B69" i="9"/>
  <c r="C69" i="9"/>
  <c r="A70" i="9"/>
  <c r="B70" i="9"/>
  <c r="C70" i="9"/>
  <c r="A71" i="9"/>
  <c r="B71" i="9"/>
  <c r="C71" i="9"/>
  <c r="A72" i="9"/>
  <c r="B72" i="9"/>
  <c r="C72" i="9"/>
  <c r="A73" i="9"/>
  <c r="B73" i="9"/>
  <c r="C73" i="9"/>
  <c r="A74" i="9"/>
  <c r="B74" i="9"/>
  <c r="C74" i="9"/>
  <c r="A75" i="9"/>
  <c r="B75" i="9"/>
  <c r="C75" i="9"/>
  <c r="A76" i="9"/>
  <c r="B76" i="9"/>
  <c r="C76" i="9"/>
  <c r="A77" i="9"/>
  <c r="B77" i="9"/>
  <c r="C77" i="9"/>
  <c r="A78" i="9"/>
  <c r="B78" i="9"/>
  <c r="C78" i="9"/>
  <c r="A79" i="9"/>
  <c r="B79" i="9"/>
  <c r="C79" i="9"/>
  <c r="A80" i="9"/>
  <c r="B80" i="9"/>
  <c r="C80" i="9"/>
  <c r="A81" i="9"/>
  <c r="B81" i="9"/>
  <c r="C81" i="9"/>
  <c r="A82" i="9"/>
  <c r="B82" i="9"/>
  <c r="C82" i="9"/>
  <c r="A83" i="9"/>
  <c r="B83" i="9"/>
  <c r="C83" i="9"/>
  <c r="A84" i="9"/>
  <c r="B84" i="9"/>
  <c r="C84" i="9"/>
  <c r="A85" i="9"/>
  <c r="B85" i="9"/>
  <c r="C85" i="9"/>
  <c r="A86" i="9"/>
  <c r="B86" i="9"/>
  <c r="C86" i="9"/>
  <c r="A87" i="9"/>
  <c r="B87" i="9"/>
  <c r="C87" i="9"/>
  <c r="A88" i="9"/>
  <c r="B88" i="9"/>
  <c r="C88" i="9"/>
  <c r="A89" i="9"/>
  <c r="B89" i="9"/>
  <c r="C89" i="9"/>
  <c r="A90" i="9"/>
  <c r="B90" i="9"/>
  <c r="C90" i="9"/>
  <c r="A91" i="9"/>
  <c r="B91" i="9"/>
  <c r="C91" i="9"/>
  <c r="A92" i="9"/>
  <c r="B92" i="9"/>
  <c r="C92" i="9"/>
  <c r="A93" i="9"/>
  <c r="B93" i="9"/>
  <c r="C93" i="9"/>
  <c r="A94" i="9"/>
  <c r="B94" i="9"/>
  <c r="C94" i="9"/>
  <c r="A95" i="9"/>
  <c r="B95" i="9"/>
  <c r="B1" i="9"/>
  <c r="C95" i="9"/>
  <c r="A96" i="9"/>
  <c r="B96" i="9"/>
  <c r="C96" i="9"/>
  <c r="A97" i="9"/>
  <c r="B97" i="9"/>
  <c r="C97" i="9"/>
  <c r="A98" i="9"/>
  <c r="B98" i="9"/>
  <c r="C98" i="9"/>
  <c r="A99" i="9"/>
  <c r="B99" i="9"/>
  <c r="C99" i="9"/>
  <c r="A100" i="9"/>
  <c r="B100" i="9"/>
  <c r="C100" i="9"/>
  <c r="A101" i="9"/>
  <c r="B101" i="9"/>
  <c r="C101" i="9"/>
  <c r="A102" i="9"/>
  <c r="B102" i="9"/>
  <c r="C102" i="9"/>
  <c r="A103" i="9"/>
  <c r="B103" i="9"/>
  <c r="C103" i="9"/>
  <c r="A104" i="9"/>
  <c r="B104" i="9"/>
  <c r="C104" i="9"/>
  <c r="A105" i="9"/>
  <c r="B105" i="9"/>
  <c r="C105" i="9"/>
  <c r="A106" i="9"/>
  <c r="B106" i="9"/>
  <c r="C106" i="9"/>
  <c r="A107" i="9"/>
  <c r="B107" i="9"/>
  <c r="C107" i="9"/>
  <c r="A108" i="9"/>
  <c r="B108" i="9"/>
  <c r="C108" i="9"/>
  <c r="A109" i="9"/>
  <c r="B109" i="9"/>
  <c r="C109" i="9"/>
  <c r="A110" i="9"/>
  <c r="B110" i="9"/>
  <c r="C110" i="9"/>
  <c r="B11" i="9"/>
  <c r="M630" i="20" l="1"/>
  <c r="M555" i="20"/>
  <c r="J749" i="20"/>
  <c r="J736" i="20"/>
  <c r="J748" i="20"/>
  <c r="M748" i="20" s="1"/>
  <c r="J759" i="20"/>
  <c r="M759" i="20" s="1"/>
  <c r="J746" i="20"/>
  <c r="M746" i="20" s="1"/>
  <c r="J743" i="20"/>
  <c r="M743" i="20" s="1"/>
  <c r="J760" i="20"/>
  <c r="M760" i="20" s="1"/>
  <c r="J745" i="20"/>
  <c r="M745" i="20" s="1"/>
  <c r="J740" i="20"/>
  <c r="M740" i="20" s="1"/>
  <c r="J11" i="20"/>
  <c r="M11" i="20" s="1"/>
  <c r="J334" i="20"/>
  <c r="M334" i="20" s="1"/>
  <c r="J333" i="20"/>
  <c r="M333" i="20" s="1"/>
  <c r="J332" i="20"/>
  <c r="M332" i="20" s="1"/>
  <c r="J331" i="20"/>
  <c r="M331" i="20" s="1"/>
  <c r="J330" i="20"/>
  <c r="M330" i="20" s="1"/>
  <c r="J329" i="20"/>
  <c r="M329" i="20" s="1"/>
  <c r="J328" i="20"/>
  <c r="M328" i="20" s="1"/>
  <c r="J327" i="20"/>
  <c r="M749" i="20"/>
  <c r="M73" i="20"/>
  <c r="M400" i="20"/>
  <c r="M616" i="20"/>
  <c r="J326" i="20"/>
  <c r="M326" i="20" s="1"/>
  <c r="J325" i="20"/>
  <c r="M325" i="20" s="1"/>
  <c r="J324" i="20"/>
  <c r="M324" i="20" s="1"/>
  <c r="J323" i="20"/>
  <c r="M323" i="20" s="1"/>
  <c r="J322" i="20"/>
  <c r="M322" i="20" s="1"/>
  <c r="J321" i="20"/>
  <c r="M321" i="20" s="1"/>
  <c r="J320" i="20"/>
  <c r="M320" i="20" s="1"/>
  <c r="J319" i="20"/>
  <c r="M319" i="20" s="1"/>
  <c r="J318" i="20"/>
  <c r="M318" i="20" s="1"/>
  <c r="J317" i="20"/>
  <c r="M317" i="20" s="1"/>
  <c r="J316" i="20"/>
  <c r="M316" i="20" s="1"/>
  <c r="J314" i="20"/>
  <c r="M314" i="20" s="1"/>
  <c r="J313" i="20"/>
  <c r="M313" i="20" s="1"/>
  <c r="J312" i="20"/>
  <c r="M312" i="20" s="1"/>
  <c r="J311" i="20"/>
  <c r="M311" i="20" s="1"/>
  <c r="J310" i="20"/>
  <c r="M310" i="20" s="1"/>
  <c r="J309" i="20"/>
  <c r="M309" i="20" s="1"/>
  <c r="J308" i="20"/>
  <c r="M308" i="20" s="1"/>
  <c r="J307" i="20"/>
  <c r="M307" i="20" s="1"/>
  <c r="J306" i="20"/>
  <c r="M306" i="20" s="1"/>
  <c r="J305" i="20"/>
  <c r="M305" i="20" s="1"/>
  <c r="J304" i="20"/>
  <c r="M304" i="20" s="1"/>
  <c r="J303" i="20"/>
  <c r="M303" i="20" s="1"/>
  <c r="J302" i="20"/>
  <c r="M302" i="20" s="1"/>
  <c r="J301" i="20"/>
  <c r="M301" i="20" s="1"/>
  <c r="J300" i="20"/>
  <c r="M300" i="20" s="1"/>
  <c r="J299" i="20"/>
  <c r="M299" i="20" s="1"/>
  <c r="J298" i="20"/>
  <c r="M298" i="20" s="1"/>
  <c r="J297" i="20"/>
  <c r="M297" i="20" s="1"/>
  <c r="J296" i="20"/>
  <c r="M296" i="20" s="1"/>
  <c r="J14" i="20"/>
  <c r="M14" i="20" s="1"/>
  <c r="J295" i="20"/>
  <c r="M295" i="20" s="1"/>
  <c r="AW1" i="9" a="1"/>
  <c r="V1" i="9" a="1"/>
  <c r="P1" i="9" a="1"/>
  <c r="I1" i="9" a="1"/>
  <c r="AQ1" i="9" a="1"/>
  <c r="J294" i="20"/>
  <c r="M294" i="20" s="1"/>
  <c r="J293" i="20"/>
  <c r="M293" i="20" s="1"/>
  <c r="J72" i="20"/>
  <c r="M72" i="20" s="1"/>
  <c r="J70" i="20"/>
  <c r="M70" i="20" s="1"/>
  <c r="J69" i="20"/>
  <c r="M69" i="20" s="1"/>
  <c r="J68" i="20"/>
  <c r="M68" i="20" s="1"/>
  <c r="J67" i="20"/>
  <c r="M67" i="20" s="1"/>
  <c r="J66" i="20"/>
  <c r="M66" i="20" s="1"/>
  <c r="J65" i="20"/>
  <c r="M65" i="20" s="1"/>
  <c r="J64" i="20"/>
  <c r="M64" i="20" s="1"/>
  <c r="J63" i="20"/>
  <c r="M63" i="20" s="1"/>
  <c r="J62" i="20"/>
  <c r="M62" i="20" s="1"/>
  <c r="J61" i="20"/>
  <c r="M61" i="20" s="1"/>
  <c r="J60" i="20"/>
  <c r="M60" i="20" s="1"/>
  <c r="J59" i="20"/>
  <c r="M59" i="20" s="1"/>
  <c r="J58" i="20"/>
  <c r="M58" i="20" s="1"/>
  <c r="J57" i="20"/>
  <c r="M57" i="20" s="1"/>
  <c r="J56" i="20"/>
  <c r="M56" i="20" s="1"/>
  <c r="J55" i="20"/>
  <c r="M55" i="20" s="1"/>
  <c r="J53" i="20"/>
  <c r="M53" i="20" s="1"/>
  <c r="J51" i="20"/>
  <c r="M51" i="20" s="1"/>
  <c r="J49" i="20"/>
  <c r="M49" i="20" s="1"/>
  <c r="J47" i="20"/>
  <c r="M47" i="20" s="1"/>
  <c r="J46" i="20"/>
  <c r="M46" i="20" s="1"/>
  <c r="J45" i="20"/>
  <c r="M45" i="20" s="1"/>
  <c r="J44" i="20"/>
  <c r="M44" i="20" s="1"/>
  <c r="J43" i="20"/>
  <c r="M43" i="20" s="1"/>
  <c r="J41" i="20"/>
  <c r="M41" i="20" s="1"/>
  <c r="J40" i="20"/>
  <c r="M40" i="20" s="1"/>
  <c r="J38" i="20"/>
  <c r="M38" i="20" s="1"/>
  <c r="J36" i="20"/>
  <c r="M36" i="20" s="1"/>
  <c r="J34" i="20"/>
  <c r="M34" i="20" s="1"/>
  <c r="J32" i="20"/>
  <c r="M32" i="20" s="1"/>
  <c r="J3" i="20"/>
  <c r="M3" i="20" s="1"/>
  <c r="J31" i="20"/>
  <c r="M31" i="20" s="1"/>
  <c r="J29" i="20"/>
  <c r="M29" i="20" s="1"/>
  <c r="J24" i="20"/>
  <c r="M24" i="20" s="1"/>
  <c r="J23" i="20"/>
  <c r="M23" i="20" s="1"/>
  <c r="J22" i="20"/>
  <c r="M22" i="20" s="1"/>
  <c r="J20" i="20"/>
  <c r="M20" i="20" s="1"/>
  <c r="J19" i="20"/>
  <c r="M19" i="20" s="1"/>
  <c r="J17" i="20"/>
  <c r="M17" i="20" s="1"/>
  <c r="J15" i="20"/>
  <c r="M15" i="20" s="1"/>
  <c r="J290" i="20"/>
  <c r="M290" i="20" s="1"/>
  <c r="J289" i="20"/>
  <c r="M289" i="20" s="1"/>
  <c r="J288" i="20"/>
  <c r="M288" i="20" s="1"/>
  <c r="J287" i="20"/>
  <c r="M287" i="20" s="1"/>
  <c r="J286" i="20"/>
  <c r="M286" i="20" s="1"/>
  <c r="J285" i="20"/>
  <c r="M285" i="20" s="1"/>
  <c r="J284" i="20"/>
  <c r="M284" i="20" s="1"/>
  <c r="J283" i="20"/>
  <c r="M283" i="20" s="1"/>
  <c r="J281" i="20"/>
  <c r="M281" i="20" s="1"/>
  <c r="J280" i="20"/>
  <c r="M280" i="20" s="1"/>
  <c r="J279" i="20"/>
  <c r="M279" i="20" s="1"/>
  <c r="J278" i="20"/>
  <c r="M278" i="20" s="1"/>
  <c r="J277" i="20"/>
  <c r="M277" i="20" s="1"/>
  <c r="J276" i="20"/>
  <c r="M276" i="20" s="1"/>
  <c r="J273" i="20"/>
  <c r="M273" i="20" s="1"/>
  <c r="J271" i="20"/>
  <c r="M271" i="20" s="1"/>
  <c r="J270" i="20"/>
  <c r="M270" i="20" s="1"/>
  <c r="J269" i="20"/>
  <c r="M269" i="20" s="1"/>
  <c r="J267" i="20"/>
  <c r="M267" i="20" s="1"/>
  <c r="J266" i="20"/>
  <c r="M266" i="20" s="1"/>
  <c r="J265" i="20"/>
  <c r="M265" i="20" s="1"/>
  <c r="J263" i="20"/>
  <c r="M263" i="20" s="1"/>
  <c r="J262" i="20"/>
  <c r="M262" i="20" s="1"/>
  <c r="J261" i="20"/>
  <c r="M261" i="20" s="1"/>
  <c r="J260" i="20"/>
  <c r="M260" i="20" s="1"/>
  <c r="J258" i="20"/>
  <c r="M258" i="20" s="1"/>
  <c r="J257" i="20"/>
  <c r="M257" i="20" s="1"/>
  <c r="J256" i="20"/>
  <c r="M256" i="20" s="1"/>
  <c r="J255" i="20"/>
  <c r="M255" i="20" s="1"/>
  <c r="J252" i="20"/>
  <c r="M252" i="20" s="1"/>
  <c r="J251" i="20"/>
  <c r="M251" i="20" s="1"/>
  <c r="J250" i="20"/>
  <c r="M250" i="20" s="1"/>
  <c r="J248" i="20"/>
  <c r="M248" i="20" s="1"/>
  <c r="J246" i="20"/>
  <c r="M246" i="20" s="1"/>
  <c r="J244" i="20"/>
  <c r="M244" i="20" s="1"/>
  <c r="J242" i="20"/>
  <c r="J240" i="20"/>
  <c r="M240" i="20" s="1"/>
  <c r="J239" i="20"/>
  <c r="M239" i="20" s="1"/>
  <c r="J238" i="20"/>
  <c r="M238" i="20" s="1"/>
  <c r="J237" i="20"/>
  <c r="M237" i="20" s="1"/>
  <c r="J236" i="20"/>
  <c r="M236" i="20" s="1"/>
  <c r="J235" i="20"/>
  <c r="M235" i="20" s="1"/>
  <c r="J234" i="20"/>
  <c r="M234" i="20" s="1"/>
  <c r="J232" i="20"/>
  <c r="M232" i="20" s="1"/>
  <c r="J230" i="20"/>
  <c r="M230" i="20" s="1"/>
  <c r="J229" i="20"/>
  <c r="M229" i="20" s="1"/>
  <c r="J228" i="20"/>
  <c r="M228" i="20" s="1"/>
  <c r="J226" i="20"/>
  <c r="M226" i="20" s="1"/>
  <c r="J225" i="20"/>
  <c r="M225" i="20" s="1"/>
  <c r="J223" i="20"/>
  <c r="M223" i="20" s="1"/>
  <c r="J221" i="20"/>
  <c r="M221" i="20" s="1"/>
  <c r="J219" i="20"/>
  <c r="M219" i="20" s="1"/>
  <c r="J217" i="20"/>
  <c r="M217" i="20" s="1"/>
  <c r="J216" i="20"/>
  <c r="M216" i="20" s="1"/>
  <c r="J215" i="20"/>
  <c r="M215" i="20" s="1"/>
  <c r="J214" i="20"/>
  <c r="M214" i="20" s="1"/>
  <c r="J212" i="20"/>
  <c r="M212" i="20" s="1"/>
  <c r="J211" i="20"/>
  <c r="M211" i="20" s="1"/>
  <c r="J210" i="20"/>
  <c r="M210" i="20" s="1"/>
  <c r="J209" i="20"/>
  <c r="M209" i="20" s="1"/>
  <c r="J208" i="20"/>
  <c r="M208" i="20" s="1"/>
  <c r="J207" i="20"/>
  <c r="M207" i="20" s="1"/>
  <c r="J205" i="20"/>
  <c r="M205" i="20" s="1"/>
  <c r="J204" i="20"/>
  <c r="M204" i="20" s="1"/>
  <c r="J202" i="20"/>
  <c r="M202" i="20" s="1"/>
  <c r="J201" i="20"/>
  <c r="M201" i="20" s="1"/>
  <c r="J200" i="20"/>
  <c r="M200" i="20" s="1"/>
  <c r="J198" i="20"/>
  <c r="M198" i="20" s="1"/>
  <c r="J196" i="20"/>
  <c r="M196" i="20" s="1"/>
  <c r="J195" i="20"/>
  <c r="M195" i="20" s="1"/>
  <c r="J194" i="20"/>
  <c r="M194" i="20" s="1"/>
  <c r="J192" i="20"/>
  <c r="M192" i="20" s="1"/>
  <c r="J191" i="20"/>
  <c r="M191" i="20" s="1"/>
  <c r="J185" i="20"/>
  <c r="M185" i="20" s="1"/>
  <c r="J183" i="20"/>
  <c r="M183" i="20" s="1"/>
  <c r="J181" i="20"/>
  <c r="M181" i="20" s="1"/>
  <c r="J179" i="20"/>
  <c r="M179" i="20" s="1"/>
  <c r="J175" i="20"/>
  <c r="M175" i="20" s="1"/>
  <c r="J173" i="20"/>
  <c r="M173" i="20" s="1"/>
  <c r="J172" i="20"/>
  <c r="M172" i="20" s="1"/>
  <c r="J171" i="20"/>
  <c r="M171" i="20" s="1"/>
  <c r="J169" i="20"/>
  <c r="M169" i="20" s="1"/>
  <c r="J168" i="20"/>
  <c r="M168" i="20" s="1"/>
  <c r="J167" i="20"/>
  <c r="M167" i="20" s="1"/>
  <c r="J165" i="20"/>
  <c r="M165" i="20" s="1"/>
  <c r="J164" i="20"/>
  <c r="M164" i="20" s="1"/>
  <c r="J163" i="20"/>
  <c r="M163" i="20" s="1"/>
  <c r="J162" i="20"/>
  <c r="M162" i="20" s="1"/>
  <c r="J160" i="20"/>
  <c r="M160" i="20" s="1"/>
  <c r="J158" i="20"/>
  <c r="M158" i="20" s="1"/>
  <c r="J156" i="20"/>
  <c r="M156" i="20" s="1"/>
  <c r="J154" i="20"/>
  <c r="M154" i="20" s="1"/>
  <c r="J152" i="20"/>
  <c r="M152" i="20" s="1"/>
  <c r="J150" i="20"/>
  <c r="M150" i="20" s="1"/>
  <c r="J148" i="20"/>
  <c r="M148" i="20" s="1"/>
  <c r="J146" i="20"/>
  <c r="M146" i="20" s="1"/>
  <c r="J144" i="20"/>
  <c r="M144" i="20" s="1"/>
  <c r="J142" i="20"/>
  <c r="M142" i="20" s="1"/>
  <c r="J141" i="20"/>
  <c r="M141" i="20" s="1"/>
  <c r="J140" i="20"/>
  <c r="M140" i="20" s="1"/>
  <c r="J139" i="20"/>
  <c r="M139" i="20" s="1"/>
  <c r="J138" i="20"/>
  <c r="M138" i="20" s="1"/>
  <c r="J137" i="20"/>
  <c r="M137" i="20" s="1"/>
  <c r="J136" i="20"/>
  <c r="M136" i="20" s="1"/>
  <c r="J9" i="20"/>
  <c r="M9" i="20" s="1"/>
  <c r="J134" i="20"/>
  <c r="M134" i="20" s="1"/>
  <c r="J133" i="20"/>
  <c r="M133" i="20" s="1"/>
  <c r="J8" i="20"/>
  <c r="M8" i="20" s="1"/>
  <c r="J131" i="20"/>
  <c r="M131" i="20" s="1"/>
  <c r="J130" i="20"/>
  <c r="M130" i="20" s="1"/>
  <c r="J128" i="20"/>
  <c r="M128" i="20" s="1"/>
  <c r="J127" i="20"/>
  <c r="M127" i="20" s="1"/>
  <c r="J125" i="20"/>
  <c r="M125" i="20" s="1"/>
  <c r="J123" i="20"/>
  <c r="M123" i="20" s="1"/>
  <c r="J122" i="20"/>
  <c r="M122" i="20" s="1"/>
  <c r="J120" i="20"/>
  <c r="M120" i="20" s="1"/>
  <c r="J119" i="20"/>
  <c r="M119" i="20" s="1"/>
  <c r="J117" i="20"/>
  <c r="M117" i="20" s="1"/>
  <c r="J116" i="20"/>
  <c r="M116" i="20" s="1"/>
  <c r="J115" i="20"/>
  <c r="M115" i="20" s="1"/>
  <c r="J114" i="20"/>
  <c r="M114" i="20" s="1"/>
  <c r="J113" i="20"/>
  <c r="M113" i="20" s="1"/>
  <c r="J110" i="20"/>
  <c r="M110" i="20" s="1"/>
  <c r="J107" i="20"/>
  <c r="M107" i="20" s="1"/>
  <c r="J7" i="20"/>
  <c r="M7" i="20" s="1"/>
  <c r="J106" i="20"/>
  <c r="M106" i="20" s="1"/>
  <c r="J104" i="20"/>
  <c r="M104" i="20" s="1"/>
  <c r="J102" i="20"/>
  <c r="M102" i="20" s="1"/>
  <c r="J100" i="20"/>
  <c r="M100" i="20" s="1"/>
  <c r="J98" i="20"/>
  <c r="M98" i="20" s="1"/>
  <c r="J97" i="20"/>
  <c r="M97" i="20" s="1"/>
  <c r="J94" i="20"/>
  <c r="M94" i="20" s="1"/>
  <c r="J6" i="20"/>
  <c r="M6" i="20" s="1"/>
  <c r="J93" i="20"/>
  <c r="M93" i="20" s="1"/>
  <c r="J91" i="20"/>
  <c r="M91" i="20" s="1"/>
  <c r="J90" i="20"/>
  <c r="M90" i="20" s="1"/>
  <c r="J89" i="20"/>
  <c r="M89" i="20" s="1"/>
  <c r="J87" i="20"/>
  <c r="M87" i="20" s="1"/>
  <c r="J86" i="20"/>
  <c r="M86" i="20" s="1"/>
  <c r="J85" i="20"/>
  <c r="M85" i="20" s="1"/>
  <c r="J84" i="20"/>
  <c r="M84" i="20" s="1"/>
  <c r="J83" i="20"/>
  <c r="M83" i="20" s="1"/>
  <c r="J81" i="20"/>
  <c r="M81" i="20" s="1"/>
  <c r="J80" i="20"/>
  <c r="M80" i="20" s="1"/>
  <c r="J79" i="20"/>
  <c r="M79" i="20" s="1"/>
  <c r="J78" i="20"/>
  <c r="M78" i="20" s="1"/>
  <c r="J77" i="20"/>
  <c r="M77" i="20" s="1"/>
  <c r="J76" i="20"/>
  <c r="M76" i="20" s="1"/>
  <c r="J75" i="20"/>
  <c r="M75" i="20" s="1"/>
  <c r="J74" i="20"/>
  <c r="M74" i="20" s="1"/>
  <c r="M364" i="20"/>
  <c r="M473" i="20"/>
  <c r="M618" i="20"/>
  <c r="M245" i="20"/>
  <c r="M151" i="20"/>
  <c r="M607" i="20"/>
  <c r="M515" i="20"/>
  <c r="M570" i="20"/>
  <c r="M418" i="20"/>
  <c r="M507" i="20"/>
  <c r="M464" i="20"/>
  <c r="M431" i="20"/>
  <c r="M512" i="20"/>
  <c r="M383" i="20"/>
  <c r="M701" i="20"/>
  <c r="M511" i="20"/>
  <c r="M483" i="20"/>
  <c r="M458" i="20"/>
  <c r="M378" i="20"/>
  <c r="M99" i="20"/>
  <c r="M88" i="20"/>
  <c r="M550" i="20"/>
  <c r="M442" i="20"/>
  <c r="M404" i="20"/>
  <c r="M184" i="20"/>
  <c r="M505" i="20"/>
  <c r="M353" i="20"/>
  <c r="M12" i="20"/>
  <c r="M336" i="20"/>
  <c r="M180" i="20"/>
  <c r="M95" i="20"/>
  <c r="M647" i="20"/>
  <c r="M600" i="20"/>
  <c r="M178" i="20"/>
  <c r="M687" i="20"/>
  <c r="M678" i="20"/>
  <c r="M579" i="20"/>
  <c r="M487" i="20"/>
  <c r="M443" i="20"/>
  <c r="M517" i="20"/>
  <c r="M513" i="20"/>
  <c r="M231" i="20"/>
  <c r="M197" i="20"/>
  <c r="M707" i="20"/>
  <c r="M704" i="20"/>
  <c r="M695" i="20"/>
  <c r="M641" i="20"/>
  <c r="M441" i="20"/>
  <c r="M384" i="20"/>
  <c r="M371" i="20"/>
  <c r="M667" i="20"/>
  <c r="M599" i="20"/>
  <c r="M103" i="20"/>
  <c r="M540" i="20"/>
  <c r="M491" i="20"/>
  <c r="M470" i="20"/>
  <c r="M382" i="20"/>
  <c r="M374" i="20"/>
  <c r="M372" i="20"/>
  <c r="M363" i="20"/>
  <c r="M343" i="20"/>
  <c r="M315" i="20"/>
  <c r="M282" i="20"/>
  <c r="M717" i="20"/>
  <c r="M715" i="20"/>
  <c r="M700" i="20"/>
  <c r="M685" i="20"/>
  <c r="M679" i="20"/>
  <c r="M558" i="20"/>
  <c r="M538" i="20"/>
  <c r="M522" i="20"/>
  <c r="M488" i="20"/>
  <c r="M471" i="20"/>
  <c r="M436" i="20"/>
  <c r="M259" i="20"/>
  <c r="M187" i="20"/>
  <c r="M176" i="20"/>
  <c r="M166" i="20"/>
  <c r="M159" i="20"/>
  <c r="M143" i="20"/>
  <c r="M723" i="20"/>
  <c r="M682" i="20"/>
  <c r="M649" i="20"/>
  <c r="M594" i="20"/>
  <c r="M583" i="20"/>
  <c r="M575" i="20"/>
  <c r="M564" i="20"/>
  <c r="M530" i="20"/>
  <c r="M526" i="20"/>
  <c r="M506" i="20"/>
  <c r="M482" i="20"/>
  <c r="M435" i="20"/>
  <c r="M420" i="20"/>
  <c r="M407" i="20"/>
  <c r="M387" i="20"/>
  <c r="M362" i="20"/>
  <c r="M348" i="20"/>
  <c r="M254" i="20"/>
  <c r="M241" i="20"/>
  <c r="M218" i="20"/>
  <c r="M112" i="20"/>
  <c r="M731" i="20"/>
  <c r="M719" i="20"/>
  <c r="M689" i="20"/>
  <c r="M686" i="20"/>
  <c r="M677" i="20"/>
  <c r="M664" i="20"/>
  <c r="M495" i="20"/>
  <c r="M450" i="20"/>
  <c r="M416" i="20"/>
  <c r="M408" i="20"/>
  <c r="M580" i="20"/>
  <c r="M560" i="20"/>
  <c r="M539" i="20"/>
  <c r="M516" i="20"/>
  <c r="M504" i="20"/>
  <c r="M452" i="20"/>
  <c r="M445" i="20"/>
  <c r="M396" i="20"/>
  <c r="M393" i="20"/>
  <c r="M357" i="20"/>
  <c r="M222" i="20"/>
  <c r="M161" i="20"/>
  <c r="M153" i="20"/>
  <c r="M149" i="20"/>
  <c r="M756" i="20"/>
  <c r="M735" i="20"/>
  <c r="M728" i="20"/>
  <c r="M711" i="20"/>
  <c r="M702" i="20"/>
  <c r="M692" i="20"/>
  <c r="M673" i="20"/>
  <c r="M671" i="20"/>
  <c r="M657" i="20"/>
  <c r="M652" i="20"/>
  <c r="M651" i="20"/>
  <c r="M645" i="20"/>
  <c r="M644" i="20"/>
  <c r="M636" i="20"/>
  <c r="M633" i="20"/>
  <c r="M619" i="20"/>
  <c r="M602" i="20"/>
  <c r="M561" i="20"/>
  <c r="M546" i="20"/>
  <c r="M543" i="20"/>
  <c r="M475" i="20"/>
  <c r="M453" i="20"/>
  <c r="M411" i="20"/>
  <c r="M368" i="20"/>
  <c r="M344" i="20"/>
  <c r="M337" i="20"/>
  <c r="M264" i="20"/>
  <c r="M96" i="20"/>
  <c r="M5" i="20"/>
  <c r="M48" i="20"/>
  <c r="M554" i="20"/>
  <c r="M480" i="20"/>
  <c r="M446" i="20"/>
  <c r="M427" i="20"/>
  <c r="M355" i="20"/>
  <c r="M339" i="20"/>
  <c r="M291" i="20"/>
  <c r="M653" i="20"/>
  <c r="M626" i="20"/>
  <c r="M625" i="20"/>
  <c r="M421" i="20"/>
  <c r="M385" i="20"/>
  <c r="M660" i="20"/>
  <c r="M101" i="20"/>
  <c r="M694" i="20"/>
  <c r="M634" i="20"/>
  <c r="M595" i="20"/>
  <c r="M466" i="20"/>
  <c r="M412" i="20"/>
  <c r="M370" i="20"/>
  <c r="M361" i="20"/>
  <c r="M351" i="20"/>
  <c r="M227" i="20"/>
  <c r="M37" i="20"/>
  <c r="M757" i="20"/>
  <c r="M725" i="20"/>
  <c r="M659" i="20"/>
  <c r="M598" i="20"/>
  <c r="M423" i="20"/>
  <c r="M345" i="20"/>
  <c r="M272" i="20"/>
  <c r="M35" i="20"/>
  <c r="M755" i="20"/>
  <c r="M734" i="20"/>
  <c r="M721" i="20"/>
  <c r="M705" i="20"/>
  <c r="M696" i="20"/>
  <c r="M733" i="20"/>
  <c r="M732" i="20"/>
  <c r="M729" i="20"/>
  <c r="M726" i="20"/>
  <c r="M718" i="20"/>
  <c r="M709" i="20"/>
  <c r="M669" i="20"/>
  <c r="M612" i="20"/>
  <c r="M591" i="20"/>
  <c r="M574" i="20"/>
  <c r="M532" i="20"/>
  <c r="M531" i="20"/>
  <c r="M501" i="20"/>
  <c r="M425" i="20"/>
  <c r="M193" i="20"/>
  <c r="M189" i="20"/>
  <c r="M10" i="20"/>
  <c r="M109" i="20"/>
  <c r="M33" i="20"/>
  <c r="M170" i="20"/>
  <c r="M662" i="20"/>
  <c r="M609" i="20"/>
  <c r="M596" i="20"/>
  <c r="M534" i="20"/>
  <c r="M469" i="20"/>
  <c r="M460" i="20"/>
  <c r="M439" i="20"/>
  <c r="M186" i="20"/>
  <c r="M145" i="20"/>
  <c r="M121" i="20"/>
  <c r="M182" i="20"/>
  <c r="M691" i="20"/>
  <c r="M606" i="20"/>
  <c r="M605" i="20"/>
  <c r="M593" i="20"/>
  <c r="M584" i="20"/>
  <c r="M535" i="20"/>
  <c r="M533" i="20"/>
  <c r="M525" i="20"/>
  <c r="M521" i="20"/>
  <c r="M514" i="20"/>
  <c r="M477" i="20"/>
  <c r="M448" i="20"/>
  <c r="M409" i="20"/>
  <c r="M399" i="20"/>
  <c r="M388" i="20"/>
  <c r="M174" i="20"/>
  <c r="M665" i="20"/>
  <c r="M587" i="20"/>
  <c r="M571" i="20"/>
  <c r="M523" i="20"/>
  <c r="M484" i="20"/>
  <c r="M376" i="20"/>
  <c r="M206" i="20"/>
  <c r="M520" i="20"/>
  <c r="M13" i="20"/>
  <c r="M754" i="20"/>
  <c r="M752" i="20"/>
  <c r="M714" i="20"/>
  <c r="M639" i="20"/>
  <c r="M615" i="20"/>
  <c r="M614" i="20"/>
  <c r="M510" i="20"/>
  <c r="M502" i="20"/>
  <c r="M485" i="20"/>
  <c r="M476" i="20"/>
  <c r="M437" i="20"/>
  <c r="M433" i="20"/>
  <c r="M430" i="20"/>
  <c r="M405" i="20"/>
  <c r="M391" i="20"/>
  <c r="M380" i="20"/>
  <c r="M292" i="20"/>
  <c r="M253" i="20"/>
  <c r="M82" i="20"/>
  <c r="M71" i="20"/>
  <c r="M2" i="20"/>
  <c r="M623" i="20"/>
  <c r="M424" i="20"/>
  <c r="M697" i="20"/>
  <c r="M646" i="20"/>
  <c r="M643" i="20"/>
  <c r="M576" i="20"/>
  <c r="M456" i="20"/>
  <c r="M406" i="20"/>
  <c r="M367" i="20"/>
  <c r="M274" i="20"/>
  <c r="M132" i="20"/>
  <c r="M118" i="20"/>
  <c r="M39" i="20"/>
  <c r="M753" i="20"/>
  <c r="M699" i="20"/>
  <c r="M650" i="20"/>
  <c r="M568" i="20"/>
  <c r="M553" i="20"/>
  <c r="M447" i="20"/>
  <c r="M390" i="20"/>
  <c r="M346" i="20"/>
  <c r="M268" i="20"/>
  <c r="M126" i="20"/>
  <c r="M556" i="20"/>
  <c r="M462" i="20"/>
  <c r="M426" i="20"/>
  <c r="M474" i="20"/>
  <c r="M457" i="20"/>
  <c r="M440" i="20"/>
  <c r="M377" i="20"/>
  <c r="M478" i="20"/>
  <c r="M438" i="20"/>
  <c r="M603" i="20"/>
  <c r="M589" i="20"/>
  <c r="M586" i="20"/>
  <c r="M578" i="20"/>
  <c r="M572" i="20"/>
  <c r="M541" i="20"/>
  <c r="M503" i="20"/>
  <c r="M481" i="20"/>
  <c r="M419" i="20"/>
  <c r="M124" i="20"/>
  <c r="M18" i="20"/>
  <c r="M461" i="20"/>
  <c r="M698" i="20"/>
  <c r="M680" i="20"/>
  <c r="M672" i="20"/>
  <c r="M666" i="20"/>
  <c r="M648" i="20"/>
  <c r="M637" i="20"/>
  <c r="M611" i="20"/>
  <c r="M610" i="20"/>
  <c r="M463" i="20"/>
  <c r="M429" i="20"/>
  <c r="M428" i="20"/>
  <c r="M422" i="20"/>
  <c r="M414" i="20"/>
  <c r="M402" i="20"/>
  <c r="M394" i="20"/>
  <c r="M375" i="20"/>
  <c r="M356" i="20"/>
  <c r="M335" i="20"/>
  <c r="M233" i="20"/>
  <c r="M4" i="20"/>
  <c r="M675" i="20"/>
  <c r="M658" i="20"/>
  <c r="M654" i="20"/>
  <c r="M567" i="20"/>
  <c r="M557" i="20"/>
  <c r="M496" i="20"/>
  <c r="M494" i="20"/>
  <c r="M432" i="20"/>
  <c r="M360" i="20"/>
  <c r="M342" i="20"/>
  <c r="M341" i="20"/>
  <c r="M50" i="20"/>
  <c r="M21" i="20"/>
  <c r="M716" i="20"/>
  <c r="M708" i="20"/>
  <c r="M683" i="20"/>
  <c r="M674" i="20"/>
  <c r="M656" i="20"/>
  <c r="M655" i="20"/>
  <c r="M640" i="20"/>
  <c r="M638" i="20"/>
  <c r="M629" i="20"/>
  <c r="M627" i="20"/>
  <c r="M624" i="20"/>
  <c r="M622" i="20"/>
  <c r="M620" i="20"/>
  <c r="M617" i="20"/>
  <c r="M601" i="20"/>
  <c r="M566" i="20"/>
  <c r="M563" i="20"/>
  <c r="M472" i="20"/>
  <c r="M454" i="20"/>
  <c r="M403" i="20"/>
  <c r="M398" i="20"/>
  <c r="M392" i="20"/>
  <c r="M389" i="20"/>
  <c r="M275" i="20"/>
  <c r="M242" i="20"/>
  <c r="M135" i="20"/>
  <c r="M54" i="20"/>
  <c r="M16" i="20"/>
  <c r="M604" i="20"/>
  <c r="M413" i="20"/>
  <c r="M359" i="20"/>
  <c r="M751" i="20"/>
  <c r="M747" i="20"/>
  <c r="M742" i="20"/>
  <c r="M739" i="20"/>
  <c r="M727" i="20"/>
  <c r="M724" i="20"/>
  <c r="M720" i="20"/>
  <c r="M713" i="20"/>
  <c r="M703" i="20"/>
  <c r="M668" i="20"/>
  <c r="M663" i="20"/>
  <c r="M642" i="20"/>
  <c r="M621" i="20"/>
  <c r="M608" i="20"/>
  <c r="M597" i="20"/>
  <c r="M592" i="20"/>
  <c r="M588" i="20"/>
  <c r="M537" i="20"/>
  <c r="M508" i="20"/>
  <c r="M468" i="20"/>
  <c r="M434" i="20"/>
  <c r="M379" i="20"/>
  <c r="M352" i="20"/>
  <c r="M350" i="20"/>
  <c r="M92" i="20"/>
  <c r="M27" i="20"/>
  <c r="M42" i="20"/>
  <c r="M693" i="20"/>
  <c r="M177" i="20"/>
  <c r="M551" i="20"/>
  <c r="M536" i="20"/>
  <c r="M489" i="20"/>
  <c r="M449" i="20"/>
  <c r="M30" i="20"/>
  <c r="M386" i="20"/>
  <c r="M147" i="20"/>
  <c r="M190" i="20"/>
  <c r="M529" i="20"/>
  <c r="M527" i="20"/>
  <c r="M631" i="20"/>
  <c r="M479" i="20"/>
  <c r="M444" i="20"/>
  <c r="M397" i="20"/>
  <c r="M366" i="20"/>
  <c r="M737" i="20"/>
  <c r="M548" i="20"/>
  <c r="M581" i="20"/>
  <c r="M730" i="20"/>
  <c r="M395" i="20"/>
  <c r="M690" i="20"/>
  <c r="M524" i="20"/>
  <c r="M710" i="20"/>
  <c r="M528" i="20"/>
  <c r="M451" i="20"/>
  <c r="M417" i="20"/>
  <c r="M365" i="20"/>
  <c r="M347" i="20"/>
  <c r="M243" i="20"/>
  <c r="M676" i="20"/>
  <c r="M542" i="20"/>
  <c r="M499" i="20"/>
  <c r="M519" i="20"/>
  <c r="M712" i="20"/>
  <c r="M688" i="20"/>
  <c r="M203" i="20"/>
  <c r="M545" i="20"/>
  <c r="M569" i="20"/>
  <c r="M518" i="20"/>
  <c r="M52" i="20"/>
  <c r="M199" i="20"/>
  <c r="M490" i="20"/>
  <c r="M220" i="20"/>
  <c r="M632" i="20"/>
  <c r="M549" i="20"/>
  <c r="M493" i="20"/>
  <c r="M155" i="20"/>
  <c r="M188" i="20"/>
  <c r="M157" i="20"/>
  <c r="M736" i="20"/>
  <c r="M498" i="20"/>
  <c r="M213" i="20"/>
  <c r="M670" i="20"/>
  <c r="M249" i="20"/>
  <c r="M340" i="20"/>
  <c r="M401" i="20"/>
  <c r="M758" i="20"/>
  <c r="M585" i="20"/>
  <c r="M582" i="20"/>
  <c r="M577" i="20"/>
  <c r="M562" i="20"/>
  <c r="M559" i="20"/>
  <c r="M552" i="20"/>
  <c r="M544" i="20"/>
  <c r="M509" i="20"/>
  <c r="M497" i="20"/>
  <c r="M486" i="20"/>
  <c r="M467" i="20"/>
  <c r="M465" i="20"/>
  <c r="M459" i="20"/>
  <c r="M455" i="20"/>
  <c r="M338" i="20"/>
  <c r="M744" i="20"/>
  <c r="M706" i="20"/>
  <c r="M661" i="20"/>
  <c r="M565" i="20"/>
  <c r="M500" i="20"/>
  <c r="M410" i="20"/>
  <c r="M373" i="20"/>
  <c r="M247" i="20"/>
  <c r="M25" i="20"/>
  <c r="M547" i="20"/>
  <c r="M750" i="20"/>
  <c r="M738" i="20"/>
  <c r="M722" i="20"/>
  <c r="M681" i="20"/>
  <c r="M492" i="20"/>
  <c r="M369" i="20"/>
  <c r="M358" i="20"/>
  <c r="M761" i="20"/>
  <c r="M741" i="20"/>
  <c r="M684" i="20"/>
  <c r="M635" i="20"/>
  <c r="M628" i="20"/>
  <c r="M613" i="20"/>
  <c r="M590" i="20"/>
  <c r="M573" i="20"/>
  <c r="M415" i="20"/>
  <c r="M381" i="20"/>
  <c r="M354" i="20"/>
  <c r="M349" i="20"/>
  <c r="M327" i="20"/>
  <c r="M224" i="20"/>
  <c r="M129" i="20"/>
  <c r="M105" i="20"/>
  <c r="M28" i="20"/>
  <c r="M26" i="20"/>
  <c r="M111" i="20"/>
  <c r="M108" i="20"/>
  <c r="AJ2" i="9"/>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1" i="9"/>
  <c r="AW579" i="9" l="1"/>
  <c r="AW3" i="9"/>
  <c r="AW4" i="9"/>
  <c r="AW5" i="9"/>
  <c r="AW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W125" i="9"/>
  <c r="AW126" i="9"/>
  <c r="AW127" i="9"/>
  <c r="AW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W274" i="9"/>
  <c r="AW275" i="9"/>
  <c r="AW276" i="9"/>
  <c r="AW277" i="9"/>
  <c r="AW278" i="9"/>
  <c r="AW279" i="9"/>
  <c r="AW280" i="9"/>
  <c r="AW281" i="9"/>
  <c r="AW282" i="9"/>
  <c r="AW283" i="9"/>
  <c r="AW284" i="9"/>
  <c r="AW285" i="9"/>
  <c r="AW286" i="9"/>
  <c r="AW287" i="9"/>
  <c r="AW288" i="9"/>
  <c r="AW289" i="9"/>
  <c r="AW290" i="9"/>
  <c r="AW291" i="9"/>
  <c r="AW292" i="9"/>
  <c r="AW293" i="9"/>
  <c r="AW294" i="9"/>
  <c r="AW295" i="9"/>
  <c r="AW296" i="9"/>
  <c r="AW297" i="9"/>
  <c r="AW298" i="9"/>
  <c r="AW299" i="9"/>
  <c r="AW300" i="9"/>
  <c r="AW301" i="9"/>
  <c r="AW302" i="9"/>
  <c r="AW303" i="9"/>
  <c r="AW304" i="9"/>
  <c r="AW305" i="9"/>
  <c r="AW306" i="9"/>
  <c r="AW307" i="9"/>
  <c r="AW308" i="9"/>
  <c r="AW309" i="9"/>
  <c r="AW310" i="9"/>
  <c r="AW311" i="9"/>
  <c r="AW312" i="9"/>
  <c r="AW313" i="9"/>
  <c r="AW314" i="9"/>
  <c r="AW315" i="9"/>
  <c r="AW316" i="9"/>
  <c r="AW317" i="9"/>
  <c r="AW318" i="9"/>
  <c r="AW319" i="9"/>
  <c r="AW320" i="9"/>
  <c r="AW321" i="9"/>
  <c r="AW322" i="9"/>
  <c r="AW323" i="9"/>
  <c r="AW324" i="9"/>
  <c r="AW325" i="9"/>
  <c r="AW326" i="9"/>
  <c r="AW327" i="9"/>
  <c r="AW328" i="9"/>
  <c r="AW329" i="9"/>
  <c r="AW330" i="9"/>
  <c r="AW331" i="9"/>
  <c r="AW332" i="9"/>
  <c r="AW333" i="9"/>
  <c r="AW334" i="9"/>
  <c r="AW335" i="9"/>
  <c r="AW336" i="9"/>
  <c r="AW337" i="9"/>
  <c r="AW338" i="9"/>
  <c r="AW339" i="9"/>
  <c r="AW340" i="9"/>
  <c r="AW341" i="9"/>
  <c r="AW342" i="9"/>
  <c r="AW343" i="9"/>
  <c r="AW344" i="9"/>
  <c r="AW345" i="9"/>
  <c r="AW346" i="9"/>
  <c r="AW347" i="9"/>
  <c r="AW348" i="9"/>
  <c r="AW349" i="9"/>
  <c r="AW350" i="9"/>
  <c r="AW351" i="9"/>
  <c r="AW352" i="9"/>
  <c r="AW353" i="9"/>
  <c r="AW354" i="9"/>
  <c r="AW355" i="9"/>
  <c r="AW356" i="9"/>
  <c r="AW357" i="9"/>
  <c r="AW358" i="9"/>
  <c r="AW359" i="9"/>
  <c r="AW360" i="9"/>
  <c r="AW361" i="9"/>
  <c r="AW362" i="9"/>
  <c r="AW363" i="9"/>
  <c r="AW364" i="9"/>
  <c r="AW365" i="9"/>
  <c r="AW366" i="9"/>
  <c r="AW367" i="9"/>
  <c r="AW368" i="9"/>
  <c r="AW369" i="9"/>
  <c r="AW370" i="9"/>
  <c r="AW371" i="9"/>
  <c r="AW372" i="9"/>
  <c r="AW373" i="9"/>
  <c r="AW374" i="9"/>
  <c r="AW375" i="9"/>
  <c r="AW376" i="9"/>
  <c r="AW377" i="9"/>
  <c r="AW378" i="9"/>
  <c r="AW379" i="9"/>
  <c r="AW380" i="9"/>
  <c r="AW381" i="9"/>
  <c r="AW382" i="9"/>
  <c r="AW383" i="9"/>
  <c r="AW384" i="9"/>
  <c r="AW385" i="9"/>
  <c r="AW386" i="9"/>
  <c r="AW387" i="9"/>
  <c r="AW388" i="9"/>
  <c r="AW389" i="9"/>
  <c r="AW390" i="9"/>
  <c r="AW391" i="9"/>
  <c r="AW392" i="9"/>
  <c r="AW393" i="9"/>
  <c r="AW394" i="9"/>
  <c r="AW395" i="9"/>
  <c r="AW396" i="9"/>
  <c r="AW397" i="9"/>
  <c r="AW398" i="9"/>
  <c r="AW399" i="9"/>
  <c r="AW400" i="9"/>
  <c r="AW401" i="9"/>
  <c r="AW402" i="9"/>
  <c r="AW403" i="9"/>
  <c r="AW404" i="9"/>
  <c r="AW405" i="9"/>
  <c r="AW406" i="9"/>
  <c r="AW407" i="9"/>
  <c r="AW408" i="9"/>
  <c r="AW409" i="9"/>
  <c r="AW410" i="9"/>
  <c r="AW411" i="9"/>
  <c r="AW412" i="9"/>
  <c r="AW413" i="9"/>
  <c r="AW414" i="9"/>
  <c r="AW415" i="9"/>
  <c r="AW416" i="9"/>
  <c r="AW417" i="9"/>
  <c r="AW418" i="9"/>
  <c r="AW419" i="9"/>
  <c r="AW420" i="9"/>
  <c r="AW421" i="9"/>
  <c r="AW422" i="9"/>
  <c r="AW423" i="9"/>
  <c r="AW424" i="9"/>
  <c r="AW425" i="9"/>
  <c r="AW426" i="9"/>
  <c r="AW427" i="9"/>
  <c r="AW428" i="9"/>
  <c r="AW429" i="9"/>
  <c r="AW430" i="9"/>
  <c r="AW431" i="9"/>
  <c r="AW432" i="9"/>
  <c r="AW433" i="9"/>
  <c r="AW434" i="9"/>
  <c r="AW435" i="9"/>
  <c r="AW436" i="9"/>
  <c r="AW437" i="9"/>
  <c r="AW438" i="9"/>
  <c r="AW439" i="9"/>
  <c r="AW440" i="9"/>
  <c r="AW441" i="9"/>
  <c r="AW442" i="9"/>
  <c r="AW443" i="9"/>
  <c r="AW444" i="9"/>
  <c r="AW445" i="9"/>
  <c r="AW446" i="9"/>
  <c r="AW447" i="9"/>
  <c r="AW448" i="9"/>
  <c r="AW449" i="9"/>
  <c r="AW450" i="9"/>
  <c r="AW451" i="9"/>
  <c r="AW452" i="9"/>
  <c r="AW453" i="9"/>
  <c r="AW454" i="9"/>
  <c r="AW455" i="9"/>
  <c r="AW456" i="9"/>
  <c r="AW457" i="9"/>
  <c r="AW458" i="9"/>
  <c r="AW459" i="9"/>
  <c r="AW460" i="9"/>
  <c r="AW461" i="9"/>
  <c r="AW462" i="9"/>
  <c r="AW463" i="9"/>
  <c r="AW464" i="9"/>
  <c r="AW465" i="9"/>
  <c r="AW466" i="9"/>
  <c r="AW467" i="9"/>
  <c r="AW468" i="9"/>
  <c r="AW469" i="9"/>
  <c r="AW470" i="9"/>
  <c r="AW471" i="9"/>
  <c r="AW472" i="9"/>
  <c r="AW473" i="9"/>
  <c r="AW474" i="9"/>
  <c r="AW475" i="9"/>
  <c r="AW476" i="9"/>
  <c r="AW477" i="9"/>
  <c r="AW478" i="9"/>
  <c r="AW479" i="9"/>
  <c r="AW480" i="9"/>
  <c r="AW481" i="9"/>
  <c r="AW482" i="9"/>
  <c r="AW483" i="9"/>
  <c r="AW484" i="9"/>
  <c r="AW485" i="9"/>
  <c r="AW486" i="9"/>
  <c r="AW487" i="9"/>
  <c r="AW488" i="9"/>
  <c r="AW489" i="9"/>
  <c r="AW490" i="9"/>
  <c r="AW491" i="9"/>
  <c r="AW492" i="9"/>
  <c r="AW493" i="9"/>
  <c r="AW494" i="9"/>
  <c r="AW495" i="9"/>
  <c r="AW496" i="9"/>
  <c r="AW497" i="9"/>
  <c r="AW498" i="9"/>
  <c r="AW499" i="9"/>
  <c r="AW500" i="9"/>
  <c r="AW501" i="9"/>
  <c r="AW502" i="9"/>
  <c r="AW503" i="9"/>
  <c r="AW504" i="9"/>
  <c r="AW505" i="9"/>
  <c r="AW506" i="9"/>
  <c r="AW507" i="9"/>
  <c r="AW508" i="9"/>
  <c r="AW509" i="9"/>
  <c r="AW510" i="9"/>
  <c r="AW511" i="9"/>
  <c r="AW512" i="9"/>
  <c r="AW513" i="9"/>
  <c r="AW514" i="9"/>
  <c r="AW515" i="9"/>
  <c r="AW516" i="9"/>
  <c r="AW517" i="9"/>
  <c r="AW518" i="9"/>
  <c r="AW519" i="9"/>
  <c r="AW520" i="9"/>
  <c r="AW521" i="9"/>
  <c r="AW522" i="9"/>
  <c r="AW523" i="9"/>
  <c r="AW524" i="9"/>
  <c r="AW525" i="9"/>
  <c r="AW526" i="9"/>
  <c r="AW527" i="9"/>
  <c r="AW528" i="9"/>
  <c r="AW529" i="9"/>
  <c r="AW530" i="9"/>
  <c r="AW531" i="9"/>
  <c r="AW532" i="9"/>
  <c r="AW533" i="9"/>
  <c r="AW534" i="9"/>
  <c r="AW535" i="9"/>
  <c r="AW536" i="9"/>
  <c r="AW537" i="9"/>
  <c r="AW538" i="9"/>
  <c r="AW539" i="9"/>
  <c r="AW540" i="9"/>
  <c r="AW541" i="9"/>
  <c r="AW542" i="9"/>
  <c r="AW543" i="9"/>
  <c r="AW544" i="9"/>
  <c r="AW545" i="9"/>
  <c r="AW546" i="9"/>
  <c r="AW547" i="9"/>
  <c r="AW548" i="9"/>
  <c r="AW549" i="9"/>
  <c r="AW550" i="9"/>
  <c r="AW551" i="9"/>
  <c r="AW552" i="9"/>
  <c r="AW553" i="9"/>
  <c r="AW554" i="9"/>
  <c r="AW555" i="9"/>
  <c r="AW556" i="9"/>
  <c r="AW557" i="9"/>
  <c r="AW558" i="9"/>
  <c r="AW559" i="9"/>
  <c r="AW560" i="9"/>
  <c r="AW561" i="9"/>
  <c r="AW562" i="9"/>
  <c r="AW563" i="9"/>
  <c r="AW564" i="9"/>
  <c r="AW565" i="9"/>
  <c r="AW566" i="9"/>
  <c r="AW567" i="9"/>
  <c r="AW568" i="9"/>
  <c r="AW569" i="9"/>
  <c r="AW570" i="9"/>
  <c r="AW571" i="9"/>
  <c r="AW572" i="9"/>
  <c r="AW573" i="9"/>
  <c r="AW574" i="9"/>
  <c r="AW575" i="9"/>
  <c r="AW576" i="9"/>
  <c r="AW577" i="9"/>
  <c r="AW578" i="9"/>
  <c r="AW2" i="9"/>
  <c r="AW580" i="9"/>
  <c r="AW581" i="9"/>
  <c r="AW582" i="9"/>
  <c r="AW583" i="9"/>
  <c r="AW584" i="9"/>
  <c r="AW585" i="9"/>
  <c r="AW586" i="9"/>
  <c r="AW587" i="9"/>
  <c r="AW588" i="9"/>
  <c r="AW589" i="9"/>
  <c r="AW590" i="9"/>
  <c r="AW591" i="9"/>
  <c r="AW592" i="9"/>
  <c r="AW593" i="9"/>
  <c r="AW594" i="9"/>
  <c r="AW595" i="9"/>
  <c r="AW596" i="9"/>
  <c r="AW597" i="9"/>
  <c r="AW598" i="9"/>
  <c r="AW599" i="9"/>
  <c r="AW600" i="9"/>
  <c r="AW601" i="9"/>
  <c r="AW602" i="9"/>
  <c r="AW603" i="9"/>
  <c r="AW604" i="9"/>
  <c r="AW605" i="9"/>
  <c r="AW606" i="9"/>
  <c r="AW607" i="9"/>
  <c r="AW608" i="9"/>
  <c r="AW609" i="9"/>
  <c r="AW610" i="9"/>
  <c r="AW611" i="9"/>
  <c r="AW612" i="9"/>
  <c r="AW613" i="9"/>
  <c r="AW614" i="9"/>
  <c r="AW615" i="9"/>
  <c r="AW616" i="9"/>
  <c r="AW617" i="9"/>
  <c r="AW618" i="9"/>
  <c r="AW619" i="9"/>
  <c r="AW620" i="9"/>
  <c r="AW621" i="9"/>
  <c r="AW622" i="9"/>
  <c r="AW623" i="9"/>
  <c r="AW624" i="9"/>
  <c r="AW625" i="9"/>
  <c r="AW626" i="9"/>
  <c r="AW627" i="9"/>
  <c r="AW628" i="9"/>
  <c r="AW629" i="9"/>
  <c r="AW630" i="9"/>
  <c r="AW631" i="9"/>
  <c r="AW632" i="9"/>
  <c r="AW633" i="9"/>
  <c r="AW634" i="9"/>
  <c r="AW635" i="9"/>
  <c r="AW636" i="9"/>
  <c r="AW637" i="9"/>
  <c r="AW638" i="9"/>
  <c r="AW639" i="9"/>
  <c r="AW640" i="9"/>
  <c r="AW641" i="9"/>
  <c r="AW642" i="9"/>
  <c r="AW643" i="9"/>
  <c r="AW644" i="9"/>
  <c r="AW645" i="9"/>
  <c r="AW646" i="9"/>
  <c r="AW647" i="9"/>
  <c r="AW648" i="9"/>
  <c r="AW649" i="9"/>
  <c r="AW650" i="9"/>
  <c r="AW651" i="9"/>
  <c r="AW652" i="9"/>
  <c r="AW653" i="9"/>
  <c r="AW654" i="9"/>
  <c r="AW655" i="9"/>
  <c r="AW656" i="9"/>
  <c r="AW657" i="9"/>
  <c r="AW658" i="9"/>
  <c r="AW659" i="9"/>
  <c r="AW660" i="9"/>
  <c r="AW661" i="9"/>
  <c r="AW662" i="9"/>
  <c r="AW663" i="9"/>
  <c r="AW664" i="9"/>
  <c r="AW665" i="9"/>
  <c r="AW666" i="9"/>
  <c r="AW667" i="9"/>
  <c r="AW668" i="9"/>
  <c r="AW669" i="9"/>
  <c r="AW670" i="9"/>
  <c r="AW671" i="9"/>
  <c r="AW672" i="9"/>
  <c r="AW673" i="9"/>
  <c r="AW674" i="9"/>
  <c r="AW675" i="9"/>
  <c r="AW676" i="9"/>
  <c r="AW677" i="9"/>
  <c r="AW678" i="9"/>
  <c r="AW679" i="9"/>
  <c r="AW680" i="9"/>
  <c r="AW681" i="9"/>
  <c r="AW682" i="9"/>
  <c r="AW683" i="9"/>
  <c r="AW684" i="9"/>
  <c r="AW685" i="9"/>
  <c r="AW686" i="9"/>
  <c r="AW687" i="9"/>
  <c r="AW688" i="9"/>
  <c r="AW689" i="9"/>
  <c r="AW690" i="9"/>
  <c r="AW691" i="9"/>
  <c r="AW692" i="9"/>
  <c r="AW693" i="9"/>
  <c r="AW694" i="9"/>
  <c r="AW695" i="9"/>
  <c r="AW696" i="9"/>
  <c r="AW697" i="9"/>
  <c r="AW698" i="9"/>
  <c r="AW699" i="9"/>
  <c r="AW700" i="9"/>
  <c r="AW701" i="9"/>
  <c r="AW702" i="9"/>
  <c r="AW703" i="9"/>
  <c r="AW704" i="9"/>
  <c r="AW705" i="9"/>
  <c r="AW706" i="9"/>
  <c r="AW707" i="9"/>
  <c r="AW708" i="9"/>
  <c r="AW709" i="9"/>
  <c r="AW710" i="9"/>
  <c r="AW711" i="9"/>
  <c r="AW712" i="9"/>
  <c r="AW713" i="9"/>
  <c r="AW714" i="9"/>
  <c r="AW715" i="9"/>
  <c r="AW716" i="9"/>
  <c r="AW717" i="9"/>
  <c r="AW718" i="9"/>
  <c r="AW719" i="9"/>
  <c r="AW720" i="9"/>
  <c r="AW721" i="9"/>
  <c r="AW722" i="9"/>
  <c r="AW723" i="9"/>
  <c r="AW724" i="9"/>
  <c r="AW725" i="9"/>
  <c r="AW726" i="9"/>
  <c r="AW727" i="9"/>
  <c r="AW728" i="9"/>
  <c r="AW729" i="9"/>
  <c r="AW730" i="9"/>
  <c r="AW731" i="9"/>
  <c r="AW732" i="9"/>
  <c r="AW733" i="9"/>
  <c r="AW734" i="9"/>
  <c r="AW735" i="9"/>
  <c r="AW736" i="9"/>
  <c r="AW737" i="9"/>
  <c r="AW738" i="9"/>
  <c r="AW739" i="9"/>
  <c r="AW740" i="9"/>
  <c r="AW741" i="9"/>
  <c r="AW742" i="9"/>
  <c r="AW743" i="9"/>
  <c r="AW744" i="9"/>
  <c r="AW745" i="9"/>
  <c r="AW746" i="9"/>
  <c r="AW747" i="9"/>
  <c r="AW748" i="9"/>
  <c r="AW749" i="9"/>
  <c r="AW750" i="9"/>
  <c r="AW751" i="9"/>
  <c r="AW752" i="9"/>
  <c r="AW753" i="9"/>
  <c r="AW754" i="9"/>
  <c r="AW755" i="9"/>
  <c r="AW756" i="9"/>
  <c r="AW757" i="9"/>
  <c r="AW758" i="9"/>
  <c r="AW759" i="9"/>
  <c r="AW760" i="9"/>
  <c r="AW761" i="9"/>
  <c r="AW762" i="9"/>
  <c r="AW763" i="9"/>
  <c r="AW764" i="9"/>
  <c r="AW765" i="9"/>
  <c r="AW766" i="9"/>
  <c r="AW767" i="9"/>
  <c r="AW768" i="9"/>
  <c r="AW769" i="9"/>
  <c r="AW770" i="9"/>
  <c r="AW771" i="9"/>
  <c r="AW772" i="9"/>
  <c r="AW773" i="9"/>
  <c r="AW774" i="9"/>
  <c r="AW775" i="9"/>
  <c r="AW776" i="9"/>
  <c r="AW777" i="9"/>
  <c r="AW778" i="9"/>
  <c r="AW779" i="9"/>
  <c r="AW780" i="9"/>
  <c r="AW781" i="9"/>
  <c r="AW782" i="9"/>
  <c r="AW783" i="9"/>
  <c r="AW784" i="9"/>
  <c r="AW785" i="9"/>
  <c r="AW786" i="9"/>
  <c r="AW787" i="9"/>
  <c r="AW788" i="9"/>
  <c r="AW789" i="9"/>
  <c r="AW790" i="9"/>
  <c r="AW791" i="9"/>
  <c r="AW792" i="9"/>
  <c r="AW793" i="9"/>
  <c r="AW794" i="9"/>
  <c r="AW795" i="9"/>
  <c r="AW796" i="9"/>
  <c r="AW797" i="9"/>
  <c r="AW798" i="9"/>
  <c r="AW799" i="9"/>
  <c r="AW800" i="9"/>
  <c r="AW801" i="9"/>
  <c r="AW802" i="9"/>
  <c r="AW803" i="9"/>
  <c r="AW804" i="9"/>
  <c r="AW805" i="9"/>
  <c r="AW806" i="9"/>
  <c r="AW807" i="9"/>
  <c r="AW808" i="9"/>
  <c r="AW809" i="9"/>
  <c r="AW810" i="9"/>
  <c r="AW811" i="9"/>
  <c r="AW812" i="9"/>
  <c r="AW813" i="9"/>
  <c r="AW814" i="9"/>
  <c r="AW815" i="9"/>
  <c r="AW816" i="9"/>
  <c r="AW817" i="9"/>
  <c r="AW818" i="9"/>
  <c r="AW819" i="9"/>
  <c r="AW820" i="9"/>
  <c r="AW821" i="9"/>
  <c r="AW822" i="9"/>
  <c r="AW823" i="9"/>
  <c r="AW824" i="9"/>
  <c r="AW825" i="9"/>
  <c r="AW826" i="9"/>
  <c r="AW827" i="9"/>
  <c r="AW828" i="9"/>
  <c r="AW829" i="9"/>
  <c r="AW830" i="9"/>
  <c r="AW831" i="9"/>
  <c r="AW832" i="9"/>
  <c r="AW833" i="9"/>
  <c r="AW834" i="9"/>
  <c r="AW835" i="9"/>
  <c r="AW836" i="9"/>
  <c r="AW837" i="9"/>
  <c r="AW838" i="9"/>
  <c r="AW839" i="9"/>
  <c r="AW840" i="9"/>
  <c r="AW841" i="9"/>
  <c r="AW842" i="9"/>
  <c r="AW843" i="9"/>
  <c r="AW844" i="9"/>
  <c r="AW845" i="9"/>
  <c r="AW846" i="9"/>
  <c r="AW847" i="9"/>
  <c r="AW848" i="9"/>
  <c r="AW849" i="9"/>
  <c r="AW850" i="9"/>
  <c r="AW851" i="9"/>
  <c r="AW852" i="9"/>
  <c r="AW853" i="9"/>
  <c r="AW854" i="9"/>
  <c r="AW855" i="9"/>
  <c r="AW856" i="9"/>
  <c r="AW857" i="9"/>
  <c r="AW858" i="9"/>
  <c r="AW859" i="9"/>
  <c r="AW860" i="9"/>
  <c r="AW861" i="9"/>
  <c r="AW862" i="9"/>
  <c r="AW863" i="9"/>
  <c r="AW864" i="9"/>
  <c r="AW865" i="9"/>
  <c r="AW866" i="9"/>
  <c r="AW867" i="9"/>
  <c r="AW868" i="9"/>
  <c r="AW869" i="9"/>
  <c r="AW870" i="9"/>
  <c r="AW871" i="9"/>
  <c r="AW872" i="9"/>
  <c r="AW873" i="9"/>
  <c r="AW874" i="9"/>
  <c r="AW875" i="9"/>
  <c r="AW876" i="9"/>
  <c r="AW877" i="9"/>
  <c r="AW878" i="9"/>
  <c r="AW879" i="9"/>
  <c r="AW880" i="9"/>
  <c r="AW881" i="9"/>
  <c r="AW882" i="9"/>
  <c r="AW883" i="9"/>
  <c r="AW884" i="9"/>
  <c r="AW885" i="9"/>
  <c r="AW886" i="9"/>
  <c r="AW887" i="9"/>
  <c r="AW888" i="9"/>
  <c r="AW889" i="9"/>
  <c r="AW890" i="9"/>
  <c r="AW891" i="9"/>
  <c r="AW892" i="9"/>
  <c r="AW893" i="9"/>
  <c r="AW894" i="9"/>
  <c r="AW895" i="9"/>
  <c r="AW896" i="9"/>
  <c r="AW897" i="9"/>
  <c r="AW898" i="9"/>
  <c r="AW899" i="9"/>
  <c r="AW900" i="9"/>
  <c r="AW901" i="9"/>
  <c r="AW902" i="9"/>
  <c r="AW903" i="9"/>
  <c r="AW904" i="9"/>
  <c r="AW905" i="9"/>
  <c r="AW906" i="9"/>
  <c r="AW907" i="9"/>
  <c r="AW908" i="9"/>
  <c r="AW909" i="9"/>
  <c r="AW910" i="9"/>
  <c r="AW911" i="9"/>
  <c r="AW912" i="9"/>
  <c r="AW913" i="9"/>
  <c r="AW914" i="9"/>
  <c r="AW915" i="9"/>
  <c r="AW916" i="9"/>
  <c r="AW917" i="9"/>
  <c r="AW918" i="9"/>
  <c r="AW919" i="9"/>
  <c r="AW920" i="9"/>
  <c r="AW921" i="9"/>
  <c r="AW922" i="9"/>
  <c r="AW923" i="9"/>
  <c r="AW924" i="9"/>
  <c r="AW925" i="9"/>
  <c r="AW926" i="9"/>
  <c r="AW927" i="9"/>
  <c r="AW928" i="9"/>
  <c r="AW929" i="9"/>
  <c r="AW930" i="9"/>
  <c r="AW931" i="9"/>
  <c r="AW932" i="9"/>
  <c r="AW933" i="9"/>
  <c r="AW934" i="9"/>
  <c r="AW935" i="9"/>
  <c r="AW936" i="9"/>
  <c r="AW937" i="9"/>
  <c r="AW938" i="9"/>
  <c r="AW939" i="9"/>
  <c r="AW940" i="9"/>
  <c r="AW941" i="9"/>
  <c r="AW942" i="9"/>
  <c r="AW943" i="9"/>
  <c r="AW944" i="9"/>
  <c r="AW945" i="9"/>
  <c r="AW946" i="9"/>
  <c r="AW947" i="9"/>
  <c r="AW948" i="9"/>
  <c r="AW949" i="9"/>
  <c r="AW950" i="9"/>
  <c r="AW951" i="9"/>
  <c r="AW952" i="9"/>
  <c r="AW953" i="9"/>
  <c r="AW954" i="9"/>
  <c r="AW955" i="9"/>
  <c r="AW956" i="9"/>
  <c r="AW957" i="9"/>
  <c r="AW958" i="9"/>
  <c r="AW959" i="9"/>
  <c r="AW960" i="9"/>
  <c r="AW961" i="9"/>
  <c r="AW962" i="9"/>
  <c r="AW963" i="9"/>
  <c r="AW964" i="9"/>
  <c r="AW965" i="9"/>
  <c r="AW966" i="9"/>
  <c r="AW967" i="9"/>
  <c r="AW968" i="9"/>
  <c r="AW969" i="9"/>
  <c r="AW970" i="9"/>
  <c r="AW971" i="9"/>
  <c r="AW972" i="9"/>
  <c r="AW973" i="9"/>
  <c r="AW974" i="9"/>
  <c r="AW975" i="9"/>
  <c r="AW976" i="9"/>
  <c r="AW977" i="9"/>
  <c r="AW978" i="9"/>
  <c r="AW979" i="9"/>
  <c r="AW980" i="9"/>
  <c r="AW981" i="9"/>
  <c r="AW982" i="9"/>
  <c r="AW983" i="9"/>
  <c r="AW984" i="9"/>
  <c r="AW985" i="9"/>
  <c r="AW986" i="9"/>
  <c r="AW987" i="9"/>
  <c r="AW988" i="9"/>
  <c r="AW989" i="9"/>
  <c r="AW990" i="9"/>
  <c r="AW991" i="9"/>
  <c r="AW992" i="9"/>
  <c r="AW993" i="9"/>
  <c r="AW994" i="9"/>
  <c r="AW995" i="9"/>
  <c r="AW996" i="9"/>
  <c r="AW997" i="9"/>
  <c r="AW998" i="9"/>
  <c r="AW999" i="9"/>
  <c r="AW1000" i="9"/>
  <c r="AW1001" i="9"/>
  <c r="AW1002" i="9"/>
  <c r="AW1003" i="9"/>
  <c r="AW1004" i="9"/>
  <c r="AW1005" i="9"/>
  <c r="AW1006" i="9"/>
  <c r="AW1007" i="9"/>
  <c r="AW1008" i="9"/>
  <c r="AW1009" i="9"/>
  <c r="AW1010" i="9"/>
  <c r="AW1011" i="9"/>
  <c r="AW1012" i="9"/>
  <c r="AW1013" i="9"/>
  <c r="AW1014" i="9"/>
  <c r="AW1015" i="9"/>
  <c r="AW1016" i="9"/>
  <c r="AW1017" i="9"/>
  <c r="AW1018" i="9"/>
  <c r="AW1019" i="9"/>
  <c r="AW1020" i="9"/>
  <c r="AW1021" i="9"/>
  <c r="AW1022" i="9"/>
  <c r="AW1023" i="9"/>
  <c r="AW1024" i="9"/>
  <c r="AW1025" i="9"/>
  <c r="AW1026" i="9"/>
  <c r="AW1027" i="9"/>
  <c r="AW1028" i="9"/>
  <c r="AW1029" i="9"/>
  <c r="AW1030" i="9"/>
  <c r="AW1031" i="9"/>
  <c r="AW1032" i="9"/>
  <c r="AW1033" i="9"/>
  <c r="AW1034" i="9"/>
  <c r="AW1035" i="9"/>
  <c r="AW1036" i="9"/>
  <c r="AW1037" i="9"/>
  <c r="AW1038" i="9"/>
  <c r="AW1039" i="9"/>
  <c r="AW1040" i="9"/>
  <c r="AW1041" i="9"/>
  <c r="AW1042" i="9"/>
  <c r="AW1043" i="9"/>
  <c r="AW1044" i="9"/>
  <c r="AW1045" i="9"/>
  <c r="AW1046" i="9"/>
  <c r="AW1047" i="9"/>
  <c r="AW1048" i="9"/>
  <c r="AW1049" i="9"/>
  <c r="AW1050" i="9"/>
  <c r="AW1051" i="9"/>
  <c r="AW1052" i="9"/>
  <c r="AW1053" i="9"/>
  <c r="AW1054" i="9"/>
  <c r="AW1055" i="9"/>
  <c r="AW1056" i="9"/>
  <c r="AW1057" i="9"/>
  <c r="AW1058" i="9"/>
  <c r="AW1059" i="9"/>
  <c r="AW1060" i="9"/>
  <c r="AW1061" i="9"/>
  <c r="AW1062" i="9"/>
  <c r="AW1063" i="9"/>
  <c r="AW1064" i="9"/>
  <c r="AW1065" i="9"/>
  <c r="AW1066" i="9"/>
  <c r="AW1067" i="9"/>
  <c r="AW1068" i="9"/>
  <c r="AW1069" i="9"/>
  <c r="AW1070" i="9"/>
  <c r="AW1071" i="9"/>
  <c r="AW1072" i="9"/>
  <c r="AW1073" i="9"/>
  <c r="AW1074" i="9"/>
  <c r="AW1075" i="9"/>
  <c r="AW1076" i="9"/>
  <c r="AW1077" i="9"/>
  <c r="AW1078" i="9"/>
  <c r="AW1079" i="9"/>
  <c r="AW1080" i="9"/>
  <c r="AW1081" i="9"/>
  <c r="AW1082" i="9"/>
  <c r="AW1083" i="9"/>
  <c r="AW1084" i="9"/>
  <c r="AW1085" i="9"/>
  <c r="AW1086" i="9"/>
  <c r="AW1087" i="9"/>
  <c r="AW1088" i="9"/>
  <c r="AW1089" i="9"/>
  <c r="AW1090" i="9"/>
  <c r="AW1091" i="9"/>
  <c r="AW1092" i="9"/>
  <c r="AW1093" i="9"/>
  <c r="AW1094" i="9"/>
  <c r="AW1095" i="9"/>
  <c r="AW1096" i="9"/>
  <c r="AW1097" i="9"/>
  <c r="AW1098" i="9"/>
  <c r="AW1099" i="9"/>
  <c r="AW1100" i="9"/>
  <c r="AW1101" i="9"/>
  <c r="AW1102" i="9"/>
  <c r="AW1103" i="9"/>
  <c r="AW1104" i="9"/>
  <c r="AW1105" i="9"/>
  <c r="AW1106" i="9"/>
  <c r="AW1107" i="9"/>
  <c r="AW1108" i="9"/>
  <c r="AW1109" i="9"/>
  <c r="AW1110" i="9"/>
  <c r="AW1111" i="9"/>
  <c r="AW1112" i="9"/>
  <c r="AW1113" i="9"/>
  <c r="AW1114" i="9"/>
  <c r="AW1115" i="9"/>
  <c r="AW1116" i="9"/>
  <c r="AW1117" i="9"/>
  <c r="AW1118" i="9"/>
  <c r="AW1119" i="9"/>
  <c r="AW1120" i="9"/>
  <c r="AW1121" i="9"/>
  <c r="AW1122" i="9"/>
  <c r="AW1123" i="9"/>
  <c r="AW1124" i="9"/>
  <c r="AW1125" i="9"/>
  <c r="AW1126" i="9"/>
  <c r="AW1127" i="9"/>
  <c r="AW1128" i="9"/>
  <c r="AW1129" i="9"/>
  <c r="AW1130" i="9"/>
  <c r="AW1131" i="9"/>
  <c r="AW1132" i="9"/>
  <c r="AW1133" i="9"/>
  <c r="AW1134" i="9"/>
  <c r="AW1135" i="9"/>
  <c r="AW1136" i="9"/>
  <c r="AW1137" i="9"/>
  <c r="AW1138" i="9"/>
  <c r="AW1139" i="9"/>
  <c r="AW1140" i="9"/>
  <c r="AW1141" i="9"/>
  <c r="AW1142" i="9"/>
  <c r="AW1143" i="9"/>
  <c r="AW1144" i="9"/>
  <c r="AW1145" i="9"/>
  <c r="AW1146" i="9"/>
  <c r="AW1147" i="9"/>
  <c r="AW1148" i="9"/>
  <c r="AW1149" i="9"/>
  <c r="AW1150" i="9"/>
  <c r="AW1151" i="9"/>
  <c r="AW1152" i="9"/>
  <c r="AW1153" i="9"/>
  <c r="AW1154" i="9"/>
  <c r="AW1155" i="9"/>
  <c r="AW1" i="9"/>
  <c r="V1076" i="9"/>
  <c r="V1" i="9"/>
  <c r="V619" i="9"/>
  <c r="V620" i="9"/>
  <c r="V628" i="9"/>
  <c r="V629" i="9"/>
  <c r="V634" i="9"/>
  <c r="V635" i="9"/>
  <c r="V636" i="9"/>
  <c r="V637" i="9"/>
  <c r="V638" i="9"/>
  <c r="V639" i="9"/>
  <c r="V640" i="9"/>
  <c r="V643" i="9"/>
  <c r="V644" i="9"/>
  <c r="V647" i="9"/>
  <c r="V648" i="9"/>
  <c r="V2" i="9"/>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616"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V606" i="9"/>
  <c r="V607" i="9"/>
  <c r="V608" i="9"/>
  <c r="V609" i="9"/>
  <c r="V610" i="9"/>
  <c r="V611" i="9"/>
  <c r="V612" i="9"/>
  <c r="V613" i="9"/>
  <c r="V614" i="9"/>
  <c r="V617" i="9"/>
  <c r="V618" i="9"/>
  <c r="V621" i="9"/>
  <c r="V622" i="9"/>
  <c r="V623" i="9"/>
  <c r="V624" i="9"/>
  <c r="V625" i="9"/>
  <c r="V626" i="9"/>
  <c r="V627" i="9"/>
  <c r="V630" i="9"/>
  <c r="V631" i="9"/>
  <c r="V632" i="9"/>
  <c r="V633" i="9"/>
  <c r="V641" i="9"/>
  <c r="V642" i="9"/>
  <c r="V645" i="9"/>
  <c r="V646" i="9"/>
  <c r="V649" i="9"/>
  <c r="V650" i="9"/>
  <c r="V651" i="9"/>
  <c r="V652" i="9"/>
  <c r="V653" i="9"/>
  <c r="V654" i="9"/>
  <c r="V655" i="9"/>
  <c r="V656" i="9"/>
  <c r="V657" i="9"/>
  <c r="V658" i="9"/>
  <c r="V659" i="9"/>
  <c r="V660" i="9"/>
  <c r="V661" i="9"/>
  <c r="V662" i="9"/>
  <c r="V663" i="9"/>
  <c r="V664" i="9"/>
  <c r="V665" i="9"/>
  <c r="V666" i="9"/>
  <c r="V667" i="9"/>
  <c r="V668" i="9"/>
  <c r="V669" i="9"/>
  <c r="V670" i="9"/>
  <c r="V671" i="9"/>
  <c r="V672" i="9"/>
  <c r="V673" i="9"/>
  <c r="V674" i="9"/>
  <c r="V675" i="9"/>
  <c r="V676" i="9"/>
  <c r="V677" i="9"/>
  <c r="V678" i="9"/>
  <c r="V679" i="9"/>
  <c r="V680" i="9"/>
  <c r="V681" i="9"/>
  <c r="V682" i="9"/>
  <c r="V683" i="9"/>
  <c r="V684" i="9"/>
  <c r="V685" i="9"/>
  <c r="V686" i="9"/>
  <c r="V687" i="9"/>
  <c r="V688" i="9"/>
  <c r="V689" i="9"/>
  <c r="V690" i="9"/>
  <c r="V691" i="9"/>
  <c r="V692" i="9"/>
  <c r="V693" i="9"/>
  <c r="V694" i="9"/>
  <c r="V695" i="9"/>
  <c r="V696" i="9"/>
  <c r="V697" i="9"/>
  <c r="V698" i="9"/>
  <c r="V699" i="9"/>
  <c r="V700" i="9"/>
  <c r="V701" i="9"/>
  <c r="V702" i="9"/>
  <c r="V703" i="9"/>
  <c r="V704" i="9"/>
  <c r="V705" i="9"/>
  <c r="V706" i="9"/>
  <c r="V707" i="9"/>
  <c r="V708" i="9"/>
  <c r="V709" i="9"/>
  <c r="V710" i="9"/>
  <c r="V711" i="9"/>
  <c r="V712" i="9"/>
  <c r="V713" i="9"/>
  <c r="V714" i="9"/>
  <c r="V715" i="9"/>
  <c r="V716" i="9"/>
  <c r="V717" i="9"/>
  <c r="V718" i="9"/>
  <c r="V719" i="9"/>
  <c r="V720" i="9"/>
  <c r="V721" i="9"/>
  <c r="V722" i="9"/>
  <c r="V723" i="9"/>
  <c r="V724" i="9"/>
  <c r="V725" i="9"/>
  <c r="V726" i="9"/>
  <c r="V727" i="9"/>
  <c r="V728" i="9"/>
  <c r="V729" i="9"/>
  <c r="V730" i="9"/>
  <c r="V731" i="9"/>
  <c r="V732" i="9"/>
  <c r="V733" i="9"/>
  <c r="V734" i="9"/>
  <c r="V735" i="9"/>
  <c r="V736" i="9"/>
  <c r="V737" i="9"/>
  <c r="V738" i="9"/>
  <c r="V739" i="9"/>
  <c r="V740" i="9"/>
  <c r="V741" i="9"/>
  <c r="V742" i="9"/>
  <c r="V743" i="9"/>
  <c r="V744" i="9"/>
  <c r="V745" i="9"/>
  <c r="V746" i="9"/>
  <c r="V747" i="9"/>
  <c r="V748" i="9"/>
  <c r="V749" i="9"/>
  <c r="V750" i="9"/>
  <c r="V751" i="9"/>
  <c r="V752" i="9"/>
  <c r="V753" i="9"/>
  <c r="V754" i="9"/>
  <c r="V755" i="9"/>
  <c r="V756" i="9"/>
  <c r="V757" i="9"/>
  <c r="V758" i="9"/>
  <c r="V759" i="9"/>
  <c r="V760" i="9"/>
  <c r="V761" i="9"/>
  <c r="V762" i="9"/>
  <c r="V763" i="9"/>
  <c r="V764" i="9"/>
  <c r="V765" i="9"/>
  <c r="V766" i="9"/>
  <c r="V767" i="9"/>
  <c r="V768" i="9"/>
  <c r="V769" i="9"/>
  <c r="V770" i="9"/>
  <c r="V771" i="9"/>
  <c r="V772" i="9"/>
  <c r="V773" i="9"/>
  <c r="V774" i="9"/>
  <c r="V775" i="9"/>
  <c r="V776" i="9"/>
  <c r="V777" i="9"/>
  <c r="V778" i="9"/>
  <c r="V779" i="9"/>
  <c r="V780" i="9"/>
  <c r="V781" i="9"/>
  <c r="V782" i="9"/>
  <c r="V783" i="9"/>
  <c r="V784" i="9"/>
  <c r="V785" i="9"/>
  <c r="V786" i="9"/>
  <c r="V787" i="9"/>
  <c r="V788" i="9"/>
  <c r="V789" i="9"/>
  <c r="V790" i="9"/>
  <c r="V791" i="9"/>
  <c r="V792" i="9"/>
  <c r="V793" i="9"/>
  <c r="V794" i="9"/>
  <c r="V795" i="9"/>
  <c r="V796" i="9"/>
  <c r="V797" i="9"/>
  <c r="V798" i="9"/>
  <c r="V799" i="9"/>
  <c r="V800" i="9"/>
  <c r="V801" i="9"/>
  <c r="V802" i="9"/>
  <c r="V803" i="9"/>
  <c r="V804" i="9"/>
  <c r="V805" i="9"/>
  <c r="V806" i="9"/>
  <c r="V807" i="9"/>
  <c r="V808" i="9"/>
  <c r="V809" i="9"/>
  <c r="V810" i="9"/>
  <c r="V811" i="9"/>
  <c r="V812" i="9"/>
  <c r="V813" i="9"/>
  <c r="V814" i="9"/>
  <c r="V815" i="9"/>
  <c r="V816" i="9"/>
  <c r="V817" i="9"/>
  <c r="V818" i="9"/>
  <c r="V819" i="9"/>
  <c r="V820" i="9"/>
  <c r="V821" i="9"/>
  <c r="V822" i="9"/>
  <c r="V823" i="9"/>
  <c r="V824" i="9"/>
  <c r="V825" i="9"/>
  <c r="V826" i="9"/>
  <c r="V827" i="9"/>
  <c r="V828" i="9"/>
  <c r="V829" i="9"/>
  <c r="V830" i="9"/>
  <c r="V831" i="9"/>
  <c r="V832" i="9"/>
  <c r="V833" i="9"/>
  <c r="V834" i="9"/>
  <c r="V835" i="9"/>
  <c r="V836" i="9"/>
  <c r="V837" i="9"/>
  <c r="V838" i="9"/>
  <c r="V839" i="9"/>
  <c r="V840" i="9"/>
  <c r="V841" i="9"/>
  <c r="V842" i="9"/>
  <c r="V843" i="9"/>
  <c r="V844" i="9"/>
  <c r="V845" i="9"/>
  <c r="V846" i="9"/>
  <c r="V847" i="9"/>
  <c r="V848" i="9"/>
  <c r="V849" i="9"/>
  <c r="V850" i="9"/>
  <c r="V851" i="9"/>
  <c r="V852" i="9"/>
  <c r="V853" i="9"/>
  <c r="V854" i="9"/>
  <c r="V855" i="9"/>
  <c r="V856" i="9"/>
  <c r="V857" i="9"/>
  <c r="V858" i="9"/>
  <c r="V859" i="9"/>
  <c r="V860" i="9"/>
  <c r="V861" i="9"/>
  <c r="V862" i="9"/>
  <c r="V863" i="9"/>
  <c r="V864" i="9"/>
  <c r="V865" i="9"/>
  <c r="V866" i="9"/>
  <c r="V867" i="9"/>
  <c r="V868" i="9"/>
  <c r="V869" i="9"/>
  <c r="V870" i="9"/>
  <c r="V871" i="9"/>
  <c r="V872" i="9"/>
  <c r="V873" i="9"/>
  <c r="V874" i="9"/>
  <c r="V875" i="9"/>
  <c r="V876" i="9"/>
  <c r="V877" i="9"/>
  <c r="V878" i="9"/>
  <c r="V879" i="9"/>
  <c r="V880" i="9"/>
  <c r="V881" i="9"/>
  <c r="V882" i="9"/>
  <c r="V883" i="9"/>
  <c r="V884" i="9"/>
  <c r="V885" i="9"/>
  <c r="V886" i="9"/>
  <c r="V887" i="9"/>
  <c r="V888" i="9"/>
  <c r="V889" i="9"/>
  <c r="V890" i="9"/>
  <c r="V891" i="9"/>
  <c r="V892" i="9"/>
  <c r="V893" i="9"/>
  <c r="V894" i="9"/>
  <c r="V895" i="9"/>
  <c r="V896" i="9"/>
  <c r="V897" i="9"/>
  <c r="V898" i="9"/>
  <c r="V899" i="9"/>
  <c r="V900" i="9"/>
  <c r="V901" i="9"/>
  <c r="V902" i="9"/>
  <c r="V903" i="9"/>
  <c r="V904" i="9"/>
  <c r="V905" i="9"/>
  <c r="V906" i="9"/>
  <c r="V907" i="9"/>
  <c r="V908" i="9"/>
  <c r="V909" i="9"/>
  <c r="V910" i="9"/>
  <c r="V911" i="9"/>
  <c r="V912" i="9"/>
  <c r="V913" i="9"/>
  <c r="V914" i="9"/>
  <c r="V915" i="9"/>
  <c r="V916" i="9"/>
  <c r="V917" i="9"/>
  <c r="V918" i="9"/>
  <c r="V919" i="9"/>
  <c r="V920" i="9"/>
  <c r="V921" i="9"/>
  <c r="V922" i="9"/>
  <c r="V923" i="9"/>
  <c r="V924"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615"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563" i="9"/>
  <c r="P403" i="9"/>
  <c r="P1466"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1" i="9"/>
  <c r="P1763" i="9"/>
  <c r="P1762" i="9"/>
  <c r="P1761" i="9"/>
  <c r="P1760" i="9"/>
  <c r="P1759" i="9"/>
  <c r="P1758" i="9"/>
  <c r="P1757" i="9"/>
  <c r="P1756" i="9"/>
  <c r="P1755" i="9"/>
  <c r="P1754" i="9"/>
  <c r="P1753" i="9"/>
  <c r="P1752" i="9"/>
  <c r="P1751" i="9"/>
  <c r="P1750" i="9"/>
  <c r="P1749" i="9"/>
  <c r="P1748" i="9"/>
  <c r="P1747" i="9"/>
  <c r="P1746" i="9"/>
  <c r="P1745" i="9"/>
  <c r="P1744" i="9"/>
  <c r="P1743" i="9"/>
  <c r="P1742" i="9"/>
  <c r="P1741" i="9"/>
  <c r="P1740" i="9"/>
  <c r="P1739" i="9"/>
  <c r="P1738" i="9"/>
  <c r="P1737" i="9"/>
  <c r="P1736" i="9"/>
  <c r="P1735" i="9"/>
  <c r="P1734" i="9"/>
  <c r="P1733" i="9"/>
  <c r="P1732" i="9"/>
  <c r="P1731" i="9"/>
  <c r="P1730" i="9"/>
  <c r="P1729" i="9"/>
  <c r="P1728" i="9"/>
  <c r="P1727" i="9"/>
  <c r="P1726" i="9"/>
  <c r="P1725" i="9"/>
  <c r="P1724" i="9"/>
  <c r="P1723" i="9"/>
  <c r="P1722" i="9"/>
  <c r="P1721" i="9"/>
  <c r="P1720" i="9"/>
  <c r="P1719" i="9"/>
  <c r="P1718" i="9"/>
  <c r="P1717" i="9"/>
  <c r="P1716" i="9"/>
  <c r="P1715" i="9"/>
  <c r="P1714" i="9"/>
  <c r="P1713" i="9"/>
  <c r="P1712" i="9"/>
  <c r="P1711" i="9"/>
  <c r="P1710" i="9"/>
  <c r="P1709" i="9"/>
  <c r="P1708" i="9"/>
  <c r="P1707" i="9"/>
  <c r="P1706" i="9"/>
  <c r="P1705" i="9"/>
  <c r="P1704" i="9"/>
  <c r="P1703" i="9"/>
  <c r="P1702" i="9"/>
  <c r="P1701" i="9"/>
  <c r="P1700" i="9"/>
  <c r="P1699" i="9"/>
  <c r="P1698" i="9"/>
  <c r="P1697" i="9"/>
  <c r="P1696" i="9"/>
  <c r="P1695" i="9"/>
  <c r="P1694" i="9"/>
  <c r="P1693" i="9"/>
  <c r="P1692" i="9"/>
  <c r="P1691" i="9"/>
  <c r="P1690" i="9"/>
  <c r="P1689" i="9"/>
  <c r="P1688" i="9"/>
  <c r="P1687" i="9"/>
  <c r="P1686" i="9"/>
  <c r="P1685" i="9"/>
  <c r="P1684" i="9"/>
  <c r="P1683" i="9"/>
  <c r="P1682" i="9"/>
  <c r="P1681" i="9"/>
  <c r="P1680" i="9"/>
  <c r="P1679" i="9"/>
  <c r="P1678" i="9"/>
  <c r="P1677" i="9"/>
  <c r="P1676" i="9"/>
  <c r="P1675" i="9"/>
  <c r="P1674" i="9"/>
  <c r="P1673" i="9"/>
  <c r="P1672" i="9"/>
  <c r="P1671" i="9"/>
  <c r="P1670" i="9"/>
  <c r="P1669" i="9"/>
  <c r="P379" i="9"/>
  <c r="P380" i="9"/>
  <c r="P381" i="9"/>
  <c r="P382" i="9"/>
  <c r="P383" i="9"/>
  <c r="P384" i="9"/>
  <c r="P385" i="9"/>
  <c r="P386" i="9"/>
  <c r="P387" i="9"/>
  <c r="P388" i="9"/>
  <c r="P389" i="9"/>
  <c r="P390" i="9"/>
  <c r="P391" i="9"/>
  <c r="P392" i="9"/>
  <c r="P393" i="9"/>
  <c r="P394" i="9"/>
  <c r="P395" i="9"/>
  <c r="P396" i="9"/>
  <c r="P397" i="9"/>
  <c r="P398" i="9"/>
  <c r="P399" i="9"/>
  <c r="P400" i="9"/>
  <c r="P401" i="9"/>
  <c r="P402" i="9"/>
  <c r="P2"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3"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668" i="9"/>
  <c r="P1667" i="9"/>
  <c r="P1666" i="9"/>
  <c r="P1665" i="9"/>
  <c r="P1664" i="9"/>
  <c r="P1663" i="9"/>
  <c r="P1662" i="9"/>
  <c r="P1661" i="9"/>
  <c r="P1660" i="9"/>
  <c r="P1659" i="9"/>
  <c r="P1658" i="9"/>
  <c r="P1657" i="9"/>
  <c r="P1656" i="9"/>
  <c r="P1655" i="9"/>
  <c r="P1654" i="9"/>
  <c r="P1653" i="9"/>
  <c r="P1652" i="9"/>
  <c r="P1651" i="9"/>
  <c r="P1650" i="9"/>
  <c r="P1649" i="9"/>
  <c r="P1648" i="9"/>
  <c r="P1647" i="9"/>
  <c r="P1646" i="9"/>
  <c r="P1645" i="9"/>
  <c r="P1644" i="9"/>
  <c r="P1643" i="9"/>
  <c r="P1642" i="9"/>
  <c r="P1641" i="9"/>
  <c r="P1640" i="9"/>
  <c r="P1639" i="9"/>
  <c r="P1638" i="9"/>
  <c r="P1637" i="9"/>
  <c r="P1636" i="9"/>
  <c r="P1635" i="9"/>
  <c r="P1634" i="9"/>
  <c r="P1633" i="9"/>
  <c r="P1632" i="9"/>
  <c r="P1631" i="9"/>
  <c r="P1630" i="9"/>
  <c r="P1629" i="9"/>
  <c r="P1628" i="9"/>
  <c r="P1627" i="9"/>
  <c r="P1626" i="9"/>
  <c r="P1625" i="9"/>
  <c r="P1624" i="9"/>
  <c r="P1623" i="9"/>
  <c r="P1622" i="9"/>
  <c r="P1621" i="9"/>
  <c r="P1620" i="9"/>
  <c r="P1619" i="9"/>
  <c r="P1618" i="9"/>
  <c r="P1617" i="9"/>
  <c r="P1616" i="9"/>
  <c r="P1615" i="9"/>
  <c r="P1614" i="9"/>
  <c r="P1613" i="9"/>
  <c r="P1612" i="9"/>
  <c r="P1611" i="9"/>
  <c r="P1610" i="9"/>
  <c r="P1609" i="9"/>
  <c r="P1608" i="9"/>
  <c r="P1607" i="9"/>
  <c r="P1606" i="9"/>
  <c r="P1605" i="9"/>
  <c r="P1604" i="9"/>
  <c r="P1603" i="9"/>
  <c r="P1602" i="9"/>
  <c r="P1601" i="9"/>
  <c r="P1600" i="9"/>
  <c r="P1599" i="9"/>
  <c r="P1598" i="9"/>
  <c r="P1597" i="9"/>
  <c r="P1596" i="9"/>
  <c r="P1595" i="9"/>
  <c r="P1594" i="9"/>
  <c r="P1593" i="9"/>
  <c r="P1592" i="9"/>
  <c r="P1591" i="9"/>
  <c r="P1590" i="9"/>
  <c r="P1589" i="9"/>
  <c r="P1588" i="9"/>
  <c r="P1587" i="9"/>
  <c r="P1586" i="9"/>
  <c r="P1585" i="9"/>
  <c r="P1584" i="9"/>
  <c r="P1583" i="9"/>
  <c r="P1582" i="9"/>
  <c r="P1581" i="9"/>
  <c r="P1580" i="9"/>
  <c r="P1579" i="9"/>
  <c r="P1578" i="9"/>
  <c r="P1577" i="9"/>
  <c r="P1576" i="9"/>
  <c r="P1575" i="9"/>
  <c r="P1574" i="9"/>
  <c r="P1573" i="9"/>
  <c r="P1572" i="9"/>
  <c r="P1571" i="9"/>
  <c r="P1570" i="9"/>
  <c r="P1569" i="9"/>
  <c r="P1568" i="9"/>
  <c r="P1567" i="9"/>
  <c r="P1566" i="9"/>
  <c r="P1565" i="9"/>
  <c r="P1564" i="9"/>
  <c r="P1563" i="9"/>
  <c r="P1562" i="9"/>
  <c r="P1561" i="9"/>
  <c r="P1560" i="9"/>
  <c r="P1559" i="9"/>
  <c r="P1558" i="9"/>
  <c r="P1557" i="9"/>
  <c r="P1556" i="9"/>
  <c r="P1555" i="9"/>
  <c r="P1554" i="9"/>
  <c r="P1553" i="9"/>
  <c r="P1552" i="9"/>
  <c r="P1551" i="9"/>
  <c r="P1550" i="9"/>
  <c r="P1549" i="9"/>
  <c r="P1548" i="9"/>
  <c r="P1547" i="9"/>
  <c r="P1546" i="9"/>
  <c r="P1545" i="9"/>
  <c r="P1544" i="9"/>
  <c r="P1543" i="9"/>
  <c r="P1542" i="9"/>
  <c r="P1541" i="9"/>
  <c r="P1540" i="9"/>
  <c r="P1539" i="9"/>
  <c r="P1538" i="9"/>
  <c r="P1537" i="9"/>
  <c r="P1536" i="9"/>
  <c r="P1535" i="9"/>
  <c r="P1534" i="9"/>
  <c r="P1533" i="9"/>
  <c r="P1532" i="9"/>
  <c r="P1531" i="9"/>
  <c r="P1530" i="9"/>
  <c r="P1529" i="9"/>
  <c r="P1528" i="9"/>
  <c r="P1527" i="9"/>
  <c r="P1526" i="9"/>
  <c r="P1525" i="9"/>
  <c r="P1524" i="9"/>
  <c r="P1523" i="9"/>
  <c r="P1522" i="9"/>
  <c r="P1521" i="9"/>
  <c r="P1520" i="9"/>
  <c r="P1519" i="9"/>
  <c r="P1518" i="9"/>
  <c r="P1517" i="9"/>
  <c r="P1516" i="9"/>
  <c r="P1515" i="9"/>
  <c r="P1514" i="9"/>
  <c r="P1513" i="9"/>
  <c r="P1512" i="9"/>
  <c r="P1511" i="9"/>
  <c r="P1510" i="9"/>
  <c r="P1509" i="9"/>
  <c r="P1508" i="9"/>
  <c r="P1507" i="9"/>
  <c r="P1506" i="9"/>
  <c r="P1505" i="9"/>
  <c r="P1504" i="9"/>
  <c r="P1503" i="9"/>
  <c r="P1502" i="9"/>
  <c r="P1501" i="9"/>
  <c r="P1500" i="9"/>
  <c r="P1499" i="9"/>
  <c r="P1498" i="9"/>
  <c r="P1497" i="9"/>
  <c r="P1496" i="9"/>
  <c r="P1495" i="9"/>
  <c r="P1494" i="9"/>
  <c r="P1493" i="9"/>
  <c r="P1492" i="9"/>
  <c r="P1491" i="9"/>
  <c r="P1490" i="9"/>
  <c r="P1489" i="9"/>
  <c r="P1488" i="9"/>
  <c r="P1487" i="9"/>
  <c r="P1486" i="9"/>
  <c r="P1485" i="9"/>
  <c r="P1484" i="9"/>
  <c r="P1483" i="9"/>
  <c r="P1482" i="9"/>
  <c r="P1481" i="9"/>
  <c r="P1480" i="9"/>
  <c r="P1479" i="9"/>
  <c r="P1478" i="9"/>
  <c r="P1477" i="9"/>
  <c r="P1476" i="9"/>
  <c r="P1475" i="9"/>
  <c r="P1474" i="9"/>
  <c r="P1473" i="9"/>
  <c r="P1472" i="9"/>
  <c r="P1471" i="9"/>
  <c r="P1470" i="9"/>
  <c r="P1469" i="9"/>
  <c r="P1468" i="9"/>
  <c r="P1467"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980" i="9"/>
  <c r="I69" i="9"/>
  <c r="I385" i="9"/>
  <c r="I384" i="9"/>
  <c r="I383" i="9"/>
  <c r="I382" i="9"/>
  <c r="I381" i="9"/>
  <c r="I380" i="9"/>
  <c r="I379" i="9"/>
  <c r="I378" i="9"/>
  <c r="I377" i="9"/>
  <c r="I376" i="9"/>
  <c r="I375" i="9"/>
  <c r="I374" i="9"/>
  <c r="I373" i="9"/>
  <c r="I372" i="9"/>
  <c r="I371" i="9"/>
  <c r="I370" i="9"/>
  <c r="I369" i="9"/>
  <c r="I368" i="9"/>
  <c r="I364" i="9"/>
  <c r="I363" i="9"/>
  <c r="I360" i="9"/>
  <c r="I359" i="9"/>
  <c r="I358" i="9"/>
  <c r="I357" i="9"/>
  <c r="I356" i="9"/>
  <c r="I355" i="9"/>
  <c r="I354" i="9"/>
  <c r="I353" i="9"/>
  <c r="I352" i="9"/>
  <c r="I351" i="9"/>
  <c r="I350" i="9"/>
  <c r="I327" i="9"/>
  <c r="I326" i="9"/>
  <c r="I325" i="9"/>
  <c r="I324" i="9"/>
  <c r="I323" i="9"/>
  <c r="I322" i="9"/>
  <c r="I321" i="9"/>
  <c r="I320" i="9"/>
  <c r="I319" i="9"/>
  <c r="I318" i="9"/>
  <c r="I317" i="9"/>
  <c r="I316" i="9"/>
  <c r="I315" i="9"/>
  <c r="I314" i="9"/>
  <c r="I313" i="9"/>
  <c r="I312" i="9"/>
  <c r="I311" i="9"/>
  <c r="I308" i="9"/>
  <c r="I307" i="9"/>
  <c r="I306" i="9"/>
  <c r="I305" i="9"/>
  <c r="I304" i="9"/>
  <c r="I303" i="9"/>
  <c r="I302" i="9"/>
  <c r="I301" i="9"/>
  <c r="I300" i="9"/>
  <c r="I299" i="9"/>
  <c r="I298" i="9"/>
  <c r="I297" i="9"/>
  <c r="I296" i="9"/>
  <c r="I295" i="9"/>
  <c r="I294" i="9"/>
  <c r="I293" i="9"/>
  <c r="I276" i="9"/>
  <c r="I275" i="9"/>
  <c r="I274" i="9"/>
  <c r="I273" i="9"/>
  <c r="I272" i="9"/>
  <c r="I271" i="9"/>
  <c r="I270" i="9"/>
  <c r="I269" i="9"/>
  <c r="I228" i="9"/>
  <c r="I227" i="9"/>
  <c r="I226" i="9"/>
  <c r="I225" i="9"/>
  <c r="I224" i="9"/>
  <c r="I223" i="9"/>
  <c r="I222" i="9"/>
  <c r="I221" i="9"/>
  <c r="I220" i="9"/>
  <c r="I219" i="9"/>
  <c r="I218" i="9"/>
  <c r="I217" i="9"/>
  <c r="I216" i="9"/>
  <c r="I215" i="9"/>
  <c r="I214" i="9"/>
  <c r="I213" i="9"/>
  <c r="I212" i="9"/>
  <c r="I211" i="9"/>
  <c r="I210" i="9"/>
  <c r="I20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1" i="9"/>
  <c r="I68" i="9"/>
  <c r="I67" i="9"/>
  <c r="I66" i="9"/>
  <c r="I65" i="9"/>
  <c r="I64" i="9"/>
  <c r="I63" i="9"/>
  <c r="I62" i="9"/>
  <c r="I61" i="9"/>
  <c r="I60" i="9"/>
  <c r="I348" i="9"/>
  <c r="I347" i="9"/>
  <c r="I346" i="9"/>
  <c r="I345" i="9"/>
  <c r="I344" i="9"/>
  <c r="I343" i="9"/>
  <c r="I342" i="9"/>
  <c r="I341" i="9"/>
  <c r="I340" i="9"/>
  <c r="I339" i="9"/>
  <c r="I338" i="9"/>
  <c r="I337" i="9"/>
  <c r="I336" i="9"/>
  <c r="I335" i="9"/>
  <c r="I334" i="9"/>
  <c r="I333" i="9"/>
  <c r="I332" i="9"/>
  <c r="I331" i="9"/>
  <c r="I292" i="9"/>
  <c r="I291" i="9"/>
  <c r="I290" i="9"/>
  <c r="I289" i="9"/>
  <c r="I288" i="9"/>
  <c r="I287" i="9"/>
  <c r="I286" i="9"/>
  <c r="I285" i="9"/>
  <c r="I284" i="9"/>
  <c r="I283" i="9"/>
  <c r="I282" i="9"/>
  <c r="I281" i="9"/>
  <c r="I280" i="9"/>
  <c r="I279" i="9"/>
  <c r="I278" i="9"/>
  <c r="I268" i="9"/>
  <c r="I267" i="9"/>
  <c r="I266" i="9"/>
  <c r="I265" i="9"/>
  <c r="I264" i="9"/>
  <c r="I263" i="9"/>
  <c r="I262" i="9"/>
  <c r="I261" i="9"/>
  <c r="I260" i="9"/>
  <c r="I259" i="9"/>
  <c r="I258" i="9"/>
  <c r="I257" i="9"/>
  <c r="I256" i="9"/>
  <c r="I255" i="9"/>
  <c r="I254" i="9"/>
  <c r="I253" i="9"/>
  <c r="I252" i="9"/>
  <c r="I251" i="9"/>
  <c r="I250" i="9"/>
  <c r="I249" i="9"/>
  <c r="I248" i="9"/>
  <c r="I247" i="9"/>
  <c r="I246"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229" i="9"/>
  <c r="I230" i="9"/>
  <c r="I231" i="9"/>
  <c r="I232" i="9"/>
  <c r="I233" i="9"/>
  <c r="I234" i="9"/>
  <c r="I235" i="9"/>
  <c r="I236" i="9"/>
  <c r="I237" i="9"/>
  <c r="I238" i="9"/>
  <c r="I239" i="9"/>
  <c r="I240" i="9"/>
  <c r="I241" i="9"/>
  <c r="I242" i="9"/>
  <c r="I243" i="9"/>
  <c r="I244" i="9"/>
  <c r="I245" i="9"/>
  <c r="I277" i="9"/>
  <c r="I309" i="9"/>
  <c r="I310" i="9"/>
  <c r="I328" i="9"/>
  <c r="I329" i="9"/>
  <c r="I330" i="9"/>
  <c r="I349" i="9"/>
  <c r="I361" i="9"/>
  <c r="I362" i="9"/>
  <c r="I365" i="9"/>
  <c r="I366" i="9"/>
  <c r="I367" i="9"/>
  <c r="AQ883" i="9"/>
  <c r="AQ3" i="9"/>
  <c r="AQ4" i="9"/>
  <c r="AQ5" i="9"/>
  <c r="AQ6" i="9"/>
  <c r="AQ7" i="9"/>
  <c r="AQ8" i="9"/>
  <c r="AQ9" i="9"/>
  <c r="AQ10" i="9"/>
  <c r="AQ11" i="9"/>
  <c r="AQ12" i="9"/>
  <c r="AQ13" i="9"/>
  <c r="AQ14" i="9"/>
  <c r="AQ15" i="9"/>
  <c r="AQ16" i="9"/>
  <c r="AQ17" i="9"/>
  <c r="AQ18" i="9"/>
  <c r="AQ19" i="9"/>
  <c r="AQ20" i="9"/>
  <c r="AQ21" i="9"/>
  <c r="AQ22" i="9"/>
  <c r="AQ23" i="9"/>
  <c r="AQ24" i="9"/>
  <c r="AQ25" i="9"/>
  <c r="AQ26" i="9"/>
  <c r="AQ27" i="9"/>
  <c r="AQ28" i="9"/>
  <c r="AQ29" i="9"/>
  <c r="AQ30" i="9"/>
  <c r="AQ31" i="9"/>
  <c r="AQ32" i="9"/>
  <c r="AQ33" i="9"/>
  <c r="AQ34" i="9"/>
  <c r="AQ35" i="9"/>
  <c r="AQ36" i="9"/>
  <c r="AQ37" i="9"/>
  <c r="AQ38" i="9"/>
  <c r="AQ39" i="9"/>
  <c r="AQ40" i="9"/>
  <c r="AQ41" i="9"/>
  <c r="AQ42" i="9"/>
  <c r="AQ43" i="9"/>
  <c r="AQ44" i="9"/>
  <c r="AQ45" i="9"/>
  <c r="AQ46" i="9"/>
  <c r="AQ47" i="9"/>
  <c r="AQ48" i="9"/>
  <c r="AQ49" i="9"/>
  <c r="AQ50" i="9"/>
  <c r="AQ51" i="9"/>
  <c r="AQ52" i="9"/>
  <c r="AQ53" i="9"/>
  <c r="AQ54" i="9"/>
  <c r="AQ55" i="9"/>
  <c r="AQ56" i="9"/>
  <c r="AQ57" i="9"/>
  <c r="AQ58" i="9"/>
  <c r="AQ59" i="9"/>
  <c r="AQ60" i="9"/>
  <c r="AQ61" i="9"/>
  <c r="AQ62" i="9"/>
  <c r="AQ63" i="9"/>
  <c r="AQ64" i="9"/>
  <c r="AQ65" i="9"/>
  <c r="AQ66" i="9"/>
  <c r="AQ67" i="9"/>
  <c r="AQ68" i="9"/>
  <c r="AQ69" i="9"/>
  <c r="AQ70" i="9"/>
  <c r="AQ71" i="9"/>
  <c r="AQ72" i="9"/>
  <c r="AQ73" i="9"/>
  <c r="AQ74" i="9"/>
  <c r="AQ75" i="9"/>
  <c r="AQ76" i="9"/>
  <c r="AQ77" i="9"/>
  <c r="AQ78" i="9"/>
  <c r="AQ79" i="9"/>
  <c r="AQ80" i="9"/>
  <c r="AQ81" i="9"/>
  <c r="AQ82" i="9"/>
  <c r="AQ83" i="9"/>
  <c r="AQ84" i="9"/>
  <c r="AQ85" i="9"/>
  <c r="AQ86" i="9"/>
  <c r="AQ87" i="9"/>
  <c r="AQ88" i="9"/>
  <c r="AQ89" i="9"/>
  <c r="AQ90" i="9"/>
  <c r="AQ91" i="9"/>
  <c r="AQ92" i="9"/>
  <c r="AQ93" i="9"/>
  <c r="AQ94" i="9"/>
  <c r="AQ95" i="9"/>
  <c r="AQ96" i="9"/>
  <c r="AQ97" i="9"/>
  <c r="AQ98" i="9"/>
  <c r="AQ99" i="9"/>
  <c r="AQ100" i="9"/>
  <c r="AQ101" i="9"/>
  <c r="AQ102" i="9"/>
  <c r="AQ103" i="9"/>
  <c r="AQ104" i="9"/>
  <c r="AQ105" i="9"/>
  <c r="AQ106" i="9"/>
  <c r="AQ107" i="9"/>
  <c r="AQ108" i="9"/>
  <c r="AQ109" i="9"/>
  <c r="AQ110" i="9"/>
  <c r="AQ111" i="9"/>
  <c r="AQ112" i="9"/>
  <c r="AQ113" i="9"/>
  <c r="AQ114" i="9"/>
  <c r="AQ115" i="9"/>
  <c r="AQ116" i="9"/>
  <c r="AQ117" i="9"/>
  <c r="AQ118" i="9"/>
  <c r="AQ119" i="9"/>
  <c r="AQ120" i="9"/>
  <c r="AQ121" i="9"/>
  <c r="AQ122" i="9"/>
  <c r="AQ123" i="9"/>
  <c r="AQ124" i="9"/>
  <c r="AQ125" i="9"/>
  <c r="AQ126" i="9"/>
  <c r="AQ127" i="9"/>
  <c r="AQ128" i="9"/>
  <c r="AQ129" i="9"/>
  <c r="AQ130" i="9"/>
  <c r="AQ131" i="9"/>
  <c r="AQ132" i="9"/>
  <c r="AQ133" i="9"/>
  <c r="AQ134" i="9"/>
  <c r="AQ135" i="9"/>
  <c r="AQ136" i="9"/>
  <c r="AQ137" i="9"/>
  <c r="AQ138" i="9"/>
  <c r="AQ139" i="9"/>
  <c r="AQ140" i="9"/>
  <c r="AQ141" i="9"/>
  <c r="AQ142" i="9"/>
  <c r="AQ143" i="9"/>
  <c r="AQ144" i="9"/>
  <c r="AQ145" i="9"/>
  <c r="AQ146" i="9"/>
  <c r="AQ147" i="9"/>
  <c r="AQ148" i="9"/>
  <c r="AQ149" i="9"/>
  <c r="AQ150" i="9"/>
  <c r="AQ151" i="9"/>
  <c r="AQ152" i="9"/>
  <c r="AQ153" i="9"/>
  <c r="AQ154" i="9"/>
  <c r="AQ155" i="9"/>
  <c r="AQ156" i="9"/>
  <c r="AQ157" i="9"/>
  <c r="AQ158" i="9"/>
  <c r="AQ159" i="9"/>
  <c r="AQ160" i="9"/>
  <c r="AQ161" i="9"/>
  <c r="AQ162" i="9"/>
  <c r="AQ163" i="9"/>
  <c r="AQ164" i="9"/>
  <c r="AQ165" i="9"/>
  <c r="AQ166" i="9"/>
  <c r="AQ167" i="9"/>
  <c r="AQ168" i="9"/>
  <c r="AQ169" i="9"/>
  <c r="AQ170" i="9"/>
  <c r="AQ171" i="9"/>
  <c r="AQ172" i="9"/>
  <c r="AQ173" i="9"/>
  <c r="AQ174" i="9"/>
  <c r="AQ175" i="9"/>
  <c r="AQ176" i="9"/>
  <c r="AQ177" i="9"/>
  <c r="AQ178" i="9"/>
  <c r="AQ179" i="9"/>
  <c r="AQ180" i="9"/>
  <c r="AQ181" i="9"/>
  <c r="AQ182" i="9"/>
  <c r="AQ183" i="9"/>
  <c r="AQ184" i="9"/>
  <c r="AQ185" i="9"/>
  <c r="AQ186" i="9"/>
  <c r="AQ187" i="9"/>
  <c r="AQ188" i="9"/>
  <c r="AQ189" i="9"/>
  <c r="AQ190" i="9"/>
  <c r="AQ191" i="9"/>
  <c r="AQ192" i="9"/>
  <c r="AQ193" i="9"/>
  <c r="AQ194" i="9"/>
  <c r="AQ195" i="9"/>
  <c r="AQ196" i="9"/>
  <c r="AQ197" i="9"/>
  <c r="AQ198" i="9"/>
  <c r="AQ199" i="9"/>
  <c r="AQ200" i="9"/>
  <c r="AQ201" i="9"/>
  <c r="AQ202" i="9"/>
  <c r="AQ203" i="9"/>
  <c r="AQ204" i="9"/>
  <c r="AQ205" i="9"/>
  <c r="AQ206" i="9"/>
  <c r="AQ207" i="9"/>
  <c r="AQ208" i="9"/>
  <c r="AQ209" i="9"/>
  <c r="AQ210" i="9"/>
  <c r="AQ211" i="9"/>
  <c r="AQ212" i="9"/>
  <c r="AQ213" i="9"/>
  <c r="AQ214" i="9"/>
  <c r="AQ215" i="9"/>
  <c r="AQ216" i="9"/>
  <c r="AQ217" i="9"/>
  <c r="AQ218" i="9"/>
  <c r="AQ219" i="9"/>
  <c r="AQ220" i="9"/>
  <c r="AQ221" i="9"/>
  <c r="AQ222" i="9"/>
  <c r="AQ223" i="9"/>
  <c r="AQ224" i="9"/>
  <c r="AQ225" i="9"/>
  <c r="AQ226" i="9"/>
  <c r="AQ227" i="9"/>
  <c r="AQ228" i="9"/>
  <c r="AQ229" i="9"/>
  <c r="AQ230" i="9"/>
  <c r="AQ231" i="9"/>
  <c r="AQ232" i="9"/>
  <c r="AQ233" i="9"/>
  <c r="AQ234" i="9"/>
  <c r="AQ235" i="9"/>
  <c r="AQ236" i="9"/>
  <c r="AQ237" i="9"/>
  <c r="AQ238" i="9"/>
  <c r="AQ239" i="9"/>
  <c r="AQ240" i="9"/>
  <c r="AQ241" i="9"/>
  <c r="AQ242" i="9"/>
  <c r="AQ243" i="9"/>
  <c r="AQ244" i="9"/>
  <c r="AQ245" i="9"/>
  <c r="AQ246" i="9"/>
  <c r="AQ247" i="9"/>
  <c r="AQ248" i="9"/>
  <c r="AQ249" i="9"/>
  <c r="AQ250" i="9"/>
  <c r="AQ251" i="9"/>
  <c r="AQ252" i="9"/>
  <c r="AQ253" i="9"/>
  <c r="AQ254" i="9"/>
  <c r="AQ255" i="9"/>
  <c r="AQ256" i="9"/>
  <c r="AQ257" i="9"/>
  <c r="AQ258" i="9"/>
  <c r="AQ259" i="9"/>
  <c r="AQ260" i="9"/>
  <c r="AQ261" i="9"/>
  <c r="AQ262" i="9"/>
  <c r="AQ263" i="9"/>
  <c r="AQ264" i="9"/>
  <c r="AQ265" i="9"/>
  <c r="AQ266" i="9"/>
  <c r="AQ267" i="9"/>
  <c r="AQ268" i="9"/>
  <c r="AQ269" i="9"/>
  <c r="AQ270" i="9"/>
  <c r="AQ271" i="9"/>
  <c r="AQ272" i="9"/>
  <c r="AQ273" i="9"/>
  <c r="AQ274" i="9"/>
  <c r="AQ275" i="9"/>
  <c r="AQ276" i="9"/>
  <c r="AQ277" i="9"/>
  <c r="AQ278" i="9"/>
  <c r="AQ279" i="9"/>
  <c r="AQ280" i="9"/>
  <c r="AQ281" i="9"/>
  <c r="AQ282" i="9"/>
  <c r="AQ283" i="9"/>
  <c r="AQ284" i="9"/>
  <c r="AQ285" i="9"/>
  <c r="AQ286" i="9"/>
  <c r="AQ287" i="9"/>
  <c r="AQ288" i="9"/>
  <c r="AQ289" i="9"/>
  <c r="AQ290" i="9"/>
  <c r="AQ291" i="9"/>
  <c r="AQ292" i="9"/>
  <c r="AQ293" i="9"/>
  <c r="AQ294" i="9"/>
  <c r="AQ295" i="9"/>
  <c r="AQ296" i="9"/>
  <c r="AQ297" i="9"/>
  <c r="AQ298" i="9"/>
  <c r="AQ299" i="9"/>
  <c r="AQ300" i="9"/>
  <c r="AQ301" i="9"/>
  <c r="AQ302" i="9"/>
  <c r="AQ303" i="9"/>
  <c r="AQ304" i="9"/>
  <c r="AQ305" i="9"/>
  <c r="AQ306" i="9"/>
  <c r="AQ307" i="9"/>
  <c r="AQ308" i="9"/>
  <c r="AQ309" i="9"/>
  <c r="AQ310" i="9"/>
  <c r="AQ311" i="9"/>
  <c r="AQ312" i="9"/>
  <c r="AQ313" i="9"/>
  <c r="AQ314" i="9"/>
  <c r="AQ315" i="9"/>
  <c r="AQ316" i="9"/>
  <c r="AQ317" i="9"/>
  <c r="AQ318" i="9"/>
  <c r="AQ319" i="9"/>
  <c r="AQ320" i="9"/>
  <c r="AQ321" i="9"/>
  <c r="AQ322" i="9"/>
  <c r="AQ323" i="9"/>
  <c r="AQ324" i="9"/>
  <c r="AQ325" i="9"/>
  <c r="AQ326" i="9"/>
  <c r="AQ327" i="9"/>
  <c r="AQ328" i="9"/>
  <c r="AQ329" i="9"/>
  <c r="AQ330" i="9"/>
  <c r="AQ331" i="9"/>
  <c r="AQ332" i="9"/>
  <c r="AQ333" i="9"/>
  <c r="AQ334" i="9"/>
  <c r="AQ335" i="9"/>
  <c r="AQ336" i="9"/>
  <c r="AQ337" i="9"/>
  <c r="AQ338" i="9"/>
  <c r="AQ339" i="9"/>
  <c r="AQ340" i="9"/>
  <c r="AQ341" i="9"/>
  <c r="AQ342" i="9"/>
  <c r="AQ343" i="9"/>
  <c r="AQ344" i="9"/>
  <c r="AQ345" i="9"/>
  <c r="AQ346" i="9"/>
  <c r="AQ347" i="9"/>
  <c r="AQ348" i="9"/>
  <c r="AQ349" i="9"/>
  <c r="AQ350" i="9"/>
  <c r="AQ351" i="9"/>
  <c r="AQ352" i="9"/>
  <c r="AQ353" i="9"/>
  <c r="AQ354" i="9"/>
  <c r="AQ355" i="9"/>
  <c r="AQ356" i="9"/>
  <c r="AQ357" i="9"/>
  <c r="AQ358" i="9"/>
  <c r="AQ359" i="9"/>
  <c r="AQ360" i="9"/>
  <c r="AQ361" i="9"/>
  <c r="AQ362" i="9"/>
  <c r="AQ363" i="9"/>
  <c r="AQ364" i="9"/>
  <c r="AQ365" i="9"/>
  <c r="AQ366" i="9"/>
  <c r="AQ367" i="9"/>
  <c r="AQ368" i="9"/>
  <c r="AQ369" i="9"/>
  <c r="AQ370" i="9"/>
  <c r="AQ371" i="9"/>
  <c r="AQ372" i="9"/>
  <c r="AQ373" i="9"/>
  <c r="AQ374" i="9"/>
  <c r="AQ375" i="9"/>
  <c r="AQ376" i="9"/>
  <c r="AQ377" i="9"/>
  <c r="AQ378" i="9"/>
  <c r="AQ379" i="9"/>
  <c r="AQ380" i="9"/>
  <c r="AQ381" i="9"/>
  <c r="AQ382" i="9"/>
  <c r="AQ383" i="9"/>
  <c r="AQ384" i="9"/>
  <c r="AQ385" i="9"/>
  <c r="AQ386" i="9"/>
  <c r="AQ387" i="9"/>
  <c r="AQ388" i="9"/>
  <c r="AQ389" i="9"/>
  <c r="AQ390" i="9"/>
  <c r="AQ391" i="9"/>
  <c r="AQ392" i="9"/>
  <c r="AQ393" i="9"/>
  <c r="AQ394" i="9"/>
  <c r="AQ395" i="9"/>
  <c r="AQ396" i="9"/>
  <c r="AQ397" i="9"/>
  <c r="AQ398" i="9"/>
  <c r="AQ399" i="9"/>
  <c r="AQ400" i="9"/>
  <c r="AQ401" i="9"/>
  <c r="AQ402" i="9"/>
  <c r="AQ403" i="9"/>
  <c r="AQ404" i="9"/>
  <c r="AQ405" i="9"/>
  <c r="AQ406" i="9"/>
  <c r="AQ407" i="9"/>
  <c r="AQ408" i="9"/>
  <c r="AQ409" i="9"/>
  <c r="AQ410" i="9"/>
  <c r="AQ411" i="9"/>
  <c r="AQ412" i="9"/>
  <c r="AQ413" i="9"/>
  <c r="AQ414" i="9"/>
  <c r="AQ415" i="9"/>
  <c r="AQ416" i="9"/>
  <c r="AQ417" i="9"/>
  <c r="AQ418" i="9"/>
  <c r="AQ419" i="9"/>
  <c r="AQ420" i="9"/>
  <c r="AQ421" i="9"/>
  <c r="AQ422" i="9"/>
  <c r="AQ423" i="9"/>
  <c r="AQ424" i="9"/>
  <c r="AQ425" i="9"/>
  <c r="AQ426" i="9"/>
  <c r="AQ427" i="9"/>
  <c r="AQ428" i="9"/>
  <c r="AQ429" i="9"/>
  <c r="AQ430" i="9"/>
  <c r="AQ431" i="9"/>
  <c r="AQ432" i="9"/>
  <c r="AQ433" i="9"/>
  <c r="AQ434" i="9"/>
  <c r="AQ435" i="9"/>
  <c r="AQ436" i="9"/>
  <c r="AQ437" i="9"/>
  <c r="AQ438" i="9"/>
  <c r="AQ439" i="9"/>
  <c r="AQ440" i="9"/>
  <c r="AQ441" i="9"/>
  <c r="AQ442" i="9"/>
  <c r="AQ443" i="9"/>
  <c r="AQ444" i="9"/>
  <c r="AQ445" i="9"/>
  <c r="AQ446" i="9"/>
  <c r="AQ447" i="9"/>
  <c r="AQ448" i="9"/>
  <c r="AQ449" i="9"/>
  <c r="AQ450" i="9"/>
  <c r="AQ451" i="9"/>
  <c r="AQ452" i="9"/>
  <c r="AQ453" i="9"/>
  <c r="AQ454" i="9"/>
  <c r="AQ455" i="9"/>
  <c r="AQ456" i="9"/>
  <c r="AQ457" i="9"/>
  <c r="AQ458" i="9"/>
  <c r="AQ459" i="9"/>
  <c r="AQ460" i="9"/>
  <c r="AQ461" i="9"/>
  <c r="AQ462" i="9"/>
  <c r="AQ463" i="9"/>
  <c r="AQ464" i="9"/>
  <c r="AQ465" i="9"/>
  <c r="AQ466" i="9"/>
  <c r="AQ467" i="9"/>
  <c r="AQ468" i="9"/>
  <c r="AQ469" i="9"/>
  <c r="AQ470" i="9"/>
  <c r="AQ471" i="9"/>
  <c r="AQ472" i="9"/>
  <c r="AQ473" i="9"/>
  <c r="AQ474" i="9"/>
  <c r="AQ475" i="9"/>
  <c r="AQ476" i="9"/>
  <c r="AQ477" i="9"/>
  <c r="AQ478" i="9"/>
  <c r="AQ479" i="9"/>
  <c r="AQ480" i="9"/>
  <c r="AQ481" i="9"/>
  <c r="AQ482" i="9"/>
  <c r="AQ483" i="9"/>
  <c r="AQ484" i="9"/>
  <c r="AQ485" i="9"/>
  <c r="AQ486" i="9"/>
  <c r="AQ487" i="9"/>
  <c r="AQ488" i="9"/>
  <c r="AQ489" i="9"/>
  <c r="AQ490" i="9"/>
  <c r="AQ491" i="9"/>
  <c r="AQ492" i="9"/>
  <c r="AQ493" i="9"/>
  <c r="AQ494" i="9"/>
  <c r="AQ495" i="9"/>
  <c r="AQ496" i="9"/>
  <c r="AQ497" i="9"/>
  <c r="AQ498" i="9"/>
  <c r="AQ499" i="9"/>
  <c r="AQ500" i="9"/>
  <c r="AQ501" i="9"/>
  <c r="AQ502" i="9"/>
  <c r="AQ503" i="9"/>
  <c r="AQ504" i="9"/>
  <c r="AQ505" i="9"/>
  <c r="AQ506" i="9"/>
  <c r="AQ507" i="9"/>
  <c r="AQ508" i="9"/>
  <c r="AQ509" i="9"/>
  <c r="AQ510" i="9"/>
  <c r="AQ511" i="9"/>
  <c r="AQ512" i="9"/>
  <c r="AQ513" i="9"/>
  <c r="AQ514" i="9"/>
  <c r="AQ515" i="9"/>
  <c r="AQ516" i="9"/>
  <c r="AQ517" i="9"/>
  <c r="AQ518" i="9"/>
  <c r="AQ519" i="9"/>
  <c r="AQ520" i="9"/>
  <c r="AQ521" i="9"/>
  <c r="AQ522" i="9"/>
  <c r="AQ523" i="9"/>
  <c r="AQ524" i="9"/>
  <c r="AQ525" i="9"/>
  <c r="AQ526" i="9"/>
  <c r="AQ527" i="9"/>
  <c r="AQ528" i="9"/>
  <c r="AQ529" i="9"/>
  <c r="AQ530" i="9"/>
  <c r="AQ531" i="9"/>
  <c r="AQ532" i="9"/>
  <c r="AQ533" i="9"/>
  <c r="AQ534" i="9"/>
  <c r="AQ535" i="9"/>
  <c r="AQ536" i="9"/>
  <c r="AQ537" i="9"/>
  <c r="AQ538" i="9"/>
  <c r="AQ539" i="9"/>
  <c r="AQ540" i="9"/>
  <c r="AQ541" i="9"/>
  <c r="AQ542" i="9"/>
  <c r="AQ543" i="9"/>
  <c r="AQ544" i="9"/>
  <c r="AQ545" i="9"/>
  <c r="AQ546" i="9"/>
  <c r="AQ547" i="9"/>
  <c r="AQ548" i="9"/>
  <c r="AQ549" i="9"/>
  <c r="AQ550" i="9"/>
  <c r="AQ551" i="9"/>
  <c r="AQ552" i="9"/>
  <c r="AQ553" i="9"/>
  <c r="AQ554" i="9"/>
  <c r="AQ555" i="9"/>
  <c r="AQ556" i="9"/>
  <c r="AQ557" i="9"/>
  <c r="AQ558" i="9"/>
  <c r="AQ559" i="9"/>
  <c r="AQ560" i="9"/>
  <c r="AQ561" i="9"/>
  <c r="AQ562" i="9"/>
  <c r="AQ563" i="9"/>
  <c r="AQ564" i="9"/>
  <c r="AQ565" i="9"/>
  <c r="AQ566" i="9"/>
  <c r="AQ567" i="9"/>
  <c r="AQ568" i="9"/>
  <c r="AQ569" i="9"/>
  <c r="AQ570" i="9"/>
  <c r="AQ571" i="9"/>
  <c r="AQ572" i="9"/>
  <c r="AQ573" i="9"/>
  <c r="AQ574" i="9"/>
  <c r="AQ575" i="9"/>
  <c r="AQ576" i="9"/>
  <c r="AQ577" i="9"/>
  <c r="AQ578" i="9"/>
  <c r="AQ579" i="9"/>
  <c r="AQ580" i="9"/>
  <c r="AQ581" i="9"/>
  <c r="AQ582" i="9"/>
  <c r="AQ583" i="9"/>
  <c r="AQ584" i="9"/>
  <c r="AQ585" i="9"/>
  <c r="AQ586" i="9"/>
  <c r="AQ587" i="9"/>
  <c r="AQ588" i="9"/>
  <c r="AQ589" i="9"/>
  <c r="AQ590" i="9"/>
  <c r="AQ591" i="9"/>
  <c r="AQ592" i="9"/>
  <c r="AQ593" i="9"/>
  <c r="AQ594" i="9"/>
  <c r="AQ595" i="9"/>
  <c r="AQ596" i="9"/>
  <c r="AQ597" i="9"/>
  <c r="AQ598" i="9"/>
  <c r="AQ599" i="9"/>
  <c r="AQ600" i="9"/>
  <c r="AQ601" i="9"/>
  <c r="AQ602" i="9"/>
  <c r="AQ603" i="9"/>
  <c r="AQ604" i="9"/>
  <c r="AQ605" i="9"/>
  <c r="AQ606" i="9"/>
  <c r="AQ607" i="9"/>
  <c r="AQ608" i="9"/>
  <c r="AQ609" i="9"/>
  <c r="AQ610" i="9"/>
  <c r="AQ611" i="9"/>
  <c r="AQ612" i="9"/>
  <c r="AQ613" i="9"/>
  <c r="AQ614" i="9"/>
  <c r="AQ615" i="9"/>
  <c r="AQ616" i="9"/>
  <c r="AQ617" i="9"/>
  <c r="AQ618" i="9"/>
  <c r="AQ619" i="9"/>
  <c r="AQ620" i="9"/>
  <c r="AQ621" i="9"/>
  <c r="AQ622" i="9"/>
  <c r="AQ623" i="9"/>
  <c r="AQ624" i="9"/>
  <c r="AQ625" i="9"/>
  <c r="AQ626" i="9"/>
  <c r="AQ627" i="9"/>
  <c r="AQ628" i="9"/>
  <c r="AQ629" i="9"/>
  <c r="AQ630" i="9"/>
  <c r="AQ631" i="9"/>
  <c r="AQ632" i="9"/>
  <c r="AQ633" i="9"/>
  <c r="AQ634" i="9"/>
  <c r="AQ635" i="9"/>
  <c r="AQ636" i="9"/>
  <c r="AQ637" i="9"/>
  <c r="AQ638" i="9"/>
  <c r="AQ639" i="9"/>
  <c r="AQ640" i="9"/>
  <c r="AQ641" i="9"/>
  <c r="AQ642" i="9"/>
  <c r="AQ643" i="9"/>
  <c r="AQ644" i="9"/>
  <c r="AQ645" i="9"/>
  <c r="AQ646" i="9"/>
  <c r="AQ647" i="9"/>
  <c r="AQ648" i="9"/>
  <c r="AQ649" i="9"/>
  <c r="AQ650" i="9"/>
  <c r="AQ651" i="9"/>
  <c r="AQ652" i="9"/>
  <c r="AQ653" i="9"/>
  <c r="AQ654" i="9"/>
  <c r="AQ655" i="9"/>
  <c r="AQ656" i="9"/>
  <c r="AQ657" i="9"/>
  <c r="AQ658" i="9"/>
  <c r="AQ659" i="9"/>
  <c r="AQ660" i="9"/>
  <c r="AQ661" i="9"/>
  <c r="AQ662" i="9"/>
  <c r="AQ663" i="9"/>
  <c r="AQ664" i="9"/>
  <c r="AQ665" i="9"/>
  <c r="AQ666" i="9"/>
  <c r="AQ667" i="9"/>
  <c r="AQ668" i="9"/>
  <c r="AQ669" i="9"/>
  <c r="AQ670" i="9"/>
  <c r="AQ671" i="9"/>
  <c r="AQ672" i="9"/>
  <c r="AQ673" i="9"/>
  <c r="AQ674" i="9"/>
  <c r="AQ675" i="9"/>
  <c r="AQ676" i="9"/>
  <c r="AQ677" i="9"/>
  <c r="AQ678" i="9"/>
  <c r="AQ679" i="9"/>
  <c r="AQ680" i="9"/>
  <c r="AQ681" i="9"/>
  <c r="AQ682" i="9"/>
  <c r="AQ683" i="9"/>
  <c r="AQ684" i="9"/>
  <c r="AQ685" i="9"/>
  <c r="AQ686" i="9"/>
  <c r="AQ687" i="9"/>
  <c r="AQ688" i="9"/>
  <c r="AQ689" i="9"/>
  <c r="AQ690" i="9"/>
  <c r="AQ691" i="9"/>
  <c r="AQ692" i="9"/>
  <c r="AQ693" i="9"/>
  <c r="AQ694" i="9"/>
  <c r="AQ695" i="9"/>
  <c r="AQ696" i="9"/>
  <c r="AQ697" i="9"/>
  <c r="AQ698" i="9"/>
  <c r="AQ699" i="9"/>
  <c r="AQ700" i="9"/>
  <c r="AQ701" i="9"/>
  <c r="AQ702" i="9"/>
  <c r="AQ703" i="9"/>
  <c r="AQ704" i="9"/>
  <c r="AQ705" i="9"/>
  <c r="AQ706" i="9"/>
  <c r="AQ707" i="9"/>
  <c r="AQ708" i="9"/>
  <c r="AQ709" i="9"/>
  <c r="AQ710" i="9"/>
  <c r="AQ711" i="9"/>
  <c r="AQ712" i="9"/>
  <c r="AQ713" i="9"/>
  <c r="AQ714" i="9"/>
  <c r="AQ715" i="9"/>
  <c r="AQ716" i="9"/>
  <c r="AQ717" i="9"/>
  <c r="AQ718" i="9"/>
  <c r="AQ719" i="9"/>
  <c r="AQ720" i="9"/>
  <c r="AQ721" i="9"/>
  <c r="AQ722" i="9"/>
  <c r="AQ723" i="9"/>
  <c r="AQ724" i="9"/>
  <c r="AQ725" i="9"/>
  <c r="AQ726" i="9"/>
  <c r="AQ727" i="9"/>
  <c r="AQ728" i="9"/>
  <c r="AQ729" i="9"/>
  <c r="AQ730" i="9"/>
  <c r="AQ731" i="9"/>
  <c r="AQ732" i="9"/>
  <c r="AQ733" i="9"/>
  <c r="AQ734" i="9"/>
  <c r="AQ735" i="9"/>
  <c r="AQ736" i="9"/>
  <c r="AQ737" i="9"/>
  <c r="AQ738" i="9"/>
  <c r="AQ739" i="9"/>
  <c r="AQ740" i="9"/>
  <c r="AQ741" i="9"/>
  <c r="AQ742" i="9"/>
  <c r="AQ743" i="9"/>
  <c r="AQ744" i="9"/>
  <c r="AQ745" i="9"/>
  <c r="AQ746" i="9"/>
  <c r="AQ747" i="9"/>
  <c r="AQ748" i="9"/>
  <c r="AQ749" i="9"/>
  <c r="AQ750" i="9"/>
  <c r="AQ751" i="9"/>
  <c r="AQ752" i="9"/>
  <c r="AQ753" i="9"/>
  <c r="AQ754" i="9"/>
  <c r="AQ755" i="9"/>
  <c r="AQ756" i="9"/>
  <c r="AQ757" i="9"/>
  <c r="AQ758" i="9"/>
  <c r="AQ759" i="9"/>
  <c r="AQ760" i="9"/>
  <c r="AQ761" i="9"/>
  <c r="AQ762" i="9"/>
  <c r="AQ763" i="9"/>
  <c r="AQ764" i="9"/>
  <c r="AQ765" i="9"/>
  <c r="AQ766" i="9"/>
  <c r="AQ767" i="9"/>
  <c r="AQ768" i="9"/>
  <c r="AQ769" i="9"/>
  <c r="AQ770" i="9"/>
  <c r="AQ771" i="9"/>
  <c r="AQ772" i="9"/>
  <c r="AQ773" i="9"/>
  <c r="AQ774" i="9"/>
  <c r="AQ775" i="9"/>
  <c r="AQ776" i="9"/>
  <c r="AQ777" i="9"/>
  <c r="AQ778" i="9"/>
  <c r="AQ779" i="9"/>
  <c r="AQ780" i="9"/>
  <c r="AQ781" i="9"/>
  <c r="AQ782" i="9"/>
  <c r="AQ783" i="9"/>
  <c r="AQ784" i="9"/>
  <c r="AQ785" i="9"/>
  <c r="AQ786" i="9"/>
  <c r="AQ787" i="9"/>
  <c r="AQ788" i="9"/>
  <c r="AQ789" i="9"/>
  <c r="AQ790" i="9"/>
  <c r="AQ791" i="9"/>
  <c r="AQ792" i="9"/>
  <c r="AQ793" i="9"/>
  <c r="AQ794" i="9"/>
  <c r="AQ795" i="9"/>
  <c r="AQ796" i="9"/>
  <c r="AQ797" i="9"/>
  <c r="AQ798" i="9"/>
  <c r="AQ799" i="9"/>
  <c r="AQ800" i="9"/>
  <c r="AQ801" i="9"/>
  <c r="AQ802" i="9"/>
  <c r="AQ803" i="9"/>
  <c r="AQ804" i="9"/>
  <c r="AQ805" i="9"/>
  <c r="AQ806" i="9"/>
  <c r="AQ807" i="9"/>
  <c r="AQ808" i="9"/>
  <c r="AQ809" i="9"/>
  <c r="AQ810" i="9"/>
  <c r="AQ811" i="9"/>
  <c r="AQ812" i="9"/>
  <c r="AQ813" i="9"/>
  <c r="AQ814" i="9"/>
  <c r="AQ815" i="9"/>
  <c r="AQ816" i="9"/>
  <c r="AQ817" i="9"/>
  <c r="AQ818" i="9"/>
  <c r="AQ819" i="9"/>
  <c r="AQ820" i="9"/>
  <c r="AQ821" i="9"/>
  <c r="AQ822" i="9"/>
  <c r="AQ823" i="9"/>
  <c r="AQ824" i="9"/>
  <c r="AQ825" i="9"/>
  <c r="AQ826" i="9"/>
  <c r="AQ827" i="9"/>
  <c r="AQ828" i="9"/>
  <c r="AQ829" i="9"/>
  <c r="AQ830" i="9"/>
  <c r="AQ831" i="9"/>
  <c r="AQ832" i="9"/>
  <c r="AQ833" i="9"/>
  <c r="AQ834" i="9"/>
  <c r="AQ835" i="9"/>
  <c r="AQ836" i="9"/>
  <c r="AQ837" i="9"/>
  <c r="AQ838" i="9"/>
  <c r="AQ839" i="9"/>
  <c r="AQ840" i="9"/>
  <c r="AQ841" i="9"/>
  <c r="AQ842" i="9"/>
  <c r="AQ843" i="9"/>
  <c r="AQ844" i="9"/>
  <c r="AQ845" i="9"/>
  <c r="AQ846" i="9"/>
  <c r="AQ847" i="9"/>
  <c r="AQ848" i="9"/>
  <c r="AQ849" i="9"/>
  <c r="AQ850" i="9"/>
  <c r="AQ851" i="9"/>
  <c r="AQ852" i="9"/>
  <c r="AQ853" i="9"/>
  <c r="AQ854" i="9"/>
  <c r="AQ855" i="9"/>
  <c r="AQ856" i="9"/>
  <c r="AQ857" i="9"/>
  <c r="AQ858" i="9"/>
  <c r="AQ859" i="9"/>
  <c r="AQ860" i="9"/>
  <c r="AQ861" i="9"/>
  <c r="AQ862" i="9"/>
  <c r="AQ863" i="9"/>
  <c r="AQ864" i="9"/>
  <c r="AQ865" i="9"/>
  <c r="AQ866" i="9"/>
  <c r="AQ867" i="9"/>
  <c r="AQ868" i="9"/>
  <c r="AQ869" i="9"/>
  <c r="AQ870" i="9"/>
  <c r="AQ871" i="9"/>
  <c r="AQ872" i="9"/>
  <c r="AQ873" i="9"/>
  <c r="AQ874" i="9"/>
  <c r="AQ875" i="9"/>
  <c r="AQ876" i="9"/>
  <c r="AQ877" i="9"/>
  <c r="AQ878" i="9"/>
  <c r="AQ879" i="9"/>
  <c r="AQ880" i="9"/>
  <c r="AQ881" i="9"/>
  <c r="AQ882" i="9"/>
  <c r="AQ2" i="9"/>
  <c r="AQ884" i="9"/>
  <c r="AQ885" i="9"/>
  <c r="AQ886" i="9"/>
  <c r="AQ887" i="9"/>
  <c r="AQ888" i="9"/>
  <c r="AQ889" i="9"/>
  <c r="AQ890" i="9"/>
  <c r="AQ891" i="9"/>
  <c r="AQ892" i="9"/>
  <c r="AQ893" i="9"/>
  <c r="AQ894" i="9"/>
  <c r="AQ895" i="9"/>
  <c r="AQ896" i="9"/>
  <c r="AQ897" i="9"/>
  <c r="AQ898" i="9"/>
  <c r="AQ899" i="9"/>
  <c r="AQ900" i="9"/>
  <c r="AQ901" i="9"/>
  <c r="AQ902" i="9"/>
  <c r="AQ903" i="9"/>
  <c r="AQ904" i="9"/>
  <c r="AQ905" i="9"/>
  <c r="AQ906" i="9"/>
  <c r="AQ907" i="9"/>
  <c r="AQ908" i="9"/>
  <c r="AQ909" i="9"/>
  <c r="AQ910" i="9"/>
  <c r="AQ911" i="9"/>
  <c r="AQ912" i="9"/>
  <c r="AQ913" i="9"/>
  <c r="AQ914" i="9"/>
  <c r="AQ915" i="9"/>
  <c r="AQ916" i="9"/>
  <c r="AQ917" i="9"/>
  <c r="AQ918" i="9"/>
  <c r="AQ919" i="9"/>
  <c r="AQ920" i="9"/>
  <c r="AQ921" i="9"/>
  <c r="AQ922" i="9"/>
  <c r="AQ923" i="9"/>
  <c r="AQ924" i="9"/>
  <c r="AQ925" i="9"/>
  <c r="AQ926" i="9"/>
  <c r="AQ927" i="9"/>
  <c r="AQ928" i="9"/>
  <c r="AQ929" i="9"/>
  <c r="AQ930" i="9"/>
  <c r="AQ931" i="9"/>
  <c r="AQ932" i="9"/>
  <c r="AQ933" i="9"/>
  <c r="AQ934" i="9"/>
  <c r="AQ935" i="9"/>
  <c r="AQ936" i="9"/>
  <c r="AQ937" i="9"/>
  <c r="AQ938" i="9"/>
  <c r="AQ939" i="9"/>
  <c r="AQ940" i="9"/>
  <c r="AQ941" i="9"/>
  <c r="AQ942" i="9"/>
  <c r="AQ943" i="9"/>
  <c r="AQ944" i="9"/>
  <c r="AQ945" i="9"/>
  <c r="AQ946" i="9"/>
  <c r="AQ947" i="9"/>
  <c r="AQ948" i="9"/>
  <c r="AQ949" i="9"/>
  <c r="AQ950" i="9"/>
  <c r="AQ951" i="9"/>
  <c r="AQ952" i="9"/>
  <c r="AQ953" i="9"/>
  <c r="AQ954" i="9"/>
  <c r="AQ955" i="9"/>
  <c r="AQ956" i="9"/>
  <c r="AQ957" i="9"/>
  <c r="AQ958" i="9"/>
  <c r="AQ959" i="9"/>
  <c r="AQ960" i="9"/>
  <c r="AQ961" i="9"/>
  <c r="AQ962" i="9"/>
  <c r="AQ963" i="9"/>
  <c r="AQ964" i="9"/>
  <c r="AQ965" i="9"/>
  <c r="AQ966" i="9"/>
  <c r="AQ967" i="9"/>
  <c r="AQ968" i="9"/>
  <c r="AQ969" i="9"/>
  <c r="AQ970" i="9"/>
  <c r="AQ971" i="9"/>
  <c r="AQ972" i="9"/>
  <c r="AQ973" i="9"/>
  <c r="AQ974" i="9"/>
  <c r="AQ975" i="9"/>
  <c r="AQ976" i="9"/>
  <c r="AQ977" i="9"/>
  <c r="AQ978" i="9"/>
  <c r="AQ979" i="9"/>
  <c r="AQ980" i="9"/>
  <c r="AQ981" i="9"/>
  <c r="AQ982" i="9"/>
  <c r="AQ983" i="9"/>
  <c r="AQ984" i="9"/>
  <c r="AQ985" i="9"/>
  <c r="AQ986" i="9"/>
  <c r="AQ987" i="9"/>
  <c r="AQ988" i="9"/>
  <c r="AQ989" i="9"/>
  <c r="AQ990" i="9"/>
  <c r="AQ991" i="9"/>
  <c r="AQ992" i="9"/>
  <c r="AQ993" i="9"/>
  <c r="AQ994" i="9"/>
  <c r="AQ995" i="9"/>
  <c r="AQ996" i="9"/>
  <c r="AQ997" i="9"/>
  <c r="AQ998" i="9"/>
  <c r="AQ999" i="9"/>
  <c r="AQ1000" i="9"/>
  <c r="AQ1001" i="9"/>
  <c r="AQ1002" i="9"/>
  <c r="AQ1003" i="9"/>
  <c r="AQ1004" i="9"/>
  <c r="AQ1005" i="9"/>
  <c r="AQ1006" i="9"/>
  <c r="AQ1007" i="9"/>
  <c r="AQ1008" i="9"/>
  <c r="AQ1009" i="9"/>
  <c r="AQ1010" i="9"/>
  <c r="AQ1011" i="9"/>
  <c r="AQ1012" i="9"/>
  <c r="AQ1013" i="9"/>
  <c r="AQ1014" i="9"/>
  <c r="AQ1015" i="9"/>
  <c r="AQ1016" i="9"/>
  <c r="AQ1017" i="9"/>
  <c r="AQ1018" i="9"/>
  <c r="AQ1019" i="9"/>
  <c r="AQ1020" i="9"/>
  <c r="AQ1021" i="9"/>
  <c r="AQ1022" i="9"/>
  <c r="AQ1023" i="9"/>
  <c r="AQ1024" i="9"/>
  <c r="AQ1025" i="9"/>
  <c r="AQ1026" i="9"/>
  <c r="AQ1027" i="9"/>
  <c r="AQ1028" i="9"/>
  <c r="AQ1029" i="9"/>
  <c r="AQ1030" i="9"/>
  <c r="AQ1031" i="9"/>
  <c r="AQ1032" i="9"/>
  <c r="AQ1033" i="9"/>
  <c r="AQ1034" i="9"/>
  <c r="AQ1035" i="9"/>
  <c r="AQ1036" i="9"/>
  <c r="AQ1037" i="9"/>
  <c r="AQ1038" i="9"/>
  <c r="AQ1039" i="9"/>
  <c r="AQ1040" i="9"/>
  <c r="AQ1041" i="9"/>
  <c r="AQ1042" i="9"/>
  <c r="AQ1043" i="9"/>
  <c r="AQ1044" i="9"/>
  <c r="AQ1045" i="9"/>
  <c r="AQ1046" i="9"/>
  <c r="AQ1047" i="9"/>
  <c r="AQ1048" i="9"/>
  <c r="AQ1049" i="9"/>
  <c r="AQ1050" i="9"/>
  <c r="AQ1051" i="9"/>
  <c r="AQ1052" i="9"/>
  <c r="AQ1053" i="9"/>
  <c r="AQ1054" i="9"/>
  <c r="AQ1055" i="9"/>
  <c r="AQ1056" i="9"/>
  <c r="AQ1057" i="9"/>
  <c r="AQ1058" i="9"/>
  <c r="AQ1059" i="9"/>
  <c r="AQ1060" i="9"/>
  <c r="AQ1061" i="9"/>
  <c r="AQ1062" i="9"/>
  <c r="AQ1063" i="9"/>
  <c r="AQ1064" i="9"/>
  <c r="AQ1065" i="9"/>
  <c r="AQ1066" i="9"/>
  <c r="AQ1067" i="9"/>
  <c r="AQ1068" i="9"/>
  <c r="AQ1069" i="9"/>
  <c r="AQ1070" i="9"/>
  <c r="AQ1071" i="9"/>
  <c r="AQ1072" i="9"/>
  <c r="AQ1073" i="9"/>
  <c r="AQ1074" i="9"/>
  <c r="AQ1075" i="9"/>
  <c r="AQ1076" i="9"/>
  <c r="AQ1077" i="9"/>
  <c r="AQ1078" i="9"/>
  <c r="AQ1079" i="9"/>
  <c r="AQ1080" i="9"/>
  <c r="AQ1081" i="9"/>
  <c r="AQ1082" i="9"/>
  <c r="AQ1083" i="9"/>
  <c r="AQ1084" i="9"/>
  <c r="AQ1085" i="9"/>
  <c r="AQ1086" i="9"/>
  <c r="AQ1087" i="9"/>
  <c r="AQ1088" i="9"/>
  <c r="AQ1089" i="9"/>
  <c r="AQ1090" i="9"/>
  <c r="AQ1091" i="9"/>
  <c r="AQ1092" i="9"/>
  <c r="AQ1093" i="9"/>
  <c r="AQ1094" i="9"/>
  <c r="AQ1095" i="9"/>
  <c r="AQ1096" i="9"/>
  <c r="AQ1097" i="9"/>
  <c r="AQ1098" i="9"/>
  <c r="AQ1099" i="9"/>
  <c r="AQ1100" i="9"/>
  <c r="AQ1101" i="9"/>
  <c r="AQ1102" i="9"/>
  <c r="AQ1103" i="9"/>
  <c r="AQ1104" i="9"/>
  <c r="AQ1105" i="9"/>
  <c r="AQ1106" i="9"/>
  <c r="AQ1107" i="9"/>
  <c r="AQ1108" i="9"/>
  <c r="AQ1109" i="9"/>
  <c r="AQ1110" i="9"/>
  <c r="AQ1111" i="9"/>
  <c r="AQ1112" i="9"/>
  <c r="AQ1113" i="9"/>
  <c r="AQ1114" i="9"/>
  <c r="AQ1115" i="9"/>
  <c r="AQ1116" i="9"/>
  <c r="AQ1117" i="9"/>
  <c r="AQ1118" i="9"/>
  <c r="AQ1119" i="9"/>
  <c r="AQ1120" i="9"/>
  <c r="AQ1121" i="9"/>
  <c r="AQ1122" i="9"/>
  <c r="AQ1123" i="9"/>
  <c r="AQ1124" i="9"/>
  <c r="AQ1125" i="9"/>
  <c r="AQ1126" i="9"/>
  <c r="AQ1127" i="9"/>
  <c r="AQ1128" i="9"/>
  <c r="AQ1129" i="9"/>
  <c r="AQ1130" i="9"/>
  <c r="AQ1131" i="9"/>
  <c r="AQ1132" i="9"/>
  <c r="AQ1133" i="9"/>
  <c r="AQ1134" i="9"/>
  <c r="AQ1135" i="9"/>
  <c r="AQ1136" i="9"/>
  <c r="AQ1137" i="9"/>
  <c r="AQ1138" i="9"/>
  <c r="AQ1139" i="9"/>
  <c r="AQ1140" i="9"/>
  <c r="AQ1141" i="9"/>
  <c r="AQ1142" i="9"/>
  <c r="AQ1143" i="9"/>
  <c r="AQ1144" i="9"/>
  <c r="AQ1145" i="9"/>
  <c r="AQ1146" i="9"/>
  <c r="AQ1147" i="9"/>
  <c r="AQ1148" i="9"/>
  <c r="AQ1149" i="9"/>
  <c r="AQ1150" i="9"/>
  <c r="AQ1151" i="9"/>
  <c r="AQ1152" i="9"/>
  <c r="AQ1153" i="9"/>
  <c r="AQ1154" i="9"/>
  <c r="AQ1155" i="9"/>
  <c r="AQ1156" i="9"/>
  <c r="AQ1157" i="9"/>
  <c r="AQ1158" i="9"/>
  <c r="AQ1159" i="9"/>
  <c r="AQ1160" i="9"/>
  <c r="AQ1161" i="9"/>
  <c r="AQ1162" i="9"/>
  <c r="AQ1163" i="9"/>
  <c r="AQ1164" i="9"/>
  <c r="AQ1165" i="9"/>
  <c r="AQ1166" i="9"/>
  <c r="AQ1167" i="9"/>
  <c r="AQ1168" i="9"/>
  <c r="AQ1169" i="9"/>
  <c r="AQ1170" i="9"/>
  <c r="AQ1171" i="9"/>
  <c r="AQ1172" i="9"/>
  <c r="AQ1173" i="9"/>
  <c r="AQ1174" i="9"/>
  <c r="AQ1175" i="9"/>
  <c r="AQ1176" i="9"/>
  <c r="AQ1177" i="9"/>
  <c r="AQ1178" i="9"/>
  <c r="AQ1179" i="9"/>
  <c r="AQ1180" i="9"/>
  <c r="AQ1181" i="9"/>
  <c r="AQ1182" i="9"/>
  <c r="AQ1183" i="9"/>
  <c r="AQ1184" i="9"/>
  <c r="AQ1185" i="9"/>
  <c r="AQ1186" i="9"/>
  <c r="AQ1187" i="9"/>
  <c r="AQ1188" i="9"/>
  <c r="AQ1189" i="9"/>
  <c r="AQ1190" i="9"/>
  <c r="AQ1191" i="9"/>
  <c r="AQ1192" i="9"/>
  <c r="AQ1193" i="9"/>
  <c r="AQ1194" i="9"/>
  <c r="AQ1195" i="9"/>
  <c r="AQ1196" i="9"/>
  <c r="AQ1197" i="9"/>
  <c r="AQ1198" i="9"/>
  <c r="AQ1199" i="9"/>
  <c r="AQ1200" i="9"/>
  <c r="AQ1201" i="9"/>
  <c r="AQ1202" i="9"/>
  <c r="AQ1203" i="9"/>
  <c r="AQ1204" i="9"/>
  <c r="AQ1205" i="9"/>
  <c r="AQ1206" i="9"/>
  <c r="AQ1207" i="9"/>
  <c r="AQ1208" i="9"/>
  <c r="AQ1209" i="9"/>
  <c r="AQ1210" i="9"/>
  <c r="AQ1211" i="9"/>
  <c r="AQ1212" i="9"/>
  <c r="AQ1213" i="9"/>
  <c r="AQ1214" i="9"/>
  <c r="AQ1215" i="9"/>
  <c r="AQ1216" i="9"/>
  <c r="AQ1217" i="9"/>
  <c r="AQ1218" i="9"/>
  <c r="AQ1219" i="9"/>
  <c r="AQ1220" i="9"/>
  <c r="AQ1221" i="9"/>
  <c r="AQ1222" i="9"/>
  <c r="AQ1223" i="9"/>
  <c r="AQ1224" i="9"/>
  <c r="AQ1225" i="9"/>
  <c r="AQ1226" i="9"/>
  <c r="AQ1227" i="9"/>
  <c r="AQ1228" i="9"/>
  <c r="AQ1229" i="9"/>
  <c r="AQ1230" i="9"/>
  <c r="AQ1231" i="9"/>
  <c r="AQ1232" i="9"/>
  <c r="AQ1233" i="9"/>
  <c r="AQ1234" i="9"/>
  <c r="AQ1235" i="9"/>
  <c r="AQ1236" i="9"/>
  <c r="AQ1237" i="9"/>
  <c r="AQ1238" i="9"/>
  <c r="AQ1239" i="9"/>
  <c r="AQ1240" i="9"/>
  <c r="AQ1241" i="9"/>
  <c r="AQ1242" i="9"/>
  <c r="AQ1243" i="9"/>
  <c r="AQ1244" i="9"/>
  <c r="AQ1245" i="9"/>
  <c r="AQ1246" i="9"/>
  <c r="AQ1247" i="9"/>
  <c r="AQ1248" i="9"/>
  <c r="AQ1249" i="9"/>
  <c r="AQ1250" i="9"/>
  <c r="AQ1251" i="9"/>
  <c r="AQ1252" i="9"/>
  <c r="AQ1253" i="9"/>
  <c r="AQ1254" i="9"/>
  <c r="AQ1255" i="9"/>
  <c r="AQ1256" i="9"/>
  <c r="AQ1257" i="9"/>
  <c r="AQ1258" i="9"/>
  <c r="AQ1259" i="9"/>
  <c r="AQ1260" i="9"/>
  <c r="AQ1261" i="9"/>
  <c r="AQ1262" i="9"/>
  <c r="AQ1263" i="9"/>
  <c r="AQ1264" i="9"/>
  <c r="AQ1265" i="9"/>
  <c r="AQ1266" i="9"/>
  <c r="AQ1267" i="9"/>
  <c r="AQ1268" i="9"/>
  <c r="AQ1269" i="9"/>
  <c r="AQ1270" i="9"/>
  <c r="AQ1271" i="9"/>
  <c r="AQ1272" i="9"/>
  <c r="AQ1273" i="9"/>
  <c r="AQ1274" i="9"/>
  <c r="AQ1275" i="9"/>
  <c r="AQ1276" i="9"/>
  <c r="AQ1277" i="9"/>
  <c r="AQ1278" i="9"/>
  <c r="AQ1279" i="9"/>
  <c r="AQ1280" i="9"/>
  <c r="AQ1281" i="9"/>
  <c r="AQ1282" i="9"/>
  <c r="AQ1283" i="9"/>
  <c r="AQ1284" i="9"/>
  <c r="AQ1285" i="9"/>
  <c r="AQ1286" i="9"/>
  <c r="AQ1287" i="9"/>
  <c r="AQ1288" i="9"/>
  <c r="AQ1289" i="9"/>
  <c r="AQ1290" i="9"/>
  <c r="AQ1291" i="9"/>
  <c r="AQ1292" i="9"/>
  <c r="AQ1293" i="9"/>
  <c r="AQ1294" i="9"/>
  <c r="AQ1295" i="9"/>
  <c r="AQ1296" i="9"/>
  <c r="AQ1297" i="9"/>
  <c r="AQ1298" i="9"/>
  <c r="AQ1299" i="9"/>
  <c r="AQ1300" i="9"/>
  <c r="AQ1301" i="9"/>
  <c r="AQ1302" i="9"/>
  <c r="AQ1303" i="9"/>
  <c r="AQ1304" i="9"/>
  <c r="AQ1305" i="9"/>
  <c r="AQ1306" i="9"/>
  <c r="AQ1307" i="9"/>
  <c r="AQ1308" i="9"/>
  <c r="AQ1309" i="9"/>
  <c r="AQ1310" i="9"/>
  <c r="AQ1311" i="9"/>
  <c r="AQ1312" i="9"/>
  <c r="AQ1313" i="9"/>
  <c r="AQ1314" i="9"/>
  <c r="AQ1315" i="9"/>
  <c r="AQ1316" i="9"/>
  <c r="AQ1317" i="9"/>
  <c r="AQ1318" i="9"/>
  <c r="AQ1319" i="9"/>
  <c r="AQ1320" i="9"/>
  <c r="AQ1321" i="9"/>
  <c r="AQ1322" i="9"/>
  <c r="AQ1323" i="9"/>
  <c r="AQ1324" i="9"/>
  <c r="AQ1325" i="9"/>
  <c r="AQ1326" i="9"/>
  <c r="AQ1327" i="9"/>
  <c r="AQ1328" i="9"/>
  <c r="AQ1329" i="9"/>
  <c r="AQ1330" i="9"/>
  <c r="AQ1331" i="9"/>
  <c r="AQ1332" i="9"/>
  <c r="AQ1333" i="9"/>
  <c r="AQ1334" i="9"/>
  <c r="AQ1335" i="9"/>
  <c r="AQ1336" i="9"/>
  <c r="AQ1337" i="9"/>
  <c r="AQ1338" i="9"/>
  <c r="AQ1339" i="9"/>
  <c r="AQ1340" i="9"/>
  <c r="AQ1341" i="9"/>
  <c r="AQ1342" i="9"/>
  <c r="AQ1343" i="9"/>
  <c r="AQ1344" i="9"/>
  <c r="AQ1345" i="9"/>
  <c r="AQ1346" i="9"/>
  <c r="AQ1347" i="9"/>
  <c r="AQ1348" i="9"/>
  <c r="AQ1349" i="9"/>
  <c r="AQ1350" i="9"/>
  <c r="AQ1351" i="9"/>
  <c r="AQ1352" i="9"/>
  <c r="AQ1353" i="9"/>
  <c r="AQ1354" i="9"/>
  <c r="AQ1355" i="9"/>
  <c r="AQ1356" i="9"/>
  <c r="AQ1357" i="9"/>
  <c r="AQ1358" i="9"/>
  <c r="AQ1359" i="9"/>
  <c r="AQ1360" i="9"/>
  <c r="AQ1361" i="9"/>
  <c r="AQ1362" i="9"/>
  <c r="AQ1363" i="9"/>
  <c r="AQ1364" i="9"/>
  <c r="AQ1365" i="9"/>
  <c r="AQ1366" i="9"/>
  <c r="AQ1367" i="9"/>
  <c r="AQ1368" i="9"/>
  <c r="AQ1369" i="9"/>
  <c r="AQ1370" i="9"/>
  <c r="AQ1371" i="9"/>
  <c r="AQ1372" i="9"/>
  <c r="AQ1373" i="9"/>
  <c r="AQ1374" i="9"/>
  <c r="AQ1375" i="9"/>
  <c r="AQ1376" i="9"/>
  <c r="AQ1377" i="9"/>
  <c r="AQ1378" i="9"/>
  <c r="AQ1379" i="9"/>
  <c r="AQ1380" i="9"/>
  <c r="AQ1381" i="9"/>
  <c r="AQ1382" i="9"/>
  <c r="AQ1383" i="9"/>
  <c r="AQ1384" i="9"/>
  <c r="AQ1385" i="9"/>
  <c r="AQ1386" i="9"/>
  <c r="AQ1387" i="9"/>
  <c r="AQ1388" i="9"/>
  <c r="AQ1389" i="9"/>
  <c r="AQ1390" i="9"/>
  <c r="AQ1391" i="9"/>
  <c r="AQ1392" i="9"/>
  <c r="AQ1393" i="9"/>
  <c r="AQ1394" i="9"/>
  <c r="AQ1395" i="9"/>
  <c r="AQ1396" i="9"/>
  <c r="AQ1397" i="9"/>
  <c r="AQ1398" i="9"/>
  <c r="AQ1399" i="9"/>
  <c r="AQ1400" i="9"/>
  <c r="AQ1401" i="9"/>
  <c r="AQ1402" i="9"/>
  <c r="AQ1403" i="9"/>
  <c r="AQ1404" i="9"/>
  <c r="AQ1405" i="9"/>
  <c r="AQ1406" i="9"/>
  <c r="AQ1407" i="9"/>
  <c r="AQ1408" i="9"/>
  <c r="AQ1409" i="9"/>
  <c r="AQ1410" i="9"/>
  <c r="AQ1411" i="9"/>
  <c r="AQ1412" i="9"/>
  <c r="AQ1413" i="9"/>
  <c r="AQ1414" i="9"/>
  <c r="AQ1415" i="9"/>
  <c r="AQ1416" i="9"/>
  <c r="AQ1417" i="9"/>
  <c r="AQ1418" i="9"/>
  <c r="AQ1419" i="9"/>
  <c r="AQ1420" i="9"/>
  <c r="AQ1421" i="9"/>
  <c r="AQ1422" i="9"/>
  <c r="AQ1423" i="9"/>
  <c r="AQ1424" i="9"/>
  <c r="AQ1425" i="9"/>
  <c r="AQ1426" i="9"/>
  <c r="AQ1427" i="9"/>
  <c r="AQ1428" i="9"/>
  <c r="AQ1429" i="9"/>
  <c r="AQ1430" i="9"/>
  <c r="AQ1431" i="9"/>
  <c r="AQ1432" i="9"/>
  <c r="AQ1433" i="9"/>
  <c r="AQ1434" i="9"/>
  <c r="AQ1435" i="9"/>
  <c r="AQ1436" i="9"/>
  <c r="AQ1437" i="9"/>
  <c r="AQ1438" i="9"/>
  <c r="AQ1439" i="9"/>
  <c r="AQ1440" i="9"/>
  <c r="AQ1441" i="9"/>
  <c r="AQ1442" i="9"/>
  <c r="AQ1443" i="9"/>
  <c r="AQ1444" i="9"/>
  <c r="AQ1445" i="9"/>
  <c r="AQ1446" i="9"/>
  <c r="AQ1447" i="9"/>
  <c r="AQ1448" i="9"/>
  <c r="AQ1449" i="9"/>
  <c r="AQ1450" i="9"/>
  <c r="AQ1451" i="9"/>
  <c r="AQ1452" i="9"/>
  <c r="AQ1453" i="9"/>
  <c r="AQ1454" i="9"/>
  <c r="AQ1455" i="9"/>
  <c r="AQ1456" i="9"/>
  <c r="AQ1457" i="9"/>
  <c r="AQ1458" i="9"/>
  <c r="AQ1459" i="9"/>
  <c r="AQ1460" i="9"/>
  <c r="AQ1461" i="9"/>
  <c r="AQ1462" i="9"/>
  <c r="AQ1463" i="9"/>
  <c r="AQ1464" i="9"/>
  <c r="AQ1465" i="9"/>
  <c r="AQ1466" i="9"/>
  <c r="AQ1467" i="9"/>
  <c r="AQ1468" i="9"/>
  <c r="AQ1469" i="9"/>
  <c r="AQ1470" i="9"/>
  <c r="AQ1471" i="9"/>
  <c r="AQ1472" i="9"/>
  <c r="AQ1473" i="9"/>
  <c r="AQ1474" i="9"/>
  <c r="AQ1475" i="9"/>
  <c r="AQ1476" i="9"/>
  <c r="AQ1477" i="9"/>
  <c r="AQ1478" i="9"/>
  <c r="AQ1479" i="9"/>
  <c r="AQ1480" i="9"/>
  <c r="AQ1481" i="9"/>
  <c r="AQ1482" i="9"/>
  <c r="AQ1483" i="9"/>
  <c r="AQ1484" i="9"/>
  <c r="AQ1485" i="9"/>
  <c r="AQ1486" i="9"/>
  <c r="AQ1487" i="9"/>
  <c r="AQ1488" i="9"/>
  <c r="AQ1489" i="9"/>
  <c r="AQ1490" i="9"/>
  <c r="AQ1491" i="9"/>
  <c r="AQ1492" i="9"/>
  <c r="AQ1493" i="9"/>
  <c r="AQ1494" i="9"/>
  <c r="AQ1495" i="9"/>
  <c r="AQ1496" i="9"/>
  <c r="AQ1497" i="9"/>
  <c r="AQ1498" i="9"/>
  <c r="AQ1499" i="9"/>
  <c r="AQ1500" i="9"/>
  <c r="AQ1501" i="9"/>
  <c r="AQ1502" i="9"/>
  <c r="AQ1503" i="9"/>
  <c r="AQ1504" i="9"/>
  <c r="AQ1505" i="9"/>
  <c r="AQ1506" i="9"/>
  <c r="AQ1507" i="9"/>
  <c r="AQ1508" i="9"/>
  <c r="AQ1509" i="9"/>
  <c r="AQ1510" i="9"/>
  <c r="AQ1511" i="9"/>
  <c r="AQ1512" i="9"/>
  <c r="AQ1513" i="9"/>
  <c r="AQ1514" i="9"/>
  <c r="AQ1515" i="9"/>
  <c r="AQ1516" i="9"/>
  <c r="AQ1517" i="9"/>
  <c r="AQ1518" i="9"/>
  <c r="AQ1519" i="9"/>
  <c r="AQ1520" i="9"/>
  <c r="AQ1521" i="9"/>
  <c r="AQ1522" i="9"/>
  <c r="AQ1523" i="9"/>
  <c r="AQ1524" i="9"/>
  <c r="AQ1525" i="9"/>
  <c r="AQ1526" i="9"/>
  <c r="AQ1527" i="9"/>
  <c r="AQ1528" i="9"/>
  <c r="AQ1529" i="9"/>
  <c r="AQ1530" i="9"/>
  <c r="AQ1531" i="9"/>
  <c r="AQ1532" i="9"/>
  <c r="AQ1533" i="9"/>
  <c r="AQ1534" i="9"/>
  <c r="AQ1535" i="9"/>
  <c r="AQ1536" i="9"/>
  <c r="AQ1537" i="9"/>
  <c r="AQ1538" i="9"/>
  <c r="AQ1539" i="9"/>
  <c r="AQ1540" i="9"/>
  <c r="AQ1541" i="9"/>
  <c r="AQ1542" i="9"/>
  <c r="AQ1543" i="9"/>
  <c r="AQ1544" i="9"/>
  <c r="AQ1545" i="9"/>
  <c r="AQ1546" i="9"/>
  <c r="AQ1547" i="9"/>
  <c r="AQ1548" i="9"/>
  <c r="AQ1549" i="9"/>
  <c r="AQ1550" i="9"/>
  <c r="AQ1551" i="9"/>
  <c r="AQ1552" i="9"/>
  <c r="AQ1553" i="9"/>
  <c r="AQ1554" i="9"/>
  <c r="AQ1555" i="9"/>
  <c r="AQ1556" i="9"/>
  <c r="AQ1557" i="9"/>
  <c r="AQ1558" i="9"/>
  <c r="AQ1559" i="9"/>
  <c r="AQ1560" i="9"/>
  <c r="AQ1561" i="9"/>
  <c r="AQ1562" i="9"/>
  <c r="AQ1563" i="9"/>
  <c r="AQ1564" i="9"/>
  <c r="AQ1565" i="9"/>
  <c r="AQ1566" i="9"/>
  <c r="AQ1567" i="9"/>
  <c r="AQ1568" i="9"/>
  <c r="AQ1569" i="9"/>
  <c r="AQ1570" i="9"/>
  <c r="AQ1571" i="9"/>
  <c r="AQ1572" i="9"/>
  <c r="AQ1573" i="9"/>
  <c r="AQ1574" i="9"/>
  <c r="AQ1575" i="9"/>
  <c r="AQ1576" i="9"/>
  <c r="AQ1577" i="9"/>
  <c r="AQ1578" i="9"/>
  <c r="AQ1579" i="9"/>
  <c r="AQ1580" i="9"/>
  <c r="AQ1581" i="9"/>
  <c r="AQ1582" i="9"/>
  <c r="AQ1583" i="9"/>
  <c r="AQ1584" i="9"/>
  <c r="AQ1585" i="9"/>
  <c r="AQ1586" i="9"/>
  <c r="AQ1587" i="9"/>
  <c r="AQ1588" i="9"/>
  <c r="AQ1589" i="9"/>
  <c r="AQ1590" i="9"/>
  <c r="AQ1591" i="9"/>
  <c r="AQ1592" i="9"/>
  <c r="AQ1593" i="9"/>
  <c r="AQ1594" i="9"/>
  <c r="AQ1595" i="9"/>
  <c r="AQ1596" i="9"/>
  <c r="AQ1597" i="9"/>
  <c r="AQ1598" i="9"/>
  <c r="AQ1599" i="9"/>
  <c r="AQ1600" i="9"/>
  <c r="AQ1601" i="9"/>
  <c r="AQ1602" i="9"/>
  <c r="AQ1603" i="9"/>
  <c r="AQ1604" i="9"/>
  <c r="AQ1605" i="9"/>
  <c r="AQ1606" i="9"/>
  <c r="AQ1607" i="9"/>
  <c r="AQ1608" i="9"/>
  <c r="AQ1609" i="9"/>
  <c r="AQ1610" i="9"/>
  <c r="AQ1611" i="9"/>
  <c r="AQ1612" i="9"/>
  <c r="AQ1613" i="9"/>
  <c r="AQ1614" i="9"/>
  <c r="AQ1615" i="9"/>
  <c r="AQ1616" i="9"/>
  <c r="AQ1617" i="9"/>
  <c r="AQ1618" i="9"/>
  <c r="AQ1619" i="9"/>
  <c r="AQ1620" i="9"/>
  <c r="AQ1621" i="9"/>
  <c r="AQ1622" i="9"/>
  <c r="AQ1623" i="9"/>
  <c r="AQ1624" i="9"/>
  <c r="AQ1625" i="9"/>
  <c r="AQ1626" i="9"/>
  <c r="AQ1627" i="9"/>
  <c r="AQ1628" i="9"/>
  <c r="AQ1629" i="9"/>
  <c r="AQ1630" i="9"/>
  <c r="AQ1631" i="9"/>
  <c r="AQ1632" i="9"/>
  <c r="AQ1633" i="9"/>
  <c r="AQ1634" i="9"/>
  <c r="AQ1635" i="9"/>
  <c r="AQ1636" i="9"/>
  <c r="AQ1637" i="9"/>
  <c r="AQ1638" i="9"/>
  <c r="AQ1639" i="9"/>
  <c r="AQ1640" i="9"/>
  <c r="AQ1641" i="9"/>
  <c r="AQ1642" i="9"/>
  <c r="AQ1643" i="9"/>
  <c r="AQ1644" i="9"/>
  <c r="AQ1645" i="9"/>
  <c r="AQ1646" i="9"/>
  <c r="AQ1647" i="9"/>
  <c r="AQ1648" i="9"/>
  <c r="AQ1649" i="9"/>
  <c r="AQ1650" i="9"/>
  <c r="AQ1651" i="9"/>
  <c r="AQ1652" i="9"/>
  <c r="AQ1653" i="9"/>
  <c r="AQ1654" i="9"/>
  <c r="AQ1655" i="9"/>
  <c r="AQ1656" i="9"/>
  <c r="AQ1657" i="9"/>
  <c r="AQ1658" i="9"/>
  <c r="AQ1659" i="9"/>
  <c r="AQ1660" i="9"/>
  <c r="AQ1661" i="9"/>
  <c r="AQ1662" i="9"/>
  <c r="AQ1663" i="9"/>
  <c r="AQ1664" i="9"/>
  <c r="AQ1665" i="9"/>
  <c r="AQ1666" i="9"/>
  <c r="AQ1667" i="9"/>
  <c r="AQ1668" i="9"/>
  <c r="AQ1669" i="9"/>
  <c r="AQ1670" i="9"/>
  <c r="AQ1671" i="9"/>
  <c r="AQ1672" i="9"/>
  <c r="AQ1673" i="9"/>
  <c r="AQ1674" i="9"/>
  <c r="AQ1675" i="9"/>
  <c r="AQ1676" i="9"/>
  <c r="AQ1677" i="9"/>
  <c r="AQ1678" i="9"/>
  <c r="AQ1679" i="9"/>
  <c r="AQ1680" i="9"/>
  <c r="AQ1681" i="9"/>
  <c r="AQ1682" i="9"/>
  <c r="AQ1683" i="9"/>
  <c r="AQ1684" i="9"/>
  <c r="AQ1685" i="9"/>
  <c r="AQ1686" i="9"/>
  <c r="AQ1687" i="9"/>
  <c r="AQ1688" i="9"/>
  <c r="AQ1689" i="9"/>
  <c r="AQ1690" i="9"/>
  <c r="AQ1691" i="9"/>
  <c r="AQ1692" i="9"/>
  <c r="AQ1693" i="9"/>
  <c r="AQ1694" i="9"/>
  <c r="AQ1695" i="9"/>
  <c r="AQ1696" i="9"/>
  <c r="AQ1697" i="9"/>
  <c r="AQ1698" i="9"/>
  <c r="AQ1699" i="9"/>
  <c r="AQ1700" i="9"/>
  <c r="AQ1701" i="9"/>
  <c r="AQ1702" i="9"/>
  <c r="AQ1703" i="9"/>
  <c r="AQ1704" i="9"/>
  <c r="AQ1705" i="9"/>
  <c r="AQ1706" i="9"/>
  <c r="AQ1707" i="9"/>
  <c r="AQ1708" i="9"/>
  <c r="AQ1709" i="9"/>
  <c r="AQ1710" i="9"/>
  <c r="AQ1711" i="9"/>
  <c r="AQ1712" i="9"/>
  <c r="AQ1713" i="9"/>
  <c r="AQ1714" i="9"/>
  <c r="AQ1715" i="9"/>
  <c r="AQ1716" i="9"/>
  <c r="AQ1717" i="9"/>
  <c r="AQ1718" i="9"/>
  <c r="AQ1719" i="9"/>
  <c r="AQ1720" i="9"/>
  <c r="AQ1721" i="9"/>
  <c r="AQ1722" i="9"/>
  <c r="AQ1723" i="9"/>
  <c r="AQ1724" i="9"/>
  <c r="AQ1725" i="9"/>
  <c r="AQ1726" i="9"/>
  <c r="AQ1727" i="9"/>
  <c r="AQ1728" i="9"/>
  <c r="AQ1729" i="9"/>
  <c r="AQ1730" i="9"/>
  <c r="AQ1731" i="9"/>
  <c r="AQ1732" i="9"/>
  <c r="AQ1733" i="9"/>
  <c r="AQ1734" i="9"/>
  <c r="AQ1735" i="9"/>
  <c r="AQ1736" i="9"/>
  <c r="AQ1737" i="9"/>
  <c r="AQ1738" i="9"/>
  <c r="AQ1739" i="9"/>
  <c r="AQ1740" i="9"/>
  <c r="AQ1741" i="9"/>
  <c r="AQ1742" i="9"/>
  <c r="AQ1743" i="9"/>
  <c r="AQ1744" i="9"/>
  <c r="AQ1745" i="9"/>
  <c r="AQ1746" i="9"/>
  <c r="AQ1747" i="9"/>
  <c r="AQ1748" i="9"/>
  <c r="AQ1749" i="9"/>
  <c r="AQ1750" i="9"/>
  <c r="AQ1751" i="9"/>
  <c r="AQ1752" i="9"/>
  <c r="AQ1753" i="9"/>
  <c r="AQ1754" i="9"/>
  <c r="AQ1755" i="9"/>
  <c r="AQ1756" i="9"/>
  <c r="AQ1757" i="9"/>
  <c r="AQ1758" i="9"/>
  <c r="AQ1759" i="9"/>
  <c r="AQ1760" i="9"/>
  <c r="AQ1761" i="9"/>
  <c r="AQ1762" i="9"/>
  <c r="AQ1763" i="9"/>
  <c r="AQ1" i="9"/>
  <c r="S1983" i="1" l="1" a="1"/>
  <c r="S33" i="1" a="1"/>
  <c r="S14" i="1" a="1"/>
  <c r="S2491" i="1" a="1"/>
  <c r="S45" i="1" a="1"/>
  <c r="S3918" i="1" a="1"/>
  <c r="S3878" i="1" a="1"/>
  <c r="S3838" i="1" a="1"/>
  <c r="S286" i="1" a="1"/>
  <c r="S4253" i="1" a="1"/>
  <c r="S4218" i="1" a="1"/>
  <c r="S4189" i="1" a="1"/>
  <c r="S4149" i="1" a="1"/>
  <c r="S4110" i="1" a="1"/>
  <c r="S4071" i="1" a="1"/>
  <c r="S3503" i="1" a="1"/>
  <c r="S3466" i="1" a="1"/>
  <c r="S3433" i="1" a="1"/>
  <c r="S2968" i="1" a="1"/>
  <c r="S2901" i="1" a="1"/>
  <c r="S2863" i="1" a="1"/>
  <c r="S2396" i="1" a="1"/>
  <c r="S2367" i="1" a="1"/>
  <c r="S2316" i="1" a="1"/>
  <c r="S2262" i="1" a="1"/>
  <c r="S2201" i="1" a="1"/>
  <c r="S1820" i="1" a="1"/>
  <c r="S1767" i="1" a="1"/>
  <c r="S1715" i="1" a="1"/>
  <c r="S1210" i="1" a="1"/>
  <c r="S1158" i="1" a="1"/>
  <c r="S1106" i="1" a="1"/>
  <c r="S585" i="1" a="1"/>
  <c r="S528" i="1" a="1"/>
  <c r="S492" i="1" a="1"/>
  <c r="S465" i="1" a="1"/>
  <c r="S439" i="1" a="1"/>
  <c r="S668" i="1" a="1"/>
  <c r="S425" i="1" a="1"/>
  <c r="S400" i="1" a="1"/>
  <c r="S380" i="1" a="1"/>
  <c r="S360" i="1" a="1"/>
  <c r="S4059" i="1" a="1"/>
  <c r="S4034" i="1" a="1"/>
  <c r="S4008" i="1" a="1"/>
  <c r="S3641" i="1" a="1"/>
  <c r="S3615" i="1" a="1"/>
  <c r="S3586" i="1" a="1"/>
  <c r="S3559" i="1" a="1"/>
  <c r="S3526" i="1" a="1"/>
  <c r="S3066" i="1" a="1"/>
  <c r="S3030" i="1" a="1"/>
  <c r="S2993" i="1" a="1"/>
  <c r="S2690" i="1" a="1"/>
  <c r="S2488" i="1" a="1"/>
  <c r="S2439" i="1" a="1"/>
  <c r="S2159" i="1" a="1"/>
  <c r="S1642" i="1" a="1"/>
  <c r="S1428" i="1" a="1"/>
  <c r="S1090" i="1" a="1"/>
  <c r="S1254" i="1" a="1"/>
  <c r="S957" i="1" a="1"/>
  <c r="S1406" i="1" a="1"/>
  <c r="S1256" i="1" a="1"/>
  <c r="S998" i="1" a="1"/>
  <c r="S912" i="1" a="1"/>
  <c r="S3945" i="1" a="1"/>
  <c r="S3702" i="1" a="1"/>
  <c r="S3270" i="1" a="1"/>
  <c r="S3227" i="1" a="1"/>
  <c r="S3192" i="1" a="1"/>
  <c r="S2774" i="1" a="1"/>
  <c r="S2728" i="1" a="1"/>
  <c r="S2036" i="1" a="1"/>
  <c r="S1962" i="1" a="1"/>
  <c r="S3977" i="1" a="1"/>
  <c r="S3074" i="1" a="1"/>
  <c r="S2073" i="1" a="1"/>
  <c r="S2058" i="1" a="1"/>
  <c r="S1544" i="1" a="1"/>
  <c r="S1521" i="1" a="1"/>
  <c r="S1508" i="1" a="1"/>
  <c r="S3328" i="1" a="1"/>
  <c r="S3314" i="1" a="1"/>
  <c r="S2819" i="1" a="1"/>
  <c r="S2803" i="1" a="1"/>
  <c r="S2802" i="1" a="1"/>
  <c r="S1949" i="1" a="1"/>
  <c r="S1887" i="1" a="1"/>
  <c r="S1561" i="1" a="1"/>
  <c r="S2107" i="1" a="1"/>
  <c r="S1946" i="1" a="1"/>
  <c r="S1566" i="1" a="1"/>
  <c r="S1484" i="1" a="1"/>
  <c r="S2121" i="1" a="1"/>
  <c r="S1473" i="1" a="1"/>
  <c r="S3711" i="1" a="1"/>
  <c r="S3715" i="1" a="1"/>
  <c r="S1857" i="1" a="1"/>
  <c r="S627" i="1" a="1"/>
  <c r="S21" i="1" a="1"/>
  <c r="S3107" i="1" a="1"/>
  <c r="S1882" i="1" a="1"/>
  <c r="S2497" i="1" a="1"/>
  <c r="S47" i="1" a="1"/>
  <c r="S43" i="1" a="1"/>
  <c r="S3926" i="1" a="1"/>
  <c r="S3906" i="1" a="1"/>
  <c r="S3888" i="1" a="1"/>
  <c r="S3871" i="1" a="1"/>
  <c r="S3846" i="1" a="1"/>
  <c r="S3829" i="1" a="1"/>
  <c r="S3811" i="1" a="1"/>
  <c r="S274" i="1" a="1"/>
  <c r="S258" i="1" a="1"/>
  <c r="S241" i="1" a="1"/>
  <c r="S227" i="1" a="1"/>
  <c r="S209" i="1" a="1"/>
  <c r="S193" i="1" a="1"/>
  <c r="S179" i="1" a="1"/>
  <c r="S160" i="1" a="1"/>
  <c r="S146" i="1" a="1"/>
  <c r="S136" i="1" a="1"/>
  <c r="S122" i="1" a="1"/>
  <c r="S107" i="1" a="1"/>
  <c r="S89" i="1" a="1"/>
  <c r="S74" i="1" a="1"/>
  <c r="S59" i="1" a="1"/>
  <c r="S4303" i="1" a="1"/>
  <c r="S4279" i="1" a="1"/>
  <c r="S4260" i="1" a="1"/>
  <c r="S4246" i="1" a="1"/>
  <c r="S4234" i="1" a="1"/>
  <c r="S4219" i="1" a="1"/>
  <c r="S4208" i="1" a="1"/>
  <c r="S4184" i="1" a="1"/>
  <c r="S4170" i="1" a="1"/>
  <c r="S4150" i="1" a="1"/>
  <c r="S4129" i="1" a="1"/>
  <c r="S4113" i="1" a="1"/>
  <c r="S4093" i="1" a="1"/>
  <c r="S4073" i="1" a="1"/>
  <c r="S3514" i="1" a="1"/>
  <c r="S3473" i="1" a="1"/>
  <c r="S3439" i="1" a="1"/>
  <c r="S3395" i="1" a="1"/>
  <c r="S2956" i="1" a="1"/>
  <c r="S2911" i="1" a="1"/>
  <c r="S2865" i="1" a="1"/>
  <c r="S2404" i="1" a="1"/>
  <c r="S2352" i="1" a="1"/>
  <c r="S2330" i="1" a="1"/>
  <c r="S2308" i="1" a="1"/>
  <c r="S2283" i="1" a="1"/>
  <c r="S2267" i="1" a="1"/>
  <c r="S2245" i="1" a="1"/>
  <c r="S2219" i="1" a="1"/>
  <c r="S2203" i="1" a="1"/>
  <c r="S1846" i="1" a="1"/>
  <c r="S1829" i="1" a="1"/>
  <c r="S1806" i="1" a="1"/>
  <c r="S1783" i="1" a="1"/>
  <c r="S1766" i="1" a="1"/>
  <c r="S1739" i="1" a="1"/>
  <c r="S1722" i="1" a="1"/>
  <c r="S1699" i="1" a="1"/>
  <c r="S1677" i="1" a="1"/>
  <c r="S1217" i="1" a="1"/>
  <c r="S1195" i="1" a="1"/>
  <c r="S1173" i="1" a="1"/>
  <c r="S1157" i="1" a="1"/>
  <c r="S1129" i="1" a="1"/>
  <c r="S1118" i="1" a="1"/>
  <c r="S1103" i="1" a="1"/>
  <c r="S636" i="1" a="1"/>
  <c r="S589" i="1" a="1"/>
  <c r="S561" i="1" a="1"/>
  <c r="S544" i="1" a="1"/>
  <c r="S530" i="1" a="1"/>
  <c r="S483" i="1" a="1"/>
  <c r="S456" i="1" a="1"/>
  <c r="S839" i="1" a="1"/>
  <c r="S427" i="1" a="1"/>
  <c r="S403" i="1" a="1"/>
  <c r="S376" i="1" a="1"/>
  <c r="S349" i="1" a="1"/>
  <c r="S4041" i="1" a="1"/>
  <c r="S4014" i="1" a="1"/>
  <c r="S3643" i="1" a="1"/>
  <c r="S3605" i="1" a="1"/>
  <c r="S3569" i="1" a="1"/>
  <c r="S3534" i="1" a="1"/>
  <c r="S3359" i="1" a="1"/>
  <c r="S3053" i="1" a="1"/>
  <c r="S3019" i="1" a="1"/>
  <c r="S2726" i="1" a="1"/>
  <c r="S2689" i="1" a="1"/>
  <c r="S2665" i="1" a="1"/>
  <c r="S2459" i="1" a="1"/>
  <c r="S2427" i="1" a="1"/>
  <c r="S2155" i="1" a="1"/>
  <c r="S1643" i="1" a="1"/>
  <c r="S1619" i="1" a="1"/>
  <c r="S1596" i="1" a="1"/>
  <c r="S1456" i="1" a="1"/>
  <c r="S1341" i="1" a="1"/>
  <c r="S1222" i="1" a="1"/>
  <c r="S1089" i="1" a="1"/>
  <c r="S1401" i="1" a="1"/>
  <c r="S1357" i="1" a="1"/>
  <c r="S1252" i="1" a="1"/>
  <c r="S1026" i="1" a="1"/>
  <c r="S993" i="1" a="1"/>
  <c r="S939" i="1" a="1"/>
  <c r="S907" i="1" a="1"/>
  <c r="S873" i="1" a="1"/>
  <c r="S1377" i="1" a="1"/>
  <c r="S1351" i="1" a="1"/>
  <c r="S1069" i="1" a="1"/>
  <c r="S1021" i="1" a="1"/>
  <c r="S992" i="1" a="1"/>
  <c r="S940" i="1" a="1"/>
  <c r="S906" i="1" a="1"/>
  <c r="S868" i="1" a="1"/>
  <c r="S3938" i="1" a="1"/>
  <c r="S3740" i="1" a="1"/>
  <c r="S3685" i="1" a="1"/>
  <c r="S3268" i="1" a="1"/>
  <c r="S3245" i="1" a="1"/>
  <c r="S3203" i="1" a="1"/>
  <c r="S1951" i="1" a="1"/>
  <c r="S2778" i="1" a="1"/>
  <c r="S2747" i="1" a="1"/>
  <c r="S2007" i="1" a="1"/>
  <c r="S1972" i="1" a="1"/>
  <c r="S3993" i="1" a="1"/>
  <c r="S3143" i="1" a="1"/>
  <c r="S2847" i="1" a="1"/>
  <c r="S2070" i="1" a="1"/>
  <c r="S1512" i="1" a="1"/>
  <c r="S3322" i="1" a="1"/>
  <c r="S2796" i="1" a="1"/>
  <c r="S1928" i="1" a="1"/>
  <c r="S3964" i="1" a="1"/>
  <c r="S1487" i="1" a="1"/>
  <c r="S1547" i="1" a="1"/>
  <c r="S3710" i="1" a="1"/>
  <c r="S3723" i="1" a="1"/>
  <c r="S3096" i="1" a="1"/>
  <c r="S1235" i="1" a="1"/>
  <c r="S29" i="1" a="1"/>
  <c r="S19" i="1" a="1"/>
  <c r="S1874" i="1" a="1"/>
  <c r="S656" i="1" a="1"/>
  <c r="S1265" i="1" a="1"/>
  <c r="S38" i="1" a="1"/>
  <c r="S3920" i="1" a="1"/>
  <c r="S3897" i="1" a="1"/>
  <c r="S3883" i="1" a="1"/>
  <c r="S3864" i="1" a="1"/>
  <c r="S3833" i="1" a="1"/>
  <c r="S3824" i="1" a="1"/>
  <c r="S285" i="1" a="1"/>
  <c r="S275" i="1" a="1"/>
  <c r="S259" i="1" a="1"/>
  <c r="S246" i="1" a="1"/>
  <c r="S233" i="1" a="1"/>
  <c r="S220" i="1" a="1"/>
  <c r="S200" i="1" a="1"/>
  <c r="S190" i="1" a="1"/>
  <c r="S171" i="1" a="1"/>
  <c r="S157" i="1" a="1"/>
  <c r="S142" i="1" a="1"/>
  <c r="S124" i="1" a="1"/>
  <c r="S114" i="1" a="1"/>
  <c r="S99" i="1" a="1"/>
  <c r="S80" i="1" a="1"/>
  <c r="S70" i="1" a="1"/>
  <c r="S4301" i="1" a="1"/>
  <c r="S4257" i="1" a="1"/>
  <c r="S1009" i="1" a="1"/>
  <c r="S877" i="1" a="1"/>
  <c r="S1037" i="1" a="1"/>
  <c r="S908" i="1" a="1"/>
  <c r="S3269" i="1" a="1"/>
  <c r="S3218" i="1" a="1"/>
  <c r="S2783" i="1" a="1"/>
  <c r="S2732" i="1" a="1"/>
  <c r="S2053" i="1" a="1"/>
  <c r="S1956" i="1" a="1"/>
  <c r="S3122" i="1" a="1"/>
  <c r="S2094" i="1" a="1"/>
  <c r="S1543" i="1" a="1"/>
  <c r="S3333" i="1" a="1"/>
  <c r="S3966" i="1" a="1"/>
  <c r="S2132" i="1" a="1"/>
  <c r="S1559" i="1" a="1"/>
  <c r="S1932" i="1" a="1"/>
  <c r="S2788" i="1" a="1"/>
  <c r="S1471" i="1" a="1"/>
  <c r="S3116" i="1" a="1"/>
  <c r="S3843" i="1" a="1"/>
  <c r="S196" i="1" a="1"/>
  <c r="S71" i="1" a="1"/>
  <c r="S4269" i="1" a="1"/>
  <c r="S4116" i="1" a="1"/>
  <c r="S3515" i="1" a="1"/>
  <c r="S3469" i="1" a="1"/>
  <c r="S3415" i="1" a="1"/>
  <c r="S2972" i="1" a="1"/>
  <c r="S2918" i="1" a="1"/>
  <c r="S2380" i="1" a="1"/>
  <c r="S2297" i="1" a="1"/>
  <c r="S1826" i="1" a="1"/>
  <c r="S1711" i="1" a="1"/>
  <c r="S1172" i="1" a="1"/>
  <c r="S1117" i="1" a="1"/>
  <c r="S616" i="1" a="1"/>
  <c r="S553" i="1" a="1"/>
  <c r="S502" i="1" a="1"/>
  <c r="S448" i="1" a="1"/>
  <c r="S635" i="1" a="1"/>
  <c r="S389" i="1" a="1"/>
  <c r="S348" i="1" a="1"/>
  <c r="S4033" i="1" a="1"/>
  <c r="S3650" i="1" a="1"/>
  <c r="S3594" i="1" a="1"/>
  <c r="S3539" i="1" a="1"/>
  <c r="S3347" i="1" a="1"/>
  <c r="S3020" i="1" a="1"/>
  <c r="S2721" i="1" a="1"/>
  <c r="S2662" i="1" a="1"/>
  <c r="S2436" i="1" a="1"/>
  <c r="S2149" i="1" a="1"/>
  <c r="S1614" i="1" a="1"/>
  <c r="S1374" i="1" a="1"/>
  <c r="S1446" i="1" a="1"/>
  <c r="S1250" i="1" a="1"/>
  <c r="S969" i="1" a="1"/>
  <c r="S1417" i="1" a="1"/>
  <c r="S3755" i="1" a="1"/>
  <c r="S3250" i="1" a="1"/>
  <c r="S3179" i="1" a="1"/>
  <c r="S2012" i="1" a="1"/>
  <c r="S3985" i="1" a="1"/>
  <c r="S2031" i="1" a="1"/>
  <c r="S2813" i="1" a="1"/>
  <c r="S2025" i="1" a="1"/>
  <c r="S3721" i="1" a="1"/>
  <c r="S35" i="1" a="1"/>
  <c r="S3735" i="1" a="1"/>
  <c r="S1269" i="1" a="1"/>
  <c r="S3910" i="1" a="1"/>
  <c r="S3853" i="1" a="1"/>
  <c r="S3806" i="1" a="1"/>
  <c r="S3798" i="1" a="1"/>
  <c r="S3795" i="1" a="1"/>
  <c r="S3791" i="1" a="1"/>
  <c r="S3787" i="1" a="1"/>
  <c r="S3782" i="1" a="1"/>
  <c r="S3778" i="1" a="1"/>
  <c r="S3775" i="1" a="1"/>
  <c r="S3770" i="1" a="1"/>
  <c r="S3766" i="1" a="1"/>
  <c r="S3761" i="1" a="1"/>
  <c r="S3141" i="1" a="1"/>
  <c r="S3138" i="1" a="1"/>
  <c r="S3133" i="1" a="1"/>
  <c r="S2655" i="1" a="1"/>
  <c r="S2650" i="1" a="1"/>
  <c r="S1673" i="1" a="1"/>
  <c r="S1662" i="1" a="1"/>
  <c r="S1209" i="1" a="1"/>
  <c r="S1199" i="1" a="1"/>
  <c r="S1188" i="1" a="1"/>
  <c r="S1177" i="1" a="1"/>
  <c r="S1165" i="1" a="1"/>
  <c r="S1154" i="1" a="1"/>
  <c r="S1144" i="1" a="1"/>
  <c r="S1133" i="1" a="1"/>
  <c r="S1123" i="1" a="1"/>
  <c r="S1115" i="1" a="1"/>
  <c r="S1104" i="1" a="1"/>
  <c r="S856" i="1" a="1"/>
  <c r="S847" i="1" a="1"/>
  <c r="S836" i="1" a="1"/>
  <c r="S669" i="1" a="1"/>
  <c r="S638" i="1" a="1"/>
  <c r="S614" i="1" a="1"/>
  <c r="S599" i="1" a="1"/>
  <c r="S590" i="1" a="1"/>
  <c r="S584" i="1" a="1"/>
  <c r="S578" i="1" a="1"/>
  <c r="S573" i="1" a="1"/>
  <c r="S567" i="1" a="1"/>
  <c r="S562" i="1" a="1"/>
  <c r="S556" i="1" a="1"/>
  <c r="S552" i="1" a="1"/>
  <c r="S545" i="1" a="1"/>
  <c r="S541" i="1" a="1"/>
  <c r="S537" i="1" a="1"/>
  <c r="S531" i="1" a="1"/>
  <c r="S527" i="1" a="1"/>
  <c r="S521" i="1" a="1"/>
  <c r="S515" i="1" a="1"/>
  <c r="S511" i="1" a="1"/>
  <c r="S504" i="1" a="1"/>
  <c r="S499" i="1" a="1"/>
  <c r="S494" i="1" a="1"/>
  <c r="S488" i="1" a="1"/>
  <c r="S484" i="1" a="1"/>
  <c r="S477" i="1" a="1"/>
  <c r="S472" i="1" a="1"/>
  <c r="S467" i="1" a="1"/>
  <c r="S461" i="1" a="1"/>
  <c r="S457" i="1" a="1"/>
  <c r="S450" i="1" a="1"/>
  <c r="S445" i="1" a="1"/>
  <c r="S440" i="1" a="1"/>
  <c r="S434" i="1" a="1"/>
  <c r="S431" i="1" a="1"/>
  <c r="S855" i="1" a="1"/>
  <c r="S844" i="1" a="1"/>
  <c r="S706" i="1" a="1"/>
  <c r="S664" i="1" a="1"/>
  <c r="S637" i="1" a="1"/>
  <c r="S609" i="1" a="1"/>
  <c r="S600" i="1" a="1"/>
  <c r="S429" i="1" a="1"/>
  <c r="S424" i="1" a="1"/>
  <c r="S420" i="1" a="1"/>
  <c r="S415" i="1" a="1"/>
  <c r="S411" i="1" a="1"/>
  <c r="S407" i="1" a="1"/>
  <c r="S401" i="1" a="1"/>
  <c r="S398" i="1" a="1"/>
  <c r="S392" i="1" a="1"/>
  <c r="S388" i="1" a="1"/>
  <c r="S384" i="1" a="1"/>
  <c r="S381" i="1" a="1"/>
  <c r="S378" i="1" a="1"/>
  <c r="S374" i="1" a="1"/>
  <c r="S369" i="1" a="1"/>
  <c r="S366" i="1" a="1"/>
  <c r="S361" i="1" a="1"/>
  <c r="S358" i="1" a="1"/>
  <c r="S353" i="1" a="1"/>
  <c r="S346" i="1" a="1"/>
  <c r="S4070" i="1" a="1"/>
  <c r="S4066" i="1" a="1"/>
  <c r="S4061" i="1" a="1"/>
  <c r="S4056" i="1" a="1"/>
  <c r="S4049" i="1" a="1"/>
  <c r="S4045" i="1" a="1"/>
  <c r="S4038" i="1" a="1"/>
  <c r="S4032" i="1" a="1"/>
  <c r="S4027" i="1" a="1"/>
  <c r="S4020" i="1" a="1"/>
  <c r="S4016" i="1" a="1"/>
  <c r="S4010" i="1" a="1"/>
  <c r="S3671" i="1" a="1"/>
  <c r="S3666" i="1" a="1"/>
  <c r="S3659" i="1" a="1"/>
  <c r="S3656" i="1" a="1"/>
  <c r="S3649" i="1" a="1"/>
  <c r="S3645" i="1" a="1"/>
  <c r="S3639" i="1" a="1"/>
  <c r="S3634" i="1" a="1"/>
  <c r="S3629" i="1" a="1"/>
  <c r="S3622" i="1" a="1"/>
  <c r="S3618" i="1" a="1"/>
  <c r="S3612" i="1" a="1"/>
  <c r="S3606" i="1" a="1"/>
  <c r="S3602" i="1" a="1"/>
  <c r="S3595" i="1" a="1"/>
  <c r="S3590" i="1" a="1"/>
  <c r="S3585" i="1" a="1"/>
  <c r="S3579" i="1" a="1"/>
  <c r="S3573" i="1" a="1"/>
  <c r="S3568" i="1" a="1"/>
  <c r="S3562" i="1" a="1"/>
  <c r="S3558" i="1" a="1"/>
  <c r="S3551" i="1" a="1"/>
  <c r="S3545" i="1" a="1"/>
  <c r="S3541" i="1" a="1"/>
  <c r="S3535" i="1" a="1"/>
  <c r="S3530" i="1" a="1"/>
  <c r="S3375" i="1" a="1"/>
  <c r="S3369" i="1" a="1"/>
  <c r="S3364" i="1" a="1"/>
  <c r="S3358" i="1" a="1"/>
  <c r="S3352" i="1" a="1"/>
  <c r="S3348" i="1" a="1"/>
  <c r="S3342" i="1" a="1"/>
  <c r="S3067" i="1" a="1"/>
  <c r="S3060" i="1" a="1"/>
  <c r="S3054" i="1" a="1"/>
  <c r="S3050" i="1" a="1"/>
  <c r="S3043" i="1" a="1"/>
  <c r="S3038" i="1" a="1"/>
  <c r="S3033" i="1" a="1"/>
  <c r="S3026" i="1" a="1"/>
  <c r="S2989" i="1" a="1"/>
  <c r="S2719" i="1" a="1"/>
  <c r="S2711" i="1" a="1"/>
  <c r="S2701" i="1" a="1"/>
  <c r="S2692" i="1" a="1"/>
  <c r="S2684" i="1" a="1"/>
  <c r="S2675" i="1" a="1"/>
  <c r="S2507" i="1" a="1"/>
  <c r="S2487" i="1" a="1"/>
  <c r="S2477" i="1" a="1"/>
  <c r="S2461" i="1" a="1"/>
  <c r="S2453" i="1" a="1"/>
  <c r="S2446" i="1" a="1"/>
  <c r="S2432" i="1" a="1"/>
  <c r="S2189" i="1" a="1"/>
  <c r="S2181" i="1" a="1"/>
  <c r="S2171" i="1" a="1"/>
  <c r="S2164" i="1" a="1"/>
  <c r="S2156" i="1" a="1"/>
  <c r="S2145" i="1" a="1"/>
  <c r="S1658" i="1" a="1"/>
  <c r="S1650" i="1" a="1"/>
  <c r="S1641" i="1" a="1"/>
  <c r="S1632" i="1" a="1"/>
  <c r="S1624" i="1" a="1"/>
  <c r="S1615" i="1" a="1"/>
  <c r="S1606" i="1" a="1"/>
  <c r="S1595" i="1" a="1"/>
  <c r="S1586" i="1" a="1"/>
  <c r="S1450" i="1" a="1"/>
  <c r="S1413" i="1" a="1"/>
  <c r="S1379" i="1" a="1"/>
  <c r="S1255" i="1" a="1"/>
  <c r="S1241" i="1" a="1"/>
  <c r="S1225" i="1" a="1"/>
  <c r="S1218" i="1" a="1"/>
  <c r="S1092" i="1" a="1"/>
  <c r="S1085" i="1" a="1"/>
  <c r="S1440" i="1" a="1"/>
  <c r="S1418" i="1" a="1"/>
  <c r="S1390" i="1" a="1"/>
  <c r="S1371" i="1" a="1"/>
  <c r="S1350" i="1" a="1"/>
  <c r="S1078" i="1" a="1"/>
  <c r="S1022" i="1" a="1"/>
  <c r="S941" i="1" a="1"/>
  <c r="S888" i="1" a="1"/>
  <c r="S1400" i="1" a="1"/>
  <c r="S1339" i="1" a="1"/>
  <c r="S1051" i="1" a="1"/>
  <c r="S986" i="1" a="1"/>
  <c r="S938" i="1" a="1"/>
  <c r="S3750" i="1" a="1"/>
  <c r="S3738" i="1" a="1"/>
  <c r="S3282" i="1" a="1"/>
  <c r="S3256" i="1" a="1"/>
  <c r="S3237" i="1" a="1"/>
  <c r="S3213" i="1" a="1"/>
  <c r="S3193" i="1" a="1"/>
  <c r="S3173" i="1" a="1"/>
  <c r="S2772" i="1" a="1"/>
  <c r="S2753" i="1" a="1"/>
  <c r="S2138" i="1" a="1"/>
  <c r="S2008" i="1" a="1"/>
  <c r="S1993" i="1" a="1"/>
  <c r="S2049" i="1" a="1"/>
  <c r="S1979" i="1" a="1"/>
  <c r="S3181" i="1" a="1"/>
  <c r="S3992" i="1" a="1"/>
  <c r="S3975" i="1" a="1"/>
  <c r="S3108" i="1" a="1"/>
  <c r="S3073" i="1" a="1"/>
  <c r="S2090" i="1" a="1"/>
  <c r="S2075" i="1" a="1"/>
  <c r="S2037" i="1" a="1"/>
  <c r="S1533" i="1" a="1"/>
  <c r="S1520" i="1" a="1"/>
  <c r="S1497" i="1" a="1"/>
  <c r="S3324" i="1" a="1"/>
  <c r="S3307" i="1" a="1"/>
  <c r="S3338" i="1" a="1"/>
  <c r="S2801" i="1" a="1"/>
  <c r="S2808" i="1" a="1"/>
  <c r="S2022" i="1" a="1"/>
  <c r="S1875" i="1" a="1"/>
  <c r="S1552" i="1" a="1"/>
  <c r="S2106" i="1" a="1"/>
  <c r="S1925" i="1" a="1"/>
  <c r="S1568" i="1" a="1"/>
  <c r="S3674" i="1" a="1"/>
  <c r="S1924" i="1" a="1"/>
  <c r="S1467" i="1" a="1"/>
  <c r="S1483" i="1" a="1"/>
  <c r="S1856" i="1" a="1"/>
  <c r="S628" i="1" a="1"/>
  <c r="S662" i="1" a="1"/>
  <c r="S3894" i="1" a="1"/>
  <c r="S3855" i="1" a="1"/>
  <c r="S293" i="1" a="1"/>
  <c r="S262" i="1" a="1"/>
  <c r="S4311" i="1" a="1"/>
  <c r="S186" i="1" a="1"/>
  <c r="S143" i="1" a="1"/>
  <c r="S81" i="1" a="1"/>
  <c r="S4300" i="1" a="1"/>
  <c r="S4186" i="1" a="1"/>
  <c r="S4155" i="1" a="1"/>
  <c r="S4121" i="1" a="1"/>
  <c r="S4101" i="1" a="1"/>
  <c r="S4091" i="1" a="1"/>
  <c r="S3525" i="1" a="1"/>
  <c r="S3505" i="1" a="1"/>
  <c r="S3480" i="1" a="1"/>
  <c r="S3459" i="1" a="1"/>
  <c r="S3442" i="1" a="1"/>
  <c r="S3421" i="1" a="1"/>
  <c r="S3399" i="1" a="1"/>
  <c r="S3378" i="1" a="1"/>
  <c r="S2966" i="1" a="1"/>
  <c r="S2950" i="1" a="1"/>
  <c r="S2929" i="1" a="1"/>
  <c r="S2907" i="1" a="1"/>
  <c r="S2891" i="1" a="1"/>
  <c r="S2876" i="1" a="1"/>
  <c r="S2402" i="1" a="1"/>
  <c r="S2359" i="1" a="1"/>
  <c r="S2328" i="1" a="1"/>
  <c r="S2286" i="1" a="1"/>
  <c r="S2250" i="1" a="1"/>
  <c r="S2217" i="1" a="1"/>
  <c r="S1864" i="1" a="1"/>
  <c r="S1817" i="1" a="1"/>
  <c r="S1786" i="1" a="1"/>
  <c r="S1755" i="1" a="1"/>
  <c r="S1700" i="1" a="1"/>
  <c r="S1668" i="1" a="1"/>
  <c r="S1183" i="1" a="1"/>
  <c r="S1155" i="1" a="1"/>
  <c r="S1139" i="1" a="1"/>
  <c r="S1111" i="1" a="1"/>
  <c r="S849" i="1" a="1"/>
  <c r="S642" i="1" a="1"/>
  <c r="S581" i="1" a="1"/>
  <c r="S563" i="1" a="1"/>
  <c r="S539" i="1" a="1"/>
  <c r="S523" i="1" a="1"/>
  <c r="S4249" i="1" a="1"/>
  <c r="S4239" i="1" a="1"/>
  <c r="S4231" i="1" a="1"/>
  <c r="S4220" i="1" a="1"/>
  <c r="S4213" i="1" a="1"/>
  <c r="S4205" i="1" a="1"/>
  <c r="S4195" i="1" a="1"/>
  <c r="S4185" i="1" a="1"/>
  <c r="S4175" i="1" a="1"/>
  <c r="S4164" i="1" a="1"/>
  <c r="S4153" i="1" a="1"/>
  <c r="S4143" i="1" a="1"/>
  <c r="S4133" i="1" a="1"/>
  <c r="S4123" i="1" a="1"/>
  <c r="S4114" i="1" a="1"/>
  <c r="S4104" i="1" a="1"/>
  <c r="S4094" i="1" a="1"/>
  <c r="S4084" i="1" a="1"/>
  <c r="S4074" i="1" a="1"/>
  <c r="S3519" i="1" a="1"/>
  <c r="S3509" i="1" a="1"/>
  <c r="S3499" i="1" a="1"/>
  <c r="S3487" i="1" a="1"/>
  <c r="S3476" i="1" a="1"/>
  <c r="S3465" i="1" a="1"/>
  <c r="S3454" i="1" a="1"/>
  <c r="S3443" i="1" a="1"/>
  <c r="S3431" i="1" a="1"/>
  <c r="S3420" i="1" a="1"/>
  <c r="S3409" i="1" a="1"/>
  <c r="S3400" i="1" a="1"/>
  <c r="S3393" i="1" a="1"/>
  <c r="S3388" i="1" a="1"/>
  <c r="S3381" i="1" a="1"/>
  <c r="S2980" i="1" a="1"/>
  <c r="S2974" i="1" a="1"/>
  <c r="S2969" i="1" a="1"/>
  <c r="S2963" i="1" a="1"/>
  <c r="S2958" i="1" a="1"/>
  <c r="S2952" i="1" a="1"/>
  <c r="S2947" i="1" a="1"/>
  <c r="S2941" i="1" a="1"/>
  <c r="S2936" i="1" a="1"/>
  <c r="S2930" i="1" a="1"/>
  <c r="S2925" i="1" a="1"/>
  <c r="S2919" i="1" a="1"/>
  <c r="S2915" i="1" a="1"/>
  <c r="S2909" i="1" a="1"/>
  <c r="S2905" i="1" a="1"/>
  <c r="S2898" i="1" a="1"/>
  <c r="S2894" i="1" a="1"/>
  <c r="S2888" i="1" a="1"/>
  <c r="S2884" i="1" a="1"/>
  <c r="S2879" i="1" a="1"/>
  <c r="S2873" i="1" a="1"/>
  <c r="S2869" i="1" a="1"/>
  <c r="S2864" i="1" a="1"/>
  <c r="S2859" i="1" a="1"/>
  <c r="S2855" i="1" a="1"/>
  <c r="S2423" i="1" a="1"/>
  <c r="S2419" i="1" a="1"/>
  <c r="S2412" i="1" a="1"/>
  <c r="S2408" i="1" a="1"/>
  <c r="S2401" i="1" a="1"/>
  <c r="S2397" i="1" a="1"/>
  <c r="S2390" i="1" a="1"/>
  <c r="S2386" i="1" a="1"/>
  <c r="S2379" i="1" a="1"/>
  <c r="S2375" i="1" a="1"/>
  <c r="S2368" i="1" a="1"/>
  <c r="S2364" i="1" a="1"/>
  <c r="S2358" i="1" a="1"/>
  <c r="S2354" i="1" a="1"/>
  <c r="S2350" i="1" a="1"/>
  <c r="S2343" i="1" a="1"/>
  <c r="S2338" i="1" a="1"/>
  <c r="S2332" i="1" a="1"/>
  <c r="S2326" i="1" a="1"/>
  <c r="S2321" i="1" a="1"/>
  <c r="S2314" i="1" a="1"/>
  <c r="S2310" i="1" a="1"/>
  <c r="S2303" i="1" a="1"/>
  <c r="S2299" i="1" a="1"/>
  <c r="S2292" i="1" a="1"/>
  <c r="S2288" i="1" a="1"/>
  <c r="S2281" i="1" a="1"/>
  <c r="S2277" i="1" a="1"/>
  <c r="S2270" i="1" a="1"/>
  <c r="S2266" i="1" a="1"/>
  <c r="S2259" i="1" a="1"/>
  <c r="S2255" i="1" a="1"/>
  <c r="S2248" i="1" a="1"/>
  <c r="S2243" i="1" a="1"/>
  <c r="S2236" i="1" a="1"/>
  <c r="S2231" i="1" a="1"/>
  <c r="S2224" i="1" a="1"/>
  <c r="S2218" i="1" a="1"/>
  <c r="S2214" i="1" a="1"/>
  <c r="S2206" i="1" a="1"/>
  <c r="S2202" i="1" a="1"/>
  <c r="S2195" i="1" a="1"/>
  <c r="S1868" i="1" a="1"/>
  <c r="S1862" i="1" a="1"/>
  <c r="S1851" i="1" a="1"/>
  <c r="S1845" i="1" a="1"/>
  <c r="S1838" i="1" a="1"/>
  <c r="S1833" i="1" a="1"/>
  <c r="S1827" i="1" a="1"/>
  <c r="S1822" i="1" a="1"/>
  <c r="S1815" i="1" a="1"/>
  <c r="S1811" i="1" a="1"/>
  <c r="S1804" i="1" a="1"/>
  <c r="S1800" i="1" a="1"/>
  <c r="S1793" i="1" a="1"/>
  <c r="S1788" i="1" a="1"/>
  <c r="S1782" i="1" a="1"/>
  <c r="S1776" i="1" a="1"/>
  <c r="S1771" i="1" a="1"/>
  <c r="S1764" i="1" a="1"/>
  <c r="S1759" i="1" a="1"/>
  <c r="S1752" i="1" a="1"/>
  <c r="S1745" i="1" a="1"/>
  <c r="S1740" i="1" a="1"/>
  <c r="S1735" i="1" a="1"/>
  <c r="S1730" i="1" a="1"/>
  <c r="S1724" i="1" a="1"/>
  <c r="S1719" i="1" a="1"/>
  <c r="S1713" i="1" a="1"/>
  <c r="S1708" i="1" a="1"/>
  <c r="S1702" i="1" a="1"/>
  <c r="S1697" i="1" a="1"/>
  <c r="S1691" i="1" a="1"/>
  <c r="S1686" i="1" a="1"/>
  <c r="S1680" i="1" a="1"/>
  <c r="S1676" i="1" a="1"/>
  <c r="S1670" i="1" a="1"/>
  <c r="S1665" i="1" a="1"/>
  <c r="S1215" i="1" a="1"/>
  <c r="S1211" i="1" a="1"/>
  <c r="S1204" i="1" a="1"/>
  <c r="S1198" i="1" a="1"/>
  <c r="S1192" i="1" a="1"/>
  <c r="S1186" i="1" a="1"/>
  <c r="S1181" i="1" a="1"/>
  <c r="S1175" i="1" a="1"/>
  <c r="S1171" i="1" a="1"/>
  <c r="S1164" i="1" a="1"/>
  <c r="S1160" i="1" a="1"/>
  <c r="S1152" i="1" a="1"/>
  <c r="S1146" i="1" a="1"/>
  <c r="S1141" i="1" a="1"/>
  <c r="S1135" i="1" a="1"/>
  <c r="S1130" i="1" a="1"/>
  <c r="S1125" i="1" a="1"/>
  <c r="S1119" i="1" a="1"/>
  <c r="S1113" i="1" a="1"/>
  <c r="S1108" i="1" a="1"/>
  <c r="S864" i="1" a="1"/>
  <c r="S852" i="1" a="1"/>
  <c r="S843" i="1" a="1"/>
  <c r="S832" i="1" a="1"/>
  <c r="S665" i="1" a="1"/>
  <c r="S618" i="1" a="1"/>
  <c r="S608" i="1" a="1"/>
  <c r="S595" i="1" a="1"/>
  <c r="S587" i="1" a="1"/>
  <c r="S582" i="1" a="1"/>
  <c r="S576" i="1" a="1"/>
  <c r="S1528" i="1" a="1"/>
  <c r="S1517" i="1" a="1"/>
  <c r="S1506" i="1" a="1"/>
  <c r="S1494" i="1" a="1"/>
  <c r="S3330" i="1" a="1"/>
  <c r="S3317" i="1" a="1"/>
  <c r="S3304" i="1" a="1"/>
  <c r="S3303" i="1" a="1"/>
  <c r="S3302" i="1" a="1"/>
  <c r="S3301" i="1" a="1"/>
  <c r="S3300" i="1" a="1"/>
  <c r="S3299" i="1" a="1"/>
  <c r="S3298" i="1" a="1"/>
  <c r="S3297" i="1" a="1"/>
  <c r="S3296" i="1" a="1"/>
  <c r="S3295" i="1" a="1"/>
  <c r="S3294" i="1" a="1"/>
  <c r="S3293" i="1" a="1"/>
  <c r="S3292" i="1" a="1"/>
  <c r="S3291" i="1" a="1"/>
  <c r="S3290" i="1" a="1"/>
  <c r="S3289" i="1" a="1"/>
  <c r="S3288" i="1" a="1"/>
  <c r="S3287" i="1" a="1"/>
  <c r="S3286" i="1" a="1"/>
  <c r="S3285" i="1" a="1"/>
  <c r="S3158" i="1" a="1"/>
  <c r="S3157" i="1" a="1"/>
  <c r="S3156" i="1" a="1"/>
  <c r="S3155" i="1" a="1"/>
  <c r="S3154" i="1" a="1"/>
  <c r="S3153" i="1" a="1"/>
  <c r="S3148" i="1" a="1"/>
  <c r="S2839" i="1" a="1"/>
  <c r="S2835" i="1" a="1"/>
  <c r="S2828" i="1" a="1"/>
  <c r="S3090" i="1" a="1"/>
  <c r="S1267" i="1" a="1"/>
  <c r="S3874" i="1" a="1"/>
  <c r="S3822" i="1" a="1"/>
  <c r="S229" i="1" a="1"/>
  <c r="S187" i="1" a="1"/>
  <c r="S144" i="1" a="1"/>
  <c r="S82" i="1" a="1"/>
  <c r="S4294" i="1" a="1"/>
  <c r="S4199" i="1" a="1"/>
  <c r="S4157" i="1" a="1"/>
  <c r="S4095" i="1" a="1"/>
  <c r="S3494" i="1" a="1"/>
  <c r="S3472" i="1" a="1"/>
  <c r="S3435" i="1" a="1"/>
  <c r="S3419" i="1" a="1"/>
  <c r="S3387" i="1" a="1"/>
  <c r="S2971" i="1" a="1"/>
  <c r="S2954" i="1" a="1"/>
  <c r="S2917" i="1" a="1"/>
  <c r="S2899" i="1" a="1"/>
  <c r="S2857" i="1" a="1"/>
  <c r="S2410" i="1" a="1"/>
  <c r="S2395" i="1" a="1"/>
  <c r="S2357" i="1" a="1"/>
  <c r="S2342" i="1" a="1"/>
  <c r="S2309" i="1" a="1"/>
  <c r="S2287" i="1" a="1"/>
  <c r="S2269" i="1" a="1"/>
  <c r="S2235" i="1" a="1"/>
  <c r="S2216" i="1" a="1"/>
  <c r="S1860" i="1" a="1"/>
  <c r="S1832" i="1" a="1"/>
  <c r="S1821" i="1" a="1"/>
  <c r="S1785" i="1" a="1"/>
  <c r="S1758" i="1" a="1"/>
  <c r="S1729" i="1" a="1"/>
  <c r="S1701" i="1" a="1"/>
  <c r="S1685" i="1" a="1"/>
  <c r="S1202" i="1" a="1"/>
  <c r="S1185" i="1" a="1"/>
  <c r="S1159" i="1" a="1"/>
  <c r="S1131" i="1" a="1"/>
  <c r="S1114" i="1" a="1"/>
  <c r="S591" i="1" a="1"/>
  <c r="S551" i="1" a="1"/>
  <c r="S509" i="1" a="1"/>
  <c r="S473" i="1" a="1"/>
  <c r="S446" i="1" a="1"/>
  <c r="S666" i="1" a="1"/>
  <c r="S394" i="1" a="1"/>
  <c r="S4063" i="1" a="1"/>
  <c r="S4019" i="1" a="1"/>
  <c r="S3635" i="1" a="1"/>
  <c r="S3608" i="1" a="1"/>
  <c r="S3547" i="1" a="1"/>
  <c r="S3371" i="1" a="1"/>
  <c r="S3057" i="1" a="1"/>
  <c r="S3014" i="1" a="1"/>
  <c r="S2727" i="1" a="1"/>
  <c r="S2664" i="1" a="1"/>
  <c r="S2437" i="1" a="1"/>
  <c r="S2175" i="1" a="1"/>
  <c r="S2143" i="1" a="1"/>
  <c r="S1649" i="1" a="1"/>
  <c r="S1611" i="1" a="1"/>
  <c r="S1588" i="1" a="1"/>
  <c r="S1396" i="1" a="1"/>
  <c r="S1219" i="1" a="1"/>
  <c r="S1087" i="1" a="1"/>
  <c r="S1407" i="1" a="1"/>
  <c r="S8" i="1" a="1"/>
  <c r="S1082" i="1" a="1"/>
  <c r="S1013" i="1" a="1"/>
  <c r="S963" i="1" a="1"/>
  <c r="S903" i="1" a="1"/>
  <c r="S1437" i="1" a="1"/>
  <c r="S1391" i="1" a="1"/>
  <c r="S1081" i="1" a="1"/>
  <c r="S1031" i="1" a="1"/>
  <c r="S1000" i="1" a="1"/>
  <c r="S926" i="1" a="1"/>
  <c r="S893" i="1" a="1"/>
  <c r="S3943" i="1" a="1"/>
  <c r="S3741" i="1" a="1"/>
  <c r="S3701" i="1" a="1"/>
  <c r="S3255" i="1" a="1"/>
  <c r="S3232" i="1" a="1"/>
  <c r="S3191" i="1" a="1"/>
  <c r="S2782" i="1" a="1"/>
  <c r="S2752" i="1" a="1"/>
  <c r="S1998" i="1" a="1"/>
  <c r="S1974" i="1" a="1"/>
  <c r="S3984" i="1" a="1"/>
  <c r="S2087" i="1" a="1"/>
  <c r="S2034" i="1" a="1"/>
  <c r="S3331" i="1" a="1"/>
  <c r="S2810" i="1" a="1"/>
  <c r="S2101" i="1" a="1"/>
  <c r="S1929" i="1" a="1"/>
  <c r="S1477" i="1" a="1"/>
  <c r="S1818" i="1" a="1"/>
  <c r="S1813" i="1" a="1"/>
  <c r="S1807" i="1" a="1"/>
  <c r="S1802" i="1" a="1"/>
  <c r="S1796" i="1" a="1"/>
  <c r="S1791" i="1" a="1"/>
  <c r="S1784" i="1" a="1"/>
  <c r="S1781" i="1" a="1"/>
  <c r="S1774" i="1" a="1"/>
  <c r="S1770" i="1" a="1"/>
  <c r="S1763" i="1" a="1"/>
  <c r="S1760" i="1" a="1"/>
  <c r="S1753" i="1" a="1"/>
  <c r="S1749" i="1" a="1"/>
  <c r="S1742" i="1" a="1"/>
  <c r="S1737" i="1" a="1"/>
  <c r="S1731" i="1" a="1"/>
  <c r="S1726" i="1" a="1"/>
  <c r="S1720" i="1" a="1"/>
  <c r="S1714" i="1" a="1"/>
  <c r="S1709" i="1" a="1"/>
  <c r="S1703" i="1" a="1"/>
  <c r="S1698" i="1" a="1"/>
  <c r="S1692" i="1" a="1"/>
  <c r="S1687" i="1" a="1"/>
  <c r="S1681" i="1" a="1"/>
  <c r="S1675" i="1" a="1"/>
  <c r="S1669" i="1" a="1"/>
  <c r="S1664" i="1" a="1"/>
  <c r="S1214" i="1" a="1"/>
  <c r="S1208" i="1" a="1"/>
  <c r="S1203" i="1" a="1"/>
  <c r="S1197" i="1" a="1"/>
  <c r="S1193" i="1" a="1"/>
  <c r="S1187" i="1" a="1"/>
  <c r="S1182" i="1" a="1"/>
  <c r="S1176" i="1" a="1"/>
  <c r="S1167" i="1" a="1"/>
  <c r="S1156" i="1" a="1"/>
  <c r="S1147" i="1" a="1"/>
  <c r="S1137" i="1" a="1"/>
  <c r="S1121" i="1" a="1"/>
  <c r="S1110" i="1" a="1"/>
  <c r="S858" i="1" a="1"/>
  <c r="S838" i="1" a="1"/>
  <c r="S645" i="1" a="1"/>
  <c r="S606" i="1" a="1"/>
  <c r="S588" i="1" a="1"/>
  <c r="S579" i="1" a="1"/>
  <c r="S568" i="1" a="1"/>
  <c r="S559" i="1" a="1"/>
  <c r="S549" i="1" a="1"/>
  <c r="S532" i="1" a="1"/>
  <c r="S524" i="1" a="1"/>
  <c r="S516" i="1" a="1"/>
  <c r="S507" i="1" a="1"/>
  <c r="S498" i="1" a="1"/>
  <c r="S489" i="1" a="1"/>
  <c r="S481" i="1" a="1"/>
  <c r="S471" i="1" a="1"/>
  <c r="S462" i="1" a="1"/>
  <c r="S453" i="1" a="1"/>
  <c r="S444" i="1" a="1"/>
  <c r="S435" i="1" a="1"/>
  <c r="S853" i="1" a="1"/>
  <c r="S837" i="1" a="1"/>
  <c r="S643" i="1" a="1"/>
  <c r="S611" i="1" a="1"/>
  <c r="S350" i="1" a="1"/>
  <c r="S343" i="1" a="1"/>
  <c r="S4062" i="1" a="1"/>
  <c r="S4052" i="1" a="1"/>
  <c r="S4042" i="1" a="1"/>
  <c r="S4035" i="1" a="1"/>
  <c r="S4025" i="1" a="1"/>
  <c r="S4015" i="1" a="1"/>
  <c r="S4006" i="1" a="1"/>
  <c r="S3665" i="1" a="1"/>
  <c r="S3655" i="1" a="1"/>
  <c r="S3646" i="1" a="1"/>
  <c r="S3637" i="1" a="1"/>
  <c r="S3628" i="1" a="1"/>
  <c r="S3619" i="1" a="1"/>
  <c r="S3609" i="1" a="1"/>
  <c r="S3601" i="1" a="1"/>
  <c r="S3592" i="1" a="1"/>
  <c r="S3583" i="1" a="1"/>
  <c r="S3575" i="1" a="1"/>
  <c r="S3565" i="1" a="1"/>
  <c r="S3557" i="1" a="1"/>
  <c r="S3548" i="1" a="1"/>
  <c r="S3540" i="1" a="1"/>
  <c r="S3531" i="1" a="1"/>
  <c r="S3373" i="1" a="1"/>
  <c r="S3365" i="1" a="1"/>
  <c r="S3355" i="1" a="1"/>
  <c r="S3345" i="1" a="1"/>
  <c r="S3069" i="1" a="1"/>
  <c r="S3059" i="1" a="1"/>
  <c r="S3049" i="1" a="1"/>
  <c r="S3042" i="1" a="1"/>
  <c r="S3032" i="1" a="1"/>
  <c r="S3022" i="1" a="1"/>
  <c r="S3018" i="1" a="1"/>
  <c r="S3013" i="1" a="1"/>
  <c r="S3009" i="1" a="1"/>
  <c r="S3003" i="1" a="1"/>
  <c r="S2999" i="1" a="1"/>
  <c r="S2994" i="1" a="1"/>
  <c r="S2990" i="1" a="1"/>
  <c r="S2724" i="1" a="1"/>
  <c r="S2720" i="1" a="1"/>
  <c r="S2713" i="1" a="1"/>
  <c r="S2709" i="1" a="1"/>
  <c r="S2703" i="1" a="1"/>
  <c r="S2697" i="1" a="1"/>
  <c r="S2693" i="1" a="1"/>
  <c r="S2687" i="1" a="1"/>
  <c r="S2682" i="1" a="1"/>
  <c r="S2676" i="1" a="1"/>
  <c r="S2670" i="1" a="1"/>
  <c r="S2666" i="1" a="1"/>
  <c r="S2661" i="1" a="1"/>
  <c r="S2508" i="1" a="1"/>
  <c r="S2502" i="1" a="1"/>
  <c r="S2484" i="1" a="1"/>
  <c r="S2478" i="1" a="1"/>
  <c r="S2473" i="1" a="1"/>
  <c r="S2460" i="1" a="1"/>
  <c r="S2455" i="1" a="1"/>
  <c r="S2450" i="1" a="1"/>
  <c r="S2440" i="1" a="1"/>
  <c r="S2433" i="1" a="1"/>
  <c r="S2190" i="1" a="1"/>
  <c r="S2182" i="1" a="1"/>
  <c r="S2172" i="1" a="1"/>
  <c r="S2163" i="1" a="1"/>
  <c r="S2154" i="1" a="1"/>
  <c r="S2147" i="1" a="1"/>
  <c r="S2140" i="1" a="1"/>
  <c r="S1654" i="1" a="1"/>
  <c r="S1646" i="1" a="1"/>
  <c r="S1637" i="1" a="1"/>
  <c r="S1629" i="1" a="1"/>
  <c r="S1621" i="1" a="1"/>
  <c r="S1612" i="1" a="1"/>
  <c r="S1601" i="1" a="1"/>
  <c r="S1592" i="1" a="1"/>
  <c r="S1583" i="1" a="1"/>
  <c r="S1433" i="1" a="1"/>
  <c r="S1409" i="1" a="1"/>
  <c r="S1355" i="1" a="1"/>
  <c r="S1248" i="1" a="1"/>
  <c r="S1231" i="1" a="1"/>
  <c r="S1224" i="1" a="1"/>
  <c r="S1100" i="1" a="1"/>
  <c r="S1091" i="1" a="1"/>
  <c r="S1460" i="1" a="1"/>
  <c r="S1438" i="1" a="1"/>
  <c r="S1412" i="1" a="1"/>
  <c r="S1388" i="1" a="1"/>
  <c r="S1362" i="1" a="1"/>
  <c r="S1345" i="1" a="1"/>
  <c r="S1264" i="1" a="1"/>
  <c r="S1080" i="1" a="1"/>
  <c r="S3872" i="1" a="1"/>
  <c r="S3826" i="1" a="1"/>
  <c r="S271" i="1" a="1"/>
  <c r="S244" i="1" a="1"/>
  <c r="S211" i="1" a="1"/>
  <c r="S192" i="1" a="1"/>
  <c r="S172" i="1" a="1"/>
  <c r="S145" i="1" a="1"/>
  <c r="S106" i="1" a="1"/>
  <c r="S77" i="1" a="1"/>
  <c r="S50" i="1" a="1"/>
  <c r="S4287" i="1" a="1"/>
  <c r="S4259" i="1" a="1"/>
  <c r="S4228" i="1" a="1"/>
  <c r="S4198" i="1" a="1"/>
  <c r="S4159" i="1" a="1"/>
  <c r="S4120" i="1" a="1"/>
  <c r="S4081" i="1" a="1"/>
  <c r="S3460" i="1" a="1"/>
  <c r="S3416" i="1" a="1"/>
  <c r="S2979" i="1" a="1"/>
  <c r="S2913" i="1" a="1"/>
  <c r="S2858" i="1" a="1"/>
  <c r="S2400" i="1" a="1"/>
  <c r="S2363" i="1" a="1"/>
  <c r="S2306" i="1" a="1"/>
  <c r="S2253" i="1" a="1"/>
  <c r="S1867" i="1" a="1"/>
  <c r="S1808" i="1" a="1"/>
  <c r="S1756" i="1" a="1"/>
  <c r="S1705" i="1" a="1"/>
  <c r="S1200" i="1" a="1"/>
  <c r="S1149" i="1" a="1"/>
  <c r="S850" i="1" a="1"/>
  <c r="S565" i="1" a="1"/>
  <c r="S520" i="1" a="1"/>
  <c r="S486" i="1" a="1"/>
  <c r="S459" i="1" a="1"/>
  <c r="S861" i="1" a="1"/>
  <c r="S613" i="1" a="1"/>
  <c r="S412" i="1" a="1"/>
  <c r="S387" i="1" a="1"/>
  <c r="S365" i="1" a="1"/>
  <c r="S4069" i="1" a="1"/>
  <c r="S4039" i="1" a="1"/>
  <c r="S4012" i="1" a="1"/>
  <c r="S3651" i="1" a="1"/>
  <c r="S3626" i="1" a="1"/>
  <c r="S3593" i="1" a="1"/>
  <c r="S3566" i="1" a="1"/>
  <c r="S3536" i="1" a="1"/>
  <c r="S3350" i="1" a="1"/>
  <c r="S3035" i="1" a="1"/>
  <c r="S2997" i="1" a="1"/>
  <c r="S2702" i="1" a="1"/>
  <c r="S2659" i="1" a="1"/>
  <c r="S2449" i="1" a="1"/>
  <c r="S2170" i="1" a="1"/>
  <c r="S1648" i="1" a="1"/>
  <c r="S1591" i="1" a="1"/>
  <c r="S1452" i="1" a="1"/>
  <c r="S1070" i="1" a="1"/>
  <c r="S2736" i="1" a="1"/>
  <c r="S1986" i="1" a="1"/>
  <c r="S1968" i="1" a="1"/>
  <c r="S3981" i="1" a="1"/>
  <c r="S3082" i="1" a="1"/>
  <c r="S2078" i="1" a="1"/>
  <c r="S1539" i="1" a="1"/>
  <c r="S1498" i="1" a="1"/>
  <c r="S3962" i="1" a="1"/>
  <c r="S2131" i="1" a="1"/>
  <c r="S1554" i="1" a="1"/>
  <c r="S1922" i="1" a="1"/>
  <c r="S127" i="1" a="1"/>
  <c r="S113" i="1" a="1"/>
  <c r="S97" i="1" a="1"/>
  <c r="S79" i="1" a="1"/>
  <c r="S64" i="1" a="1"/>
  <c r="S51" i="1" a="1"/>
  <c r="S4293" i="1" a="1"/>
  <c r="S4289" i="1" a="1"/>
  <c r="S4274" i="1" a="1"/>
  <c r="S4255" i="1" a="1"/>
  <c r="S4242" i="1" a="1"/>
  <c r="S4226" i="1" a="1"/>
  <c r="S4216" i="1" a="1"/>
  <c r="S4200" i="1" a="1"/>
  <c r="S4180" i="1" a="1"/>
  <c r="S4166" i="1" a="1"/>
  <c r="S4139" i="1" a="1"/>
  <c r="S4124" i="1" a="1"/>
  <c r="S4103" i="1" a="1"/>
  <c r="S4082" i="1" a="1"/>
  <c r="S3524" i="1" a="1"/>
  <c r="S3504" i="1" a="1"/>
  <c r="S3462" i="1" a="1"/>
  <c r="S3417" i="1" a="1"/>
  <c r="S2978" i="1" a="1"/>
  <c r="S2945" i="1" a="1"/>
  <c r="S2900" i="1" a="1"/>
  <c r="S2851" i="1" a="1"/>
  <c r="S2392" i="1" a="1"/>
  <c r="S2341" i="1" a="1"/>
  <c r="S2323" i="1" a="1"/>
  <c r="S2301" i="1" a="1"/>
  <c r="S2278" i="1" a="1"/>
  <c r="S2260" i="1" a="1"/>
  <c r="S2238" i="1" a="1"/>
  <c r="S2213" i="1" a="1"/>
  <c r="S2192" i="1" a="1"/>
  <c r="S1840" i="1" a="1"/>
  <c r="S1823" i="1" a="1"/>
  <c r="S1801" i="1" a="1"/>
  <c r="S1778" i="1" a="1"/>
  <c r="S1761" i="1" a="1"/>
  <c r="S1732" i="1" a="1"/>
  <c r="S1716" i="1" a="1"/>
  <c r="S1693" i="1" a="1"/>
  <c r="S1671" i="1" a="1"/>
  <c r="S1212" i="1" a="1"/>
  <c r="S1184" i="1" a="1"/>
  <c r="S1169" i="1" a="1"/>
  <c r="S1151" i="1" a="1"/>
  <c r="S1124" i="1" a="1"/>
  <c r="S1107" i="1" a="1"/>
  <c r="S835" i="1" a="1"/>
  <c r="S597" i="1" a="1"/>
  <c r="S577" i="1" a="1"/>
  <c r="S550" i="1" a="1"/>
  <c r="S536" i="1" a="1"/>
  <c r="S501" i="1" a="1"/>
  <c r="S474" i="1" a="1"/>
  <c r="S447" i="1" a="1"/>
  <c r="S646" i="1" a="1"/>
  <c r="S419" i="1" a="1"/>
  <c r="S386" i="1" a="1"/>
  <c r="S364" i="1" a="1"/>
  <c r="S4051" i="1" a="1"/>
  <c r="S4023" i="1" a="1"/>
  <c r="S3653" i="1" a="1"/>
  <c r="S3613" i="1" a="1"/>
  <c r="S3578" i="1" a="1"/>
  <c r="S3543" i="1" a="1"/>
  <c r="S3368" i="1" a="1"/>
  <c r="S3063" i="1" a="1"/>
  <c r="S3027" i="1" a="1"/>
  <c r="S2995" i="1" a="1"/>
  <c r="S2699" i="1" a="1"/>
  <c r="S2673" i="1" a="1"/>
  <c r="S2475" i="1" a="1"/>
  <c r="S2435" i="1" a="1"/>
  <c r="S2174" i="1" a="1"/>
  <c r="S1869" i="1" a="1"/>
  <c r="S1626" i="1" a="1"/>
  <c r="S1602" i="1" a="1"/>
  <c r="S1585" i="1" a="1"/>
  <c r="S1422" i="1" a="1"/>
  <c r="S1242" i="1" a="1"/>
  <c r="S1096" i="1" a="1"/>
  <c r="S1421" i="1" a="1"/>
  <c r="S1373" i="1" a="1"/>
  <c r="S1279" i="1" a="1"/>
  <c r="S1050" i="1" a="1"/>
  <c r="S6" i="1" a="1"/>
  <c r="S965" i="1" a="1"/>
  <c r="S920" i="1" a="1"/>
  <c r="S707" i="1" a="1"/>
  <c r="S1429" i="1" a="1"/>
  <c r="S1363" i="1" a="1"/>
  <c r="S1083" i="1" a="1"/>
  <c r="S1033" i="1" a="1"/>
  <c r="S1004" i="1" a="1"/>
  <c r="S960" i="1" a="1"/>
  <c r="S918" i="1" a="1"/>
  <c r="S878" i="1" a="1"/>
  <c r="S3942" i="1" a="1"/>
  <c r="S3751" i="1" a="1"/>
  <c r="S3700" i="1" a="1"/>
  <c r="S3278" i="1" a="1"/>
  <c r="S3254" i="1" a="1"/>
  <c r="S3212" i="1" a="1"/>
  <c r="S3189" i="1" a="1"/>
  <c r="S2786" i="1" a="1"/>
  <c r="S2755" i="1" a="1"/>
  <c r="S2136" i="1" a="1"/>
  <c r="S2067" i="1" a="1"/>
  <c r="S4004" i="1" a="1"/>
  <c r="S3101" i="1" a="1"/>
  <c r="S2081" i="1" a="1"/>
  <c r="S2028" i="1" a="1"/>
  <c r="S3335" i="1" a="1"/>
  <c r="S3676" i="1" a="1"/>
  <c r="S2118" i="1" a="1"/>
  <c r="S1550" i="1" a="1"/>
  <c r="S1886" i="1" a="1"/>
  <c r="S2117" i="1" a="1"/>
  <c r="S2116" i="1" a="1"/>
  <c r="S3713" i="1" a="1"/>
  <c r="S3100" i="1" a="1"/>
  <c r="S1240" i="1" a="1"/>
  <c r="S34" i="1" a="1"/>
  <c r="S23" i="1" a="1"/>
  <c r="S650" i="1" a="1"/>
  <c r="S2492" i="1" a="1"/>
  <c r="S2495" i="1" a="1"/>
  <c r="S46" i="1" a="1"/>
  <c r="S3930" i="1" a="1"/>
  <c r="S3914" i="1" a="1"/>
  <c r="S3893" i="1" a="1"/>
  <c r="S3877" i="1" a="1"/>
  <c r="S3845" i="1" a="1"/>
  <c r="S3828" i="1" a="1"/>
  <c r="S3818" i="1" a="1"/>
  <c r="S289" i="1" a="1"/>
  <c r="S242" i="1" a="1"/>
  <c r="S204" i="1" a="1"/>
  <c r="S167" i="1" a="1"/>
  <c r="S128" i="1" a="1"/>
  <c r="S90" i="1" a="1"/>
  <c r="S815" i="1" a="1"/>
  <c r="S4276" i="1" a="1"/>
  <c r="S4248" i="1" a="1"/>
  <c r="S1042" i="1" a="1"/>
  <c r="S909" i="1" a="1"/>
  <c r="S1251" i="1" a="1"/>
  <c r="S921" i="1" a="1"/>
  <c r="S3681" i="1" a="1"/>
  <c r="S3225" i="1" a="1"/>
  <c r="S3167" i="1" a="1"/>
  <c r="S2735" i="1" a="1"/>
  <c r="S1988" i="1" a="1"/>
  <c r="S1965" i="1" a="1"/>
  <c r="S3131" i="1" a="1"/>
  <c r="S2846" i="1" a="1"/>
  <c r="S2040" i="1" a="1"/>
  <c r="S1505" i="1" a="1"/>
  <c r="S3712" i="1" a="1"/>
  <c r="S3706" i="1" a="1"/>
  <c r="S2472" i="1" a="1"/>
  <c r="S631" i="1" a="1"/>
  <c r="S20" i="1" a="1"/>
  <c r="S3104" i="1" a="1"/>
  <c r="S1883" i="1" a="1"/>
  <c r="S2498" i="1" a="1"/>
  <c r="S659" i="1" a="1"/>
  <c r="S3921" i="1" a="1"/>
  <c r="S3898" i="1" a="1"/>
  <c r="S3881" i="1" a="1"/>
  <c r="S3863" i="1" a="1"/>
  <c r="S3842" i="1" a="1"/>
  <c r="S3819" i="1" a="1"/>
  <c r="S3805" i="1" a="1"/>
  <c r="S3801" i="1" a="1"/>
  <c r="S3797" i="1" a="1"/>
  <c r="S3794" i="1" a="1"/>
  <c r="S3790" i="1" a="1"/>
  <c r="S3786" i="1" a="1"/>
  <c r="S3781" i="1" a="1"/>
  <c r="S3777" i="1" a="1"/>
  <c r="S3774" i="1" a="1"/>
  <c r="S3769" i="1" a="1"/>
  <c r="S3765" i="1" a="1"/>
  <c r="S3760" i="1" a="1"/>
  <c r="S3140" i="1" a="1"/>
  <c r="S3137" i="1" a="1"/>
  <c r="S3132" i="1" a="1"/>
  <c r="S2654" i="1" a="1"/>
  <c r="S2649" i="1" a="1"/>
  <c r="S2645" i="1" a="1"/>
  <c r="S2642" i="1" a="1"/>
  <c r="S2637" i="1" a="1"/>
  <c r="S2634" i="1" a="1"/>
  <c r="S2628" i="1" a="1"/>
  <c r="S2624" i="1" a="1"/>
  <c r="S2621" i="1" a="1"/>
  <c r="S2616" i="1" a="1"/>
  <c r="S2612" i="1" a="1"/>
  <c r="S2607" i="1" a="1"/>
  <c r="S2603" i="1" a="1"/>
  <c r="S2600" i="1" a="1"/>
  <c r="S2595" i="1" a="1"/>
  <c r="S2591" i="1" a="1"/>
  <c r="S2586" i="1" a="1"/>
  <c r="S2582" i="1" a="1"/>
  <c r="S2579" i="1" a="1"/>
  <c r="S2574" i="1" a="1"/>
  <c r="S2570" i="1" a="1"/>
  <c r="S2566" i="1" a="1"/>
  <c r="S2561" i="1" a="1"/>
  <c r="S2558" i="1" a="1"/>
  <c r="S2553" i="1" a="1"/>
  <c r="S2548" i="1" a="1"/>
  <c r="S2544" i="1" a="1"/>
  <c r="S2539" i="1" a="1"/>
  <c r="S2535" i="1" a="1"/>
  <c r="S2531" i="1" a="1"/>
  <c r="S2527" i="1" a="1"/>
  <c r="S2523" i="1" a="1"/>
  <c r="S2518" i="1" a="1"/>
  <c r="S2514" i="1" a="1"/>
  <c r="S2509" i="1" a="1"/>
  <c r="S1919" i="1" a="1"/>
  <c r="S1915" i="1" a="1"/>
  <c r="S1910" i="1" a="1"/>
  <c r="S1906" i="1" a="1"/>
  <c r="S1901" i="1" a="1"/>
  <c r="S1897" i="1" a="1"/>
  <c r="S1895" i="1" a="1"/>
  <c r="S1330" i="1" a="1"/>
  <c r="S1326" i="1" a="1"/>
  <c r="S1321" i="1" a="1"/>
  <c r="S1317" i="1" a="1"/>
  <c r="S1314" i="1" a="1"/>
  <c r="S1309" i="1" a="1"/>
  <c r="S1305" i="1" a="1"/>
  <c r="S1300" i="1" a="1"/>
  <c r="S1296" i="1" a="1"/>
  <c r="S1293" i="1" a="1"/>
  <c r="S1288" i="1" a="1"/>
  <c r="S1284" i="1" a="1"/>
  <c r="S1281" i="1" a="1"/>
  <c r="S826" i="1" a="1"/>
  <c r="S822" i="1" a="1"/>
  <c r="S817" i="1" a="1"/>
  <c r="S813" i="1" a="1"/>
  <c r="S809" i="1" a="1"/>
  <c r="S805" i="1" a="1"/>
  <c r="S802" i="1" a="1"/>
  <c r="S796" i="1" a="1"/>
  <c r="S3151" i="1" a="1"/>
  <c r="S3147" i="1" a="1"/>
  <c r="S2838" i="1" a="1"/>
  <c r="S2834" i="1" a="1"/>
  <c r="S2829" i="1" a="1"/>
  <c r="S3707" i="1" a="1"/>
  <c r="S2466" i="1" a="1"/>
  <c r="S39" i="1" a="1"/>
  <c r="S3922" i="1" a="1"/>
  <c r="S3899" i="1" a="1"/>
  <c r="S3882" i="1" a="1"/>
  <c r="S3865" i="1" a="1"/>
  <c r="S3841" i="1" a="1"/>
  <c r="S3823" i="1" a="1"/>
  <c r="S288" i="1" a="1"/>
  <c r="S282" i="1" a="1"/>
  <c r="S268" i="1" a="1"/>
  <c r="S245" i="1" a="1"/>
  <c r="S232" i="1" a="1"/>
  <c r="S213" i="1" a="1"/>
  <c r="S199" i="1" a="1"/>
  <c r="S183" i="1" a="1"/>
  <c r="S166" i="1" a="1"/>
  <c r="S150" i="1" a="1"/>
  <c r="S140" i="1" a="1"/>
  <c r="S117" i="1" a="1"/>
  <c r="S103" i="1" a="1"/>
  <c r="S84" i="1" a="1"/>
  <c r="S69" i="1" a="1"/>
  <c r="S55" i="1" a="1"/>
  <c r="S4299" i="1" a="1"/>
  <c r="S4284" i="1" a="1"/>
  <c r="S4270" i="1" a="1"/>
  <c r="S4251" i="1" a="1"/>
  <c r="S4237" i="1" a="1"/>
  <c r="S4223" i="1" a="1"/>
  <c r="S4212" i="1" a="1"/>
  <c r="S4194" i="1" a="1"/>
  <c r="S4174" i="1" a="1"/>
  <c r="S4160" i="1" a="1"/>
  <c r="S4134" i="1" a="1"/>
  <c r="S4119" i="1" a="1"/>
  <c r="S4099" i="1" a="1"/>
  <c r="S4078" i="1" a="1"/>
  <c r="S3518" i="1" a="1"/>
  <c r="S3484" i="1" a="1"/>
  <c r="S3451" i="1" a="1"/>
  <c r="S3406" i="1" a="1"/>
  <c r="S2967" i="1" a="1"/>
  <c r="S2933" i="1" a="1"/>
  <c r="S2875" i="1" a="1"/>
  <c r="S2415" i="1" a="1"/>
  <c r="S2370" i="1" a="1"/>
  <c r="S2334" i="1" a="1"/>
  <c r="S2319" i="1" a="1"/>
  <c r="S2290" i="1" a="1"/>
  <c r="S2271" i="1" a="1"/>
  <c r="S2249" i="1" a="1"/>
  <c r="S2225" i="1" a="1"/>
  <c r="S2208" i="1" a="1"/>
  <c r="S1858" i="1" a="1"/>
  <c r="S1835" i="1" a="1"/>
  <c r="S1812" i="1" a="1"/>
  <c r="S1790" i="1" a="1"/>
  <c r="S1772" i="1" a="1"/>
  <c r="S1750" i="1" a="1"/>
  <c r="S1728" i="1" a="1"/>
  <c r="S1710" i="1" a="1"/>
  <c r="S1682" i="1" a="1"/>
  <c r="S1666" i="1" a="1"/>
  <c r="S1201" i="1" a="1"/>
  <c r="S1179" i="1" a="1"/>
  <c r="S1162" i="1" a="1"/>
  <c r="S1134" i="1" a="1"/>
  <c r="S1112" i="1" a="1"/>
  <c r="S854" i="1" a="1"/>
  <c r="S612" i="1" a="1"/>
  <c r="S583" i="1" a="1"/>
  <c r="S555" i="1" a="1"/>
  <c r="S540" i="1" a="1"/>
  <c r="S518" i="1" a="1"/>
  <c r="S493" i="1" a="1"/>
  <c r="S466" i="1" a="1"/>
  <c r="S859" i="1" a="1"/>
  <c r="S596" i="1" a="1"/>
  <c r="S395" i="1" a="1"/>
  <c r="S372" i="1" a="1"/>
  <c r="S4058" i="1" a="1"/>
  <c r="S4031" i="1" a="1"/>
  <c r="S3661" i="1" a="1"/>
  <c r="S3623" i="1" a="1"/>
  <c r="S3596" i="1" a="1"/>
  <c r="S3552" i="1" a="1"/>
  <c r="S3376" i="1" a="1"/>
  <c r="S3341" i="1" a="1"/>
  <c r="S3036" i="1" a="1"/>
  <c r="S3012" i="1" a="1"/>
  <c r="S2707" i="1" a="1"/>
  <c r="S2681" i="1" a="1"/>
  <c r="S2486" i="1" a="1"/>
  <c r="S2444" i="1" a="1"/>
  <c r="S2184" i="1" a="1"/>
  <c r="S2146" i="1" a="1"/>
  <c r="S1635" i="1" a="1"/>
  <c r="S1607" i="1" a="1"/>
  <c r="S1589" i="1" a="1"/>
  <c r="S1405" i="1" a="1"/>
  <c r="S1229" i="1" a="1"/>
  <c r="S1102" i="1" a="1"/>
  <c r="S1432" i="1" a="1"/>
  <c r="S1385" i="1" a="1"/>
  <c r="S1343" i="1" a="1"/>
  <c r="S1034" i="1" a="1"/>
  <c r="S1005" i="1" a="1"/>
  <c r="S951" i="1" a="1"/>
  <c r="S898" i="1" a="1"/>
  <c r="S1464" i="1" a="1"/>
  <c r="S1397" i="1" a="1"/>
  <c r="S1334" i="1" a="1"/>
  <c r="S1057" i="1" a="1"/>
  <c r="S1016" i="1" a="1"/>
  <c r="S982" i="1" a="1"/>
  <c r="S928" i="1" a="1"/>
  <c r="S897" i="1" a="1"/>
  <c r="S3952" i="1" a="1"/>
  <c r="S3756" i="1" a="1"/>
  <c r="S3733" i="1" a="1"/>
  <c r="S3678" i="1" a="1"/>
  <c r="S3261" i="1" a="1"/>
  <c r="S3220" i="1" a="1"/>
  <c r="S3196" i="1" a="1"/>
  <c r="S3165" i="1" a="1"/>
  <c r="S2764" i="1" a="1"/>
  <c r="S2740" i="1" a="1"/>
  <c r="S2052" i="1" a="1"/>
  <c r="S1961" i="1" a="1"/>
  <c r="S3121" i="1" a="1"/>
  <c r="S2093" i="1" a="1"/>
  <c r="S2041" i="1" a="1"/>
  <c r="S1499" i="1" a="1"/>
  <c r="S3312" i="1" a="1"/>
  <c r="S2123" i="1" a="1"/>
  <c r="S1573" i="1" a="1"/>
  <c r="S2104" i="1" a="1"/>
  <c r="S2811" i="1" a="1"/>
  <c r="S3673" i="1" a="1"/>
  <c r="S623" i="1" a="1"/>
  <c r="S3718" i="1" a="1"/>
  <c r="S2467" i="1" a="1"/>
  <c r="S620" i="1" a="1"/>
  <c r="S15" i="1" a="1"/>
  <c r="S3748" i="1" a="1"/>
  <c r="S2501" i="1" a="1"/>
  <c r="S1879" i="1" a="1"/>
  <c r="S42" i="1" a="1"/>
  <c r="S3924" i="1" a="1"/>
  <c r="S3903" i="1" a="1"/>
  <c r="S3887" i="1" a="1"/>
  <c r="S3870" i="1" a="1"/>
  <c r="S3839" i="1" a="1"/>
  <c r="S279" i="1" a="1"/>
  <c r="S269" i="1" a="1"/>
  <c r="S256" i="1" a="1"/>
  <c r="S237" i="1" a="1"/>
  <c r="S224" i="1" a="1"/>
  <c r="S210" i="1" a="1"/>
  <c r="S194" i="1" a="1"/>
  <c r="S181" i="1" a="1"/>
  <c r="S161" i="1" a="1"/>
  <c r="S151" i="1" a="1"/>
  <c r="S132" i="1" a="1"/>
  <c r="S118" i="1" a="1"/>
  <c r="S104" i="1" a="1"/>
  <c r="S86" i="1" a="1"/>
  <c r="S76" i="1" a="1"/>
  <c r="S61" i="1" a="1"/>
  <c r="S4306" i="1" a="1"/>
  <c r="S4291" i="1" a="1"/>
  <c r="S4281" i="1" a="1"/>
  <c r="S4266" i="1" a="1"/>
  <c r="S4252" i="1" a="1"/>
  <c r="S4244" i="1" a="1"/>
  <c r="S1257" i="1" a="1"/>
  <c r="S1058" i="1" a="1"/>
  <c r="S973" i="1" a="1"/>
  <c r="S923" i="1" a="1"/>
  <c r="S1458" i="1" a="1"/>
  <c r="S1356" i="1" a="1"/>
  <c r="S1073" i="1" a="1"/>
  <c r="S1002" i="1" a="1"/>
  <c r="S954" i="1" a="1"/>
  <c r="S891" i="1" a="1"/>
  <c r="S3695" i="1" a="1"/>
  <c r="S3276" i="1" a="1"/>
  <c r="S3249" i="1" a="1"/>
  <c r="S3231" i="1" a="1"/>
  <c r="S3199" i="1" a="1"/>
  <c r="S3186" i="1" a="1"/>
  <c r="S3161" i="1" a="1"/>
  <c r="S2766" i="1" a="1"/>
  <c r="S2742" i="1" a="1"/>
  <c r="S2015" i="1" a="1"/>
  <c r="S2003" i="1" a="1"/>
  <c r="S9" i="1" a="1"/>
  <c r="S1982" i="1" a="1"/>
  <c r="S1959" i="1" a="1"/>
  <c r="S3998" i="1" a="1"/>
  <c r="S3983" i="1" a="1"/>
  <c r="S3113" i="1" a="1"/>
  <c r="S3079" i="1" a="1"/>
  <c r="S2843" i="1" a="1"/>
  <c r="S2080" i="1" a="1"/>
  <c r="S2066" i="1" a="1"/>
  <c r="S1538" i="1" a="1"/>
  <c r="S1524" i="1" a="1"/>
  <c r="S1501" i="1" a="1"/>
  <c r="S3327" i="1" a="1"/>
  <c r="S3315" i="1" a="1"/>
  <c r="S2826" i="1" a="1"/>
  <c r="S2807" i="1" a="1"/>
  <c r="S2125" i="1" a="1"/>
  <c r="S2099" i="1" a="1"/>
  <c r="S1935" i="1" a="1"/>
  <c r="S1569" i="1" a="1"/>
  <c r="S1476" i="1" a="1"/>
  <c r="S2100" i="1" a="1"/>
  <c r="S1876" i="1" a="1"/>
  <c r="S1558" i="1" a="1"/>
  <c r="S1475" i="1" a="1"/>
  <c r="S2114" i="1" a="1"/>
  <c r="S1470" i="1" a="1"/>
  <c r="S2127" i="1" a="1"/>
  <c r="S1855" i="1" a="1"/>
  <c r="S1852" i="1" a="1"/>
  <c r="S652" i="1" a="1"/>
  <c r="S3933" i="1" a="1"/>
  <c r="S3880" i="1" a="1"/>
  <c r="S3830" i="1" a="1"/>
  <c r="S272" i="1" a="1"/>
  <c r="S217" i="1" a="1"/>
  <c r="S175" i="1" a="1"/>
  <c r="S133" i="1" a="1"/>
  <c r="S111" i="1" a="1"/>
  <c r="S60" i="1" a="1"/>
  <c r="S4280" i="1" a="1"/>
  <c r="S4176" i="1" a="1"/>
  <c r="S4135" i="1" a="1"/>
  <c r="S4111" i="1" a="1"/>
  <c r="S4097" i="1" a="1"/>
  <c r="S4076" i="1" a="1"/>
  <c r="S3510" i="1" a="1"/>
  <c r="S3495" i="1" a="1"/>
  <c r="S3474" i="1" a="1"/>
  <c r="S3453" i="1" a="1"/>
  <c r="S3432" i="1" a="1"/>
  <c r="S3410" i="1" a="1"/>
  <c r="S3394" i="1" a="1"/>
  <c r="S2977" i="1" a="1"/>
  <c r="S2955" i="1" a="1"/>
  <c r="S2934" i="1" a="1"/>
  <c r="S2912" i="1" a="1"/>
  <c r="S2896" i="1" a="1"/>
  <c r="S2880" i="1" a="1"/>
  <c r="S2413" i="1" a="1"/>
  <c r="S2369" i="1" a="1"/>
  <c r="S2339" i="1" a="1"/>
  <c r="S2307" i="1" a="1"/>
  <c r="S2263" i="1" a="1"/>
  <c r="S2228" i="1" a="1"/>
  <c r="S2198" i="1" a="1"/>
  <c r="S1837" i="1" a="1"/>
  <c r="S1795" i="1" a="1"/>
  <c r="S1765" i="1" a="1"/>
  <c r="S1721" i="1" a="1"/>
  <c r="S1679" i="1" a="1"/>
  <c r="S1205" i="1" a="1"/>
  <c r="S1161" i="1" a="1"/>
  <c r="S1143" i="1" a="1"/>
  <c r="S1122" i="1" a="1"/>
  <c r="S862" i="1" a="1"/>
  <c r="S705" i="1" a="1"/>
  <c r="S586" i="1" a="1"/>
  <c r="S569" i="1" a="1"/>
  <c r="S543" i="1" a="1"/>
  <c r="S529" i="1" a="1"/>
  <c r="S512" i="1" a="1"/>
  <c r="S485" i="1" a="1"/>
  <c r="S468" i="1" a="1"/>
  <c r="S452" i="1" a="1"/>
  <c r="S851" i="1" a="1"/>
  <c r="S644" i="1" a="1"/>
  <c r="S426" i="1" a="1"/>
  <c r="S413" i="1" a="1"/>
  <c r="S399" i="1" a="1"/>
  <c r="S379" i="1" a="1"/>
  <c r="S367" i="1" a="1"/>
  <c r="S354" i="1" a="1"/>
  <c r="S4053" i="1" a="1"/>
  <c r="S4037" i="1" a="1"/>
  <c r="S4017" i="1" a="1"/>
  <c r="S3662" i="1" a="1"/>
  <c r="S3640" i="1" a="1"/>
  <c r="S3625" i="1" a="1"/>
  <c r="S3604" i="1" a="1"/>
  <c r="S3584" i="1" a="1"/>
  <c r="S3567" i="1" a="1"/>
  <c r="S3550" i="1" a="1"/>
  <c r="S3374" i="1" a="1"/>
  <c r="S3357" i="1" a="1"/>
  <c r="S3068" i="1" a="1"/>
  <c r="S3044" i="1" a="1"/>
  <c r="S3029" i="1" a="1"/>
  <c r="S3016" i="1" a="1"/>
  <c r="S2124" i="1" a="1"/>
  <c r="S2024" i="1" a="1"/>
  <c r="S1931" i="1" a="1"/>
  <c r="S1571" i="1" a="1"/>
  <c r="S3677" i="1" a="1"/>
  <c r="S2021" i="1" a="1"/>
  <c r="S1572" i="1" a="1"/>
  <c r="S1549" i="1" a="1"/>
  <c r="S1575" i="1" a="1"/>
  <c r="S1555" i="1" a="1"/>
  <c r="S622" i="1" a="1"/>
  <c r="S3099" i="1" a="1"/>
  <c r="S3083" i="1" a="1"/>
  <c r="S633" i="1" a="1"/>
  <c r="S26" i="1" a="1"/>
  <c r="S1870" i="1" a="1"/>
  <c r="S2493" i="1" a="1"/>
  <c r="S3118" i="1" a="1"/>
  <c r="S654" i="1" a="1"/>
  <c r="S3932" i="1" a="1"/>
  <c r="S3911" i="1" a="1"/>
  <c r="S3895" i="1" a="1"/>
  <c r="S3876" i="1" a="1"/>
  <c r="S3852" i="1" a="1"/>
  <c r="S3834" i="1" a="1"/>
  <c r="S3817" i="1" a="1"/>
  <c r="S278" i="1" a="1"/>
  <c r="S264" i="1" a="1"/>
  <c r="S248" i="1" a="1"/>
  <c r="S236" i="1" a="1"/>
  <c r="S223" i="1" a="1"/>
  <c r="S203" i="1" a="1"/>
  <c r="S189" i="1" a="1"/>
  <c r="S170" i="1" a="1"/>
  <c r="S156" i="1" a="1"/>
  <c r="S4204" i="1" a="1"/>
  <c r="S4156" i="1" a="1"/>
  <c r="S4109" i="1" a="1"/>
  <c r="S3508" i="1" a="1"/>
  <c r="S3428" i="1" a="1"/>
  <c r="S2922" i="1" a="1"/>
  <c r="S2381" i="1" a="1"/>
  <c r="S2312" i="1" a="1"/>
  <c r="S2256" i="1" a="1"/>
  <c r="S2196" i="1" a="1"/>
  <c r="S1816" i="1" a="1"/>
  <c r="S1754" i="1" a="1"/>
  <c r="S1704" i="1" a="1"/>
  <c r="S1206" i="1" a="1"/>
  <c r="S1140" i="1" a="1"/>
  <c r="S667" i="1" a="1"/>
  <c r="S566" i="1" a="1"/>
  <c r="S510" i="1" a="1"/>
  <c r="S438" i="1" a="1"/>
  <c r="S410" i="1" a="1"/>
  <c r="S4068" i="1" a="1"/>
  <c r="S3632" i="1" a="1"/>
  <c r="S3560" i="1" a="1"/>
  <c r="S3045" i="1" a="1"/>
  <c r="S2716" i="1" a="1"/>
  <c r="S2451" i="1" a="1"/>
  <c r="S1652" i="1" a="1"/>
  <c r="S1386" i="1" a="1"/>
  <c r="S1466" i="1" a="1"/>
  <c r="S1064" i="1" a="1"/>
  <c r="S929" i="1" a="1"/>
  <c r="S1411" i="1" a="1"/>
  <c r="S1047" i="1" a="1"/>
  <c r="S950" i="1" a="1"/>
  <c r="S3947" i="1" a="1"/>
  <c r="S3693" i="1" a="1"/>
  <c r="S3230" i="1" a="1"/>
  <c r="S2770" i="1" a="1"/>
  <c r="S1984" i="1" a="1"/>
  <c r="S3071" i="1" a="1"/>
  <c r="S1523" i="1" a="1"/>
  <c r="S2020" i="1" a="1"/>
  <c r="S1564" i="1" a="1"/>
  <c r="S2471" i="1" a="1"/>
  <c r="S630" i="1" a="1"/>
  <c r="S1881" i="1" a="1"/>
  <c r="S3909" i="1" a="1"/>
  <c r="S3851" i="1" a="1"/>
  <c r="S3812" i="1" a="1"/>
  <c r="S250" i="1" a="1"/>
  <c r="S214" i="1" a="1"/>
  <c r="S177" i="1" a="1"/>
  <c r="S138" i="1" a="1"/>
  <c r="S94" i="1" a="1"/>
  <c r="S56" i="1" a="1"/>
  <c r="S4286" i="1" a="1"/>
  <c r="S4261" i="1" a="1"/>
  <c r="S4236" i="1" a="1"/>
  <c r="S959" i="1" a="1"/>
  <c r="S1382" i="1" a="1"/>
  <c r="S968" i="1" a="1"/>
  <c r="S3688" i="1" a="1"/>
  <c r="S3243" i="1" a="1"/>
  <c r="S3178" i="1" a="1"/>
  <c r="S2759" i="1" a="1"/>
  <c r="S1995" i="1" a="1"/>
  <c r="S1969" i="1" a="1"/>
  <c r="S3979" i="1" a="1"/>
  <c r="S2982" i="1" a="1"/>
  <c r="S2061" i="1" a="1"/>
  <c r="S1510" i="1" a="1"/>
  <c r="S3310" i="1" a="1"/>
  <c r="S2130" i="1" a="1"/>
  <c r="S1926" i="1" a="1"/>
  <c r="S2019" i="1" a="1"/>
  <c r="S1546" i="1" a="1"/>
  <c r="S2815" i="1" a="1"/>
  <c r="S3716" i="1" a="1"/>
  <c r="S3919" i="1" a="1"/>
  <c r="S283" i="1" a="1"/>
  <c r="S154" i="1" a="1"/>
  <c r="S4310" i="1" a="1"/>
  <c r="S4146" i="1" a="1"/>
  <c r="S4080" i="1" a="1"/>
  <c r="S3491" i="1" a="1"/>
  <c r="S3437" i="1" a="1"/>
  <c r="S3389" i="1" a="1"/>
  <c r="S2940" i="1" a="1"/>
  <c r="S1733" i="1" a="1"/>
  <c r="S1194" i="1" a="1"/>
  <c r="S1128" i="1" a="1"/>
  <c r="S604" i="1" a="1"/>
  <c r="S548" i="1" a="1"/>
  <c r="S491" i="1" a="1"/>
  <c r="S437" i="1" a="1"/>
  <c r="S598" i="1" a="1"/>
  <c r="S385" i="1" a="1"/>
  <c r="S4065" i="1" a="1"/>
  <c r="S4011" i="1" a="1"/>
  <c r="S3630" i="1" a="1"/>
  <c r="S3577" i="1" a="1"/>
  <c r="S3527" i="1" a="1"/>
  <c r="S3056" i="1" a="1"/>
  <c r="S3005" i="1" a="1"/>
  <c r="S2698" i="1" a="1"/>
  <c r="S2503" i="1" a="1"/>
  <c r="S2429" i="1" a="1"/>
  <c r="S1653" i="1" a="1"/>
  <c r="S1603" i="1" a="1"/>
  <c r="S1234" i="1" a="1"/>
  <c r="S1415" i="1" a="1"/>
  <c r="S1052" i="1" a="1"/>
  <c r="S947" i="1" a="1"/>
  <c r="S1344" i="1" a="1"/>
  <c r="S3697" i="1" a="1"/>
  <c r="S3210" i="1" a="1"/>
  <c r="S2769" i="1" a="1"/>
  <c r="S2045" i="1" a="1"/>
  <c r="S2850" i="1" a="1"/>
  <c r="S1503" i="1" a="1"/>
  <c r="S1947" i="1" a="1"/>
  <c r="S3968" i="1" a="1"/>
  <c r="S3915" i="1" a="1"/>
  <c r="S3886" i="1" a="1"/>
  <c r="S3869" i="1" a="1"/>
  <c r="S3847" i="1" a="1"/>
  <c r="S3825" i="1" a="1"/>
  <c r="S3807" i="1" a="1"/>
  <c r="S3802" i="1" a="1"/>
  <c r="S3799" i="1" a="1"/>
  <c r="S3796" i="1" a="1"/>
  <c r="S3792" i="1" a="1"/>
  <c r="S3788" i="1" a="1"/>
  <c r="S3783" i="1" a="1"/>
  <c r="S3779" i="1" a="1"/>
  <c r="S3776" i="1" a="1"/>
  <c r="S3771" i="1" a="1"/>
  <c r="S3767" i="1" a="1"/>
  <c r="S3762" i="1" a="1"/>
  <c r="S3759" i="1" a="1"/>
  <c r="S3139" i="1" a="1"/>
  <c r="S3134" i="1" a="1"/>
  <c r="S2656" i="1" a="1"/>
  <c r="S2652" i="1" a="1"/>
  <c r="S2648" i="1" a="1"/>
  <c r="S2644" i="1" a="1"/>
  <c r="S2639" i="1" a="1"/>
  <c r="S2635" i="1" a="1"/>
  <c r="S2632" i="1" a="1"/>
  <c r="S2627" i="1" a="1"/>
  <c r="S2623" i="1" a="1"/>
  <c r="S2618" i="1" a="1"/>
  <c r="S2614" i="1" a="1"/>
  <c r="S2611" i="1" a="1"/>
  <c r="S2606" i="1" a="1"/>
  <c r="S2602" i="1" a="1"/>
  <c r="S2597" i="1" a="1"/>
  <c r="S2593" i="1" a="1"/>
  <c r="S2590" i="1" a="1"/>
  <c r="S2585" i="1" a="1"/>
  <c r="S2581" i="1" a="1"/>
  <c r="S2577" i="1" a="1"/>
  <c r="S2571" i="1" a="1"/>
  <c r="S2568" i="1" a="1"/>
  <c r="S2563" i="1" a="1"/>
  <c r="S2559" i="1" a="1"/>
  <c r="S2555" i="1" a="1"/>
  <c r="S2550" i="1" a="1"/>
  <c r="S2547" i="1" a="1"/>
  <c r="S2543" i="1" a="1"/>
  <c r="S2538" i="1" a="1"/>
  <c r="S2534" i="1" a="1"/>
  <c r="S2529" i="1" a="1"/>
  <c r="S2526" i="1" a="1"/>
  <c r="S2522" i="1" a="1"/>
  <c r="S2517" i="1" a="1"/>
  <c r="S2513" i="1" a="1"/>
  <c r="S1921" i="1" a="1"/>
  <c r="S1918" i="1" a="1"/>
  <c r="S1916" i="1" a="1"/>
  <c r="S1911" i="1" a="1"/>
  <c r="S1908" i="1" a="1"/>
  <c r="S1903" i="1" a="1"/>
  <c r="S1899" i="1" a="1"/>
  <c r="S1896" i="1" a="1"/>
  <c r="S1331" i="1" a="1"/>
  <c r="S1327" i="1" a="1"/>
  <c r="S1323" i="1" a="1"/>
  <c r="S1318" i="1" a="1"/>
  <c r="S1315" i="1" a="1"/>
  <c r="S1310" i="1" a="1"/>
  <c r="S1306" i="1" a="1"/>
  <c r="S1303" i="1" a="1"/>
  <c r="S1298" i="1" a="1"/>
  <c r="S1294" i="1" a="1"/>
  <c r="S1289" i="1" a="1"/>
  <c r="S1285" i="1" a="1"/>
  <c r="S1282" i="1" a="1"/>
  <c r="S827" i="1" a="1"/>
  <c r="S823" i="1" a="1"/>
  <c r="S818" i="1" a="1"/>
  <c r="S814" i="1" a="1"/>
  <c r="S811" i="1" a="1"/>
  <c r="S806" i="1" a="1"/>
  <c r="S803" i="1" a="1"/>
  <c r="S798" i="1" a="1"/>
  <c r="S3152" i="1" a="1"/>
  <c r="S3149" i="1" a="1"/>
  <c r="S2840" i="1" a="1"/>
  <c r="S2836" i="1" a="1"/>
  <c r="S2831" i="1" a="1"/>
  <c r="S1889" i="1" a="1"/>
  <c r="S3095" i="1" a="1"/>
  <c r="S3912" i="1" a="1"/>
  <c r="S3862" i="1" a="1"/>
  <c r="S287" i="1" a="1"/>
  <c r="S218" i="1" a="1"/>
  <c r="S176" i="1" a="1"/>
  <c r="S134" i="1" a="1"/>
  <c r="S62" i="1" a="1"/>
  <c r="S4283" i="1" a="1"/>
  <c r="S4187" i="1" a="1"/>
  <c r="S4147" i="1" a="1"/>
  <c r="S4085" i="1" a="1"/>
  <c r="S3489" i="1" a="1"/>
  <c r="S3468" i="1" a="1"/>
  <c r="S3408" i="1" a="1"/>
  <c r="S2949" i="1" a="1"/>
  <c r="S2889" i="1" a="1"/>
  <c r="S2388" i="1" a="1"/>
  <c r="S2331" i="1" a="1"/>
  <c r="S2265" i="1" a="1"/>
  <c r="S2205" i="1" a="1"/>
  <c r="S1803" i="1" a="1"/>
  <c r="S1741" i="1" a="1"/>
  <c r="S1672" i="1" a="1"/>
  <c r="S1170" i="1" a="1"/>
  <c r="S3970" i="1" a="1"/>
  <c r="S3085" i="1" a="1"/>
  <c r="S1261" i="1" a="1"/>
  <c r="S653" i="1" a="1"/>
  <c r="S3857" i="1" a="1"/>
  <c r="S294" i="1" a="1"/>
  <c r="S266" i="1" a="1"/>
  <c r="S228" i="1" a="1"/>
  <c r="S185" i="1" a="1"/>
  <c r="S147" i="1" a="1"/>
  <c r="S108" i="1" a="1"/>
  <c r="S66" i="1" a="1"/>
  <c r="S4296" i="1" a="1"/>
  <c r="S4271" i="1" a="1"/>
  <c r="S4240" i="1" a="1"/>
  <c r="S995" i="1" a="1"/>
  <c r="S1434" i="1" a="1"/>
  <c r="S7" i="1" a="1"/>
  <c r="S3758" i="1" a="1"/>
  <c r="S3263" i="1" a="1"/>
  <c r="S3207" i="1" a="1"/>
  <c r="S2777" i="1" a="1"/>
  <c r="S2749" i="1" a="1"/>
  <c r="S2134" i="1" a="1"/>
  <c r="S2006" i="1" a="1"/>
  <c r="S10" i="1" a="1"/>
  <c r="S2044" i="1" a="1"/>
  <c r="S1973" i="1" a="1"/>
  <c r="S4002" i="1" a="1"/>
  <c r="S3989" i="1" a="1"/>
  <c r="S3128" i="1" a="1"/>
  <c r="S3081" i="1" a="1"/>
  <c r="S2987" i="1" a="1"/>
  <c r="S2084" i="1" a="1"/>
  <c r="S2071" i="1" a="1"/>
  <c r="S2029" i="1" a="1"/>
  <c r="S1530" i="1" a="1"/>
  <c r="S1515" i="1" a="1"/>
  <c r="S3336" i="1" a="1"/>
  <c r="S3320" i="1" a="1"/>
  <c r="S3959" i="1" a="1"/>
  <c r="S2818" i="1" a="1"/>
  <c r="S2793" i="1" a="1"/>
  <c r="S2115" i="1" a="1"/>
  <c r="S1945" i="1" a="1"/>
  <c r="S1578" i="1" a="1"/>
  <c r="S1482" i="1" a="1"/>
  <c r="S2827" i="1" a="1"/>
  <c r="S1943" i="1" a="1"/>
  <c r="S1574" i="1" a="1"/>
  <c r="S1481" i="1" a="1"/>
  <c r="S2800" i="1" a="1"/>
  <c r="S1582" i="1" a="1"/>
  <c r="S2798" i="1" a="1"/>
  <c r="S3969" i="1" a="1"/>
  <c r="S3092" i="1" a="1"/>
  <c r="S22" i="1" a="1"/>
  <c r="S3120" i="1" a="1"/>
  <c r="S3907" i="1" a="1"/>
  <c r="S3868" i="1" a="1"/>
  <c r="S3816" i="1" a="1"/>
  <c r="S251" i="1" a="1"/>
  <c r="S207" i="1" a="1"/>
  <c r="S164" i="1" a="1"/>
  <c r="S121" i="1" a="1"/>
  <c r="S100" i="1" a="1"/>
  <c r="S4290" i="1" a="1"/>
  <c r="S4196" i="1" a="1"/>
  <c r="S4165" i="1" a="1"/>
  <c r="S4126" i="1" a="1"/>
  <c r="S4107" i="1" a="1"/>
  <c r="S4087" i="1" a="1"/>
  <c r="S3521" i="1" a="1"/>
  <c r="S3501" i="1" a="1"/>
  <c r="S3485" i="1" a="1"/>
  <c r="S3464" i="1" a="1"/>
  <c r="S3448" i="1" a="1"/>
  <c r="S3426" i="1" a="1"/>
  <c r="S3404" i="1" a="1"/>
  <c r="S3383" i="1" a="1"/>
  <c r="S2961" i="1" a="1"/>
  <c r="S2944" i="1" a="1"/>
  <c r="S2923" i="1" a="1"/>
  <c r="S2902" i="1" a="1"/>
  <c r="S2886" i="1" a="1"/>
  <c r="S2871" i="1" a="1"/>
  <c r="S2391" i="1" a="1"/>
  <c r="S2348" i="1" a="1"/>
  <c r="S2318" i="1" a="1"/>
  <c r="S2274" i="1" a="1"/>
  <c r="S2239" i="1" a="1"/>
  <c r="S2207" i="1" a="1"/>
  <c r="S1848" i="1" a="1"/>
  <c r="S1805" i="1" a="1"/>
  <c r="S1775" i="1" a="1"/>
  <c r="S1744" i="1" a="1"/>
  <c r="S1689" i="1" a="1"/>
  <c r="S1216" i="1" a="1"/>
  <c r="S1166" i="1" a="1"/>
  <c r="S1150" i="1" a="1"/>
  <c r="S1132" i="1" a="1"/>
  <c r="S1105" i="1" a="1"/>
  <c r="S840" i="1" a="1"/>
  <c r="S593" i="1" a="1"/>
  <c r="S574" i="1" a="1"/>
  <c r="S558" i="1" a="1"/>
  <c r="S534" i="1" a="1"/>
  <c r="S519" i="1" a="1"/>
  <c r="S506" i="1" a="1"/>
  <c r="S479" i="1" a="1"/>
  <c r="S464" i="1" a="1"/>
  <c r="S442" i="1" a="1"/>
  <c r="S842" i="1" a="1"/>
  <c r="S605" i="1" a="1"/>
  <c r="S422" i="1" a="1"/>
  <c r="S408" i="1" a="1"/>
  <c r="S393" i="1" a="1"/>
  <c r="S375" i="1" a="1"/>
  <c r="S362" i="1" a="1"/>
  <c r="S2244" i="1" a="1"/>
  <c r="S4047" i="1" a="1"/>
  <c r="S4028" i="1" a="1"/>
  <c r="S4007" i="1" a="1"/>
  <c r="S3657" i="1" a="1"/>
  <c r="S3636" i="1" a="1"/>
  <c r="S3614" i="1" a="1"/>
  <c r="S3599" i="1" a="1"/>
  <c r="S3571" i="1" a="1"/>
  <c r="S3555" i="1" a="1"/>
  <c r="S3533" i="1" a="1"/>
  <c r="S3363" i="1" a="1"/>
  <c r="S3340" i="1" a="1"/>
  <c r="S3051" i="1" a="1"/>
  <c r="S3034" i="1" a="1"/>
  <c r="S3010" i="1" a="1"/>
  <c r="S2996" i="1" a="1"/>
  <c r="S2715" i="1" a="1"/>
  <c r="S2688" i="1" a="1"/>
  <c r="S2671" i="1" a="1"/>
  <c r="S2485" i="1" a="1"/>
  <c r="S2462" i="1" a="1"/>
  <c r="S2441" i="1" a="1"/>
  <c r="S2178" i="1" a="1"/>
  <c r="S2160" i="1" a="1"/>
  <c r="S1659" i="1" a="1"/>
  <c r="S1636" i="1" a="1"/>
  <c r="S1620" i="1" a="1"/>
  <c r="S1590" i="1" a="1"/>
  <c r="S1425" i="1" a="1"/>
  <c r="S1336" i="1" a="1"/>
  <c r="S1221" i="1" a="1"/>
  <c r="S1088" i="1" a="1"/>
  <c r="S1398" i="1" a="1"/>
  <c r="S1354" i="1" a="1"/>
  <c r="S1074" i="1" a="1"/>
  <c r="S1028" i="1" a="1"/>
  <c r="S989" i="1" a="1"/>
  <c r="S933" i="1" a="1"/>
  <c r="S885" i="1" a="1"/>
  <c r="S1387" i="1" a="1"/>
  <c r="S1077" i="1" a="1"/>
  <c r="S1027" i="1" a="1"/>
  <c r="S3726" i="1" a="1"/>
  <c r="S3280" i="1" a="1"/>
  <c r="S3258" i="1" a="1"/>
  <c r="S3226" i="1" a="1"/>
  <c r="S3202" i="1" a="1"/>
  <c r="S3171" i="1" a="1"/>
  <c r="S2776" i="1" a="1"/>
  <c r="S2746" i="1" a="1"/>
  <c r="S1999" i="1" a="1"/>
  <c r="S1977" i="1" a="1"/>
  <c r="S3996" i="1" a="1"/>
  <c r="S3109" i="1" a="1"/>
  <c r="S2085" i="1" a="1"/>
  <c r="S1537" i="1" a="1"/>
  <c r="S1493" i="1" a="1"/>
  <c r="S3967" i="1" a="1"/>
  <c r="S2814" i="1" a="1"/>
  <c r="S1567" i="1" a="1"/>
  <c r="S1937" i="1" a="1"/>
  <c r="S1236" i="1" a="1"/>
  <c r="S13" i="1" a="1"/>
  <c r="S3091" i="1" a="1"/>
  <c r="S1237" i="1" a="1"/>
  <c r="S31" i="1" a="1"/>
  <c r="S25" i="1" a="1"/>
  <c r="S1258" i="1" a="1"/>
  <c r="S3117" i="1" a="1"/>
  <c r="S3119" i="1" a="1"/>
  <c r="S48" i="1" a="1"/>
  <c r="S40" i="1" a="1"/>
  <c r="S3925" i="1" a="1"/>
  <c r="S3904" i="1" a="1"/>
  <c r="S3875" i="1" a="1"/>
  <c r="S3858" i="1" a="1"/>
  <c r="S3831" i="1" a="1"/>
  <c r="S3813" i="1" a="1"/>
  <c r="S3804" i="1" a="1"/>
  <c r="S3800" i="1" a="1"/>
  <c r="S3785" i="1" a="1"/>
  <c r="S3773" i="1" a="1"/>
  <c r="S3764" i="1" a="1"/>
  <c r="S3136" i="1" a="1"/>
  <c r="S2653" i="1" a="1"/>
  <c r="S2641" i="1" a="1"/>
  <c r="S2631" i="1" a="1"/>
  <c r="S2620" i="1" a="1"/>
  <c r="S2610" i="1" a="1"/>
  <c r="S2599" i="1" a="1"/>
  <c r="S2588" i="1" a="1"/>
  <c r="S2575" i="1" a="1"/>
  <c r="S2565" i="1" a="1"/>
  <c r="S2554" i="1" a="1"/>
  <c r="S2541" i="1" a="1"/>
  <c r="S2530" i="1" a="1"/>
  <c r="S2520" i="1" a="1"/>
  <c r="S2510" i="1" a="1"/>
  <c r="S1913" i="1" a="1"/>
  <c r="S1904" i="1" a="1"/>
  <c r="S1332" i="1" a="1"/>
  <c r="S1322" i="1" a="1"/>
  <c r="S1311" i="1" a="1"/>
  <c r="S1301" i="1" a="1"/>
  <c r="S1290" i="1" a="1"/>
  <c r="S828" i="1" a="1"/>
  <c r="S819" i="1" a="1"/>
  <c r="S808" i="1" a="1"/>
  <c r="S797" i="1" a="1"/>
  <c r="S2841" i="1" a="1"/>
  <c r="S1891" i="1" a="1"/>
  <c r="S3928" i="1" a="1"/>
  <c r="S238" i="1" a="1"/>
  <c r="S112" i="1" a="1"/>
  <c r="S4254" i="1" a="1"/>
  <c r="S4106" i="1" a="1"/>
  <c r="S3457" i="1" a="1"/>
  <c r="S3392" i="1" a="1"/>
  <c r="S2938" i="1" a="1"/>
  <c r="S2867" i="1" a="1"/>
  <c r="S2384" i="1" a="1"/>
  <c r="S2324" i="1" a="1"/>
  <c r="S2254" i="1" a="1"/>
  <c r="S2194" i="1" a="1"/>
  <c r="S1780" i="1" a="1"/>
  <c r="S1718" i="1" a="1"/>
  <c r="S1213" i="1" a="1"/>
  <c r="S1148" i="1" a="1"/>
  <c r="S610" i="1" a="1"/>
  <c r="S490" i="1" a="1"/>
  <c r="S617" i="1" a="1"/>
  <c r="S4009" i="1" a="1"/>
  <c r="S3564" i="1" a="1"/>
  <c r="S3047" i="1" a="1"/>
  <c r="S2680" i="1" a="1"/>
  <c r="S2168" i="1" a="1"/>
  <c r="S1617" i="1" a="1"/>
  <c r="S1277" i="1" a="1"/>
  <c r="S1364" i="1" a="1"/>
  <c r="S985" i="1" a="1"/>
  <c r="S1448" i="1" a="1"/>
  <c r="S1065" i="1" a="1"/>
  <c r="S936" i="1" a="1"/>
  <c r="S3939" i="1" a="1"/>
  <c r="S3262" i="1" a="1"/>
  <c r="S3168" i="1" a="1"/>
  <c r="S2054" i="1" a="1"/>
  <c r="S2098" i="1" a="1"/>
  <c r="S3318" i="1" a="1"/>
  <c r="S2023" i="1" a="1"/>
  <c r="S3174" i="1" l="1" a="1"/>
  <c r="S632" i="1" a="1"/>
  <c r="S3746" i="1" a="1"/>
  <c r="S3848" i="1" a="1"/>
  <c r="S284" i="1" a="1"/>
  <c r="S222" i="1" a="1"/>
  <c r="S148" i="1" a="1"/>
  <c r="S95" i="1" a="1"/>
  <c r="S54" i="1" a="1"/>
  <c r="S4256" i="1" a="1"/>
  <c r="S4203" i="1" a="1"/>
  <c r="S4161" i="1" a="1"/>
  <c r="S4083" i="1" a="1"/>
  <c r="S3497" i="1" a="1"/>
  <c r="S3458" i="1" a="1"/>
  <c r="S3430" i="1" a="1"/>
  <c r="S3407" i="1" a="1"/>
  <c r="S2970" i="1" a="1"/>
  <c r="S2948" i="1" a="1"/>
  <c r="S2908" i="1" a="1"/>
  <c r="S2882" i="1" a="1"/>
  <c r="S2856" i="1" a="1"/>
  <c r="S2387" i="1" a="1"/>
  <c r="S2365" i="1" a="1"/>
  <c r="S2333" i="1" a="1"/>
  <c r="S2304" i="1" a="1"/>
  <c r="S2280" i="1" a="1"/>
  <c r="S2237" i="1" a="1"/>
  <c r="S2215" i="1" a="1"/>
  <c r="S1844" i="1" a="1"/>
  <c r="S2809" i="1" a="1"/>
  <c r="S3094" i="1" a="1"/>
  <c r="S27" i="1" a="1"/>
  <c r="S1268" i="1" a="1"/>
  <c r="S3821" i="1" a="1"/>
  <c r="S253" i="1" a="1"/>
  <c r="S234" i="1" a="1"/>
  <c r="S158" i="1" a="1"/>
  <c r="S105" i="1" a="1"/>
  <c r="S65" i="1" a="1"/>
  <c r="S4247" i="1" a="1"/>
  <c r="S4193" i="1" a="1"/>
  <c r="S4151" i="1" a="1"/>
  <c r="S4072" i="1" a="1"/>
  <c r="S3492" i="1" a="1"/>
  <c r="S3452" i="1" a="1"/>
  <c r="S3424" i="1" a="1"/>
  <c r="S3402" i="1" a="1"/>
  <c r="S2964" i="1" a="1"/>
  <c r="S2943" i="1" a="1"/>
  <c r="S2903" i="1" a="1"/>
  <c r="S2877" i="1" a="1"/>
  <c r="S2860" i="1" a="1"/>
  <c r="S2393" i="1" a="1"/>
  <c r="S2371" i="1" a="1"/>
  <c r="S2340" i="1" a="1"/>
  <c r="S2300" i="1" a="1"/>
  <c r="S2275" i="1" a="1"/>
  <c r="S2232" i="1" a="1"/>
  <c r="S2209" i="1" a="1"/>
  <c r="S1839" i="1" a="1"/>
  <c r="S3965" i="1" a="1"/>
  <c r="S3808" i="1" a="1"/>
  <c r="S126" i="1" a="1"/>
  <c r="S4238" i="1" a="1"/>
  <c r="S4102" i="1" a="1"/>
  <c r="S3447" i="1" a="1"/>
  <c r="S2981" i="1" a="1"/>
  <c r="S2897" i="1" a="1"/>
  <c r="S2398" i="1" a="1"/>
  <c r="S2317" i="1" a="1"/>
  <c r="S342" i="1" a="1"/>
  <c r="S1490" i="1" a="1"/>
  <c r="S2465" i="1" a="1"/>
  <c r="S17" i="1" a="1"/>
  <c r="S2496" i="1" a="1"/>
  <c r="S3836" i="1" a="1"/>
  <c r="S263" i="1" a="1"/>
  <c r="S243" i="1" a="1"/>
  <c r="S169" i="1" a="1"/>
  <c r="S116" i="1" a="1"/>
  <c r="S75" i="1" a="1"/>
  <c r="S4265" i="1" a="1"/>
  <c r="S1936" i="1" a="1"/>
  <c r="S4173" i="1" a="1"/>
  <c r="S4092" i="1" a="1"/>
  <c r="S3506" i="1" a="1"/>
  <c r="S3463" i="1" a="1"/>
  <c r="S3436" i="1" a="1"/>
  <c r="S3413" i="1" a="1"/>
  <c r="S2975" i="1" a="1"/>
  <c r="S2953" i="1" a="1"/>
  <c r="S2914" i="1" a="1"/>
  <c r="S2887" i="1" a="1"/>
  <c r="S2866" i="1" a="1"/>
  <c r="S2403" i="1" a="1"/>
  <c r="S2376" i="1" a="1"/>
  <c r="S2355" i="1" a="1"/>
  <c r="S2311" i="1" a="1"/>
  <c r="S2289" i="1" a="1"/>
  <c r="S2252" i="1" a="1"/>
  <c r="S2220" i="1" a="1"/>
  <c r="S2197" i="1" a="1"/>
  <c r="S3087" i="1" a="1"/>
  <c r="S3900" i="1" a="1"/>
  <c r="S191" i="1" a="1"/>
  <c r="S4285" i="1" a="1"/>
  <c r="S4131" i="1" a="1"/>
  <c r="S3481" i="1" a="1"/>
  <c r="S3391" i="1" a="1"/>
  <c r="S2927" i="1" a="1"/>
  <c r="S2420" i="1" a="1"/>
  <c r="S2344" i="1" a="1"/>
  <c r="S2257" i="1" a="1"/>
  <c r="S3088" i="1" a="1"/>
  <c r="S3873" i="1" a="1"/>
  <c r="S180" i="1" a="1"/>
  <c r="S4275" i="1" a="1"/>
  <c r="S4122" i="1" a="1"/>
  <c r="S3470" i="1" a="1"/>
  <c r="S3386" i="1" a="1"/>
  <c r="S2920" i="1" a="1"/>
  <c r="S2409" i="1" a="1"/>
  <c r="S2322" i="1" a="1"/>
  <c r="S2246" i="1" a="1"/>
  <c r="S2805" i="1" a="1"/>
  <c r="S3717" i="1" a="1"/>
  <c r="S37" i="1" a="1"/>
  <c r="S1260" i="1" a="1"/>
  <c r="S3861" i="1" a="1"/>
  <c r="S273" i="1" a="1"/>
  <c r="S212" i="1" a="1"/>
  <c r="S137" i="1" a="1"/>
  <c r="S85" i="1" a="1"/>
  <c r="S4305" i="1" a="1"/>
  <c r="S4230" i="1" a="1"/>
  <c r="S4183" i="1" a="1"/>
  <c r="S4112" i="1" a="1"/>
  <c r="S3517" i="1" a="1"/>
  <c r="S3486" i="1" a="1"/>
  <c r="S3441" i="1" a="1"/>
  <c r="S3418" i="1" a="1"/>
  <c r="S3380" i="1" a="1"/>
  <c r="S2959" i="1" a="1"/>
  <c r="S2939" i="1" a="1"/>
  <c r="S2893" i="1" a="1"/>
  <c r="S2870" i="1" a="1"/>
  <c r="S2414" i="1" a="1"/>
  <c r="S2382" i="1" a="1"/>
  <c r="S2360" i="1" a="1"/>
  <c r="S2329" i="1" a="1"/>
  <c r="S2293" i="1" a="1"/>
  <c r="S2268" i="1" a="1"/>
  <c r="S2227" i="1" a="1"/>
  <c r="S2204" i="1" a="1"/>
  <c r="S1834" i="1" a="1"/>
  <c r="S1486" i="1" a="1"/>
  <c r="S3885" i="1" a="1"/>
  <c r="S201" i="1" a="1"/>
  <c r="S4295" i="1" a="1"/>
  <c r="S4141" i="1" a="1"/>
  <c r="S3475" i="1" a="1"/>
  <c r="S3397" i="1" a="1"/>
  <c r="S2931" i="1" a="1"/>
  <c r="S2424" i="1" a="1"/>
  <c r="S2351" i="1" a="1"/>
  <c r="S2264" i="1" a="1"/>
  <c r="S2646" i="1" a="1"/>
  <c r="S2643" i="1" a="1"/>
  <c r="S2638" i="1" a="1"/>
  <c r="S2633" i="1" a="1"/>
  <c r="S2629" i="1" a="1"/>
  <c r="S2625" i="1" a="1"/>
  <c r="S2622" i="1" a="1"/>
  <c r="S2617" i="1" a="1"/>
  <c r="S2613" i="1" a="1"/>
  <c r="S2608" i="1" a="1"/>
  <c r="S2605" i="1" a="1"/>
  <c r="S2601" i="1" a="1"/>
  <c r="S2596" i="1" a="1"/>
  <c r="S2592" i="1" a="1"/>
  <c r="S2589" i="1" a="1"/>
  <c r="S2584" i="1" a="1"/>
  <c r="S2580" i="1" a="1"/>
  <c r="S2576" i="1" a="1"/>
  <c r="S2572" i="1" a="1"/>
  <c r="S2569" i="1" a="1"/>
  <c r="S2564" i="1" a="1"/>
  <c r="S2560" i="1" a="1"/>
  <c r="S2556" i="1" a="1"/>
  <c r="S2552" i="1" a="1"/>
  <c r="S2549" i="1" a="1"/>
  <c r="S2545" i="1" a="1"/>
  <c r="S2540" i="1" a="1"/>
  <c r="S2537" i="1" a="1"/>
  <c r="S2533" i="1" a="1"/>
  <c r="S2528" i="1" a="1"/>
  <c r="S2524" i="1" a="1"/>
  <c r="S2519" i="1" a="1"/>
  <c r="S2516" i="1" a="1"/>
  <c r="S2511" i="1" a="1"/>
  <c r="S1920" i="1" a="1"/>
  <c r="S1917" i="1" a="1"/>
  <c r="S1912" i="1" a="1"/>
  <c r="S1907" i="1" a="1"/>
  <c r="S1902" i="1" a="1"/>
  <c r="S1898" i="1" a="1"/>
  <c r="S1894" i="1" a="1"/>
  <c r="S1329" i="1" a="1"/>
  <c r="S1325" i="1" a="1"/>
  <c r="S1320" i="1" a="1"/>
  <c r="S1316" i="1" a="1"/>
  <c r="S1313" i="1" a="1"/>
  <c r="S1308" i="1" a="1"/>
  <c r="S1304" i="1" a="1"/>
  <c r="S1299" i="1" a="1"/>
  <c r="S1295" i="1" a="1"/>
  <c r="S1292" i="1" a="1"/>
  <c r="S1287" i="1" a="1"/>
  <c r="S1283" i="1" a="1"/>
  <c r="S1280" i="1" a="1"/>
  <c r="S825" i="1" a="1"/>
  <c r="S821" i="1" a="1"/>
  <c r="S816" i="1" a="1"/>
  <c r="S812" i="1" a="1"/>
  <c r="S702" i="1" a="1"/>
  <c r="S804" i="1" a="1"/>
  <c r="S801" i="1" a="1"/>
  <c r="S795" i="1" a="1"/>
  <c r="S3150" i="1" a="1"/>
  <c r="S3145" i="1" a="1"/>
  <c r="S2837" i="1" a="1"/>
  <c r="S2833" i="1" a="1"/>
  <c r="S1890" i="1" a="1"/>
  <c r="S3719" i="1" a="1"/>
  <c r="S2499" i="1" a="1"/>
  <c r="S3889" i="1" a="1"/>
  <c r="S3835" i="1" a="1"/>
  <c r="S265" i="1" a="1"/>
  <c r="S198" i="1" a="1"/>
  <c r="S155" i="1" a="1"/>
  <c r="S91" i="1" a="1"/>
  <c r="S4304" i="1" a="1"/>
  <c r="S4243" i="1" a="1"/>
  <c r="S4167" i="1" a="1"/>
  <c r="S4127" i="1" a="1"/>
  <c r="S3511" i="1" a="1"/>
  <c r="S3483" i="1" a="1"/>
  <c r="S3450" i="1" a="1"/>
  <c r="S3429" i="1" a="1"/>
  <c r="S3414" i="1" a="1"/>
  <c r="S2976" i="1" a="1"/>
  <c r="S2960" i="1" a="1"/>
  <c r="S2928" i="1" a="1"/>
  <c r="S2906" i="1" a="1"/>
  <c r="S2862" i="1" a="1"/>
  <c r="S2417" i="1" a="1"/>
  <c r="S2399" i="1" a="1"/>
  <c r="S2366" i="1" a="1"/>
  <c r="S2349" i="1" a="1"/>
  <c r="S2313" i="1" a="1"/>
  <c r="S2291" i="1" a="1"/>
  <c r="S2276" i="1" a="1"/>
  <c r="S2242" i="1" a="1"/>
  <c r="S2221" i="1" a="1"/>
  <c r="S2199" i="1" a="1"/>
  <c r="S1836" i="1" a="1"/>
  <c r="S1814" i="1" a="1"/>
  <c r="S1792" i="1" a="1"/>
  <c r="S1762" i="1" a="1"/>
  <c r="S1747" i="1" a="1"/>
  <c r="S1707" i="1" a="1"/>
  <c r="S1690" i="1" a="1"/>
  <c r="S1661" i="1" a="1"/>
  <c r="S1191" i="1" a="1"/>
  <c r="S1174" i="1" a="1"/>
  <c r="S1136" i="1" a="1"/>
  <c r="S1120" i="1" a="1"/>
  <c r="S647" i="1" a="1"/>
  <c r="S560" i="1" a="1"/>
  <c r="S533" i="1" a="1"/>
  <c r="S455" i="1" a="1"/>
  <c r="S857" i="1" a="1"/>
  <c r="S409" i="1" a="1"/>
  <c r="S351" i="1" a="1"/>
  <c r="S4055" i="1" a="1"/>
  <c r="S3654" i="1" a="1"/>
  <c r="S3627" i="1" a="1"/>
  <c r="S3582" i="1" a="1"/>
  <c r="S3538" i="1" a="1"/>
  <c r="S3361" i="1" a="1"/>
  <c r="S3028" i="1" a="1"/>
  <c r="S3006" i="1" a="1"/>
  <c r="S2700" i="1" a="1"/>
  <c r="S2448" i="1" a="1"/>
  <c r="S2430" i="1" a="1"/>
  <c r="S2157" i="1" a="1"/>
  <c r="S1871" i="1" a="1"/>
  <c r="S1628" i="1" a="1"/>
  <c r="S1599" i="1" a="1"/>
  <c r="S1462" i="1" a="1"/>
  <c r="S1232" i="1" a="1"/>
  <c r="S1099" i="1" a="1"/>
  <c r="S1424" i="1" a="1"/>
  <c r="S1347" i="1" a="1"/>
  <c r="S1068" i="1" a="1"/>
  <c r="S999" i="1" a="1"/>
  <c r="S949" i="1" a="1"/>
  <c r="S881" i="1" a="1"/>
  <c r="S1403" i="1" a="1"/>
  <c r="S1333" i="1" a="1"/>
  <c r="S1045" i="1" a="1"/>
  <c r="S1014" i="1" a="1"/>
  <c r="S948" i="1" a="1"/>
  <c r="S904" i="1" a="1"/>
  <c r="S3953" i="1" a="1"/>
  <c r="S3757" i="1" a="1"/>
  <c r="S3734" i="1" a="1"/>
  <c r="S3679" i="1" a="1"/>
  <c r="S3247" i="1" a="1"/>
  <c r="S3247" i="1" s="1"/>
  <c r="S3224" i="1" a="1"/>
  <c r="S3176" i="1" a="1"/>
  <c r="S2773" i="1" a="1"/>
  <c r="S2137" i="1" a="1"/>
  <c r="S2043" i="1" a="1"/>
  <c r="S1952" i="1" a="1"/>
  <c r="S2984" i="1" a="1"/>
  <c r="S2064" i="1" a="1"/>
  <c r="S1507" i="1" a="1"/>
  <c r="S3957" i="1" a="1"/>
  <c r="S2797" i="1" a="1"/>
  <c r="S2109" i="1" a="1"/>
  <c r="S1553" i="1" a="1"/>
  <c r="S4232" i="1" a="1"/>
  <c r="S4227" i="1" a="1"/>
  <c r="S4224" i="1" a="1"/>
  <c r="S4224" i="1" s="1"/>
  <c r="S4221" i="1" a="1"/>
  <c r="S4217" i="1" a="1"/>
  <c r="S4214" i="1" a="1"/>
  <c r="S4209" i="1" a="1"/>
  <c r="S4206" i="1" a="1"/>
  <c r="S4201" i="1" a="1"/>
  <c r="S4197" i="1" a="1"/>
  <c r="S4191" i="1" a="1"/>
  <c r="S4188" i="1" a="1"/>
  <c r="S4181" i="1" a="1"/>
  <c r="S4178" i="1" a="1"/>
  <c r="S4171" i="1" a="1"/>
  <c r="S4168" i="1" a="1"/>
  <c r="S4162" i="1" a="1"/>
  <c r="S4158" i="1" a="1"/>
  <c r="S4152" i="1" a="1"/>
  <c r="S4152" i="1" s="1"/>
  <c r="S4148" i="1" a="1"/>
  <c r="S4142" i="1" a="1"/>
  <c r="S4138" i="1" a="1"/>
  <c r="S4132" i="1" a="1"/>
  <c r="S4128" i="1" a="1"/>
  <c r="S4118" i="1" a="1"/>
  <c r="S4108" i="1" a="1"/>
  <c r="S4098" i="1" a="1"/>
  <c r="S4088" i="1" a="1"/>
  <c r="S4079" i="1" a="1"/>
  <c r="S3523" i="1" a="1"/>
  <c r="S3512" i="1" a="1"/>
  <c r="S3502" i="1" a="1"/>
  <c r="S3490" i="1" a="1"/>
  <c r="S3479" i="1" a="1"/>
  <c r="S3467" i="1" a="1"/>
  <c r="S3467" i="1" s="1"/>
  <c r="S3456" i="1" a="1"/>
  <c r="S3445" i="1" a="1"/>
  <c r="S3434" i="1" a="1"/>
  <c r="S3422" i="1" a="1"/>
  <c r="S3411" i="1" a="1"/>
  <c r="S3401" i="1" a="1"/>
  <c r="S3390" i="1" a="1"/>
  <c r="S3379" i="1" a="1"/>
  <c r="S2973" i="1" a="1"/>
  <c r="S2962" i="1" a="1"/>
  <c r="S2951" i="1" a="1"/>
  <c r="S2937" i="1" a="1"/>
  <c r="S2926" i="1" a="1"/>
  <c r="S2916" i="1" a="1"/>
  <c r="S2904" i="1" a="1"/>
  <c r="S2892" i="1" a="1"/>
  <c r="S2892" i="1" s="1"/>
  <c r="S2881" i="1" a="1"/>
  <c r="S2872" i="1" a="1"/>
  <c r="S2861" i="1" a="1"/>
  <c r="S2852" i="1" a="1"/>
  <c r="S2416" i="1" a="1"/>
  <c r="S2405" i="1" a="1"/>
  <c r="S2394" i="1" a="1"/>
  <c r="S2383" i="1" a="1"/>
  <c r="S2372" i="1" a="1"/>
  <c r="S2361" i="1" a="1"/>
  <c r="S2346" i="1" a="1"/>
  <c r="S2335" i="1" a="1"/>
  <c r="S2325" i="1" a="1"/>
  <c r="S2315" i="1" a="1"/>
  <c r="S2305" i="1" a="1"/>
  <c r="S2294" i="1" a="1"/>
  <c r="S2294" i="1" s="1"/>
  <c r="S2282" i="1" a="1"/>
  <c r="S2272" i="1" a="1"/>
  <c r="S2261" i="1" a="1"/>
  <c r="S2251" i="1" a="1"/>
  <c r="S2240" i="1" a="1"/>
  <c r="S2229" i="1" a="1"/>
  <c r="S2222" i="1" a="1"/>
  <c r="S2211" i="1" a="1"/>
  <c r="S2200" i="1" a="1"/>
  <c r="S1866" i="1" a="1"/>
  <c r="S1849" i="1" a="1"/>
  <c r="S1841" i="1" a="1"/>
  <c r="S1830" i="1" a="1"/>
  <c r="S1819" i="1" a="1"/>
  <c r="S1810" i="1" a="1"/>
  <c r="S1799" i="1" a="1"/>
  <c r="S1799" i="1" s="1"/>
  <c r="S1789" i="1" a="1"/>
  <c r="S1779" i="1" a="1"/>
  <c r="S1768" i="1" a="1"/>
  <c r="S1757" i="1" a="1"/>
  <c r="S1748" i="1" a="1"/>
  <c r="S1738" i="1" a="1"/>
  <c r="S1727" i="1" a="1"/>
  <c r="S1717" i="1" a="1"/>
  <c r="S1706" i="1" a="1"/>
  <c r="S1694" i="1" a="1"/>
  <c r="S1683" i="1" a="1"/>
  <c r="S496" i="1" a="1"/>
  <c r="S475" i="1" a="1"/>
  <c r="S458" i="1" a="1"/>
  <c r="S863" i="1" a="1"/>
  <c r="S830" i="1" a="1"/>
  <c r="S830" i="1" s="1"/>
  <c r="S430" i="1" a="1"/>
  <c r="S417" i="1" a="1"/>
  <c r="S404" i="1" a="1"/>
  <c r="S382" i="1" a="1"/>
  <c r="S370" i="1" a="1"/>
  <c r="S359" i="1" a="1"/>
  <c r="S4060" i="1" a="1"/>
  <c r="S4043" i="1" a="1"/>
  <c r="S4022" i="1" a="1"/>
  <c r="S3667" i="1" a="1"/>
  <c r="S3647" i="1" a="1"/>
  <c r="S3620" i="1" a="1"/>
  <c r="S3611" i="1" a="1"/>
  <c r="S3588" i="1" a="1"/>
  <c r="S3561" i="1" a="1"/>
  <c r="S3544" i="1" a="1"/>
  <c r="S3544" i="1" s="1"/>
  <c r="S3367" i="1" a="1"/>
  <c r="S3351" i="1" a="1"/>
  <c r="S3062" i="1" a="1"/>
  <c r="S3040" i="1" a="1"/>
  <c r="S3024" i="1" a="1"/>
  <c r="S3001" i="1" a="1"/>
  <c r="S2725" i="1" a="1"/>
  <c r="S2704" i="1" a="1"/>
  <c r="S2683" i="1" a="1"/>
  <c r="S2667" i="1" a="1"/>
  <c r="S2480" i="1" a="1"/>
  <c r="S2456" i="1" a="1"/>
  <c r="S2447" i="1" a="1"/>
  <c r="S2185" i="1" a="1"/>
  <c r="S2167" i="1" a="1"/>
  <c r="S2142" i="1" a="1"/>
  <c r="S2142" i="1" s="1"/>
  <c r="S1640" i="1" a="1"/>
  <c r="S1625" i="1" a="1"/>
  <c r="S1597" i="1" a="1"/>
  <c r="S1453" i="1" a="1"/>
  <c r="S1245" i="1" a="1"/>
  <c r="S1101" i="1" a="1"/>
  <c r="S1463" i="1" a="1"/>
  <c r="S1383" i="1" a="1"/>
  <c r="S1340" i="1" a="1"/>
  <c r="S1066" i="1" a="1"/>
  <c r="S1015" i="1" a="1"/>
  <c r="S981" i="1" a="1"/>
  <c r="S922" i="1" a="1"/>
  <c r="S866" i="1" a="1"/>
  <c r="S1370" i="1" a="1"/>
  <c r="S1063" i="1" a="1"/>
  <c r="S1063" i="1" s="1"/>
  <c r="S1012" i="1" a="1"/>
  <c r="S3690" i="1" a="1"/>
  <c r="S3273" i="1" a="1"/>
  <c r="S3242" i="1" a="1"/>
  <c r="S3219" i="1" a="1"/>
  <c r="S3188" i="1" a="1"/>
  <c r="S2785" i="1" a="1"/>
  <c r="S2754" i="1" a="1"/>
  <c r="S2729" i="1" a="1"/>
  <c r="S2056" i="1" a="1"/>
  <c r="S1953" i="1" a="1"/>
  <c r="S3124" i="1" a="1"/>
  <c r="S2096" i="1" a="1"/>
  <c r="S2060" i="1" a="1"/>
  <c r="S1514" i="1" a="1"/>
  <c r="S3313" i="1" a="1"/>
  <c r="S2789" i="1" a="1"/>
  <c r="S1892" i="1" a="1"/>
  <c r="S2111" i="1" a="1"/>
  <c r="S1560" i="1" a="1"/>
  <c r="S2470" i="1" a="1"/>
  <c r="S3098" i="1" a="1"/>
  <c r="S1854" i="1" a="1"/>
  <c r="S625" i="1" a="1"/>
  <c r="S16" i="1" a="1"/>
  <c r="S649" i="1" a="1"/>
  <c r="S658" i="1" a="1"/>
  <c r="S2489" i="1" a="1"/>
  <c r="S44" i="1" a="1"/>
  <c r="S3931" i="1" a="1"/>
  <c r="S3789" i="1" a="1"/>
  <c r="S3780" i="1" a="1"/>
  <c r="S3768" i="1" a="1"/>
  <c r="S3142" i="1" a="1"/>
  <c r="S2657" i="1" a="1"/>
  <c r="S2647" i="1" a="1"/>
  <c r="S2636" i="1" a="1"/>
  <c r="S2626" i="1" a="1"/>
  <c r="S2615" i="1" a="1"/>
  <c r="S2604" i="1" a="1"/>
  <c r="S2594" i="1" a="1"/>
  <c r="S2583" i="1" a="1"/>
  <c r="S2573" i="1" a="1"/>
  <c r="S2562" i="1" a="1"/>
  <c r="S2551" i="1" a="1"/>
  <c r="S2542" i="1" a="1"/>
  <c r="S2532" i="1" a="1"/>
  <c r="S2521" i="1" a="1"/>
  <c r="S2521" i="1" s="1"/>
  <c r="S2512" i="1" a="1"/>
  <c r="S1914" i="1" a="1"/>
  <c r="S1905" i="1" a="1"/>
  <c r="S1893" i="1" a="1"/>
  <c r="S1324" i="1" a="1"/>
  <c r="S1312" i="1" a="1"/>
  <c r="S1302" i="1" a="1"/>
  <c r="S1291" i="1" a="1"/>
  <c r="S829" i="1" a="1"/>
  <c r="S820" i="1" a="1"/>
  <c r="S807" i="1" a="1"/>
  <c r="S799" i="1" a="1"/>
  <c r="S3144" i="1" a="1"/>
  <c r="S2830" i="1" a="1"/>
  <c r="S661" i="1" a="1"/>
  <c r="S254" i="1" a="1"/>
  <c r="S254" i="1" s="1"/>
  <c r="S123" i="1" a="1"/>
  <c r="S4263" i="1" a="1"/>
  <c r="S4117" i="1" a="1"/>
  <c r="S3461" i="1" a="1"/>
  <c r="S3398" i="1" a="1"/>
  <c r="S2942" i="1" a="1"/>
  <c r="S2883" i="1" a="1"/>
  <c r="S2377" i="1" a="1"/>
  <c r="S2320" i="1" a="1"/>
  <c r="S2247" i="1" a="1"/>
  <c r="S1865" i="1" a="1"/>
  <c r="S1797" i="1" a="1"/>
  <c r="S1734" i="1" a="1"/>
  <c r="S1667" i="1" a="1"/>
  <c r="S1163" i="1" a="1"/>
  <c r="S841" i="1" a="1"/>
  <c r="S841" i="1" s="1"/>
  <c r="S517" i="1" a="1"/>
  <c r="S703" i="1" a="1"/>
  <c r="S4026" i="1" a="1"/>
  <c r="S3591" i="1" a="1"/>
  <c r="S3064" i="1" a="1"/>
  <c r="S2708" i="1" a="1"/>
  <c r="S2179" i="1" a="1"/>
  <c r="S1634" i="1" a="1"/>
  <c r="S1367" i="1" a="1"/>
  <c r="S1442" i="1" a="1"/>
  <c r="S1032" i="1" a="1"/>
  <c r="S915" i="1" a="1"/>
  <c r="S1349" i="1" a="1"/>
  <c r="S980" i="1" a="1"/>
  <c r="S2144" i="1" a="1"/>
  <c r="S3694" i="1" a="1"/>
  <c r="S3694" i="1" s="1"/>
  <c r="S3215" i="1" a="1"/>
  <c r="S2745" i="1" a="1"/>
  <c r="S3994" i="1" a="1"/>
  <c r="S1529" i="1" a="1"/>
  <c r="S1942" i="1" a="1"/>
  <c r="S701" i="1" a="1"/>
  <c r="S794" i="1" a="1"/>
  <c r="S793" i="1" a="1"/>
  <c r="S792" i="1" a="1"/>
  <c r="S791" i="1" a="1"/>
  <c r="S790" i="1" a="1"/>
  <c r="S789" i="1" a="1"/>
  <c r="S788" i="1" a="1"/>
  <c r="S787" i="1" a="1"/>
  <c r="S786" i="1" a="1"/>
  <c r="S785" i="1" a="1"/>
  <c r="S785" i="1" s="1"/>
  <c r="S784" i="1" a="1"/>
  <c r="S783" i="1" a="1"/>
  <c r="S782" i="1" a="1"/>
  <c r="S781" i="1" a="1"/>
  <c r="S780" i="1" a="1"/>
  <c r="S779" i="1" a="1"/>
  <c r="S778" i="1" a="1"/>
  <c r="S777" i="1" a="1"/>
  <c r="S776" i="1" a="1"/>
  <c r="S775" i="1" a="1"/>
  <c r="S774" i="1" a="1"/>
  <c r="S773" i="1" a="1"/>
  <c r="S772" i="1" a="1"/>
  <c r="S771" i="1" a="1"/>
  <c r="S770" i="1" a="1"/>
  <c r="S769" i="1" a="1"/>
  <c r="S769" i="1" s="1"/>
  <c r="S768" i="1" a="1"/>
  <c r="S767" i="1" a="1"/>
  <c r="S766" i="1" a="1"/>
  <c r="S765" i="1" a="1"/>
  <c r="S764" i="1" a="1"/>
  <c r="S763" i="1" a="1"/>
  <c r="S762" i="1" a="1"/>
  <c r="S761" i="1" a="1"/>
  <c r="S760" i="1" a="1"/>
  <c r="S759" i="1" a="1"/>
  <c r="S758" i="1" a="1"/>
  <c r="S757" i="1" a="1"/>
  <c r="S756" i="1" a="1"/>
  <c r="S755" i="1" a="1"/>
  <c r="S754" i="1" a="1"/>
  <c r="S753" i="1" a="1"/>
  <c r="S753" i="1" s="1"/>
  <c r="S752" i="1" a="1"/>
  <c r="S751" i="1" a="1"/>
  <c r="S750" i="1" a="1"/>
  <c r="S749" i="1" a="1"/>
  <c r="S748" i="1" a="1"/>
  <c r="S747" i="1" a="1"/>
  <c r="S746" i="1" a="1"/>
  <c r="S745" i="1" a="1"/>
  <c r="S744" i="1" a="1"/>
  <c r="S743" i="1" a="1"/>
  <c r="S742" i="1" a="1"/>
  <c r="S741" i="1" a="1"/>
  <c r="S740" i="1" a="1"/>
  <c r="S739" i="1" a="1"/>
  <c r="S738" i="1" a="1"/>
  <c r="S737" i="1" a="1"/>
  <c r="S737" i="1" s="1"/>
  <c r="S736" i="1" a="1"/>
  <c r="S735" i="1" a="1"/>
  <c r="S734" i="1" a="1"/>
  <c r="S733" i="1" a="1"/>
  <c r="S732" i="1" a="1"/>
  <c r="S731" i="1" a="1"/>
  <c r="S730" i="1" a="1"/>
  <c r="S729" i="1" a="1"/>
  <c r="S728" i="1" a="1"/>
  <c r="S727" i="1" a="1"/>
  <c r="S726" i="1" a="1"/>
  <c r="S725" i="1" a="1"/>
  <c r="S724" i="1" a="1"/>
  <c r="S704" i="1" a="1"/>
  <c r="S723" i="1" a="1"/>
  <c r="S722" i="1" a="1"/>
  <c r="S722" i="1" s="1"/>
  <c r="S721" i="1" a="1"/>
  <c r="S720" i="1" a="1"/>
  <c r="S719" i="1" a="1"/>
  <c r="S718" i="1" a="1"/>
  <c r="S717" i="1" a="1"/>
  <c r="S716" i="1" a="1"/>
  <c r="S715" i="1" a="1"/>
  <c r="S714" i="1" a="1"/>
  <c r="S713" i="1" a="1"/>
  <c r="S712" i="1" a="1"/>
  <c r="S711" i="1" a="1"/>
  <c r="S710" i="1" a="1"/>
  <c r="S709" i="1" a="1"/>
  <c r="S700" i="1" a="1"/>
  <c r="S699" i="1" a="1"/>
  <c r="S698" i="1" a="1"/>
  <c r="S697" i="1" a="1"/>
  <c r="S696" i="1" a="1"/>
  <c r="S695" i="1" a="1"/>
  <c r="S694" i="1" a="1"/>
  <c r="S693" i="1" a="1"/>
  <c r="S692" i="1" a="1"/>
  <c r="S691" i="1" a="1"/>
  <c r="S690" i="1" a="1"/>
  <c r="S689" i="1" a="1"/>
  <c r="S688" i="1" a="1"/>
  <c r="S687" i="1" a="1"/>
  <c r="S686" i="1" a="1"/>
  <c r="S685" i="1" a="1"/>
  <c r="S684" i="1" a="1"/>
  <c r="S683" i="1" a="1"/>
  <c r="S682" i="1" a="1"/>
  <c r="S681" i="1" a="1"/>
  <c r="S680" i="1" a="1"/>
  <c r="S679" i="1" a="1"/>
  <c r="S678" i="1" a="1"/>
  <c r="S677" i="1" a="1"/>
  <c r="S676" i="1" a="1"/>
  <c r="S675" i="1" a="1"/>
  <c r="S674" i="1" a="1"/>
  <c r="S673" i="1" a="1"/>
  <c r="S672" i="1" a="1"/>
  <c r="S671" i="1" a="1"/>
  <c r="S670" i="1" a="1"/>
  <c r="S341" i="1" a="1"/>
  <c r="S340" i="1" a="1"/>
  <c r="S339" i="1" a="1"/>
  <c r="S338" i="1" a="1"/>
  <c r="S338" i="1" s="1"/>
  <c r="S337" i="1" a="1"/>
  <c r="S336" i="1" a="1"/>
  <c r="S335" i="1" a="1"/>
  <c r="S334" i="1" a="1"/>
  <c r="S333" i="1" a="1"/>
  <c r="S332" i="1" a="1"/>
  <c r="S331" i="1" a="1"/>
  <c r="S330" i="1" a="1"/>
  <c r="S329" i="1" a="1"/>
  <c r="S328" i="1" a="1"/>
  <c r="S327" i="1" a="1"/>
  <c r="S326" i="1" a="1"/>
  <c r="S325" i="1" a="1"/>
  <c r="S324" i="1" a="1"/>
  <c r="S323" i="1" a="1"/>
  <c r="S322" i="1" a="1"/>
  <c r="S322" i="1" s="1"/>
  <c r="S321" i="1" a="1"/>
  <c r="S320" i="1" a="1"/>
  <c r="S319" i="1" a="1"/>
  <c r="S318" i="1" a="1"/>
  <c r="S317" i="1" a="1"/>
  <c r="S316" i="1" a="1"/>
  <c r="S315" i="1" a="1"/>
  <c r="S314" i="1" a="1"/>
  <c r="S313" i="1" a="1"/>
  <c r="S312" i="1" a="1"/>
  <c r="S311" i="1" a="1"/>
  <c r="S310" i="1" a="1"/>
  <c r="S309" i="1" a="1"/>
  <c r="S308" i="1" a="1"/>
  <c r="S307" i="1" a="1"/>
  <c r="S306" i="1" a="1"/>
  <c r="S306" i="1" s="1"/>
  <c r="S305" i="1" a="1"/>
  <c r="S304" i="1" a="1"/>
  <c r="S303" i="1" a="1"/>
  <c r="S302" i="1" a="1"/>
  <c r="S301" i="1" a="1"/>
  <c r="S300" i="1" a="1"/>
  <c r="S299" i="1" a="1"/>
  <c r="S298" i="1" a="1"/>
  <c r="S297" i="1" a="1"/>
  <c r="S296" i="1" a="1"/>
  <c r="S295" i="1" a="1"/>
  <c r="S621" i="1" a="1"/>
  <c r="S3725" i="1" a="1"/>
  <c r="S3704" i="1" a="1"/>
  <c r="S3084" i="1" a="1"/>
  <c r="S1239" i="1" a="1"/>
  <c r="S1239" i="1" s="1"/>
  <c r="S626" i="1" a="1"/>
  <c r="S30" i="1" a="1"/>
  <c r="S18" i="1" a="1"/>
  <c r="S1263" i="1" a="1"/>
  <c r="S2490" i="1" a="1"/>
  <c r="S660" i="1" a="1"/>
  <c r="S3929" i="1" a="1"/>
  <c r="S3917" i="1" a="1"/>
  <c r="S3905" i="1" a="1"/>
  <c r="S3891" i="1" a="1"/>
  <c r="S3879" i="1" a="1"/>
  <c r="S3866" i="1" a="1"/>
  <c r="S3854" i="1" a="1"/>
  <c r="S3840" i="1" a="1"/>
  <c r="S3827" i="1" a="1"/>
  <c r="S3815" i="1" a="1"/>
  <c r="S3815" i="1" s="1"/>
  <c r="S291" i="1" a="1"/>
  <c r="S281" i="1" a="1"/>
  <c r="S270" i="1" a="1"/>
  <c r="S260" i="1" a="1"/>
  <c r="S249" i="1" a="1"/>
  <c r="S240" i="1" a="1"/>
  <c r="S226" i="1" a="1"/>
  <c r="S216" i="1" a="1"/>
  <c r="S205" i="1" a="1"/>
  <c r="S195" i="1" a="1"/>
  <c r="S184" i="1" a="1"/>
  <c r="S173" i="1" a="1"/>
  <c r="S162" i="1" a="1"/>
  <c r="S152" i="1" a="1"/>
  <c r="S141" i="1" a="1"/>
  <c r="S130" i="1" a="1"/>
  <c r="S130" i="1" s="1"/>
  <c r="S120" i="1" a="1"/>
  <c r="S109" i="1" a="1"/>
  <c r="S98" i="1" a="1"/>
  <c r="S88" i="1" a="1"/>
  <c r="S78" i="1" a="1"/>
  <c r="S68" i="1" a="1"/>
  <c r="S58" i="1" a="1"/>
  <c r="S4309" i="1" a="1"/>
  <c r="S4298" i="1" a="1"/>
  <c r="S4288" i="1" a="1"/>
  <c r="S4278" i="1" a="1"/>
  <c r="S4268" i="1" a="1"/>
  <c r="S4258" i="1" a="1"/>
  <c r="S571" i="1" a="1"/>
  <c r="S564" i="1" a="1"/>
  <c r="S554" i="1" a="1"/>
  <c r="S554" i="1" s="1"/>
  <c r="S546" i="1" a="1"/>
  <c r="S535" i="1" a="1"/>
  <c r="S522" i="1" a="1"/>
  <c r="S514" i="1" a="1"/>
  <c r="S505" i="1" a="1"/>
  <c r="S495" i="1" a="1"/>
  <c r="S487" i="1" a="1"/>
  <c r="S478" i="1" a="1"/>
  <c r="S469" i="1" a="1"/>
  <c r="S460" i="1" a="1"/>
  <c r="S451" i="1" a="1"/>
  <c r="S441" i="1" a="1"/>
  <c r="S433" i="1" a="1"/>
  <c r="S848" i="1" a="1"/>
  <c r="S833" i="1" a="1"/>
  <c r="S641" i="1" a="1"/>
  <c r="S641" i="1" s="1"/>
  <c r="S607" i="1" a="1"/>
  <c r="S594" i="1" a="1"/>
  <c r="S423" i="1" a="1"/>
  <c r="S414" i="1" a="1"/>
  <c r="S405" i="1" a="1"/>
  <c r="S396" i="1" a="1"/>
  <c r="S390" i="1" a="1"/>
  <c r="S371" i="1" a="1"/>
  <c r="S363" i="1" a="1"/>
  <c r="S356" i="1" a="1"/>
  <c r="S347" i="1" a="1"/>
  <c r="S4067" i="1" a="1"/>
  <c r="S4057" i="1" a="1"/>
  <c r="S4050" i="1" a="1"/>
  <c r="S4040" i="1" a="1"/>
  <c r="S4030" i="1" a="1"/>
  <c r="S4030" i="1" s="1"/>
  <c r="S4021" i="1" a="1"/>
  <c r="S4013" i="1" a="1"/>
  <c r="S3669" i="1" a="1"/>
  <c r="S3660" i="1" a="1"/>
  <c r="S3652" i="1" a="1"/>
  <c r="S3642" i="1" a="1"/>
  <c r="S3633" i="1" a="1"/>
  <c r="S3624" i="1" a="1"/>
  <c r="S3616" i="1" a="1"/>
  <c r="S3607" i="1" a="1"/>
  <c r="S3598" i="1" a="1"/>
  <c r="S3589" i="1" a="1"/>
  <c r="S3580" i="1" a="1"/>
  <c r="S3572" i="1" a="1"/>
  <c r="S3563" i="1" a="1"/>
  <c r="S3554" i="1" a="1"/>
  <c r="S3554" i="1" s="1"/>
  <c r="S3546" i="1" a="1"/>
  <c r="S3537" i="1" a="1"/>
  <c r="S3529" i="1" a="1"/>
  <c r="S3370" i="1" a="1"/>
  <c r="S3362" i="1" a="1"/>
  <c r="S3354" i="1" a="1"/>
  <c r="S3344" i="1" a="1"/>
  <c r="S3065" i="1" a="1"/>
  <c r="S3058" i="1" a="1"/>
  <c r="S3048" i="1" a="1"/>
  <c r="S3039" i="1" a="1"/>
  <c r="S3031" i="1" a="1"/>
  <c r="S3023" i="1" a="1"/>
  <c r="S3015" i="1" a="1"/>
  <c r="S3008" i="1" a="1"/>
  <c r="S3008" i="1" s="1"/>
  <c r="S3000" i="1" a="1"/>
  <c r="S3000" i="1" s="1"/>
  <c r="S2992" i="1" a="1"/>
  <c r="S2723" i="1" a="1"/>
  <c r="S2714" i="1" a="1"/>
  <c r="S2705" i="1" a="1"/>
  <c r="S2696" i="1" a="1"/>
  <c r="S2686" i="1" a="1"/>
  <c r="S2678" i="1" a="1"/>
  <c r="S2669" i="1" a="1"/>
  <c r="S2660" i="1" a="1"/>
  <c r="S2504" i="1" a="1"/>
  <c r="S2482" i="1" a="1"/>
  <c r="S2464" i="1" a="1"/>
  <c r="S2457" i="1" a="1"/>
  <c r="S2443" i="1" a="1"/>
  <c r="S2438" i="1" a="1"/>
  <c r="S2431" i="1" a="1"/>
  <c r="S2431" i="1" s="1"/>
  <c r="S2426" i="1" a="1"/>
  <c r="S2187" i="1" a="1"/>
  <c r="S2180" i="1" a="1"/>
  <c r="S2176" i="1" a="1"/>
  <c r="S2169" i="1" a="1"/>
  <c r="S2162" i="1" a="1"/>
  <c r="S2158" i="1" a="1"/>
  <c r="S2151" i="1" a="1"/>
  <c r="S865" i="1" a="1"/>
  <c r="S2139" i="1" a="1"/>
  <c r="S1657" i="1" a="1"/>
  <c r="S1651" i="1" a="1"/>
  <c r="S1645" i="1" a="1"/>
  <c r="S1639" i="1" a="1"/>
  <c r="S1633" i="1" a="1"/>
  <c r="S1633" i="1" s="1"/>
  <c r="S1627" i="1" a="1"/>
  <c r="S1622" i="1" a="1"/>
  <c r="S1616" i="1" a="1"/>
  <c r="S1610" i="1" a="1"/>
  <c r="S1604" i="1" a="1"/>
  <c r="S1598" i="1" a="1"/>
  <c r="S1593" i="1" a="1"/>
  <c r="S1587" i="1" a="1"/>
  <c r="S1459" i="1" a="1"/>
  <c r="S1436" i="1" a="1"/>
  <c r="S1416" i="1" a="1"/>
  <c r="S1393" i="1" a="1"/>
  <c r="S1360" i="1" a="1"/>
  <c r="S1270" i="1" a="1"/>
  <c r="S1243" i="1" a="1"/>
  <c r="S1233" i="1" a="1"/>
  <c r="S1233" i="1" s="1"/>
  <c r="S1227" i="1" a="1"/>
  <c r="S1227" i="1" s="1"/>
  <c r="S1220" i="1" a="1"/>
  <c r="S1098" i="1" a="1"/>
  <c r="S1093" i="1" a="1"/>
  <c r="S1086" i="1" a="1"/>
  <c r="S1457" i="1" a="1"/>
  <c r="S1444" i="1" a="1"/>
  <c r="S1427" i="1" a="1"/>
  <c r="S1410" i="1" a="1"/>
  <c r="S1395" i="1" a="1"/>
  <c r="S1378" i="1" a="1"/>
  <c r="S1366" i="1" a="1"/>
  <c r="S1352" i="1" a="1"/>
  <c r="S1335" i="1" a="1"/>
  <c r="S1274" i="1" a="1"/>
  <c r="S1084" i="1" a="1"/>
  <c r="S1084" i="1" s="1"/>
  <c r="S1072" i="1" a="1"/>
  <c r="S1072" i="1" s="1"/>
  <c r="S1062" i="1" a="1"/>
  <c r="S1048" i="1" a="1"/>
  <c r="S1040" i="1" a="1"/>
  <c r="S1030" i="1" a="1"/>
  <c r="S4" i="1" a="1"/>
  <c r="S1003" i="1" a="1"/>
  <c r="S991" i="1" a="1"/>
  <c r="S979" i="1" a="1"/>
  <c r="S967" i="1" a="1"/>
  <c r="S953" i="1" a="1"/>
  <c r="S945" i="1" a="1"/>
  <c r="S931" i="1" a="1"/>
  <c r="S917" i="1" a="1"/>
  <c r="S905" i="1" a="1"/>
  <c r="S896" i="1" a="1"/>
  <c r="S883" i="1" a="1"/>
  <c r="S883" i="1" s="1"/>
  <c r="S871" i="1" a="1"/>
  <c r="S1461" i="1" a="1"/>
  <c r="S1441" i="1" a="1"/>
  <c r="S1426" i="1" a="1"/>
  <c r="S1408" i="1" a="1"/>
  <c r="S1394" i="1" a="1"/>
  <c r="S1380" i="1" a="1"/>
  <c r="S1365" i="1" a="1"/>
  <c r="S1353" i="1" a="1"/>
  <c r="S1337" i="1" a="1"/>
  <c r="S1271" i="1" a="1"/>
  <c r="S1249" i="1" a="1"/>
  <c r="S1071" i="1" a="1"/>
  <c r="S1059" i="1" a="1"/>
  <c r="S1049" i="1" a="1"/>
  <c r="S1049" i="1" s="1"/>
  <c r="S1035" i="1" a="1"/>
  <c r="S1035" i="1" s="1"/>
  <c r="S1025" i="1" a="1"/>
  <c r="S5" i="1" a="1"/>
  <c r="S1006" i="1" a="1"/>
  <c r="S994" i="1" a="1"/>
  <c r="S984" i="1" a="1"/>
  <c r="S974" i="1" a="1"/>
  <c r="S962" i="1" a="1"/>
  <c r="S952" i="1" a="1"/>
  <c r="S942" i="1" a="1"/>
  <c r="S930" i="1" a="1"/>
  <c r="S919" i="1" a="1"/>
  <c r="S910" i="1" a="1"/>
  <c r="S2" i="1" a="1"/>
  <c r="S889" i="1" a="1"/>
  <c r="S880" i="1" a="1"/>
  <c r="S880" i="1" s="1"/>
  <c r="S872" i="1" a="1"/>
  <c r="S872" i="1" s="1"/>
  <c r="S3955" i="1" a="1"/>
  <c r="S3950" i="1" a="1"/>
  <c r="S3946" i="1" a="1"/>
  <c r="S3941" i="1" a="1"/>
  <c r="S3936" i="1" a="1"/>
  <c r="S3754" i="1" a="1"/>
  <c r="S3743" i="1" a="1"/>
  <c r="S3739" i="1" a="1"/>
  <c r="S3730" i="1" a="1"/>
  <c r="S3703" i="1" a="1"/>
  <c r="S3699" i="1" a="1"/>
  <c r="S3691" i="1" a="1"/>
  <c r="S3684" i="1" a="1"/>
  <c r="S3284" i="1" a="1"/>
  <c r="S3274" i="1" a="1"/>
  <c r="S3267" i="1" a="1"/>
  <c r="S3267" i="1" s="1"/>
  <c r="S3260" i="1" a="1"/>
  <c r="S3251" i="1" a="1"/>
  <c r="S3244" i="1" a="1"/>
  <c r="S3236" i="1" a="1"/>
  <c r="S3228" i="1" a="1"/>
  <c r="S3221" i="1" a="1"/>
  <c r="S3214" i="1" a="1"/>
  <c r="S3205" i="1" a="1"/>
  <c r="S3197" i="1" a="1"/>
  <c r="S3190" i="1" a="1"/>
  <c r="S3183" i="1" a="1"/>
  <c r="S4211" i="1" a="1"/>
  <c r="S3166" i="1" a="1"/>
  <c r="S3159" i="1" a="1"/>
  <c r="S2780" i="1" a="1"/>
  <c r="S2780" i="1" s="1"/>
  <c r="S2771" i="1" a="1"/>
  <c r="S2771" i="1" s="1"/>
  <c r="S2765" i="1" a="1"/>
  <c r="S2765" i="1" s="1"/>
  <c r="S2756" i="1" a="1"/>
  <c r="S2748" i="1" a="1"/>
  <c r="S2741" i="1" a="1"/>
  <c r="S2731" i="1" a="1"/>
  <c r="S2013" i="1" a="1"/>
  <c r="S2002" i="1" a="1"/>
  <c r="S1990" i="1" a="1"/>
  <c r="S3" i="1" a="1"/>
  <c r="S2046" i="1" a="1"/>
  <c r="S1978" i="1" a="1"/>
  <c r="S1967" i="1" a="1"/>
  <c r="S1955" i="1" a="1"/>
  <c r="S3999" i="1" a="1"/>
  <c r="S3986" i="1" a="1"/>
  <c r="S3986" i="1" s="1"/>
  <c r="S3976" i="1" a="1"/>
  <c r="S3976" i="1" s="1"/>
  <c r="S3125" i="1" a="1"/>
  <c r="S3125" i="1" s="1"/>
  <c r="S3110" i="1" a="1"/>
  <c r="S3077" i="1" a="1"/>
  <c r="S2985" i="1" a="1"/>
  <c r="S2842" i="1" a="1"/>
  <c r="S2088" i="1" a="1"/>
  <c r="S2076" i="1" a="1"/>
  <c r="S2062" i="1" a="1"/>
  <c r="S2033" i="1" a="1"/>
  <c r="S1540" i="1" a="1"/>
  <c r="S1060" i="1" a="1"/>
  <c r="S1044" i="1" a="1"/>
  <c r="S1024" i="1" a="1"/>
  <c r="S1011" i="1" a="1"/>
  <c r="S997" i="1" a="1"/>
  <c r="S997" i="1" s="1"/>
  <c r="S975" i="1" a="1"/>
  <c r="S975" i="1" s="1"/>
  <c r="S961" i="1" a="1"/>
  <c r="S961" i="1" s="1"/>
  <c r="S943" i="1" a="1"/>
  <c r="S925" i="1" a="1"/>
  <c r="S911" i="1" a="1"/>
  <c r="S890" i="1" a="1"/>
  <c r="S875" i="1" a="1"/>
  <c r="S1451" i="1" a="1"/>
  <c r="S1431" i="1" a="1"/>
  <c r="S1414" i="1" a="1"/>
  <c r="S1384" i="1" a="1"/>
  <c r="S1368" i="1" a="1"/>
  <c r="S1342" i="1" a="1"/>
  <c r="S1273" i="1" a="1"/>
  <c r="S1075" i="1" a="1"/>
  <c r="S1061" i="1" a="1"/>
  <c r="S1061" i="1" s="1"/>
  <c r="S1039" i="1" a="1"/>
  <c r="S1039" i="1" s="1"/>
  <c r="S1023" i="1" a="1"/>
  <c r="S1023" i="1" s="1"/>
  <c r="S1007" i="1" a="1"/>
  <c r="S996" i="1" a="1"/>
  <c r="S978" i="1" a="1"/>
  <c r="S964" i="1" a="1"/>
  <c r="S944" i="1" a="1"/>
  <c r="S932" i="1" a="1"/>
  <c r="S914" i="1" a="1"/>
  <c r="S900" i="1" a="1"/>
  <c r="S886" i="1" a="1"/>
  <c r="S3951" i="1" a="1"/>
  <c r="S3944" i="1" a="1"/>
  <c r="S3937" i="1" a="1"/>
  <c r="S3744" i="1" a="1"/>
  <c r="S3737" i="1" a="1"/>
  <c r="S3737" i="1" s="1"/>
  <c r="S3696" i="1" a="1"/>
  <c r="S3696" i="1" s="1"/>
  <c r="S3689" i="1" a="1"/>
  <c r="S3689" i="1" s="1"/>
  <c r="S3682" i="1" a="1"/>
  <c r="S3283" i="1" a="1"/>
  <c r="S3277" i="1" a="1"/>
  <c r="S3272" i="1" a="1"/>
  <c r="S3265" i="1" a="1"/>
  <c r="S3259" i="1" a="1"/>
  <c r="S3253" i="1" a="1"/>
  <c r="S3248" i="1" a="1"/>
  <c r="S3241" i="1" a="1"/>
  <c r="S3235" i="1" a="1"/>
  <c r="S3229" i="1" a="1"/>
  <c r="S3223" i="1" a="1"/>
  <c r="S3217" i="1" a="1"/>
  <c r="S3211" i="1" a="1"/>
  <c r="S3211" i="1" s="1"/>
  <c r="S3206" i="1" a="1"/>
  <c r="S3206" i="1" s="1"/>
  <c r="S3200" i="1" a="1"/>
  <c r="S3200" i="1" s="1"/>
  <c r="S3194" i="1" a="1"/>
  <c r="S3187" i="1" a="1"/>
  <c r="S3182" i="1" a="1"/>
  <c r="S3177" i="1" a="1"/>
  <c r="S3170" i="1" a="1"/>
  <c r="S3163" i="1" a="1"/>
  <c r="S2787" i="1" a="1"/>
  <c r="S2781" i="1" a="1"/>
  <c r="S2775" i="1" a="1"/>
  <c r="S2768" i="1" a="1"/>
  <c r="S2763" i="1" a="1"/>
  <c r="S2758" i="1" a="1"/>
  <c r="S2751" i="1" a="1"/>
  <c r="S2744" i="1" a="1"/>
  <c r="S2744" i="1" s="1"/>
  <c r="S2738" i="1" a="1"/>
  <c r="S2738" i="1" s="1"/>
  <c r="S2734" i="1" a="1"/>
  <c r="S2734" i="1" s="1"/>
  <c r="S2730" i="1" a="1"/>
  <c r="S2135" i="1" a="1"/>
  <c r="S2016" i="1" a="1"/>
  <c r="S2011" i="1" a="1"/>
  <c r="S2004" i="1" a="1"/>
  <c r="S2000" i="1" a="1"/>
  <c r="S1994" i="1" a="1"/>
  <c r="S1991" i="1" a="1"/>
  <c r="S1985" i="1" a="1"/>
  <c r="S2035" i="1" a="1"/>
  <c r="S2055" i="1" a="1"/>
  <c r="S2050" i="1" a="1"/>
  <c r="S2047" i="1" a="1"/>
  <c r="S3102" i="1" a="1"/>
  <c r="S3102" i="1" s="1"/>
  <c r="S1980" i="1" a="1"/>
  <c r="S1980" i="1" s="1"/>
  <c r="S1975" i="1" a="1"/>
  <c r="S1975" i="1" s="1"/>
  <c r="S1970" i="1" a="1"/>
  <c r="S1966" i="1" a="1"/>
  <c r="S1960" i="1" a="1"/>
  <c r="S1957" i="1" a="1"/>
  <c r="S4005" i="1" a="1"/>
  <c r="S4001" i="1" a="1"/>
  <c r="S3997" i="1" a="1"/>
  <c r="S3991" i="1" a="1"/>
  <c r="S3988" i="1" a="1"/>
  <c r="S3982" i="1" a="1"/>
  <c r="S3978" i="1" a="1"/>
  <c r="S3973" i="1" a="1"/>
  <c r="S3130" i="1" a="1"/>
  <c r="S3127" i="1" a="1"/>
  <c r="S3127" i="1" s="1"/>
  <c r="S3115" i="1" a="1"/>
  <c r="S3115" i="1" s="1"/>
  <c r="S3111" i="1" a="1"/>
  <c r="S3111" i="1" s="1"/>
  <c r="S3105" i="1" a="1"/>
  <c r="S3080" i="1" a="1"/>
  <c r="S3076" i="1" a="1"/>
  <c r="S3072" i="1" a="1"/>
  <c r="S2986" i="1" a="1"/>
  <c r="S2849" i="1" a="1"/>
  <c r="S2845" i="1" a="1"/>
  <c r="S2097" i="1" a="1"/>
  <c r="S2092" i="1" a="1"/>
  <c r="S1492" i="1" a="1"/>
  <c r="S2083" i="1" a="1"/>
  <c r="S2079" i="1" a="1"/>
  <c r="S2074" i="1" a="1"/>
  <c r="S2069" i="1" a="1"/>
  <c r="S2069" i="1" s="1"/>
  <c r="S2065" i="1" a="1"/>
  <c r="S2065" i="1" s="1"/>
  <c r="S2059" i="1" a="1"/>
  <c r="S2059" i="1" s="1"/>
  <c r="S2039" i="1" a="1"/>
  <c r="S2032" i="1" a="1"/>
  <c r="S1545" i="1" a="1"/>
  <c r="S1542" i="1" a="1"/>
  <c r="S1536" i="1" a="1"/>
  <c r="S1532" i="1" a="1"/>
  <c r="S1527" i="1" a="1"/>
  <c r="S1522" i="1" a="1"/>
  <c r="S1519" i="1" a="1"/>
  <c r="S1513" i="1" a="1"/>
  <c r="S1509" i="1" a="1"/>
  <c r="S1504" i="1" a="1"/>
  <c r="S1500" i="1" a="1"/>
  <c r="S1496" i="1" a="1"/>
  <c r="S1496" i="1" s="1"/>
  <c r="S3337" i="1" a="1"/>
  <c r="S3337" i="1" s="1"/>
  <c r="S3334" i="1" a="1"/>
  <c r="S3334" i="1" s="1"/>
  <c r="S3329" i="1" a="1"/>
  <c r="S3325" i="1" a="1"/>
  <c r="S3321" i="1" a="1"/>
  <c r="S3316" i="1" a="1"/>
  <c r="S3309" i="1" a="1"/>
  <c r="S3305" i="1" a="1"/>
  <c r="S3956" i="1" a="1"/>
  <c r="S2824" i="1" a="1"/>
  <c r="S3963" i="1" a="1"/>
  <c r="S2825" i="1" a="1"/>
  <c r="S2816" i="1" a="1"/>
  <c r="S2806" i="1" a="1"/>
  <c r="S2799" i="1" a="1"/>
  <c r="S2790" i="1" a="1"/>
  <c r="S2790" i="1" s="1"/>
  <c r="S2129" i="1" a="1"/>
  <c r="S2129" i="1" s="1"/>
  <c r="S2120" i="1" a="1"/>
  <c r="S2120" i="1" s="1"/>
  <c r="S2791" i="1" a="1"/>
  <c r="S2122" i="1" a="1"/>
  <c r="S2112" i="1" a="1"/>
  <c r="S2112" i="1" s="1"/>
  <c r="S2026" i="1" a="1"/>
  <c r="S2018" i="1" a="1"/>
  <c r="S1940" i="1" a="1"/>
  <c r="S1933" i="1" a="1"/>
  <c r="S1923" i="1" a="1"/>
  <c r="S1872" i="1" a="1"/>
  <c r="S1576" i="1" a="1"/>
  <c r="S1565" i="1" a="1"/>
  <c r="S1557" i="1" a="1"/>
  <c r="S1548" i="1" a="1"/>
  <c r="S1480" i="1" a="1"/>
  <c r="S1480" i="1" s="1"/>
  <c r="S230" i="1" a="1"/>
  <c r="S230" i="1" s="1"/>
  <c r="S2110" i="1" a="1"/>
  <c r="S2110" i="1" s="1"/>
  <c r="S2105" i="1" a="1"/>
  <c r="S2027" i="1" a="1"/>
  <c r="S1950" i="1" a="1"/>
  <c r="S1950" i="1" s="1"/>
  <c r="S1948" i="1" a="1"/>
  <c r="S1939" i="1" a="1"/>
  <c r="S1927" i="1" a="1"/>
  <c r="S1888" i="1" a="1"/>
  <c r="S1579" i="1" a="1"/>
  <c r="S1570" i="1" a="1"/>
  <c r="S1562" i="1" a="1"/>
  <c r="S1551" i="1" a="1"/>
  <c r="S1489" i="1" a="1"/>
  <c r="S1479" i="1" a="1"/>
  <c r="S3961" i="1" a="1"/>
  <c r="S3961" i="1" s="1"/>
  <c r="S2822" i="1" a="1"/>
  <c r="S2822" i="1" s="1"/>
  <c r="S2794" i="1" a="1"/>
  <c r="S2126" i="1" a="1"/>
  <c r="S1944" i="1" a="1"/>
  <c r="S1930" i="1" a="1"/>
  <c r="S1930" i="1" s="1"/>
  <c r="S1885" i="1" a="1"/>
  <c r="S1472" i="1" a="1"/>
  <c r="S1468" i="1" a="1"/>
  <c r="S2821" i="1" a="1"/>
  <c r="S2804" i="1" a="1"/>
  <c r="S2792" i="1" a="1"/>
  <c r="S2113" i="1" a="1"/>
  <c r="S1474" i="1" a="1"/>
  <c r="S1469" i="1" a="1"/>
  <c r="S2284" i="1" a="1"/>
  <c r="S3720" i="1" a="1"/>
  <c r="S634" i="1" a="1"/>
  <c r="S634" i="1" s="1"/>
  <c r="S2483" i="1" a="1"/>
  <c r="S2483" i="1" s="1"/>
  <c r="S663" i="1" a="1"/>
  <c r="S3913" i="1" a="1"/>
  <c r="S3901" i="1" a="1"/>
  <c r="S3901" i="1" s="1"/>
  <c r="S3849" i="1" a="1"/>
  <c r="S276" i="1" a="1"/>
  <c r="S208" i="1" a="1"/>
  <c r="S165" i="1" a="1"/>
  <c r="S102" i="1" a="1"/>
  <c r="S52" i="1" a="1"/>
  <c r="S4273" i="1" a="1"/>
  <c r="S4177" i="1" a="1"/>
  <c r="S4137" i="1" a="1"/>
  <c r="S4075" i="1" a="1"/>
  <c r="S3500" i="1" a="1"/>
  <c r="S3500" i="1" s="1"/>
  <c r="S3478" i="1" a="1"/>
  <c r="S3478" i="1" s="1"/>
  <c r="S3446" i="1" a="1"/>
  <c r="S3446" i="1" s="1"/>
  <c r="S3425" i="1" a="1"/>
  <c r="S3403" i="1" a="1"/>
  <c r="S3377" i="1" a="1"/>
  <c r="S3377" i="1" s="1"/>
  <c r="S2965" i="1" a="1"/>
  <c r="S2932" i="1" a="1"/>
  <c r="S2910" i="1" a="1"/>
  <c r="S2895" i="1" a="1"/>
  <c r="S2421" i="1" a="1"/>
  <c r="S2406" i="1" a="1"/>
  <c r="S2373" i="1" a="1"/>
  <c r="S2353" i="1" a="1"/>
  <c r="S2337" i="1" a="1"/>
  <c r="S2302" i="1" a="1"/>
  <c r="S2279" i="1" a="1"/>
  <c r="S2279" i="1" s="1"/>
  <c r="S2258" i="1" a="1"/>
  <c r="S2258" i="1" s="1"/>
  <c r="S2226" i="1" a="1"/>
  <c r="S2226" i="1" s="1"/>
  <c r="S2210" i="1" a="1"/>
  <c r="S1847" i="1" a="1"/>
  <c r="S1825" i="1" a="1"/>
  <c r="S1825" i="1" s="1"/>
  <c r="S1809" i="1" a="1"/>
  <c r="S1769" i="1" a="1"/>
  <c r="S1751" i="1" a="1"/>
  <c r="S1723" i="1" a="1"/>
  <c r="S1696" i="1" a="1"/>
  <c r="S1678" i="1" a="1"/>
  <c r="S1196" i="1" a="1"/>
  <c r="S1180" i="1" a="1"/>
  <c r="S1153" i="1" a="1"/>
  <c r="S1126" i="1" a="1"/>
  <c r="S1109" i="1" a="1"/>
  <c r="S1109" i="1" s="1"/>
  <c r="S570" i="1" a="1"/>
  <c r="S570" i="1" s="1"/>
  <c r="S542" i="1" a="1"/>
  <c r="S542" i="1" s="1"/>
  <c r="S500" i="1" a="1"/>
  <c r="S463" i="1" a="1"/>
  <c r="S436" i="1" a="1"/>
  <c r="S436" i="1" s="1"/>
  <c r="S428" i="1" a="1"/>
  <c r="S402" i="1" a="1"/>
  <c r="S344" i="1" a="1"/>
  <c r="S4046" i="1" a="1"/>
  <c r="S3644" i="1" a="1"/>
  <c r="S3617" i="1" a="1"/>
  <c r="S3574" i="1" a="1"/>
  <c r="S3528" i="1" a="1"/>
  <c r="S3353" i="1" a="1"/>
  <c r="S3021" i="1" a="1"/>
  <c r="S2998" i="1" a="1"/>
  <c r="S2998" i="1" s="1"/>
  <c r="S2691" i="1" a="1"/>
  <c r="S2442" i="1" a="1"/>
  <c r="S2442" i="1" s="1"/>
  <c r="S2425" i="1" a="1"/>
  <c r="S2150" i="1" a="1"/>
  <c r="S1656" i="1" a="1"/>
  <c r="S1656" i="1" s="1"/>
  <c r="S1623" i="1" a="1"/>
  <c r="S1594" i="1" a="1"/>
  <c r="S1447" i="1" a="1"/>
  <c r="S1226" i="1" a="1"/>
  <c r="S1094" i="1" a="1"/>
  <c r="S1094" i="1" s="1"/>
  <c r="S1392" i="1" a="1"/>
  <c r="S1272" i="1" a="1"/>
  <c r="S1056" i="1" a="1"/>
  <c r="S977" i="1" a="1"/>
  <c r="S937" i="1" a="1"/>
  <c r="S867" i="1" a="1"/>
  <c r="S867" i="1" s="1"/>
  <c r="S1420" i="1" a="1"/>
  <c r="S1420" i="1" s="1"/>
  <c r="S1361" i="1" a="1"/>
  <c r="S1361" i="1" s="1"/>
  <c r="S1055" i="1" a="1"/>
  <c r="S1019" i="1" a="1"/>
  <c r="S970" i="1" a="1"/>
  <c r="S970" i="1" s="1"/>
  <c r="S916" i="1" a="1"/>
  <c r="S882" i="1" a="1"/>
  <c r="S3752" i="1" a="1"/>
  <c r="S3728" i="1" a="1"/>
  <c r="S3271" i="1" a="1"/>
  <c r="S3271" i="1" s="1"/>
  <c r="S3239" i="1" a="1"/>
  <c r="S3208" i="1" a="1"/>
  <c r="S3160" i="1" a="1"/>
  <c r="S2760" i="1" a="1"/>
  <c r="S1987" i="1" a="1"/>
  <c r="S1963" i="1" a="1"/>
  <c r="S1963" i="1" s="1"/>
  <c r="S3123" i="1" a="1"/>
  <c r="S3123" i="1" s="1"/>
  <c r="S2077" i="1" a="1"/>
  <c r="S2077" i="1" s="1"/>
  <c r="S1541" i="1" a="1"/>
  <c r="S3306" i="1" a="1"/>
  <c r="S2133" i="1" a="1"/>
  <c r="S2133" i="1" s="1"/>
  <c r="S1563" i="1" a="1"/>
  <c r="S1577" i="1" a="1"/>
  <c r="S2469" i="1" a="1"/>
  <c r="S3724" i="1" a="1"/>
  <c r="S3097" i="1" a="1"/>
  <c r="S2468" i="1" a="1"/>
  <c r="S619" i="1" a="1"/>
  <c r="S24" i="1" a="1"/>
  <c r="S2479" i="1" a="1"/>
  <c r="S1880" i="1" a="1"/>
  <c r="S2500" i="1" a="1"/>
  <c r="S2500" i="1" s="1"/>
  <c r="S648" i="1" a="1"/>
  <c r="S648" i="1" s="1"/>
  <c r="S3927" i="1" a="1"/>
  <c r="S3927" i="1" s="1"/>
  <c r="S3902" i="1" a="1"/>
  <c r="S3890" i="1" a="1"/>
  <c r="S3860" i="1" a="1"/>
  <c r="S3860" i="1" s="1"/>
  <c r="S3850" i="1" a="1"/>
  <c r="S3820" i="1" a="1"/>
  <c r="S3809" i="1" a="1"/>
  <c r="S277" i="1" a="1"/>
  <c r="S267" i="1" a="1"/>
  <c r="S267" i="1" s="1"/>
  <c r="S257" i="1" a="1"/>
  <c r="S239" i="1" a="1"/>
  <c r="S231" i="1" a="1"/>
  <c r="S153" i="1" a="1"/>
  <c r="S119" i="1" a="1"/>
  <c r="S92" i="1" a="1"/>
  <c r="S92" i="1" s="1"/>
  <c r="S63" i="1" a="1"/>
  <c r="S63" i="1" s="1"/>
  <c r="S4297" i="1" a="1"/>
  <c r="S4297" i="1" s="1"/>
  <c r="S4245" i="1" a="1"/>
  <c r="S4215" i="1" a="1"/>
  <c r="S4179" i="1" a="1"/>
  <c r="S4179" i="1" s="1"/>
  <c r="S4140" i="1" a="1"/>
  <c r="S4100" i="1" a="1"/>
  <c r="S3522" i="1" a="1"/>
  <c r="S3493" i="1" a="1"/>
  <c r="S3471" i="1" a="1"/>
  <c r="S3449" i="1" a="1"/>
  <c r="S3438" i="1" a="1"/>
  <c r="S3423" i="1" a="1"/>
  <c r="S3412" i="1" a="1"/>
  <c r="S3405" i="1" a="1"/>
  <c r="S2946" i="1" a="1"/>
  <c r="S2946" i="1" s="1"/>
  <c r="S2874" i="1" a="1"/>
  <c r="S2874" i="1" s="1"/>
  <c r="S2418" i="1" a="1"/>
  <c r="S2418" i="1" s="1"/>
  <c r="S2385" i="1" a="1"/>
  <c r="S2336" i="1" a="1"/>
  <c r="S2285" i="1" a="1"/>
  <c r="S2285" i="1" s="1"/>
  <c r="S2223" i="1" a="1"/>
  <c r="S1842" i="1" a="1"/>
  <c r="S1787" i="1" a="1"/>
  <c r="S1725" i="1" a="1"/>
  <c r="S1674" i="1" a="1"/>
  <c r="S1674" i="1" s="1"/>
  <c r="S1178" i="1" a="1"/>
  <c r="S1127" i="1" a="1"/>
  <c r="S602" i="1" a="1"/>
  <c r="S547" i="1" a="1"/>
  <c r="S503" i="1" a="1"/>
  <c r="S476" i="1" a="1"/>
  <c r="S476" i="1" s="1"/>
  <c r="S449" i="1" a="1"/>
  <c r="S449" i="1" s="1"/>
  <c r="S834" i="1" a="1"/>
  <c r="S834" i="1" s="1"/>
  <c r="S592" i="1" a="1"/>
  <c r="S397" i="1" a="1"/>
  <c r="S377" i="1" a="1"/>
  <c r="S377" i="1" s="1"/>
  <c r="S352" i="1" a="1"/>
  <c r="S4054" i="1" a="1"/>
  <c r="S4029" i="1" a="1"/>
  <c r="S3664" i="1" a="1"/>
  <c r="S3638" i="1" a="1"/>
  <c r="S3610" i="1" a="1"/>
  <c r="S3581" i="1" a="1"/>
  <c r="S3549" i="1" a="1"/>
  <c r="S3366" i="1" a="1"/>
  <c r="S3061" i="1" a="1"/>
  <c r="S3025" i="1" a="1"/>
  <c r="S3025" i="1" s="1"/>
  <c r="S2718" i="1" a="1"/>
  <c r="S2718" i="1" s="1"/>
  <c r="S2679" i="1" a="1"/>
  <c r="S2679" i="1" s="1"/>
  <c r="S2476" i="1" a="1"/>
  <c r="S2428" i="1" a="1"/>
  <c r="S2152" i="1" a="1"/>
  <c r="S2152" i="1" s="1"/>
  <c r="S1631" i="1" a="1"/>
  <c r="S1348" i="1" a="1"/>
  <c r="S1435" i="1" a="1"/>
  <c r="S1020" i="1" a="1"/>
  <c r="S913" i="1" a="1"/>
  <c r="S913" i="1" s="1"/>
  <c r="S1454" i="1" a="1"/>
  <c r="S1053" i="1" a="1"/>
  <c r="S966" i="1" a="1"/>
  <c r="S884" i="1" a="1"/>
  <c r="S3940" i="1" a="1"/>
  <c r="S3692" i="1" a="1"/>
  <c r="S3692" i="1" s="1"/>
  <c r="S3264" i="1" a="1"/>
  <c r="S3264" i="1" s="1"/>
  <c r="S3222" i="1" a="1"/>
  <c r="S3222" i="1" s="1"/>
  <c r="S3180" i="1" a="1"/>
  <c r="S2767" i="1" a="1"/>
  <c r="S2733" i="1" a="1"/>
  <c r="S2733" i="1" s="1"/>
  <c r="S2009" i="1" a="1"/>
  <c r="S1996" i="1" a="1"/>
  <c r="S2051" i="1" a="1"/>
  <c r="S1981" i="1" a="1"/>
  <c r="S1958" i="1" a="1"/>
  <c r="S1958" i="1" s="1"/>
  <c r="S4000" i="1" a="1"/>
  <c r="S3987" i="1" a="1"/>
  <c r="S3126" i="1" a="1"/>
  <c r="S3106" i="1" a="1"/>
  <c r="S2983" i="1" a="1"/>
  <c r="S2095" i="1" a="1"/>
  <c r="S2095" i="1" s="1"/>
  <c r="S2086" i="1" a="1"/>
  <c r="S2086" i="1" s="1"/>
  <c r="S2063" i="1" a="1"/>
  <c r="S2063" i="1" s="1"/>
  <c r="S2030" i="1" a="1"/>
  <c r="S1525" i="1" a="1"/>
  <c r="S1511" i="1" a="1"/>
  <c r="S1511" i="1" s="1"/>
  <c r="S2089" i="1" a="1"/>
  <c r="S3319" i="1" a="1"/>
  <c r="S3308" i="1" a="1"/>
  <c r="S2820" i="1" a="1"/>
  <c r="S2795" i="1" a="1"/>
  <c r="S2795" i="1" s="1"/>
  <c r="S2128" i="1" a="1"/>
  <c r="S1938" i="1" a="1"/>
  <c r="S1580" i="1" a="1"/>
  <c r="S1478" i="1" a="1"/>
  <c r="S2102" i="1" a="1"/>
  <c r="S1934" i="1" a="1"/>
  <c r="S1934" i="1" s="1"/>
  <c r="S1556" i="1" a="1"/>
  <c r="S1556" i="1" s="1"/>
  <c r="S2817" i="1" a="1"/>
  <c r="S2817" i="1" s="1"/>
  <c r="S2119" i="1" a="1"/>
  <c r="S3708" i="1" a="1"/>
  <c r="S624" i="1" a="1"/>
  <c r="S624" i="1" s="1"/>
  <c r="S3093" i="1" a="1"/>
  <c r="S1238" i="1" a="1"/>
  <c r="S32" i="1" a="1"/>
  <c r="S1259" i="1" a="1"/>
  <c r="S3749" i="1" a="1"/>
  <c r="S3749" i="1" s="1"/>
  <c r="S657" i="1" a="1"/>
  <c r="S1266" i="1" a="1"/>
  <c r="S2991" i="1" a="1"/>
  <c r="S2710" i="1" a="1"/>
  <c r="S2694" i="1" a="1"/>
  <c r="S2677" i="1" a="1"/>
  <c r="S2677" i="1" s="1"/>
  <c r="S2658" i="1" a="1"/>
  <c r="S2658" i="1" s="1"/>
  <c r="S2474" i="1" a="1"/>
  <c r="S2474" i="1" s="1"/>
  <c r="S2452" i="1" a="1"/>
  <c r="S2191" i="1" a="1"/>
  <c r="S2173" i="1" a="1"/>
  <c r="S2173" i="1" s="1"/>
  <c r="S2153" i="1" a="1"/>
  <c r="S1647" i="1" a="1"/>
  <c r="S1630" i="1" a="1"/>
  <c r="S1608" i="1" a="1"/>
  <c r="S1584" i="1" a="1"/>
  <c r="S1584" i="1" s="1"/>
  <c r="S1399" i="1" a="1"/>
  <c r="S1228" i="1" a="1"/>
  <c r="S1095" i="1" a="1"/>
  <c r="S1430" i="1" a="1"/>
  <c r="S1369" i="1" a="1"/>
  <c r="S1276" i="1" a="1"/>
  <c r="S1276" i="1" s="1"/>
  <c r="S1036" i="1" a="1"/>
  <c r="S1036" i="1" s="1"/>
  <c r="S1001" i="1" a="1"/>
  <c r="S1001" i="1" s="1"/>
  <c r="S955" i="1" a="1"/>
  <c r="S899" i="1" a="1"/>
  <c r="S1445" i="1" a="1"/>
  <c r="S1445" i="1" s="1"/>
  <c r="S1275" i="1" a="1"/>
  <c r="S1043" i="1" a="1"/>
  <c r="S3731" i="1" a="1"/>
  <c r="S3683" i="1" a="1"/>
  <c r="S3266" i="1" a="1"/>
  <c r="S3266" i="1" s="1"/>
  <c r="S3234" i="1" a="1"/>
  <c r="S3195" i="1" a="1"/>
  <c r="S3164" i="1" a="1"/>
  <c r="S2762" i="1" a="1"/>
  <c r="S2739" i="1" a="1"/>
  <c r="S1989" i="1" a="1"/>
  <c r="S1989" i="1" s="1"/>
  <c r="S1964" i="1" a="1"/>
  <c r="S1964" i="1" s="1"/>
  <c r="S3974" i="1" a="1"/>
  <c r="S3974" i="1" s="1"/>
  <c r="S3075" i="1" a="1"/>
  <c r="S2072" i="1" a="1"/>
  <c r="S1526" i="1" a="1"/>
  <c r="S1526" i="1" s="1"/>
  <c r="S3326" i="1" a="1"/>
  <c r="S3960" i="1" a="1"/>
  <c r="S2103" i="1" a="1"/>
  <c r="S1491" i="1" a="1"/>
  <c r="S1581" i="1" a="1"/>
  <c r="S1581" i="1" s="1"/>
  <c r="S3709" i="1" a="1"/>
  <c r="S3892" i="1" a="1"/>
  <c r="S3837" i="1" a="1"/>
  <c r="S3803" i="1" a="1"/>
  <c r="S3793" i="1" a="1"/>
  <c r="S3784" i="1" a="1"/>
  <c r="S3784" i="1" s="1"/>
  <c r="S3772" i="1" a="1"/>
  <c r="S3772" i="1" s="1"/>
  <c r="S3763" i="1" a="1"/>
  <c r="S3763" i="1" s="1"/>
  <c r="S3135" i="1" a="1"/>
  <c r="S2651" i="1" a="1"/>
  <c r="S2640" i="1" a="1"/>
  <c r="S2640" i="1" s="1"/>
  <c r="S2630" i="1" a="1"/>
  <c r="S2619" i="1" a="1"/>
  <c r="S2609" i="1" a="1"/>
  <c r="S2598" i="1" a="1"/>
  <c r="S2587" i="1" a="1"/>
  <c r="S2587" i="1" s="1"/>
  <c r="S2578" i="1" a="1"/>
  <c r="S2567" i="1" a="1"/>
  <c r="S2557" i="1" a="1"/>
  <c r="S2546" i="1" a="1"/>
  <c r="S2536" i="1" a="1"/>
  <c r="S2525" i="1" a="1"/>
  <c r="S2525" i="1" s="1"/>
  <c r="S2515" i="1" a="1"/>
  <c r="S2515" i="1" s="1"/>
  <c r="S1909" i="1" a="1"/>
  <c r="S1909" i="1" s="1"/>
  <c r="S1900" i="1" a="1"/>
  <c r="S1328" i="1" a="1"/>
  <c r="S1319" i="1" a="1"/>
  <c r="S1319" i="1" s="1"/>
  <c r="S1307" i="1" a="1"/>
  <c r="S1297" i="1" a="1"/>
  <c r="S1286" i="1" a="1"/>
  <c r="S824" i="1" a="1"/>
  <c r="S49" i="1" a="1"/>
  <c r="S49" i="1" s="1"/>
  <c r="S810" i="1" a="1"/>
  <c r="S800" i="1" a="1"/>
  <c r="S3146" i="1" a="1"/>
  <c r="S2832" i="1" a="1"/>
  <c r="S3745" i="1" a="1"/>
  <c r="S3810" i="1" a="1"/>
  <c r="S3810" i="1" s="1"/>
  <c r="S72" i="1" a="1"/>
  <c r="S72" i="1" s="1"/>
  <c r="S4235" i="1" a="1"/>
  <c r="S4235" i="1" s="1"/>
  <c r="S3520" i="1" a="1"/>
  <c r="S3440" i="1" a="1"/>
  <c r="S3382" i="1" a="1"/>
  <c r="S3382" i="1" s="1"/>
  <c r="S2921" i="1" a="1"/>
  <c r="S2853" i="1" a="1"/>
  <c r="S2362" i="1" a="1"/>
  <c r="S2298" i="1" a="1"/>
  <c r="S2230" i="1" a="1"/>
  <c r="S2230" i="1" s="1"/>
  <c r="S1843" i="1" a="1"/>
  <c r="S1773" i="1" a="1"/>
  <c r="S1712" i="1" a="1"/>
  <c r="S1207" i="1" a="1"/>
  <c r="S1142" i="1" a="1"/>
  <c r="S580" i="1" a="1"/>
  <c r="S580" i="1" s="1"/>
  <c r="S482" i="1" a="1"/>
  <c r="S482" i="1" s="1"/>
  <c r="S601" i="1" a="1"/>
  <c r="S601" i="1" s="1"/>
  <c r="S3663" i="1" a="1"/>
  <c r="S3556" i="1" a="1"/>
  <c r="S3556" i="1" s="1"/>
  <c r="S3037" i="1" a="1"/>
  <c r="S3037" i="1" s="1"/>
  <c r="S2672" i="1" a="1"/>
  <c r="S2161" i="1" a="1"/>
  <c r="S1605" i="1" a="1"/>
  <c r="S1244" i="1" a="1"/>
  <c r="S1376" i="1" a="1"/>
  <c r="S1376" i="1" s="1"/>
  <c r="S1018" i="1" a="1"/>
  <c r="S894" i="1" a="1"/>
  <c r="S1253" i="1" a="1"/>
  <c r="S958" i="1" a="1"/>
  <c r="S3948" i="1" a="1"/>
  <c r="S3279" i="1" a="1"/>
  <c r="S3279" i="1" s="1"/>
  <c r="S3184" i="1" a="1"/>
  <c r="S3184" i="1" s="1"/>
  <c r="S2010" i="1" a="1"/>
  <c r="S2010" i="1" s="1"/>
  <c r="S3103" i="1" a="1"/>
  <c r="S1495" i="1" a="1"/>
  <c r="S1485" i="1" a="1"/>
  <c r="S1485" i="1" s="1"/>
  <c r="S12" i="1" a="1"/>
  <c r="S3089" i="1" a="1"/>
  <c r="S3705" i="1" a="1"/>
  <c r="S3086" i="1" a="1"/>
  <c r="S629" i="1" a="1"/>
  <c r="S629" i="1" s="1"/>
  <c r="S28" i="1" a="1"/>
  <c r="S11" i="1" a="1"/>
  <c r="S3747" i="1" a="1"/>
  <c r="S655" i="1" a="1"/>
  <c r="S1878" i="1" a="1"/>
  <c r="S41" i="1" a="1"/>
  <c r="S41" i="1" s="1"/>
  <c r="S3934" i="1" a="1"/>
  <c r="S3934" i="1" s="1"/>
  <c r="S3908" i="1" a="1"/>
  <c r="S3908" i="1" s="1"/>
  <c r="S3896" i="1" a="1"/>
  <c r="S3867" i="1" a="1"/>
  <c r="S3867" i="1" s="1"/>
  <c r="S3856" i="1" a="1"/>
  <c r="S3856" i="1" s="1"/>
  <c r="S3832" i="1" a="1"/>
  <c r="S3814" i="1" a="1"/>
  <c r="S280" i="1" a="1"/>
  <c r="S261" i="1" a="1"/>
  <c r="S247" i="1" a="1"/>
  <c r="S247" i="1" s="1"/>
  <c r="S235" i="1" a="1"/>
  <c r="S221" i="1" a="1"/>
  <c r="S215" i="1" a="1"/>
  <c r="S206" i="1" a="1"/>
  <c r="S197" i="1" a="1"/>
  <c r="S188" i="1" a="1"/>
  <c r="S188" i="1" s="1"/>
  <c r="S178" i="1" a="1"/>
  <c r="S178" i="1" s="1"/>
  <c r="S168" i="1" a="1"/>
  <c r="S168" i="1" s="1"/>
  <c r="S159" i="1" a="1"/>
  <c r="S139" i="1" a="1"/>
  <c r="S139" i="1" s="1"/>
  <c r="S129" i="1" a="1"/>
  <c r="S129" i="1" s="1"/>
  <c r="S115" i="1" a="1"/>
  <c r="S101" i="1" a="1"/>
  <c r="S87" i="1" a="1"/>
  <c r="S67" i="1" a="1"/>
  <c r="S67" i="1" s="1"/>
  <c r="S53" i="1" a="1"/>
  <c r="S53" i="1" s="1"/>
  <c r="S4302" i="1" a="1"/>
  <c r="S4282" i="1" a="1"/>
  <c r="S4272" i="1" a="1"/>
  <c r="S4262" i="1" a="1"/>
  <c r="S4241" i="1" a="1"/>
  <c r="S4233" i="1" a="1"/>
  <c r="S4233" i="1" s="1"/>
  <c r="S4222" i="1" a="1"/>
  <c r="S4222" i="1" s="1"/>
  <c r="S4207" i="1" a="1"/>
  <c r="S4207" i="1" s="1"/>
  <c r="S4192" i="1" a="1"/>
  <c r="S4172" i="1" a="1"/>
  <c r="S4163" i="1" a="1"/>
  <c r="S4163" i="1" s="1"/>
  <c r="S4144" i="1" a="1"/>
  <c r="S4130" i="1" a="1"/>
  <c r="S4115" i="1" a="1"/>
  <c r="S4096" i="1" a="1"/>
  <c r="S4096" i="1" s="1"/>
  <c r="S4086" i="1" a="1"/>
  <c r="S4086" i="1" s="1"/>
  <c r="S3516" i="1" a="1"/>
  <c r="S3513" i="1" a="1"/>
  <c r="S3498" i="1" a="1"/>
  <c r="S3488" i="1" a="1"/>
  <c r="S3482" i="1" a="1"/>
  <c r="S3455" i="1" a="1"/>
  <c r="S3444" i="1" a="1"/>
  <c r="S3444" i="1" s="1"/>
  <c r="S3427" i="1" a="1"/>
  <c r="S3427" i="1" s="1"/>
  <c r="S3396" i="1" a="1"/>
  <c r="S2924" i="1" a="1"/>
  <c r="S2868" i="1" a="1"/>
  <c r="S2868" i="1" s="1"/>
  <c r="S2407" i="1" a="1"/>
  <c r="S2374" i="1" a="1"/>
  <c r="S3372" i="1" a="1"/>
  <c r="S3356" i="1" a="1"/>
  <c r="S3356" i="1" s="1"/>
  <c r="S3339" i="1" a="1"/>
  <c r="S3339" i="1" s="1"/>
  <c r="S3052" i="1" a="1"/>
  <c r="S3041" i="1" a="1"/>
  <c r="S3011" i="1" a="1"/>
  <c r="S3007" i="1" a="1"/>
  <c r="S2988" i="1" a="1"/>
  <c r="S2712" i="1" a="1"/>
  <c r="S2712" i="1" s="1"/>
  <c r="S2695" i="1" a="1"/>
  <c r="S2695" i="1" s="1"/>
  <c r="S2674" i="1" a="1"/>
  <c r="S2674" i="1" s="1"/>
  <c r="S2663" i="1" a="1"/>
  <c r="S2481" i="1" a="1"/>
  <c r="S2481" i="1" s="1"/>
  <c r="S2458" i="1" a="1"/>
  <c r="S2458" i="1" s="1"/>
  <c r="S2445" i="1" a="1"/>
  <c r="S2188" i="1" a="1"/>
  <c r="S2177" i="1" a="1"/>
  <c r="S2148" i="1" a="1"/>
  <c r="S2148" i="1" s="1"/>
  <c r="S1660" i="1" a="1"/>
  <c r="S1660" i="1" s="1"/>
  <c r="S1638" i="1" a="1"/>
  <c r="S1609" i="1" a="1"/>
  <c r="S1465" i="1" a="1"/>
  <c r="S1247" i="1" a="1"/>
  <c r="S1223" i="1" a="1"/>
  <c r="S1404" i="1" a="1"/>
  <c r="S1404" i="1" s="1"/>
  <c r="S1338" i="1" a="1"/>
  <c r="S1338" i="1" s="1"/>
  <c r="S1038" i="1" a="1"/>
  <c r="S1038" i="1" s="1"/>
  <c r="S987" i="1" a="1"/>
  <c r="S935" i="1" a="1"/>
  <c r="S935" i="1" s="1"/>
  <c r="S892" i="1" a="1"/>
  <c r="S892" i="1" s="1"/>
  <c r="S869" i="1" a="1"/>
  <c r="S1423" i="1" a="1"/>
  <c r="S1372" i="1" a="1"/>
  <c r="S1346" i="1" a="1"/>
  <c r="S1346" i="1" s="1"/>
  <c r="S1079" i="1" a="1"/>
  <c r="S1079" i="1" s="1"/>
  <c r="S1041" i="1" a="1"/>
  <c r="S1017" i="1" a="1"/>
  <c r="S988" i="1" a="1"/>
  <c r="S956" i="1" a="1"/>
  <c r="S934" i="1" a="1"/>
  <c r="S902" i="1" a="1"/>
  <c r="S902" i="1" s="1"/>
  <c r="S876" i="1" a="1"/>
  <c r="S876" i="1" s="1"/>
  <c r="S3954" i="1" a="1"/>
  <c r="S3954" i="1" s="1"/>
  <c r="S3935" i="1" a="1"/>
  <c r="S3742" i="1" a="1"/>
  <c r="S3742" i="1" s="1"/>
  <c r="S3729" i="1" a="1"/>
  <c r="S3729" i="1" s="1"/>
  <c r="S3687" i="1" a="1"/>
  <c r="S3281" i="1" a="1"/>
  <c r="S3257" i="1" a="1"/>
  <c r="S3246" i="1" a="1"/>
  <c r="S3233" i="1" a="1"/>
  <c r="S3233" i="1" s="1"/>
  <c r="S3209" i="1" a="1"/>
  <c r="S3198" i="1" a="1"/>
  <c r="S3175" i="1" a="1"/>
  <c r="S3162" i="1" a="1"/>
  <c r="S2779" i="1" a="1"/>
  <c r="S2757" i="1" a="1"/>
  <c r="S2743" i="1" a="1"/>
  <c r="S2743" i="1" s="1"/>
  <c r="S2014" i="1" a="1"/>
  <c r="S2014" i="1" s="1"/>
  <c r="S2001" i="1" a="1"/>
  <c r="S2057" i="1" a="1"/>
  <c r="S2057" i="1" s="1"/>
  <c r="S2042" i="1" a="1"/>
  <c r="S2042" i="1" s="1"/>
  <c r="S1971" i="1" a="1"/>
  <c r="S4003" i="1" a="1"/>
  <c r="S3990" i="1" a="1"/>
  <c r="S3129" i="1" a="1"/>
  <c r="S3129" i="1" s="1"/>
  <c r="S3114" i="1" a="1"/>
  <c r="S3114" i="1" s="1"/>
  <c r="S3078" i="1" a="1"/>
  <c r="S2848" i="1" a="1"/>
  <c r="S2091" i="1" a="1"/>
  <c r="S2068" i="1" a="1"/>
  <c r="S2038" i="1" a="1"/>
  <c r="S1535" i="1" a="1"/>
  <c r="S1535" i="1" s="1"/>
  <c r="S1516" i="1" a="1"/>
  <c r="S1516" i="1" s="1"/>
  <c r="S1502" i="1" a="1"/>
  <c r="S1502" i="1" s="1"/>
  <c r="S3323" i="1" a="1"/>
  <c r="S3311" i="1" a="1"/>
  <c r="S3311" i="1" s="1"/>
  <c r="S3675" i="1" a="1"/>
  <c r="S3675" i="1" s="1"/>
  <c r="S2812" i="1" a="1"/>
  <c r="S860" i="1" a="1"/>
  <c r="S525" i="1" a="1"/>
  <c r="S418" i="1" a="1"/>
  <c r="S418" i="1" s="1"/>
  <c r="S4036" i="1" a="1"/>
  <c r="S4036" i="1" s="1"/>
  <c r="S3600" i="1" a="1"/>
  <c r="S3343" i="1" a="1"/>
  <c r="S2717" i="1" a="1"/>
  <c r="S2186" i="1" a="1"/>
  <c r="S1644" i="1" a="1"/>
  <c r="S1419" i="1" a="1"/>
  <c r="S1455" i="1" a="1"/>
  <c r="S1455" i="1" s="1"/>
  <c r="S1046" i="1" a="1"/>
  <c r="S1046" i="1" s="1"/>
  <c r="S927" i="1" a="1"/>
  <c r="S1375" i="1" a="1"/>
  <c r="S1375" i="1" s="1"/>
  <c r="S990" i="1" a="1"/>
  <c r="S990" i="1" s="1"/>
  <c r="S874" i="1" a="1"/>
  <c r="S3686" i="1" a="1"/>
  <c r="S3201" i="1" a="1"/>
  <c r="S2737" i="1" a="1"/>
  <c r="S2737" i="1" s="1"/>
  <c r="S3971" i="1" a="1"/>
  <c r="S3971" i="1" s="1"/>
  <c r="S1518" i="1" a="1"/>
  <c r="S1877" i="1" a="1"/>
  <c r="S3714" i="1" a="1"/>
  <c r="S1853" i="1" a="1"/>
  <c r="S651" i="1" a="1"/>
  <c r="S2494" i="1" a="1"/>
  <c r="S2494" i="1" s="1"/>
  <c r="S3923" i="1" a="1"/>
  <c r="S3923" i="1" s="1"/>
  <c r="S3884" i="1" a="1"/>
  <c r="S3884" i="1" s="1"/>
  <c r="S3844" i="1" a="1"/>
  <c r="S290" i="1" a="1"/>
  <c r="S290" i="1" s="1"/>
  <c r="S252" i="1" a="1"/>
  <c r="S252" i="1" s="1"/>
  <c r="S225" i="1" a="1"/>
  <c r="S202" i="1" a="1"/>
  <c r="S182" i="1" a="1"/>
  <c r="S163" i="1" a="1"/>
  <c r="S163" i="1" s="1"/>
  <c r="S149" i="1" a="1"/>
  <c r="S149" i="1" s="1"/>
  <c r="S135" i="1" a="1"/>
  <c r="S125" i="1" a="1"/>
  <c r="S110" i="1" a="1"/>
  <c r="S96" i="1" a="1"/>
  <c r="S83" i="1" a="1"/>
  <c r="S73" i="1" a="1"/>
  <c r="S73" i="1" s="1"/>
  <c r="S57" i="1" a="1"/>
  <c r="S57" i="1" s="1"/>
  <c r="S4307" i="1" a="1"/>
  <c r="S4307" i="1" s="1"/>
  <c r="S4292" i="1" a="1"/>
  <c r="S4277" i="1" a="1"/>
  <c r="S4277" i="1" s="1"/>
  <c r="S4267" i="1" a="1"/>
  <c r="S4267" i="1" s="1"/>
  <c r="S4250" i="1" a="1"/>
  <c r="S708" i="1" a="1"/>
  <c r="S4225" i="1" a="1"/>
  <c r="S4210" i="1" a="1"/>
  <c r="S4202" i="1" a="1"/>
  <c r="S4202" i="1" s="1"/>
  <c r="S4182" i="1" a="1"/>
  <c r="S4182" i="1" s="1"/>
  <c r="S4169" i="1" a="1"/>
  <c r="S4154" i="1" a="1"/>
  <c r="S4136" i="1" a="1"/>
  <c r="S4125" i="1" a="1"/>
  <c r="S4105" i="1" a="1"/>
  <c r="S4105" i="1" s="1"/>
  <c r="S4090" i="1" a="1"/>
  <c r="S4090" i="1" s="1"/>
  <c r="S4077" i="1" a="1"/>
  <c r="S4077" i="1" s="1"/>
  <c r="S3507" i="1" a="1"/>
  <c r="S3477" i="1" a="1"/>
  <c r="S3477" i="1" s="1"/>
  <c r="S3385" i="1" a="1"/>
  <c r="S3385" i="1" s="1"/>
  <c r="S2957" i="1" a="1"/>
  <c r="S2935" i="1" a="1"/>
  <c r="S2890" i="1" a="1"/>
  <c r="S2878" i="1" a="1"/>
  <c r="S2878" i="1" s="1"/>
  <c r="S2854" i="1" a="1"/>
  <c r="S2854" i="1" s="1"/>
  <c r="S2422" i="1" a="1"/>
  <c r="S2422" i="1" s="1"/>
  <c r="S2411" i="1" a="1"/>
  <c r="S2389" i="1" a="1"/>
  <c r="S2378" i="1" a="1"/>
  <c r="S2356" i="1" a="1"/>
  <c r="S2347" i="1" a="1"/>
  <c r="S2347" i="1" s="1"/>
  <c r="S2327" i="1" a="1"/>
  <c r="S2327" i="1" s="1"/>
  <c r="S2295" i="1" a="1"/>
  <c r="S2295" i="1" s="1"/>
  <c r="S2273" i="1" a="1"/>
  <c r="S2273" i="1" s="1"/>
  <c r="S2241" i="1" a="1"/>
  <c r="S2241" i="1" s="1"/>
  <c r="S2234" i="1" a="1"/>
  <c r="S2234" i="1" s="1"/>
  <c r="S2212" i="1" a="1"/>
  <c r="S1850" i="1" a="1"/>
  <c r="S1831" i="1" a="1"/>
  <c r="S1798" i="1" a="1"/>
  <c r="S1798" i="1" s="1"/>
  <c r="S1777" i="1" a="1"/>
  <c r="S1777" i="1" s="1"/>
  <c r="S1746" i="1" a="1"/>
  <c r="S1746" i="1" s="1"/>
  <c r="S1736" i="1" a="1"/>
  <c r="S1695" i="1" a="1"/>
  <c r="S1684" i="1" a="1"/>
  <c r="S1663" i="1" a="1"/>
  <c r="S1189" i="1" a="1"/>
  <c r="S1189" i="1" s="1"/>
  <c r="S1168" i="1" a="1"/>
  <c r="S1168" i="1" s="1"/>
  <c r="S1138" i="1" a="1"/>
  <c r="S1138" i="1" s="1"/>
  <c r="S1116" i="1" a="1"/>
  <c r="S1116" i="1" s="1"/>
  <c r="S831" i="1" a="1"/>
  <c r="S640" i="1" a="1"/>
  <c r="S640" i="1" s="1"/>
  <c r="S575" i="1" a="1"/>
  <c r="S557" i="1" a="1"/>
  <c r="S538" i="1" a="1"/>
  <c r="S513" i="1" a="1"/>
  <c r="S513" i="1" s="1"/>
  <c r="S508" i="1" a="1"/>
  <c r="S508" i="1" s="1"/>
  <c r="S497" i="1" a="1"/>
  <c r="S497" i="1" s="1"/>
  <c r="S480" i="1" a="1"/>
  <c r="S470" i="1" a="1"/>
  <c r="S454" i="1" a="1"/>
  <c r="S443" i="1" a="1"/>
  <c r="S432" i="1" a="1"/>
  <c r="S432" i="1" s="1"/>
  <c r="S846" i="1" a="1"/>
  <c r="S846" i="1" s="1"/>
  <c r="S639" i="1" a="1"/>
  <c r="S639" i="1" s="1"/>
  <c r="S603" i="1" a="1"/>
  <c r="S603" i="1" s="1"/>
  <c r="S421" i="1" a="1"/>
  <c r="S421" i="1" s="1"/>
  <c r="S416" i="1" a="1"/>
  <c r="S416" i="1" s="1"/>
  <c r="S406" i="1" a="1"/>
  <c r="S391" i="1" a="1"/>
  <c r="S383" i="1" a="1"/>
  <c r="S373" i="1" a="1"/>
  <c r="S373" i="1" s="1"/>
  <c r="S368" i="1" a="1"/>
  <c r="S368" i="1" s="1"/>
  <c r="S357" i="1" a="1"/>
  <c r="S357" i="1" s="1"/>
  <c r="S345" i="1" a="1"/>
  <c r="S4064" i="1" a="1"/>
  <c r="S4048" i="1" a="1"/>
  <c r="S4044" i="1" a="1"/>
  <c r="S4024" i="1" a="1"/>
  <c r="S4024" i="1" s="1"/>
  <c r="S4018" i="1" a="1"/>
  <c r="S4018" i="1" s="1"/>
  <c r="S3668" i="1" a="1"/>
  <c r="S3668" i="1" s="1"/>
  <c r="S3658" i="1" a="1"/>
  <c r="S3658" i="1" s="1"/>
  <c r="S3648" i="1" a="1"/>
  <c r="S3648" i="1" s="1"/>
  <c r="S3631" i="1" a="1"/>
  <c r="S3631" i="1" s="1"/>
  <c r="S3621" i="1" a="1"/>
  <c r="S3603" i="1" a="1"/>
  <c r="S3597" i="1" a="1"/>
  <c r="S3576" i="1" a="1"/>
  <c r="S3576" i="1" s="1"/>
  <c r="S3570" i="1" a="1"/>
  <c r="S3570" i="1" s="1"/>
  <c r="S3553" i="1" a="1"/>
  <c r="S3553" i="1" s="1"/>
  <c r="S3542" i="1" a="1"/>
  <c r="S3542" i="1" s="1"/>
  <c r="S3532" i="1" a="1"/>
  <c r="S3360" i="1" a="1"/>
  <c r="S3346" i="1" a="1"/>
  <c r="S3055" i="1" a="1"/>
  <c r="S3055" i="1" s="1"/>
  <c r="S3046" i="1" a="1"/>
  <c r="S3046" i="1" s="1"/>
  <c r="S3017" i="1" a="1"/>
  <c r="S3017" i="1" s="1"/>
  <c r="S3002" i="1" a="1"/>
  <c r="S3002" i="1" s="1"/>
  <c r="S2722" i="1" a="1"/>
  <c r="S2722" i="1" s="1"/>
  <c r="S2706" i="1" a="1"/>
  <c r="S2706" i="1" s="1"/>
  <c r="S2685" i="1" a="1"/>
  <c r="S2668" i="1" a="1"/>
  <c r="S2505" i="1" a="1"/>
  <c r="S2463" i="1" a="1"/>
  <c r="S2463" i="1" s="1"/>
  <c r="S2454" i="1" a="1"/>
  <c r="S2454" i="1" s="1"/>
  <c r="S2434" i="1" a="1"/>
  <c r="S2434" i="1" s="1"/>
  <c r="S2183" i="1" a="1"/>
  <c r="S2183" i="1" s="1"/>
  <c r="S2165" i="1" a="1"/>
  <c r="S2141" i="1" a="1"/>
  <c r="S1655" i="1" a="1"/>
  <c r="S1618" i="1" a="1"/>
  <c r="S1618" i="1" s="1"/>
  <c r="S1600" i="1" a="1"/>
  <c r="S1600" i="1" s="1"/>
  <c r="S1402" i="1" a="1"/>
  <c r="S1402" i="1" s="1"/>
  <c r="S1230" i="1" a="1"/>
  <c r="S1230" i="1" s="1"/>
  <c r="S1097" i="1" a="1"/>
  <c r="S1097" i="1" s="1"/>
  <c r="S1381" i="1" a="1"/>
  <c r="S1381" i="1" s="1"/>
  <c r="S1359" i="1" a="1"/>
  <c r="S1054" i="1" a="1"/>
  <c r="S1054" i="1" s="1"/>
  <c r="S1008" i="1" a="1"/>
  <c r="S971" i="1" a="1"/>
  <c r="S971" i="1" s="1"/>
  <c r="S901" i="1" a="1"/>
  <c r="S901" i="1" s="1"/>
  <c r="S879" i="1" a="1"/>
  <c r="S879" i="1" s="1"/>
  <c r="S1439" i="1" a="1"/>
  <c r="S1439" i="1" s="1"/>
  <c r="S1389" i="1" a="1"/>
  <c r="S1358" i="1" a="1"/>
  <c r="S1278" i="1" a="1"/>
  <c r="S1067" i="1" a="1"/>
  <c r="S1067" i="1" s="1"/>
  <c r="S1029" i="1" a="1"/>
  <c r="S1029" i="1" s="1"/>
  <c r="S1010" i="1" a="1"/>
  <c r="S1010" i="1" s="1"/>
  <c r="S976" i="1" a="1"/>
  <c r="S976" i="1" s="1"/>
  <c r="S946" i="1" a="1"/>
  <c r="S946" i="1" s="1"/>
  <c r="S924" i="1" a="1"/>
  <c r="S924" i="1" s="1"/>
  <c r="S895" i="1" a="1"/>
  <c r="S870" i="1" a="1"/>
  <c r="S870" i="1" s="1"/>
  <c r="S3949" i="1" a="1"/>
  <c r="S3753" i="1" a="1"/>
  <c r="S3753" i="1" s="1"/>
  <c r="S3736" i="1" a="1"/>
  <c r="S3736" i="1" s="1"/>
  <c r="S3698" i="1" a="1"/>
  <c r="S3698" i="1" s="1"/>
  <c r="S3680" i="1" a="1"/>
  <c r="S3680" i="1" s="1"/>
  <c r="S3275" i="1" a="1"/>
  <c r="S3252" i="1" a="1"/>
  <c r="S3240" i="1" a="1"/>
  <c r="S3216" i="1" a="1"/>
  <c r="S3216" i="1" s="1"/>
  <c r="S3204" i="1" a="1"/>
  <c r="S3204" i="1" s="1"/>
  <c r="S3185" i="1" a="1"/>
  <c r="S3185" i="1" s="1"/>
  <c r="S3169" i="1" a="1"/>
  <c r="S3169" i="1" s="1"/>
  <c r="S2784" i="1" a="1"/>
  <c r="S2784" i="1" s="1"/>
  <c r="S2761" i="1" a="1"/>
  <c r="S2761" i="1" s="1"/>
  <c r="S2750" i="1" a="1"/>
  <c r="S2017" i="1" a="1"/>
  <c r="S2017" i="1" s="1"/>
  <c r="S2005" i="1" a="1"/>
  <c r="S2005" i="1" s="1"/>
  <c r="S1992" i="1" a="1"/>
  <c r="S1992" i="1" s="1"/>
  <c r="S2048" i="1" a="1"/>
  <c r="S2048" i="1" s="1"/>
  <c r="S1976" i="1" a="1"/>
  <c r="S1976" i="1" s="1"/>
  <c r="S1954" i="1" a="1"/>
  <c r="S1954" i="1" s="1"/>
  <c r="S3995" i="1" a="1"/>
  <c r="S3972" i="1" a="1"/>
  <c r="S3112" i="1" a="1"/>
  <c r="S3070" i="1" a="1"/>
  <c r="S3070" i="1" s="1"/>
  <c r="S2844" i="1" a="1"/>
  <c r="S2844" i="1" s="1"/>
  <c r="S2082" i="1" a="1"/>
  <c r="S2082" i="1" s="1"/>
  <c r="S1531" i="1" a="1"/>
  <c r="S1531" i="1" s="1"/>
  <c r="S3332" i="1" a="1"/>
  <c r="S3332" i="1" s="1"/>
  <c r="S3672" i="1" a="1"/>
  <c r="S3672" i="1" s="1"/>
  <c r="S2108" i="1" a="1"/>
  <c r="S1488" i="1" a="1"/>
  <c r="S1488" i="1" s="1"/>
  <c r="S1873" i="1" a="1"/>
  <c r="S1873" i="1" s="1"/>
  <c r="S3958" i="1" a="1"/>
  <c r="S3958" i="1" s="1"/>
  <c r="S3722" i="1" a="1"/>
  <c r="S3722" i="1" s="1"/>
  <c r="S36" i="1" a="1"/>
  <c r="S36" i="1" s="1"/>
  <c r="S3732" i="1" a="1"/>
  <c r="S3732" i="1" s="1"/>
  <c r="S1884" i="1" a="1"/>
  <c r="S3916" i="1" a="1"/>
  <c r="S3916" i="1" s="1"/>
  <c r="S3859" i="1" a="1"/>
  <c r="S292" i="1" a="1"/>
  <c r="S292" i="1" s="1"/>
  <c r="S255" i="1" a="1"/>
  <c r="S255" i="1" s="1"/>
  <c r="S219" i="1" a="1"/>
  <c r="S219" i="1" s="1"/>
  <c r="S174" i="1" a="1"/>
  <c r="S174" i="1" s="1"/>
  <c r="S131" i="1" a="1"/>
  <c r="S131" i="1" s="1"/>
  <c r="S93" i="1" a="1"/>
  <c r="S93" i="1" s="1"/>
  <c r="S4308" i="1" a="1"/>
  <c r="S4264" i="1" a="1"/>
  <c r="S4264" i="1" s="1"/>
  <c r="S4229" i="1" a="1"/>
  <c r="S4229" i="1" s="1"/>
  <c r="S4190" i="1" a="1"/>
  <c r="S4190" i="1" s="1"/>
  <c r="S4145" i="1" a="1"/>
  <c r="S4145" i="1" s="1"/>
  <c r="S4089" i="1" a="1"/>
  <c r="S4089" i="1" s="1"/>
  <c r="S3496" i="1" a="1"/>
  <c r="S3496" i="1" s="1"/>
  <c r="S3384" i="1" a="1"/>
  <c r="S2885" i="1" a="1"/>
  <c r="S2885" i="1" s="1"/>
  <c r="S2345" i="1" a="1"/>
  <c r="S2296" i="1" a="1"/>
  <c r="S2296" i="1" s="1"/>
  <c r="S2233" i="1" a="1"/>
  <c r="S2233" i="1" s="1"/>
  <c r="S1861" i="1" a="1"/>
  <c r="S1861" i="1" s="1"/>
  <c r="S1794" i="1" a="1"/>
  <c r="S1794" i="1" s="1"/>
  <c r="S1743" i="1" a="1"/>
  <c r="S1743" i="1" s="1"/>
  <c r="S1688" i="1" a="1"/>
  <c r="S1688" i="1" s="1"/>
  <c r="S1190" i="1" a="1"/>
  <c r="S1145" i="1" a="1"/>
  <c r="S1145" i="1" s="1"/>
  <c r="S845" i="1" a="1"/>
  <c r="S845" i="1" s="1"/>
  <c r="S572" i="1" a="1"/>
  <c r="S572" i="1" s="1"/>
  <c r="S526" i="1" a="1"/>
  <c r="S526" i="1" s="1"/>
  <c r="S615" i="1" a="1"/>
  <c r="S615" i="1" s="1"/>
  <c r="S355" i="1" a="1"/>
  <c r="S355" i="1" s="1"/>
  <c r="S3670" i="1" a="1"/>
  <c r="S3670" i="1" s="1"/>
  <c r="S3587" i="1" a="1"/>
  <c r="S3587" i="1" s="1"/>
  <c r="S3349" i="1" a="1"/>
  <c r="S3349" i="1" s="1"/>
  <c r="S3004" i="1" a="1"/>
  <c r="S3004" i="1" s="1"/>
  <c r="S2506" i="1" a="1"/>
  <c r="S2506" i="1" s="1"/>
  <c r="S2166" i="1" a="1"/>
  <c r="S2166" i="1" s="1"/>
  <c r="S1613" i="1" a="1"/>
  <c r="S1613" i="1" s="1"/>
  <c r="S1246" i="1" a="1"/>
  <c r="S1246" i="1" s="1"/>
  <c r="S1449" i="1" a="1"/>
  <c r="S1449" i="1" s="1"/>
  <c r="S1076" i="1" a="1"/>
  <c r="S1076" i="1" s="1"/>
  <c r="S983" i="1" a="1"/>
  <c r="S983" i="1" s="1"/>
  <c r="S1443" i="1" a="1"/>
  <c r="S1443" i="1" s="1"/>
  <c r="S1262" i="1" a="1"/>
  <c r="S1262" i="1" s="1"/>
  <c r="S972" i="1" a="1"/>
  <c r="S972" i="1" s="1"/>
  <c r="S887" i="1" a="1"/>
  <c r="S887" i="1" s="1"/>
  <c r="S3727" i="1" a="1"/>
  <c r="S3727" i="1" s="1"/>
  <c r="S3238" i="1" a="1"/>
  <c r="S3238" i="1" s="1"/>
  <c r="S3172" i="1" a="1"/>
  <c r="S3172" i="1" s="1"/>
  <c r="S1997" i="1" a="1"/>
  <c r="S1997" i="1" s="1"/>
  <c r="S3980" i="1" a="1"/>
  <c r="S3980" i="1" s="1"/>
  <c r="S1534" i="1" a="1"/>
  <c r="S1534" i="1" s="1"/>
  <c r="S2823" i="1" a="1"/>
  <c r="S2823" i="1" s="1"/>
  <c r="S1941" i="1" a="1"/>
  <c r="S1941" i="1" s="1"/>
  <c r="S2193" i="1" a="1"/>
  <c r="S2193" i="1" s="1"/>
  <c r="S1824" i="1" a="1"/>
  <c r="S1824" i="1" s="1"/>
  <c r="S1859" i="1" a="1"/>
  <c r="S1859" i="1" s="1"/>
  <c r="S1828" i="1" a="1"/>
  <c r="S1828" i="1" s="1"/>
  <c r="S1863" i="1" a="1"/>
  <c r="S1863" i="1" s="1"/>
  <c r="P404" i="5"/>
  <c r="N404" i="5"/>
  <c r="K404" i="5"/>
  <c r="J404" i="5"/>
  <c r="I404" i="5"/>
  <c r="E404" i="5"/>
  <c r="P403" i="5"/>
  <c r="N403" i="5"/>
  <c r="K403" i="5"/>
  <c r="J403" i="5"/>
  <c r="I403" i="5"/>
  <c r="E403" i="5"/>
  <c r="P402" i="5"/>
  <c r="N402" i="5"/>
  <c r="K402" i="5"/>
  <c r="J402" i="5"/>
  <c r="I402" i="5"/>
  <c r="E402" i="5"/>
  <c r="P401" i="5"/>
  <c r="N401" i="5"/>
  <c r="K401" i="5"/>
  <c r="J401" i="5"/>
  <c r="I401" i="5"/>
  <c r="E401" i="5"/>
  <c r="P400" i="5"/>
  <c r="N400" i="5"/>
  <c r="K400" i="5"/>
  <c r="J400" i="5"/>
  <c r="I400" i="5"/>
  <c r="E400" i="5"/>
  <c r="P399" i="5"/>
  <c r="N399" i="5"/>
  <c r="K399" i="5"/>
  <c r="J399" i="5"/>
  <c r="I399" i="5"/>
  <c r="E399" i="5"/>
  <c r="P398" i="5"/>
  <c r="N398" i="5"/>
  <c r="K398" i="5"/>
  <c r="J398" i="5"/>
  <c r="I398" i="5"/>
  <c r="E398" i="5"/>
  <c r="P397" i="5"/>
  <c r="N397" i="5"/>
  <c r="K397" i="5"/>
  <c r="J397" i="5"/>
  <c r="I397" i="5"/>
  <c r="E397" i="5"/>
  <c r="P396" i="5"/>
  <c r="N396" i="5"/>
  <c r="K396" i="5"/>
  <c r="J396" i="5"/>
  <c r="I396" i="5"/>
  <c r="E396" i="5"/>
  <c r="P395" i="5"/>
  <c r="N395" i="5"/>
  <c r="K395" i="5"/>
  <c r="J395" i="5"/>
  <c r="I395" i="5"/>
  <c r="E395" i="5"/>
  <c r="P394" i="5"/>
  <c r="N394" i="5"/>
  <c r="K394" i="5"/>
  <c r="J394" i="5"/>
  <c r="I394" i="5"/>
  <c r="E394" i="5"/>
  <c r="P393" i="5"/>
  <c r="N393" i="5"/>
  <c r="K393" i="5"/>
  <c r="J393" i="5"/>
  <c r="I393" i="5"/>
  <c r="E393" i="5"/>
  <c r="P392" i="5"/>
  <c r="N392" i="5"/>
  <c r="K392" i="5"/>
  <c r="J392" i="5"/>
  <c r="I392" i="5"/>
  <c r="E392" i="5"/>
  <c r="P391" i="5"/>
  <c r="N391" i="5"/>
  <c r="K391" i="5"/>
  <c r="J391" i="5"/>
  <c r="I391" i="5"/>
  <c r="E391" i="5"/>
  <c r="P390" i="5"/>
  <c r="N390" i="5"/>
  <c r="K390" i="5"/>
  <c r="J390" i="5"/>
  <c r="I390" i="5"/>
  <c r="E390" i="5"/>
  <c r="P389" i="5"/>
  <c r="N389" i="5"/>
  <c r="K389" i="5"/>
  <c r="J389" i="5"/>
  <c r="I389" i="5"/>
  <c r="E389" i="5"/>
  <c r="P388" i="5"/>
  <c r="N388" i="5"/>
  <c r="K388" i="5"/>
  <c r="J388" i="5"/>
  <c r="I388" i="5"/>
  <c r="E388" i="5"/>
  <c r="P387" i="5"/>
  <c r="N387" i="5"/>
  <c r="K387" i="5"/>
  <c r="J387" i="5"/>
  <c r="I387" i="5"/>
  <c r="E387" i="5"/>
  <c r="P386" i="5"/>
  <c r="N386" i="5"/>
  <c r="K386" i="5"/>
  <c r="J386" i="5"/>
  <c r="I386" i="5"/>
  <c r="E386" i="5"/>
  <c r="P385" i="5"/>
  <c r="N385" i="5"/>
  <c r="K385" i="5"/>
  <c r="J385" i="5"/>
  <c r="I385" i="5"/>
  <c r="E385" i="5"/>
  <c r="P384" i="5"/>
  <c r="N384" i="5"/>
  <c r="K384" i="5"/>
  <c r="J384" i="5"/>
  <c r="I384" i="5"/>
  <c r="E384" i="5"/>
  <c r="P383" i="5"/>
  <c r="N383" i="5"/>
  <c r="K383" i="5"/>
  <c r="J383" i="5"/>
  <c r="I383" i="5"/>
  <c r="E383" i="5"/>
  <c r="P382" i="5"/>
  <c r="N382" i="5"/>
  <c r="K382" i="5"/>
  <c r="J382" i="5"/>
  <c r="I382" i="5"/>
  <c r="E382" i="5"/>
  <c r="P381" i="5"/>
  <c r="N381" i="5"/>
  <c r="K381" i="5"/>
  <c r="J381" i="5"/>
  <c r="I381" i="5"/>
  <c r="E381" i="5"/>
  <c r="P380" i="5"/>
  <c r="N380" i="5"/>
  <c r="K380" i="5"/>
  <c r="J380" i="5"/>
  <c r="I380" i="5"/>
  <c r="E380" i="5"/>
  <c r="P379" i="5"/>
  <c r="N379" i="5"/>
  <c r="K379" i="5"/>
  <c r="J379" i="5"/>
  <c r="I379" i="5"/>
  <c r="E379" i="5"/>
  <c r="P378" i="5"/>
  <c r="N378" i="5"/>
  <c r="K378" i="5"/>
  <c r="J378" i="5"/>
  <c r="I378" i="5"/>
  <c r="E378" i="5"/>
  <c r="P377" i="5"/>
  <c r="N377" i="5"/>
  <c r="K377" i="5"/>
  <c r="J377" i="5"/>
  <c r="I377" i="5"/>
  <c r="E377" i="5"/>
  <c r="P376" i="5"/>
  <c r="N376" i="5"/>
  <c r="K376" i="5"/>
  <c r="J376" i="5"/>
  <c r="I376" i="5"/>
  <c r="E376" i="5"/>
  <c r="P375" i="5"/>
  <c r="N375" i="5"/>
  <c r="K375" i="5"/>
  <c r="J375" i="5"/>
  <c r="I375" i="5"/>
  <c r="E375" i="5"/>
  <c r="P374" i="5"/>
  <c r="N374" i="5"/>
  <c r="K374" i="5"/>
  <c r="J374" i="5"/>
  <c r="I374" i="5"/>
  <c r="E374" i="5"/>
  <c r="P373" i="5"/>
  <c r="N373" i="5"/>
  <c r="K373" i="5"/>
  <c r="J373" i="5"/>
  <c r="I373" i="5"/>
  <c r="E373" i="5"/>
  <c r="P372" i="5"/>
  <c r="N372" i="5"/>
  <c r="K372" i="5"/>
  <c r="J372" i="5"/>
  <c r="I372" i="5"/>
  <c r="E372" i="5"/>
  <c r="P371" i="5"/>
  <c r="N371" i="5"/>
  <c r="K371" i="5"/>
  <c r="J371" i="5"/>
  <c r="I371" i="5"/>
  <c r="E371" i="5"/>
  <c r="P370" i="5"/>
  <c r="N370" i="5"/>
  <c r="K370" i="5"/>
  <c r="J370" i="5"/>
  <c r="I370" i="5"/>
  <c r="E370" i="5"/>
  <c r="P369" i="5"/>
  <c r="N369" i="5"/>
  <c r="K369" i="5"/>
  <c r="J369" i="5"/>
  <c r="I369" i="5"/>
  <c r="E369" i="5"/>
  <c r="P368" i="5"/>
  <c r="N368" i="5"/>
  <c r="K368" i="5"/>
  <c r="J368" i="5"/>
  <c r="I368" i="5"/>
  <c r="E368" i="5"/>
  <c r="P367" i="5"/>
  <c r="N367" i="5"/>
  <c r="K367" i="5"/>
  <c r="J367" i="5"/>
  <c r="I367" i="5"/>
  <c r="E367" i="5"/>
  <c r="P366" i="5"/>
  <c r="N366" i="5"/>
  <c r="K366" i="5"/>
  <c r="J366" i="5"/>
  <c r="I366" i="5"/>
  <c r="E366" i="5"/>
  <c r="P365" i="5"/>
  <c r="N365" i="5"/>
  <c r="K365" i="5"/>
  <c r="J365" i="5"/>
  <c r="I365" i="5"/>
  <c r="E365" i="5"/>
  <c r="P364" i="5"/>
  <c r="N364" i="5"/>
  <c r="K364" i="5"/>
  <c r="J364" i="5"/>
  <c r="I364" i="5"/>
  <c r="E364" i="5"/>
  <c r="P363" i="5"/>
  <c r="N363" i="5"/>
  <c r="K363" i="5"/>
  <c r="J363" i="5"/>
  <c r="I363" i="5"/>
  <c r="E363" i="5"/>
  <c r="P362" i="5"/>
  <c r="N362" i="5"/>
  <c r="K362" i="5"/>
  <c r="J362" i="5"/>
  <c r="I362" i="5"/>
  <c r="E362" i="5"/>
  <c r="P361" i="5"/>
  <c r="N361" i="5"/>
  <c r="K361" i="5"/>
  <c r="J361" i="5"/>
  <c r="I361" i="5"/>
  <c r="E361" i="5"/>
  <c r="P360" i="5"/>
  <c r="N360" i="5"/>
  <c r="K360" i="5"/>
  <c r="J360" i="5"/>
  <c r="I360" i="5"/>
  <c r="E360" i="5"/>
  <c r="P359" i="5"/>
  <c r="N359" i="5"/>
  <c r="K359" i="5"/>
  <c r="J359" i="5"/>
  <c r="I359" i="5"/>
  <c r="E359" i="5"/>
  <c r="P358" i="5"/>
  <c r="N358" i="5"/>
  <c r="K358" i="5"/>
  <c r="J358" i="5"/>
  <c r="I358" i="5"/>
  <c r="E358" i="5"/>
  <c r="P357" i="5"/>
  <c r="N357" i="5"/>
  <c r="K357" i="5"/>
  <c r="J357" i="5"/>
  <c r="I357" i="5"/>
  <c r="E357" i="5"/>
  <c r="P356" i="5"/>
  <c r="N356" i="5"/>
  <c r="K356" i="5"/>
  <c r="J356" i="5"/>
  <c r="I356" i="5"/>
  <c r="E356" i="5"/>
  <c r="P355" i="5"/>
  <c r="N355" i="5"/>
  <c r="K355" i="5"/>
  <c r="J355" i="5"/>
  <c r="I355" i="5"/>
  <c r="E355" i="5"/>
  <c r="P354" i="5"/>
  <c r="N354" i="5"/>
  <c r="K354" i="5"/>
  <c r="J354" i="5"/>
  <c r="I354" i="5"/>
  <c r="E354" i="5"/>
  <c r="P353" i="5"/>
  <c r="N353" i="5"/>
  <c r="K353" i="5"/>
  <c r="J353" i="5"/>
  <c r="I353" i="5"/>
  <c r="E353" i="5"/>
  <c r="P352" i="5"/>
  <c r="N352" i="5"/>
  <c r="K352" i="5"/>
  <c r="J352" i="5"/>
  <c r="I352" i="5"/>
  <c r="E352" i="5"/>
  <c r="P351" i="5"/>
  <c r="N351" i="5"/>
  <c r="K351" i="5"/>
  <c r="J351" i="5"/>
  <c r="I351" i="5"/>
  <c r="E351" i="5"/>
  <c r="P350" i="5"/>
  <c r="N350" i="5"/>
  <c r="K350" i="5"/>
  <c r="J350" i="5"/>
  <c r="I350" i="5"/>
  <c r="E350" i="5"/>
  <c r="P349" i="5"/>
  <c r="N349" i="5"/>
  <c r="K349" i="5"/>
  <c r="J349" i="5"/>
  <c r="I349" i="5"/>
  <c r="E349" i="5"/>
  <c r="P348" i="5"/>
  <c r="N348" i="5"/>
  <c r="K348" i="5"/>
  <c r="J348" i="5"/>
  <c r="I348" i="5"/>
  <c r="E348" i="5"/>
  <c r="P347" i="5"/>
  <c r="N347" i="5"/>
  <c r="K347" i="5"/>
  <c r="J347" i="5"/>
  <c r="I347" i="5"/>
  <c r="E347" i="5"/>
  <c r="P346" i="5"/>
  <c r="N346" i="5"/>
  <c r="K346" i="5"/>
  <c r="J346" i="5"/>
  <c r="I346" i="5"/>
  <c r="E346" i="5"/>
  <c r="P345" i="5"/>
  <c r="N345" i="5"/>
  <c r="K345" i="5"/>
  <c r="J345" i="5"/>
  <c r="I345" i="5"/>
  <c r="E345" i="5"/>
  <c r="P344" i="5"/>
  <c r="N344" i="5"/>
  <c r="K344" i="5"/>
  <c r="J344" i="5"/>
  <c r="I344" i="5"/>
  <c r="E344" i="5"/>
  <c r="P343" i="5"/>
  <c r="N343" i="5"/>
  <c r="K343" i="5"/>
  <c r="J343" i="5"/>
  <c r="I343" i="5"/>
  <c r="E343" i="5"/>
  <c r="P342" i="5"/>
  <c r="N342" i="5"/>
  <c r="K342" i="5"/>
  <c r="J342" i="5"/>
  <c r="I342" i="5"/>
  <c r="E342" i="5"/>
  <c r="P341" i="5"/>
  <c r="N341" i="5"/>
  <c r="K341" i="5"/>
  <c r="J341" i="5"/>
  <c r="I341" i="5"/>
  <c r="E341" i="5"/>
  <c r="P340" i="5"/>
  <c r="N340" i="5"/>
  <c r="K340" i="5"/>
  <c r="J340" i="5"/>
  <c r="I340" i="5"/>
  <c r="E340" i="5"/>
  <c r="P339" i="5"/>
  <c r="N339" i="5"/>
  <c r="K339" i="5"/>
  <c r="J339" i="5"/>
  <c r="I339" i="5"/>
  <c r="E339" i="5"/>
  <c r="P338" i="5"/>
  <c r="N338" i="5"/>
  <c r="K338" i="5"/>
  <c r="J338" i="5"/>
  <c r="I338" i="5"/>
  <c r="E338" i="5"/>
  <c r="P337" i="5"/>
  <c r="N337" i="5"/>
  <c r="K337" i="5"/>
  <c r="J337" i="5"/>
  <c r="I337" i="5"/>
  <c r="E337" i="5"/>
  <c r="P336" i="5"/>
  <c r="N336" i="5"/>
  <c r="K336" i="5"/>
  <c r="J336" i="5"/>
  <c r="I336" i="5"/>
  <c r="E336" i="5"/>
  <c r="P335" i="5"/>
  <c r="N335" i="5"/>
  <c r="K335" i="5"/>
  <c r="J335" i="5"/>
  <c r="I335" i="5"/>
  <c r="E335" i="5"/>
  <c r="P334" i="5"/>
  <c r="N334" i="5"/>
  <c r="K334" i="5"/>
  <c r="J334" i="5"/>
  <c r="I334" i="5"/>
  <c r="E334" i="5"/>
  <c r="P333" i="5"/>
  <c r="N333" i="5"/>
  <c r="K333" i="5"/>
  <c r="J333" i="5"/>
  <c r="I333" i="5"/>
  <c r="E333" i="5"/>
  <c r="P332" i="5"/>
  <c r="N332" i="5"/>
  <c r="K332" i="5"/>
  <c r="J332" i="5"/>
  <c r="I332" i="5"/>
  <c r="E332" i="5"/>
  <c r="P331" i="5"/>
  <c r="N331" i="5"/>
  <c r="K331" i="5"/>
  <c r="J331" i="5"/>
  <c r="I331" i="5"/>
  <c r="E331" i="5"/>
  <c r="P330" i="5"/>
  <c r="N330" i="5"/>
  <c r="K330" i="5"/>
  <c r="J330" i="5"/>
  <c r="I330" i="5"/>
  <c r="E330" i="5"/>
  <c r="P329" i="5"/>
  <c r="N329" i="5"/>
  <c r="K329" i="5"/>
  <c r="J329" i="5"/>
  <c r="I329" i="5"/>
  <c r="E329" i="5"/>
  <c r="P328" i="5"/>
  <c r="N328" i="5"/>
  <c r="K328" i="5"/>
  <c r="J328" i="5"/>
  <c r="I328" i="5"/>
  <c r="E328" i="5"/>
  <c r="P327" i="5"/>
  <c r="N327" i="5"/>
  <c r="K327" i="5"/>
  <c r="J327" i="5"/>
  <c r="I327" i="5"/>
  <c r="E327" i="5"/>
  <c r="P326" i="5"/>
  <c r="N326" i="5"/>
  <c r="K326" i="5"/>
  <c r="J326" i="5"/>
  <c r="I326" i="5"/>
  <c r="E326" i="5"/>
  <c r="P325" i="5"/>
  <c r="N325" i="5"/>
  <c r="K325" i="5"/>
  <c r="J325" i="5"/>
  <c r="I325" i="5"/>
  <c r="E325" i="5"/>
  <c r="P324" i="5"/>
  <c r="N324" i="5"/>
  <c r="K324" i="5"/>
  <c r="J324" i="5"/>
  <c r="I324" i="5"/>
  <c r="E324" i="5"/>
  <c r="P323" i="5"/>
  <c r="N323" i="5"/>
  <c r="K323" i="5"/>
  <c r="J323" i="5"/>
  <c r="I323" i="5"/>
  <c r="E323" i="5"/>
  <c r="P322" i="5"/>
  <c r="N322" i="5"/>
  <c r="K322" i="5"/>
  <c r="J322" i="5"/>
  <c r="I322" i="5"/>
  <c r="E322" i="5"/>
  <c r="P321" i="5"/>
  <c r="N321" i="5"/>
  <c r="K321" i="5"/>
  <c r="J321" i="5"/>
  <c r="I321" i="5"/>
  <c r="E321" i="5"/>
  <c r="P320" i="5"/>
  <c r="N320" i="5"/>
  <c r="K320" i="5"/>
  <c r="J320" i="5"/>
  <c r="I320" i="5"/>
  <c r="E320" i="5"/>
  <c r="P319" i="5"/>
  <c r="N319" i="5"/>
  <c r="K319" i="5"/>
  <c r="J319" i="5"/>
  <c r="I319" i="5"/>
  <c r="E319" i="5"/>
  <c r="P318" i="5"/>
  <c r="N318" i="5"/>
  <c r="K318" i="5"/>
  <c r="J318" i="5"/>
  <c r="I318" i="5"/>
  <c r="E318" i="5"/>
  <c r="P317" i="5"/>
  <c r="N317" i="5"/>
  <c r="K317" i="5"/>
  <c r="J317" i="5"/>
  <c r="I317" i="5"/>
  <c r="E317" i="5"/>
  <c r="P316" i="5"/>
  <c r="N316" i="5"/>
  <c r="K316" i="5"/>
  <c r="J316" i="5"/>
  <c r="I316" i="5"/>
  <c r="E316" i="5"/>
  <c r="P315" i="5"/>
  <c r="N315" i="5"/>
  <c r="K315" i="5"/>
  <c r="J315" i="5"/>
  <c r="I315" i="5"/>
  <c r="E315" i="5"/>
  <c r="P314" i="5"/>
  <c r="N314" i="5"/>
  <c r="K314" i="5"/>
  <c r="J314" i="5"/>
  <c r="I314" i="5"/>
  <c r="E314" i="5"/>
  <c r="P313" i="5"/>
  <c r="N313" i="5"/>
  <c r="K313" i="5"/>
  <c r="J313" i="5"/>
  <c r="I313" i="5"/>
  <c r="E313" i="5"/>
  <c r="P312" i="5"/>
  <c r="N312" i="5"/>
  <c r="K312" i="5"/>
  <c r="J312" i="5"/>
  <c r="I312" i="5"/>
  <c r="E312" i="5"/>
  <c r="P311" i="5"/>
  <c r="N311" i="5"/>
  <c r="K311" i="5"/>
  <c r="J311" i="5"/>
  <c r="I311" i="5"/>
  <c r="E311" i="5"/>
  <c r="P310" i="5"/>
  <c r="N310" i="5"/>
  <c r="K310" i="5"/>
  <c r="J310" i="5"/>
  <c r="I310" i="5"/>
  <c r="E310" i="5"/>
  <c r="P309" i="5"/>
  <c r="N309" i="5"/>
  <c r="K309" i="5"/>
  <c r="J309" i="5"/>
  <c r="I309" i="5"/>
  <c r="E309" i="5"/>
  <c r="P308" i="5"/>
  <c r="N308" i="5"/>
  <c r="K308" i="5"/>
  <c r="J308" i="5"/>
  <c r="I308" i="5"/>
  <c r="E308" i="5"/>
  <c r="P307" i="5"/>
  <c r="N307" i="5"/>
  <c r="K307" i="5"/>
  <c r="J307" i="5"/>
  <c r="I307" i="5"/>
  <c r="E307" i="5"/>
  <c r="P306" i="5"/>
  <c r="N306" i="5"/>
  <c r="K306" i="5"/>
  <c r="J306" i="5"/>
  <c r="I306" i="5"/>
  <c r="E306" i="5"/>
  <c r="P305" i="5"/>
  <c r="N305" i="5"/>
  <c r="K305" i="5"/>
  <c r="J305" i="5"/>
  <c r="I305" i="5"/>
  <c r="E305" i="5"/>
  <c r="P304" i="5"/>
  <c r="N304" i="5"/>
  <c r="K304" i="5"/>
  <c r="J304" i="5"/>
  <c r="I304" i="5"/>
  <c r="E304" i="5"/>
  <c r="P303" i="5"/>
  <c r="N303" i="5"/>
  <c r="K303" i="5"/>
  <c r="J303" i="5"/>
  <c r="I303" i="5"/>
  <c r="E303" i="5"/>
  <c r="P302" i="5"/>
  <c r="N302" i="5"/>
  <c r="K302" i="5"/>
  <c r="J302" i="5"/>
  <c r="I302" i="5"/>
  <c r="E302" i="5"/>
  <c r="P301" i="5"/>
  <c r="N301" i="5"/>
  <c r="K301" i="5"/>
  <c r="J301" i="5"/>
  <c r="I301" i="5"/>
  <c r="E301" i="5"/>
  <c r="P300" i="5"/>
  <c r="N300" i="5"/>
  <c r="K300" i="5"/>
  <c r="J300" i="5"/>
  <c r="I300" i="5"/>
  <c r="E300" i="5"/>
  <c r="P299" i="5"/>
  <c r="N299" i="5"/>
  <c r="K299" i="5"/>
  <c r="J299" i="5"/>
  <c r="I299" i="5"/>
  <c r="E299" i="5"/>
  <c r="P298" i="5"/>
  <c r="N298" i="5"/>
  <c r="K298" i="5"/>
  <c r="J298" i="5"/>
  <c r="I298" i="5"/>
  <c r="E298" i="5"/>
  <c r="P297" i="5"/>
  <c r="N297" i="5"/>
  <c r="K297" i="5"/>
  <c r="J297" i="5"/>
  <c r="I297" i="5"/>
  <c r="E297" i="5"/>
  <c r="P296" i="5"/>
  <c r="N296" i="5"/>
  <c r="K296" i="5"/>
  <c r="J296" i="5"/>
  <c r="I296" i="5"/>
  <c r="E296" i="5"/>
  <c r="P295" i="5"/>
  <c r="N295" i="5"/>
  <c r="K295" i="5"/>
  <c r="J295" i="5"/>
  <c r="I295" i="5"/>
  <c r="E295" i="5"/>
  <c r="P294" i="5"/>
  <c r="N294" i="5"/>
  <c r="K294" i="5"/>
  <c r="J294" i="5"/>
  <c r="I294" i="5"/>
  <c r="E294" i="5"/>
  <c r="P293" i="5"/>
  <c r="N293" i="5"/>
  <c r="K293" i="5"/>
  <c r="J293" i="5"/>
  <c r="I293" i="5"/>
  <c r="E293" i="5"/>
  <c r="P292" i="5"/>
  <c r="N292" i="5"/>
  <c r="K292" i="5"/>
  <c r="J292" i="5"/>
  <c r="I292" i="5"/>
  <c r="E292" i="5"/>
  <c r="P291" i="5"/>
  <c r="N291" i="5"/>
  <c r="K291" i="5"/>
  <c r="J291" i="5"/>
  <c r="I291" i="5"/>
  <c r="E291" i="5"/>
  <c r="P290" i="5"/>
  <c r="N290" i="5"/>
  <c r="K290" i="5"/>
  <c r="J290" i="5"/>
  <c r="I290" i="5"/>
  <c r="E290" i="5"/>
  <c r="P289" i="5"/>
  <c r="N289" i="5"/>
  <c r="K289" i="5"/>
  <c r="J289" i="5"/>
  <c r="I289" i="5"/>
  <c r="E289" i="5"/>
  <c r="P288" i="5"/>
  <c r="N288" i="5"/>
  <c r="K288" i="5"/>
  <c r="J288" i="5"/>
  <c r="I288" i="5"/>
  <c r="E288" i="5"/>
  <c r="P287" i="5"/>
  <c r="N287" i="5"/>
  <c r="K287" i="5"/>
  <c r="J287" i="5"/>
  <c r="I287" i="5"/>
  <c r="E287" i="5"/>
  <c r="P286" i="5"/>
  <c r="N286" i="5"/>
  <c r="K286" i="5"/>
  <c r="J286" i="5"/>
  <c r="I286" i="5"/>
  <c r="E286" i="5"/>
  <c r="P285" i="5"/>
  <c r="N285" i="5"/>
  <c r="K285" i="5"/>
  <c r="J285" i="5"/>
  <c r="I285" i="5"/>
  <c r="E285" i="5"/>
  <c r="P284" i="5"/>
  <c r="N284" i="5"/>
  <c r="K284" i="5"/>
  <c r="J284" i="5"/>
  <c r="I284" i="5"/>
  <c r="E284" i="5"/>
  <c r="P283" i="5"/>
  <c r="N283" i="5"/>
  <c r="K283" i="5"/>
  <c r="J283" i="5"/>
  <c r="I283" i="5"/>
  <c r="E283" i="5"/>
  <c r="P282" i="5"/>
  <c r="N282" i="5"/>
  <c r="K282" i="5"/>
  <c r="J282" i="5"/>
  <c r="I282" i="5"/>
  <c r="E282" i="5"/>
  <c r="P281" i="5"/>
  <c r="N281" i="5"/>
  <c r="K281" i="5"/>
  <c r="J281" i="5"/>
  <c r="I281" i="5"/>
  <c r="E281" i="5"/>
  <c r="P280" i="5"/>
  <c r="N280" i="5"/>
  <c r="K280" i="5"/>
  <c r="J280" i="5"/>
  <c r="I280" i="5"/>
  <c r="E280" i="5"/>
  <c r="P279" i="5"/>
  <c r="N279" i="5"/>
  <c r="K279" i="5"/>
  <c r="J279" i="5"/>
  <c r="I279" i="5"/>
  <c r="E279" i="5"/>
  <c r="P278" i="5"/>
  <c r="N278" i="5"/>
  <c r="K278" i="5"/>
  <c r="J278" i="5"/>
  <c r="I278" i="5"/>
  <c r="E278" i="5"/>
  <c r="P277" i="5"/>
  <c r="N277" i="5"/>
  <c r="K277" i="5"/>
  <c r="J277" i="5"/>
  <c r="I277" i="5"/>
  <c r="E277" i="5"/>
  <c r="P276" i="5"/>
  <c r="N276" i="5"/>
  <c r="K276" i="5"/>
  <c r="J276" i="5"/>
  <c r="I276" i="5"/>
  <c r="E276" i="5"/>
  <c r="P275" i="5"/>
  <c r="N275" i="5"/>
  <c r="K275" i="5"/>
  <c r="J275" i="5"/>
  <c r="I275" i="5"/>
  <c r="E275" i="5"/>
  <c r="P274" i="5"/>
  <c r="N274" i="5"/>
  <c r="K274" i="5"/>
  <c r="J274" i="5"/>
  <c r="I274" i="5"/>
  <c r="E274" i="5"/>
  <c r="P273" i="5"/>
  <c r="N273" i="5"/>
  <c r="K273" i="5"/>
  <c r="J273" i="5"/>
  <c r="I273" i="5"/>
  <c r="E273" i="5"/>
  <c r="P272" i="5"/>
  <c r="N272" i="5"/>
  <c r="K272" i="5"/>
  <c r="J272" i="5"/>
  <c r="I272" i="5"/>
  <c r="E272" i="5"/>
  <c r="P271" i="5"/>
  <c r="N271" i="5"/>
  <c r="K271" i="5"/>
  <c r="J271" i="5"/>
  <c r="I271" i="5"/>
  <c r="E271" i="5"/>
  <c r="P270" i="5"/>
  <c r="N270" i="5"/>
  <c r="K270" i="5"/>
  <c r="J270" i="5"/>
  <c r="I270" i="5"/>
  <c r="E270" i="5"/>
  <c r="P269" i="5"/>
  <c r="N269" i="5"/>
  <c r="K269" i="5"/>
  <c r="J269" i="5"/>
  <c r="I269" i="5"/>
  <c r="E269" i="5"/>
  <c r="P268" i="5"/>
  <c r="N268" i="5"/>
  <c r="K268" i="5"/>
  <c r="J268" i="5"/>
  <c r="I268" i="5"/>
  <c r="E268" i="5"/>
  <c r="P267" i="5"/>
  <c r="N267" i="5"/>
  <c r="K267" i="5"/>
  <c r="J267" i="5"/>
  <c r="I267" i="5"/>
  <c r="E267" i="5"/>
  <c r="P266" i="5"/>
  <c r="N266" i="5"/>
  <c r="K266" i="5"/>
  <c r="J266" i="5"/>
  <c r="I266" i="5"/>
  <c r="E266" i="5"/>
  <c r="P265" i="5"/>
  <c r="N265" i="5"/>
  <c r="K265" i="5"/>
  <c r="J265" i="5"/>
  <c r="I265" i="5"/>
  <c r="E265" i="5"/>
  <c r="P264" i="5"/>
  <c r="N264" i="5"/>
  <c r="K264" i="5"/>
  <c r="J264" i="5"/>
  <c r="I264" i="5"/>
  <c r="E264" i="5"/>
  <c r="P263" i="5"/>
  <c r="N263" i="5"/>
  <c r="K263" i="5"/>
  <c r="J263" i="5"/>
  <c r="I263" i="5"/>
  <c r="E263" i="5"/>
  <c r="P262" i="5"/>
  <c r="N262" i="5"/>
  <c r="K262" i="5"/>
  <c r="J262" i="5"/>
  <c r="I262" i="5"/>
  <c r="E262" i="5"/>
  <c r="P261" i="5"/>
  <c r="N261" i="5"/>
  <c r="K261" i="5"/>
  <c r="J261" i="5"/>
  <c r="I261" i="5"/>
  <c r="E261" i="5"/>
  <c r="P260" i="5"/>
  <c r="N260" i="5"/>
  <c r="K260" i="5"/>
  <c r="J260" i="5"/>
  <c r="I260" i="5"/>
  <c r="E260" i="5"/>
  <c r="P259" i="5"/>
  <c r="N259" i="5"/>
  <c r="K259" i="5"/>
  <c r="J259" i="5"/>
  <c r="I259" i="5"/>
  <c r="E259" i="5"/>
  <c r="P258" i="5"/>
  <c r="N258" i="5"/>
  <c r="K258" i="5"/>
  <c r="J258" i="5"/>
  <c r="I258" i="5"/>
  <c r="E258" i="5"/>
  <c r="P257" i="5"/>
  <c r="N257" i="5"/>
  <c r="K257" i="5"/>
  <c r="J257" i="5"/>
  <c r="I257" i="5"/>
  <c r="E257" i="5"/>
  <c r="P256" i="5"/>
  <c r="N256" i="5"/>
  <c r="K256" i="5"/>
  <c r="J256" i="5"/>
  <c r="I256" i="5"/>
  <c r="E256" i="5"/>
  <c r="P255" i="5"/>
  <c r="N255" i="5"/>
  <c r="K255" i="5"/>
  <c r="J255" i="5"/>
  <c r="I255" i="5"/>
  <c r="E255" i="5"/>
  <c r="P254" i="5"/>
  <c r="N254" i="5"/>
  <c r="K254" i="5"/>
  <c r="J254" i="5"/>
  <c r="I254" i="5"/>
  <c r="E254" i="5"/>
  <c r="P253" i="5"/>
  <c r="N253" i="5"/>
  <c r="K253" i="5"/>
  <c r="J253" i="5"/>
  <c r="I253" i="5"/>
  <c r="E253" i="5"/>
  <c r="P252" i="5"/>
  <c r="N252" i="5"/>
  <c r="K252" i="5"/>
  <c r="J252" i="5"/>
  <c r="I252" i="5"/>
  <c r="E252" i="5"/>
  <c r="P251" i="5"/>
  <c r="N251" i="5"/>
  <c r="K251" i="5"/>
  <c r="J251" i="5"/>
  <c r="I251" i="5"/>
  <c r="E251" i="5"/>
  <c r="P250" i="5"/>
  <c r="N250" i="5"/>
  <c r="K250" i="5"/>
  <c r="J250" i="5"/>
  <c r="I250" i="5"/>
  <c r="E250" i="5"/>
  <c r="P249" i="5"/>
  <c r="N249" i="5"/>
  <c r="K249" i="5"/>
  <c r="J249" i="5"/>
  <c r="I249" i="5"/>
  <c r="E249" i="5"/>
  <c r="P248" i="5"/>
  <c r="N248" i="5"/>
  <c r="K248" i="5"/>
  <c r="J248" i="5"/>
  <c r="I248" i="5"/>
  <c r="E248" i="5"/>
  <c r="P247" i="5"/>
  <c r="N247" i="5"/>
  <c r="K247" i="5"/>
  <c r="J247" i="5"/>
  <c r="I247" i="5"/>
  <c r="E247" i="5"/>
  <c r="P246" i="5"/>
  <c r="N246" i="5"/>
  <c r="K246" i="5"/>
  <c r="J246" i="5"/>
  <c r="I246" i="5"/>
  <c r="E246" i="5"/>
  <c r="P245" i="5"/>
  <c r="N245" i="5"/>
  <c r="K245" i="5"/>
  <c r="J245" i="5"/>
  <c r="I245" i="5"/>
  <c r="E245" i="5"/>
  <c r="P244" i="5"/>
  <c r="N244" i="5"/>
  <c r="K244" i="5"/>
  <c r="J244" i="5"/>
  <c r="I244" i="5"/>
  <c r="E244" i="5"/>
  <c r="P243" i="5"/>
  <c r="N243" i="5"/>
  <c r="K243" i="5"/>
  <c r="J243" i="5"/>
  <c r="I243" i="5"/>
  <c r="E243" i="5"/>
  <c r="P242" i="5"/>
  <c r="N242" i="5"/>
  <c r="K242" i="5"/>
  <c r="J242" i="5"/>
  <c r="I242" i="5"/>
  <c r="E242" i="5"/>
  <c r="P241" i="5"/>
  <c r="N241" i="5"/>
  <c r="K241" i="5"/>
  <c r="J241" i="5"/>
  <c r="I241" i="5"/>
  <c r="E241" i="5"/>
  <c r="P240" i="5"/>
  <c r="N240" i="5"/>
  <c r="K240" i="5"/>
  <c r="J240" i="5"/>
  <c r="I240" i="5"/>
  <c r="E240" i="5"/>
  <c r="P239" i="5"/>
  <c r="N239" i="5"/>
  <c r="K239" i="5"/>
  <c r="J239" i="5"/>
  <c r="I239" i="5"/>
  <c r="E239" i="5"/>
  <c r="P238" i="5"/>
  <c r="N238" i="5"/>
  <c r="K238" i="5"/>
  <c r="J238" i="5"/>
  <c r="I238" i="5"/>
  <c r="E238" i="5"/>
  <c r="P237" i="5"/>
  <c r="N237" i="5"/>
  <c r="K237" i="5"/>
  <c r="J237" i="5"/>
  <c r="I237" i="5"/>
  <c r="E237" i="5"/>
  <c r="P236" i="5"/>
  <c r="N236" i="5"/>
  <c r="K236" i="5"/>
  <c r="J236" i="5"/>
  <c r="I236" i="5"/>
  <c r="E236" i="5"/>
  <c r="P235" i="5"/>
  <c r="N235" i="5"/>
  <c r="K235" i="5"/>
  <c r="J235" i="5"/>
  <c r="I235" i="5"/>
  <c r="E235" i="5"/>
  <c r="P234" i="5"/>
  <c r="N234" i="5"/>
  <c r="K234" i="5"/>
  <c r="J234" i="5"/>
  <c r="I234" i="5"/>
  <c r="E234" i="5"/>
  <c r="P233" i="5"/>
  <c r="N233" i="5"/>
  <c r="K233" i="5"/>
  <c r="J233" i="5"/>
  <c r="I233" i="5"/>
  <c r="E233" i="5"/>
  <c r="P232" i="5"/>
  <c r="N232" i="5"/>
  <c r="K232" i="5"/>
  <c r="J232" i="5"/>
  <c r="I232" i="5"/>
  <c r="E232" i="5"/>
  <c r="P231" i="5"/>
  <c r="N231" i="5"/>
  <c r="K231" i="5"/>
  <c r="J231" i="5"/>
  <c r="I231" i="5"/>
  <c r="E231" i="5"/>
  <c r="P230" i="5"/>
  <c r="N230" i="5"/>
  <c r="K230" i="5"/>
  <c r="J230" i="5"/>
  <c r="I230" i="5"/>
  <c r="E230" i="5"/>
  <c r="P229" i="5"/>
  <c r="N229" i="5"/>
  <c r="K229" i="5"/>
  <c r="J229" i="5"/>
  <c r="I229" i="5"/>
  <c r="E229" i="5"/>
  <c r="P228" i="5"/>
  <c r="N228" i="5"/>
  <c r="K228" i="5"/>
  <c r="J228" i="5"/>
  <c r="I228" i="5"/>
  <c r="E228" i="5"/>
  <c r="P227" i="5"/>
  <c r="N227" i="5"/>
  <c r="K227" i="5"/>
  <c r="J227" i="5"/>
  <c r="I227" i="5"/>
  <c r="E227" i="5"/>
  <c r="P226" i="5"/>
  <c r="N226" i="5"/>
  <c r="K226" i="5"/>
  <c r="J226" i="5"/>
  <c r="I226" i="5"/>
  <c r="E226" i="5"/>
  <c r="P225" i="5"/>
  <c r="N225" i="5"/>
  <c r="K225" i="5"/>
  <c r="J225" i="5"/>
  <c r="I225" i="5"/>
  <c r="E225" i="5"/>
  <c r="P224" i="5"/>
  <c r="N224" i="5"/>
  <c r="K224" i="5"/>
  <c r="J224" i="5"/>
  <c r="I224" i="5"/>
  <c r="E224" i="5"/>
  <c r="P223" i="5"/>
  <c r="N223" i="5"/>
  <c r="K223" i="5"/>
  <c r="J223" i="5"/>
  <c r="I223" i="5"/>
  <c r="E223" i="5"/>
  <c r="P222" i="5"/>
  <c r="N222" i="5"/>
  <c r="K222" i="5"/>
  <c r="J222" i="5"/>
  <c r="I222" i="5"/>
  <c r="E222" i="5"/>
  <c r="P221" i="5"/>
  <c r="N221" i="5"/>
  <c r="K221" i="5"/>
  <c r="J221" i="5"/>
  <c r="I221" i="5"/>
  <c r="E221" i="5"/>
  <c r="P220" i="5"/>
  <c r="N220" i="5"/>
  <c r="K220" i="5"/>
  <c r="J220" i="5"/>
  <c r="I220" i="5"/>
  <c r="E220" i="5"/>
  <c r="P219" i="5"/>
  <c r="N219" i="5"/>
  <c r="K219" i="5"/>
  <c r="J219" i="5"/>
  <c r="I219" i="5"/>
  <c r="E219" i="5"/>
  <c r="P218" i="5"/>
  <c r="N218" i="5"/>
  <c r="K218" i="5"/>
  <c r="J218" i="5"/>
  <c r="I218" i="5"/>
  <c r="E218" i="5"/>
  <c r="P217" i="5"/>
  <c r="N217" i="5"/>
  <c r="K217" i="5"/>
  <c r="J217" i="5"/>
  <c r="I217" i="5"/>
  <c r="E217" i="5"/>
  <c r="P216" i="5"/>
  <c r="N216" i="5"/>
  <c r="K216" i="5"/>
  <c r="J216" i="5"/>
  <c r="I216" i="5"/>
  <c r="E216" i="5"/>
  <c r="P215" i="5"/>
  <c r="N215" i="5"/>
  <c r="K215" i="5"/>
  <c r="J215" i="5"/>
  <c r="I215" i="5"/>
  <c r="E215" i="5"/>
  <c r="P214" i="5"/>
  <c r="N214" i="5"/>
  <c r="K214" i="5"/>
  <c r="J214" i="5"/>
  <c r="I214" i="5"/>
  <c r="E214" i="5"/>
  <c r="P213" i="5"/>
  <c r="N213" i="5"/>
  <c r="K213" i="5"/>
  <c r="J213" i="5"/>
  <c r="I213" i="5"/>
  <c r="E213" i="5"/>
  <c r="P212" i="5"/>
  <c r="N212" i="5"/>
  <c r="K212" i="5"/>
  <c r="J212" i="5"/>
  <c r="I212" i="5"/>
  <c r="E212" i="5"/>
  <c r="P211" i="5"/>
  <c r="N211" i="5"/>
  <c r="K211" i="5"/>
  <c r="J211" i="5"/>
  <c r="I211" i="5"/>
  <c r="E211" i="5"/>
  <c r="P210" i="5"/>
  <c r="N210" i="5"/>
  <c r="K210" i="5"/>
  <c r="J210" i="5"/>
  <c r="I210" i="5"/>
  <c r="E210" i="5"/>
  <c r="P209" i="5"/>
  <c r="N209" i="5"/>
  <c r="K209" i="5"/>
  <c r="J209" i="5"/>
  <c r="I209" i="5"/>
  <c r="E209" i="5"/>
  <c r="P208" i="5"/>
  <c r="N208" i="5"/>
  <c r="K208" i="5"/>
  <c r="J208" i="5"/>
  <c r="I208" i="5"/>
  <c r="E208" i="5"/>
  <c r="P207" i="5"/>
  <c r="N207" i="5"/>
  <c r="K207" i="5"/>
  <c r="J207" i="5"/>
  <c r="I207" i="5"/>
  <c r="E207" i="5"/>
  <c r="P206" i="5"/>
  <c r="N206" i="5"/>
  <c r="K206" i="5"/>
  <c r="J206" i="5"/>
  <c r="I206" i="5"/>
  <c r="E206" i="5"/>
  <c r="P205" i="5"/>
  <c r="N205" i="5"/>
  <c r="K205" i="5"/>
  <c r="J205" i="5"/>
  <c r="I205" i="5"/>
  <c r="E205" i="5"/>
  <c r="P204" i="5"/>
  <c r="N204" i="5"/>
  <c r="K204" i="5"/>
  <c r="J204" i="5"/>
  <c r="I204" i="5"/>
  <c r="E204" i="5"/>
  <c r="P203" i="5"/>
  <c r="N203" i="5"/>
  <c r="K203" i="5"/>
  <c r="J203" i="5"/>
  <c r="I203" i="5"/>
  <c r="E203" i="5"/>
  <c r="P202" i="5"/>
  <c r="N202" i="5"/>
  <c r="K202" i="5"/>
  <c r="J202" i="5"/>
  <c r="I202" i="5"/>
  <c r="E202" i="5"/>
  <c r="P201" i="5"/>
  <c r="N201" i="5"/>
  <c r="K201" i="5"/>
  <c r="J201" i="5"/>
  <c r="I201" i="5"/>
  <c r="E201" i="5"/>
  <c r="P200" i="5"/>
  <c r="N200" i="5"/>
  <c r="K200" i="5"/>
  <c r="J200" i="5"/>
  <c r="I200" i="5"/>
  <c r="E200" i="5"/>
  <c r="P199" i="5"/>
  <c r="N199" i="5"/>
  <c r="K199" i="5"/>
  <c r="J199" i="5"/>
  <c r="I199" i="5"/>
  <c r="E199" i="5"/>
  <c r="P198" i="5"/>
  <c r="N198" i="5"/>
  <c r="K198" i="5"/>
  <c r="J198" i="5"/>
  <c r="I198" i="5"/>
  <c r="E198" i="5"/>
  <c r="P197" i="5"/>
  <c r="N197" i="5"/>
  <c r="K197" i="5"/>
  <c r="J197" i="5"/>
  <c r="I197" i="5"/>
  <c r="E197" i="5"/>
  <c r="P196" i="5"/>
  <c r="N196" i="5"/>
  <c r="K196" i="5"/>
  <c r="J196" i="5"/>
  <c r="I196" i="5"/>
  <c r="E196" i="5"/>
  <c r="P195" i="5"/>
  <c r="N195" i="5"/>
  <c r="K195" i="5"/>
  <c r="J195" i="5"/>
  <c r="I195" i="5"/>
  <c r="E195" i="5"/>
  <c r="P194" i="5"/>
  <c r="N194" i="5"/>
  <c r="K194" i="5"/>
  <c r="J194" i="5"/>
  <c r="I194" i="5"/>
  <c r="E194" i="5"/>
  <c r="P193" i="5"/>
  <c r="N193" i="5"/>
  <c r="K193" i="5"/>
  <c r="J193" i="5"/>
  <c r="I193" i="5"/>
  <c r="E193" i="5"/>
  <c r="P192" i="5"/>
  <c r="N192" i="5"/>
  <c r="K192" i="5"/>
  <c r="J192" i="5"/>
  <c r="I192" i="5"/>
  <c r="E192" i="5"/>
  <c r="P191" i="5"/>
  <c r="N191" i="5"/>
  <c r="K191" i="5"/>
  <c r="J191" i="5"/>
  <c r="I191" i="5"/>
  <c r="E191" i="5"/>
  <c r="P190" i="5"/>
  <c r="N190" i="5"/>
  <c r="K190" i="5"/>
  <c r="J190" i="5"/>
  <c r="I190" i="5"/>
  <c r="E190" i="5"/>
  <c r="P189" i="5"/>
  <c r="N189" i="5"/>
  <c r="K189" i="5"/>
  <c r="J189" i="5"/>
  <c r="I189" i="5"/>
  <c r="E189" i="5"/>
  <c r="P188" i="5"/>
  <c r="N188" i="5"/>
  <c r="K188" i="5"/>
  <c r="J188" i="5"/>
  <c r="I188" i="5"/>
  <c r="E188" i="5"/>
  <c r="P187" i="5"/>
  <c r="N187" i="5"/>
  <c r="K187" i="5"/>
  <c r="J187" i="5"/>
  <c r="I187" i="5"/>
  <c r="E187" i="5"/>
  <c r="P186" i="5"/>
  <c r="N186" i="5"/>
  <c r="K186" i="5"/>
  <c r="J186" i="5"/>
  <c r="I186" i="5"/>
  <c r="E186" i="5"/>
  <c r="P185" i="5"/>
  <c r="N185" i="5"/>
  <c r="K185" i="5"/>
  <c r="J185" i="5"/>
  <c r="I185" i="5"/>
  <c r="E185" i="5"/>
  <c r="P184" i="5"/>
  <c r="N184" i="5"/>
  <c r="K184" i="5"/>
  <c r="J184" i="5"/>
  <c r="I184" i="5"/>
  <c r="E184" i="5"/>
  <c r="P183" i="5"/>
  <c r="N183" i="5"/>
  <c r="K183" i="5"/>
  <c r="J183" i="5"/>
  <c r="I183" i="5"/>
  <c r="E183" i="5"/>
  <c r="P182" i="5"/>
  <c r="N182" i="5"/>
  <c r="K182" i="5"/>
  <c r="J182" i="5"/>
  <c r="I182" i="5"/>
  <c r="E182" i="5"/>
  <c r="P181" i="5"/>
  <c r="N181" i="5"/>
  <c r="K181" i="5"/>
  <c r="J181" i="5"/>
  <c r="I181" i="5"/>
  <c r="E181" i="5"/>
  <c r="P180" i="5"/>
  <c r="N180" i="5"/>
  <c r="K180" i="5"/>
  <c r="J180" i="5"/>
  <c r="I180" i="5"/>
  <c r="E180" i="5"/>
  <c r="P179" i="5"/>
  <c r="N179" i="5"/>
  <c r="K179" i="5"/>
  <c r="J179" i="5"/>
  <c r="I179" i="5"/>
  <c r="E179" i="5"/>
  <c r="P178" i="5"/>
  <c r="N178" i="5"/>
  <c r="K178" i="5"/>
  <c r="J178" i="5"/>
  <c r="I178" i="5"/>
  <c r="E178" i="5"/>
  <c r="P177" i="5"/>
  <c r="N177" i="5"/>
  <c r="K177" i="5"/>
  <c r="J177" i="5"/>
  <c r="I177" i="5"/>
  <c r="E177" i="5"/>
  <c r="P176" i="5"/>
  <c r="N176" i="5"/>
  <c r="K176" i="5"/>
  <c r="J176" i="5"/>
  <c r="I176" i="5"/>
  <c r="E176" i="5"/>
  <c r="P175" i="5"/>
  <c r="N175" i="5"/>
  <c r="K175" i="5"/>
  <c r="J175" i="5"/>
  <c r="I175" i="5"/>
  <c r="E175" i="5"/>
  <c r="P174" i="5"/>
  <c r="N174" i="5"/>
  <c r="K174" i="5"/>
  <c r="J174" i="5"/>
  <c r="I174" i="5"/>
  <c r="E174" i="5"/>
  <c r="P173" i="5"/>
  <c r="N173" i="5"/>
  <c r="K173" i="5"/>
  <c r="J173" i="5"/>
  <c r="I173" i="5"/>
  <c r="E173" i="5"/>
  <c r="P172" i="5"/>
  <c r="N172" i="5"/>
  <c r="K172" i="5"/>
  <c r="J172" i="5"/>
  <c r="I172" i="5"/>
  <c r="E172" i="5"/>
  <c r="P171" i="5"/>
  <c r="N171" i="5"/>
  <c r="K171" i="5"/>
  <c r="J171" i="5"/>
  <c r="I171" i="5"/>
  <c r="E171" i="5"/>
  <c r="P170" i="5"/>
  <c r="N170" i="5"/>
  <c r="K170" i="5"/>
  <c r="J170" i="5"/>
  <c r="I170" i="5"/>
  <c r="E170" i="5"/>
  <c r="P169" i="5"/>
  <c r="N169" i="5"/>
  <c r="K169" i="5"/>
  <c r="J169" i="5"/>
  <c r="I169" i="5"/>
  <c r="E169" i="5"/>
  <c r="P168" i="5"/>
  <c r="N168" i="5"/>
  <c r="K168" i="5"/>
  <c r="J168" i="5"/>
  <c r="I168" i="5"/>
  <c r="E168" i="5"/>
  <c r="P167" i="5"/>
  <c r="N167" i="5"/>
  <c r="K167" i="5"/>
  <c r="J167" i="5"/>
  <c r="I167" i="5"/>
  <c r="E167" i="5"/>
  <c r="P166" i="5"/>
  <c r="N166" i="5"/>
  <c r="K166" i="5"/>
  <c r="J166" i="5"/>
  <c r="I166" i="5"/>
  <c r="E166" i="5"/>
  <c r="P165" i="5"/>
  <c r="N165" i="5"/>
  <c r="K165" i="5"/>
  <c r="J165" i="5"/>
  <c r="I165" i="5"/>
  <c r="E165" i="5"/>
  <c r="P164" i="5"/>
  <c r="N164" i="5"/>
  <c r="K164" i="5"/>
  <c r="J164" i="5"/>
  <c r="I164" i="5"/>
  <c r="E164" i="5"/>
  <c r="P163" i="5"/>
  <c r="N163" i="5"/>
  <c r="K163" i="5"/>
  <c r="J163" i="5"/>
  <c r="I163" i="5"/>
  <c r="E163" i="5"/>
  <c r="P162" i="5"/>
  <c r="N162" i="5"/>
  <c r="K162" i="5"/>
  <c r="J162" i="5"/>
  <c r="I162" i="5"/>
  <c r="E162" i="5"/>
  <c r="P161" i="5"/>
  <c r="N161" i="5"/>
  <c r="K161" i="5"/>
  <c r="J161" i="5"/>
  <c r="I161" i="5"/>
  <c r="E161" i="5"/>
  <c r="P160" i="5"/>
  <c r="N160" i="5"/>
  <c r="K160" i="5"/>
  <c r="J160" i="5"/>
  <c r="I160" i="5"/>
  <c r="E160" i="5"/>
  <c r="P159" i="5"/>
  <c r="N159" i="5"/>
  <c r="K159" i="5"/>
  <c r="J159" i="5"/>
  <c r="I159" i="5"/>
  <c r="E159" i="5"/>
  <c r="P158" i="5"/>
  <c r="N158" i="5"/>
  <c r="K158" i="5"/>
  <c r="J158" i="5"/>
  <c r="I158" i="5"/>
  <c r="E158" i="5"/>
  <c r="P157" i="5"/>
  <c r="N157" i="5"/>
  <c r="K157" i="5"/>
  <c r="J157" i="5"/>
  <c r="I157" i="5"/>
  <c r="E157" i="5"/>
  <c r="P156" i="5"/>
  <c r="N156" i="5"/>
  <c r="K156" i="5"/>
  <c r="J156" i="5"/>
  <c r="I156" i="5"/>
  <c r="E156" i="5"/>
  <c r="P155" i="5"/>
  <c r="N155" i="5"/>
  <c r="K155" i="5"/>
  <c r="J155" i="5"/>
  <c r="I155" i="5"/>
  <c r="E155" i="5"/>
  <c r="P154" i="5"/>
  <c r="N154" i="5"/>
  <c r="K154" i="5"/>
  <c r="J154" i="5"/>
  <c r="I154" i="5"/>
  <c r="E154" i="5"/>
  <c r="P153" i="5"/>
  <c r="N153" i="5"/>
  <c r="K153" i="5"/>
  <c r="J153" i="5"/>
  <c r="I153" i="5"/>
  <c r="E153" i="5"/>
  <c r="P152" i="5"/>
  <c r="N152" i="5"/>
  <c r="K152" i="5"/>
  <c r="J152" i="5"/>
  <c r="I152" i="5"/>
  <c r="E152" i="5"/>
  <c r="P151" i="5"/>
  <c r="N151" i="5"/>
  <c r="K151" i="5"/>
  <c r="J151" i="5"/>
  <c r="I151" i="5"/>
  <c r="E151" i="5"/>
  <c r="P150" i="5"/>
  <c r="N150" i="5"/>
  <c r="K150" i="5"/>
  <c r="J150" i="5"/>
  <c r="I150" i="5"/>
  <c r="E150" i="5"/>
  <c r="P149" i="5"/>
  <c r="N149" i="5"/>
  <c r="K149" i="5"/>
  <c r="J149" i="5"/>
  <c r="I149" i="5"/>
  <c r="E149" i="5"/>
  <c r="P148" i="5"/>
  <c r="N148" i="5"/>
  <c r="K148" i="5"/>
  <c r="J148" i="5"/>
  <c r="I148" i="5"/>
  <c r="E148" i="5"/>
  <c r="P147" i="5"/>
  <c r="N147" i="5"/>
  <c r="K147" i="5"/>
  <c r="J147" i="5"/>
  <c r="I147" i="5"/>
  <c r="E147" i="5"/>
  <c r="P146" i="5"/>
  <c r="N146" i="5"/>
  <c r="K146" i="5"/>
  <c r="J146" i="5"/>
  <c r="I146" i="5"/>
  <c r="E146" i="5"/>
  <c r="P145" i="5"/>
  <c r="N145" i="5"/>
  <c r="K145" i="5"/>
  <c r="J145" i="5"/>
  <c r="I145" i="5"/>
  <c r="E145" i="5"/>
  <c r="P144" i="5"/>
  <c r="N144" i="5"/>
  <c r="K144" i="5"/>
  <c r="J144" i="5"/>
  <c r="I144" i="5"/>
  <c r="E144" i="5"/>
  <c r="P143" i="5"/>
  <c r="N143" i="5"/>
  <c r="K143" i="5"/>
  <c r="J143" i="5"/>
  <c r="I143" i="5"/>
  <c r="E143" i="5"/>
  <c r="P142" i="5"/>
  <c r="N142" i="5"/>
  <c r="K142" i="5"/>
  <c r="J142" i="5"/>
  <c r="I142" i="5"/>
  <c r="E142" i="5"/>
  <c r="P141" i="5"/>
  <c r="N141" i="5"/>
  <c r="K141" i="5"/>
  <c r="J141" i="5"/>
  <c r="I141" i="5"/>
  <c r="E141" i="5"/>
  <c r="P140" i="5"/>
  <c r="N140" i="5"/>
  <c r="K140" i="5"/>
  <c r="J140" i="5"/>
  <c r="I140" i="5"/>
  <c r="E140" i="5"/>
  <c r="P139" i="5"/>
  <c r="N139" i="5"/>
  <c r="K139" i="5"/>
  <c r="J139" i="5"/>
  <c r="I139" i="5"/>
  <c r="E139" i="5"/>
  <c r="P138" i="5"/>
  <c r="N138" i="5"/>
  <c r="K138" i="5"/>
  <c r="J138" i="5"/>
  <c r="I138" i="5"/>
  <c r="E138" i="5"/>
  <c r="P137" i="5"/>
  <c r="N137" i="5"/>
  <c r="K137" i="5"/>
  <c r="J137" i="5"/>
  <c r="I137" i="5"/>
  <c r="E137" i="5"/>
  <c r="P136" i="5"/>
  <c r="N136" i="5"/>
  <c r="K136" i="5"/>
  <c r="J136" i="5"/>
  <c r="I136" i="5"/>
  <c r="E136" i="5"/>
  <c r="P135" i="5"/>
  <c r="N135" i="5"/>
  <c r="K135" i="5"/>
  <c r="J135" i="5"/>
  <c r="I135" i="5"/>
  <c r="E135" i="5"/>
  <c r="P134" i="5"/>
  <c r="N134" i="5"/>
  <c r="K134" i="5"/>
  <c r="J134" i="5"/>
  <c r="I134" i="5"/>
  <c r="E134" i="5"/>
  <c r="P133" i="5"/>
  <c r="N133" i="5"/>
  <c r="K133" i="5"/>
  <c r="J133" i="5"/>
  <c r="I133" i="5"/>
  <c r="E133" i="5"/>
  <c r="P132" i="5"/>
  <c r="N132" i="5"/>
  <c r="K132" i="5"/>
  <c r="J132" i="5"/>
  <c r="I132" i="5"/>
  <c r="E132" i="5"/>
  <c r="P131" i="5"/>
  <c r="N131" i="5"/>
  <c r="K131" i="5"/>
  <c r="J131" i="5"/>
  <c r="I131" i="5"/>
  <c r="E131" i="5"/>
  <c r="P130" i="5"/>
  <c r="N130" i="5"/>
  <c r="K130" i="5"/>
  <c r="J130" i="5"/>
  <c r="I130" i="5"/>
  <c r="E130" i="5"/>
  <c r="P129" i="5"/>
  <c r="N129" i="5"/>
  <c r="K129" i="5"/>
  <c r="J129" i="5"/>
  <c r="I129" i="5"/>
  <c r="E129" i="5"/>
  <c r="P128" i="5"/>
  <c r="N128" i="5"/>
  <c r="K128" i="5"/>
  <c r="J128" i="5"/>
  <c r="I128" i="5"/>
  <c r="E128" i="5"/>
  <c r="P127" i="5"/>
  <c r="N127" i="5"/>
  <c r="K127" i="5"/>
  <c r="J127" i="5"/>
  <c r="I127" i="5"/>
  <c r="E127" i="5"/>
  <c r="P126" i="5"/>
  <c r="N126" i="5"/>
  <c r="K126" i="5"/>
  <c r="J126" i="5"/>
  <c r="I126" i="5"/>
  <c r="E126" i="5"/>
  <c r="P125" i="5"/>
  <c r="N125" i="5"/>
  <c r="K125" i="5"/>
  <c r="J125" i="5"/>
  <c r="I125" i="5"/>
  <c r="E125" i="5"/>
  <c r="P124" i="5"/>
  <c r="N124" i="5"/>
  <c r="K124" i="5"/>
  <c r="J124" i="5"/>
  <c r="I124" i="5"/>
  <c r="E124" i="5"/>
  <c r="P123" i="5"/>
  <c r="N123" i="5"/>
  <c r="K123" i="5"/>
  <c r="J123" i="5"/>
  <c r="I123" i="5"/>
  <c r="E123" i="5"/>
  <c r="P122" i="5"/>
  <c r="N122" i="5"/>
  <c r="K122" i="5"/>
  <c r="J122" i="5"/>
  <c r="I122" i="5"/>
  <c r="E122" i="5"/>
  <c r="P121" i="5"/>
  <c r="N121" i="5"/>
  <c r="K121" i="5"/>
  <c r="J121" i="5"/>
  <c r="I121" i="5"/>
  <c r="E121" i="5"/>
  <c r="P120" i="5"/>
  <c r="N120" i="5"/>
  <c r="K120" i="5"/>
  <c r="J120" i="5"/>
  <c r="I120" i="5"/>
  <c r="E120" i="5"/>
  <c r="P119" i="5"/>
  <c r="N119" i="5"/>
  <c r="K119" i="5"/>
  <c r="J119" i="5"/>
  <c r="I119" i="5"/>
  <c r="E119" i="5"/>
  <c r="P118" i="5"/>
  <c r="N118" i="5"/>
  <c r="K118" i="5"/>
  <c r="J118" i="5"/>
  <c r="I118" i="5"/>
  <c r="E118" i="5"/>
  <c r="P117" i="5"/>
  <c r="N117" i="5"/>
  <c r="K117" i="5"/>
  <c r="J117" i="5"/>
  <c r="I117" i="5"/>
  <c r="E117" i="5"/>
  <c r="P116" i="5"/>
  <c r="N116" i="5"/>
  <c r="K116" i="5"/>
  <c r="J116" i="5"/>
  <c r="I116" i="5"/>
  <c r="E116" i="5"/>
  <c r="P115" i="5"/>
  <c r="N115" i="5"/>
  <c r="K115" i="5"/>
  <c r="J115" i="5"/>
  <c r="I115" i="5"/>
  <c r="E115" i="5"/>
  <c r="P114" i="5"/>
  <c r="N114" i="5"/>
  <c r="K114" i="5"/>
  <c r="J114" i="5"/>
  <c r="I114" i="5"/>
  <c r="E114" i="5"/>
  <c r="P113" i="5"/>
  <c r="N113" i="5"/>
  <c r="K113" i="5"/>
  <c r="J113" i="5"/>
  <c r="I113" i="5"/>
  <c r="E113" i="5"/>
  <c r="P112" i="5"/>
  <c r="N112" i="5"/>
  <c r="K112" i="5"/>
  <c r="J112" i="5"/>
  <c r="I112" i="5"/>
  <c r="E112" i="5"/>
  <c r="P111" i="5"/>
  <c r="N111" i="5"/>
  <c r="K111" i="5"/>
  <c r="J111" i="5"/>
  <c r="I111" i="5"/>
  <c r="E111" i="5"/>
  <c r="P110" i="5"/>
  <c r="N110" i="5"/>
  <c r="K110" i="5"/>
  <c r="J110" i="5"/>
  <c r="I110" i="5"/>
  <c r="E110" i="5"/>
  <c r="P109" i="5"/>
  <c r="N109" i="5"/>
  <c r="K109" i="5"/>
  <c r="J109" i="5"/>
  <c r="I109" i="5"/>
  <c r="E109" i="5"/>
  <c r="P108" i="5"/>
  <c r="N108" i="5"/>
  <c r="K108" i="5"/>
  <c r="J108" i="5"/>
  <c r="I108" i="5"/>
  <c r="E108" i="5"/>
  <c r="P107" i="5"/>
  <c r="N107" i="5"/>
  <c r="K107" i="5"/>
  <c r="J107" i="5"/>
  <c r="I107" i="5"/>
  <c r="E107" i="5"/>
  <c r="P106" i="5"/>
  <c r="N106" i="5"/>
  <c r="K106" i="5"/>
  <c r="J106" i="5"/>
  <c r="I106" i="5"/>
  <c r="E106" i="5"/>
  <c r="P105" i="5"/>
  <c r="N105" i="5"/>
  <c r="K105" i="5"/>
  <c r="J105" i="5"/>
  <c r="I105" i="5"/>
  <c r="E105" i="5"/>
  <c r="P104" i="5"/>
  <c r="N104" i="5"/>
  <c r="K104" i="5"/>
  <c r="J104" i="5"/>
  <c r="I104" i="5"/>
  <c r="E104" i="5"/>
  <c r="P103" i="5"/>
  <c r="N103" i="5"/>
  <c r="K103" i="5"/>
  <c r="J103" i="5"/>
  <c r="I103" i="5"/>
  <c r="E103" i="5"/>
  <c r="P102" i="5"/>
  <c r="N102" i="5"/>
  <c r="K102" i="5"/>
  <c r="J102" i="5"/>
  <c r="I102" i="5"/>
  <c r="E102" i="5"/>
  <c r="P101" i="5"/>
  <c r="N101" i="5"/>
  <c r="K101" i="5"/>
  <c r="J101" i="5"/>
  <c r="I101" i="5"/>
  <c r="E101" i="5"/>
  <c r="P100" i="5"/>
  <c r="N100" i="5"/>
  <c r="K100" i="5"/>
  <c r="J100" i="5"/>
  <c r="I100" i="5"/>
  <c r="E100" i="5"/>
  <c r="P99" i="5"/>
  <c r="N99" i="5"/>
  <c r="K99" i="5"/>
  <c r="J99" i="5"/>
  <c r="I99" i="5"/>
  <c r="E99" i="5"/>
  <c r="P98" i="5"/>
  <c r="N98" i="5"/>
  <c r="K98" i="5"/>
  <c r="J98" i="5"/>
  <c r="I98" i="5"/>
  <c r="E98" i="5"/>
  <c r="P97" i="5"/>
  <c r="N97" i="5"/>
  <c r="K97" i="5"/>
  <c r="J97" i="5"/>
  <c r="I97" i="5"/>
  <c r="E97" i="5"/>
  <c r="P96" i="5"/>
  <c r="N96" i="5"/>
  <c r="K96" i="5"/>
  <c r="J96" i="5"/>
  <c r="I96" i="5"/>
  <c r="E96" i="5"/>
  <c r="P95" i="5"/>
  <c r="N95" i="5"/>
  <c r="K95" i="5"/>
  <c r="J95" i="5"/>
  <c r="I95" i="5"/>
  <c r="E95" i="5"/>
  <c r="P94" i="5"/>
  <c r="N94" i="5"/>
  <c r="K94" i="5"/>
  <c r="J94" i="5"/>
  <c r="I94" i="5"/>
  <c r="E94" i="5"/>
  <c r="P93" i="5"/>
  <c r="N93" i="5"/>
  <c r="K93" i="5"/>
  <c r="J93" i="5"/>
  <c r="I93" i="5"/>
  <c r="E93" i="5"/>
  <c r="P92" i="5"/>
  <c r="N92" i="5"/>
  <c r="K92" i="5"/>
  <c r="J92" i="5"/>
  <c r="I92" i="5"/>
  <c r="E92" i="5"/>
  <c r="P91" i="5"/>
  <c r="N91" i="5"/>
  <c r="K91" i="5"/>
  <c r="J91" i="5"/>
  <c r="I91" i="5"/>
  <c r="E91" i="5"/>
  <c r="P90" i="5"/>
  <c r="N90" i="5"/>
  <c r="K90" i="5"/>
  <c r="J90" i="5"/>
  <c r="I90" i="5"/>
  <c r="E90" i="5"/>
  <c r="P89" i="5"/>
  <c r="N89" i="5"/>
  <c r="K89" i="5"/>
  <c r="J89" i="5"/>
  <c r="I89" i="5"/>
  <c r="E89" i="5"/>
  <c r="P88" i="5"/>
  <c r="N88" i="5"/>
  <c r="K88" i="5"/>
  <c r="J88" i="5"/>
  <c r="I88" i="5"/>
  <c r="E88" i="5"/>
  <c r="P87" i="5"/>
  <c r="N87" i="5"/>
  <c r="K87" i="5"/>
  <c r="J87" i="5"/>
  <c r="I87" i="5"/>
  <c r="E87" i="5"/>
  <c r="P86" i="5"/>
  <c r="N86" i="5"/>
  <c r="K86" i="5"/>
  <c r="J86" i="5"/>
  <c r="I86" i="5"/>
  <c r="E86" i="5"/>
  <c r="P85" i="5"/>
  <c r="N85" i="5"/>
  <c r="K85" i="5"/>
  <c r="J85" i="5"/>
  <c r="I85" i="5"/>
  <c r="E85" i="5"/>
  <c r="P84" i="5"/>
  <c r="N84" i="5"/>
  <c r="K84" i="5"/>
  <c r="J84" i="5"/>
  <c r="I84" i="5"/>
  <c r="E84" i="5"/>
  <c r="P83" i="5"/>
  <c r="N83" i="5"/>
  <c r="K83" i="5"/>
  <c r="J83" i="5"/>
  <c r="I83" i="5"/>
  <c r="E83" i="5"/>
  <c r="P82" i="5"/>
  <c r="N82" i="5"/>
  <c r="K82" i="5"/>
  <c r="J82" i="5"/>
  <c r="I82" i="5"/>
  <c r="E82" i="5"/>
  <c r="P81" i="5"/>
  <c r="N81" i="5"/>
  <c r="K81" i="5"/>
  <c r="J81" i="5"/>
  <c r="I81" i="5"/>
  <c r="E81" i="5"/>
  <c r="P80" i="5"/>
  <c r="N80" i="5"/>
  <c r="K80" i="5"/>
  <c r="J80" i="5"/>
  <c r="I80" i="5"/>
  <c r="E80" i="5"/>
  <c r="P79" i="5"/>
  <c r="N79" i="5"/>
  <c r="K79" i="5"/>
  <c r="J79" i="5"/>
  <c r="I79" i="5"/>
  <c r="E79" i="5"/>
  <c r="P78" i="5"/>
  <c r="N78" i="5"/>
  <c r="K78" i="5"/>
  <c r="J78" i="5"/>
  <c r="I78" i="5"/>
  <c r="E78" i="5"/>
  <c r="P77" i="5"/>
  <c r="N77" i="5"/>
  <c r="K77" i="5"/>
  <c r="J77" i="5"/>
  <c r="I77" i="5"/>
  <c r="E77" i="5"/>
  <c r="P76" i="5"/>
  <c r="N76" i="5"/>
  <c r="K76" i="5"/>
  <c r="J76" i="5"/>
  <c r="I76" i="5"/>
  <c r="E76" i="5"/>
  <c r="P75" i="5"/>
  <c r="N75" i="5"/>
  <c r="K75" i="5"/>
  <c r="J75" i="5"/>
  <c r="I75" i="5"/>
  <c r="E75" i="5"/>
  <c r="P74" i="5"/>
  <c r="N74" i="5"/>
  <c r="K74" i="5"/>
  <c r="J74" i="5"/>
  <c r="I74" i="5"/>
  <c r="E74" i="5"/>
  <c r="P73" i="5"/>
  <c r="N73" i="5"/>
  <c r="K73" i="5"/>
  <c r="J73" i="5"/>
  <c r="I73" i="5"/>
  <c r="E73" i="5"/>
  <c r="P72" i="5"/>
  <c r="N72" i="5"/>
  <c r="K72" i="5"/>
  <c r="J72" i="5"/>
  <c r="I72" i="5"/>
  <c r="E72" i="5"/>
  <c r="P71" i="5"/>
  <c r="N71" i="5"/>
  <c r="K71" i="5"/>
  <c r="J71" i="5"/>
  <c r="I71" i="5"/>
  <c r="E71" i="5"/>
  <c r="P70" i="5"/>
  <c r="N70" i="5"/>
  <c r="K70" i="5"/>
  <c r="J70" i="5"/>
  <c r="I70" i="5"/>
  <c r="E70" i="5"/>
  <c r="P69" i="5"/>
  <c r="N69" i="5"/>
  <c r="K69" i="5"/>
  <c r="J69" i="5"/>
  <c r="I69" i="5"/>
  <c r="E69" i="5"/>
  <c r="P68" i="5"/>
  <c r="N68" i="5"/>
  <c r="K68" i="5"/>
  <c r="J68" i="5"/>
  <c r="I68" i="5"/>
  <c r="E68" i="5"/>
  <c r="P67" i="5"/>
  <c r="N67" i="5"/>
  <c r="K67" i="5"/>
  <c r="J67" i="5"/>
  <c r="I67" i="5"/>
  <c r="E67" i="5"/>
  <c r="P66" i="5"/>
  <c r="N66" i="5"/>
  <c r="K66" i="5"/>
  <c r="J66" i="5"/>
  <c r="I66" i="5"/>
  <c r="E66" i="5"/>
  <c r="P65" i="5"/>
  <c r="N65" i="5"/>
  <c r="K65" i="5"/>
  <c r="J65" i="5"/>
  <c r="I65" i="5"/>
  <c r="E65" i="5"/>
  <c r="P64" i="5"/>
  <c r="N64" i="5"/>
  <c r="K64" i="5"/>
  <c r="J64" i="5"/>
  <c r="I64" i="5"/>
  <c r="E64" i="5"/>
  <c r="P63" i="5"/>
  <c r="N63" i="5"/>
  <c r="K63" i="5"/>
  <c r="J63" i="5"/>
  <c r="I63" i="5"/>
  <c r="E63" i="5"/>
  <c r="P62" i="5"/>
  <c r="N62" i="5"/>
  <c r="K62" i="5"/>
  <c r="J62" i="5"/>
  <c r="I62" i="5"/>
  <c r="E62" i="5"/>
  <c r="P61" i="5"/>
  <c r="N61" i="5"/>
  <c r="K61" i="5"/>
  <c r="J61" i="5"/>
  <c r="I61" i="5"/>
  <c r="E61" i="5"/>
  <c r="P60" i="5"/>
  <c r="N60" i="5"/>
  <c r="K60" i="5"/>
  <c r="J60" i="5"/>
  <c r="I60" i="5"/>
  <c r="E60" i="5"/>
  <c r="P59" i="5"/>
  <c r="N59" i="5"/>
  <c r="K59" i="5"/>
  <c r="J59" i="5"/>
  <c r="I59" i="5"/>
  <c r="E59" i="5"/>
  <c r="P58" i="5"/>
  <c r="N58" i="5"/>
  <c r="K58" i="5"/>
  <c r="J58" i="5"/>
  <c r="I58" i="5"/>
  <c r="E58" i="5"/>
  <c r="P57" i="5"/>
  <c r="N57" i="5"/>
  <c r="K57" i="5"/>
  <c r="J57" i="5"/>
  <c r="I57" i="5"/>
  <c r="E57" i="5"/>
  <c r="P56" i="5"/>
  <c r="N56" i="5"/>
  <c r="K56" i="5"/>
  <c r="J56" i="5"/>
  <c r="I56" i="5"/>
  <c r="E56" i="5"/>
  <c r="P55" i="5"/>
  <c r="N55" i="5"/>
  <c r="K55" i="5"/>
  <c r="J55" i="5"/>
  <c r="I55" i="5"/>
  <c r="E55" i="5"/>
  <c r="P54" i="5"/>
  <c r="N54" i="5"/>
  <c r="K54" i="5"/>
  <c r="J54" i="5"/>
  <c r="I54" i="5"/>
  <c r="E54" i="5"/>
  <c r="P53" i="5"/>
  <c r="N53" i="5"/>
  <c r="K53" i="5"/>
  <c r="J53" i="5"/>
  <c r="I53" i="5"/>
  <c r="E53" i="5"/>
  <c r="P52" i="5"/>
  <c r="N52" i="5"/>
  <c r="K52" i="5"/>
  <c r="J52" i="5"/>
  <c r="I52" i="5"/>
  <c r="E52" i="5"/>
  <c r="P51" i="5"/>
  <c r="N51" i="5"/>
  <c r="K51" i="5"/>
  <c r="J51" i="5"/>
  <c r="I51" i="5"/>
  <c r="E51" i="5"/>
  <c r="P50" i="5"/>
  <c r="N50" i="5"/>
  <c r="K50" i="5"/>
  <c r="J50" i="5"/>
  <c r="I50" i="5"/>
  <c r="E50" i="5"/>
  <c r="P49" i="5"/>
  <c r="N49" i="5"/>
  <c r="K49" i="5"/>
  <c r="J49" i="5"/>
  <c r="I49" i="5"/>
  <c r="E49" i="5"/>
  <c r="P48" i="5"/>
  <c r="N48" i="5"/>
  <c r="K48" i="5"/>
  <c r="J48" i="5"/>
  <c r="I48" i="5"/>
  <c r="E48" i="5"/>
  <c r="P47" i="5"/>
  <c r="N47" i="5"/>
  <c r="K47" i="5"/>
  <c r="J47" i="5"/>
  <c r="I47" i="5"/>
  <c r="E47" i="5"/>
  <c r="P46" i="5"/>
  <c r="N46" i="5"/>
  <c r="K46" i="5"/>
  <c r="J46" i="5"/>
  <c r="I46" i="5"/>
  <c r="E46" i="5"/>
  <c r="P45" i="5"/>
  <c r="N45" i="5"/>
  <c r="K45" i="5"/>
  <c r="J45" i="5"/>
  <c r="I45" i="5"/>
  <c r="E45" i="5"/>
  <c r="P44" i="5"/>
  <c r="N44" i="5"/>
  <c r="K44" i="5"/>
  <c r="J44" i="5"/>
  <c r="I44" i="5"/>
  <c r="E44" i="5"/>
  <c r="P43" i="5"/>
  <c r="N43" i="5"/>
  <c r="K43" i="5"/>
  <c r="J43" i="5"/>
  <c r="I43" i="5"/>
  <c r="E43" i="5"/>
  <c r="P42" i="5"/>
  <c r="N42" i="5"/>
  <c r="K42" i="5"/>
  <c r="J42" i="5"/>
  <c r="I42" i="5"/>
  <c r="E42" i="5"/>
  <c r="P41" i="5"/>
  <c r="N41" i="5"/>
  <c r="K41" i="5"/>
  <c r="J41" i="5"/>
  <c r="I41" i="5"/>
  <c r="E41" i="5"/>
  <c r="P40" i="5"/>
  <c r="N40" i="5"/>
  <c r="K40" i="5"/>
  <c r="J40" i="5"/>
  <c r="I40" i="5"/>
  <c r="E40" i="5"/>
  <c r="P39" i="5"/>
  <c r="N39" i="5"/>
  <c r="K39" i="5"/>
  <c r="J39" i="5"/>
  <c r="I39" i="5"/>
  <c r="E39" i="5"/>
  <c r="P38" i="5"/>
  <c r="N38" i="5"/>
  <c r="K38" i="5"/>
  <c r="J38" i="5"/>
  <c r="I38" i="5"/>
  <c r="E38" i="5"/>
  <c r="P37" i="5"/>
  <c r="N37" i="5"/>
  <c r="K37" i="5"/>
  <c r="J37" i="5"/>
  <c r="I37" i="5"/>
  <c r="E37" i="5"/>
  <c r="P36" i="5"/>
  <c r="N36" i="5"/>
  <c r="K36" i="5"/>
  <c r="J36" i="5"/>
  <c r="I36" i="5"/>
  <c r="E36" i="5"/>
  <c r="P35" i="5"/>
  <c r="N35" i="5"/>
  <c r="K35" i="5"/>
  <c r="J35" i="5"/>
  <c r="I35" i="5"/>
  <c r="E35" i="5"/>
  <c r="P34" i="5"/>
  <c r="N34" i="5"/>
  <c r="K34" i="5"/>
  <c r="J34" i="5"/>
  <c r="I34" i="5"/>
  <c r="E34" i="5"/>
  <c r="P33" i="5"/>
  <c r="N33" i="5"/>
  <c r="K33" i="5"/>
  <c r="J33" i="5"/>
  <c r="I33" i="5"/>
  <c r="E33" i="5"/>
  <c r="P32" i="5"/>
  <c r="N32" i="5"/>
  <c r="K32" i="5"/>
  <c r="J32" i="5"/>
  <c r="I32" i="5"/>
  <c r="E32" i="5"/>
  <c r="P31" i="5"/>
  <c r="N31" i="5"/>
  <c r="K31" i="5"/>
  <c r="J31" i="5"/>
  <c r="I31" i="5"/>
  <c r="E31" i="5"/>
  <c r="P30" i="5"/>
  <c r="N30" i="5"/>
  <c r="K30" i="5"/>
  <c r="J30" i="5"/>
  <c r="I30" i="5"/>
  <c r="E30" i="5"/>
  <c r="P29" i="5"/>
  <c r="N29" i="5"/>
  <c r="K29" i="5"/>
  <c r="J29" i="5"/>
  <c r="I29" i="5"/>
  <c r="E29" i="5"/>
  <c r="P28" i="5"/>
  <c r="N28" i="5"/>
  <c r="K28" i="5"/>
  <c r="J28" i="5"/>
  <c r="I28" i="5"/>
  <c r="E28" i="5"/>
  <c r="P27" i="5"/>
  <c r="N27" i="5"/>
  <c r="K27" i="5"/>
  <c r="J27" i="5"/>
  <c r="I27" i="5"/>
  <c r="E27" i="5"/>
  <c r="P26" i="5"/>
  <c r="N26" i="5"/>
  <c r="K26" i="5"/>
  <c r="J26" i="5"/>
  <c r="I26" i="5"/>
  <c r="E26" i="5"/>
  <c r="P25" i="5"/>
  <c r="N25" i="5"/>
  <c r="K25" i="5"/>
  <c r="J25" i="5"/>
  <c r="I25" i="5"/>
  <c r="E25" i="5"/>
  <c r="P24" i="5"/>
  <c r="N24" i="5"/>
  <c r="K24" i="5"/>
  <c r="J24" i="5"/>
  <c r="I24" i="5"/>
  <c r="E24" i="5"/>
  <c r="P23" i="5"/>
  <c r="N23" i="5"/>
  <c r="K23" i="5"/>
  <c r="J23" i="5"/>
  <c r="I23" i="5"/>
  <c r="E23" i="5"/>
  <c r="P22" i="5"/>
  <c r="N22" i="5"/>
  <c r="K22" i="5"/>
  <c r="J22" i="5"/>
  <c r="I22" i="5"/>
  <c r="E22" i="5"/>
  <c r="P21" i="5"/>
  <c r="N21" i="5"/>
  <c r="K21" i="5"/>
  <c r="J21" i="5"/>
  <c r="I21" i="5"/>
  <c r="E21" i="5"/>
  <c r="P20" i="5"/>
  <c r="N20" i="5"/>
  <c r="K20" i="5"/>
  <c r="J20" i="5"/>
  <c r="I20" i="5"/>
  <c r="E20" i="5"/>
  <c r="P19" i="5"/>
  <c r="N19" i="5"/>
  <c r="K19" i="5"/>
  <c r="J19" i="5"/>
  <c r="I19" i="5"/>
  <c r="E19" i="5"/>
  <c r="P18" i="5"/>
  <c r="N18" i="5"/>
  <c r="K18" i="5"/>
  <c r="J18" i="5"/>
  <c r="I18" i="5"/>
  <c r="E18" i="5"/>
  <c r="P17" i="5"/>
  <c r="N17" i="5"/>
  <c r="K17" i="5"/>
  <c r="J17" i="5"/>
  <c r="I17" i="5"/>
  <c r="E17" i="5"/>
  <c r="P16" i="5"/>
  <c r="N16" i="5"/>
  <c r="K16" i="5"/>
  <c r="J16" i="5"/>
  <c r="I16" i="5"/>
  <c r="E16" i="5"/>
  <c r="P15" i="5"/>
  <c r="N15" i="5"/>
  <c r="K15" i="5"/>
  <c r="J15" i="5"/>
  <c r="I15" i="5"/>
  <c r="E15" i="5"/>
  <c r="P14" i="5"/>
  <c r="N14" i="5"/>
  <c r="K14" i="5"/>
  <c r="J14" i="5"/>
  <c r="I14" i="5"/>
  <c r="E14" i="5"/>
  <c r="P13" i="5"/>
  <c r="N13" i="5"/>
  <c r="K13" i="5"/>
  <c r="J13" i="5"/>
  <c r="I13" i="5"/>
  <c r="E13" i="5"/>
  <c r="P12" i="5"/>
  <c r="N12" i="5"/>
  <c r="K12" i="5"/>
  <c r="J12" i="5"/>
  <c r="I12" i="5"/>
  <c r="E12" i="5"/>
  <c r="P11" i="5"/>
  <c r="N11" i="5"/>
  <c r="K11" i="5"/>
  <c r="J11" i="5"/>
  <c r="I11" i="5"/>
  <c r="E11" i="5"/>
  <c r="P10" i="5"/>
  <c r="N10" i="5"/>
  <c r="K10" i="5"/>
  <c r="J10" i="5"/>
  <c r="I10" i="5"/>
  <c r="E10" i="5"/>
  <c r="P9" i="5"/>
  <c r="N9" i="5"/>
  <c r="K9" i="5"/>
  <c r="J9" i="5"/>
  <c r="I9" i="5"/>
  <c r="E9" i="5"/>
  <c r="P8" i="5"/>
  <c r="N8" i="5"/>
  <c r="K8" i="5"/>
  <c r="J8" i="5"/>
  <c r="I8" i="5"/>
  <c r="E8" i="5"/>
  <c r="P7" i="5"/>
  <c r="N7" i="5"/>
  <c r="K7" i="5"/>
  <c r="J7" i="5"/>
  <c r="I7" i="5"/>
  <c r="E7" i="5"/>
  <c r="P6" i="5"/>
  <c r="N6" i="5"/>
  <c r="K6" i="5"/>
  <c r="J6" i="5"/>
  <c r="I6" i="5"/>
  <c r="E6" i="5"/>
  <c r="P5" i="5"/>
  <c r="N5" i="5"/>
  <c r="K5" i="5"/>
  <c r="J5" i="5"/>
  <c r="I5" i="5"/>
  <c r="E5" i="5"/>
  <c r="S4311" i="1"/>
  <c r="S4310" i="1"/>
  <c r="S4309" i="1"/>
  <c r="S4308" i="1"/>
  <c r="S4306" i="1"/>
  <c r="S4305" i="1"/>
  <c r="S4304" i="1"/>
  <c r="S4303" i="1"/>
  <c r="S4302" i="1"/>
  <c r="S4301" i="1"/>
  <c r="S4300" i="1"/>
  <c r="S4299" i="1"/>
  <c r="S4298" i="1"/>
  <c r="S4296" i="1"/>
  <c r="S4295" i="1"/>
  <c r="S4294" i="1"/>
  <c r="S4293" i="1"/>
  <c r="S4292" i="1"/>
  <c r="S4291" i="1"/>
  <c r="S4290" i="1"/>
  <c r="S4289" i="1"/>
  <c r="S4288" i="1"/>
  <c r="S4287" i="1"/>
  <c r="S4286" i="1"/>
  <c r="S4285" i="1"/>
  <c r="S4284" i="1"/>
  <c r="S4283" i="1"/>
  <c r="S4282" i="1"/>
  <c r="S4281" i="1"/>
  <c r="S4280" i="1"/>
  <c r="S4279" i="1"/>
  <c r="S4278" i="1"/>
  <c r="S4276" i="1"/>
  <c r="S4275" i="1"/>
  <c r="S4274" i="1"/>
  <c r="S4273" i="1"/>
  <c r="S4272" i="1"/>
  <c r="S4271" i="1"/>
  <c r="S4270" i="1"/>
  <c r="S4269" i="1"/>
  <c r="S4268" i="1"/>
  <c r="S4266" i="1"/>
  <c r="S4265"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4" i="1"/>
  <c r="S4232" i="1"/>
  <c r="S4231" i="1"/>
  <c r="S4230" i="1"/>
  <c r="S4228" i="1"/>
  <c r="S4227" i="1"/>
  <c r="S4226" i="1"/>
  <c r="S4225" i="1"/>
  <c r="S4223" i="1"/>
  <c r="S4221" i="1"/>
  <c r="S4220" i="1"/>
  <c r="S4219" i="1"/>
  <c r="S4218" i="1"/>
  <c r="S4217" i="1"/>
  <c r="S4216" i="1"/>
  <c r="S4215" i="1"/>
  <c r="S4214" i="1"/>
  <c r="S4213" i="1"/>
  <c r="S4212" i="1"/>
  <c r="S4211" i="1"/>
  <c r="S4210" i="1"/>
  <c r="S4209" i="1"/>
  <c r="S4208" i="1"/>
  <c r="S4206" i="1"/>
  <c r="S4205" i="1"/>
  <c r="S4204" i="1"/>
  <c r="S4203" i="1"/>
  <c r="S4201" i="1"/>
  <c r="S4200" i="1"/>
  <c r="S4199" i="1"/>
  <c r="S4198" i="1"/>
  <c r="S4197" i="1"/>
  <c r="S4196" i="1"/>
  <c r="S4195" i="1"/>
  <c r="S4194" i="1"/>
  <c r="S4193" i="1"/>
  <c r="S4192" i="1"/>
  <c r="S4191" i="1"/>
  <c r="S4189" i="1"/>
  <c r="S4188" i="1"/>
  <c r="S4187" i="1"/>
  <c r="S4186" i="1"/>
  <c r="S4185" i="1"/>
  <c r="S4184" i="1"/>
  <c r="S4183" i="1"/>
  <c r="S4181" i="1"/>
  <c r="S4180" i="1"/>
  <c r="S4178" i="1"/>
  <c r="S4177" i="1"/>
  <c r="S4176" i="1"/>
  <c r="S4175" i="1"/>
  <c r="S4174" i="1"/>
  <c r="S4173" i="1"/>
  <c r="S4172" i="1"/>
  <c r="S4171" i="1"/>
  <c r="S4170" i="1"/>
  <c r="S4169" i="1"/>
  <c r="S4168" i="1"/>
  <c r="S4167" i="1"/>
  <c r="S4166" i="1"/>
  <c r="S4165" i="1"/>
  <c r="S4164" i="1"/>
  <c r="S4162" i="1"/>
  <c r="S4161" i="1"/>
  <c r="S4160" i="1"/>
  <c r="S4159" i="1"/>
  <c r="S4158" i="1"/>
  <c r="S4157" i="1"/>
  <c r="S4156" i="1"/>
  <c r="S4155" i="1"/>
  <c r="S4154" i="1"/>
  <c r="S4153" i="1"/>
  <c r="S4151" i="1"/>
  <c r="S4150" i="1"/>
  <c r="S4149" i="1"/>
  <c r="S4148" i="1"/>
  <c r="S4147" i="1"/>
  <c r="S4146"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4" i="1"/>
  <c r="S4103" i="1"/>
  <c r="S4102" i="1"/>
  <c r="S4101" i="1"/>
  <c r="S4100" i="1"/>
  <c r="S4099" i="1"/>
  <c r="S4098" i="1"/>
  <c r="S4097" i="1"/>
  <c r="S4095" i="1"/>
  <c r="S4094" i="1"/>
  <c r="S4093" i="1"/>
  <c r="S4092" i="1"/>
  <c r="S4091" i="1"/>
  <c r="S4088" i="1"/>
  <c r="S4087" i="1"/>
  <c r="S4085" i="1"/>
  <c r="S4084" i="1"/>
  <c r="S4083" i="1"/>
  <c r="S4082" i="1"/>
  <c r="S4081" i="1"/>
  <c r="S4080" i="1"/>
  <c r="S4079" i="1"/>
  <c r="S4078"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5" i="1"/>
  <c r="S4034" i="1"/>
  <c r="S4033" i="1"/>
  <c r="S4032" i="1"/>
  <c r="S4031" i="1"/>
  <c r="S4029" i="1"/>
  <c r="S4028" i="1"/>
  <c r="S4027" i="1"/>
  <c r="S4026" i="1"/>
  <c r="S4025" i="1"/>
  <c r="S4023" i="1"/>
  <c r="S4022" i="1"/>
  <c r="S4021" i="1"/>
  <c r="S4020" i="1"/>
  <c r="S4019"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5" i="1"/>
  <c r="S3984" i="1"/>
  <c r="S3983" i="1"/>
  <c r="S3982" i="1"/>
  <c r="S3981" i="1"/>
  <c r="S3979" i="1"/>
  <c r="S3978" i="1"/>
  <c r="S3977" i="1"/>
  <c r="S3975" i="1"/>
  <c r="S3973" i="1"/>
  <c r="S3972" i="1"/>
  <c r="S3970" i="1"/>
  <c r="S3969" i="1"/>
  <c r="S3968" i="1"/>
  <c r="S3967" i="1"/>
  <c r="S3966" i="1"/>
  <c r="S3965" i="1"/>
  <c r="S3964" i="1"/>
  <c r="S3963" i="1"/>
  <c r="S3962" i="1"/>
  <c r="S3960" i="1"/>
  <c r="S3959" i="1"/>
  <c r="S3957" i="1"/>
  <c r="S3956" i="1"/>
  <c r="S3955" i="1"/>
  <c r="S3953" i="1"/>
  <c r="S3952" i="1"/>
  <c r="S3951" i="1"/>
  <c r="S3950" i="1"/>
  <c r="S3949" i="1"/>
  <c r="S3948" i="1"/>
  <c r="S3947" i="1"/>
  <c r="S3946" i="1"/>
  <c r="S3945" i="1"/>
  <c r="S3944" i="1"/>
  <c r="S3943" i="1"/>
  <c r="S3942" i="1"/>
  <c r="S3941" i="1"/>
  <c r="S3940" i="1"/>
  <c r="S3939" i="1"/>
  <c r="S3938" i="1"/>
  <c r="S3937" i="1"/>
  <c r="S3936" i="1"/>
  <c r="S3935" i="1"/>
  <c r="S3933" i="1"/>
  <c r="S3932" i="1"/>
  <c r="S3931" i="1"/>
  <c r="S3930" i="1"/>
  <c r="S3929" i="1"/>
  <c r="S3928" i="1"/>
  <c r="S3926" i="1"/>
  <c r="S3925" i="1"/>
  <c r="S3924" i="1"/>
  <c r="S3922" i="1"/>
  <c r="S3921" i="1"/>
  <c r="S3920" i="1"/>
  <c r="S3919" i="1"/>
  <c r="S3918" i="1"/>
  <c r="S3917" i="1"/>
  <c r="S3915" i="1"/>
  <c r="S3914" i="1"/>
  <c r="S3913" i="1"/>
  <c r="S3912" i="1"/>
  <c r="S3911" i="1"/>
  <c r="S3910" i="1"/>
  <c r="S3909" i="1"/>
  <c r="S3907" i="1"/>
  <c r="S3906" i="1"/>
  <c r="S3905" i="1"/>
  <c r="S3904" i="1"/>
  <c r="S3903" i="1"/>
  <c r="S3902" i="1"/>
  <c r="S3900" i="1"/>
  <c r="S3899" i="1"/>
  <c r="S3898" i="1"/>
  <c r="S3897" i="1"/>
  <c r="S3896" i="1"/>
  <c r="S3895" i="1"/>
  <c r="S3894" i="1"/>
  <c r="S3893" i="1"/>
  <c r="S3892" i="1"/>
  <c r="S3891" i="1"/>
  <c r="S3890" i="1"/>
  <c r="S3889" i="1"/>
  <c r="S3888" i="1"/>
  <c r="S3887" i="1"/>
  <c r="S3886" i="1"/>
  <c r="S3885" i="1"/>
  <c r="S3883" i="1"/>
  <c r="S3882" i="1"/>
  <c r="S3881" i="1"/>
  <c r="S3880" i="1"/>
  <c r="S3879" i="1"/>
  <c r="S3878" i="1"/>
  <c r="S3877" i="1"/>
  <c r="S3876" i="1"/>
  <c r="S3875" i="1"/>
  <c r="S3874" i="1"/>
  <c r="S3873" i="1"/>
  <c r="S3872" i="1"/>
  <c r="S3871" i="1"/>
  <c r="S3870" i="1"/>
  <c r="S3869" i="1"/>
  <c r="S3868" i="1"/>
  <c r="S3866" i="1"/>
  <c r="S3865" i="1"/>
  <c r="S3864" i="1"/>
  <c r="S3863" i="1"/>
  <c r="S3862" i="1"/>
  <c r="S3861" i="1"/>
  <c r="S3859" i="1"/>
  <c r="S3858" i="1"/>
  <c r="S3857"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4" i="1"/>
  <c r="S3813" i="1"/>
  <c r="S3812" i="1"/>
  <c r="S3811"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3" i="1"/>
  <c r="S3782" i="1"/>
  <c r="S3781" i="1"/>
  <c r="S3780" i="1"/>
  <c r="S3779" i="1"/>
  <c r="S3778" i="1"/>
  <c r="S3777" i="1"/>
  <c r="S3776" i="1"/>
  <c r="S3775" i="1"/>
  <c r="S3774" i="1"/>
  <c r="S3773" i="1"/>
  <c r="S3771" i="1"/>
  <c r="S3770" i="1"/>
  <c r="S3769" i="1"/>
  <c r="S3768" i="1"/>
  <c r="S3767" i="1"/>
  <c r="S3766" i="1"/>
  <c r="S3765" i="1"/>
  <c r="S3764" i="1"/>
  <c r="S3762" i="1"/>
  <c r="S3761" i="1"/>
  <c r="S3760" i="1"/>
  <c r="S3759" i="1"/>
  <c r="S3758" i="1"/>
  <c r="S3757" i="1"/>
  <c r="S3756" i="1"/>
  <c r="S3755" i="1"/>
  <c r="S3754" i="1"/>
  <c r="S3752" i="1"/>
  <c r="S3751" i="1"/>
  <c r="S3750" i="1"/>
  <c r="S3748" i="1"/>
  <c r="S3747" i="1"/>
  <c r="S3746" i="1"/>
  <c r="S3745" i="1"/>
  <c r="S3744" i="1"/>
  <c r="S3743" i="1"/>
  <c r="S3741" i="1"/>
  <c r="S3740" i="1"/>
  <c r="S3739" i="1"/>
  <c r="S3738" i="1"/>
  <c r="S3735" i="1"/>
  <c r="S3734" i="1"/>
  <c r="S3733" i="1"/>
  <c r="S3731" i="1"/>
  <c r="S3730" i="1"/>
  <c r="S3728" i="1"/>
  <c r="S3726" i="1"/>
  <c r="S3725" i="1"/>
  <c r="S3724" i="1"/>
  <c r="S3723"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7" i="1"/>
  <c r="S3695" i="1"/>
  <c r="S3693" i="1"/>
  <c r="S3691" i="1"/>
  <c r="S3690" i="1"/>
  <c r="S3688" i="1"/>
  <c r="S3687" i="1"/>
  <c r="S3686" i="1"/>
  <c r="S3685" i="1"/>
  <c r="S3684" i="1"/>
  <c r="S3683" i="1"/>
  <c r="S3682" i="1"/>
  <c r="S3681" i="1"/>
  <c r="S3679" i="1"/>
  <c r="S3678" i="1"/>
  <c r="S3677" i="1"/>
  <c r="S3676" i="1"/>
  <c r="S3674" i="1"/>
  <c r="S3673" i="1"/>
  <c r="S3671" i="1"/>
  <c r="S3669" i="1"/>
  <c r="S3667" i="1"/>
  <c r="S3666" i="1"/>
  <c r="S3665" i="1"/>
  <c r="S3664" i="1"/>
  <c r="S3663" i="1"/>
  <c r="S3662" i="1"/>
  <c r="S3661" i="1"/>
  <c r="S3660" i="1"/>
  <c r="S3659" i="1"/>
  <c r="S3657" i="1"/>
  <c r="S3656" i="1"/>
  <c r="S3655" i="1"/>
  <c r="S3654" i="1"/>
  <c r="S3653" i="1"/>
  <c r="S3652" i="1"/>
  <c r="S3651" i="1"/>
  <c r="S3650" i="1"/>
  <c r="S3649" i="1"/>
  <c r="S3647" i="1"/>
  <c r="S3646" i="1"/>
  <c r="S3645" i="1"/>
  <c r="S3644" i="1"/>
  <c r="S3643" i="1"/>
  <c r="S3642" i="1"/>
  <c r="S3641" i="1"/>
  <c r="S3640" i="1"/>
  <c r="S3639" i="1"/>
  <c r="S3638" i="1"/>
  <c r="S3637" i="1"/>
  <c r="S3636" i="1"/>
  <c r="S3635" i="1"/>
  <c r="S3634" i="1"/>
  <c r="S3633" i="1"/>
  <c r="S3632"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6" i="1"/>
  <c r="S3585" i="1"/>
  <c r="S3584" i="1"/>
  <c r="S3583" i="1"/>
  <c r="S3582" i="1"/>
  <c r="S3581" i="1"/>
  <c r="S3580" i="1"/>
  <c r="S3579" i="1"/>
  <c r="S3578" i="1"/>
  <c r="S3577" i="1"/>
  <c r="S3575" i="1"/>
  <c r="S3574" i="1"/>
  <c r="S3573" i="1"/>
  <c r="S3572" i="1"/>
  <c r="S3571" i="1"/>
  <c r="S3569" i="1"/>
  <c r="S3568" i="1"/>
  <c r="S3567" i="1"/>
  <c r="S3566" i="1"/>
  <c r="S3565" i="1"/>
  <c r="S3564" i="1"/>
  <c r="S3563" i="1"/>
  <c r="S3562" i="1"/>
  <c r="S3561" i="1"/>
  <c r="S3560" i="1"/>
  <c r="S3559" i="1"/>
  <c r="S3558" i="1"/>
  <c r="S3557" i="1"/>
  <c r="S3555" i="1"/>
  <c r="S3552" i="1"/>
  <c r="S3551" i="1"/>
  <c r="S3550" i="1"/>
  <c r="S3549" i="1"/>
  <c r="S3548" i="1"/>
  <c r="S3547" i="1"/>
  <c r="S3546" i="1"/>
  <c r="S3545" i="1"/>
  <c r="S3543"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499" i="1"/>
  <c r="S3498" i="1"/>
  <c r="S3497" i="1"/>
  <c r="S3495" i="1"/>
  <c r="S3494" i="1"/>
  <c r="S3493" i="1"/>
  <c r="S3492" i="1"/>
  <c r="S3491" i="1"/>
  <c r="S3490" i="1"/>
  <c r="S3489" i="1"/>
  <c r="S3488" i="1"/>
  <c r="S3487" i="1"/>
  <c r="S3486" i="1"/>
  <c r="S3485" i="1"/>
  <c r="S3484" i="1"/>
  <c r="S3483" i="1"/>
  <c r="S3482" i="1"/>
  <c r="S3481" i="1"/>
  <c r="S3480" i="1"/>
  <c r="S3479" i="1"/>
  <c r="S3476" i="1"/>
  <c r="S3475" i="1"/>
  <c r="S3474" i="1"/>
  <c r="S3473" i="1"/>
  <c r="S3472" i="1"/>
  <c r="S3471" i="1"/>
  <c r="S3470" i="1"/>
  <c r="S3469" i="1"/>
  <c r="S3468" i="1"/>
  <c r="S3466" i="1"/>
  <c r="S3465" i="1"/>
  <c r="S3464" i="1"/>
  <c r="S3463" i="1"/>
  <c r="S3462" i="1"/>
  <c r="S3461" i="1"/>
  <c r="S3460" i="1"/>
  <c r="S3459" i="1"/>
  <c r="S3458" i="1"/>
  <c r="S3457" i="1"/>
  <c r="S3456" i="1"/>
  <c r="S3455" i="1"/>
  <c r="S3454" i="1"/>
  <c r="S3453" i="1"/>
  <c r="S3452" i="1"/>
  <c r="S3451" i="1"/>
  <c r="S3450" i="1"/>
  <c r="S3449" i="1"/>
  <c r="S3448" i="1"/>
  <c r="S3447" i="1"/>
  <c r="S3445" i="1"/>
  <c r="S3443" i="1"/>
  <c r="S3442" i="1"/>
  <c r="S3441" i="1"/>
  <c r="S3440" i="1"/>
  <c r="S3439" i="1"/>
  <c r="S3438" i="1"/>
  <c r="S3437" i="1"/>
  <c r="S3436" i="1"/>
  <c r="S3435" i="1"/>
  <c r="S3434" i="1"/>
  <c r="S3433" i="1"/>
  <c r="S3432" i="1"/>
  <c r="S3431" i="1"/>
  <c r="S3430" i="1"/>
  <c r="S3429" i="1"/>
  <c r="S3428"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4" i="1"/>
  <c r="S3383" i="1"/>
  <c r="S3381" i="1"/>
  <c r="S3380" i="1"/>
  <c r="S3379" i="1"/>
  <c r="S3378" i="1"/>
  <c r="S3376" i="1"/>
  <c r="S3375" i="1"/>
  <c r="S3374" i="1"/>
  <c r="S3373" i="1"/>
  <c r="S3372" i="1"/>
  <c r="S3371" i="1"/>
  <c r="S3370" i="1"/>
  <c r="S3369" i="1"/>
  <c r="S3368" i="1"/>
  <c r="S3367" i="1"/>
  <c r="S3366" i="1"/>
  <c r="S3365" i="1"/>
  <c r="S3364" i="1"/>
  <c r="S3363" i="1"/>
  <c r="S3362" i="1"/>
  <c r="S3361" i="1"/>
  <c r="S3360" i="1"/>
  <c r="S3359" i="1"/>
  <c r="S3358" i="1"/>
  <c r="S3357" i="1"/>
  <c r="S3355" i="1"/>
  <c r="S3354" i="1"/>
  <c r="S3353" i="1"/>
  <c r="S3352" i="1"/>
  <c r="S3351" i="1"/>
  <c r="S3350" i="1"/>
  <c r="S3348" i="1"/>
  <c r="S3347" i="1"/>
  <c r="S3346" i="1"/>
  <c r="S3345" i="1"/>
  <c r="S3344" i="1"/>
  <c r="S3343" i="1"/>
  <c r="S3342" i="1"/>
  <c r="S3341" i="1"/>
  <c r="S3340" i="1"/>
  <c r="S3338" i="1"/>
  <c r="S3336" i="1"/>
  <c r="S3335" i="1"/>
  <c r="S3333" i="1"/>
  <c r="S3331" i="1"/>
  <c r="S3330" i="1"/>
  <c r="S3329" i="1"/>
  <c r="S3328" i="1"/>
  <c r="S3327" i="1"/>
  <c r="S3326" i="1"/>
  <c r="S3325" i="1"/>
  <c r="S3324" i="1"/>
  <c r="S3323" i="1"/>
  <c r="S3322" i="1"/>
  <c r="S3321" i="1"/>
  <c r="S3320" i="1"/>
  <c r="S3319" i="1"/>
  <c r="S3318" i="1"/>
  <c r="S3317" i="1"/>
  <c r="S3316" i="1"/>
  <c r="S3315" i="1"/>
  <c r="S3314" i="1"/>
  <c r="S3313" i="1"/>
  <c r="S3312"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8" i="1"/>
  <c r="S3277" i="1"/>
  <c r="S3276" i="1"/>
  <c r="S3275" i="1"/>
  <c r="S3274" i="1"/>
  <c r="S3273" i="1"/>
  <c r="S3272" i="1"/>
  <c r="S3270" i="1"/>
  <c r="S3269" i="1"/>
  <c r="S3268" i="1"/>
  <c r="S3265" i="1"/>
  <c r="S3263" i="1"/>
  <c r="S3262" i="1"/>
  <c r="S3261" i="1"/>
  <c r="S3260" i="1"/>
  <c r="S3259" i="1"/>
  <c r="S3258" i="1"/>
  <c r="S3257" i="1"/>
  <c r="S3256" i="1"/>
  <c r="S3255" i="1"/>
  <c r="S3254" i="1"/>
  <c r="S3253" i="1"/>
  <c r="S3252" i="1"/>
  <c r="S3251" i="1"/>
  <c r="S3250" i="1"/>
  <c r="S3249" i="1"/>
  <c r="S3248" i="1"/>
  <c r="S3246" i="1"/>
  <c r="S3245" i="1"/>
  <c r="S3244" i="1"/>
  <c r="S3243" i="1"/>
  <c r="S3242" i="1"/>
  <c r="S3241" i="1"/>
  <c r="S3240" i="1"/>
  <c r="S3239" i="1"/>
  <c r="S3237" i="1"/>
  <c r="S3236" i="1"/>
  <c r="S3235" i="1"/>
  <c r="S3234" i="1"/>
  <c r="S3232" i="1"/>
  <c r="S3231" i="1"/>
  <c r="S3230" i="1"/>
  <c r="S3229" i="1"/>
  <c r="S3228" i="1"/>
  <c r="S3227" i="1"/>
  <c r="S3226" i="1"/>
  <c r="S3225" i="1"/>
  <c r="S3224" i="1"/>
  <c r="S3223" i="1"/>
  <c r="S3221" i="1"/>
  <c r="S3220" i="1"/>
  <c r="S3219" i="1"/>
  <c r="S3218" i="1"/>
  <c r="S3217" i="1"/>
  <c r="S3215" i="1"/>
  <c r="S3214" i="1"/>
  <c r="S3213" i="1"/>
  <c r="S3212" i="1"/>
  <c r="S3210" i="1"/>
  <c r="S3209" i="1"/>
  <c r="S3208" i="1"/>
  <c r="S3207" i="1"/>
  <c r="S3205" i="1"/>
  <c r="S3203" i="1"/>
  <c r="S3202" i="1"/>
  <c r="S3201" i="1"/>
  <c r="S3199" i="1"/>
  <c r="S3198" i="1"/>
  <c r="S3197" i="1"/>
  <c r="S3196" i="1"/>
  <c r="S3195" i="1"/>
  <c r="S3194" i="1"/>
  <c r="S3193" i="1"/>
  <c r="S3192" i="1"/>
  <c r="S3191" i="1"/>
  <c r="S3190" i="1"/>
  <c r="S3189" i="1"/>
  <c r="S3188" i="1"/>
  <c r="S3187" i="1"/>
  <c r="S3186" i="1"/>
  <c r="S3183" i="1"/>
  <c r="S3182" i="1"/>
  <c r="S3181" i="1"/>
  <c r="S3180" i="1"/>
  <c r="S3179" i="1"/>
  <c r="S3178" i="1"/>
  <c r="S3177" i="1"/>
  <c r="S3176" i="1"/>
  <c r="S3175" i="1"/>
  <c r="S3174" i="1"/>
  <c r="S3173" i="1"/>
  <c r="S3171" i="1"/>
  <c r="S3170"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8" i="1"/>
  <c r="S3126" i="1"/>
  <c r="S3124" i="1"/>
  <c r="S3122" i="1"/>
  <c r="S3121" i="1"/>
  <c r="S3120" i="1"/>
  <c r="S3119" i="1"/>
  <c r="S3118" i="1"/>
  <c r="S3117" i="1"/>
  <c r="S3116" i="1"/>
  <c r="S3113" i="1"/>
  <c r="S3112" i="1"/>
  <c r="S3110" i="1"/>
  <c r="S3109" i="1"/>
  <c r="S3108" i="1"/>
  <c r="S3107" i="1"/>
  <c r="S3106" i="1"/>
  <c r="S3105" i="1"/>
  <c r="S3104" i="1"/>
  <c r="S3103"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69" i="1"/>
  <c r="S3068" i="1"/>
  <c r="S3067" i="1"/>
  <c r="S3066" i="1"/>
  <c r="S3065" i="1"/>
  <c r="S3064" i="1"/>
  <c r="S3063" i="1"/>
  <c r="S3062" i="1"/>
  <c r="S3061" i="1"/>
  <c r="S3060" i="1"/>
  <c r="S3059" i="1"/>
  <c r="S3058" i="1"/>
  <c r="S3057" i="1"/>
  <c r="S3056" i="1"/>
  <c r="S3054" i="1"/>
  <c r="S3053" i="1"/>
  <c r="S3052" i="1"/>
  <c r="S3051" i="1"/>
  <c r="S3050" i="1"/>
  <c r="S3049" i="1"/>
  <c r="S3048" i="1"/>
  <c r="S3047" i="1"/>
  <c r="S3045" i="1"/>
  <c r="S3044" i="1"/>
  <c r="S3043" i="1"/>
  <c r="S3042" i="1"/>
  <c r="S3041" i="1"/>
  <c r="S3040" i="1"/>
  <c r="S3039" i="1"/>
  <c r="S3038" i="1"/>
  <c r="S3036" i="1"/>
  <c r="S3035" i="1"/>
  <c r="S3034" i="1"/>
  <c r="S3033" i="1"/>
  <c r="S3032" i="1"/>
  <c r="S3031" i="1"/>
  <c r="S3030" i="1"/>
  <c r="S3029" i="1"/>
  <c r="S3028" i="1"/>
  <c r="S3027" i="1"/>
  <c r="S3026" i="1"/>
  <c r="S3024" i="1"/>
  <c r="S3023" i="1"/>
  <c r="S3022" i="1"/>
  <c r="S3021" i="1"/>
  <c r="S3020" i="1"/>
  <c r="S3019" i="1"/>
  <c r="S3018" i="1"/>
  <c r="S3016" i="1"/>
  <c r="S3015" i="1"/>
  <c r="S3014" i="1"/>
  <c r="S3013" i="1"/>
  <c r="S3012" i="1"/>
  <c r="S3011" i="1"/>
  <c r="S3010" i="1"/>
  <c r="S3009" i="1"/>
  <c r="S3007" i="1"/>
  <c r="S3006" i="1"/>
  <c r="S3005" i="1"/>
  <c r="S3003" i="1"/>
  <c r="S3001" i="1"/>
  <c r="S2999"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1" i="1"/>
  <c r="S2890" i="1"/>
  <c r="S2889" i="1"/>
  <c r="S2888" i="1"/>
  <c r="S2887" i="1"/>
  <c r="S2886" i="1"/>
  <c r="S2884" i="1"/>
  <c r="S2883" i="1"/>
  <c r="S2882" i="1"/>
  <c r="S2881" i="1"/>
  <c r="S2880" i="1"/>
  <c r="S2879" i="1"/>
  <c r="S2877" i="1"/>
  <c r="S2876" i="1"/>
  <c r="S2875" i="1"/>
  <c r="S2873" i="1"/>
  <c r="S2872" i="1"/>
  <c r="S2871" i="1"/>
  <c r="S2870" i="1"/>
  <c r="S2869" i="1"/>
  <c r="S2867" i="1"/>
  <c r="S2866" i="1"/>
  <c r="S2865" i="1"/>
  <c r="S2864" i="1"/>
  <c r="S2863" i="1"/>
  <c r="S2862" i="1"/>
  <c r="S2861" i="1"/>
  <c r="S2860" i="1"/>
  <c r="S2859" i="1"/>
  <c r="S2858" i="1"/>
  <c r="S2857" i="1"/>
  <c r="S2856" i="1"/>
  <c r="S2855" i="1"/>
  <c r="S2853" i="1"/>
  <c r="S2852" i="1"/>
  <c r="S2851" i="1"/>
  <c r="S2850" i="1"/>
  <c r="S2849" i="1"/>
  <c r="S2848" i="1"/>
  <c r="S2847" i="1"/>
  <c r="S2846" i="1"/>
  <c r="S2845" i="1"/>
  <c r="S2843" i="1"/>
  <c r="S2842" i="1"/>
  <c r="S2841" i="1"/>
  <c r="S2840" i="1"/>
  <c r="S2839" i="1"/>
  <c r="S2838" i="1"/>
  <c r="S2837" i="1"/>
  <c r="S2836" i="1"/>
  <c r="S2835" i="1"/>
  <c r="S2834" i="1"/>
  <c r="S2833" i="1"/>
  <c r="S2832" i="1"/>
  <c r="S2831" i="1"/>
  <c r="S2830" i="1"/>
  <c r="S2829" i="1"/>
  <c r="S2828" i="1"/>
  <c r="S2827" i="1"/>
  <c r="S2826" i="1"/>
  <c r="S2825" i="1"/>
  <c r="S2824" i="1"/>
  <c r="S2821" i="1"/>
  <c r="S2820" i="1"/>
  <c r="S2819" i="1"/>
  <c r="S2818" i="1"/>
  <c r="S2816" i="1"/>
  <c r="S2815" i="1"/>
  <c r="S2814" i="1"/>
  <c r="S2813" i="1"/>
  <c r="S2812" i="1"/>
  <c r="S2811" i="1"/>
  <c r="S2810" i="1"/>
  <c r="S2809" i="1"/>
  <c r="S2808" i="1"/>
  <c r="S2807" i="1"/>
  <c r="S2806" i="1"/>
  <c r="S2805" i="1"/>
  <c r="S2804" i="1"/>
  <c r="S2803" i="1"/>
  <c r="S2802" i="1"/>
  <c r="S2801" i="1"/>
  <c r="S2800" i="1"/>
  <c r="S2799" i="1"/>
  <c r="S2798" i="1"/>
  <c r="S2797" i="1"/>
  <c r="S2796" i="1"/>
  <c r="S2794" i="1"/>
  <c r="S2793" i="1"/>
  <c r="S2792" i="1"/>
  <c r="S2791" i="1"/>
  <c r="S2789" i="1"/>
  <c r="S2788" i="1"/>
  <c r="S2787" i="1"/>
  <c r="S2786" i="1"/>
  <c r="S2785" i="1"/>
  <c r="S2783" i="1"/>
  <c r="S2782" i="1"/>
  <c r="S2781" i="1"/>
  <c r="S2779" i="1"/>
  <c r="S2778" i="1"/>
  <c r="S2777" i="1"/>
  <c r="S2776" i="1"/>
  <c r="S2775" i="1"/>
  <c r="S2774" i="1"/>
  <c r="S2773" i="1"/>
  <c r="S2772" i="1"/>
  <c r="S2770" i="1"/>
  <c r="S2769" i="1"/>
  <c r="S2768" i="1"/>
  <c r="S2767" i="1"/>
  <c r="S2766" i="1"/>
  <c r="S2764" i="1"/>
  <c r="S2763" i="1"/>
  <c r="S2762" i="1"/>
  <c r="S2760" i="1"/>
  <c r="S2759" i="1"/>
  <c r="S2758" i="1"/>
  <c r="S2757" i="1"/>
  <c r="S2756" i="1"/>
  <c r="S2755" i="1"/>
  <c r="S2754" i="1"/>
  <c r="S2753" i="1"/>
  <c r="S2752" i="1"/>
  <c r="S2751" i="1"/>
  <c r="S2750" i="1"/>
  <c r="S2749" i="1"/>
  <c r="S2748" i="1"/>
  <c r="S2747" i="1"/>
  <c r="S2746" i="1"/>
  <c r="S2745" i="1"/>
  <c r="S2742" i="1"/>
  <c r="S2741" i="1"/>
  <c r="S2740" i="1"/>
  <c r="S2739" i="1"/>
  <c r="S2736" i="1"/>
  <c r="S2735" i="1"/>
  <c r="S2732" i="1"/>
  <c r="S2731" i="1"/>
  <c r="S2730" i="1"/>
  <c r="S2729" i="1"/>
  <c r="S2728" i="1"/>
  <c r="S2727" i="1"/>
  <c r="S2726" i="1"/>
  <c r="S2725" i="1"/>
  <c r="S2724" i="1"/>
  <c r="S2723" i="1"/>
  <c r="S2721" i="1"/>
  <c r="S2720" i="1"/>
  <c r="S2719" i="1"/>
  <c r="S2717" i="1"/>
  <c r="S2716" i="1"/>
  <c r="S2715" i="1"/>
  <c r="S2714" i="1"/>
  <c r="S2713" i="1"/>
  <c r="S2711" i="1"/>
  <c r="S2710" i="1"/>
  <c r="S2709" i="1"/>
  <c r="S2708" i="1"/>
  <c r="S2707" i="1"/>
  <c r="S2705" i="1"/>
  <c r="S2704" i="1"/>
  <c r="S2703" i="1"/>
  <c r="S2702" i="1"/>
  <c r="S2701" i="1"/>
  <c r="S2700" i="1"/>
  <c r="S2699" i="1"/>
  <c r="S2698" i="1"/>
  <c r="S2697" i="1"/>
  <c r="S2696" i="1"/>
  <c r="S2694" i="1"/>
  <c r="S2693" i="1"/>
  <c r="S2692" i="1"/>
  <c r="S2691" i="1"/>
  <c r="S2690" i="1"/>
  <c r="S2689" i="1"/>
  <c r="S2688" i="1"/>
  <c r="S2687" i="1"/>
  <c r="S2686" i="1"/>
  <c r="S2685" i="1"/>
  <c r="S2684" i="1"/>
  <c r="S2683" i="1"/>
  <c r="S2682" i="1"/>
  <c r="S2681" i="1"/>
  <c r="S2680" i="1"/>
  <c r="S2678" i="1"/>
  <c r="S2676" i="1"/>
  <c r="S2675" i="1"/>
  <c r="S2673" i="1"/>
  <c r="S2672" i="1"/>
  <c r="S2671" i="1"/>
  <c r="S2670" i="1"/>
  <c r="S2669" i="1"/>
  <c r="S2668" i="1"/>
  <c r="S2667" i="1"/>
  <c r="S2666" i="1"/>
  <c r="S2665" i="1"/>
  <c r="S2664" i="1"/>
  <c r="S2663" i="1"/>
  <c r="S2662" i="1"/>
  <c r="S2661" i="1"/>
  <c r="S2660" i="1"/>
  <c r="S2659" i="1"/>
  <c r="S2657" i="1"/>
  <c r="S2656" i="1"/>
  <c r="S2655" i="1"/>
  <c r="S2654" i="1"/>
  <c r="S2653" i="1"/>
  <c r="S2652" i="1"/>
  <c r="S2651" i="1"/>
  <c r="S2650" i="1"/>
  <c r="S2649" i="1"/>
  <c r="S2648" i="1"/>
  <c r="S2647" i="1"/>
  <c r="S2646" i="1"/>
  <c r="S2645" i="1"/>
  <c r="S2644" i="1"/>
  <c r="S2643" i="1"/>
  <c r="S2642" i="1"/>
  <c r="S2641"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4" i="1"/>
  <c r="S2523" i="1"/>
  <c r="S2522" i="1"/>
  <c r="S2520" i="1"/>
  <c r="S2519" i="1"/>
  <c r="S2518" i="1"/>
  <c r="S2517" i="1"/>
  <c r="S2516" i="1"/>
  <c r="S2514" i="1"/>
  <c r="S2513" i="1"/>
  <c r="S2512" i="1"/>
  <c r="S2511" i="1"/>
  <c r="S2510" i="1"/>
  <c r="S2509" i="1"/>
  <c r="S2508" i="1"/>
  <c r="S2507" i="1"/>
  <c r="S2505" i="1"/>
  <c r="S2504" i="1"/>
  <c r="S2503" i="1"/>
  <c r="S2502" i="1"/>
  <c r="S2501" i="1"/>
  <c r="S2499" i="1"/>
  <c r="S2498" i="1"/>
  <c r="S2497" i="1"/>
  <c r="S2496" i="1"/>
  <c r="S2495" i="1"/>
  <c r="S2493" i="1"/>
  <c r="S2492" i="1"/>
  <c r="S2491" i="1"/>
  <c r="S2490" i="1"/>
  <c r="S2489" i="1"/>
  <c r="S2488" i="1"/>
  <c r="S2487" i="1"/>
  <c r="S2486" i="1"/>
  <c r="S2485" i="1"/>
  <c r="S2484" i="1"/>
  <c r="S2482" i="1"/>
  <c r="S2480" i="1"/>
  <c r="S2479" i="1"/>
  <c r="S2478" i="1"/>
  <c r="S2477" i="1"/>
  <c r="S2476" i="1"/>
  <c r="S2475" i="1"/>
  <c r="S2473" i="1"/>
  <c r="S2472" i="1"/>
  <c r="S2471" i="1"/>
  <c r="S2470" i="1"/>
  <c r="S2469" i="1"/>
  <c r="S2468" i="1"/>
  <c r="S2467" i="1"/>
  <c r="S2466" i="1"/>
  <c r="S2465" i="1"/>
  <c r="S2464" i="1"/>
  <c r="S2462" i="1"/>
  <c r="S2461" i="1"/>
  <c r="S2460" i="1"/>
  <c r="S2459" i="1"/>
  <c r="S2457" i="1"/>
  <c r="S2456" i="1"/>
  <c r="S2455" i="1"/>
  <c r="S2453" i="1"/>
  <c r="S2452" i="1"/>
  <c r="S2451" i="1"/>
  <c r="S2450" i="1"/>
  <c r="S2449" i="1"/>
  <c r="S2448" i="1"/>
  <c r="S2447" i="1"/>
  <c r="S2446" i="1"/>
  <c r="S2445" i="1"/>
  <c r="S2444" i="1"/>
  <c r="S2443" i="1"/>
  <c r="S2441" i="1"/>
  <c r="S2440" i="1"/>
  <c r="S2439" i="1"/>
  <c r="S2438" i="1"/>
  <c r="S2437" i="1"/>
  <c r="S2436" i="1"/>
  <c r="S2435" i="1"/>
  <c r="S2433" i="1"/>
  <c r="S2432" i="1"/>
  <c r="S2430" i="1"/>
  <c r="S2429" i="1"/>
  <c r="S2428" i="1"/>
  <c r="S2427" i="1"/>
  <c r="S2426" i="1"/>
  <c r="S2425" i="1"/>
  <c r="S2424" i="1"/>
  <c r="S2423" i="1"/>
  <c r="S2421" i="1"/>
  <c r="S2420" i="1"/>
  <c r="S2419"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6" i="1"/>
  <c r="S2345" i="1"/>
  <c r="S2344" i="1"/>
  <c r="S2343" i="1"/>
  <c r="S2342" i="1"/>
  <c r="S2341" i="1"/>
  <c r="S2340" i="1"/>
  <c r="S2339" i="1"/>
  <c r="S2338" i="1"/>
  <c r="S2337" i="1"/>
  <c r="S2336" i="1"/>
  <c r="S2335" i="1"/>
  <c r="S2334" i="1"/>
  <c r="S2333" i="1"/>
  <c r="S2332" i="1"/>
  <c r="S2331" i="1"/>
  <c r="S2330" i="1"/>
  <c r="S2329" i="1"/>
  <c r="S2328"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3" i="1"/>
  <c r="S2292" i="1"/>
  <c r="S2291" i="1"/>
  <c r="S2290" i="1"/>
  <c r="S2289" i="1"/>
  <c r="S2288" i="1"/>
  <c r="S2287" i="1"/>
  <c r="S2286" i="1"/>
  <c r="S2284" i="1"/>
  <c r="S2283" i="1"/>
  <c r="S2282" i="1"/>
  <c r="S2281" i="1"/>
  <c r="S2280" i="1"/>
  <c r="S2278" i="1"/>
  <c r="S2277" i="1"/>
  <c r="S2276" i="1"/>
  <c r="S2275" i="1"/>
  <c r="S2274" i="1"/>
  <c r="S2272" i="1"/>
  <c r="S2271" i="1"/>
  <c r="S2270" i="1"/>
  <c r="S2269" i="1"/>
  <c r="S2268" i="1"/>
  <c r="S2267" i="1"/>
  <c r="S2266" i="1"/>
  <c r="S2265" i="1"/>
  <c r="S2264" i="1"/>
  <c r="S2263" i="1"/>
  <c r="S2262" i="1"/>
  <c r="S2261" i="1"/>
  <c r="S2260" i="1"/>
  <c r="S2259" i="1"/>
  <c r="S2257" i="1"/>
  <c r="S2256" i="1"/>
  <c r="S2255" i="1"/>
  <c r="S2254" i="1"/>
  <c r="S2253" i="1"/>
  <c r="S2252" i="1"/>
  <c r="S2251" i="1"/>
  <c r="S2250" i="1"/>
  <c r="S2249" i="1"/>
  <c r="S2248" i="1"/>
  <c r="S2247" i="1"/>
  <c r="S2246" i="1"/>
  <c r="S2245" i="1"/>
  <c r="S2244" i="1"/>
  <c r="S2243" i="1"/>
  <c r="S2242" i="1"/>
  <c r="S2240" i="1"/>
  <c r="S2239" i="1"/>
  <c r="S2238" i="1"/>
  <c r="S2237" i="1"/>
  <c r="S2236" i="1"/>
  <c r="S2235" i="1"/>
  <c r="S2232" i="1"/>
  <c r="S2231" i="1"/>
  <c r="S2229" i="1"/>
  <c r="S2228" i="1"/>
  <c r="S2227"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2" i="1"/>
  <c r="S2191" i="1"/>
  <c r="S2190" i="1"/>
  <c r="S2189" i="1"/>
  <c r="S2188" i="1"/>
  <c r="S2187" i="1"/>
  <c r="S2186" i="1"/>
  <c r="S2185" i="1"/>
  <c r="S2184" i="1"/>
  <c r="S2182" i="1"/>
  <c r="S2181" i="1"/>
  <c r="S2180" i="1"/>
  <c r="S2179" i="1"/>
  <c r="S2178" i="1"/>
  <c r="S2177" i="1"/>
  <c r="S2176" i="1"/>
  <c r="S2175" i="1"/>
  <c r="S2174" i="1"/>
  <c r="S2172" i="1"/>
  <c r="S2171" i="1"/>
  <c r="S2170" i="1"/>
  <c r="S2169" i="1"/>
  <c r="S2168" i="1"/>
  <c r="S2167" i="1"/>
  <c r="S2165" i="1"/>
  <c r="S2164" i="1"/>
  <c r="S2163" i="1"/>
  <c r="S2162" i="1"/>
  <c r="S2161" i="1"/>
  <c r="S2160" i="1"/>
  <c r="S2159" i="1"/>
  <c r="S2158" i="1"/>
  <c r="S2157" i="1"/>
  <c r="S2156" i="1"/>
  <c r="S2155" i="1"/>
  <c r="S2154" i="1"/>
  <c r="S2153" i="1"/>
  <c r="S2151" i="1"/>
  <c r="S2150" i="1"/>
  <c r="S2149" i="1"/>
  <c r="S2147" i="1"/>
  <c r="S2146" i="1"/>
  <c r="S2145" i="1"/>
  <c r="S2144" i="1"/>
  <c r="S2143" i="1"/>
  <c r="S2141" i="1"/>
  <c r="S2140" i="1"/>
  <c r="S2139" i="1"/>
  <c r="S2138" i="1"/>
  <c r="S2137" i="1"/>
  <c r="S2136" i="1"/>
  <c r="S2135" i="1"/>
  <c r="S2134" i="1"/>
  <c r="S2132" i="1"/>
  <c r="S2131" i="1"/>
  <c r="S2130" i="1"/>
  <c r="S2128" i="1"/>
  <c r="S2127" i="1"/>
  <c r="S2126" i="1"/>
  <c r="S2125" i="1"/>
  <c r="S2124" i="1"/>
  <c r="S2123" i="1"/>
  <c r="S2122" i="1"/>
  <c r="S2121" i="1"/>
  <c r="S2119" i="1"/>
  <c r="S2118" i="1"/>
  <c r="S2117" i="1"/>
  <c r="S2116" i="1"/>
  <c r="S2115" i="1"/>
  <c r="S2114" i="1"/>
  <c r="S2113" i="1"/>
  <c r="S2111" i="1"/>
  <c r="S2109" i="1"/>
  <c r="S2108" i="1"/>
  <c r="S2107" i="1"/>
  <c r="S2106" i="1"/>
  <c r="S2105" i="1"/>
  <c r="S2104" i="1"/>
  <c r="S2103" i="1"/>
  <c r="S2102" i="1"/>
  <c r="S2101" i="1"/>
  <c r="S2100" i="1"/>
  <c r="S2099" i="1"/>
  <c r="S2098" i="1"/>
  <c r="S2097" i="1"/>
  <c r="S2096" i="1"/>
  <c r="S2094" i="1"/>
  <c r="S2093" i="1"/>
  <c r="S2092" i="1"/>
  <c r="S2091" i="1"/>
  <c r="S2090" i="1"/>
  <c r="S2089" i="1"/>
  <c r="S2088" i="1"/>
  <c r="S2087" i="1"/>
  <c r="S2085" i="1"/>
  <c r="S2084" i="1"/>
  <c r="S2083" i="1"/>
  <c r="S2081" i="1"/>
  <c r="S2080" i="1"/>
  <c r="S2079" i="1"/>
  <c r="S2078" i="1"/>
  <c r="S2076" i="1"/>
  <c r="S2075" i="1"/>
  <c r="S2074" i="1"/>
  <c r="S2073" i="1"/>
  <c r="S2072" i="1"/>
  <c r="S2071" i="1"/>
  <c r="S2070" i="1"/>
  <c r="S2068" i="1"/>
  <c r="S2067" i="1"/>
  <c r="S2066" i="1"/>
  <c r="S2064" i="1"/>
  <c r="S2062" i="1"/>
  <c r="S2061" i="1"/>
  <c r="S2060" i="1"/>
  <c r="S2058" i="1"/>
  <c r="S2056" i="1"/>
  <c r="S2055" i="1"/>
  <c r="S2054" i="1"/>
  <c r="S2053" i="1"/>
  <c r="S2052" i="1"/>
  <c r="S2051" i="1"/>
  <c r="S2050" i="1"/>
  <c r="S2049" i="1"/>
  <c r="S2047" i="1"/>
  <c r="S2046" i="1"/>
  <c r="S2045" i="1"/>
  <c r="S2044" i="1"/>
  <c r="S2043"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6" i="1"/>
  <c r="S2015" i="1"/>
  <c r="S2013" i="1"/>
  <c r="S2012" i="1"/>
  <c r="S2011" i="1"/>
  <c r="S2009" i="1"/>
  <c r="S2008" i="1"/>
  <c r="S2007" i="1"/>
  <c r="S2006" i="1"/>
  <c r="S2004" i="1"/>
  <c r="S2003" i="1"/>
  <c r="S2002" i="1"/>
  <c r="S2001" i="1"/>
  <c r="S2000" i="1"/>
  <c r="S1999" i="1"/>
  <c r="S1998" i="1"/>
  <c r="S1996" i="1"/>
  <c r="S1995" i="1"/>
  <c r="S1994" i="1"/>
  <c r="S1993" i="1"/>
  <c r="S1991" i="1"/>
  <c r="S1990" i="1"/>
  <c r="S1988" i="1"/>
  <c r="S1987" i="1"/>
  <c r="S1986" i="1"/>
  <c r="S1985" i="1"/>
  <c r="S1984" i="1"/>
  <c r="S1983" i="1"/>
  <c r="S1982" i="1"/>
  <c r="S1981" i="1"/>
  <c r="S1979" i="1"/>
  <c r="S1978" i="1"/>
  <c r="S1977" i="1"/>
  <c r="S1974" i="1"/>
  <c r="S1973" i="1"/>
  <c r="S1972" i="1"/>
  <c r="S1971" i="1"/>
  <c r="S1970" i="1"/>
  <c r="S1969" i="1"/>
  <c r="S1968" i="1"/>
  <c r="S1967" i="1"/>
  <c r="S1966" i="1"/>
  <c r="S1965" i="1"/>
  <c r="S1962" i="1"/>
  <c r="S1961" i="1"/>
  <c r="S1960" i="1"/>
  <c r="S1959" i="1"/>
  <c r="S1957" i="1"/>
  <c r="S1956" i="1"/>
  <c r="S1955" i="1"/>
  <c r="S1953" i="1"/>
  <c r="S1952" i="1"/>
  <c r="S1951" i="1"/>
  <c r="S1949" i="1"/>
  <c r="S1948" i="1"/>
  <c r="S1947" i="1"/>
  <c r="S1946" i="1"/>
  <c r="S1945" i="1"/>
  <c r="S1944" i="1"/>
  <c r="S1943" i="1"/>
  <c r="S1942" i="1"/>
  <c r="S1940" i="1"/>
  <c r="S1939" i="1"/>
  <c r="S1938" i="1"/>
  <c r="S1937" i="1"/>
  <c r="S1936" i="1"/>
  <c r="S1935" i="1"/>
  <c r="S1933" i="1"/>
  <c r="S1932" i="1"/>
  <c r="S1931" i="1"/>
  <c r="S1929" i="1"/>
  <c r="S1928" i="1"/>
  <c r="S1927" i="1"/>
  <c r="S1926" i="1"/>
  <c r="S1925" i="1"/>
  <c r="S1924" i="1"/>
  <c r="S1923" i="1"/>
  <c r="S1922" i="1"/>
  <c r="S1921" i="1"/>
  <c r="S1920" i="1"/>
  <c r="S1919" i="1"/>
  <c r="S1918" i="1"/>
  <c r="S1917" i="1"/>
  <c r="S1916" i="1"/>
  <c r="S1915" i="1"/>
  <c r="S1914" i="1"/>
  <c r="S1913" i="1"/>
  <c r="S1912" i="1"/>
  <c r="S1911" i="1"/>
  <c r="S1910"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2" i="1"/>
  <c r="S1871" i="1"/>
  <c r="S1870" i="1"/>
  <c r="S1869" i="1"/>
  <c r="S1868" i="1"/>
  <c r="S1867" i="1"/>
  <c r="S1866" i="1"/>
  <c r="S1865" i="1"/>
  <c r="S1864" i="1"/>
  <c r="S1862" i="1"/>
  <c r="S1860"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7" i="1"/>
  <c r="S1826"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7" i="1"/>
  <c r="S1796" i="1"/>
  <c r="S1795" i="1"/>
  <c r="S1793" i="1"/>
  <c r="S1792" i="1"/>
  <c r="S1791" i="1"/>
  <c r="S1790" i="1"/>
  <c r="S1789" i="1"/>
  <c r="S1788" i="1"/>
  <c r="S1787" i="1"/>
  <c r="S1786" i="1"/>
  <c r="S1785" i="1"/>
  <c r="S1784" i="1"/>
  <c r="S1783" i="1"/>
  <c r="S1782" i="1"/>
  <c r="S1781" i="1"/>
  <c r="S1780" i="1"/>
  <c r="S1779" i="1"/>
  <c r="S1778"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5" i="1"/>
  <c r="S1744"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7" i="1"/>
  <c r="S1686" i="1"/>
  <c r="S1685" i="1"/>
  <c r="S1684" i="1"/>
  <c r="S1683" i="1"/>
  <c r="S1682" i="1"/>
  <c r="S1681" i="1"/>
  <c r="S1680" i="1"/>
  <c r="S1679" i="1"/>
  <c r="S1678" i="1"/>
  <c r="S1677" i="1"/>
  <c r="S1676" i="1"/>
  <c r="S1675" i="1"/>
  <c r="S1673" i="1"/>
  <c r="S1672" i="1"/>
  <c r="S1671" i="1"/>
  <c r="S1670" i="1"/>
  <c r="S1669" i="1"/>
  <c r="S1668" i="1"/>
  <c r="S1667" i="1"/>
  <c r="S1666" i="1"/>
  <c r="S1665" i="1"/>
  <c r="S1664" i="1"/>
  <c r="S1663" i="1"/>
  <c r="S1662" i="1"/>
  <c r="S1661" i="1"/>
  <c r="S1659" i="1"/>
  <c r="S1658" i="1"/>
  <c r="S1657" i="1"/>
  <c r="S1655" i="1"/>
  <c r="S1654" i="1"/>
  <c r="S1653" i="1"/>
  <c r="S1652" i="1"/>
  <c r="S1651" i="1"/>
  <c r="S1650" i="1"/>
  <c r="S1649" i="1"/>
  <c r="S1648" i="1"/>
  <c r="S1647" i="1"/>
  <c r="S1646" i="1"/>
  <c r="S1645" i="1"/>
  <c r="S1644" i="1"/>
  <c r="S1643" i="1"/>
  <c r="S1642" i="1"/>
  <c r="S1641" i="1"/>
  <c r="S1640" i="1"/>
  <c r="S1639" i="1"/>
  <c r="S1638" i="1"/>
  <c r="S1637" i="1"/>
  <c r="S1636" i="1"/>
  <c r="S1635" i="1"/>
  <c r="S1634" i="1"/>
  <c r="S1632" i="1"/>
  <c r="S1631" i="1"/>
  <c r="S1630" i="1"/>
  <c r="S1629" i="1"/>
  <c r="S1628" i="1"/>
  <c r="S1627" i="1"/>
  <c r="S1626" i="1"/>
  <c r="S1625" i="1"/>
  <c r="S1624" i="1"/>
  <c r="S1623" i="1"/>
  <c r="S1622" i="1"/>
  <c r="S1621" i="1"/>
  <c r="S1620" i="1"/>
  <c r="S1619" i="1"/>
  <c r="S1617" i="1"/>
  <c r="S1616" i="1"/>
  <c r="S1615" i="1"/>
  <c r="S1614" i="1"/>
  <c r="S1612" i="1"/>
  <c r="S1611" i="1"/>
  <c r="S1610" i="1"/>
  <c r="S1609" i="1"/>
  <c r="S1608" i="1"/>
  <c r="S1607" i="1"/>
  <c r="S1606" i="1"/>
  <c r="S1605" i="1"/>
  <c r="S1604" i="1"/>
  <c r="S1603" i="1"/>
  <c r="S1602" i="1"/>
  <c r="S1601" i="1"/>
  <c r="S1599" i="1"/>
  <c r="S1598" i="1"/>
  <c r="S1597" i="1"/>
  <c r="S1596" i="1"/>
  <c r="S1595" i="1"/>
  <c r="S1594" i="1"/>
  <c r="S1593" i="1"/>
  <c r="S1592" i="1"/>
  <c r="S1591" i="1"/>
  <c r="S1590" i="1"/>
  <c r="S1589" i="1"/>
  <c r="S1588" i="1"/>
  <c r="S1587" i="1"/>
  <c r="S1586" i="1"/>
  <c r="S1585" i="1"/>
  <c r="S1583" i="1"/>
  <c r="S1582"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5" i="1"/>
  <c r="S1554" i="1"/>
  <c r="S1553" i="1"/>
  <c r="S1552" i="1"/>
  <c r="S1551" i="1"/>
  <c r="S1550" i="1"/>
  <c r="S1549" i="1"/>
  <c r="S1548" i="1"/>
  <c r="S1547" i="1"/>
  <c r="S1546" i="1"/>
  <c r="S1545" i="1"/>
  <c r="S1544" i="1"/>
  <c r="S1543" i="1"/>
  <c r="S1542" i="1"/>
  <c r="S1541" i="1"/>
  <c r="S1540" i="1"/>
  <c r="S1539" i="1"/>
  <c r="S1538" i="1"/>
  <c r="S1537" i="1"/>
  <c r="S1536" i="1"/>
  <c r="S1533" i="1"/>
  <c r="S1532" i="1"/>
  <c r="S1530" i="1"/>
  <c r="S1529" i="1"/>
  <c r="S1528" i="1"/>
  <c r="S1527" i="1"/>
  <c r="S1525" i="1"/>
  <c r="S1524" i="1"/>
  <c r="S1523" i="1"/>
  <c r="S1522" i="1"/>
  <c r="S1521" i="1"/>
  <c r="S1520" i="1"/>
  <c r="S1519" i="1"/>
  <c r="S1518" i="1"/>
  <c r="S1517" i="1"/>
  <c r="S1515" i="1"/>
  <c r="S1514" i="1"/>
  <c r="S1513" i="1"/>
  <c r="S1512" i="1"/>
  <c r="S1510" i="1"/>
  <c r="S1509" i="1"/>
  <c r="S1508" i="1"/>
  <c r="S1507" i="1"/>
  <c r="S1506" i="1"/>
  <c r="S1505" i="1"/>
  <c r="S1504" i="1"/>
  <c r="S1503" i="1"/>
  <c r="S1501" i="1"/>
  <c r="S1500" i="1"/>
  <c r="S1499" i="1"/>
  <c r="S1498" i="1"/>
  <c r="S1497" i="1"/>
  <c r="S1495" i="1"/>
  <c r="S1494" i="1"/>
  <c r="S1493" i="1"/>
  <c r="S1492" i="1"/>
  <c r="S1491" i="1"/>
  <c r="S1490" i="1"/>
  <c r="S1489" i="1"/>
  <c r="S1487" i="1"/>
  <c r="S1486" i="1"/>
  <c r="S1484" i="1"/>
  <c r="S1483" i="1"/>
  <c r="S1482" i="1"/>
  <c r="S1481"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4" i="1"/>
  <c r="S1453" i="1"/>
  <c r="S1452" i="1"/>
  <c r="S1451" i="1"/>
  <c r="S1450" i="1"/>
  <c r="S1448" i="1"/>
  <c r="S1447" i="1"/>
  <c r="S1446" i="1"/>
  <c r="S1444" i="1"/>
  <c r="S1442" i="1"/>
  <c r="S1441" i="1"/>
  <c r="S1440" i="1"/>
  <c r="S1438" i="1"/>
  <c r="S1437" i="1"/>
  <c r="S1436" i="1"/>
  <c r="S1435" i="1"/>
  <c r="S1434" i="1"/>
  <c r="S1433" i="1"/>
  <c r="S1432" i="1"/>
  <c r="S1431" i="1"/>
  <c r="S1430" i="1"/>
  <c r="S1429" i="1"/>
  <c r="S1428" i="1"/>
  <c r="S1427" i="1"/>
  <c r="S1426" i="1"/>
  <c r="S1425" i="1"/>
  <c r="S1424" i="1"/>
  <c r="S1423" i="1"/>
  <c r="S1422" i="1"/>
  <c r="S1421" i="1"/>
  <c r="S1419" i="1"/>
  <c r="S1418" i="1"/>
  <c r="S1417" i="1"/>
  <c r="S1416" i="1"/>
  <c r="S1415" i="1"/>
  <c r="S1414" i="1"/>
  <c r="S1413" i="1"/>
  <c r="S1412" i="1"/>
  <c r="S1411" i="1"/>
  <c r="S1410" i="1"/>
  <c r="S1409" i="1"/>
  <c r="S1408" i="1"/>
  <c r="S1407" i="1"/>
  <c r="S1406" i="1"/>
  <c r="S1405" i="1"/>
  <c r="S1403" i="1"/>
  <c r="S1401" i="1"/>
  <c r="S1400" i="1"/>
  <c r="S1399" i="1"/>
  <c r="S1398" i="1"/>
  <c r="S1397" i="1"/>
  <c r="S1396" i="1"/>
  <c r="S1395" i="1"/>
  <c r="S1394" i="1"/>
  <c r="S1393" i="1"/>
  <c r="S1392" i="1"/>
  <c r="S1391" i="1"/>
  <c r="S1390" i="1"/>
  <c r="S1389" i="1"/>
  <c r="S1388" i="1"/>
  <c r="S1387" i="1"/>
  <c r="S1386" i="1"/>
  <c r="S1385" i="1"/>
  <c r="S1384" i="1"/>
  <c r="S1383" i="1"/>
  <c r="S1382" i="1"/>
  <c r="S1380" i="1"/>
  <c r="S1379" i="1"/>
  <c r="S1378" i="1"/>
  <c r="S1377" i="1"/>
  <c r="S1374" i="1"/>
  <c r="S1373" i="1"/>
  <c r="S1372" i="1"/>
  <c r="S1371" i="1"/>
  <c r="S1370" i="1"/>
  <c r="S1369" i="1"/>
  <c r="S1368" i="1"/>
  <c r="S1367" i="1"/>
  <c r="S1366" i="1"/>
  <c r="S1365" i="1"/>
  <c r="S1364" i="1"/>
  <c r="S1363" i="1"/>
  <c r="S1362" i="1"/>
  <c r="S1360" i="1"/>
  <c r="S1359" i="1"/>
  <c r="S1358" i="1"/>
  <c r="S1357" i="1"/>
  <c r="S1356" i="1"/>
  <c r="S1355" i="1"/>
  <c r="S1354" i="1"/>
  <c r="S1353" i="1"/>
  <c r="S1352" i="1"/>
  <c r="S1351" i="1"/>
  <c r="S1350" i="1"/>
  <c r="S1349" i="1"/>
  <c r="S1348" i="1"/>
  <c r="S1347" i="1"/>
  <c r="S1345" i="1"/>
  <c r="S1344" i="1"/>
  <c r="S1343" i="1"/>
  <c r="S1342" i="1"/>
  <c r="S1341" i="1"/>
  <c r="S1340" i="1"/>
  <c r="S1339" i="1"/>
  <c r="S1337" i="1"/>
  <c r="S1336" i="1"/>
  <c r="S1335" i="1"/>
  <c r="S1334" i="1"/>
  <c r="S1333" i="1"/>
  <c r="S1332" i="1"/>
  <c r="S1331" i="1"/>
  <c r="S1330" i="1"/>
  <c r="S1329" i="1"/>
  <c r="S1328" i="1"/>
  <c r="S1327" i="1"/>
  <c r="S1326" i="1"/>
  <c r="S1325" i="1"/>
  <c r="S1324" i="1"/>
  <c r="S1323" i="1"/>
  <c r="S1322" i="1"/>
  <c r="S1321" i="1"/>
  <c r="S1320"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5" i="1"/>
  <c r="S1274" i="1"/>
  <c r="S1273" i="1"/>
  <c r="S1272" i="1"/>
  <c r="S1271" i="1"/>
  <c r="S1270" i="1"/>
  <c r="S1269" i="1"/>
  <c r="S1268" i="1"/>
  <c r="S1267" i="1"/>
  <c r="S1266" i="1"/>
  <c r="S1265" i="1"/>
  <c r="S1264" i="1"/>
  <c r="S1263" i="1"/>
  <c r="S1261" i="1"/>
  <c r="S1260" i="1"/>
  <c r="S1259" i="1"/>
  <c r="S1258" i="1"/>
  <c r="S1257" i="1"/>
  <c r="S1256" i="1"/>
  <c r="S1255" i="1"/>
  <c r="S1254" i="1"/>
  <c r="S1253" i="1"/>
  <c r="S1252" i="1"/>
  <c r="S1251" i="1"/>
  <c r="S1250" i="1"/>
  <c r="S1249" i="1"/>
  <c r="S1248" i="1"/>
  <c r="S1247" i="1"/>
  <c r="S1245" i="1"/>
  <c r="S1244" i="1"/>
  <c r="S1243" i="1"/>
  <c r="S1242" i="1"/>
  <c r="S1241" i="1"/>
  <c r="S1240" i="1"/>
  <c r="S1238" i="1"/>
  <c r="S1237" i="1"/>
  <c r="S1236" i="1"/>
  <c r="S1235" i="1"/>
  <c r="S1234" i="1"/>
  <c r="S1232" i="1"/>
  <c r="S1231" i="1"/>
  <c r="S1229" i="1"/>
  <c r="S1228"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8" i="1"/>
  <c r="S1187" i="1"/>
  <c r="S1186" i="1"/>
  <c r="S1185" i="1"/>
  <c r="S1184" i="1"/>
  <c r="S1183" i="1"/>
  <c r="S1182" i="1"/>
  <c r="S1181" i="1"/>
  <c r="S1180" i="1"/>
  <c r="S1179" i="1"/>
  <c r="S1178" i="1"/>
  <c r="S1177" i="1"/>
  <c r="S1176" i="1"/>
  <c r="S1175" i="1"/>
  <c r="S1174" i="1"/>
  <c r="S1173" i="1"/>
  <c r="S1172" i="1"/>
  <c r="S1171" i="1"/>
  <c r="S1170" i="1"/>
  <c r="S1169" i="1"/>
  <c r="S1167" i="1"/>
  <c r="S1166" i="1"/>
  <c r="S1165" i="1"/>
  <c r="S1164" i="1"/>
  <c r="S1163" i="1"/>
  <c r="S1162" i="1"/>
  <c r="S1161" i="1"/>
  <c r="S1160" i="1"/>
  <c r="S1159" i="1"/>
  <c r="S1158" i="1"/>
  <c r="S1157" i="1"/>
  <c r="S1156" i="1"/>
  <c r="S1155" i="1"/>
  <c r="S1154" i="1"/>
  <c r="S1153" i="1"/>
  <c r="S1152" i="1"/>
  <c r="S1151" i="1"/>
  <c r="S1150" i="1"/>
  <c r="S1149" i="1"/>
  <c r="S1148" i="1"/>
  <c r="S1147" i="1"/>
  <c r="S1146" i="1"/>
  <c r="S1144" i="1"/>
  <c r="S1143" i="1"/>
  <c r="S1142" i="1"/>
  <c r="S1141" i="1"/>
  <c r="S1140" i="1"/>
  <c r="S1139" i="1"/>
  <c r="S1137" i="1"/>
  <c r="S1136" i="1"/>
  <c r="S1135" i="1"/>
  <c r="S1134" i="1"/>
  <c r="S1133" i="1"/>
  <c r="S1132" i="1"/>
  <c r="S1131" i="1"/>
  <c r="S1130" i="1"/>
  <c r="S1129" i="1"/>
  <c r="S1128" i="1"/>
  <c r="S1127" i="1"/>
  <c r="S1126" i="1"/>
  <c r="S1125" i="1"/>
  <c r="S1124" i="1"/>
  <c r="S1123" i="1"/>
  <c r="S1122" i="1"/>
  <c r="S1121" i="1"/>
  <c r="S1120" i="1"/>
  <c r="S1119" i="1"/>
  <c r="S1118" i="1"/>
  <c r="S1117" i="1"/>
  <c r="S1115" i="1"/>
  <c r="S1114" i="1"/>
  <c r="S1113" i="1"/>
  <c r="S1112" i="1"/>
  <c r="S1111" i="1"/>
  <c r="S1110" i="1"/>
  <c r="S1108" i="1"/>
  <c r="S1107" i="1"/>
  <c r="S1106" i="1"/>
  <c r="S1105" i="1"/>
  <c r="S1104" i="1"/>
  <c r="S1103" i="1"/>
  <c r="S1102" i="1"/>
  <c r="S1101" i="1"/>
  <c r="S1100" i="1"/>
  <c r="S1099" i="1"/>
  <c r="S1098" i="1"/>
  <c r="S1096" i="1"/>
  <c r="S1095" i="1"/>
  <c r="S1093" i="1"/>
  <c r="S1092" i="1"/>
  <c r="S1091" i="1"/>
  <c r="S1090" i="1"/>
  <c r="S1089" i="1"/>
  <c r="S1088" i="1"/>
  <c r="S1087" i="1"/>
  <c r="S1086" i="1"/>
  <c r="S1085" i="1"/>
  <c r="S1083" i="1"/>
  <c r="S1082" i="1"/>
  <c r="S1081" i="1"/>
  <c r="S1080" i="1"/>
  <c r="S1078" i="1"/>
  <c r="S1077" i="1"/>
  <c r="S1075" i="1"/>
  <c r="S1074" i="1"/>
  <c r="S1073" i="1"/>
  <c r="S1071" i="1"/>
  <c r="S1070" i="1"/>
  <c r="S1069" i="1"/>
  <c r="S1068" i="1"/>
  <c r="S1066" i="1"/>
  <c r="S1065" i="1"/>
  <c r="S1064" i="1"/>
  <c r="S1062" i="1"/>
  <c r="S1060" i="1"/>
  <c r="S1059" i="1"/>
  <c r="S1058" i="1"/>
  <c r="S1057" i="1"/>
  <c r="S1056" i="1"/>
  <c r="S1055" i="1"/>
  <c r="S1053" i="1"/>
  <c r="S1052" i="1"/>
  <c r="S1051" i="1"/>
  <c r="S1050" i="1"/>
  <c r="S1048" i="1"/>
  <c r="S1047" i="1"/>
  <c r="S1045" i="1"/>
  <c r="S1044" i="1"/>
  <c r="S1043" i="1"/>
  <c r="S1042" i="1"/>
  <c r="S1041" i="1"/>
  <c r="S1040" i="1"/>
  <c r="S1037" i="1"/>
  <c r="S1034" i="1"/>
  <c r="S1033" i="1"/>
  <c r="S1032" i="1"/>
  <c r="S1031" i="1"/>
  <c r="S1030" i="1"/>
  <c r="S1028" i="1"/>
  <c r="S1027" i="1"/>
  <c r="S1026" i="1"/>
  <c r="S1025" i="1"/>
  <c r="S1024" i="1"/>
  <c r="S1022" i="1"/>
  <c r="S1021" i="1"/>
  <c r="S1020" i="1"/>
  <c r="S1019" i="1"/>
  <c r="S1018" i="1"/>
  <c r="S1017" i="1"/>
  <c r="S1016" i="1"/>
  <c r="S1015" i="1"/>
  <c r="S1014" i="1"/>
  <c r="S1013" i="1"/>
  <c r="S1012" i="1"/>
  <c r="S1011" i="1"/>
  <c r="S1009" i="1"/>
  <c r="S1008" i="1"/>
  <c r="S1007" i="1"/>
  <c r="S1006" i="1"/>
  <c r="S1005" i="1"/>
  <c r="S1004" i="1"/>
  <c r="S1003" i="1"/>
  <c r="S1002" i="1"/>
  <c r="S1000" i="1"/>
  <c r="S999" i="1"/>
  <c r="S998" i="1"/>
  <c r="S996" i="1"/>
  <c r="S995" i="1"/>
  <c r="S994" i="1"/>
  <c r="S993" i="1"/>
  <c r="S992" i="1"/>
  <c r="S991" i="1"/>
  <c r="S989" i="1"/>
  <c r="S988" i="1"/>
  <c r="S987" i="1"/>
  <c r="S986" i="1"/>
  <c r="S985" i="1"/>
  <c r="S984" i="1"/>
  <c r="S982" i="1"/>
  <c r="S981" i="1"/>
  <c r="S980" i="1"/>
  <c r="S979" i="1"/>
  <c r="S978" i="1"/>
  <c r="S977" i="1"/>
  <c r="S974" i="1"/>
  <c r="S973" i="1"/>
  <c r="S969" i="1"/>
  <c r="S968" i="1"/>
  <c r="S967" i="1"/>
  <c r="S966" i="1"/>
  <c r="S965" i="1"/>
  <c r="S964" i="1"/>
  <c r="S963" i="1"/>
  <c r="S962" i="1"/>
  <c r="S960" i="1"/>
  <c r="S959" i="1"/>
  <c r="S958" i="1"/>
  <c r="S957" i="1"/>
  <c r="S956" i="1"/>
  <c r="S955" i="1"/>
  <c r="S954" i="1"/>
  <c r="S953" i="1"/>
  <c r="S952" i="1"/>
  <c r="S951" i="1"/>
  <c r="S950" i="1"/>
  <c r="S949" i="1"/>
  <c r="S948" i="1"/>
  <c r="S947" i="1"/>
  <c r="S945" i="1"/>
  <c r="S944" i="1"/>
  <c r="S943" i="1"/>
  <c r="S942" i="1"/>
  <c r="S941" i="1"/>
  <c r="S940" i="1"/>
  <c r="S939" i="1"/>
  <c r="S938" i="1"/>
  <c r="S937" i="1"/>
  <c r="S936" i="1"/>
  <c r="S934" i="1"/>
  <c r="S933" i="1"/>
  <c r="S932" i="1"/>
  <c r="S931" i="1"/>
  <c r="S930" i="1"/>
  <c r="S929" i="1"/>
  <c r="S928" i="1"/>
  <c r="S927" i="1"/>
  <c r="S926" i="1"/>
  <c r="S925" i="1"/>
  <c r="S923" i="1"/>
  <c r="S922" i="1"/>
  <c r="S921" i="1"/>
  <c r="S920" i="1"/>
  <c r="S919" i="1"/>
  <c r="S918" i="1"/>
  <c r="S917" i="1"/>
  <c r="S916" i="1"/>
  <c r="S915" i="1"/>
  <c r="S914" i="1"/>
  <c r="S912" i="1"/>
  <c r="S911" i="1"/>
  <c r="S910" i="1"/>
  <c r="S909" i="1"/>
  <c r="S908" i="1"/>
  <c r="S907" i="1"/>
  <c r="S906" i="1"/>
  <c r="S905" i="1"/>
  <c r="S904" i="1"/>
  <c r="S903" i="1"/>
  <c r="S900" i="1"/>
  <c r="S899" i="1"/>
  <c r="S898" i="1"/>
  <c r="S897" i="1"/>
  <c r="S896" i="1"/>
  <c r="S895" i="1"/>
  <c r="S894" i="1"/>
  <c r="S893" i="1"/>
  <c r="S891" i="1"/>
  <c r="S890" i="1"/>
  <c r="S889" i="1"/>
  <c r="S888" i="1"/>
  <c r="S886" i="1"/>
  <c r="S885" i="1"/>
  <c r="S884" i="1"/>
  <c r="S882" i="1"/>
  <c r="S881" i="1"/>
  <c r="S878" i="1"/>
  <c r="S877" i="1"/>
  <c r="S875" i="1"/>
  <c r="S874" i="1"/>
  <c r="S873" i="1"/>
  <c r="S871" i="1"/>
  <c r="S869" i="1"/>
  <c r="S868" i="1"/>
  <c r="S866" i="1"/>
  <c r="S865" i="1"/>
  <c r="S864" i="1"/>
  <c r="S863" i="1"/>
  <c r="S862" i="1"/>
  <c r="S861" i="1"/>
  <c r="S860" i="1"/>
  <c r="S859" i="1"/>
  <c r="S858" i="1"/>
  <c r="S857" i="1"/>
  <c r="S856" i="1"/>
  <c r="S855" i="1"/>
  <c r="S854" i="1"/>
  <c r="S853" i="1"/>
  <c r="S852" i="1"/>
  <c r="S851" i="1"/>
  <c r="S850" i="1"/>
  <c r="S849" i="1"/>
  <c r="S848" i="1"/>
  <c r="S847" i="1"/>
  <c r="S844" i="1"/>
  <c r="S843" i="1"/>
  <c r="S842" i="1"/>
  <c r="S840" i="1"/>
  <c r="S839" i="1"/>
  <c r="S838" i="1"/>
  <c r="S837" i="1"/>
  <c r="S836" i="1"/>
  <c r="S835" i="1"/>
  <c r="S833" i="1"/>
  <c r="S832" i="1"/>
  <c r="S831"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4" i="1"/>
  <c r="S783" i="1"/>
  <c r="S782" i="1"/>
  <c r="S781" i="1"/>
  <c r="S780" i="1"/>
  <c r="S779" i="1"/>
  <c r="S778" i="1"/>
  <c r="S777" i="1"/>
  <c r="S776" i="1"/>
  <c r="S775" i="1"/>
  <c r="S774" i="1"/>
  <c r="S773" i="1"/>
  <c r="S772" i="1"/>
  <c r="S771" i="1"/>
  <c r="S770" i="1"/>
  <c r="S768" i="1"/>
  <c r="S767" i="1"/>
  <c r="S766" i="1"/>
  <c r="S765" i="1"/>
  <c r="S764" i="1"/>
  <c r="S763" i="1"/>
  <c r="S762" i="1"/>
  <c r="S761" i="1"/>
  <c r="S760" i="1"/>
  <c r="S759" i="1"/>
  <c r="S758" i="1"/>
  <c r="S757" i="1"/>
  <c r="S756" i="1"/>
  <c r="S755" i="1"/>
  <c r="S754" i="1"/>
  <c r="S752" i="1"/>
  <c r="S751" i="1"/>
  <c r="S750" i="1"/>
  <c r="S749" i="1"/>
  <c r="S748" i="1"/>
  <c r="S747" i="1"/>
  <c r="S746" i="1"/>
  <c r="S745" i="1"/>
  <c r="S744" i="1"/>
  <c r="S743" i="1"/>
  <c r="S742" i="1"/>
  <c r="S741" i="1"/>
  <c r="S740" i="1"/>
  <c r="S739" i="1"/>
  <c r="S738" i="1"/>
  <c r="S736" i="1"/>
  <c r="S735" i="1"/>
  <c r="S734" i="1"/>
  <c r="S733" i="1"/>
  <c r="S732" i="1"/>
  <c r="S731" i="1"/>
  <c r="S730" i="1"/>
  <c r="S729" i="1"/>
  <c r="S728" i="1"/>
  <c r="S727" i="1"/>
  <c r="S726" i="1"/>
  <c r="S725" i="1"/>
  <c r="S724" i="1"/>
  <c r="S723"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7" i="1"/>
  <c r="S646" i="1"/>
  <c r="S645" i="1"/>
  <c r="S644" i="1"/>
  <c r="S643" i="1"/>
  <c r="S642" i="1"/>
  <c r="S638" i="1"/>
  <c r="S637" i="1"/>
  <c r="S636" i="1"/>
  <c r="S635" i="1"/>
  <c r="S633" i="1"/>
  <c r="S632" i="1"/>
  <c r="S631" i="1"/>
  <c r="S630" i="1"/>
  <c r="S628" i="1"/>
  <c r="S627" i="1"/>
  <c r="S626" i="1"/>
  <c r="S625" i="1"/>
  <c r="S623" i="1"/>
  <c r="S622" i="1"/>
  <c r="S621" i="1"/>
  <c r="S620" i="1"/>
  <c r="S619" i="1"/>
  <c r="S618" i="1"/>
  <c r="S617" i="1"/>
  <c r="S616" i="1"/>
  <c r="S614" i="1"/>
  <c r="S613" i="1"/>
  <c r="S612" i="1"/>
  <c r="S611" i="1"/>
  <c r="S610" i="1"/>
  <c r="S609" i="1"/>
  <c r="S608" i="1"/>
  <c r="S607" i="1"/>
  <c r="S606" i="1"/>
  <c r="S605" i="1"/>
  <c r="S604" i="1"/>
  <c r="S602" i="1"/>
  <c r="S600" i="1"/>
  <c r="S599" i="1"/>
  <c r="S598" i="1"/>
  <c r="S597" i="1"/>
  <c r="S596" i="1"/>
  <c r="S595" i="1"/>
  <c r="S594" i="1"/>
  <c r="S593" i="1"/>
  <c r="S592" i="1"/>
  <c r="S591" i="1"/>
  <c r="S590" i="1"/>
  <c r="S589" i="1"/>
  <c r="S588" i="1"/>
  <c r="S587" i="1"/>
  <c r="S586" i="1"/>
  <c r="S585" i="1"/>
  <c r="S584" i="1"/>
  <c r="S583" i="1"/>
  <c r="S582" i="1"/>
  <c r="S581" i="1"/>
  <c r="S579" i="1"/>
  <c r="S578" i="1"/>
  <c r="S577" i="1"/>
  <c r="S576" i="1"/>
  <c r="S575" i="1"/>
  <c r="S574" i="1"/>
  <c r="S573" i="1"/>
  <c r="S571" i="1"/>
  <c r="S569" i="1"/>
  <c r="S568" i="1"/>
  <c r="S567" i="1"/>
  <c r="S566" i="1"/>
  <c r="S565" i="1"/>
  <c r="S564" i="1"/>
  <c r="S563" i="1"/>
  <c r="S562" i="1"/>
  <c r="S561" i="1"/>
  <c r="S560" i="1"/>
  <c r="S559" i="1"/>
  <c r="S558" i="1"/>
  <c r="S557" i="1"/>
  <c r="S556" i="1"/>
  <c r="S555" i="1"/>
  <c r="S553" i="1"/>
  <c r="S552" i="1"/>
  <c r="S551" i="1"/>
  <c r="S550" i="1"/>
  <c r="S549" i="1"/>
  <c r="S548" i="1"/>
  <c r="S547" i="1"/>
  <c r="S546" i="1"/>
  <c r="S545" i="1"/>
  <c r="S544" i="1"/>
  <c r="S543" i="1"/>
  <c r="S541" i="1"/>
  <c r="S540" i="1"/>
  <c r="S539" i="1"/>
  <c r="S538" i="1"/>
  <c r="S537" i="1"/>
  <c r="S536" i="1"/>
  <c r="S535" i="1"/>
  <c r="S534" i="1"/>
  <c r="S533" i="1"/>
  <c r="S532" i="1"/>
  <c r="S531" i="1"/>
  <c r="S530" i="1"/>
  <c r="S529" i="1"/>
  <c r="S528" i="1"/>
  <c r="S527" i="1"/>
  <c r="S525" i="1"/>
  <c r="S524" i="1"/>
  <c r="S523" i="1"/>
  <c r="S522" i="1"/>
  <c r="S521" i="1"/>
  <c r="S520" i="1"/>
  <c r="S519" i="1"/>
  <c r="S518" i="1"/>
  <c r="S517" i="1"/>
  <c r="S516" i="1"/>
  <c r="S515" i="1"/>
  <c r="S514" i="1"/>
  <c r="S512" i="1"/>
  <c r="S511" i="1"/>
  <c r="S510" i="1"/>
  <c r="S509" i="1"/>
  <c r="S507" i="1"/>
  <c r="S506" i="1"/>
  <c r="S505" i="1"/>
  <c r="S504" i="1"/>
  <c r="S503" i="1"/>
  <c r="S502" i="1"/>
  <c r="S501" i="1"/>
  <c r="S500" i="1"/>
  <c r="S499" i="1"/>
  <c r="S498" i="1"/>
  <c r="S496" i="1"/>
  <c r="S495" i="1"/>
  <c r="S494" i="1"/>
  <c r="S493" i="1"/>
  <c r="S492" i="1"/>
  <c r="S491" i="1"/>
  <c r="S490" i="1"/>
  <c r="S489" i="1"/>
  <c r="S488" i="1"/>
  <c r="S487" i="1"/>
  <c r="S486" i="1"/>
  <c r="S485" i="1"/>
  <c r="S484" i="1"/>
  <c r="S483" i="1"/>
  <c r="S481" i="1"/>
  <c r="S480" i="1"/>
  <c r="S479" i="1"/>
  <c r="S478" i="1"/>
  <c r="S477"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8" i="1"/>
  <c r="S447" i="1"/>
  <c r="S446" i="1"/>
  <c r="S445" i="1"/>
  <c r="S444" i="1"/>
  <c r="S443" i="1"/>
  <c r="S442" i="1"/>
  <c r="S441" i="1"/>
  <c r="S440" i="1"/>
  <c r="S439" i="1"/>
  <c r="S438" i="1"/>
  <c r="S437" i="1"/>
  <c r="S435" i="1"/>
  <c r="S434" i="1"/>
  <c r="S433" i="1"/>
  <c r="S431" i="1"/>
  <c r="S430" i="1"/>
  <c r="S429" i="1"/>
  <c r="S428" i="1"/>
  <c r="S427" i="1"/>
  <c r="S426" i="1"/>
  <c r="S425" i="1"/>
  <c r="S424" i="1"/>
  <c r="S423" i="1"/>
  <c r="S422" i="1"/>
  <c r="S420" i="1"/>
  <c r="S419" i="1"/>
  <c r="S417"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6" i="1"/>
  <c r="S375" i="1"/>
  <c r="S374" i="1"/>
  <c r="S372" i="1"/>
  <c r="S371" i="1"/>
  <c r="S370" i="1"/>
  <c r="S369" i="1"/>
  <c r="S367" i="1"/>
  <c r="S366" i="1"/>
  <c r="S365" i="1"/>
  <c r="S364" i="1"/>
  <c r="S363" i="1"/>
  <c r="S362" i="1"/>
  <c r="S361" i="1"/>
  <c r="S360" i="1"/>
  <c r="S359" i="1"/>
  <c r="S358" i="1"/>
  <c r="S356" i="1"/>
  <c r="S354" i="1"/>
  <c r="S353" i="1"/>
  <c r="S352" i="1"/>
  <c r="S351" i="1"/>
  <c r="S350" i="1"/>
  <c r="S349" i="1"/>
  <c r="S348" i="1"/>
  <c r="S347" i="1"/>
  <c r="S346" i="1"/>
  <c r="S345" i="1"/>
  <c r="S344" i="1"/>
  <c r="S343" i="1"/>
  <c r="S342" i="1"/>
  <c r="S341" i="1"/>
  <c r="S340" i="1"/>
  <c r="S339" i="1"/>
  <c r="S337" i="1"/>
  <c r="S336" i="1"/>
  <c r="S335" i="1"/>
  <c r="S334" i="1"/>
  <c r="S333" i="1"/>
  <c r="S332" i="1"/>
  <c r="S331" i="1"/>
  <c r="S330" i="1"/>
  <c r="S329" i="1"/>
  <c r="S328" i="1"/>
  <c r="S327" i="1"/>
  <c r="S326" i="1"/>
  <c r="S325" i="1"/>
  <c r="S324" i="1"/>
  <c r="S323" i="1"/>
  <c r="S321" i="1"/>
  <c r="S320" i="1"/>
  <c r="S319" i="1"/>
  <c r="S318" i="1"/>
  <c r="S317" i="1"/>
  <c r="S316" i="1"/>
  <c r="S315" i="1"/>
  <c r="S314" i="1"/>
  <c r="S313" i="1"/>
  <c r="S312" i="1"/>
  <c r="S311" i="1"/>
  <c r="S310" i="1"/>
  <c r="S309" i="1"/>
  <c r="S308" i="1"/>
  <c r="S307" i="1"/>
  <c r="S305" i="1"/>
  <c r="S304" i="1"/>
  <c r="S303" i="1"/>
  <c r="S302" i="1"/>
  <c r="S301" i="1"/>
  <c r="S300" i="1"/>
  <c r="S299" i="1"/>
  <c r="S298" i="1"/>
  <c r="S297" i="1"/>
  <c r="S296" i="1"/>
  <c r="S295" i="1"/>
  <c r="S294" i="1"/>
  <c r="S293" i="1"/>
  <c r="S291" i="1"/>
  <c r="S289" i="1"/>
  <c r="S288" i="1"/>
  <c r="S287" i="1"/>
  <c r="S286" i="1"/>
  <c r="S285" i="1"/>
  <c r="S284" i="1"/>
  <c r="S283" i="1"/>
  <c r="S282" i="1"/>
  <c r="S281" i="1"/>
  <c r="S280" i="1"/>
  <c r="S279" i="1"/>
  <c r="S278" i="1"/>
  <c r="S277" i="1"/>
  <c r="S276" i="1"/>
  <c r="S275" i="1"/>
  <c r="S274" i="1"/>
  <c r="S273" i="1"/>
  <c r="S272" i="1"/>
  <c r="S271" i="1"/>
  <c r="S270" i="1"/>
  <c r="S269" i="1"/>
  <c r="S268" i="1"/>
  <c r="S266" i="1"/>
  <c r="S265" i="1"/>
  <c r="S264" i="1"/>
  <c r="S263" i="1"/>
  <c r="S262" i="1"/>
  <c r="S261" i="1"/>
  <c r="S260" i="1"/>
  <c r="S259" i="1"/>
  <c r="S258" i="1"/>
  <c r="S257" i="1"/>
  <c r="S256" i="1"/>
  <c r="S253" i="1"/>
  <c r="S251" i="1"/>
  <c r="S250" i="1"/>
  <c r="S249" i="1"/>
  <c r="S248" i="1"/>
  <c r="S246" i="1"/>
  <c r="S245" i="1"/>
  <c r="S244" i="1"/>
  <c r="S243" i="1"/>
  <c r="S242" i="1"/>
  <c r="S241" i="1"/>
  <c r="S240" i="1"/>
  <c r="S239" i="1"/>
  <c r="S238" i="1"/>
  <c r="S237" i="1"/>
  <c r="S236" i="1"/>
  <c r="S235" i="1"/>
  <c r="S234" i="1"/>
  <c r="S233" i="1"/>
  <c r="S232" i="1"/>
  <c r="S231" i="1"/>
  <c r="S229" i="1"/>
  <c r="S228" i="1"/>
  <c r="S227" i="1"/>
  <c r="S226" i="1"/>
  <c r="S225" i="1"/>
  <c r="S224" i="1"/>
  <c r="S223" i="1"/>
  <c r="S222" i="1"/>
  <c r="S221" i="1"/>
  <c r="S220"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7" i="1"/>
  <c r="S186" i="1"/>
  <c r="S185" i="1"/>
  <c r="S184" i="1"/>
  <c r="S183" i="1"/>
  <c r="S182" i="1"/>
  <c r="S181" i="1"/>
  <c r="S180" i="1"/>
  <c r="S179" i="1"/>
  <c r="S177" i="1"/>
  <c r="S176" i="1"/>
  <c r="S175" i="1"/>
  <c r="S173" i="1"/>
  <c r="S172" i="1"/>
  <c r="S171" i="1"/>
  <c r="S170" i="1"/>
  <c r="S169" i="1"/>
  <c r="S167" i="1"/>
  <c r="S166" i="1"/>
  <c r="S165" i="1"/>
  <c r="S164" i="1"/>
  <c r="S162" i="1"/>
  <c r="S161" i="1"/>
  <c r="S160" i="1"/>
  <c r="S159" i="1"/>
  <c r="S158" i="1"/>
  <c r="S157" i="1"/>
  <c r="S156" i="1"/>
  <c r="S155" i="1"/>
  <c r="S154" i="1"/>
  <c r="S153" i="1"/>
  <c r="S152" i="1"/>
  <c r="S151" i="1"/>
  <c r="S150" i="1"/>
  <c r="S148" i="1"/>
  <c r="S147" i="1"/>
  <c r="S146" i="1"/>
  <c r="S145" i="1"/>
  <c r="S144" i="1"/>
  <c r="S143" i="1"/>
  <c r="S142" i="1"/>
  <c r="S141" i="1"/>
  <c r="S140" i="1"/>
  <c r="S138" i="1"/>
  <c r="S137" i="1"/>
  <c r="S136" i="1"/>
  <c r="S135" i="1"/>
  <c r="S134" i="1"/>
  <c r="S133" i="1"/>
  <c r="S132"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1" i="1"/>
  <c r="S90" i="1"/>
  <c r="S89" i="1"/>
  <c r="S88" i="1"/>
  <c r="S87" i="1"/>
  <c r="S86" i="1"/>
  <c r="S85" i="1"/>
  <c r="S84" i="1"/>
  <c r="S83" i="1"/>
  <c r="S82" i="1"/>
  <c r="S81" i="1"/>
  <c r="S80" i="1"/>
  <c r="S79" i="1"/>
  <c r="S78" i="1"/>
  <c r="S77" i="1"/>
  <c r="S76" i="1"/>
  <c r="S75" i="1"/>
  <c r="S74" i="1"/>
  <c r="S71" i="1"/>
  <c r="S70" i="1"/>
  <c r="S69" i="1"/>
  <c r="S68" i="1"/>
  <c r="S66" i="1"/>
  <c r="S65" i="1"/>
  <c r="S64" i="1"/>
  <c r="S62" i="1"/>
  <c r="S61" i="1"/>
  <c r="S60" i="1"/>
  <c r="S59" i="1"/>
  <c r="S58" i="1"/>
  <c r="S56" i="1"/>
  <c r="S55" i="1"/>
  <c r="S54" i="1"/>
  <c r="S52" i="1"/>
  <c r="S51" i="1"/>
  <c r="S50" i="1"/>
  <c r="S48" i="1"/>
  <c r="S47" i="1"/>
  <c r="S46" i="1"/>
  <c r="S45" i="1"/>
  <c r="S44" i="1"/>
  <c r="S43" i="1"/>
  <c r="S42" i="1"/>
  <c r="S40" i="1"/>
  <c r="S39" i="1"/>
  <c r="S38" i="1"/>
  <c r="S37"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tc={093F902B-0491-2444-9463-1A796FED0941}</author>
  </authors>
  <commentList>
    <comment ref="H199" authorId="0" shapeId="0" xr:uid="{093F902B-0491-2444-9463-1A796FED0941}">
      <text>
        <t>[Threaded comment]
Your version of Excel allows you to read this threaded comment; however, any edits to it will get removed if the file is opened in a newer version of Excel. Learn more: https://go.microsoft.com/fwlink/?linkid=870924
Comment:
    Missed this out previously. Not a new addition.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<sst xmlns="http://schemas.openxmlformats.org/spreadsheetml/2006/main" count="89500" uniqueCount="12744">
  <si>
    <t>Type</t>
  </si>
  <si>
    <t>Modified</t>
  </si>
  <si>
    <t>OLYMPIC GAMES</t>
  </si>
  <si>
    <t>ASIAN GAMES</t>
  </si>
  <si>
    <t>MAJOR GAME</t>
  </si>
  <si>
    <t>YEAR</t>
  </si>
  <si>
    <t>SPORT GROUP</t>
  </si>
  <si>
    <t>SPORT</t>
  </si>
  <si>
    <t>DISCIPLINE</t>
  </si>
  <si>
    <t>EVENT_GENDER</t>
  </si>
  <si>
    <t>EVENT</t>
  </si>
  <si>
    <t>ORIGNAL_SPORT</t>
  </si>
  <si>
    <t>ORIGINAL_EVENT</t>
  </si>
  <si>
    <t>ATHLETE_NAME</t>
  </si>
  <si>
    <t>COUNTRY_CODE</t>
  </si>
  <si>
    <t>POSITION</t>
  </si>
  <si>
    <t>MEDAL_COLOUR</t>
  </si>
  <si>
    <t>MEDAL_POSITION</t>
  </si>
  <si>
    <t>COUNT</t>
  </si>
  <si>
    <t>IS DEMO SPORT</t>
  </si>
  <si>
    <t>SGP PARTICIPATED?</t>
  </si>
  <si>
    <t>REMARKS</t>
  </si>
  <si>
    <t>CHANGE_LOG_#</t>
  </si>
  <si>
    <t>ROW_ID</t>
  </si>
  <si>
    <t>AQUATICS</t>
  </si>
  <si>
    <t>SWIMMING</t>
  </si>
  <si>
    <t>MEN</t>
  </si>
  <si>
    <t>100M FREESTYLE</t>
  </si>
  <si>
    <t>WIEBE WOLTERS</t>
  </si>
  <si>
    <t>SGP</t>
  </si>
  <si>
    <t>SILVER</t>
  </si>
  <si>
    <t>NO</t>
  </si>
  <si>
    <t>YES</t>
  </si>
  <si>
    <t>3X100M MEDLEY RELAY</t>
  </si>
  <si>
    <t>LIONEL CHEE
TAN HWEE HOCK
NEO CHWEE KOK</t>
  </si>
  <si>
    <t>WATER POLO</t>
  </si>
  <si>
    <t>TEAM</t>
  </si>
  <si>
    <t>WATERPOLO</t>
  </si>
  <si>
    <t>KEE SOON BEE
TAN HWEE HOCK
LIONEL CHEE
HO KIAN BIN
KEITH MITCHELL
WIEBE WOLTERS
TAN WEE ENG
BARRY MITCHELL</t>
  </si>
  <si>
    <t>400M FREESTYLE</t>
  </si>
  <si>
    <t>NEO CHWEE KOK</t>
  </si>
  <si>
    <t>GOLD</t>
  </si>
  <si>
    <t>4X100M FREESTYLE RELAY</t>
  </si>
  <si>
    <t>4 X 100M FREESTYLE</t>
  </si>
  <si>
    <t>NEO CHWEE KOK
LIONEL CHEE
WIEBE WOLTERS
BARRY MITCHELL</t>
  </si>
  <si>
    <t>1500M FREESTYLE</t>
  </si>
  <si>
    <t>800M FREESTYLE</t>
  </si>
  <si>
    <t>ATHLETICS</t>
  </si>
  <si>
    <t>TRACK</t>
  </si>
  <si>
    <t>WOMEN</t>
  </si>
  <si>
    <t>80M HURDLES</t>
  </si>
  <si>
    <t>LORENZA DOWDESWELL</t>
  </si>
  <si>
    <t>200M</t>
  </si>
  <si>
    <t>WOMEN'S 200M</t>
  </si>
  <si>
    <t>110M HURDLES</t>
  </si>
  <si>
    <t>NG LIANG CHIANG</t>
  </si>
  <si>
    <t>LLOYD VALBERG</t>
  </si>
  <si>
    <t>BRONZE</t>
  </si>
  <si>
    <t>400M HURDLES</t>
  </si>
  <si>
    <t>WEIGHTLIFTING</t>
  </si>
  <si>
    <t>67.5KG</t>
  </si>
  <si>
    <t>MEN 67.5KG</t>
  </si>
  <si>
    <t>PETER HO FOOM ONN</t>
  </si>
  <si>
    <t>LIGHT-HEAVYWEIGHT</t>
  </si>
  <si>
    <t>MEN 82.5KG</t>
  </si>
  <si>
    <t>KOK CHEONG CHEONG</t>
  </si>
  <si>
    <t>4X200M FREESTYLE RELAY</t>
  </si>
  <si>
    <t>4 X 200M FREESTYLE</t>
  </si>
  <si>
    <t>NEO CHWEE KOK
LIONEL CHEE
ONG CHOON LIM
TAN TEOW CHOON
WIEBE WOLTERS</t>
  </si>
  <si>
    <t>KEE SOON BEE
TAN HWEE HOCK
TAN ENG BOCK
HO KIAN BIN
GAN ENG TECK
OH CHWEE HOCK
WIEBE WOLTERS
KEITH MITCHELL</t>
  </si>
  <si>
    <t>CHAN ONN LENG</t>
  </si>
  <si>
    <t>TANG PEI WAH</t>
  </si>
  <si>
    <t>100M</t>
  </si>
  <si>
    <t>MARY KLASS</t>
  </si>
  <si>
    <t>BOXING</t>
  </si>
  <si>
    <t>WELTERWEIGHT</t>
  </si>
  <si>
    <t>BULAT BIN ISMAIL</t>
  </si>
  <si>
    <t>up to 67kg</t>
  </si>
  <si>
    <t>FEATHERWEIGHT</t>
  </si>
  <si>
    <t>CHAY WONG YEW</t>
  </si>
  <si>
    <t>60kg</t>
  </si>
  <si>
    <t>LIGHT HEAVYWEIGHT</t>
  </si>
  <si>
    <t>HAROLD DE CASTRO</t>
  </si>
  <si>
    <t>82.5kg</t>
  </si>
  <si>
    <t>ANDREW LIM
DEREK GEORGE MITCHELL
GAN ENG TECK
ERIC YEO
GAN ENG GUAN
THIO GIM-HOCK
JOHN BARRY MITCHELL
TAN ENG BOCK
TAN ENG LIANG</t>
  </si>
  <si>
    <t>BANTAMWEIGHT</t>
  </si>
  <si>
    <t>JACINTO DIAZ</t>
  </si>
  <si>
    <t>AUSTIN DERRICK DUNSFORD</t>
  </si>
  <si>
    <t>LIGHTWEIGHT</t>
  </si>
  <si>
    <t>TAN HOWE LIANG</t>
  </si>
  <si>
    <t>67.5kg</t>
  </si>
  <si>
    <t>SINGAPORE</t>
  </si>
  <si>
    <t>SHOOTING</t>
  </si>
  <si>
    <t>RIFLE</t>
  </si>
  <si>
    <t>50M RIFLE PRONE</t>
  </si>
  <si>
    <t>FRED B DE SOUZA</t>
  </si>
  <si>
    <t>583 points</t>
  </si>
  <si>
    <t>TABLE TENNIS</t>
  </si>
  <si>
    <t>MEN'S TEAM</t>
  </si>
  <si>
    <t>LIM WAI SHENG
LIM JIN CHOON
GOH SOO NAM
SIM POH LIN</t>
  </si>
  <si>
    <t>100M BACKSTROKE</t>
  </si>
  <si>
    <t>PATRICIA CHAN LI-YIN</t>
  </si>
  <si>
    <t>TAN THUAN HENG</t>
  </si>
  <si>
    <t>DAVID LIM
GAN ENG TECK
GAN ENG GUAN
GAN ENG JOO
THIO GIM-HOCK
PANG TEE AUN
SU HONG ZEE
TAN ENG BOCK
TAN ENG LIANG
TAN THUAN HENG
TAN YAM CHENG</t>
  </si>
  <si>
    <t>200M FREESTYLE</t>
  </si>
  <si>
    <t>EU MICHAEL</t>
  </si>
  <si>
    <t>200M BACKSTROKE</t>
  </si>
  <si>
    <t>ALEX CHAN MENG WAH</t>
  </si>
  <si>
    <t>200M INDIVIDUAL MEDLEY</t>
  </si>
  <si>
    <t>200M MEDLEY</t>
  </si>
  <si>
    <t>PATRICIA CHAN LI-YIN
TAY CHIN JOO
TAY MOLLY
JOVINA TSENG</t>
  </si>
  <si>
    <t>C KUNALAN</t>
  </si>
  <si>
    <t>FIELD</t>
  </si>
  <si>
    <t>HIGH JUMP</t>
  </si>
  <si>
    <t>WOMEN'S HIGH JUMP</t>
  </si>
  <si>
    <t>CHEONG WAI HING</t>
  </si>
  <si>
    <t>4X400M RELAY</t>
  </si>
  <si>
    <t>C KUNALAN
NATAHAR BAVA
GUNASENA MIGALE
HO MUN CHEONG</t>
  </si>
  <si>
    <t>56KG</t>
  </si>
  <si>
    <t>CHUA PHUNG KIM</t>
  </si>
  <si>
    <t>PATRICIA CHAN LI-YIN
ELAINE SNG POH CHUAN
JOVINA TSENG
TAY CHIN JOO</t>
  </si>
  <si>
    <t>4X100M MEDLEY RELAY</t>
  </si>
  <si>
    <t>4 X 100M MEDLEY</t>
  </si>
  <si>
    <t>PATRICIA CHAN LI-YIN
TAN GUEK KEOW ESTHER
TAY CHIN JOO
ELAINE SNG POH CHUAN</t>
  </si>
  <si>
    <t>100M BUTTERFLY</t>
  </si>
  <si>
    <t>TAY CHIN JOO</t>
  </si>
  <si>
    <t>ALEX CHAN MEN WAH
SOH SENG HOI
ROY CHAN KUM WAH
TAN THUAN HENG</t>
  </si>
  <si>
    <t>4X100M RELAY</t>
  </si>
  <si>
    <t>4 X 100M</t>
  </si>
  <si>
    <t>GLORY BARNABAS
SCHUSHILA WADHUMAL
MAIMOON ABU BAKAR
GAN BEE WAH</t>
  </si>
  <si>
    <t>SAILING</t>
  </si>
  <si>
    <t>FIREBALL</t>
  </si>
  <si>
    <t>FIREBALL CLASS TEAM</t>
  </si>
  <si>
    <t>DAVID LOW
JAMES THAM</t>
  </si>
  <si>
    <t>MOTH</t>
  </si>
  <si>
    <t>MOTH CLASS</t>
  </si>
  <si>
    <t>YEO SEE TECK</t>
  </si>
  <si>
    <t>ELAINE SNG POH CHUAN</t>
  </si>
  <si>
    <t>4.26.4</t>
  </si>
  <si>
    <t>YEO SU MING
ELAINE SNG
TAY CHIN JOO
ANNE HO
JUSTINA TSENG</t>
  </si>
  <si>
    <t>YEO SU MING</t>
  </si>
  <si>
    <t>ELAINE SNG
TAY CHIN JOO
ANNE HO
ESTHER TAN
JUSTINA TSENG</t>
  </si>
  <si>
    <t>GODFREY JALLEH
C KUNALAN
ONG YOKE PHEE
TAN SAY LEONG
YEO KIAN CHYE</t>
  </si>
  <si>
    <t>400M</t>
  </si>
  <si>
    <t>CHEE SWEE LEE</t>
  </si>
  <si>
    <t>CHEE SWEE LEE
MAIMOON BAKAR AZLAN
GLORY BARNABAS
ENG CHIEW GUAY
LEE TAI JONG</t>
  </si>
  <si>
    <t>CHEE SWEE LEE
MAIMOON BAKAR AZLAN
GLORY BARNABAS
LEE TAI JONG</t>
  </si>
  <si>
    <t>National record; 3:43.85</t>
  </si>
  <si>
    <t>GAN AI TEK
ANG BAN GEE
ANG BAN LEONG
ANG GUAN HIN
KENNETH KEE
LIONEL KONGCHU LIEW
MICHAEL KITSON KONG
TEO MING CHUN
SOH SENG THIT
TEO KENG SOON
STEPHEN CHENG KIAN KEW</t>
  </si>
  <si>
    <t>JUNIE SNG POH LENG</t>
  </si>
  <si>
    <t>BOWLING</t>
  </si>
  <si>
    <t>TENPIN BOWLING</t>
  </si>
  <si>
    <t>SINGLES</t>
  </si>
  <si>
    <t>MEN'S SINGLES - 1212</t>
  </si>
  <si>
    <t>WONG CHIN WAH</t>
  </si>
  <si>
    <t>FIREBALL CLASS</t>
  </si>
  <si>
    <t>TAN KOK WAH
LEWIS KENG LOEI LIEM</t>
  </si>
  <si>
    <t>OK</t>
  </si>
  <si>
    <t>YACHTING</t>
  </si>
  <si>
    <t>TAN SWEE HUNG</t>
  </si>
  <si>
    <t>LAI MAY MAY
GILLIAN CHEE
MAVIS EE
CHAN MUI PIN</t>
  </si>
  <si>
    <t>National Record; 4:12.02</t>
  </si>
  <si>
    <t>ANG PENG SIONG</t>
  </si>
  <si>
    <t>ANG PENG SIONG
DAVID LIM FONG JOCK
OON JIN GEE
TAY KHOON HEAN</t>
  </si>
  <si>
    <t>DAVID LIM FONG JOCK
OON JIN TEIK
OON JIN GEE
TAY KHOON HEAN</t>
  </si>
  <si>
    <t>ALLAN HENG
ANG BAN LEONG
ANG KIAT WEE
CHOO CHIN CHENG
DANIEL WEE
EDISON FOO
LAU KUM WENG
LEONG HOE YIN
LIM TECK YIN
MATTHEW TAN
TAN HONG BOON
TEO KENG SOON
TONY KOH</t>
  </si>
  <si>
    <t>TRIOS</t>
  </si>
  <si>
    <t>MEN'S TRIO</t>
  </si>
  <si>
    <t>MIKE WEE
JANSEN CHAN
RONNIE NG</t>
  </si>
  <si>
    <t>50M FREESTYLE</t>
  </si>
  <si>
    <t>ANG PENG SIONG
DAVID LIM FONG JOCK
KENNETH YEO
HAROLD GAN</t>
  </si>
  <si>
    <t>SEPAKTAKRAW</t>
  </si>
  <si>
    <t>REGU TEAM</t>
  </si>
  <si>
    <t>SEPAK TAKRAW</t>
  </si>
  <si>
    <t>NUR HISHAM ADAM
EDDIE ABDUL KADIR
HIIRULNIZAM S M HAMZAH
MOHD FAMI MOHAMED
MOHD HASSAN NANANG
MOHD RAFI ABDUL MAJID
PADZLI OTHMAN
RAFFI BUANG
SHAHARUDIN JUMANI
ZULKEFLE KHAMIS</t>
  </si>
  <si>
    <t>REGU</t>
  </si>
  <si>
    <t>NUR HISHAM ADAM
EDDIE ABDUL KADIR
MOHD RAFI ABDUL MAJID
PADZLI OTHMAN</t>
  </si>
  <si>
    <t>SHOTGUN</t>
  </si>
  <si>
    <t>TRAP</t>
  </si>
  <si>
    <t>CHNG SENG MOK</t>
  </si>
  <si>
    <t>JOSCELIN YEO</t>
  </si>
  <si>
    <t>1.01.62</t>
  </si>
  <si>
    <t>LADIES' SINGLES</t>
  </si>
  <si>
    <t>GRACE YOUNG</t>
  </si>
  <si>
    <t>SIEW SHAW HER
CHARLES LIM</t>
  </si>
  <si>
    <t>17.7pts</t>
  </si>
  <si>
    <t>BENEDICT TAN</t>
  </si>
  <si>
    <t>17.4pts</t>
  </si>
  <si>
    <t>NURHISHAM ADAM
AHMAD MOHD YASSIN
MISLAN MUNJARI
MOHD FAMI MOHD</t>
  </si>
  <si>
    <t>WUSHU</t>
  </si>
  <si>
    <t>TAOLU</t>
  </si>
  <si>
    <t>CHANGQUAN / JIANSHU / QIANGSHU</t>
  </si>
  <si>
    <t>CHIEW HUI YAN</t>
  </si>
  <si>
    <t>28.45 pts</t>
  </si>
  <si>
    <t>TAIJIQUAN</t>
  </si>
  <si>
    <t>WOMEN'S TAIJIQUAN</t>
  </si>
  <si>
    <t>TAN MUI BUAY</t>
  </si>
  <si>
    <t>9.6 pts</t>
  </si>
  <si>
    <t>MASTERS</t>
  </si>
  <si>
    <t>WOMEN'S MASTER</t>
  </si>
  <si>
    <t>JESMINE HO YEN WAH</t>
  </si>
  <si>
    <t>WOMEN'S TRIOS</t>
  </si>
  <si>
    <t>ALICE TAY HONG KEOW
JESMINE HO YEN WAH
GRACE YOUNG</t>
  </si>
  <si>
    <t>CUESPORTS</t>
  </si>
  <si>
    <t>POOL</t>
  </si>
  <si>
    <t>8-BALL SINGLES</t>
  </si>
  <si>
    <t>BILLARDS AND SNOOKER</t>
  </si>
  <si>
    <t>8-BALL POOL SINGLES</t>
  </si>
  <si>
    <t>TAN TIONG BOON</t>
  </si>
  <si>
    <t>INTERNATIONAL 420 (MEN)</t>
  </si>
  <si>
    <t>SIEW SHAW HER
COLIN NG WEE TAI</t>
  </si>
  <si>
    <t>INTERNATIONAL 420 (WOMEN)</t>
  </si>
  <si>
    <t>JOAN HUANG SHIQI
NAOMI TAN AI MING</t>
  </si>
  <si>
    <t>OPEN</t>
  </si>
  <si>
    <t>INTERNATIONAL OK (OPEN)</t>
  </si>
  <si>
    <t>ANTHONY KIONG LYE MING</t>
  </si>
  <si>
    <t>INTERNATIONAL 470 (MEN)</t>
  </si>
  <si>
    <t>CHARLES LIM YI YONG
TAN WEARN HAW</t>
  </si>
  <si>
    <t>OPTIMIST</t>
  </si>
  <si>
    <t>INTERNATIONAL OPTIMIST (BOYS)</t>
  </si>
  <si>
    <t>ROY TAY JUN HAO</t>
  </si>
  <si>
    <t>INTERNATIONAL EUROPE</t>
  </si>
  <si>
    <t>TRACEY TAN</t>
  </si>
  <si>
    <t>NURHISHAM ADAM
AHMAD MOHAMAD YASSIN
EDDIE ABDUL KADIR
HERWAN ABDUL WAHID
MISLAN MUNJARI
MOHAMAD FAMI MOHAMED
MOHD IRWAN KAMIS
MOHD NAZRI ABDULLAH
RAFFI BUANG
RAIMON BUDIN
SHAMON SABTU
SHAMSAIMON SABTU</t>
  </si>
  <si>
    <t>DOUBLE TRAP TEAM</t>
  </si>
  <si>
    <t>DOUBLES TRAP</t>
  </si>
  <si>
    <t>LEE WUNG YEW
CHNG SENG MOK
TAN CHEE KEONG</t>
  </si>
  <si>
    <t>Men's Team</t>
  </si>
  <si>
    <t>SQUASH</t>
  </si>
  <si>
    <t>INDIVIDUAL (WOMEN)</t>
  </si>
  <si>
    <t>DELLA LEE</t>
  </si>
  <si>
    <t>MAH LI LIAN</t>
  </si>
  <si>
    <t>NANQUAN</t>
  </si>
  <si>
    <t>NANQUAN (MEN)</t>
  </si>
  <si>
    <t>PICASSO TAN YEOW KUAN</t>
  </si>
  <si>
    <t>JOSECLIN YEO</t>
  </si>
  <si>
    <t>BODYBUILDING</t>
  </si>
  <si>
    <t>60KG</t>
  </si>
  <si>
    <t>FLYWEIGHT</t>
  </si>
  <si>
    <t>IBRAHIM SIHAT</t>
  </si>
  <si>
    <t>90KG</t>
  </si>
  <si>
    <t>MOHAMMED ISMAIL MUHAMAD</t>
  </si>
  <si>
    <t>90kg</t>
  </si>
  <si>
    <t>65KG</t>
  </si>
  <si>
    <t>AMIR ZAINAL</t>
  </si>
  <si>
    <t>65kg</t>
  </si>
  <si>
    <t>ABDUL HALIM HARON</t>
  </si>
  <si>
    <t>75KG</t>
  </si>
  <si>
    <t>SIMON CHUA LING FUNG</t>
  </si>
  <si>
    <t>75kg</t>
  </si>
  <si>
    <t>MEN MASTERS</t>
  </si>
  <si>
    <t>REMY ONG</t>
  </si>
  <si>
    <t>MEN TRIOS</t>
  </si>
  <si>
    <t>REMY ONG
SAM GOH HENG SOON
LEE YU WEN</t>
  </si>
  <si>
    <t>MEN SINGLES</t>
  </si>
  <si>
    <t>OPTIMIST BOYS</t>
  </si>
  <si>
    <t>TEO WEE CHIN</t>
  </si>
  <si>
    <t>420 WOMEN</t>
  </si>
  <si>
    <t>JOAN HUANG SHIQI
TOH LIYING</t>
  </si>
  <si>
    <t>OPTIMIST GIRLS</t>
  </si>
  <si>
    <t>SARAH TAN WEI LIN</t>
  </si>
  <si>
    <t>470 MEN</t>
  </si>
  <si>
    <t>TAN WEARN HAW
CHUNG PEI MING</t>
  </si>
  <si>
    <t>MEN'S REGU</t>
  </si>
  <si>
    <t>NURHISHAM ADAM
EDDIE ABDUL KADRI
MOHAMAD FAMI MOHAMED
SHAMSAIMON SABTU
SHARIL ABDUL SHUKOR</t>
  </si>
  <si>
    <t>WOMEN'S TEAM</t>
  </si>
  <si>
    <t>LI JIAWEI
JING JUNHONG
ZHANG XUELING
TAN PAEY FERN</t>
  </si>
  <si>
    <t>WOMEN'S SINGLES</t>
  </si>
  <si>
    <t>LI JIAWEI</t>
  </si>
  <si>
    <t>TAIJIJIAN / TAIJIQUAN</t>
  </si>
  <si>
    <t>TAIJIQUAN - TWO EVENTS COMBINED</t>
  </si>
  <si>
    <t>LIEW YIN YIN</t>
  </si>
  <si>
    <t>50M BUTTERFLY</t>
  </si>
  <si>
    <t>50 BUTTERFLY (W)</t>
  </si>
  <si>
    <t>TAO LI</t>
  </si>
  <si>
    <t>WOMEN'S 100M BUTTERFLY</t>
  </si>
  <si>
    <t>BADMINTON</t>
  </si>
  <si>
    <t>LI LI
LI YUJIA
NEO YU YAN VANESSA
SHINTA MULIA SARI
LIU FAN FRANCES
SITI NOOR ASHIKIN BINTE LEMAN
JIANG YANMEI
XING AIYING</t>
  </si>
  <si>
    <t>MEN'S FLYWEIGHT 60KG</t>
  </si>
  <si>
    <t>MEN'S WELTERWEIGHT 75KG</t>
  </si>
  <si>
    <t>MOHAMMED ISMAIL BIN MUHAMAD</t>
  </si>
  <si>
    <t>70KG</t>
  </si>
  <si>
    <t>MEN LIGHTWEIGHT 70KG</t>
  </si>
  <si>
    <t>DOUBLES</t>
  </si>
  <si>
    <t>WOMEN'S DOUBLES</t>
  </si>
  <si>
    <t>KWANG TIEN MEI MICHELLE
TEO HUI YING VALERIE</t>
  </si>
  <si>
    <t>MEN'S TRIOS</t>
  </si>
  <si>
    <t>LEE YU-WEN
REMY ONG
YEONG-NATHAN JASON</t>
  </si>
  <si>
    <t>MEN'S MASTERS</t>
  </si>
  <si>
    <t>ALL-EVENTS</t>
  </si>
  <si>
    <t>WOMEN'S ALL EVENTS</t>
  </si>
  <si>
    <t>VALERIE TEO HUI YING</t>
  </si>
  <si>
    <t>TEAM OF 5</t>
  </si>
  <si>
    <t>WOMEN'S TEAM OF FIVE WOMEN</t>
  </si>
  <si>
    <t>CHERIE TAN SHI HUA
EVELYN CHAN LU EE
VALERIE TEO HUI YING
JENNIFER TAN BEE LENG
MICHELLE KWANG TIEN MEI
SABRINA LIM LI KOON</t>
  </si>
  <si>
    <t>BILLIARDS</t>
  </si>
  <si>
    <t>ENGLISH BILLIARDS SINGLES</t>
  </si>
  <si>
    <t>MEN ENGLISH BILLARD SINGLES</t>
  </si>
  <si>
    <t>PETER GILCHRIST</t>
  </si>
  <si>
    <t>420 MEN</t>
  </si>
  <si>
    <t>LIU XIAMAN JUSTIN
CHENG FENG YUAN SHERMAN</t>
  </si>
  <si>
    <t>LASER STANDARD ILCA 7</t>
  </si>
  <si>
    <t>LASER MEN</t>
  </si>
  <si>
    <t>SOH KHYAN TAT MAXIMILIAN</t>
  </si>
  <si>
    <t>TAN WEI LIN SARAH
LIM TZE TING</t>
  </si>
  <si>
    <t>LASER 4.7 ILCA 4</t>
  </si>
  <si>
    <t>LASER 4.7 OPEN</t>
  </si>
  <si>
    <t>CHENG XIN RU COLIN</t>
  </si>
  <si>
    <t>KEELBOAT MATCH RACING</t>
  </si>
  <si>
    <t>KEELBOAT MATCH-RACING BENETEAU 7.5 OPEN</t>
  </si>
  <si>
    <t>TAN HSIAO LOONG IVAN
WONG MING HO JUSTIN
TAY RENFRED
TEO WEE CHIN
TAY JUN HAO ROY</t>
  </si>
  <si>
    <t>470</t>
  </si>
  <si>
    <t>XU YUAN ZHEN
TERENCE KOH</t>
  </si>
  <si>
    <t>470 WOMEN</t>
  </si>
  <si>
    <t>TOH LI YING
ELIZABETH TAN LI YONG</t>
  </si>
  <si>
    <t>LASER RADIAL ILCA 6</t>
  </si>
  <si>
    <t>LASER RADIAL OPEN</t>
  </si>
  <si>
    <t>KOH SENG LEONG</t>
  </si>
  <si>
    <t>SEAN LEE TEIK REN</t>
  </si>
  <si>
    <t>HOBIE 16</t>
  </si>
  <si>
    <t>HOBIE 16 - OPEN</t>
  </si>
  <si>
    <t>CHUNG PEI QUAN
MELCOLM HUANG JINGJIE</t>
  </si>
  <si>
    <t>10M AIR RIFLE TEAM</t>
  </si>
  <si>
    <t>WOMEN'S 10M AIR RIFLE TEAM</t>
  </si>
  <si>
    <t>SER XIANG WEI JASMINE
SER XIANG YING ADRIENNE
YONG YU ZHEN VANESSA</t>
  </si>
  <si>
    <t>MIXED</t>
  </si>
  <si>
    <t>MIXED DOUBLES</t>
  </si>
  <si>
    <t>LI JIA WEI
YANG ZI</t>
  </si>
  <si>
    <t>LI JIA WEI
SUN BEI BEI
TAN PAEY FERN
TAN YAN ZHEN
ZHANG XUE LING</t>
  </si>
  <si>
    <t>LI JIA WEI</t>
  </si>
  <si>
    <t>MEN'S TAIJIQUAN - TWO EVENTS COMBINED</t>
  </si>
  <si>
    <t>GOH QIU BIN</t>
  </si>
  <si>
    <t>WOMEN'S 50M BUTTERFLY</t>
  </si>
  <si>
    <t>SHAYNA NG LIN ZHI</t>
  </si>
  <si>
    <t>MEN'S DOUBLES</t>
  </si>
  <si>
    <t>JASON YEONG-NATHAN
REMY ONG</t>
  </si>
  <si>
    <t>WOMEN'S MASTERS</t>
  </si>
  <si>
    <t>CHERIE TAN SHI HUA</t>
  </si>
  <si>
    <t>WOMEN'S TRIO</t>
  </si>
  <si>
    <t>CHERIE TAN SHI HUA
GERALDINE NG SU YI
SHAYNA NG LIN ZHI</t>
  </si>
  <si>
    <t>NEW HUI FEN</t>
  </si>
  <si>
    <t>MEN'S ENGLISH BILLIARDS SINGLES LONG-UP</t>
  </si>
  <si>
    <t>MEN'S LASER</t>
  </si>
  <si>
    <t>COLIN CHENG XINRU</t>
  </si>
  <si>
    <t>SCOTT GLEN SYDNEY</t>
  </si>
  <si>
    <t>JUSTIN LIU XIAMAN
SHERMAN CHENG FENG YUAN</t>
  </si>
  <si>
    <t>RACHEL LEE QING
CECILIA LOW RUI QI</t>
  </si>
  <si>
    <t>KIMBERLY LIM MIN</t>
  </si>
  <si>
    <t>DAWN LIU XIAODAN
TAM SHIU WAN SIOBHAN</t>
  </si>
  <si>
    <t>RYAN LO JUN HAN</t>
  </si>
  <si>
    <t>HOBIE 16 OPEN</t>
  </si>
  <si>
    <t>TEO WEE CHIN
WONG MING HO JUSTIN</t>
  </si>
  <si>
    <t>FENG TIANWEI
LI JIA WEI
SUN BEIBEI
WANG YUEGU
YU MENGYU</t>
  </si>
  <si>
    <t>100M MEN'S BUTTERFLY</t>
  </si>
  <si>
    <t>JOSEPH SCHOOLING</t>
  </si>
  <si>
    <t>Asian Games Record 51.76</t>
  </si>
  <si>
    <t>50M MEN'S BUTTERFLY</t>
  </si>
  <si>
    <t>50M WOMEN'S BUTTERFLY</t>
  </si>
  <si>
    <t>100M WOMEN'S BUTTERFLY</t>
  </si>
  <si>
    <t>200M BUTTERFLY</t>
  </si>
  <si>
    <t>200M MEN'S BUTTERFLY</t>
  </si>
  <si>
    <t>MEN'S 4X200M FREESTYLE RELAY</t>
  </si>
  <si>
    <t>DANNY YEO
PANG SHENG JUN
TEO ZHEN REN
CLEMENT LIM</t>
  </si>
  <si>
    <t>WOMEN'S TEAM OF 5</t>
  </si>
  <si>
    <t>NEW HUI FEN
SHAYNA NG
CHERIE TAN
DAPHNE TAN
JAZREEL TAN
JOEY YEO</t>
  </si>
  <si>
    <t>JAZREEL TAN</t>
  </si>
  <si>
    <t>CHERIE TAN
JAZREEL TAN
NEW HUI FEN</t>
  </si>
  <si>
    <t>FENCING</t>
  </si>
  <si>
    <t>EPEE</t>
  </si>
  <si>
    <t>INDIVIDUAL</t>
  </si>
  <si>
    <t>MEN'S INDIVIDUAL EPEE</t>
  </si>
  <si>
    <t>LIM WEI WEN</t>
  </si>
  <si>
    <t>KIMBERLY LIM
SAVANNAH SIEW</t>
  </si>
  <si>
    <t>OPTIMIST WOMEN</t>
  </si>
  <si>
    <t>JODIE LAI</t>
  </si>
  <si>
    <t>MATCH RACING KEELBOAT</t>
  </si>
  <si>
    <t>MAXIMILIAN SOH
JUSTIN WONG
ANDREW PAUL CHAN
RUSSELL KAN
CHRISTOPHER LIM</t>
  </si>
  <si>
    <t>29ER</t>
  </si>
  <si>
    <t>29ER WOMEN</t>
  </si>
  <si>
    <t>PRISCILLA LOW
CECILIA LOW</t>
  </si>
  <si>
    <t>OPTIMIST MEN</t>
  </si>
  <si>
    <t>RAYNN KWOK</t>
  </si>
  <si>
    <t>LASER MEN'S ONE PERSON DINGHY</t>
  </si>
  <si>
    <t>COLIN CHENG</t>
  </si>
  <si>
    <t>LOH JIAYI
JONATHAN YEO</t>
  </si>
  <si>
    <t>MUHAMMAD FARHAN BIN AMRAN
MUHAMMAD HAFIZ NOR IZAM BIN JAAFAR
EDDY NOR SHAFIQ BIN SAHARI</t>
  </si>
  <si>
    <t>PISTOL</t>
  </si>
  <si>
    <t>25M CENTER FIRE PISTOL</t>
  </si>
  <si>
    <t>25M CENTRE FIRE PISTOL MEN</t>
  </si>
  <si>
    <t>GAI BIN</t>
  </si>
  <si>
    <t>25M STANDARD PISTOL TEAM</t>
  </si>
  <si>
    <t>25M STANDARD PISTOL MEN'S TEAM</t>
  </si>
  <si>
    <t>GAI BIN
POH LIP MENG
NIGEL LIM SWEE HON</t>
  </si>
  <si>
    <t>WOMEN SINGLES</t>
  </si>
  <si>
    <t>FENG TIANWEI</t>
  </si>
  <si>
    <t>FENG TIANWEI
ISABELLE LI
LIN YE
YU MENGYU
ZHOU YIHAN</t>
  </si>
  <si>
    <t>GAO NING
LI HU</t>
  </si>
  <si>
    <t>CHANGQUAN</t>
  </si>
  <si>
    <t>WOMEN'S CHANGQUAN</t>
  </si>
  <si>
    <t>TAN YAN NI</t>
  </si>
  <si>
    <t>MEN 50M BUTTERFLY</t>
  </si>
  <si>
    <t>MEN 100M BUTTERFLY</t>
  </si>
  <si>
    <t>Games record</t>
  </si>
  <si>
    <t>50M BREASTSTROKE</t>
  </si>
  <si>
    <t>WOMEN'S 50M BREASTSTROKE</t>
  </si>
  <si>
    <t>ROANNE HO</t>
  </si>
  <si>
    <t>JOSEPH SCHOOLING
DANNY YEO
JONATHAN TAN
QUAH ZHENG WEN
DARREN CHUA
GLEN LIM</t>
  </si>
  <si>
    <t>MEN'S 4X100M FREESTYLE RELAY</t>
  </si>
  <si>
    <t>JOSEPH SCHOOLING
DARREN CHUA
DARREN LIM
QUAH ZHENG WEN
DANNY YEO
JONATHAN TAN</t>
  </si>
  <si>
    <t>WOMEN'S 4X100M MEDLEY RELAY</t>
  </si>
  <si>
    <t>HOONG EN QI
QUAH TING WEN
QUAH JING WEN
SAMANTHA LOUISA YEO GINN
CHERLYN YEOH</t>
  </si>
  <si>
    <t>BERNICE LIM HUI YING
JOEY YEO RUIQI
DAPHNE TAN SHI JING</t>
  </si>
  <si>
    <t>MUHAMMAD JARIS GOH
ALEX CHONG
DARREN ONG</t>
  </si>
  <si>
    <t>CANOEING</t>
  </si>
  <si>
    <t>CANOE SPRINT</t>
  </si>
  <si>
    <t>KAYAK SINGLE 200M</t>
  </si>
  <si>
    <t>CANOE</t>
  </si>
  <si>
    <t>MEN'S K1 200M</t>
  </si>
  <si>
    <t>MERVYN TOH YINGJIE</t>
  </si>
  <si>
    <t>CONTRACT BRIDGE</t>
  </si>
  <si>
    <t>MEN TEAM</t>
  </si>
  <si>
    <t>POON HUA
LOO CHOON CHOU
ZHANG YUKUN
FONG KIEN HOONG
DESMOND OH FENG GUI
KELVIN ONG YISHENG</t>
  </si>
  <si>
    <t>FOIL</t>
  </si>
  <si>
    <t>WOMEN'S TEAM FOIL</t>
  </si>
  <si>
    <t>MAXINE WONG
TATIANA WONG
MELANIE HUANG
AMITA BERTHIER</t>
  </si>
  <si>
    <t>JU-JITSU</t>
  </si>
  <si>
    <t>COMBAT</t>
  </si>
  <si>
    <t>62KG</t>
  </si>
  <si>
    <t>WOMEN'S UNDER 62KG</t>
  </si>
  <si>
    <t>CONSTANCE LIEN</t>
  </si>
  <si>
    <t>PENCAK SILAT</t>
  </si>
  <si>
    <t>TANDING (MATCH)</t>
  </si>
  <si>
    <t>CLASS I 85-90KG</t>
  </si>
  <si>
    <t xml:space="preserve">PENCAK SILAT
</t>
  </si>
  <si>
    <t>SHEIK FERDOUS BIN SHEIK ALAU'DDIN</t>
  </si>
  <si>
    <t>85-90kg</t>
  </si>
  <si>
    <t>SENI (ARTISTIC)</t>
  </si>
  <si>
    <t>TUNGGAL (SINGLES)</t>
  </si>
  <si>
    <t>NURZUHAIRAH BINTE MOHD YAZID</t>
  </si>
  <si>
    <t>Singles</t>
  </si>
  <si>
    <t>CLASS B 50-55KG</t>
  </si>
  <si>
    <t>NURUL SHAFIQAH BINTE MOHD SAIFUL</t>
  </si>
  <si>
    <t>50-55kg</t>
  </si>
  <si>
    <t>CLASS J 90-95KG</t>
  </si>
  <si>
    <t>SHEIK FARHAN BIN SHEIK ALAU'DDIN</t>
  </si>
  <si>
    <t>90-95kg</t>
  </si>
  <si>
    <t>CLASS C 55-60KG</t>
  </si>
  <si>
    <t>SITI KHADIJAH BINTE MOHD SHAHREM</t>
  </si>
  <si>
    <t>55-60kg</t>
  </si>
  <si>
    <t>49ER FX</t>
  </si>
  <si>
    <t>WOMEN'S 49ER SKIFF FX</t>
  </si>
  <si>
    <t>KIMBERLY LIM MIN
CECILIA LOW RUI QI</t>
  </si>
  <si>
    <t>MEN'S LASER STANDARD</t>
  </si>
  <si>
    <t>RYAN LO</t>
  </si>
  <si>
    <t>MOHAMAD FARHAN BIN AMRAN
MUHAMMAD A'FIF BIN SAFIEE
MUHAMMAD ASRI BIN ARON
MUHAMMAD FARHAN BIN AMAN
ASFANDI BIN JA'AL</t>
  </si>
  <si>
    <t>QUADRANT</t>
  </si>
  <si>
    <t>MEN'S QUADRANT</t>
  </si>
  <si>
    <t>MOHAMAD FARHAN BIN AMRAN
MUHAMMAD A'FIF BIN SAFIEE
MUHAMMAD ASRI BIN ARON
MOHAMAD ALHAJ BIN KASMANANI
MUHAMMAD FARHAN BIN AMAN
MUHAMMAD KHAIRILSHAMY BIN SHAMSUDIN</t>
  </si>
  <si>
    <t>YU MENGYU</t>
  </si>
  <si>
    <t>TEONG TZEN WEI</t>
  </si>
  <si>
    <t>WOMEN 200M</t>
  </si>
  <si>
    <t>PEREIRA VERONICA SHANTI</t>
  </si>
  <si>
    <t>WOMEN 100M</t>
  </si>
  <si>
    <t>KAYAK SINGLE 500M</t>
  </si>
  <si>
    <t>WOMEN K1-500M</t>
  </si>
  <si>
    <t>CHEN JIEXIAN STEPHENIE</t>
  </si>
  <si>
    <t>*2:00.074</t>
  </si>
  <si>
    <t>MIXED TEAM</t>
  </si>
  <si>
    <t>LAM ZE YING
LOO CHOON CHOU
LUO CHENG
SEET CHOON CHENG
TAN GUAN YUAN GIDEON JON
TAN SOCK NGIN</t>
  </si>
  <si>
    <t>Lost 38-48</t>
  </si>
  <si>
    <t>WOMEN TEAM</t>
  </si>
  <si>
    <t>JAZLENE ONG JINGWEN
LEONG JIA MIN
LI LAN
LIM JING XUAN
LOW SIOK HUI
TAN SELENE</t>
  </si>
  <si>
    <t>Lost 21-47</t>
  </si>
  <si>
    <t>KITEBOARDING</t>
  </si>
  <si>
    <t>FORMULA KITE</t>
  </si>
  <si>
    <t>MEN KITEBOARDING</t>
  </si>
  <si>
    <t>MAXIMILIAN MAEDER</t>
  </si>
  <si>
    <t>Formula Kite</t>
  </si>
  <si>
    <t>LO JUN HAN RYAN</t>
  </si>
  <si>
    <t>ILCA 7</t>
  </si>
  <si>
    <t>ISAAC GOH (WU QIZHE)</t>
  </si>
  <si>
    <t>ILCA 4</t>
  </si>
  <si>
    <t>NACRA 17</t>
  </si>
  <si>
    <t>LIM KE XIN DENISE
LIU XIAMAN JUSTIN</t>
  </si>
  <si>
    <t>KEIRA MARIE CARLYLE</t>
  </si>
  <si>
    <t>KIMBERLY LIM MIN
LOW RUI QI CECILIA</t>
  </si>
  <si>
    <t>49erFX</t>
  </si>
  <si>
    <t>WOMEN SINGLE HANDED</t>
  </si>
  <si>
    <t>CHAN JING HUA VICTORIA</t>
  </si>
  <si>
    <t>ILCA 6</t>
  </si>
  <si>
    <t>DAOSHU / GUNSHU</t>
  </si>
  <si>
    <t>TAOLU MEN DAOSHU &amp; GUNSHU ALL-ROUND</t>
  </si>
  <si>
    <t>JOWEN LIM SI WEI</t>
  </si>
  <si>
    <t>TAOLU WOMEN CHANGQUAN</t>
  </si>
  <si>
    <t>ONG LI LIM KIMBERLY</t>
  </si>
  <si>
    <t>XIANGQI</t>
  </si>
  <si>
    <t>STANDARD SINGLE</t>
  </si>
  <si>
    <t>WOMEN INDIVIDUAL</t>
  </si>
  <si>
    <t>NGO LAN HUONG</t>
  </si>
  <si>
    <t>COMMONWEALTH GAMES</t>
  </si>
  <si>
    <t>TAN SER CHER</t>
  </si>
  <si>
    <t>685/310.5</t>
  </si>
  <si>
    <t>790/358</t>
  </si>
  <si>
    <t>710/322</t>
  </si>
  <si>
    <t>MIDDLEWEIGHT</t>
  </si>
  <si>
    <t>860/390</t>
  </si>
  <si>
    <t>710/322 -340wts</t>
  </si>
  <si>
    <t>CHYE HONG TONG</t>
  </si>
  <si>
    <t>-302.5wts</t>
  </si>
  <si>
    <t>SYED KADIR</t>
  </si>
  <si>
    <t>242.5WTS</t>
  </si>
  <si>
    <t>CHUA KOON SIONG</t>
  </si>
  <si>
    <t>TEO YONG JOO</t>
  </si>
  <si>
    <t>LI LI</t>
  </si>
  <si>
    <t>RONALD SUSILO
PATRICK LAU
JIANG YANMEI
FATIMAH KUMIN LIM
LI LI
KENDRICK LEE
CHUA YONG JOO
KHOO KIAN TECK</t>
  </si>
  <si>
    <t>LI JIAWEI
JING JUNHONG</t>
  </si>
  <si>
    <t>LI JIAWEI
DUAN YONGJUN</t>
  </si>
  <si>
    <t>TAN PAEY FERN</t>
  </si>
  <si>
    <t>DUAN YONGJUN</t>
  </si>
  <si>
    <t>JING JUNHONG</t>
  </si>
  <si>
    <t>DUAN YONGJUN
CAI XIAOLI
SEN YEW FAI
ZHANG TAIYONG
LENG CHIH CHENG</t>
  </si>
  <si>
    <t>DUAN YONGJUN
ZHANG TAIYONG</t>
  </si>
  <si>
    <t>TAN PAEY FERN
ZHANG XUELING</t>
  </si>
  <si>
    <t>JING JUNHONG
ZHANG TAIYONG</t>
  </si>
  <si>
    <t>JIANG YANMEI
LI YUJIA</t>
  </si>
  <si>
    <t>HENDRI SAPUTRA
LI YUJIA</t>
  </si>
  <si>
    <t>ON SHAW MING</t>
  </si>
  <si>
    <t>10M AIR RIFLE</t>
  </si>
  <si>
    <t>ZHANG JIN</t>
  </si>
  <si>
    <t>VENESSA YONG</t>
  </si>
  <si>
    <t>10M AIR RIFLE PAIRS</t>
  </si>
  <si>
    <t>ZHANG JIN
ONG JUN HONG</t>
  </si>
  <si>
    <t>VENESSA YONG
ZHANG JINGNA</t>
  </si>
  <si>
    <t>ZHANG XUELING</t>
  </si>
  <si>
    <t>LI JIAWEI
ZHANG XUELING</t>
  </si>
  <si>
    <t>LI JIAWEI
ZHANG XUELING
TAN PAEY FERN
XU YAN
ZENA SIM</t>
  </si>
  <si>
    <t>YANG ZI
ZHANG XUELING</t>
  </si>
  <si>
    <t>TAN PAEY FERN
XU YAN</t>
  </si>
  <si>
    <t>CAI XIAOLI
YANG ZI
JASON HO
LEE HAN TING
CLARENCE LEE</t>
  </si>
  <si>
    <t>CAI XIAOLI
LI JIAWEI</t>
  </si>
  <si>
    <t>XU YAN</t>
  </si>
  <si>
    <t>CAI XIAOLI
YANG ZI</t>
  </si>
  <si>
    <t>JASON HO
TAN PAEY FEN</t>
  </si>
  <si>
    <t>SHINTA MULIA SAR
YAO LEI</t>
  </si>
  <si>
    <t>YAO LEI
CHAYUT TRIYACHART</t>
  </si>
  <si>
    <t>HENDRA WIJAYA
HENDRI KURNIAWAN SAPUTRA</t>
  </si>
  <si>
    <t>GYMNASTICS</t>
  </si>
  <si>
    <t>ARTISTIC</t>
  </si>
  <si>
    <t>BALANCE BEAM</t>
  </si>
  <si>
    <t>LIM HEEM WEI</t>
  </si>
  <si>
    <t>POMMEL HORSE</t>
  </si>
  <si>
    <t>CHAN THUANG TONG DAVID-JONATHAN</t>
  </si>
  <si>
    <t>50M PISTOL PAIRS</t>
  </si>
  <si>
    <t>GAI BIN
LIM SWEE HON NIGEL</t>
  </si>
  <si>
    <t>50M RIFLE 3 POSITIONS PAIRS</t>
  </si>
  <si>
    <t>JASMINE SER XIANG WEI
AQILAH BINTE SUDHIR</t>
  </si>
  <si>
    <t>JASMINE SER</t>
  </si>
  <si>
    <t>25M STANDARD PISTOL PAIRS</t>
  </si>
  <si>
    <t>GAI BIN
POH LIP MENG</t>
  </si>
  <si>
    <t>50M PISTOL</t>
  </si>
  <si>
    <t>50M RIFLE 3 POSITIONS</t>
  </si>
  <si>
    <t>JASMINE SER
CHENG JIAN HUAN</t>
  </si>
  <si>
    <t>LIM SWEE HON NIGEL</t>
  </si>
  <si>
    <t>10M AIR PISTOL PAIRS</t>
  </si>
  <si>
    <t>AQILAH BINTE SUDHIR</t>
  </si>
  <si>
    <t>25M CENTER FIRE PISTOL PAIRS</t>
  </si>
  <si>
    <t>MEN’S 25M CENTRE FIRE PISTOL SINGLES</t>
  </si>
  <si>
    <t>POH LIP MENG</t>
  </si>
  <si>
    <t>LI JIAWEI
SUN BEIBEI</t>
  </si>
  <si>
    <t>FENG TIANWEI
LI JIAWEI
SUN BEIBEI
WANG YUEGU
YU MENGYU</t>
  </si>
  <si>
    <t>CAI XIAOLI
GAO NING
MA LIANG
PANG XUEJIE
YANG ZI</t>
  </si>
  <si>
    <t>WANG YUEGU
YANG ZI</t>
  </si>
  <si>
    <t>YANG ZI</t>
  </si>
  <si>
    <t>FENG TIANWEI
GAO NING</t>
  </si>
  <si>
    <t>GAO HING
YANG ZI</t>
  </si>
  <si>
    <t>FENG TIANWEI
WANG YUEGU</t>
  </si>
  <si>
    <t>GAO NING</t>
  </si>
  <si>
    <t>WANG YUEGU</t>
  </si>
  <si>
    <t>Schooling broke the National Record twice setting a new record of 51.69. The new timing is also the fourth fastest time in the world this year. Schooling is the first Singaporean and Southeast Asian to go under 52 seconds.</t>
  </si>
  <si>
    <t>DEREK WONG</t>
  </si>
  <si>
    <t>Wong is the first Singaporean to reach the finals of the badminton men‚Äôs singles event at the Commonwealth Games.</t>
  </si>
  <si>
    <t>DANNY CHRISNANTA
CHAYUT TRIYACHART</t>
  </si>
  <si>
    <t>Chrisnanta and Triyachart are the first Singaporeans to reach the finals of the badminton men‚Äôs doubles event at the Commonwealth Games.</t>
  </si>
  <si>
    <t>DEREK WONG
DANNY CHRISNANTA
CHAYUT TRIYACHART
HUANG CHAO
TERRY HEE
YAO LEI
SHINTA MULIA SARI
VANESSA NEO
FU MINGTIAN
LIANG XIAOYU</t>
  </si>
  <si>
    <t>VAULT</t>
  </si>
  <si>
    <t>HOE WAH TOON</t>
  </si>
  <si>
    <t>This is the first medal for Singapore in the individual men‚Äôs artistic vault event.</t>
  </si>
  <si>
    <t>10M AIR PISTOL</t>
  </si>
  <si>
    <t>TEO SHUN XIE</t>
  </si>
  <si>
    <t>Won with a score of 198.6 (FGR ‚Äì Final Commonwealth Games Record)</t>
  </si>
  <si>
    <t>Won with a score of 449.1 (FGR)</t>
  </si>
  <si>
    <t>CLARENCE CHEW
LI HU
ZHAN JIAN
GAO NING
YANG ZI</t>
  </si>
  <si>
    <t>FENG TIANWEI
ISABELLE LI
YU MENGYU
LIN YE
ZHOU YIHAN</t>
  </si>
  <si>
    <t>ZHAN JIAN</t>
  </si>
  <si>
    <t>FENG TIANWEI
YU MENGYU</t>
  </si>
  <si>
    <t>LIN YE</t>
  </si>
  <si>
    <t>ZHAN JIAN
YANG ZI</t>
  </si>
  <si>
    <t>MARTINA LINDSAY P VELOSO</t>
  </si>
  <si>
    <t>YU MENGYU
FENG TIANWEI</t>
  </si>
  <si>
    <t>YU MENGYU
GAO NING</t>
  </si>
  <si>
    <t>YU MENGYU
ZHOU YIHAN
LIN YE
ZHANG WANLING
FENG TIANWEI</t>
  </si>
  <si>
    <t>AQUATICS - SWIMMING</t>
  </si>
  <si>
    <t>MEN 50M FREESTYLE S7</t>
  </si>
  <si>
    <t>TOH WEI SOONG</t>
  </si>
  <si>
    <t>HEE YONG KAI TERRY
JESSICA TAN WEI HAN</t>
  </si>
  <si>
    <t>JESSICA TAN WEI HAN
JIN YUJIA
WONG JIA YING CRYSTAL
YEO JIA MIN
NUR INSYIRAH KHAN BINTE ABDUL HAMID KHAN
ANDY KWEK JUN LIANG
HEE YONG KAI TERRY
LOH KEAN HEAN
LOH KEAN YEW
TEH JIA HENG</t>
  </si>
  <si>
    <t>YEO JIAMIN</t>
  </si>
  <si>
    <t>FENG TIANWEI
WONG XIN RU
ZENG JIAN
ZHOU JINGYI</t>
  </si>
  <si>
    <t>WOMEN DOUBLES</t>
  </si>
  <si>
    <t>FENG TIANWEI
ZENG JIAN</t>
  </si>
  <si>
    <t>ZENG JIAN</t>
  </si>
  <si>
    <t>CHEW ZHE YU CLARENCE
PANG YEW EN KOEN
POH SHAO FENG ETHAN
QUEK YONG IZAAC</t>
  </si>
  <si>
    <t>MEN DOUBLES</t>
  </si>
  <si>
    <t>CHEW ZHE YU CLARENCE
POH SHAO FENG ETHAN</t>
  </si>
  <si>
    <t>CHEW ZHE YU CLARENCE
ZENG JIAN</t>
  </si>
  <si>
    <t>FOOTBALL</t>
  </si>
  <si>
    <t>CHINA V UK</t>
  </si>
  <si>
    <t>0-2</t>
  </si>
  <si>
    <t>1.87m</t>
  </si>
  <si>
    <t>HURDLES</t>
  </si>
  <si>
    <t>57.7S</t>
  </si>
  <si>
    <t>BASKETBALL</t>
  </si>
  <si>
    <t>5V5</t>
  </si>
  <si>
    <t>CHIA BOON LEONG
CHU CHEE SENG</t>
  </si>
  <si>
    <t>0-4</t>
  </si>
  <si>
    <t>100M FREESTYLE, 400M FREESTYLE</t>
  </si>
  <si>
    <t>60.6S</t>
  </si>
  <si>
    <t xml:space="preserve"> 4:57.5S</t>
  </si>
  <si>
    <t>100M SPRINT, 80M HURDLES</t>
  </si>
  <si>
    <t>TANG PUI WAH</t>
  </si>
  <si>
    <t>13.8S</t>
  </si>
  <si>
    <t>12.8S</t>
  </si>
  <si>
    <t>FEATHERWEIGHT (59.8KG)</t>
  </si>
  <si>
    <t>CHAY WENG YEW</t>
  </si>
  <si>
    <t>DANTAMWEIGHT (54.55KG)</t>
  </si>
  <si>
    <t>LON BIN MOHAMED NOOR</t>
  </si>
  <si>
    <t>LIGHTWEIGHT (66.65KG)</t>
  </si>
  <si>
    <t>THONG SAW PAK</t>
  </si>
  <si>
    <t>WITHDREW</t>
  </si>
  <si>
    <t>SIN V GER, SIN V ITA , SIN V UK, SIN V AUS, SIN V ROM, OVERALL</t>
  </si>
  <si>
    <t>DAVID LIM TIN KIANG
LIM TECK PAN
GAN ENG TECK
WIEBE WOLTERS
TAN ENG BOCK
ERIC YEO OON TAT
THIO GIM HOCK
LIONEL CHEE
OH CHWEE HOCK
ALEXANDER WOLTERS
TAN ENG LIANG</t>
  </si>
  <si>
    <t>SIN V GER 1-5</t>
  </si>
  <si>
    <t>SIN V ITA 1-7</t>
  </si>
  <si>
    <t>SIN V UK 5-11</t>
  </si>
  <si>
    <t>SIN V AUS 2-3</t>
  </si>
  <si>
    <t>SIN V ROM 1-15</t>
  </si>
  <si>
    <t>OVERALL POS</t>
  </si>
  <si>
    <t>100M SPRINT, 200M SPRINT</t>
  </si>
  <si>
    <t>12.6S</t>
  </si>
  <si>
    <t>26.3S</t>
  </si>
  <si>
    <t>100M SPRINT</t>
  </si>
  <si>
    <t>JANET JESUDASON</t>
  </si>
  <si>
    <t>13.2S</t>
  </si>
  <si>
    <t>TAN ENG YOON</t>
  </si>
  <si>
    <t>11.4S</t>
  </si>
  <si>
    <t>KESAVAN SOON</t>
  </si>
  <si>
    <t>23.0S</t>
  </si>
  <si>
    <t>WEE TIAN SIAK
WONG KIM POH
JEROME HENDERSON
YEE TIT KWAN
KO TAI CHUEN
HO LIEN SIEW
ONG KIAT GUAN
YEO GEK HUAT
CHEN SHO FA
LEE CHAK MEN
SY KEE CHAO</t>
  </si>
  <si>
    <t>HOCKEY</t>
  </si>
  <si>
    <t>SIN V USA, SIN V AFG, SIN V IND, SIN V AUS</t>
  </si>
  <si>
    <t>ABDULLAH HAMID
RUDOLF WILLIAM MOSBERGEN
EDWIN JEYACEILAN DORISAMY
WILLIAM DOUGLAS HAY
SINNADURAI VELLUPILLAI
VELLUPILLAI DEVDAS
CHAI HON YAM
ARUMUGAM VIJIARATAM
PERCY MILTON PENNEFATHER
BURDETTE MATHEW COUTTS
OSBERT JOHN DE ROZARIO
MICHAEL GEORGE WRIGHT
FREDERICK FERNANDEZ
AJIT SINGH GILL
S. JEYATHURAI
RICHARD ROLAND SCHOON
ROY SHARMA
E.N. PILLAI</t>
  </si>
  <si>
    <t>SGP VS AFG 5-0</t>
  </si>
  <si>
    <t>RUDOLF WILLIAM MOSBERGEN
EDWIN JEYACEILAN DORISAMY
WILLIAM DOUGLAS HAY
SINNADURAI VELLUPILLAI
VELLUPILLAI DEVDAS
CHAI HON YAM
ARUMUGAM VIJIARATAM
PERCY MILTON PENNEFATHER
BURDETTE MATHEW COUTTS
OSBERT JOHN DE ROZARIO
MICHAEL GEORGE WRIGHT
FREDERICK FERNANDEZ
AJIT SINGH GILL
S. JEYATHURAI
RICHARD ROLAND SCHOON
ROY SHARMA
E.N. PILLAI</t>
  </si>
  <si>
    <t>SGP VS IND 0-6</t>
  </si>
  <si>
    <t>SGP VS NZD 0-13</t>
  </si>
  <si>
    <t>SGP VS BEL 0-5</t>
  </si>
  <si>
    <t>SGP VS AUS 0-5</t>
  </si>
  <si>
    <t>SGP VS USA 6-1</t>
  </si>
  <si>
    <t>FINN</t>
  </si>
  <si>
    <t>FINN CLASS</t>
  </si>
  <si>
    <t>JACK SNOWDEN</t>
  </si>
  <si>
    <t>DRAGON</t>
  </si>
  <si>
    <t>DRAGON CLASS</t>
  </si>
  <si>
    <t>EDWARD GILBERT HOLIDAY
ROBERT HO
KENNETH DUNSTAN GOLDING
KEITH LITTLEWOOD JOHNSON</t>
  </si>
  <si>
    <t>FEATHERWEIGHT (59.1KG)</t>
  </si>
  <si>
    <t>LIGHTWEIGHT (65.2KG)</t>
  </si>
  <si>
    <t>EDWARD GILBERT HOLIDAY
JAMES BRYDEN COOKE
THOMAS KEVIN DURCAN</t>
  </si>
  <si>
    <t>FREE PISTOL</t>
  </si>
  <si>
    <t>KOK KUM WOH</t>
  </si>
  <si>
    <t>LIGHTWEIGHT (67.5KG)</t>
  </si>
  <si>
    <t>BERNARD CHAN</t>
  </si>
  <si>
    <t>2:26.6</t>
  </si>
  <si>
    <t>MICHAEL EU SEONG CHIN</t>
  </si>
  <si>
    <t>2:35.8</t>
  </si>
  <si>
    <t>100M FREESTYLE, 400M FREESTYLE, 1,500M FREESTYLE</t>
  </si>
  <si>
    <t>58.7S</t>
  </si>
  <si>
    <t>4:38.2</t>
  </si>
  <si>
    <t>18:24.2</t>
  </si>
  <si>
    <t>100M FREESTYLE, 400M FREESTYLE, 100M BACKSTROKE</t>
  </si>
  <si>
    <t>JOVINA TSENG</t>
  </si>
  <si>
    <t>1:13.9</t>
  </si>
  <si>
    <t>5:46.0</t>
  </si>
  <si>
    <t>1:20.7</t>
  </si>
  <si>
    <t>MOLLY TAY CHIN SAY</t>
  </si>
  <si>
    <t>1:23.00</t>
  </si>
  <si>
    <t>200M BREASTSTROKE</t>
  </si>
  <si>
    <t>MARIANA JOLLY</t>
  </si>
  <si>
    <t>3:11.0</t>
  </si>
  <si>
    <t>CANAGASABAI KUNALAN</t>
  </si>
  <si>
    <t>41.40S</t>
  </si>
  <si>
    <t>LIGHT WELTERWEIGHT</t>
  </si>
  <si>
    <t>LIGHT-WELTERWEIGHT</t>
  </si>
  <si>
    <t>GOPALAN RAMAKRISHNAN</t>
  </si>
  <si>
    <t>DEFEATED IN PRELIMINARY ROUND BY NADIMI-GHASREDASHTI</t>
  </si>
  <si>
    <t>JUMAAT IBRAHIM</t>
  </si>
  <si>
    <t>DEFEATED IN PRELIMINARY ROUND BY S. SULLEY</t>
  </si>
  <si>
    <t>CYCLING</t>
  </si>
  <si>
    <t>ROAD</t>
  </si>
  <si>
    <t>ROAD RACE INDIVIDUAL</t>
  </si>
  <si>
    <t>INDIVIDUAL ROAD RACE</t>
  </si>
  <si>
    <t>HAMID SUPAAT</t>
  </si>
  <si>
    <t>KAMSARI SALAM</t>
  </si>
  <si>
    <t>PURSUIT INDIVIDUAL</t>
  </si>
  <si>
    <t>4000M INDIVIDUAL PURSUIT ROAD TIME TRIAL</t>
  </si>
  <si>
    <t>TEOW CHOON BOON</t>
  </si>
  <si>
    <t>POOL B</t>
  </si>
  <si>
    <t>DOUGLAS PAUL NONIS
ANWARUL HAQUE
KANALINGAM SINNATHAMBY
KARTAR SINGH</t>
  </si>
  <si>
    <t>JUDO</t>
  </si>
  <si>
    <t>HEAVYWEIGHT</t>
  </si>
  <si>
    <t>ANG TECK BEE</t>
  </si>
  <si>
    <t>ELIMINATION LEAGUE (GRP 1)</t>
  </si>
  <si>
    <t>K.S MOORTHY</t>
  </si>
  <si>
    <t>25M RAPID FIRE PISTOL</t>
  </si>
  <si>
    <t>LOH AH CHEE</t>
  </si>
  <si>
    <t>MIDDLEWEIGHT (67.5KG)</t>
  </si>
  <si>
    <t>11TH</t>
  </si>
  <si>
    <t>BANTAMWEIGHT (55.45KG)</t>
  </si>
  <si>
    <t>17TH</t>
  </si>
  <si>
    <t>100M SPRINT (HEAT 1), 100M SPRINT (HEAT 4), 200M SPRINT</t>
  </si>
  <si>
    <t>HEAT 1 10.40S</t>
  </si>
  <si>
    <t>HEAT 4 10.38S</t>
  </si>
  <si>
    <t>21.30S</t>
  </si>
  <si>
    <t>50M FREE PISTOL, 25M RAPID FIRE PISTOL</t>
  </si>
  <si>
    <t>LOH KOK HENG</t>
  </si>
  <si>
    <t>66TH/69</t>
  </si>
  <si>
    <t>46TH/56</t>
  </si>
  <si>
    <t>FEATHERWEIGHT (59.4KG)</t>
  </si>
  <si>
    <t>DQ</t>
  </si>
  <si>
    <t>BANTAMWEIGHT (55.6KG)</t>
  </si>
  <si>
    <t>TUNG CHYE HONG</t>
  </si>
  <si>
    <t>12TH/15</t>
  </si>
  <si>
    <t>100M BUTTERFLY, 200M BUTTERFLY, 200M INDIVIDUAL MEDLY</t>
  </si>
  <si>
    <t>ROY CHAN KUM WAH</t>
  </si>
  <si>
    <t>1:02.24</t>
  </si>
  <si>
    <t>2:20.30</t>
  </si>
  <si>
    <t>2:24.30</t>
  </si>
  <si>
    <t>100M BACKSTROKE, 200M BACKSTROKE</t>
  </si>
  <si>
    <t>PATRICIA CHAN</t>
  </si>
  <si>
    <t>1:14.24</t>
  </si>
  <si>
    <t>2:41.27</t>
  </si>
  <si>
    <t>1:10.92</t>
  </si>
  <si>
    <t>YEO KIAN CHYE</t>
  </si>
  <si>
    <t>10.92S</t>
  </si>
  <si>
    <t>21.89S</t>
  </si>
  <si>
    <t>NOR AZHAR HAMID</t>
  </si>
  <si>
    <t>2.00M</t>
  </si>
  <si>
    <t>5000M</t>
  </si>
  <si>
    <t>5,000M, 10,000M</t>
  </si>
  <si>
    <t>P.C. SUPPIAH</t>
  </si>
  <si>
    <t>15:36.6</t>
  </si>
  <si>
    <t>10000M</t>
  </si>
  <si>
    <t>31:59.2</t>
  </si>
  <si>
    <t>49KG</t>
  </si>
  <si>
    <t>UNKNOWN</t>
  </si>
  <si>
    <t>SYED ABDUL KADIR</t>
  </si>
  <si>
    <t>ROUND 1: DEFEATED GAETANO CURCETTI, ROUND 2: LOST TO RAFAEL CARBONELL</t>
  </si>
  <si>
    <t>800M</t>
  </si>
  <si>
    <t>DID NOT FINISH (INJURY)</t>
  </si>
  <si>
    <t>HALF HEAVYWEIGHT</t>
  </si>
  <si>
    <t>FIRST ROUND, SECOND ROUND</t>
  </si>
  <si>
    <t>KOH ENG KIAN</t>
  </si>
  <si>
    <t>1ST ROUND BYE</t>
  </si>
  <si>
    <t>2ND ROUND LOST TO JORGE COMRIE (PANAMA)</t>
  </si>
  <si>
    <t>TRAP/ CLAY SHOOTING</t>
  </si>
  <si>
    <t>FRANK OH CHU HOCK</t>
  </si>
  <si>
    <t>40TH/44</t>
  </si>
  <si>
    <t>9TH/17</t>
  </si>
  <si>
    <t>100M FREESTYLE (HEAT 3), 100M FREESTYLE (B FINAL) 100M BUTTERFLY, 4X100M MEDLEY, 4X100M FREESTYLE</t>
  </si>
  <si>
    <t>HEAT 3 51.66S</t>
  </si>
  <si>
    <t>B-FINAL 21.09S</t>
  </si>
  <si>
    <t>ANG PENG SIONG
DAVID LIM FONG JOCK
OON JIN TEIK
OON JIN GEE</t>
  </si>
  <si>
    <t>4:00.07</t>
  </si>
  <si>
    <t>56.61S</t>
  </si>
  <si>
    <t>4X100M FREESTYLE, 100M BACKSTROKE, 4X100M MEDLEY, 4X100M FREESTYLE</t>
  </si>
  <si>
    <t>DAVID LIM FONG JOCK</t>
  </si>
  <si>
    <t>1:00.65</t>
  </si>
  <si>
    <t>100M BREASTSTROKE</t>
  </si>
  <si>
    <t>100M BREASTSTROKE, 4X100M MEDLEY, 4X100M FREESTYLE</t>
  </si>
  <si>
    <t>OON JIN TEIK</t>
  </si>
  <si>
    <t>1:09.23</t>
  </si>
  <si>
    <t>100M FREESTYLE, 4X100M FREESTYLE, 4X100M MEDLEY</t>
  </si>
  <si>
    <t>OON JIN GEE</t>
  </si>
  <si>
    <t>54.17S</t>
  </si>
  <si>
    <t>WINDSURFING</t>
  </si>
  <si>
    <t>WINDGLIDER</t>
  </si>
  <si>
    <t>WINDGLIDER CLASS</t>
  </si>
  <si>
    <t>KELLY CHAN</t>
  </si>
  <si>
    <t>26TH/38</t>
  </si>
  <si>
    <t>50M FREESTYLE (HEAT 9), 50M FREESTYLE (B FINAL), 100M FREESTYLE, 100M BUTTERFLY 4X100M FREESTYLE, 4X100M MEDLEY</t>
  </si>
  <si>
    <t>HEAT 9 23.08S</t>
  </si>
  <si>
    <t>B-FINAL 23.39S</t>
  </si>
  <si>
    <t xml:space="preserve"> 52.53S</t>
  </si>
  <si>
    <t>57.41S</t>
  </si>
  <si>
    <t>ANG PENG SIONG
DAVID LIM FONG JOCK
OON JIN GEE
DESMOND KOH</t>
  </si>
  <si>
    <t>3:34.54</t>
  </si>
  <si>
    <t>ANG PENG SIONG
DAVID LIM FONG JOCK
OON JIN GEE
NG YUE MENG</t>
  </si>
  <si>
    <t>3:52.86</t>
  </si>
  <si>
    <t>200M FREESTYLE, 200M BACKSTROKE, 4X100M FREESTYLE, 100M BACKSTROKE (HEAT 3), 100M BACKSTROKE (B FINAL)</t>
  </si>
  <si>
    <t>1:56.44</t>
  </si>
  <si>
    <t xml:space="preserve">2:08.65 </t>
  </si>
  <si>
    <t>HEAT 3 57.34S</t>
  </si>
  <si>
    <t>B-FINAL 57.72</t>
  </si>
  <si>
    <t>50M FREESTYLE, 100M FREESTYLE, 200M FREESTYLE, 4X100M FREESTYLE, 4X100M MEDLEY</t>
  </si>
  <si>
    <t>24.86S</t>
  </si>
  <si>
    <t>53.26S</t>
  </si>
  <si>
    <t>1:57.28</t>
  </si>
  <si>
    <t>100M BREASTSTROKE, 200M BREASTSTROKE, 4X100M MEDLEY</t>
  </si>
  <si>
    <t>NG YUE MENG</t>
  </si>
  <si>
    <t>1:05.87</t>
  </si>
  <si>
    <t>2:30.74</t>
  </si>
  <si>
    <t>400M INDIVIDUAL MEDLEY</t>
  </si>
  <si>
    <t>400M INDIVIDUAL MEDLEY, 400M FREESTYLE, 4X100M FREESTYLE, 200M BUTTERFLY, 200M INDIVIDUAL MEDLEY</t>
  </si>
  <si>
    <t>DESMOND KOH</t>
  </si>
  <si>
    <t>DISQUALIFIED</t>
  </si>
  <si>
    <t>4:15.54</t>
  </si>
  <si>
    <t>2:10.86</t>
  </si>
  <si>
    <t>2:14.77</t>
  </si>
  <si>
    <t>470 CLASS</t>
  </si>
  <si>
    <t>SIEW SHAW HER
JOSEPH CHAN</t>
  </si>
  <si>
    <t>KHATIJAH SURATTEE</t>
  </si>
  <si>
    <t>400M INDIVIDUAL MEDLEY, 200M BREASTSTROKE, 200M INDIVIDUAL MEDLEY, 200M BACKSTROKE</t>
  </si>
  <si>
    <t>4:28.95</t>
  </si>
  <si>
    <t>2:21.87</t>
  </si>
  <si>
    <t>2:07.16</t>
  </si>
  <si>
    <t>2:08.36</t>
  </si>
  <si>
    <t>100M BUTTERFLY, 200M BUTTERFLY, 200M BACKSTROKE, 200M INDIVIDUAL MEDLEY</t>
  </si>
  <si>
    <t>TAN V-MENG</t>
  </si>
  <si>
    <t>58.21S</t>
  </si>
  <si>
    <t>2:06.41</t>
  </si>
  <si>
    <t>2:11.36</t>
  </si>
  <si>
    <t>2:11.14</t>
  </si>
  <si>
    <t>50M FREESTYLE, 100M FREESTYLE, 200M FREESTYLE, 400M FREESTYLE</t>
  </si>
  <si>
    <t>KENNETH YEO</t>
  </si>
  <si>
    <t>25.29S</t>
  </si>
  <si>
    <t>54.44S</t>
  </si>
  <si>
    <t>1:57.80</t>
  </si>
  <si>
    <t>4:13.45</t>
  </si>
  <si>
    <t>50M FREESTYLE, 100M FREESTYLE, 200M FREESTYLE, 400M FREESTYLE, 100M BUTTERFLY, 200M INDIVIDUAL MEDLEY</t>
  </si>
  <si>
    <t>27.36S</t>
  </si>
  <si>
    <t>58.93S</t>
  </si>
  <si>
    <t>2:07.09</t>
  </si>
  <si>
    <t>4:29.76</t>
  </si>
  <si>
    <t>1:03.82</t>
  </si>
  <si>
    <t>2:25.32</t>
  </si>
  <si>
    <t>50M FREESTYLE, 200M FREESTYLE, 400M FREESTYLE, 100M BUTTERFLY, 200M BUTTERFLY 200M INDIVIDUAL MEDLEY, 400M INDIVIDUAL MEDLEY</t>
  </si>
  <si>
    <t>MAY OOI</t>
  </si>
  <si>
    <t>28.77S, 2:13.20, 4:37.77, 1:04.14, 2:26.97, 2:27.62, 5:08.19</t>
  </si>
  <si>
    <t xml:space="preserve">2:13.20 </t>
  </si>
  <si>
    <t>4:37.77</t>
  </si>
  <si>
    <t>1:04.14</t>
  </si>
  <si>
    <t>2:26.97</t>
  </si>
  <si>
    <t>2:27.62</t>
  </si>
  <si>
    <t>5:08.19</t>
  </si>
  <si>
    <t>SINGLES 1ST ROUND, SINGLES 2ND ROUND</t>
  </si>
  <si>
    <t>ZARINAH ABDULLAH</t>
  </si>
  <si>
    <t>DEFEATED POLAND (11-5, 11-3), LOST TO JAPAN (5-11, 4-11)</t>
  </si>
  <si>
    <t>ABDUL HAMID KHAN</t>
  </si>
  <si>
    <t>DEFEATED BELGIUM (15-11, 15-3), LOST TO HONG KONG (13-18, 3-15) | NEEDS MANUAL SPLIT (2 events / 4 results)</t>
  </si>
  <si>
    <t>MEN'S SINGLES 1ST ROUND, MEN'S DOUBLES 1ST ROUND</t>
  </si>
  <si>
    <t>DONALD KOH</t>
  </si>
  <si>
    <t>LOST TO INDONESIA (2-15, 2-15)</t>
  </si>
  <si>
    <t>DONALD KOH
ABDUL HAMID KHAN</t>
  </si>
  <si>
    <t>LOST TO DENMARK (1-15, 1-15)</t>
  </si>
  <si>
    <t>FOIL (FIRST ROUND) EPEE (SECOND ROUND)</t>
  </si>
  <si>
    <t>JAMES WONG</t>
  </si>
  <si>
    <t>FOIL (FIRST ROUND), EPEE (FIRST ROUND)</t>
  </si>
  <si>
    <t>RONALD TAN</t>
  </si>
  <si>
    <t>HEAVYWEIGHT CATEGORY</t>
  </si>
  <si>
    <t>HO YEN CHYE</t>
  </si>
  <si>
    <t>LOST IN THE 1ST ROUND</t>
  </si>
  <si>
    <t>34TH/37</t>
  </si>
  <si>
    <t>CH'NG SENG MOK</t>
  </si>
  <si>
    <t>48TH/54</t>
  </si>
  <si>
    <t>100M BREASTSTROKE, 200M INDIVIDUAL MEDLEY, 400M INDIVIDUAL MEDLEY, 4X200M FREESTYLE, 4X100M MEDLEY</t>
  </si>
  <si>
    <t>1:06.97</t>
  </si>
  <si>
    <t>2:08.99</t>
  </si>
  <si>
    <t>4:34.06</t>
  </si>
  <si>
    <t>DESMOND KOH
GERALD KOH
THUM PING TJIN
SNG JU WEI</t>
  </si>
  <si>
    <t>7:54.19</t>
  </si>
  <si>
    <t>3:59.51</t>
  </si>
  <si>
    <t>50M FREESTYLE, 100M FREESTYLE, 200M FREESTYL, 100M BREASTSTROKE, 100M BUTTERFLY, 200M INDIVIDUAL MEDLEY</t>
  </si>
  <si>
    <t>27.51S</t>
  </si>
  <si>
    <t>58.87S</t>
  </si>
  <si>
    <t>2:08.10</t>
  </si>
  <si>
    <t>1:14.90</t>
  </si>
  <si>
    <t>1:02.71</t>
  </si>
  <si>
    <t>2:21.76</t>
  </si>
  <si>
    <t>4X200M FREESTYLE, 100M BACKSTROKE, 200M INDIVIDUAL MEDLEY</t>
  </si>
  <si>
    <t>GERALD KOH</t>
  </si>
  <si>
    <t>1:00.29</t>
  </si>
  <si>
    <t>2:11.76</t>
  </si>
  <si>
    <t>100M BUTTERFLY, 200M BUTTERFLY, 4X100M MEDLEY, 4X200M FREESTYLE</t>
  </si>
  <si>
    <t>THUM PING TJIN</t>
  </si>
  <si>
    <t>57.07S</t>
  </si>
  <si>
    <t>2:07.00</t>
  </si>
  <si>
    <t>50M FREESTYLE, 100M FREESTYLE, 200M FREESTYLE, 400M FREESTYLE, 4X100M MEDLEY, 4X200M MEDLEY</t>
  </si>
  <si>
    <t>SNG JU WEI</t>
  </si>
  <si>
    <t>25.04S</t>
  </si>
  <si>
    <t>53.50S</t>
  </si>
  <si>
    <t>55.51S</t>
  </si>
  <si>
    <t>4:12.24</t>
  </si>
  <si>
    <t>WONG YEW TONG</t>
  </si>
  <si>
    <t>ELIMINATED IN QUALIFYING ROUND</t>
  </si>
  <si>
    <t>MARATHON</t>
  </si>
  <si>
    <t>YVONNE DANSON</t>
  </si>
  <si>
    <t>2:39:18</t>
  </si>
  <si>
    <t>SINGLES ROUND 1, SINGLES ROUND 2</t>
  </si>
  <si>
    <t>DEFEATED UKRAINE (11-3, 11-0), LOST TO UK (9-12, 11-0, 3-11) | NEEDS MANUAL SPLIT (2 events / 5 results)</t>
  </si>
  <si>
    <t>LASER</t>
  </si>
  <si>
    <t>BEN TAN</t>
  </si>
  <si>
    <t>LEE WUNG YEW</t>
  </si>
  <si>
    <t>JING JUN HONG</t>
  </si>
  <si>
    <t>LAST 16</t>
  </si>
  <si>
    <t>50M FREESTYLE, 100M FREESTYLE, 100M BREASTSTROKE, 100M BUTTERFLY, 200M INDIVIDUAL MEDLEY</t>
  </si>
  <si>
    <t>26.71S</t>
  </si>
  <si>
    <t>57.15S</t>
  </si>
  <si>
    <t>1:13.25</t>
  </si>
  <si>
    <t>1:01.28</t>
  </si>
  <si>
    <t>2:19.18</t>
  </si>
  <si>
    <t>400M FREESTYLE, 4X200M FREESTYLE, 4X100M MEDLEY</t>
  </si>
  <si>
    <t>4:01.34</t>
  </si>
  <si>
    <t>100M FREESTYLE, 200M FREESTYLE</t>
  </si>
  <si>
    <t>MARK CHAY</t>
  </si>
  <si>
    <t>52.24S</t>
  </si>
  <si>
    <t>1:52.22</t>
  </si>
  <si>
    <t>LESLIE KWOK</t>
  </si>
  <si>
    <t>24.00S</t>
  </si>
  <si>
    <t>DANIEL LIEW</t>
  </si>
  <si>
    <t>1:06.41</t>
  </si>
  <si>
    <t>GARY TAN</t>
  </si>
  <si>
    <t>58.69S</t>
  </si>
  <si>
    <t>2:06.32</t>
  </si>
  <si>
    <t>NICOLETTE TEO</t>
  </si>
  <si>
    <t>2:37.39</t>
  </si>
  <si>
    <t>400M FREESTYLE, 200M BUTTERFLY</t>
  </si>
  <si>
    <t>CHRISTEL BOUVRON</t>
  </si>
  <si>
    <t>4:25.16</t>
  </si>
  <si>
    <t>2:17.62</t>
  </si>
  <si>
    <t>INTERNATIONAL 470</t>
  </si>
  <si>
    <t>TAN WEARN HAW
KOH SENG LEONG</t>
  </si>
  <si>
    <t>STANLEY TAN KHENG SIONG</t>
  </si>
  <si>
    <t>AIR PISTOL</t>
  </si>
  <si>
    <t>SHIRLEY NG PECK HUI</t>
  </si>
  <si>
    <t>4TH</t>
  </si>
  <si>
    <t>100M BUTTERFLY, 200M INDIVIDUAL MEDLY</t>
  </si>
  <si>
    <t>1:00.81</t>
  </si>
  <si>
    <t>2:18.61</t>
  </si>
  <si>
    <t>52.83S</t>
  </si>
  <si>
    <t>1:54.70</t>
  </si>
  <si>
    <t>2:08.44</t>
  </si>
  <si>
    <t>100M BREASTSTROKE, 200M BREASTSTROKE</t>
  </si>
  <si>
    <t>1:12.67</t>
  </si>
  <si>
    <t>2:38.17</t>
  </si>
  <si>
    <t>2:26.21</t>
  </si>
  <si>
    <t>SHOT PUT</t>
  </si>
  <si>
    <t>ZHANG GUIRONG</t>
  </si>
  <si>
    <t>16.58M</t>
  </si>
  <si>
    <t>POH SENG SONG</t>
  </si>
  <si>
    <t>10.75S</t>
  </si>
  <si>
    <t>SINGLES 1ST ROUND, SINGLES 2ND ROUND, SINGLES Q-FINALS</t>
  </si>
  <si>
    <t>RONALD SUSILO</t>
  </si>
  <si>
    <t xml:space="preserve">DEFEATED CHINA (15-12, 15-10), DEFEATED GERMANY (15-11, 15-6), Q FINALS LOST TO THAILAND (10-15, 1-15) </t>
  </si>
  <si>
    <t>SINGLES 1ST ROUND</t>
  </si>
  <si>
    <t>JIANG YAN MEI</t>
  </si>
  <si>
    <t>LOST TO HOLLAND (6-11, 8-11)</t>
  </si>
  <si>
    <t>LOST TO CHINA (9-11, 4-11)</t>
  </si>
  <si>
    <t>SINGLES 2ND ROUND, SINGLES 3RD ROUND, DOUBLES 4TH ROUND</t>
  </si>
  <si>
    <t>LOST TO SERBIA (11-3, 11-8, 10-12, 11-4, 4-11, 11-6), LOST TO PRK (7-11, 11-8, 6-11, 11-5, 11-4, 11-9)</t>
  </si>
  <si>
    <t>JING JUN HONG
LI JIA WEI</t>
  </si>
  <si>
    <t>LOST TO KOREA (11-9, 5-11, 10-12, 11-8, 11-9, 8-11, 8-11)</t>
  </si>
  <si>
    <t>SINGLES 3RD ROUND, SINGLES 4TH ROUND, Q-FINAL, S-FINAL, BRONZE</t>
  </si>
  <si>
    <t xml:space="preserve">DEFEATED CANADA (11-4, 11-7, 11-7, 11-8), DEFEATED JAPAN (14-12, 13-11, 8-11, 15-13, 9-11, 11-7), DEFEATED CHINA (11-7, 11-7, 11-13, 11-9, 11-8), Q-FINALS LOST TO PRK (8-11, 11-6, 0-11, 8-11, 11-8, 11-6, 11-9), S-FINALS LOST TO KOREA (9-11, 11-8, 11-7, 11-5, 11-8) </t>
  </si>
  <si>
    <t>DOUBLES 2ND ROUND, DOUBLES 3RD ROUND, DOUBLES 4TH ROUND</t>
  </si>
  <si>
    <t>DEFEATED USA (11-8, 11-4, 11-5, 13-11), DEFEATED ROMANIA (8-11, 11-6, 12-10, 11-9, 11-8), LOST TO KOREA (12-14, 7-11, 7-11, 8-11) | NEEDS MANUAL SPLIT (3 events / 13 results)</t>
  </si>
  <si>
    <t>57.54S</t>
  </si>
  <si>
    <t>200M FREESTYLE, 400M FREESTYLE, 800M FREESTYLE</t>
  </si>
  <si>
    <t>LYNETTE LIM</t>
  </si>
  <si>
    <t>2:02.30</t>
  </si>
  <si>
    <t>4:17.67</t>
  </si>
  <si>
    <t>8:45.56</t>
  </si>
  <si>
    <t>100M FREESTYLE, 400M INDIVIDUAL MEDLEY</t>
  </si>
  <si>
    <t>QUAH TING WEN</t>
  </si>
  <si>
    <t>56.14</t>
  </si>
  <si>
    <t>4:51.25</t>
  </si>
  <si>
    <t>1:10.75</t>
  </si>
  <si>
    <t>2:34.60</t>
  </si>
  <si>
    <t>BRYAN TAY</t>
  </si>
  <si>
    <t>1:50.41</t>
  </si>
  <si>
    <t>CALVIN KANG</t>
  </si>
  <si>
    <t>10.78S</t>
  </si>
  <si>
    <t>WOMEN'S SHOT PUT</t>
  </si>
  <si>
    <t>16.21M</t>
  </si>
  <si>
    <t>MEN'S SINGLES</t>
  </si>
  <si>
    <t>LOST TO LEE CHONG WEI (WR2)</t>
  </si>
  <si>
    <t>XING AIYING</t>
  </si>
  <si>
    <t>LOST TO OGLA KONON (WR51)</t>
  </si>
  <si>
    <t>LI YUJIA
JIANG YANMEI</t>
  </si>
  <si>
    <t>WON USA, PROCEEDED TO QUARTER-FINALS, LOST TO S. KOREA IN QUARTER-FINALS</t>
  </si>
  <si>
    <t>LI YUJIA
HENDRI SAPUTRA</t>
  </si>
  <si>
    <t>LOST TO DANISH PLAYERS</t>
  </si>
  <si>
    <t>TOH LIYING
DEBORAH ONG</t>
  </si>
  <si>
    <t>LASER RADIAL WOMEN</t>
  </si>
  <si>
    <t>LO MANYI</t>
  </si>
  <si>
    <t>MEN'S TRAP</t>
  </si>
  <si>
    <t>110/125</t>
  </si>
  <si>
    <t>LI JIAWEI
WANG YUEGU
FENG TIANWEI</t>
  </si>
  <si>
    <t>GAO NING
YANG ZI
CAI XIAOLI</t>
  </si>
  <si>
    <t>FIRST ROUND: BEAT CANADA 3-0, LOST TO CROATIA 1-3, LOST TO GERMANY 1-3</t>
  </si>
  <si>
    <t>PROGRESSED TO SEMI-FINALS, LOST TO ZHANG YINING (WR1) IN SEMI-FINALS</t>
  </si>
  <si>
    <t>LOST TO WU XUE (DOMINICAN REPUBLIC)</t>
  </si>
  <si>
    <t>LOST TO ZHANG YINING (WR1)</t>
  </si>
  <si>
    <t>LOST TO CROATIA 0-4</t>
  </si>
  <si>
    <t>LOST TO CROATIA 2-4</t>
  </si>
  <si>
    <t>WOMEN'S 100M BACKSTROKE (HEATS), WOMEN'S 100M BUTTERFLY (HEATS)</t>
  </si>
  <si>
    <t>1:01.60</t>
  </si>
  <si>
    <t>58.34S</t>
  </si>
  <si>
    <t>WOMEN'S 800M FREESTYLE (HEATS), WOMEN'S 400M FREESTYLE (HEATS)</t>
  </si>
  <si>
    <t>LYNETTE LIM SHU EN</t>
  </si>
  <si>
    <t>8:52.92</t>
  </si>
  <si>
    <t>100M FREESTYLE (HEATS)</t>
  </si>
  <si>
    <t>MYLENE ONG CHUI BIN</t>
  </si>
  <si>
    <t>56.33S</t>
  </si>
  <si>
    <t>MEN'S 400M INDIVIDUAL MEDLEY (HEATS), MEN'S 200M BACKSTROKE (HEATS)</t>
  </si>
  <si>
    <t>QUAH ZHENG WEN</t>
  </si>
  <si>
    <t>4:26.81</t>
  </si>
  <si>
    <t>2:03.45</t>
  </si>
  <si>
    <t>MEN'S 100M BUTTERFLY (HEATS), MEN'S 200M BUTTERFLY (HEATS)</t>
  </si>
  <si>
    <t>JOSEPH ISAAC SCHOOLING</t>
  </si>
  <si>
    <t>53.63S</t>
  </si>
  <si>
    <t>1:59.18</t>
  </si>
  <si>
    <t>MEN'S 100M (HEATS), MEN'S 100M (ROUND 1)</t>
  </si>
  <si>
    <t>GARY YEO</t>
  </si>
  <si>
    <t>HEATS 10.57S</t>
  </si>
  <si>
    <t>ROUND 1 10.69 (LAST)</t>
  </si>
  <si>
    <t>100M HURDLES</t>
  </si>
  <si>
    <t>WOMEN'S 100M HURDLES (HEATS)</t>
  </si>
  <si>
    <t>DIPNA LIM PRASAD</t>
  </si>
  <si>
    <t>HEATS 14.68S</t>
  </si>
  <si>
    <t>DEREK WONG ZI LIANG</t>
  </si>
  <si>
    <t>LOST TO ISRAEL 0-2 IN GRP STAGES</t>
  </si>
  <si>
    <t>GU JUAN</t>
  </si>
  <si>
    <t>LOST TO TAIPEI 0-2 IN ROUND OF 16</t>
  </si>
  <si>
    <t>YAO LEI
SHINTA MULIA SARI</t>
  </si>
  <si>
    <t>LOST TO TAIPEI 1-2 IN GRP STAGES</t>
  </si>
  <si>
    <t>WOMEN'S KAYAK SINGLES 500M, WOMEN'S KAYAK SINGLES 200M (HEATS)</t>
  </si>
  <si>
    <t>GERALDINE LEE WEI LING</t>
  </si>
  <si>
    <t>2:01.516</t>
  </si>
  <si>
    <t>45.552S</t>
  </si>
  <si>
    <t>ALL-AROUND</t>
  </si>
  <si>
    <t>WOMEN'S ALL AROUND</t>
  </si>
  <si>
    <t>50.799</t>
  </si>
  <si>
    <t>COLIN CHENG XIN RU</t>
  </si>
  <si>
    <t>15TH/49</t>
  </si>
  <si>
    <t>WOMEN'S LASER RADIAL</t>
  </si>
  <si>
    <t>ELIZABETH YIN YUE LING</t>
  </si>
  <si>
    <t>JASMINE SER XIANG WEI</t>
  </si>
  <si>
    <t>394</t>
  </si>
  <si>
    <t>FENG TIANWEI
LI JIAWEI
WANG YUEGU</t>
  </si>
  <si>
    <t>TOP 16 - ROUND 2: LOST TO UK (4-1)</t>
  </si>
  <si>
    <t>GAO NING
YANG ZI
ZHAN JIAN</t>
  </si>
  <si>
    <t>LOST TO CHINA IN QUARTER FINALS</t>
  </si>
  <si>
    <t>53KG</t>
  </si>
  <si>
    <t>61KG FOR SNATCH &amp; 73KG FOR CLEAN AND JERK</t>
  </si>
  <si>
    <t>HELENA WONG</t>
  </si>
  <si>
    <t>LIFTED 134KG</t>
  </si>
  <si>
    <t>100M MEN'S FREESTYLE</t>
  </si>
  <si>
    <t>100M FREESTYLE HEAT 6 - 2TH/8 (48.27) - NATIONAL RECORD AND PERSONAL BEST; 100M FREESTYLE SEMI-FINALS - 8TH/8 (48.70)</t>
  </si>
  <si>
    <t>100M BUTTERFLY HEAT 6 - 1ST/8 (51.41); 100M BUTTERFLY SEMI-FINALS - 1ST/8 (50.83); 100M BUTTERFLY FINALS - 1ST/8 (50.39, OLYMPIC, ASIAN &amp; NATIONAL RECORD &amp; PERSONAL BEST)</t>
  </si>
  <si>
    <t>100M MEN'S BACKSTROKE</t>
  </si>
  <si>
    <t>100M BACKSTROKE HEAT 4 - 7TH/8 (54.38), OVERALL 22ND/39</t>
  </si>
  <si>
    <t>200M BUTTERFLY HEAT 2 - 3RD/8 (1:56.01), (PERSONAL BEST); 200M BUTTERFLY SEMI-FINALS 1 - 6TH/8 (1:56.11), OVERALL - 10TH/16</t>
  </si>
  <si>
    <t>100M BUTTERFLY HEAT 3 - 2ND/8 (52.08, PERSONAL BEST); SEMI-FINALS 1 - 8TH/8 (52.26), OVERALL - 15TH/16</t>
  </si>
  <si>
    <t>HEAT 2 - 3RD/8, 1:00.88; OVERALL - 35TH/45</t>
  </si>
  <si>
    <t>MEN'S 100M</t>
  </si>
  <si>
    <t>TIMOTHEE YAP JIN WEI</t>
  </si>
  <si>
    <t>PRELIMINARY ROUND - 7TH/22, 10.84 SECS TO ADVANCE TO ROUND 1; ROUND 1 - 9TH/9 (10.79 SECONDS); OVERALL - 67TH/69</t>
  </si>
  <si>
    <t>WOMEN'S MARATHON</t>
  </si>
  <si>
    <t>NEO JIE SHI</t>
  </si>
  <si>
    <t>3:15.18</t>
  </si>
  <si>
    <t>GROUP STAGE - WON 2-0 AGAINST SOREN OPTI (SUR); LOST 0-2 TO LEE CHONG WEI (MAS), DID NOT ADVANCE TO NEXT STAGE</t>
  </si>
  <si>
    <t>LIANG XIAO YU</t>
  </si>
  <si>
    <t>GROUP STAGE - WON 2-0 AGAINST DELPHINE LANSAC (FRA); LOST 0-2 TO SUNG JI HYUN (KOR), DID NOT ADVANCE TO NEXT STAGE</t>
  </si>
  <si>
    <t>ROWING</t>
  </si>
  <si>
    <t>CLASSIC</t>
  </si>
  <si>
    <t>SINGLE SCULLS</t>
  </si>
  <si>
    <t>WOMEN'S SINGLES SCULLS</t>
  </si>
  <si>
    <t>SAIYIDAH AISYAH BINTE MOHAMED RAFA'EE</t>
  </si>
  <si>
    <t>SINGLE SCULLS HEAT 4 - 3RD/5 (8:44.71); QUARTERFINAL 1 - 6TH/6 (7:56.00); SEMIFINAL C/D 1 - 6TH/6 (8:22.45); FINAL D - 5TH/6 (7:55.73); OVERALL - 23RD/32</t>
  </si>
  <si>
    <t>MEN'S ONE PERSON DINGHY - LASER</t>
  </si>
  <si>
    <t>160 POINTS</t>
  </si>
  <si>
    <t>WOMEN'S ONE PERSON DINGHY - LASER RADIAL</t>
  </si>
  <si>
    <t>193 POINTS</t>
  </si>
  <si>
    <t>MIXED EVENT - MULTIHULL NACRA 17</t>
  </si>
  <si>
    <t>JUSTIN LIU XIA MAN
DENISE LIM KE XIN</t>
  </si>
  <si>
    <t>157 POINTS</t>
  </si>
  <si>
    <t>WOMEN'S TWO PERSON DINGHY - 470</t>
  </si>
  <si>
    <t>JOVINA CHOO BEI FEN
AMANDA NG LING KAI</t>
  </si>
  <si>
    <t>169 POINTS</t>
  </si>
  <si>
    <t>WOMEN'S SKIFF - 49ER FX</t>
  </si>
  <si>
    <t>GRISELDA KHNG
SARA TAN LI CHING</t>
  </si>
  <si>
    <t>135 POINTS</t>
  </si>
  <si>
    <t>RS:X</t>
  </si>
  <si>
    <t>MEN'S WINDSURFER - RS:X</t>
  </si>
  <si>
    <t>LEONARD ONG</t>
  </si>
  <si>
    <t>362 POINTS</t>
  </si>
  <si>
    <t>WOMEN'S WINDSURFER - RS:X</t>
  </si>
  <si>
    <t>AUDREY YONG</t>
  </si>
  <si>
    <t>266 POINTS</t>
  </si>
  <si>
    <t>WOMEN'S 50M RIFLE 3 POSITIONS</t>
  </si>
  <si>
    <t>568-23X</t>
  </si>
  <si>
    <t>413.5</t>
  </si>
  <si>
    <t>25M PISTOL</t>
  </si>
  <si>
    <t>WOMEN'S 25M PISTOL</t>
  </si>
  <si>
    <t>QUALIFICATION PRECISION - 31ST/40 (SCORE: 286-7X); QUALIFICATION RAPID - 29TH/40 (SCORE: 571-17X)</t>
  </si>
  <si>
    <t>37TH/44 (SCORE: 375 -9X)</t>
  </si>
  <si>
    <t>CHEN FENG</t>
  </si>
  <si>
    <t>LOST 1-4 TO BENEDEK OLAH (FIN) IN ROUND 1, DID NOT PROGRESS TO ROUND 2</t>
  </si>
  <si>
    <t>LOST 1-4 TO PAUL DRINKHALL (GBR) IN ROUND 2, DID NOT PROGRESS TO ROUND 3</t>
  </si>
  <si>
    <t>WOMEN'S SINGLES: ROUND 3 - BEAT NI XIA LIAN (LUX) 4-2, ROUND 4 - BEAT LIU JIA (AUT) 4-1 TO ADVANCE TO QUARTERFINALS; LOST 4-0 TO AI FUKUHARA (JPN) IN THE QUARTERFINALS.</t>
  </si>
  <si>
    <t>FENG TIANWEI
YU MENGYU
ZHOU YIHAN</t>
  </si>
  <si>
    <t>WOMEN'S TEAM ROUND 1 - BEAT EGYPT 3-0 TO PROGRESS TO QUARTERFINALS; BEAT REPUBLIC OF KOREA 3-2 TO PROGRESS TO SEMI-FINALS; LOST TO CHINA 0-3 IN SEMI-FINALS; LOST TO JAPAN 1-3 IN THE BRONZE MEDAL MATCH; OVERALL 4TH/16</t>
  </si>
  <si>
    <t>WOMEN'S SINGLES - ROUND 3 BEAT LAY JIAN FENG (AUS) 4-0 TO ADVANCE TO ROUND 4; BEAT JEON JIHEE (KOR) 4-1 TO ADVANCE TO QUARTERFINALS; LOST 2-4 TO KIM SONG I (PRK) IN THE QUARTERFINAL.</t>
  </si>
  <si>
    <t>DIVING</t>
  </si>
  <si>
    <t>10M PLATFORM</t>
  </si>
  <si>
    <t>MEN'S 10M PLATFORM</t>
  </si>
  <si>
    <t>JONATHAN CHAN</t>
  </si>
  <si>
    <t>311.15 POINTS</t>
  </si>
  <si>
    <t>WOMEN'S 10M PLATFORM</t>
  </si>
  <si>
    <t>FREIDA LIM</t>
  </si>
  <si>
    <t>215.90 POINTS</t>
  </si>
  <si>
    <t>MEN: 100M FREESTYLE, 100M BUTTERFLY</t>
  </si>
  <si>
    <t>49.84S</t>
  </si>
  <si>
    <t>53.12S</t>
  </si>
  <si>
    <t>MEN: 100M BACKSTROKE, 100M BUTTERFLY, 200M BUTTERFLY</t>
  </si>
  <si>
    <t>53.94S</t>
  </si>
  <si>
    <t>52.39S</t>
  </si>
  <si>
    <t>1:56.42</t>
  </si>
  <si>
    <t>WOMEN'S 50M FREESTYLE, 100M FREESTYLE</t>
  </si>
  <si>
    <t>26.16S</t>
  </si>
  <si>
    <t>56.36S</t>
  </si>
  <si>
    <t>OPEN WATER SWIMMING</t>
  </si>
  <si>
    <t>10KM</t>
  </si>
  <si>
    <t>MARATHON SWIMMING</t>
  </si>
  <si>
    <t>WOMEN'S 10KM MARATHON SWIMMING</t>
  </si>
  <si>
    <t>CHANTAL LIEW</t>
  </si>
  <si>
    <t>2:08:17.9</t>
  </si>
  <si>
    <t>VERONICA SHANTI PEREIRA</t>
  </si>
  <si>
    <t>HEATS - 6TH/6 (23.96 SECONDS, SEASON BEST) OVERALL - 39TH/41</t>
  </si>
  <si>
    <t>LOH KEAN YEW</t>
  </si>
  <si>
    <t>GROUP STAGE - WON 2-0 AGAINST ARAM MAHMOUD (EOR); LOST 1-2 TO JONATAN CHRISTIE (INA), DID NOT ADVANCE TO NEXT STAGE</t>
  </si>
  <si>
    <t>YEO JIA MIN</t>
  </si>
  <si>
    <t>GROUP STAGE - WON 2-0 AGAINST HARAMARA GAITAN (MEX); LOST 0-2 TO KIM GAEUN (KOR), DID NOT ADVANCE TO NEXT STAGE</t>
  </si>
  <si>
    <t>EQUESTRIAN</t>
  </si>
  <si>
    <t>DRESSAGE</t>
  </si>
  <si>
    <t>INDIVIDUAL DRESSAGE</t>
  </si>
  <si>
    <t>CAROLINE CHEW</t>
  </si>
  <si>
    <t>INDIVIDUAL DRESSAGE GRAND PRIX QUALIFIER - ELIMINATED, DID NOT ADVANCE TO THE GRAND PRIX SPECIAL. CAROLINE AND TRIBIANI WERE ELIMINATED IN ACCORDANCE WITH FEI DRESSAGE RULES ARTICLE 430.7.6.1</t>
  </si>
  <si>
    <t>WOMEN'S INDIVIDUAL FOIL</t>
  </si>
  <si>
    <t>AMITA BERTHIER</t>
  </si>
  <si>
    <t>LOST 4-15 TO LEE KIEFER (USA) IN TABLE OF 32, DID NOT ADVANCE TO TABLE OF 16</t>
  </si>
  <si>
    <t>WOMEN'S INDIVIDUAL EPEE</t>
  </si>
  <si>
    <t>KIRIA TIKANAH ABDUL RAHMAN</t>
  </si>
  <si>
    <t>BEAT COCO LIN (HKG) 15-11 IN TABLE OF 64, ADVANCES TO THE TABLE OF 32; LOST 10-15 TO ANA MARIA POPESCU (ROU) IN TABLE OF 32, DID NOT ADVANCE TO TABLE OF 16</t>
  </si>
  <si>
    <t>WOMEN'S (ARTISTIC) INDIVIDUAL ALL-ROUND</t>
  </si>
  <si>
    <t>TAN SZE EN</t>
  </si>
  <si>
    <t>WOMEN'S (ARTISTIC) FLOOR EXERCISE QUALIFICATION, SUBDIVISION 1 - 13TH/17 IN HER SUBDIVISION (SCORE: 11.833 POINTS); WOMEN'S (ARTISTIC) BALANCE BEAM QUALIFICATION, SUBDIVISION 1 - 17TH/19 IN HER SUBDIVISION (SCORE: 11.033 POINTS); WOMEN'S (ARTISTIC) INDIVIDUAL ALL-ROUND QUALIFICATION, SUBDIVISION 1 - DID NOT FINISH IN STANDING AS SHE ONLY COMPETED IN THE FLOOR EXERCISE AND BALANCE BEAM (SCORE: 22.866 POINTS)</t>
  </si>
  <si>
    <t>WOMEN'S SINGLE SCULLS</t>
  </si>
  <si>
    <t>JOAN POH XUE HUA</t>
  </si>
  <si>
    <t>SINGLE SCULLS HEAT 2 - 6TH/6 (8:31.12); REPECHAGE 1 - 4TH/5 (8:40.06); SEMIFINAL E/F 2 - 3RD/4 (8:47.77); FINAL E - 4TH/6 (8:21.23); OVERALL - 28TH/32</t>
  </si>
  <si>
    <t>158 POINTS</t>
  </si>
  <si>
    <t>AMANDA NG LING KAI</t>
  </si>
  <si>
    <t>260 POINTS</t>
  </si>
  <si>
    <t>117 POINTS</t>
  </si>
  <si>
    <t>WOMEN'S 10M AIR RIFLE</t>
  </si>
  <si>
    <t>TAN QIAN XIU ADELE</t>
  </si>
  <si>
    <t>QUALIFICATION ROUND - 21ST/50 (SCORE: 625.3)</t>
  </si>
  <si>
    <t>CHEW ZHE YU CLARENCE</t>
  </si>
  <si>
    <t>BEAT DIAW IBRAHIMA (SEN) 4-2 IN ROUND 1; LOST 1-4 TO DANIEL HABESOHN (AUT) IN ROUND 2, DID NOT PROGRESS TO ROUND 3</t>
  </si>
  <si>
    <t>WOMEN'S SINGLES, WOMEN'S TEAM</t>
  </si>
  <si>
    <t>FENG TIAN WEI</t>
  </si>
  <si>
    <t>WOMEN'S SINGLES: ROUND 3 - BEAT MARIA XIAO (ESP) 4-1 TO ADVANCE TO THE ROUND OF 16; LOST 1-4 TO HAN YING (GER), DID NOT ADVANCE TO THE QUARTER FINALS</t>
  </si>
  <si>
    <t>YU MENG YU</t>
  </si>
  <si>
    <t>WOMEN'S SINGLES - ROUND 2 BEAT SHAO JIENI (POR) 4-0 TO ADVANCE TO ROUND 3; BEAT CHENG I CHING (TPE) 4-0 TO ADVANCE TO ROUND OF 16; BEAT LIU JUAN (USA) 4-2 TO ADVANCE TO THE QUARTER FINALS; BEAT KASUMI ISHIKAWA (JPN) 4-1 TO ADVANCE TO THE SEMI FINALS; LOST 0-4 TO CHEN MENG (CHN) TO ADVANCE TO THE BRONZE MEDAL MATCH; LOST 1-4 TO MIMA ITO (JPN), FINISHED IN OVERALL 4TH POSITION.</t>
  </si>
  <si>
    <t>FENG TIAN WEI
YU MENG YU
LIN YE</t>
  </si>
  <si>
    <t>WOMEN'S TEAM ROUND OF 16 - BEAT FRANCE 3-0 TO PROGRESS TO QUARTER FINALS; LOST 0-3 TO CHINA, DID NOT ADVANCE TO THE SEMI FINALS</t>
  </si>
  <si>
    <t>MEN'S 50M FREESTYLE, MEN'S 100M FREESTYLE</t>
  </si>
  <si>
    <t>JONATHAN TAN EU JIN</t>
  </si>
  <si>
    <t>22.26S</t>
  </si>
  <si>
    <t>49.60S</t>
  </si>
  <si>
    <t>WOMEN'S 100M BREASTSTROKE, WOMEN'S 200M BREASTSTROKE, WOMEN'S 4X100 MEDLEY RELAY</t>
  </si>
  <si>
    <t>LETITIA SIM EN YI</t>
  </si>
  <si>
    <t>1:07.75</t>
  </si>
  <si>
    <t>2:29.46</t>
  </si>
  <si>
    <t>WOMEN'S 4X100 MEDLEY RELAY</t>
  </si>
  <si>
    <t>LETITIA SIM EN YI
LEVENIA SIM ENTONG
QUAH JING WEN
GAN CHING HWEE</t>
  </si>
  <si>
    <t>4:05.58</t>
  </si>
  <si>
    <t>WOMEN'S 800M FREESTYLE, WOMEN'S 1500M FREESTYLE, WOMEN'S 4X100 MEDLEY RELAY</t>
  </si>
  <si>
    <t>GAN CHING HWEE</t>
  </si>
  <si>
    <t>8:32.37</t>
  </si>
  <si>
    <t>16:10.13</t>
  </si>
  <si>
    <t>WOMEN'S 100M, WOMEN'S 200M</t>
  </si>
  <si>
    <t xml:space="preserve">100M HEATS: 7/9 (11.63S) 55/72, 200M HEATS: 8/8 (23.21) 31/45 OVERALL, ADVANCED TO THE REPECHAGE, 200M REPECHAGE, 7/7 (23.45S) 18/24 OVERALL, DID NOT ADVANCE TO THE SEMIFINALS. | </t>
  </si>
  <si>
    <t>MARC BRIAN LOUIS</t>
  </si>
  <si>
    <t>PRELIMINARY ROUND: 3/7 (10.43S), 11/46 OVERALL, ADVANCED TO ROUND 1. ROUND 1: DNS DUE TO HAMSTRING DISCOMFORT</t>
  </si>
  <si>
    <t>10 SEED IN THE TOURNAMENT. GROUP STAGE: 2-0 WIN OVER JAN LOUDA (CZE), 2-0 WIN OVER URIEL FRANCISCO CANJURA ARTIGA (ESA). ROUND OF 16: 2-0 WIN OVER LI SHI FENG (CHN). QUARTERFINAL: 0-2 LOSS TO VIKTOR AXELSEN (DEN).</t>
  </si>
  <si>
    <t>13 SEED IN THE TOURNAMENT. GROUP STAGE: 2-0 WIN OVER DORSA YAVARIVAFA (EOR), 2-0 WIN OVER KATE FOO KUNE (MRI). ROUND OF 16: 1-2 LOSS TO AYA OHORI (JPN).</t>
  </si>
  <si>
    <t>GROUP STAGE: 0-2 LOSS TO CHEN TANG JIE &amp; TOH EE WEI (MAS), 0-2 LOSS TO FENG YAN ZHE &amp; HUANG DONG PING (CHN), 2-0 WIN OVER VINSON CHIU &amp; JENNIE GAI (USA). FINISHED 3/4 IN GROUP D AND DID NOT ADVANCE TO THE QUARTERFINALS.</t>
  </si>
  <si>
    <t>WOMEN'S KAYAK SINGLE 500M</t>
  </si>
  <si>
    <t>HEAT 6: 5/6 (1:58.52), ADVANCED TO QUARTER FINAL 1. QUARTER FINAL 1: 5/8 (1:53.88), ADVANCED TO SEMI FINAL 1. SEMI FINAL 1: 6/8 (1:55.15), ADVANCED TO FINAL C. FINAL C: 7/8 (1:56.55), FINISHED 23/40 OVERALL.</t>
  </si>
  <si>
    <t>CHEW PEI JIA, CAROLINE ROSANNA</t>
  </si>
  <si>
    <t>SCORE: 63.351%. 56/60 OVERALL AND DID NOT ADVANCE TO THE FINAL.</t>
  </si>
  <si>
    <t>AMITA MARIE NICOLETTE BERTHIER</t>
  </si>
  <si>
    <t>TABLE OF 32: 13-15 LOSS TO LAUREN SCRUGGS (USA), DID NOT ADVANCE TO TABLE OF 16.</t>
  </si>
  <si>
    <t>TABLE OF 64: 15-14 WIN OVER MARIA LUISA DOIG CALDERON (PER). TABLE OF 32: 10-15 LOSS TO ALBERTA SANTUCCIO (ITA), DID NOT ADVANCE TO TABLE OF 16.</t>
  </si>
  <si>
    <t>GOLF</t>
  </si>
  <si>
    <t>WOMEN'S INDIVIDUAL STROKE PLAY</t>
  </si>
  <si>
    <t>SHANNON TAN XUAN YIN</t>
  </si>
  <si>
    <t>ROUND 1 SCORE: 78 (6 OVER PAR), JOINT 50/60. ROUND 2 SCORE: 70 (2 UNDER PAR) TOTAL: 148 (4 OVER PAR), JOINT 36/60. ROUND 3 SCORE: 73 (1 OVER PAR) TOTAL: 221 (5 OVER PAR), JOINT 36/60. ROUND 4 SCORE: 74 (2 OVER PAR) TOTAL: 295 (7 OVER PAR) 40/60 OVERALL.</t>
  </si>
  <si>
    <t>HEAT 5: 5/5 (8:17.04), ADVANCED TO THE REPECHAGE. REPECHAGE 2: 3/4 (8:23.03), ADVANCED TO SEMI FINAL E/F 1. SEMI FINAL E/F 1: 2/4 (8:47.41), ADVANCED TO FINAL E. FINAL E: 4/6 (8:03.29), 28/32 OVERALL.</t>
  </si>
  <si>
    <t>MEN'S KITE</t>
  </si>
  <si>
    <t>DAY 1: 3/20, NET POINTS: 8. DAY 2: 1/20, NET POINTS: 11. DAY 3: 2/20, NET POINTS 15. DAY 4: 2/20, NET POINTS 15, ADVANCED TO THE FINAL. FINAL: 3/4, WON THE BRONZE MEDAL.</t>
  </si>
  <si>
    <t>MEN'S DINGHY</t>
  </si>
  <si>
    <t>NET POINTS: 138, 25/43 OVERALL, DID NOT ADVANCE TO THE MEDAL RACE.</t>
  </si>
  <si>
    <t>WOMEN'S 25M PISTOL, WOMEN'S 10M PISTOL</t>
  </si>
  <si>
    <t>TEH XIU HONG</t>
  </si>
  <si>
    <t>WOMEN'S 10M PISTOL QUALIFICATION: 567-8X, 32/44, DID NOT ADVANCE TO THE FINAL</t>
  </si>
  <si>
    <t>WOMEN'S 25M PISTOL QUALIFICATION (PRECISION): 293-8X QUALIFICATION (RAPID): 290-9X COMBINED SCORE OF 583-17X. 12/40 OVERALL, DID NOT ADVANCE TO THE FINAL</t>
  </si>
  <si>
    <t>ROUND OF 64: 4-3 WIN OVER IVANA MALOBABIC (CRO). ROUND OF 32: 2-4 LOSS TO SREEJA AKULA (IND), DID NOT ADVANCE TO THE ROUND OF 16.</t>
  </si>
  <si>
    <t>QUEK YONG IZAAC</t>
  </si>
  <si>
    <t>ROUND OF 64: 2-4 LOSS TO DARKO JORGIC (SLO), DID NOT ADVANCE TO THE ROUND OF 32.</t>
  </si>
  <si>
    <t>ZHOU JINGYI</t>
  </si>
  <si>
    <t>ROUND OF 64: 1-4 LOSS TO BERNADETTE SZOCS (ROU), DID NOT ADVANCE TO THE ROUND OF 32.</t>
  </si>
  <si>
    <t>SEA GAMES</t>
  </si>
  <si>
    <t>Swimming</t>
  </si>
  <si>
    <t>200m freestyle</t>
  </si>
  <si>
    <t>TAN CHEOW CHOON</t>
  </si>
  <si>
    <t>100m freestyle</t>
  </si>
  <si>
    <t>400m freestyle relay</t>
  </si>
  <si>
    <t>GAN ENG JOO_x000D_
 GAN ENG GUAN_x000D_
 TAN CHEOW CHOON_x000D_
 FONG HOE BENG</t>
  </si>
  <si>
    <t>4:15.4 SEC</t>
  </si>
  <si>
    <t>100m backstroke</t>
  </si>
  <si>
    <t>TAN GEK KHEE</t>
  </si>
  <si>
    <t>100m butterfly</t>
  </si>
  <si>
    <t>SIAH PONG PIN</t>
  </si>
  <si>
    <t>100m breaststroke</t>
  </si>
  <si>
    <t>Athletics</t>
  </si>
  <si>
    <t>100m</t>
  </si>
  <si>
    <t>ERNEST FRIDA</t>
  </si>
  <si>
    <t>200m</t>
  </si>
  <si>
    <t>110m hurdles</t>
  </si>
  <si>
    <t>POLE VAULT</t>
  </si>
  <si>
    <t>Pole vault</t>
  </si>
  <si>
    <t>A PAL SINGH</t>
  </si>
  <si>
    <t>3.82M</t>
  </si>
  <si>
    <t>400m hurdles</t>
  </si>
  <si>
    <t>54.9 SEC</t>
  </si>
  <si>
    <t>WONG FEY WAN</t>
  </si>
  <si>
    <t>15.2 SEC</t>
  </si>
  <si>
    <t>M GUNASENA</t>
  </si>
  <si>
    <t>57.1 SEC</t>
  </si>
  <si>
    <t>1600m relay</t>
  </si>
  <si>
    <t>ERNEST FRIDA_x000D_
 HO SIM LIM_x000D_
 LOW SIN CHEOK</t>
  </si>
  <si>
    <t>400m relay</t>
  </si>
  <si>
    <t>ERNEST FRIDA_x000D_
 CEDRIC MONTEIRO_x000D_
 CHIA LING FOOK_x000D_
 LOW SIN CHEOK</t>
  </si>
  <si>
    <t>42.5 SEC</t>
  </si>
  <si>
    <t>TRIPLE JUMP</t>
  </si>
  <si>
    <t>Hop, Step &amp; Jump</t>
  </si>
  <si>
    <t>14.86M</t>
  </si>
  <si>
    <t>LIGHT FLYWEIGHT</t>
  </si>
  <si>
    <t>Boxing</t>
  </si>
  <si>
    <t>Light flyweight</t>
  </si>
  <si>
    <t>ABU HASSAN</t>
  </si>
  <si>
    <t>Featherweight</t>
  </si>
  <si>
    <t>N VIRABHAK</t>
  </si>
  <si>
    <t>Bantamweight</t>
  </si>
  <si>
    <t>OW MUN HONG</t>
  </si>
  <si>
    <t>-</t>
  </si>
  <si>
    <t>Welterweight</t>
  </si>
  <si>
    <t>DAMYON DUNSFORD</t>
  </si>
  <si>
    <t>Lightweight</t>
  </si>
  <si>
    <t>K GOPALAN</t>
  </si>
  <si>
    <t>Flyweight</t>
  </si>
  <si>
    <t>V KESAVAN</t>
  </si>
  <si>
    <t>LIGHT MIDDLEWEIGHT</t>
  </si>
  <si>
    <t>Light middleweight</t>
  </si>
  <si>
    <t>MAJIB BIN JANTAN</t>
  </si>
  <si>
    <t>Shooting</t>
  </si>
  <si>
    <t>Free pistol</t>
  </si>
  <si>
    <t>Silhoutte</t>
  </si>
  <si>
    <t>456/54 HITS</t>
  </si>
  <si>
    <t>TENNIS</t>
  </si>
  <si>
    <t>Lawn Tennis</t>
  </si>
  <si>
    <t>Men's singles</t>
  </si>
  <si>
    <t>ONG CHEW BEE</t>
  </si>
  <si>
    <t>Men's doubles</t>
  </si>
  <si>
    <t>ONG CHEW BEE_x000D_
 KHONG KIT SOON</t>
  </si>
  <si>
    <t>Weightlifting</t>
  </si>
  <si>
    <t>OW FOOK SENG</t>
  </si>
  <si>
    <t>269.83 (595)</t>
  </si>
  <si>
    <t>310.65 (685)</t>
  </si>
  <si>
    <t>Light heavyweight</t>
  </si>
  <si>
    <t>YEO GIM CHEONG</t>
  </si>
  <si>
    <t>326.52 (720)</t>
  </si>
  <si>
    <t>CHUAN PHUNG KIM</t>
  </si>
  <si>
    <t>306.11 (675)</t>
  </si>
  <si>
    <t>369.90 (615)</t>
  </si>
  <si>
    <t>ERIC YEO</t>
  </si>
  <si>
    <t>200m breaststroke</t>
  </si>
  <si>
    <t>KENNETH KEE</t>
  </si>
  <si>
    <t>400m freestyle</t>
  </si>
  <si>
    <t>1500m freestyle</t>
  </si>
  <si>
    <t>19:11.1 SEC</t>
  </si>
  <si>
    <t>4 x 200m freestyle relay</t>
  </si>
  <si>
    <t>ERIC YEO_x000D_
 BERNARD CHAN_x000D_
 ON BOON KWEE_x000D_
 TAN THUAN HENG</t>
  </si>
  <si>
    <t>9:35.1 SEC</t>
  </si>
  <si>
    <t>4 x 100m medley</t>
  </si>
  <si>
    <t>TAN HWA LUCK_x000D_
 KENNETH KEE_x000D_
 BERNARD CHAN_x000D_
 ERIC YEO</t>
  </si>
  <si>
    <t>LOW SIN CHOCK</t>
  </si>
  <si>
    <t>High jump</t>
  </si>
  <si>
    <t>A S GILL</t>
  </si>
  <si>
    <t>1.83M</t>
  </si>
  <si>
    <t>15.1 SEC</t>
  </si>
  <si>
    <t>LONG JUMP</t>
  </si>
  <si>
    <t>Long jump</t>
  </si>
  <si>
    <t>EVELYN LEE YUET YONG</t>
  </si>
  <si>
    <t>5.05M</t>
  </si>
  <si>
    <t>55.0 SEC</t>
  </si>
  <si>
    <t>80m hurdles</t>
  </si>
  <si>
    <t>4 x 100m relay</t>
  </si>
  <si>
    <t>BENJAMIN GOMES_x000D_
 V K NATHAN_x000D_
 LOW SIN CHOCK_x000D_
 TAN ENG YOON</t>
  </si>
  <si>
    <t>43.0 SEC</t>
  </si>
  <si>
    <t>Hop, Step, Jump</t>
  </si>
  <si>
    <t>14.11M</t>
  </si>
  <si>
    <t>Basketball</t>
  </si>
  <si>
    <t>A DUNSFORD</t>
  </si>
  <si>
    <t>WILLIE TAN</t>
  </si>
  <si>
    <t>Light Welterweight</t>
  </si>
  <si>
    <t>Small bore rifle</t>
  </si>
  <si>
    <t>F B DE SOUZA</t>
  </si>
  <si>
    <t>Table Tennis</t>
  </si>
  <si>
    <t>SEN POH LENG_x000D_
 LIM WAI SHENG_x000D_
 POON WENG HOE_x000D_
 LIM WAI SHENG</t>
  </si>
  <si>
    <t>BOO GIM SIONG</t>
  </si>
  <si>
    <t>Middleweight</t>
  </si>
  <si>
    <t>3M SPRINGBOARD</t>
  </si>
  <si>
    <t>Springboard diving (required dives)</t>
  </si>
  <si>
    <t>HUI PENG SENG (DIVING)</t>
  </si>
  <si>
    <t>140.53 POINTS</t>
  </si>
  <si>
    <t>NORA TAY</t>
  </si>
  <si>
    <t>39.51 POINTS</t>
  </si>
  <si>
    <t>Waterpolo</t>
  </si>
  <si>
    <t>On goal average</t>
  </si>
  <si>
    <t>TAN ENG BOCK_x000D_
 TAN ENG LIANG_x000D_
 ERIC YEO OON TAT_x000D_
 TAN YAM CHENG_x000D_
 LIM TECK PAN_x000D_
 GAN ENG JOO_x000D_
 SU HONG ZEE_x000D_
 PANG TEE ANN_x000D_
 PANG CHIN SHE_x000D_
 DAVID LIM</t>
  </si>
  <si>
    <t>21 GOALS</t>
  </si>
  <si>
    <t>200 metres backstroke</t>
  </si>
  <si>
    <t>ALEX CHAN</t>
  </si>
  <si>
    <t>2:33.6 SEC</t>
  </si>
  <si>
    <t>2:58.9 SEC</t>
  </si>
  <si>
    <t>100 metres backstroke</t>
  </si>
  <si>
    <t>1:19.6 SEC</t>
  </si>
  <si>
    <t>400 metres freestyle</t>
  </si>
  <si>
    <t>MOLLY TAY</t>
  </si>
  <si>
    <t>EU SEONG CHIN</t>
  </si>
  <si>
    <t>200m backstroke</t>
  </si>
  <si>
    <t>200m butterfly</t>
  </si>
  <si>
    <t>200m individual medley</t>
  </si>
  <si>
    <t>57.9 SEC</t>
  </si>
  <si>
    <t>400m individual medley</t>
  </si>
  <si>
    <t>4 x 100m medley relay</t>
  </si>
  <si>
    <t>PATRICIA CHAN_x000D_
 JOVINA TSENG_x000D_
 MOLLY TAY_x000D_
 ESTHER TAN_x000D_
 TAY CHIN JOO_x000D_
 NORA TENG</t>
  </si>
  <si>
    <t>5:27.9 SEC</t>
  </si>
  <si>
    <t>4 x 100m freestyle relay</t>
  </si>
  <si>
    <t>PATRICIA CHAN_x000D_
 JOVINA TSENG_x000D_
 MOLLY TAY_x000D_
 ESTHER TAN _x000D_
 TAY CHIN JOO_x000D_
 NORA TENG</t>
  </si>
  <si>
    <t>4x200m freestyle</t>
  </si>
  <si>
    <t>TAN THUAN HENG_x000D_
 GAN ENG GUAN_x000D_
 KENG SIONG BENG_x000D_
 MICHAEL EU SEONG CHIN_x000D_
 ALEX CHAN_x000D_
 KENNETH KEE_x000D_
 FONG HONG KIONG_x000D_
 BERNARD CHAN</t>
  </si>
  <si>
    <t>9:11.9 SEC</t>
  </si>
  <si>
    <t>4 x 100m</t>
  </si>
  <si>
    <t>4 MIN</t>
  </si>
  <si>
    <t>COMBINED</t>
  </si>
  <si>
    <t>PENTATHLON</t>
  </si>
  <si>
    <t>Pentathlon</t>
  </si>
  <si>
    <t>3499 OF 3557</t>
  </si>
  <si>
    <t>Pole Vault</t>
  </si>
  <si>
    <t>3.67M</t>
  </si>
  <si>
    <t>200 metres</t>
  </si>
  <si>
    <t>NATAHAR BAVA</t>
  </si>
  <si>
    <t>22.3SEC</t>
  </si>
  <si>
    <t>Marathon</t>
  </si>
  <si>
    <t>PARAMESWARAN PILLAI</t>
  </si>
  <si>
    <t>03: 25: 47SEC</t>
  </si>
  <si>
    <t>1.52M</t>
  </si>
  <si>
    <t>HAMMER THROW</t>
  </si>
  <si>
    <t>Hammer throw</t>
  </si>
  <si>
    <t>E MANE</t>
  </si>
  <si>
    <t>47.02M</t>
  </si>
  <si>
    <t>53.8 SEC</t>
  </si>
  <si>
    <t>4 x 400 metres relay</t>
  </si>
  <si>
    <t>OSMAN MERICAN_x000D_
 A SADDAYAPAN_x000D_
 KENNETH PEREIRA_x000D_
 M GUNASENA</t>
  </si>
  <si>
    <t>3:22.9 SEC</t>
  </si>
  <si>
    <t>OSMAN MERICAN</t>
  </si>
  <si>
    <t>14.5 SEC</t>
  </si>
  <si>
    <t>EVELYN TAN_x000D_
 H SIDDONS_x000D_
 CHIA LEE MENG_x000D_
 GLORY VARAM</t>
  </si>
  <si>
    <t>RSC 3RD ROUND</t>
  </si>
  <si>
    <t>MAJOR SINGH</t>
  </si>
  <si>
    <t>50.2 SEC</t>
  </si>
  <si>
    <t>5,000 metres</t>
  </si>
  <si>
    <t>14.7 SEC</t>
  </si>
  <si>
    <t>C KUNALAN
 OSMAN MARICAN
 NATAHAR BAVA
 WONG FEY WAN</t>
  </si>
  <si>
    <t>41.5 SEC</t>
  </si>
  <si>
    <t>Badminton</t>
  </si>
  <si>
    <t>Light Flyweight</t>
  </si>
  <si>
    <t>ARRIFIN BIN JUNID</t>
  </si>
  <si>
    <t>GEORGE BEINS</t>
  </si>
  <si>
    <t>JUMAHAT IBRAHIM</t>
  </si>
  <si>
    <t>MELVYN HOEDEN</t>
  </si>
  <si>
    <t>N R VIRABHAK</t>
  </si>
  <si>
    <t>Cycling</t>
  </si>
  <si>
    <t>4000 metres</t>
  </si>
  <si>
    <t>ROHANI SUKARI</t>
  </si>
  <si>
    <t>Judo</t>
  </si>
  <si>
    <t>K S MOORTHY</t>
  </si>
  <si>
    <t>QUEK SER HONG</t>
  </si>
  <si>
    <t>IPPON2/YUSEI-GACHI-1</t>
  </si>
  <si>
    <t>Heavyweight</t>
  </si>
  <si>
    <t>TAN KWOK TOH</t>
  </si>
  <si>
    <t>Air rifle - 10 metres</t>
  </si>
  <si>
    <t>ALFRED CHEE</t>
  </si>
  <si>
    <t>Centre Fire - 25 metre</t>
  </si>
  <si>
    <t>SIM CHENG SOON</t>
  </si>
  <si>
    <t>SIM CHENG SOON_x000D_
 FUNG LOK NAM_x000D_
 CHOW CHEE CHING_x000D_
 KOK KUM WOH_x000D_
 LOKE YUNG FUN_x000D_
 LIM SEOW PENG_x000D_
 HSU HENG TACK</t>
  </si>
  <si>
    <t>Small bore rifle - prone - 50 Metres Individual</t>
  </si>
  <si>
    <t>HSU HENG TACK</t>
  </si>
  <si>
    <t>Rapid fire</t>
  </si>
  <si>
    <t>50M RIFLE PRONE TEAM</t>
  </si>
  <si>
    <t>Small bore rifle - prone - team</t>
  </si>
  <si>
    <t>Free Pistol</t>
  </si>
  <si>
    <t>CLAY PIGEON</t>
  </si>
  <si>
    <t>Clay pigeon</t>
  </si>
  <si>
    <t>CHOO CHIN MENG</t>
  </si>
  <si>
    <t>Men's Double</t>
  </si>
  <si>
    <t>SIN POH LIN_x000D_
 LIM WAI SHEN</t>
  </si>
  <si>
    <t>SHARIN OSMAN &amp; T S KIM</t>
  </si>
  <si>
    <t>7/5, 6/4</t>
  </si>
  <si>
    <t>VOLLEYBALL</t>
  </si>
  <si>
    <t>INDOOR</t>
  </si>
  <si>
    <t>Volleyball</t>
  </si>
  <si>
    <t>MIDDLE-HEAVYWEIGHT</t>
  </si>
  <si>
    <t>Mid-Heavyweight</t>
  </si>
  <si>
    <t>322.5KG</t>
  </si>
  <si>
    <t>367.5KG</t>
  </si>
  <si>
    <t>BOO KIM SIANG</t>
  </si>
  <si>
    <t>365KG</t>
  </si>
  <si>
    <t>TAN CHYE HONG</t>
  </si>
  <si>
    <t>287.5KG</t>
  </si>
  <si>
    <t>High Diving</t>
  </si>
  <si>
    <t>M GHANI BIN DESA</t>
  </si>
  <si>
    <t>87.27 POINTS</t>
  </si>
  <si>
    <t>TAY CHIN HONG</t>
  </si>
  <si>
    <t>54.4 POINTS</t>
  </si>
  <si>
    <t>Springboard Diving</t>
  </si>
  <si>
    <t>83.56 POINTS</t>
  </si>
  <si>
    <t>LIM TING KIANG _x000D_
 TEO OON TAT_x000D_
 THIO GIM HOCK _x000D_
 TAY LEE SOON_x000D_
 KENNETH KEE SUA SAI_x000D_
 BERNARD CHAN _x000D_
 WIEBER J WOLTERS_x000D_
 KHOO KAY TUAN_x000D_
 A KHOO KAH HOCK _x000D_
 WINSTON TAY B T</t>
  </si>
  <si>
    <t>100m Freestyle</t>
  </si>
  <si>
    <t>CHIN SAY TAY</t>
  </si>
  <si>
    <t>1: 10.4 SEC</t>
  </si>
  <si>
    <t>200m Backstroke</t>
  </si>
  <si>
    <t>2: 50.5 SEC</t>
  </si>
  <si>
    <t>200m Freestyle</t>
  </si>
  <si>
    <t>DANIEL TSEN HONG HOWE</t>
  </si>
  <si>
    <t>2: 21.2 SEC</t>
  </si>
  <si>
    <t>100m Backstroke</t>
  </si>
  <si>
    <t>ALEXANDER MENG WAH CHAN</t>
  </si>
  <si>
    <t>1: 06.3 SEC</t>
  </si>
  <si>
    <t>2: 27.3 SEC</t>
  </si>
  <si>
    <t>200m Butterfly</t>
  </si>
  <si>
    <t>2: 22.6 SEC</t>
  </si>
  <si>
    <t>400m Individual Medley</t>
  </si>
  <si>
    <t>5: 17.6 SEC</t>
  </si>
  <si>
    <t>1: 07.1SEC</t>
  </si>
  <si>
    <t>2:26.3 SEC</t>
  </si>
  <si>
    <t>400m Freestyle</t>
  </si>
  <si>
    <t>5:01.5 SEC</t>
  </si>
  <si>
    <t>1: 15.2 SEC</t>
  </si>
  <si>
    <t>4 x 100m Medley</t>
  </si>
  <si>
    <t>4 x 100m Freestyle Relay</t>
  </si>
  <si>
    <t>4: 43.5 SEC</t>
  </si>
  <si>
    <t>4 x 200 Freestyle Relay</t>
  </si>
  <si>
    <t>DANIEL TSEN_x000D_
 ALEXANDER _x000D_
 KEE CHENG CHAN _x000D_
 TAN THUAN HENG</t>
  </si>
  <si>
    <t>9: 08.7 SEC</t>
  </si>
  <si>
    <t>2: 45.0 SEC</t>
  </si>
  <si>
    <t>100m Butterfly</t>
  </si>
  <si>
    <t>1: 13.1 SEC</t>
  </si>
  <si>
    <t>2: 46 .7 SEC</t>
  </si>
  <si>
    <t>56.7 SEC</t>
  </si>
  <si>
    <t>2: 05.5 SEC</t>
  </si>
  <si>
    <t>4: 34.9 SEC</t>
  </si>
  <si>
    <t>1500m Freestyle</t>
  </si>
  <si>
    <t>19:12.1 SEC</t>
  </si>
  <si>
    <t>1: 17.7 SEC</t>
  </si>
  <si>
    <t>2: 33.5 SEC</t>
  </si>
  <si>
    <t>100m Butterflystroke</t>
  </si>
  <si>
    <t>1: 18.3 SEC</t>
  </si>
  <si>
    <t>200m Butterflystroke</t>
  </si>
  <si>
    <t>2:54.8 SEC</t>
  </si>
  <si>
    <t>200m Medley</t>
  </si>
  <si>
    <t>2:58.6 SEC</t>
  </si>
  <si>
    <t>2: 45.7 SEC</t>
  </si>
  <si>
    <t>5: 12.3 SEC</t>
  </si>
  <si>
    <t>4 x 100 medley</t>
  </si>
  <si>
    <t>ALEXANDER_x000D_
 BERNARD CHAN _x000D_
 KOK SENG WONG_x000D_
 TAN THUAN HENG</t>
  </si>
  <si>
    <t>4: 32.0 SEC</t>
  </si>
  <si>
    <t>4 x 100 Freestyle</t>
  </si>
  <si>
    <t>KEE KENG CHAN _x000D_
 ALEXANDER_x000D_
 DANIEL TSEN HONG HOWE_x000D_
 TAN THUAN HENG</t>
  </si>
  <si>
    <t>4: 01.4 SEC</t>
  </si>
  <si>
    <t>pentathlon</t>
  </si>
  <si>
    <t>WAI HING CHEONG</t>
  </si>
  <si>
    <t>3853 PTS</t>
  </si>
  <si>
    <t>4 x 100 metres relay</t>
  </si>
  <si>
    <t>GLORY BARNABAS_x000D_
 CHIEW GUAY ENG_x000D_
 ROSALIND CHAN _x000D_
 MAIMOON A BAKAR</t>
  </si>
  <si>
    <t>50.3SEC</t>
  </si>
  <si>
    <t>100 metres</t>
  </si>
  <si>
    <t>GLORY BARNABAS</t>
  </si>
  <si>
    <t>12.6 SEC</t>
  </si>
  <si>
    <t>NATAHAR BAVA_x000D_
 GUNASENA MIGALE _x000D_
 MUN CHEONG HO_x000D_
 C KUNALAN</t>
  </si>
  <si>
    <t>3: 20.5SEC</t>
  </si>
  <si>
    <t>26.0SEC</t>
  </si>
  <si>
    <t>80 metres hurdles</t>
  </si>
  <si>
    <t>HEATHER SIDDONS</t>
  </si>
  <si>
    <t>11.8 SEC</t>
  </si>
  <si>
    <t>10 000 metres</t>
  </si>
  <si>
    <t>HARI SINGH</t>
  </si>
  <si>
    <t>33:35.1 SEC</t>
  </si>
  <si>
    <t>400 metres</t>
  </si>
  <si>
    <t>MAIMOON A BAKAR</t>
  </si>
  <si>
    <t>1: 02.5 SEC</t>
  </si>
  <si>
    <t>5000 metres</t>
  </si>
  <si>
    <t>MIRZA M NAMAZIE</t>
  </si>
  <si>
    <t>15: 35.7 SEC</t>
  </si>
  <si>
    <t>High Jump</t>
  </si>
  <si>
    <t>NOR AZAHAR HAMID</t>
  </si>
  <si>
    <t>1.91M</t>
  </si>
  <si>
    <t>1.14 M</t>
  </si>
  <si>
    <t>Hammer Throw</t>
  </si>
  <si>
    <t>EKNATH MANE</t>
  </si>
  <si>
    <t>45.08METRES</t>
  </si>
  <si>
    <t>MAHMOOD MANSOOR</t>
  </si>
  <si>
    <t>4.00M</t>
  </si>
  <si>
    <t>4 x 100 metres</t>
  </si>
  <si>
    <t>C KUNALAN_x000D_
 YEO KIAN CHYE _x000D_
 WONG FEY WAN_x000D_
 NATAHAR BAVA</t>
  </si>
  <si>
    <t>41.3 SEC</t>
  </si>
  <si>
    <t>110 metres Hurdles</t>
  </si>
  <si>
    <t>14.9 SEC</t>
  </si>
  <si>
    <t>1500M</t>
  </si>
  <si>
    <t>1500 metres</t>
  </si>
  <si>
    <t>AVTAR SINGH</t>
  </si>
  <si>
    <t>4: 00.5 SEC</t>
  </si>
  <si>
    <t>KUNALAN CANAGASABAI</t>
  </si>
  <si>
    <t>10.6 SEC</t>
  </si>
  <si>
    <t>21.8 SEC</t>
  </si>
  <si>
    <t>3000M STEEPLECHASE</t>
  </si>
  <si>
    <t>3000 metres _x000D_
 Steeplechase</t>
  </si>
  <si>
    <t>9:39.0 SEC</t>
  </si>
  <si>
    <t>12.3 SEC</t>
  </si>
  <si>
    <t>PILLAI PERAMLISPRAN</t>
  </si>
  <si>
    <t>15: 34.3 SEC</t>
  </si>
  <si>
    <t>15.0 SEC</t>
  </si>
  <si>
    <t>Light Welter Weight</t>
  </si>
  <si>
    <t>GEORGE JAMES</t>
  </si>
  <si>
    <t>IDRIS BIN SHARIFF</t>
  </si>
  <si>
    <t>NEIL PESTANA</t>
  </si>
  <si>
    <t>JUMAHAT BIN IBRAHIM</t>
  </si>
  <si>
    <t>Small Bore Rifle Prone-_x000D_
 Individual</t>
  </si>
  <si>
    <t>583 POINTS</t>
  </si>
  <si>
    <t>800M MASSED START</t>
  </si>
  <si>
    <t>800m Massed start Individual</t>
  </si>
  <si>
    <t>ARIFF BIN HASHIM</t>
  </si>
  <si>
    <t>1: 07.09 SEC</t>
  </si>
  <si>
    <t>10000M MASSED START</t>
  </si>
  <si>
    <t>10,000 metres _x000D_
 Massed start_x000D_
 Individual</t>
  </si>
  <si>
    <t>A B HASHIM</t>
  </si>
  <si>
    <t>16:34.66 SEC</t>
  </si>
  <si>
    <t>TIME TRIAL TEAM</t>
  </si>
  <si>
    <t>1600 Team Time Trial</t>
  </si>
  <si>
    <t>A LATIF BIN AMAT ZAINI_x000D_
 ARIFF BIN HASHIM_x000D_
 KAMASARI BIN SALIM _x000D_
 MOHAMAD AYOOB AHMAH SHAH</t>
  </si>
  <si>
    <t>2: 10.53 SEC</t>
  </si>
  <si>
    <t>PURSUIT TEAM</t>
  </si>
  <si>
    <t>4000m Team Pursuit</t>
  </si>
  <si>
    <t>A LATIFF AMAT ZAINI_x000D_
 ARIFF HASHIM_x000D_
 KAMSARI SALIM_x000D_
 MOHD AYOOB AHMAD</t>
  </si>
  <si>
    <t>WILLIE CHIN</t>
  </si>
  <si>
    <t>HO WAN HUI</t>
  </si>
  <si>
    <t>OPENWEIGHT</t>
  </si>
  <si>
    <t>Open</t>
  </si>
  <si>
    <t>KAN KOK TOH</t>
  </si>
  <si>
    <t>QUECK SER HONG</t>
  </si>
  <si>
    <t>Sepak Takraw</t>
  </si>
  <si>
    <t>ZAINUDIN TAJIB_x000D_
 MOHD ISMAIL _x000D_
 ROHANI YUNOIS_x000D_
 HUSSAIN MOHD ZAIN _x000D_
 MAKSOM AHMAD_x000D_
 MASRAM SALPINI_x000D_
 EUSOPE BUJAL_x000D_
 KADIR DOLLAH_x000D_
 AWANG CHIK ABU_x000D_
 LATIB YAHYA _x000D_
 SALIM NAHRAWI_x000D_
 A HAMID KHALID</t>
  </si>
  <si>
    <t>50M RIFLE 3 POSITIONS TEAM</t>
  </si>
  <si>
    <t>Standard Rifle Three Positions Team</t>
  </si>
  <si>
    <t>MOHD AMIN ABDULLAH_x000D_
 LEE CHIOH MING_x000D_
 MICHAEL NG TENG WENG</t>
  </si>
  <si>
    <t>1767 POINTS</t>
  </si>
  <si>
    <t>Small Bore Rifle Prone Team</t>
  </si>
  <si>
    <t>D C PERREAU _x000D_
 HSUI HENG TACK _x000D_
 LEE CHIOH MING</t>
  </si>
  <si>
    <t>2286 POINTS</t>
  </si>
  <si>
    <t>Air Pistol - Individual</t>
  </si>
  <si>
    <t>FUNG LOK NAM</t>
  </si>
  <si>
    <t>360 POINTS</t>
  </si>
  <si>
    <t>Team Event</t>
  </si>
  <si>
    <t>Mixed Doubles</t>
  </si>
  <si>
    <t>TAN KEK HIANG_x000D_
 TAN KHOON HONG</t>
  </si>
  <si>
    <t>Women's Doubles</t>
  </si>
  <si>
    <t>TAN KEK HIANG_x000D_
 PECK NOI HWOY</t>
  </si>
  <si>
    <t>Women's Singles</t>
  </si>
  <si>
    <t>PECK NOI HWOY</t>
  </si>
  <si>
    <t>TAN KEK HIANG</t>
  </si>
  <si>
    <t>CHUA PENG KIM</t>
  </si>
  <si>
    <t>335KG</t>
  </si>
  <si>
    <t>Bantam Weight</t>
  </si>
  <si>
    <t>282.5KG</t>
  </si>
  <si>
    <t>222.5KG</t>
  </si>
  <si>
    <t>Middle Heavyweight</t>
  </si>
  <si>
    <t>332.5KG</t>
  </si>
  <si>
    <t>352.5KG</t>
  </si>
  <si>
    <t>Light Heavy Weight</t>
  </si>
  <si>
    <t>380KG</t>
  </si>
  <si>
    <t>6 POINTS</t>
  </si>
  <si>
    <t>HUI PENG SENG</t>
  </si>
  <si>
    <t>412.70 POINTS</t>
  </si>
  <si>
    <t>4 x 100m Freestyle _x000D_
 Relay</t>
  </si>
  <si>
    <t>CHAY YUE WAH_x000D_
 DANIEL HOWE_x000D_
 ALEX CHUAN_x000D_
 TAN THUAN HENG</t>
  </si>
  <si>
    <t>3: 54.9 SEC</t>
  </si>
  <si>
    <t>JOVINA TSENG_x000D_
 SIDNEY KEENAM_x000D_
 TAY CHIN JOO_x000D_
 PATRICIA CHAN</t>
  </si>
  <si>
    <t>4: 38.5 SEC</t>
  </si>
  <si>
    <t>PATRICIA CHAN_x000D_
 ESTHER TAN_x000D_
 TAY CHIN JOO_x000D_
 SIDNEY M KEENAM</t>
  </si>
  <si>
    <t>5:01.8 SEC</t>
  </si>
  <si>
    <t>4 x 200m Freestyle _x000D_
 Relay</t>
  </si>
  <si>
    <t>ROY CHAN_x000D_
 SOH SENG HOI_x000D_
 ALEX CHAN_x000D_
 TAN THUAN HENG</t>
  </si>
  <si>
    <t>8: 45.8 SEC</t>
  </si>
  <si>
    <t>200m Breaststroke</t>
  </si>
  <si>
    <t>ESTHER TAN</t>
  </si>
  <si>
    <t>3: 07.2 SEC</t>
  </si>
  <si>
    <t>100m Breaststroke</t>
  </si>
  <si>
    <t>JOSEPH YOW</t>
  </si>
  <si>
    <t>1: 17.1 SEC</t>
  </si>
  <si>
    <t>2: 31.3 SEC</t>
  </si>
  <si>
    <t>1500 m Freestyle</t>
  </si>
  <si>
    <t>19: 02.1 SEC</t>
  </si>
  <si>
    <t>200 m Backstroke</t>
  </si>
  <si>
    <t>2: 27.8 SEC</t>
  </si>
  <si>
    <t>100 m Backstroke</t>
  </si>
  <si>
    <t>1: 06.8 SEC</t>
  </si>
  <si>
    <t>5:12.2 SEC</t>
  </si>
  <si>
    <t>1: 05.9 SEC</t>
  </si>
  <si>
    <t>2: 56.6 SEC</t>
  </si>
  <si>
    <t>5: 01.7 SEC</t>
  </si>
  <si>
    <t>1: 13.9 SEC</t>
  </si>
  <si>
    <t>2: 38.9 SEC</t>
  </si>
  <si>
    <t>1:11.4 SEC</t>
  </si>
  <si>
    <t>2:39.1 SEC</t>
  </si>
  <si>
    <t>200m Individual Medley</t>
  </si>
  <si>
    <t>2: 40.0 SEC</t>
  </si>
  <si>
    <t>100 m Freestyle</t>
  </si>
  <si>
    <t>57.4 SEC</t>
  </si>
  <si>
    <t>200 m Freestyle</t>
  </si>
  <si>
    <t>2: 06.4 SEC</t>
  </si>
  <si>
    <t>400 m Freestyle</t>
  </si>
  <si>
    <t>4: 39.6 SEC</t>
  </si>
  <si>
    <t>2: 21.5 SEC</t>
  </si>
  <si>
    <t>4x100m Medley Relay</t>
  </si>
  <si>
    <t>ALEX CHAN_x000D_
 JOSEPH YOW_x000D_
 BERNARD CHAN_x000D_
 TAN THUAN HENG</t>
  </si>
  <si>
    <t>4:27.3 SEC</t>
  </si>
  <si>
    <t>1: 26.8 SEC</t>
  </si>
  <si>
    <t>2: 52.0 SEC</t>
  </si>
  <si>
    <t>1: 18.2 SEC</t>
  </si>
  <si>
    <t>2: 49.0 SEC</t>
  </si>
  <si>
    <t>ROY CHAN</t>
  </si>
  <si>
    <t>1: 08.6 SEC</t>
  </si>
  <si>
    <t>2: 29.1SEC</t>
  </si>
  <si>
    <t>5: 19.4 SEC</t>
  </si>
  <si>
    <t>19: 08.6 SEC</t>
  </si>
  <si>
    <t>SIDNEY M KEENAM</t>
  </si>
  <si>
    <t>5: 14.6 SEC</t>
  </si>
  <si>
    <t>1: 07.5 SEC</t>
  </si>
  <si>
    <t>1: 14.8 SEC</t>
  </si>
  <si>
    <t>2: 51.7 SEC</t>
  </si>
  <si>
    <t>2: 50.0 SEC</t>
  </si>
  <si>
    <t>GAN BEE WAH</t>
  </si>
  <si>
    <t>3402 POINTS</t>
  </si>
  <si>
    <t>ANDREW CHEE_x000D_
 AMINNUDDIN KASSIM_x000D_
 YEO KIAN CHYE_x000D_
 C KUNALAN</t>
  </si>
  <si>
    <t>41.4 SEC</t>
  </si>
  <si>
    <t>4 x 400 metres</t>
  </si>
  <si>
    <t>CHEAH KIM TECK_x000D_
 A SADAYAPPAN_x000D_
 HO MUN CHEONG _x000D_
 C KUNALAN</t>
  </si>
  <si>
    <t>3: 15.4 SEC</t>
  </si>
  <si>
    <t>4 x 100 metres Relay</t>
  </si>
  <si>
    <t>ENG CHIEW GUAY_x000D_
 MADELINE TEO_x000D_
 CHRISTINE CHUNG_x000D_
 GLORY BARNABAS</t>
  </si>
  <si>
    <t>400 metres hurdles</t>
  </si>
  <si>
    <t>A SADAYAPPAN</t>
  </si>
  <si>
    <t>55.4 SEC</t>
  </si>
  <si>
    <t>800 metres</t>
  </si>
  <si>
    <t>LEE TAI JONG</t>
  </si>
  <si>
    <t>2:27.0 SEC</t>
  </si>
  <si>
    <t>P PILLAI</t>
  </si>
  <si>
    <t>15:22.1 SEC</t>
  </si>
  <si>
    <t>3000 metres _x000D_
 steeplechase</t>
  </si>
  <si>
    <t>9: 43.3 SEC</t>
  </si>
  <si>
    <t>10.5 SEC</t>
  </si>
  <si>
    <t>21.3 SEC</t>
  </si>
  <si>
    <t>100 metres hurdles</t>
  </si>
  <si>
    <t>M MANSOOR</t>
  </si>
  <si>
    <t>4.10M</t>
  </si>
  <si>
    <t>1.94M</t>
  </si>
  <si>
    <t>110 Metres Hurdles</t>
  </si>
  <si>
    <t>A OSMAN MERICAN</t>
  </si>
  <si>
    <t>15: 20.2 SEC</t>
  </si>
  <si>
    <t>60.1 SEC</t>
  </si>
  <si>
    <t>12.5 SEC</t>
  </si>
  <si>
    <t>26.0 SEC</t>
  </si>
  <si>
    <t>HO MUN CHEONG</t>
  </si>
  <si>
    <t>49.1SEC</t>
  </si>
  <si>
    <t>Long Jump</t>
  </si>
  <si>
    <t>L BOOT HIANG</t>
  </si>
  <si>
    <t>6.94M</t>
  </si>
  <si>
    <t>50KM RACE WALK</t>
  </si>
  <si>
    <t>50km walk</t>
  </si>
  <si>
    <t>ARUMUGAN KANNAN</t>
  </si>
  <si>
    <t>5HR 07:02.6</t>
  </si>
  <si>
    <t>ONG AH HOI_x000D_
 WONG CHIN KHAM_x000D_
 LIAU LAI MIN_x000D_
 TEE KEE LAM_x000D_
 SIM BEE HUAY_x000D_
 BEY YAM KHENG_x000D_
 NEE AH LUAN _x000D_
 LIM SUN GEE_x000D_
 FOO AH BEE_x000D_
 NG LEU WAH_x000D_
 WONG FONG CHENG_x000D_
 KOH YOKE PENG</t>
  </si>
  <si>
    <t>HASHIM MAS'OD</t>
  </si>
  <si>
    <t>ISMAIL BIN DARUS</t>
  </si>
  <si>
    <t>JUSTIN CHAN</t>
  </si>
  <si>
    <t>JUMMAT BIN IBRAHIM</t>
  </si>
  <si>
    <t>KESAVAN NAIR</t>
  </si>
  <si>
    <t>Light Middleweight</t>
  </si>
  <si>
    <t>KRISHNAN GOPALAN</t>
  </si>
  <si>
    <t>1600M MASSED START</t>
  </si>
  <si>
    <t>1600m Massed Start</t>
  </si>
  <si>
    <t>ONG KOK KUAN</t>
  </si>
  <si>
    <t>34.93 SEC</t>
  </si>
  <si>
    <t>HORIZONTAL BAR</t>
  </si>
  <si>
    <t>Gymnastics</t>
  </si>
  <si>
    <t>Horizontal Bar</t>
  </si>
  <si>
    <t>JOHNNY EE THAIN CHAI</t>
  </si>
  <si>
    <t>8.55 POINTS</t>
  </si>
  <si>
    <t>FLOOR EXERCISE</t>
  </si>
  <si>
    <t>Floor Exercise</t>
  </si>
  <si>
    <t>WONG SIEW YEE</t>
  </si>
  <si>
    <t>8.01 POINTS</t>
  </si>
  <si>
    <t>Team Championship</t>
  </si>
  <si>
    <t>WONG SIEW YEE _x000D_
 JOHNNY EE THAIN CHAI_x000D_
 NG NGAI KHONG_x000D_
 YIP POH ONN_x000D_
 TAN TZE YONG</t>
  </si>
  <si>
    <t>191.45 POINTS</t>
  </si>
  <si>
    <t>11 POINTS</t>
  </si>
  <si>
    <t>KHONG SENG SOON</t>
  </si>
  <si>
    <t>18 POINTS</t>
  </si>
  <si>
    <t>Open Category</t>
  </si>
  <si>
    <t>CHIN POK FATT</t>
  </si>
  <si>
    <t>5 POINTS</t>
  </si>
  <si>
    <t>Light Heavyweight</t>
  </si>
  <si>
    <t>HENG WAH TONG</t>
  </si>
  <si>
    <t>17 POINTS</t>
  </si>
  <si>
    <t>STEVEN LOH</t>
  </si>
  <si>
    <t>13 POINTS</t>
  </si>
  <si>
    <t>TAN SIN ANN</t>
  </si>
  <si>
    <t>20 POINTS</t>
  </si>
  <si>
    <t>ENTERPRISE</t>
  </si>
  <si>
    <t>Yachting</t>
  </si>
  <si>
    <t>National Enterprise Class</t>
  </si>
  <si>
    <t>DAVID LEE</t>
  </si>
  <si>
    <t>O.K. Dinghy Class</t>
  </si>
  <si>
    <t>DAVID LOW</t>
  </si>
  <si>
    <t>Fireball Class</t>
  </si>
  <si>
    <t>SIMON ASHWORTH</t>
  </si>
  <si>
    <t>RATER</t>
  </si>
  <si>
    <t>Rater Class</t>
  </si>
  <si>
    <t>TAN ENG HUAT</t>
  </si>
  <si>
    <t>25M RAPID FIRE PISTOL TEAM</t>
  </si>
  <si>
    <t>Rapid Fire Pistol _x000D_
 (Team)</t>
  </si>
  <si>
    <t>LIN SEOW PENG_x000D_
 KWAN CHUN KIEW_x000D_
 CHOW CHEE CHING_x000D_
 LOH KOK HENG</t>
  </si>
  <si>
    <t>2133 POINTS</t>
  </si>
  <si>
    <t>Air Rifle (team)</t>
  </si>
  <si>
    <t>LOH SEOW PENG_x000D_
 KWAN CHUN KIEW_x000D_
 CHOW CHEE CHING_x000D_
 LOH KOK HENG</t>
  </si>
  <si>
    <t>1322 POINTS</t>
  </si>
  <si>
    <t>Women's Team</t>
  </si>
  <si>
    <t>TAN KEK HIANG_x000D_
 PECK NOI HWOY _x000D_
 LEOW CHOO WHATT_x000D_
 TOH CHUWE GIM</t>
  </si>
  <si>
    <t>305 KG</t>
  </si>
  <si>
    <t>317.5 KG</t>
  </si>
  <si>
    <t>330 KG</t>
  </si>
  <si>
    <t>295 KG</t>
  </si>
  <si>
    <t>271.77 POINTS</t>
  </si>
  <si>
    <t>Team Championships</t>
  </si>
  <si>
    <t>200 metres Breaststroke</t>
  </si>
  <si>
    <t>ALAN R LELAH</t>
  </si>
  <si>
    <t>2: 44.21 SEC</t>
  </si>
  <si>
    <t>100 Metres Freestyle</t>
  </si>
  <si>
    <t>ELAINE SNG</t>
  </si>
  <si>
    <t>1: 06.38 SEC</t>
  </si>
  <si>
    <t>100 metres Breaststroke</t>
  </si>
  <si>
    <t>KHONG KOK SUN</t>
  </si>
  <si>
    <t>1: 14.12 SEC</t>
  </si>
  <si>
    <t>200 metres Individual Medley</t>
  </si>
  <si>
    <t>LIM BEE LIAN</t>
  </si>
  <si>
    <t>2: 47.66 SEC</t>
  </si>
  <si>
    <t>1500 metres Freestyle</t>
  </si>
  <si>
    <t>MARK CHAN</t>
  </si>
  <si>
    <t>18: 59.61 SEC</t>
  </si>
  <si>
    <t>100 metres Backstroke</t>
  </si>
  <si>
    <t>MAY LAU</t>
  </si>
  <si>
    <t>1: 17.50 SEC</t>
  </si>
  <si>
    <t>KHONG YUI LAN</t>
  </si>
  <si>
    <t>1:26.69 SEC</t>
  </si>
  <si>
    <t>3: 04.04SEC</t>
  </si>
  <si>
    <t>800 metres Freestyle</t>
  </si>
  <si>
    <t>10: 52.20 SEC</t>
  </si>
  <si>
    <t>200 metres Backstroke</t>
  </si>
  <si>
    <t>2: 40.53 SEC</t>
  </si>
  <si>
    <t>100 metres Freestyle</t>
  </si>
  <si>
    <t>1: 04.74 SEC</t>
  </si>
  <si>
    <t>200 metres Freestyle</t>
  </si>
  <si>
    <t>2:21.62 SEC</t>
  </si>
  <si>
    <t>400 metres Freestyle</t>
  </si>
  <si>
    <t>5: 01.39 SEC</t>
  </si>
  <si>
    <t>100 metres Butterflystroke</t>
  </si>
  <si>
    <t>1: 02.43 SEC</t>
  </si>
  <si>
    <t>400 metres Individual Medley</t>
  </si>
  <si>
    <t>5: 11.93 SEC</t>
  </si>
  <si>
    <t>57.05 SEC</t>
  </si>
  <si>
    <t>2: 07.10 SEC</t>
  </si>
  <si>
    <t>4: 39.14 SEC</t>
  </si>
  <si>
    <t>1: 11.30 SEC</t>
  </si>
  <si>
    <t>1: 06.65 SEC</t>
  </si>
  <si>
    <t>2: 23.55 SEC</t>
  </si>
  <si>
    <t>3: 04.84 SEC</t>
  </si>
  <si>
    <t>KAREN CHONG</t>
  </si>
  <si>
    <t>1: 17.42 SEC</t>
  </si>
  <si>
    <t>200 metres Butterflystroke</t>
  </si>
  <si>
    <t>2: 47.61 SEC</t>
  </si>
  <si>
    <t>1: 16.10 SEC</t>
  </si>
  <si>
    <t>2: 47.26 SEC</t>
  </si>
  <si>
    <t>200 metres Butterfly stroke</t>
  </si>
  <si>
    <t>2: 20.33 SEC</t>
  </si>
  <si>
    <t>2: 41.94 SEC</t>
  </si>
  <si>
    <t>400M BACKSTROKE</t>
  </si>
  <si>
    <t>400 metres Backstroke</t>
  </si>
  <si>
    <t>4 x 100 metres Freestyle_x000D_
 Relay</t>
  </si>
  <si>
    <t>3: 51.15 SEC</t>
  </si>
  <si>
    <t>4 x 200 metres Freestyle _x000D_
 Relay</t>
  </si>
  <si>
    <t>8: 46.21 SEC</t>
  </si>
  <si>
    <t>4 x 100 metres Medley Relay</t>
  </si>
  <si>
    <t>5: 00.07 SEC</t>
  </si>
  <si>
    <t>4:32.63 SEC</t>
  </si>
  <si>
    <t>4: 20.44 SEC</t>
  </si>
  <si>
    <t>KIM TECK_x000D_
 YOKE PHEE_x000D_
 MUN CHEONG_x000D_
 KIAN CHYE</t>
  </si>
  <si>
    <t>3: 18.1 SEC</t>
  </si>
  <si>
    <t>CHEW KIM HUA_x000D_
 A LETCHEMAY_x000D_
 MAINOON BAKAR_x000D_
 CHEE SWEE LEE</t>
  </si>
  <si>
    <t>4: 01.6 SEC</t>
  </si>
  <si>
    <t>CHIEW GUAY_x000D_
 A LETCHEMAY_x000D_
 MAIMOON BAKAR_x000D_
 SHEILA</t>
  </si>
  <si>
    <t>48.6 SEC</t>
  </si>
  <si>
    <t>20KM RACE WALK</t>
  </si>
  <si>
    <t>20 Km Walk</t>
  </si>
  <si>
    <t>FRANCIS SENGOL</t>
  </si>
  <si>
    <t>1: 52.39.8 SEC</t>
  </si>
  <si>
    <t>ILLAYAS_x000D_
 AMINUDIN_x000D_
 CHAN PEW_x000D_
 KIAN CHYE</t>
  </si>
  <si>
    <t>BEGUM MIRNIGAR</t>
  </si>
  <si>
    <t>4: 50.7 SEC</t>
  </si>
  <si>
    <t>400 Metres</t>
  </si>
  <si>
    <t>58.9 SEC</t>
  </si>
  <si>
    <t>100 Metres</t>
  </si>
  <si>
    <t>ENG CHIEW GUAY</t>
  </si>
  <si>
    <t>WONG CHONG SAI</t>
  </si>
  <si>
    <t>21.9 SEC</t>
  </si>
  <si>
    <t>LIM HONG KANG</t>
  </si>
  <si>
    <t>7.27M</t>
  </si>
  <si>
    <t>10,000 metres</t>
  </si>
  <si>
    <t>P C SUPPIAH</t>
  </si>
  <si>
    <t>32: 33.7 SEC</t>
  </si>
  <si>
    <t>JAVELIN THROW</t>
  </si>
  <si>
    <t>Javelin Throw</t>
  </si>
  <si>
    <t>CHUA KIM TEE</t>
  </si>
  <si>
    <t>35.72 M</t>
  </si>
  <si>
    <t>44.20M</t>
  </si>
  <si>
    <t>2: 22.4 SEC</t>
  </si>
  <si>
    <t>Triple Jump</t>
  </si>
  <si>
    <t>LESLIE SHEPHERDSON</t>
  </si>
  <si>
    <t>14.49M</t>
  </si>
  <si>
    <t>LIM BOH HIANG</t>
  </si>
  <si>
    <t>7.03M</t>
  </si>
  <si>
    <t>1.95M</t>
  </si>
  <si>
    <t>15.41.8 SEC</t>
  </si>
  <si>
    <t>10.8 SEC</t>
  </si>
  <si>
    <t>200M HURDLES</t>
  </si>
  <si>
    <t>200 metres hurdles</t>
  </si>
  <si>
    <t>JEANETTE GAFFNEY</t>
  </si>
  <si>
    <t>32.0SEC</t>
  </si>
  <si>
    <t>Women's</t>
  </si>
  <si>
    <t>2 POINTS</t>
  </si>
  <si>
    <t>NOT STATED</t>
  </si>
  <si>
    <t>SYED ABDUL KADER</t>
  </si>
  <si>
    <t>cycling</t>
  </si>
  <si>
    <t>800m Massed Start</t>
  </si>
  <si>
    <t>ROLAND LIM</t>
  </si>
  <si>
    <t>1:03.82 SEC</t>
  </si>
  <si>
    <t>4800M MASSED START</t>
  </si>
  <si>
    <t>4800 massed Start</t>
  </si>
  <si>
    <t>MASDUKI BESAR</t>
  </si>
  <si>
    <t>7: 49.31 SEC</t>
  </si>
  <si>
    <t>10,000m Massed Start</t>
  </si>
  <si>
    <t>KHOO KWEE HUAT</t>
  </si>
  <si>
    <t>17: 26.64 SEC</t>
  </si>
  <si>
    <t>1600m Masses Start</t>
  </si>
  <si>
    <t>MOHD TAHAR</t>
  </si>
  <si>
    <t>2: 12.41 SEC</t>
  </si>
  <si>
    <t>Hockey</t>
  </si>
  <si>
    <t>QUECK PENG HUAT</t>
  </si>
  <si>
    <t>KAN KWOK TOH</t>
  </si>
  <si>
    <t>TAN SIN AUN</t>
  </si>
  <si>
    <t>LIGHT-MIDDLEWEIGHT</t>
  </si>
  <si>
    <t>WONG KIN JONG</t>
  </si>
  <si>
    <t>WEE TECK KIM</t>
  </si>
  <si>
    <t>Air Pistol - 10m</t>
  </si>
  <si>
    <t>PETER LAW SHAU PIN</t>
  </si>
  <si>
    <t>370 POINTS</t>
  </si>
  <si>
    <t>Clay Pigeon - Trap</t>
  </si>
  <si>
    <t>FRANK OH</t>
  </si>
  <si>
    <t>176 POINTS</t>
  </si>
  <si>
    <t>SKEET</t>
  </si>
  <si>
    <t>Clay Pigeon - Skeet</t>
  </si>
  <si>
    <t>172 POINTS</t>
  </si>
  <si>
    <t>Small-bore Rifle Prone- 50m</t>
  </si>
  <si>
    <t>580 POINTS</t>
  </si>
  <si>
    <t>Standard Rifle - 50m</t>
  </si>
  <si>
    <t>518 POINTS</t>
  </si>
  <si>
    <t>Air Rifle - 10m</t>
  </si>
  <si>
    <t>1383 POINTS</t>
  </si>
  <si>
    <t>475 POINTS</t>
  </si>
  <si>
    <t>497 POINTS</t>
  </si>
  <si>
    <t>1998 POINTS</t>
  </si>
  <si>
    <t>Women's Team Event</t>
  </si>
  <si>
    <t>PECK NOI HUAY_x000D_
 TAN KEK HIANG</t>
  </si>
  <si>
    <t>TAN KHOON HONG _x000D_
 TAN KAI KOK</t>
  </si>
  <si>
    <t>Women's Double</t>
  </si>
  <si>
    <t>TAN KHOON HONG_x000D_
 PECK NOI HUAY</t>
  </si>
  <si>
    <t>Team event</t>
  </si>
  <si>
    <t>YUEN CHIN FATT_x000D_
 TAN KHOON HONG_x000D_
 CHIA CHONG BOON</t>
  </si>
  <si>
    <t>Singles Women</t>
  </si>
  <si>
    <t>PECK NOI HUAY</t>
  </si>
  <si>
    <t>Men's Singles</t>
  </si>
  <si>
    <t>TAN KAI KOK</t>
  </si>
  <si>
    <t>CHUA SIONG KIM</t>
  </si>
  <si>
    <t>330.0 KG</t>
  </si>
  <si>
    <t>NG BEE KIA</t>
  </si>
  <si>
    <t>277.5 KG</t>
  </si>
  <si>
    <t>Highboard Diving</t>
  </si>
  <si>
    <t>ALBERT THAM KUM CHUEN</t>
  </si>
  <si>
    <t>337.11 POINTS</t>
  </si>
  <si>
    <t>SALLY LIM</t>
  </si>
  <si>
    <t>109.14 POINTS</t>
  </si>
  <si>
    <t>ERIC YEO OON TAT_x000D_
 KENNETH KEE_x000D_
 JOHN GAN ENG GUAN_x000D_
 ONG KIAN CHENG _x000D_
 RICHARD CHEW _x000D_
 TAN CHIN CHYE_x000D_
 SOH SENG HOI_x000D_
 ROGER YEO SENG HOCK_x000D_
 KUAN WAI MENG</t>
  </si>
  <si>
    <t>Springboard Diving (3m)</t>
  </si>
  <si>
    <t>SALLY LIM KWAN GUI</t>
  </si>
  <si>
    <t>322.41 SEC</t>
  </si>
  <si>
    <t>NORA TAY CHIN HONG</t>
  </si>
  <si>
    <t>315.42 POINTS</t>
  </si>
  <si>
    <t>DAVID HOE</t>
  </si>
  <si>
    <t>1: 03.96 SEC</t>
  </si>
  <si>
    <t>KHONG YIU LAN</t>
  </si>
  <si>
    <t>1:24.64 SEC</t>
  </si>
  <si>
    <t>4x 100m Medley _x000D_
 Relay</t>
  </si>
  <si>
    <t>DAVID HOE_x000D_
 KHONG KOK SUN_x000D_
 ROY CHAN _x000D_
 TAN THUAN HENG</t>
  </si>
  <si>
    <t>4: 14.34 SEC</t>
  </si>
  <si>
    <t>4 x 100m Medley Relay</t>
  </si>
  <si>
    <t>PATRICIA CHAN _x000D_
 JUSTINA TSENG_x000D_
 KAREN CHONG_x000D_
 ELAINE SNG</t>
  </si>
  <si>
    <t>4: 58.16 SEC</t>
  </si>
  <si>
    <t>8: 37.72 SEC</t>
  </si>
  <si>
    <t>4 x 100 m Freestyle_x000D_
 Relay</t>
  </si>
  <si>
    <t>SOEN HAI HENG _x000D_
 ALEX CHAN _x000D_
 ROY CHAN_x000D_
 TAN THUAN HENG</t>
  </si>
  <si>
    <t>3: 47.86 SEC</t>
  </si>
  <si>
    <t>57.60 SEC</t>
  </si>
  <si>
    <t>1.15.06 SEC</t>
  </si>
  <si>
    <t>2: 39.86 SEC</t>
  </si>
  <si>
    <t>3: 01.51 SEC</t>
  </si>
  <si>
    <t>400m Individual _x000D_
 Medley</t>
  </si>
  <si>
    <t>KHOO TENG CHUAN</t>
  </si>
  <si>
    <t>5.37.50 SEC</t>
  </si>
  <si>
    <t>2: 17.49 SEC</t>
  </si>
  <si>
    <t>4: 47.50 SEC</t>
  </si>
  <si>
    <t>800m Freestyle</t>
  </si>
  <si>
    <t>10: 03.70 SEC</t>
  </si>
  <si>
    <t>JUSTINA TSENG</t>
  </si>
  <si>
    <t>2: 58.33 SEC</t>
  </si>
  <si>
    <t>1: 10.06 SEC</t>
  </si>
  <si>
    <t>2: 32.31 SEC</t>
  </si>
  <si>
    <t>4: 29.27 SEC</t>
  </si>
  <si>
    <t>2: 07.90 SEC</t>
  </si>
  <si>
    <t>18: 09.71 SEC</t>
  </si>
  <si>
    <t>1: 03.47 SEC</t>
  </si>
  <si>
    <t>1: 12.73 SEC</t>
  </si>
  <si>
    <t>2: 34.90 SEC</t>
  </si>
  <si>
    <t>2: 37.24 SEC</t>
  </si>
  <si>
    <t>1: 00.93 SEC</t>
  </si>
  <si>
    <t>200m Butterfly stroke</t>
  </si>
  <si>
    <t>5: 01.10 SEC</t>
  </si>
  <si>
    <t>2: 37.01 SEC</t>
  </si>
  <si>
    <t>AMY TEO</t>
  </si>
  <si>
    <t>2: 37.87 SEC</t>
  </si>
  <si>
    <t>ANG SIEW LAN</t>
  </si>
  <si>
    <t>4: 59.51 SEC</t>
  </si>
  <si>
    <t>ANGELA LECOMBER</t>
  </si>
  <si>
    <t>1: 16.07 SEC</t>
  </si>
  <si>
    <t>2: 44. 02 SEC</t>
  </si>
  <si>
    <t>ANNE HOE</t>
  </si>
  <si>
    <t>10: 31.30 SEC</t>
  </si>
  <si>
    <t>1: 03.69 SEC</t>
  </si>
  <si>
    <t>1: 24.33 SEC</t>
  </si>
  <si>
    <t>2: 44.16 SEC</t>
  </si>
  <si>
    <t>1: 12.27 SEC</t>
  </si>
  <si>
    <t>2: 08.18 SEC</t>
  </si>
  <si>
    <t>2: 19.24 SEC</t>
  </si>
  <si>
    <t>2: 21.15 SEC</t>
  </si>
  <si>
    <t>4: 29.53 SEC</t>
  </si>
  <si>
    <t>4 x 100m freestyle</t>
  </si>
  <si>
    <t>PATRICIA CHAN_x000D_
 ESTHER TAN _x000D_
 JOVINA TSENG_x000D_
 ELAINE SNG</t>
  </si>
  <si>
    <t>4: 25.24 SEC</t>
  </si>
  <si>
    <t>2: 14 .12 SEC</t>
  </si>
  <si>
    <t>JENNIFER MOSS</t>
  </si>
  <si>
    <t>2590 POINTS</t>
  </si>
  <si>
    <t>4 x 100 m _x000D_
 relay</t>
  </si>
  <si>
    <t>ENG CHIEW GUAY_x000D_
 GLORY BARNABAS_x000D_
 GAN BEE WAH_x000D_
 SHEILA FERNANDO</t>
  </si>
  <si>
    <t>47.5 SEC</t>
  </si>
  <si>
    <t>ANDREW CHEE_x000D_
 YEO KIEM CHYE_x000D_
 ONG YOKE PHEE_x000D_
 LOH CHAN PEW</t>
  </si>
  <si>
    <t>41.6 SEC</t>
  </si>
  <si>
    <t>4 x 400m relay</t>
  </si>
  <si>
    <t>HO MUN CHEONG _x000D_
 CHEAH KIM TTECK_x000D_
 C KUNALAN_x000D_
 GODFREY JALLEH</t>
  </si>
  <si>
    <t>3:11.3 SEC</t>
  </si>
  <si>
    <t>3: 48.8 SEC</t>
  </si>
  <si>
    <t>JAW TEE JANG</t>
  </si>
  <si>
    <t>60.48M</t>
  </si>
  <si>
    <t>KOH HONG CHOW</t>
  </si>
  <si>
    <t>5.53M</t>
  </si>
  <si>
    <t>KOK YIN PING</t>
  </si>
  <si>
    <t>33.56M</t>
  </si>
  <si>
    <t>100 m</t>
  </si>
  <si>
    <t>25.6 SEC</t>
  </si>
  <si>
    <t>100 m hurdles</t>
  </si>
  <si>
    <t>HEATHER MERICAN</t>
  </si>
  <si>
    <t>24.8 SEC</t>
  </si>
  <si>
    <t>2: 12M</t>
  </si>
  <si>
    <t>35: 80M</t>
  </si>
  <si>
    <t>43.62M</t>
  </si>
  <si>
    <t>GOH LI KIAN</t>
  </si>
  <si>
    <t>1.56M</t>
  </si>
  <si>
    <t>Men Long Jump</t>
  </si>
  <si>
    <t>7.09 M</t>
  </si>
  <si>
    <t>3000m Steeplechase</t>
  </si>
  <si>
    <t>S A KANNU</t>
  </si>
  <si>
    <t>9:18.8 SEC</t>
  </si>
  <si>
    <t>DECATHLON</t>
  </si>
  <si>
    <t>Decathlon</t>
  </si>
  <si>
    <t>TANG NGAI KIN</t>
  </si>
  <si>
    <t>6044 POINTS</t>
  </si>
  <si>
    <t>4.20M</t>
  </si>
  <si>
    <t>5000m Run</t>
  </si>
  <si>
    <t>A MAHALINGAM</t>
  </si>
  <si>
    <t>1500m run</t>
  </si>
  <si>
    <t>MIRNIGAR BEGUM</t>
  </si>
  <si>
    <t>4: 41.8 SEC</t>
  </si>
  <si>
    <t>50km Walk</t>
  </si>
  <si>
    <t>S DORAIRAJ</t>
  </si>
  <si>
    <t>5: 19.43.6</t>
  </si>
  <si>
    <t>800m run</t>
  </si>
  <si>
    <t>SERGIT SINGH</t>
  </si>
  <si>
    <t>1: 52.9 SEC</t>
  </si>
  <si>
    <t>400 metres run</t>
  </si>
  <si>
    <t>56.0 SEC</t>
  </si>
  <si>
    <t>800 metres run</t>
  </si>
  <si>
    <t>2: 12.8 SEC</t>
  </si>
  <si>
    <t>15: 10.6 SEC</t>
  </si>
  <si>
    <t>20km Walk</t>
  </si>
  <si>
    <t>R NADARAJAN</t>
  </si>
  <si>
    <t>46: 54.2 SEC</t>
  </si>
  <si>
    <t>200 m Hurdles</t>
  </si>
  <si>
    <t>28.8 SEC</t>
  </si>
  <si>
    <t>200 metres Hurdles</t>
  </si>
  <si>
    <t>29.1 SEC</t>
  </si>
  <si>
    <t>Men's Team Event</t>
  </si>
  <si>
    <t>WEE AH JEE_x000D_
 TAN BAN SOON_x000D_
 TAY MENG LEE_x000D_
 LOW POH HENG_x000D_
 TEO KAH WAH_x000D_
 KHOO CHONG LEE_x000D_
 LIM DJU KAM_x000D_
 NG HOON CHEE_x000D_
 OW AH YEW_x000D_
 NG KAW TEE</t>
  </si>
  <si>
    <t>Light Welter</t>
  </si>
  <si>
    <t>HASHIM MASUD</t>
  </si>
  <si>
    <t>MOHAMED RAMDZAN</t>
  </si>
  <si>
    <t>SHAHUL HAMEED</t>
  </si>
  <si>
    <t>TAN SUAN NGOH</t>
  </si>
  <si>
    <t>CYRIL JEERIS</t>
  </si>
  <si>
    <t>D LOGANATHAN</t>
  </si>
  <si>
    <t>M SELVEEKAM</t>
  </si>
  <si>
    <t>TAY EK PHIAW</t>
  </si>
  <si>
    <t>4800 Massed Start Individual</t>
  </si>
  <si>
    <t>JAMIL BIN MOHD</t>
  </si>
  <si>
    <t>09:09.92 SEC</t>
  </si>
  <si>
    <t>170km Team Road Mass Start.</t>
  </si>
  <si>
    <t>LEE CHOON KIAT_x000D_
 TOH TIN KHOON_x000D_
 TAN KEOK HUNG</t>
  </si>
  <si>
    <t>15: 05.56.37</t>
  </si>
  <si>
    <t>800m Massed start</t>
  </si>
  <si>
    <t>MOHD TAHAR HAIRI</t>
  </si>
  <si>
    <t>1:02.91 SEC</t>
  </si>
  <si>
    <t>10,000m Massed Tart Individual</t>
  </si>
  <si>
    <t>TAN CHOON KHOON</t>
  </si>
  <si>
    <t>18: 06.23 SEC</t>
  </si>
  <si>
    <t>4000m Individual Pursuit</t>
  </si>
  <si>
    <t>ABDUL ABBASS MUTALIB</t>
  </si>
  <si>
    <t>5: 45.46 SEC</t>
  </si>
  <si>
    <t>ABDUL ABBASS MUTALIB_x000D_
 JAMIL BIN MOHD_x000D_
 LOH KENG WAH_x000D_
 TAN CHOON KHOON</t>
  </si>
  <si>
    <t>04: 20.29 SEC</t>
  </si>
  <si>
    <t>1600m Team Time Trial</t>
  </si>
  <si>
    <t>MOHD TAHAR HAIRI_x000D_
 LAO WAH KIM_x000D_
 TAN CHOON KHOON_x000D_
 LOH KENG WAH</t>
  </si>
  <si>
    <t>2: 08.19 SEC</t>
  </si>
  <si>
    <t>TIME TRIAL INDIVIDUAL</t>
  </si>
  <si>
    <t>1000m Individual Time Trial</t>
  </si>
  <si>
    <t>1:19.14 SEC</t>
  </si>
  <si>
    <t>S MOHINDER SINGH GREWAL_x000D_
 K THARUMARAJAN_x000D_
 OW SOON HOOI _x000D_
 POON FOOK LOKE _x000D_
 HARNEK SINGH_x000D_
 HANAPIAH B HJ GHANI_x000D_
 BALBIR SINGH_x000D_
 LOW BAN TIAM_x000D_
 V MANIAM_x000D_
 MICHAEL YAN WAIPIN_x000D_
 K BALASINGAM_x000D_
 M SUBRAMANIYAM_x000D_
 S B RAJENDRAN</t>
  </si>
  <si>
    <t>EXTRA-LIGHTWEIGHT</t>
  </si>
  <si>
    <t>LOW CHEE KIANG</t>
  </si>
  <si>
    <t>Open Weight</t>
  </si>
  <si>
    <t>CHOO KAH WAH</t>
  </si>
  <si>
    <t>MANMOHAN SINGH</t>
  </si>
  <si>
    <t>International 470</t>
  </si>
  <si>
    <t>JIMMY CHUA GIM GUAN_x000D_
 LOCK HONG KIT</t>
  </si>
  <si>
    <t>NATIONAL LARK</t>
  </si>
  <si>
    <t>Lark</t>
  </si>
  <si>
    <t>JULIAN YEO SEE TECK_x000D_
 HENRY TANG</t>
  </si>
  <si>
    <t>BOSUN</t>
  </si>
  <si>
    <t>Bosun</t>
  </si>
  <si>
    <t>TAN ENG HUAT _x000D_
 JAMES THAM KWOK KEE</t>
  </si>
  <si>
    <t>O. K. Dinghy</t>
  </si>
  <si>
    <t>YEO NGAK HOE</t>
  </si>
  <si>
    <t>YAZID BIN AHMAD _x000D_
 RASIP HARON_x000D_
 YACOB AHMAD_x000D_
 WAHAB SIDIN_x000D_
 RAHMAN AWANG_x000D_
 SAID YUSOF_x000D_
 RAMLI ISMAIL_x000D_
 SANIP NABRAWI_x000D_
 ATIP AHMAD_x000D_
 ZAKARIA ISMAIL_x000D_
 MD ALI MASOD_x000D_
 AHMAD TAPRI</t>
  </si>
  <si>
    <t>Rapid Fire Pistol Team</t>
  </si>
  <si>
    <t>LOH KOK HENG_x000D_
 KWAN CHUN CIEW_x000D_
 PETER LAW SHO PING _x000D_
 CHONG KOK KIONG</t>
  </si>
  <si>
    <t>2212 POINTS</t>
  </si>
  <si>
    <t>Centre Fire Pistol Individual</t>
  </si>
  <si>
    <t>573 POINTS</t>
  </si>
  <si>
    <t>Clay Pigeon (Skeet) Individual</t>
  </si>
  <si>
    <t>TANG KEE KONG</t>
  </si>
  <si>
    <t>174 POINTS</t>
  </si>
  <si>
    <t>Clay Pigeon (trap) Individual</t>
  </si>
  <si>
    <t>168 POINTS</t>
  </si>
  <si>
    <t>25M CENTER FIRE PISTOL TEAM</t>
  </si>
  <si>
    <t>Centre Fire Pistol Team</t>
  </si>
  <si>
    <t>FUNG LOK NAM_x000D_
 PETER LAW SHAO PING_x000D_
 LOH KOK HENG_x000D_
 HENRY YEO INN WEE</t>
  </si>
  <si>
    <t>2182 POINTS</t>
  </si>
  <si>
    <t>Air Rifle Individual</t>
  </si>
  <si>
    <t>LAUW PENG ENG</t>
  </si>
  <si>
    <t>Air Rifle Team</t>
  </si>
  <si>
    <t>LAUW PENG ENG _x000D_
 MICHAEL ONG SWEE LEE_x000D_
 LOH KOK HENG_x000D_
 LEE CHOH MING</t>
  </si>
  <si>
    <t>1411 POINTS</t>
  </si>
  <si>
    <t>300M STANDARD RIFLE</t>
  </si>
  <si>
    <t>Standard Rifle Individual</t>
  </si>
  <si>
    <t>534 POINTS</t>
  </si>
  <si>
    <t>10M AIR PISTOL TEAM</t>
  </si>
  <si>
    <t>Air Pistol Team</t>
  </si>
  <si>
    <t>PETER LAW _x000D_
 KOK KUM WAH_x000D_
 FUNG LOK NAM_x000D_
 PHANG TAI MUN</t>
  </si>
  <si>
    <t>1414 POINTS</t>
  </si>
  <si>
    <t>SKEET TEAM</t>
  </si>
  <si>
    <t>Clay Pigeon (Skeet) Team</t>
  </si>
  <si>
    <t>FRANK OH _x000D_
 TANG KEE KONG_x000D_
 DAVID OH_x000D_
 PETER HO</t>
  </si>
  <si>
    <t>505 POINTS</t>
  </si>
  <si>
    <t>Rapid Fire Pistol Individual</t>
  </si>
  <si>
    <t>570 POINTS</t>
  </si>
  <si>
    <t>TRAP TEAM</t>
  </si>
  <si>
    <t>Clay pigeon (trap) Team</t>
  </si>
  <si>
    <t>TANG KEE KONG_x000D_
 GAN TECK LEE_x000D_
 THOMAS TEO_x000D_
 DAVID OH</t>
  </si>
  <si>
    <t>483 POINTS</t>
  </si>
  <si>
    <t>Small Bore Rifle Prone Individual</t>
  </si>
  <si>
    <t>D C PERREAU</t>
  </si>
  <si>
    <t>581 POINTS</t>
  </si>
  <si>
    <t>FULL BORE TARGET TEAM</t>
  </si>
  <si>
    <t>Full Bore Target _x000D_
 Rifle Team</t>
  </si>
  <si>
    <t>CUTHBERT J DE SOUZA_x000D_
 PHILIP GOH _x000D_
 MOKKONG HEEN _x000D_
 MOK SIEW HOONG</t>
  </si>
  <si>
    <t>550 POINTS</t>
  </si>
  <si>
    <t>FULL BORE SERVICE</t>
  </si>
  <si>
    <t>Full Bore Service _x000D_
 Individual</t>
  </si>
  <si>
    <t>DIN BIN HASSAN</t>
  </si>
  <si>
    <t>127 POINTS</t>
  </si>
  <si>
    <t>FULL BORE SERVICE TEAM</t>
  </si>
  <si>
    <t>Full Bore Service _x000D_
 Rifle Team</t>
  </si>
  <si>
    <t>DIN BIN HASSAN_x000D_
 ABBASSABDULLAH_x000D_
 ARIFFIN BIN SHAHRUM_x000D_
 MD NOOR BIN ABD KARIM</t>
  </si>
  <si>
    <t>478 POINTS</t>
  </si>
  <si>
    <t>FULL BORE TARGET</t>
  </si>
  <si>
    <t>Full Bore Target _x000D_
 Individual</t>
  </si>
  <si>
    <t>MOK KONG KEEN</t>
  </si>
  <si>
    <t>142 POINTS</t>
  </si>
  <si>
    <t>300M STANDARD RIFLE TEAM</t>
  </si>
  <si>
    <t>Standard Rifle Team</t>
  </si>
  <si>
    <t>LOH KOK HENG_x000D_
 LEE CHOH MING _x000D_
 MICHAEL ONG SWEE LEE_x000D_
 LAUW PENG NG</t>
  </si>
  <si>
    <t>2090 POINTS</t>
  </si>
  <si>
    <t>Women's Single</t>
  </si>
  <si>
    <t>TAN YONG HONG_x000D_
 CHIA CHONG BOON</t>
  </si>
  <si>
    <t>CHIA CHONG BOON_x000D_
 TAN KEK HIANG</t>
  </si>
  <si>
    <t>PECK NOI HWOY _x000D_
 TAN KEK HIANG</t>
  </si>
  <si>
    <t>DANIEL LIM_x000D_
 SHAHRIN OSMAN_x000D_
 AMIR LEOW</t>
  </si>
  <si>
    <t>Ladies Double</t>
  </si>
  <si>
    <t>LIM PHI LIAN_x000D_
 ONG SIONG NGO</t>
  </si>
  <si>
    <t>Ladies Team</t>
  </si>
  <si>
    <t>LIM PHI LIAN _x000D_
 MARGART LOH_x000D_
 VIVIEN GWEE</t>
  </si>
  <si>
    <t>CHIA SEOW MENG_x000D_
 KOW JONG JEE _x000D_
 GOH SENG KAI_x000D_
 HSU SAI CHWEE_x000D_
 QUEK CHOONG HONG_x000D_
 CHOR HOW CHOON_x000D_
 LOW HO PENG_x000D_
 LOY TECK CHUAN_x000D_
 TOH FOOK LAI_x000D_
 GOH ENG BOON_x000D_
 HAO TAO THONG</t>
  </si>
  <si>
    <t>QUECK SER ANN</t>
  </si>
  <si>
    <t>340.50 POINTS</t>
  </si>
  <si>
    <t>2: 34.63 SEC</t>
  </si>
  <si>
    <t>1: 20.9 SEC</t>
  </si>
  <si>
    <t>DESIREE LIM</t>
  </si>
  <si>
    <t>1: 23.9 SEC</t>
  </si>
  <si>
    <t>4 x 200m Freestyle Relay</t>
  </si>
  <si>
    <t>ALEX CHAN_x000D_
 ROY CHAN_x000D_
 MARC TAY_x000D_
 KHOO TENG CHUAN</t>
  </si>
  <si>
    <t>8: 37.51 SEC</t>
  </si>
  <si>
    <t>ANGELA LECOMBER_x000D_
 DESIREE LIM_x000D_
 KAREN CHONG_x000D_
 JUSTINA TSENG</t>
  </si>
  <si>
    <t>4: 53.12 SEC</t>
  </si>
  <si>
    <t>DAVID HOE_x000D_
 FELIX TSENG_x000D_
 RICHARD SENG CHEE LEE_x000D_
 TAN THUAN HENG</t>
  </si>
  <si>
    <t>4: 16.75 SEC</t>
  </si>
  <si>
    <t>TAN THUAN HENG_x000D_
 MARC TAY_x000D_
 DAVID HOE_x000D_
 LAY HENG SOEN</t>
  </si>
  <si>
    <t>3: 50.24 SEC</t>
  </si>
  <si>
    <t>100mButterflystroke</t>
  </si>
  <si>
    <t>VINCENT LEE SENG CHEE</t>
  </si>
  <si>
    <t>1: 01.77 SEC</t>
  </si>
  <si>
    <t>2: 24.7 SEC</t>
  </si>
  <si>
    <t>2: 44.50 SEC</t>
  </si>
  <si>
    <t>4: 41.07 SEC</t>
  </si>
  <si>
    <t>10: 08.34 SEC</t>
  </si>
  <si>
    <t>2: 23.5 SEC</t>
  </si>
  <si>
    <t>1:11.3 SEC</t>
  </si>
  <si>
    <t>2: 07: 6 SEC</t>
  </si>
  <si>
    <t>YEO TSENG TSAI</t>
  </si>
  <si>
    <t>1: 6.37 SEC</t>
  </si>
  <si>
    <t>5: 15.29 SEC</t>
  </si>
  <si>
    <t>1:3.93 SEC</t>
  </si>
  <si>
    <t>JUNIE SNG</t>
  </si>
  <si>
    <t>9: 32.47 SEC</t>
  </si>
  <si>
    <t>1,500m Freestyle</t>
  </si>
  <si>
    <t>17: 42.5 SEC</t>
  </si>
  <si>
    <t>5 :08.67 SEC</t>
  </si>
  <si>
    <t>56.90 SEC</t>
  </si>
  <si>
    <t>1: 15. 76 SEC</t>
  </si>
  <si>
    <t>2: 18.9 SEC</t>
  </si>
  <si>
    <t>57. 54 SEC</t>
  </si>
  <si>
    <t>FELIX TSENG</t>
  </si>
  <si>
    <t>1: 14.85 SEC</t>
  </si>
  <si>
    <t>4: 40. 36 SEC</t>
  </si>
  <si>
    <t>2: 36.21 SEC</t>
  </si>
  <si>
    <t>2: 05.7 SEC</t>
  </si>
  <si>
    <t>4: 26.33 SEC</t>
  </si>
  <si>
    <t>RICHARD QUEK HOCK CHYE</t>
  </si>
  <si>
    <t>2: 14.84 SEC</t>
  </si>
  <si>
    <t>1: 02.79 SEC</t>
  </si>
  <si>
    <t>2: 18.2 SEC</t>
  </si>
  <si>
    <t>4x 100m Freestyle Relay</t>
  </si>
  <si>
    <t>GRACE FUNG SWEE GEK_x000D_
 ANNE HOE_x000D_
 ANG SIEW LANG_x000D_
 JUSTINA TSENG</t>
  </si>
  <si>
    <t>4:25.0 SEC</t>
  </si>
  <si>
    <t>2:14.84 SEC</t>
  </si>
  <si>
    <t>2: 57.07 SEC</t>
  </si>
  <si>
    <t>1: 02.8 SEC</t>
  </si>
  <si>
    <t>2: 53.29 SEC</t>
  </si>
  <si>
    <t>2: 36.38 SEC</t>
  </si>
  <si>
    <t>1: 10.7 SEC</t>
  </si>
  <si>
    <t>CHEW KIM HUA</t>
  </si>
  <si>
    <t>C KUNALAN_x000D_
 JALLEH GODFREY_x000D_
 QUAH KIM TIONG_x000D_
 CHEAH KIM TECK</t>
  </si>
  <si>
    <t>3: 13.11 SEC</t>
  </si>
  <si>
    <t>4 x100m Relay</t>
  </si>
  <si>
    <t>C KUNALAN_x000D_
 ONG YEOK PHEE_x000D_
 MOHDILYAS BUJAI_x000D_
 YEO KIAN CHYE</t>
  </si>
  <si>
    <t>41.22 SEC</t>
  </si>
  <si>
    <t>CHEE SWEE LEE
 CHEW KIM HUA
 LEE TAI JONG
 LOW YOCK PENG</t>
  </si>
  <si>
    <t>3:57.16 SEC</t>
  </si>
  <si>
    <t>CHIA SWEE RIM</t>
  </si>
  <si>
    <t>1. 53M</t>
  </si>
  <si>
    <t>1,500 metres</t>
  </si>
  <si>
    <t>4: 54.4 SEC</t>
  </si>
  <si>
    <t>400m</t>
  </si>
  <si>
    <t>56.5 SEC</t>
  </si>
  <si>
    <t>800m</t>
  </si>
  <si>
    <t>2: 2.27 SEC</t>
  </si>
  <si>
    <t>2.01M</t>
  </si>
  <si>
    <t>CHEAM KIM TECK</t>
  </si>
  <si>
    <t>48.35 SEC</t>
  </si>
  <si>
    <t>100m hurdles</t>
  </si>
  <si>
    <t>14.8 SEC</t>
  </si>
  <si>
    <t>6.88M</t>
  </si>
  <si>
    <t>6,334 POINTS</t>
  </si>
  <si>
    <t>1:42:27.6 SEC</t>
  </si>
  <si>
    <t>4X200M RELAY</t>
  </si>
  <si>
    <t>4 x 200m Relay</t>
  </si>
  <si>
    <t>C KUNALAN
 QUAH KIM TIONG
 ONG YEOK PHEE
 YEO KIAN CHYE</t>
  </si>
  <si>
    <t>1: 25.9 SEC</t>
  </si>
  <si>
    <t>200m hurdles</t>
  </si>
  <si>
    <t>28.84 SEC</t>
  </si>
  <si>
    <t>KONG MIN CHAN_x000D_
 AHMAD ABU BAKAR_x000D_
 BAGHARIB</t>
  </si>
  <si>
    <t>Team Event - men's</t>
  </si>
  <si>
    <t>Men's Event</t>
  </si>
  <si>
    <t>Bowling</t>
  </si>
  <si>
    <t>Men Individual Events</t>
  </si>
  <si>
    <t>HENRY TAN</t>
  </si>
  <si>
    <t>Individual Men's Double</t>
  </si>
  <si>
    <t>LEW CHYE ENG_x000D_
 WAN KAM FOOK</t>
  </si>
  <si>
    <t>Individual Events Men Singles</t>
  </si>
  <si>
    <t>LOH SIN YUN</t>
  </si>
  <si>
    <t>Individual Events Women Masters</t>
  </si>
  <si>
    <t>NICKY KOH</t>
  </si>
  <si>
    <t>Individual Men Master</t>
  </si>
  <si>
    <t>Individual Women's Event</t>
  </si>
  <si>
    <t>NONIS CHRIS</t>
  </si>
  <si>
    <t>3Women's Team Event</t>
  </si>
  <si>
    <t>NONIS CHRIS_x000D_
 KOH HYE CHOO_x000D_
 LUCY LOW</t>
  </si>
  <si>
    <t>Individual Events Men Masters</t>
  </si>
  <si>
    <t>LEW CHYE ENG</t>
  </si>
  <si>
    <t>3, 226</t>
  </si>
  <si>
    <t>LOH SIN YUN_x000D_
 TAN YOKE SEE</t>
  </si>
  <si>
    <t>2, 422</t>
  </si>
  <si>
    <t>3 Men's Team Event</t>
  </si>
  <si>
    <t>LOH SIN YUN_x000D_
 WAN KAM FOOK_x000D_
 HENRY TAN</t>
  </si>
  <si>
    <t>3, 527</t>
  </si>
  <si>
    <t>Individual Women Event</t>
  </si>
  <si>
    <t>LUCY LOW</t>
  </si>
  <si>
    <t>4, 213</t>
  </si>
  <si>
    <t>Individual Women's Doubles</t>
  </si>
  <si>
    <t>VERONICA NEE_x000D_
 NICKY KOH</t>
  </si>
  <si>
    <t>Individual Women Singles</t>
  </si>
  <si>
    <t>NONIS CHRIS_x000D_
 LUCY LOW</t>
  </si>
  <si>
    <t>1, 145</t>
  </si>
  <si>
    <t>TEAM OF 4</t>
  </si>
  <si>
    <t>4 Women's Team Event</t>
  </si>
  <si>
    <t>5 Men's Team Event</t>
  </si>
  <si>
    <t>5, 803</t>
  </si>
  <si>
    <t>APBAI NAIDU VARATHAN</t>
  </si>
  <si>
    <t>KARUNANIAI VELLASAMY</t>
  </si>
  <si>
    <t>RATHAKRISHNAN RAMAMOORTHI</t>
  </si>
  <si>
    <t>SELVEEKAM MUTHUSAMY</t>
  </si>
  <si>
    <t>KRISHNAN KUNJURAMAN</t>
  </si>
  <si>
    <t>POINTS RACE</t>
  </si>
  <si>
    <t>10, 000 point race</t>
  </si>
  <si>
    <t>MOHAMED JAMIL</t>
  </si>
  <si>
    <t>1600m Massed Start Individual</t>
  </si>
  <si>
    <t>39.085 KM/HR</t>
  </si>
  <si>
    <t>100km Team Time Trial</t>
  </si>
  <si>
    <t>AHMAD OTHMAN_x000D_
 MOHD JAMIL_x000D_
 MOHD SHERIFF_x000D_
 ABD RAHMAN</t>
  </si>
  <si>
    <t>2:38:36.88 SEC</t>
  </si>
  <si>
    <t>170M MASSED START TEAM</t>
  </si>
  <si>
    <t>170m Massed Start Team</t>
  </si>
  <si>
    <t>Football</t>
  </si>
  <si>
    <t>ROZARIO BRIAN_x000D_
 IBRAHIM ABU HASHIM_x000D_
 MUNIANDY KUMAR_x000D_
 MOHD ALI ABDUL SAMAT_x000D_
 QUAH KIM SONG_x000D_
 SEAK POH LEONG_x000D_
 LIM TENG SAI_x000D_
 MOHD HUSSAIN MOHD NOH_x000D_
 MOHD KASSIM ABDULLAH_x000D_
 ABDUL MANDAN ZAINOL_x000D_
 SIM KIAN HUA_x000D_
 BATCHELOR BRIAN_x000D_
 LEE BEE SENG_x000D_
 EBRAMSA ALLABUX_x000D_
 CHACKO JACOB_x000D_
 KHAMIS ARSHAD_x000D_
 ANANDAN SURESH</t>
  </si>
  <si>
    <t>CHENG WEE HWA</t>
  </si>
  <si>
    <t>LOO CHONG BENG</t>
  </si>
  <si>
    <t>GIAN CHENG HIN ANDREW</t>
  </si>
  <si>
    <t>WEE TECK KIN</t>
  </si>
  <si>
    <t>LOW CHEE WANG</t>
  </si>
  <si>
    <t>YAP SOON HUAT</t>
  </si>
  <si>
    <t>RUGBY</t>
  </si>
  <si>
    <t>RUGBY SEVENS</t>
  </si>
  <si>
    <t>Rugby</t>
  </si>
  <si>
    <t>MOHD HAMZAH_x000D_
 ZANOODIN MAHAT_x000D_
 LEE CHENG HUAT_x000D_
 SARMANI BOHARI_x000D_
 JARMAL SINGH_x000D_
 SENAN SALLEH_x000D_
 LEE GERARD_x000D_
 LIM ENG SENG_x000D_
 TAIB MOHD_x000D_
 TEH KIM HOCK_x000D_
 TEO HAN CHUA_x000D_
 PANG PETER_x000D_
 SNG YEW JUN_x000D_
 JAMES HO_x000D_
 SIM HONG SENG_x000D_
 SONG KOON POH_x000D_
 STEVEN YAP TECK NANG_x000D_
 YE ENG KIA_x000D_
 TAY SOON HUA_x000D_
 WONG CHIN ANN_x000D_
 SEEK KHOON HIONG</t>
  </si>
  <si>
    <t>SUPER MOD</t>
  </si>
  <si>
    <t>Super Mod</t>
  </si>
  <si>
    <t>JULLIAN YEO SEE TECK</t>
  </si>
  <si>
    <t>22.4 POINTS</t>
  </si>
  <si>
    <t>Enterprise</t>
  </si>
  <si>
    <t>25.8 POINTS</t>
  </si>
  <si>
    <t>International Fireball</t>
  </si>
  <si>
    <t>TAN TEE SUAN</t>
  </si>
  <si>
    <t>470 Dinghy</t>
  </si>
  <si>
    <t>CHUA GIM GUAN</t>
  </si>
  <si>
    <t>Skeet Team</t>
  </si>
  <si>
    <t>LEE KUM CHEOK_x000D_
 OH FRANK_x000D_
 GAN TECK LEE_x000D_
 OH DAVID CHEE CHAN</t>
  </si>
  <si>
    <t>344 POINTS</t>
  </si>
  <si>
    <t>LOH KOK HENG_x000D_
 SOON ANDREW CHYE TECK_x000D_
 LEW PETER SHAO PING_x000D_
 YEO INN WEE</t>
  </si>
  <si>
    <t>2,200 POINTS</t>
  </si>
  <si>
    <t>Trap Team</t>
  </si>
  <si>
    <t>TAN BOON HUAT_x000D_
 LEE KUM CHEOK_x000D_
 FRANK OH_x000D_
 DAVID OH</t>
  </si>
  <si>
    <t>326 POINTS.</t>
  </si>
  <si>
    <t>552 POINTS</t>
  </si>
  <si>
    <t>Centre Fire Pistol</t>
  </si>
  <si>
    <t>FUNG LOK NAM_x000D_
 LOH KOK HENG_x000D_
 LEW PETER_x000D_
 YEO INN WEE</t>
  </si>
  <si>
    <t>5,803 POINTS</t>
  </si>
  <si>
    <t>25M STANDARD PISTOL</t>
  </si>
  <si>
    <t>Standard Pistol Individual</t>
  </si>
  <si>
    <t>Standard Pistol Team</t>
  </si>
  <si>
    <t>FUNG LOK NAM_x000D_
 LOH KOK HENG_x000D_
 YEO INN WEE_x000D_
 PHANG TAI MUN</t>
  </si>
  <si>
    <t>1,966 POINTS</t>
  </si>
  <si>
    <t>LAUW PENG ENG_x000D_
 LAU RONALD CHING NIAP_x000D_
 LUM YEW WING_x000D_
 NG BAK KWANG</t>
  </si>
  <si>
    <t>1,417 POINTS</t>
  </si>
  <si>
    <t>Trap Individual</t>
  </si>
  <si>
    <t>173 POINTS</t>
  </si>
  <si>
    <t>367 POINTS</t>
  </si>
  <si>
    <t>Skeet Individual</t>
  </si>
  <si>
    <t>OH FRANK CHIN HOCK</t>
  </si>
  <si>
    <t>185 POINTS</t>
  </si>
  <si>
    <t>PECK HOI HWAY_x000D_
 TAN KEK HIANG</t>
  </si>
  <si>
    <t>YAY CHIN BOON_x000D_
 LEOW HONG CHEONG</t>
  </si>
  <si>
    <t>CHIA CHONG BOON_x000D_
 TAN KAI KOK</t>
  </si>
  <si>
    <t>TAN KAI KOK_x000D_
 YAP AI SUAN_x000D_
 CHIA CHONG BOON_x000D_
 TAN KEK HONG</t>
  </si>
  <si>
    <t>CHIA CHONG BOON</t>
  </si>
  <si>
    <t>SUPER HEAVYWEIGHT</t>
  </si>
  <si>
    <t>Super Heavyweight</t>
  </si>
  <si>
    <t>KOK KONG LEONG</t>
  </si>
  <si>
    <t>245 TOTAL</t>
  </si>
  <si>
    <t>4 x 200 Freestyle</t>
  </si>
  <si>
    <t>8: 42.23 SEC</t>
  </si>
  <si>
    <t>4 x 100m Medley relay</t>
  </si>
  <si>
    <t>4: 52.15 SEC</t>
  </si>
  <si>
    <t>4 x 100m Freestyle</t>
  </si>
  <si>
    <t>4: 14.75 SEC</t>
  </si>
  <si>
    <t>DANNY EE</t>
  </si>
  <si>
    <t>2: 15.70 SEC</t>
  </si>
  <si>
    <t>1: 20.10 SEC</t>
  </si>
  <si>
    <t>KHOO TENG CHEONG</t>
  </si>
  <si>
    <t>17: 22.76 SEC</t>
  </si>
  <si>
    <t>MARC TAY</t>
  </si>
  <si>
    <t>56.81 SEC</t>
  </si>
  <si>
    <t>RICHARD QUEK</t>
  </si>
  <si>
    <t>1: 02.35 SEC</t>
  </si>
  <si>
    <t>2: 10.82 SEC</t>
  </si>
  <si>
    <t>4: 30.75 SEC</t>
  </si>
  <si>
    <t>9: 14.62 SEC</t>
  </si>
  <si>
    <t>1: 08.92 SEC</t>
  </si>
  <si>
    <t>2: 27.87 SEC</t>
  </si>
  <si>
    <t>1: 02.87 SEC</t>
  </si>
  <si>
    <t>2: 15.54 SEC</t>
  </si>
  <si>
    <t>2: 33.99 SEC</t>
  </si>
  <si>
    <t>3: 48.46 SEC</t>
  </si>
  <si>
    <t>ARCHERY</t>
  </si>
  <si>
    <t>RECURVE</t>
  </si>
  <si>
    <t>Archery</t>
  </si>
  <si>
    <t>36 Arrows at 60m</t>
  </si>
  <si>
    <t>Individual</t>
  </si>
  <si>
    <t>SAM TAN PEH HOON</t>
  </si>
  <si>
    <t>1,167 POINTS</t>
  </si>
  <si>
    <t>36 Arrows at 50m</t>
  </si>
  <si>
    <t>289 POINTS</t>
  </si>
  <si>
    <t>36 Arrows at 30m</t>
  </si>
  <si>
    <t>285 POINTS</t>
  </si>
  <si>
    <t>3289 POINTS</t>
  </si>
  <si>
    <t>325 POINTS</t>
  </si>
  <si>
    <t>41.42 SEC</t>
  </si>
  <si>
    <t>10.91 SEC</t>
  </si>
  <si>
    <t>K JEYAMANI</t>
  </si>
  <si>
    <t>2: 14.87 SEC</t>
  </si>
  <si>
    <t>S KUMARAVELU</t>
  </si>
  <si>
    <t>2: 40: 32.2 SEC</t>
  </si>
  <si>
    <t>4:50.75 SEC</t>
  </si>
  <si>
    <t>SANKARAN GAWADE</t>
  </si>
  <si>
    <t>42.64M</t>
  </si>
  <si>
    <t>41.98M</t>
  </si>
  <si>
    <t>20Km Walk</t>
  </si>
  <si>
    <t>R MANIAM</t>
  </si>
  <si>
    <t>1:47.13.0 SEC</t>
  </si>
  <si>
    <t>10KM RACE WALK</t>
  </si>
  <si>
    <t>10Km Walk</t>
  </si>
  <si>
    <t>R NADARAJAH</t>
  </si>
  <si>
    <t>51: 41.0 SEC</t>
  </si>
  <si>
    <t>3,000 metres</t>
  </si>
  <si>
    <t>10:16.7 SEC</t>
  </si>
  <si>
    <t>200m Hurdles</t>
  </si>
  <si>
    <t>29.41 SEC</t>
  </si>
  <si>
    <t>TEAM OF 8</t>
  </si>
  <si>
    <t>Team Of Eight</t>
  </si>
  <si>
    <t>PETER LEW_x000D_
 S Y LOH_x000D_
 A K YONG_x000D_
 HENRY TAN_x000D_
 RAYMOND RANG_x000D_
 K M MOK_x000D_
 WAN KAM FOOK_x000D_
 ROBERT TAN</t>
  </si>
  <si>
    <t>11,838 POINTS</t>
  </si>
  <si>
    <t>HARIDAS G</t>
  </si>
  <si>
    <t>K SELVARAJOO</t>
  </si>
  <si>
    <t>KISHOR SINGH</t>
  </si>
  <si>
    <t>SIMON TAN</t>
  </si>
  <si>
    <t>K KRISHNAN</t>
  </si>
  <si>
    <t>1600 Massed Start</t>
  </si>
  <si>
    <t>JAMIL MOHD</t>
  </si>
  <si>
    <t>2: 19.99 SEC</t>
  </si>
  <si>
    <t>4000m Individual pursuit</t>
  </si>
  <si>
    <t>ABBAS MUTALIB</t>
  </si>
  <si>
    <t>5: 49.48 SEC</t>
  </si>
  <si>
    <t>Half Heavyweight</t>
  </si>
  <si>
    <t>LAI KAH VIN</t>
  </si>
  <si>
    <t>TOH CHUAN GUAN</t>
  </si>
  <si>
    <t>LOW SAI GEK</t>
  </si>
  <si>
    <t>HALF-LIGHTWEIGHT</t>
  </si>
  <si>
    <t>Half Lightweight</t>
  </si>
  <si>
    <t>Extra Lightweight</t>
  </si>
  <si>
    <t>LOW CHEE KIONG</t>
  </si>
  <si>
    <t>Team - Skeet</t>
  </si>
  <si>
    <t>FRANK OH_x000D_
 GAN TECK LEE_x000D_
 LEE KUM CHEOK_x000D_
 TANG KEE KONG</t>
  </si>
  <si>
    <t>510 POINTS</t>
  </si>
  <si>
    <t>Trap</t>
  </si>
  <si>
    <t>TAN BOON HUAT</t>
  </si>
  <si>
    <t>Team - Trap</t>
  </si>
  <si>
    <t>TAN BOON HUAT_x000D_
 FRANK OH_x000D_
 LEE ENG HUAT_x000D_
 LEE KUM CHEOK</t>
  </si>
  <si>
    <t>500 POINTS</t>
  </si>
  <si>
    <t>Doubles</t>
  </si>
  <si>
    <t>weightlifting</t>
  </si>
  <si>
    <t>235 KG</t>
  </si>
  <si>
    <t>SARVINDER SINGH</t>
  </si>
  <si>
    <t>215.0 KG</t>
  </si>
  <si>
    <t>205.0 KG</t>
  </si>
  <si>
    <t>235KG</t>
  </si>
  <si>
    <t>Diving - Platform</t>
  </si>
  <si>
    <t>THAM KUM CHUEN ALBERT</t>
  </si>
  <si>
    <t>396.24POINTS</t>
  </si>
  <si>
    <t>KWEK LENG_x000D_
 MAVIS EE_x000D_
 JUNIE SNG _x000D_
 TAY GUAT KIM</t>
  </si>
  <si>
    <t>4: 53 97 SEC</t>
  </si>
  <si>
    <t>KHOO TENG CHEONG_x000D_
 MARC TAY_x000D_
 TAY KHOON HEAN_x000D_
 POON KAH LEONG</t>
  </si>
  <si>
    <t>8:29.35 SEC</t>
  </si>
  <si>
    <t>MARC TAY _x000D_
 POON KAH LEONG_x000D_
 DANIEL WEE_x000D_
 ANG PENG SIONG</t>
  </si>
  <si>
    <t>3: 45.04 SEC</t>
  </si>
  <si>
    <t>4: 24.71 SEC</t>
  </si>
  <si>
    <t>2: 12.50 SEC</t>
  </si>
  <si>
    <t>LIM SENG HOCK</t>
  </si>
  <si>
    <t>2: 19.67 SEC</t>
  </si>
  <si>
    <t>5: 01.03 SEC</t>
  </si>
  <si>
    <t>MAVIS EE</t>
  </si>
  <si>
    <t>1: 09.71 SEC</t>
  </si>
  <si>
    <t>2:31.17 SEC</t>
  </si>
  <si>
    <t>5: 29.13 SEC</t>
  </si>
  <si>
    <t>4: 38.29 SEC</t>
  </si>
  <si>
    <t>9: 32.94 SEC</t>
  </si>
  <si>
    <t>Butterflystroke</t>
  </si>
  <si>
    <t>2: 23.89 SEC</t>
  </si>
  <si>
    <t>5: 21.06 SEC</t>
  </si>
  <si>
    <t>17: 42.98 SEC</t>
  </si>
  <si>
    <t>59.78 SEC</t>
  </si>
  <si>
    <t>55.57 SEC</t>
  </si>
  <si>
    <t>2: 13.63 SEC</t>
  </si>
  <si>
    <t>2:34.06 SEC</t>
  </si>
  <si>
    <t>1: 07.77 SEC</t>
  </si>
  <si>
    <t>TAN SAN P H
 DE RAZARIO
 LAURA HOE 
 LILY A C</t>
  </si>
  <si>
    <t>6636 POINTS</t>
  </si>
  <si>
    <t>Broad Jump</t>
  </si>
  <si>
    <t>LIM HONG KONG</t>
  </si>
  <si>
    <t>7.07M</t>
  </si>
  <si>
    <t>5KM RACE WALK</t>
  </si>
  <si>
    <t>5Km Walk</t>
  </si>
  <si>
    <t>KRISHNASAMY CHANDRIGA</t>
  </si>
  <si>
    <t>28: 37.6 SEC</t>
  </si>
  <si>
    <t>36.78M</t>
  </si>
  <si>
    <t>100m Hurdles</t>
  </si>
  <si>
    <t>14. 99 SEC</t>
  </si>
  <si>
    <t>SURANDRA SUBRAMANIAM</t>
  </si>
  <si>
    <t>4: 04.40 SEC</t>
  </si>
  <si>
    <t>K JAYAMANI</t>
  </si>
  <si>
    <t>4: 37.83 SEC</t>
  </si>
  <si>
    <t>GAWADE SAKARAM</t>
  </si>
  <si>
    <t>44.42M</t>
  </si>
  <si>
    <t>110m Hurdles</t>
  </si>
  <si>
    <t>HAMZAH BARIK</t>
  </si>
  <si>
    <t>16.52 SEC</t>
  </si>
  <si>
    <t>6.323 POINTS</t>
  </si>
  <si>
    <t>10: 20.63 SEC</t>
  </si>
  <si>
    <t>RENGASAMY NADARAJAN</t>
  </si>
  <si>
    <t>49:28.0 SEC</t>
  </si>
  <si>
    <t>1: 45.33.7 SEC</t>
  </si>
  <si>
    <t>LEE HAY THONG</t>
  </si>
  <si>
    <t>LEE LAY ENG _x000D_
 LEE HAY THONG</t>
  </si>
  <si>
    <t>BASEBALL &amp; SOFTBALL</t>
  </si>
  <si>
    <t>SOFTBALL</t>
  </si>
  <si>
    <t>Softball</t>
  </si>
  <si>
    <t>LEONG KENG CHUEN _x000D_
 TAN SENG _x000D_
 TOH POH HIM_x000D_
 KUANG HANG _x000D_
 LOO KENG WEE_x000D_
 HARIKRISHNAN K_x000D_
 LEE BOON KIAT _x000D_
 NG CHING SOON_x000D_
 ANG KEN LIN_x000D_
 LEE HONG KIAT _x000D_
 TEO KAH WAH_x000D_
 TAN TECK KHOO</t>
  </si>
  <si>
    <t>MOHAMED ISMAIL</t>
  </si>
  <si>
    <t>TAN LEONG KOK</t>
  </si>
  <si>
    <t>YIP KWAN TAI</t>
  </si>
  <si>
    <t>7.95 POINTS</t>
  </si>
  <si>
    <t>Horse Vault</t>
  </si>
  <si>
    <t>LIM TZE YEW</t>
  </si>
  <si>
    <t>8.42 POINTS</t>
  </si>
  <si>
    <t>16.65 POINTS</t>
  </si>
  <si>
    <t>Team Competition</t>
  </si>
  <si>
    <t>164.30 POINTS</t>
  </si>
  <si>
    <t>Category 78</t>
  </si>
  <si>
    <t>CHNG WEE HUA</t>
  </si>
  <si>
    <t>55KG</t>
  </si>
  <si>
    <t>50kg - 56kg</t>
  </si>
  <si>
    <t>LOW SAI GEL</t>
  </si>
  <si>
    <t>Open Categories</t>
  </si>
  <si>
    <t>ONG AI BENG</t>
  </si>
  <si>
    <t>523 POINTS</t>
  </si>
  <si>
    <t>TAN KEE KONG</t>
  </si>
  <si>
    <t>Small Bore Rifle Individual</t>
  </si>
  <si>
    <t>MOHAMED NOOR</t>
  </si>
  <si>
    <t>498 POINTS</t>
  </si>
  <si>
    <t>LEOW HOCK MOI</t>
  </si>
  <si>
    <t>Men's Doubles</t>
  </si>
  <si>
    <t>YAP CHIN BOON_x000D_
 LEE YONG KONG</t>
  </si>
  <si>
    <t>60kg Category</t>
  </si>
  <si>
    <t xml:space="preserve">SNATCH </t>
  </si>
  <si>
    <t>110 kg Category</t>
  </si>
  <si>
    <t>Diving - 3 metres _x000D_
 springboard</t>
  </si>
  <si>
    <t>ANNISA TAI</t>
  </si>
  <si>
    <t>253.05 POINTS</t>
  </si>
  <si>
    <t>5- 7.6.10 metres _x000D_
 platform (women)</t>
  </si>
  <si>
    <t>DAVID LIM_x000D_
 MARC TAY _x000D_
 EDDY NG _x000D_
 TENG CHEONG KHOO</t>
  </si>
  <si>
    <t>4: 12.26 SEC</t>
  </si>
  <si>
    <t>LIM SENG HOCK_x000D_
 DANIEL WEE_x000D_
 MARC TAY_x000D_
 TAY KHOON HEAN</t>
  </si>
  <si>
    <t>8: 23.64 SEC</t>
  </si>
  <si>
    <t>4 x 100 Freestyle Relay</t>
  </si>
  <si>
    <t>LAIN CHAIDIR_x000D_
 JOHN D ITEM_x000D_
 GERALD P H ITEM_x000D_
 LUKEMAN NICOLE</t>
  </si>
  <si>
    <t>3: 41.46 SEC</t>
  </si>
  <si>
    <t>DANIEL WEE_x000D_
 KAH LEONG POON_x000D_
 MARC TAY_x000D_
 TAY KHOON HEAN</t>
  </si>
  <si>
    <t>3: 44.46 SEC</t>
  </si>
  <si>
    <t>KWEK LENG _x000D_
 CHRISTINA THAM_x000D_
 MAVIS EE_x000D_
 JUNIE SNG</t>
  </si>
  <si>
    <t>2: 50.06 SEC</t>
  </si>
  <si>
    <t>4x 100m Medley Relay</t>
  </si>
  <si>
    <t>LAI MAY MAY_x000D_
 CHAN MUI PIN_x000D_
 MAVIS EE_x000D_
 JUNIE SNG</t>
  </si>
  <si>
    <t>4: 18.95 SEC</t>
  </si>
  <si>
    <t>DAVID LIM</t>
  </si>
  <si>
    <t>1: 04: 32 SEC</t>
  </si>
  <si>
    <t>LENG KWEK</t>
  </si>
  <si>
    <t>1: 12.12 SEC</t>
  </si>
  <si>
    <t>5: 34.42 SEC</t>
  </si>
  <si>
    <t>2: 28.11 SEC</t>
  </si>
  <si>
    <t>TAY KHOON HEAN</t>
  </si>
  <si>
    <t>55.56 SEC</t>
  </si>
  <si>
    <t>9: 00.21 SEC</t>
  </si>
  <si>
    <t>1: 05.82 SEC</t>
  </si>
  <si>
    <t>2: 10.09 SEC</t>
  </si>
  <si>
    <t>5: 05.70 SEC</t>
  </si>
  <si>
    <t>2: 21.20 SEC</t>
  </si>
  <si>
    <t>2: 27.55 SEC</t>
  </si>
  <si>
    <t>4: 31.99 SEC</t>
  </si>
  <si>
    <t>2: 20.41 SEC</t>
  </si>
  <si>
    <t>2: 32.27 SEC</t>
  </si>
  <si>
    <t>SOO-THO KOK MUN</t>
  </si>
  <si>
    <t>4: 24.22 SEC</t>
  </si>
  <si>
    <t>50 metres</t>
  </si>
  <si>
    <t>CHRISTINA LAW</t>
  </si>
  <si>
    <t>10km Walk</t>
  </si>
  <si>
    <t>5km Walk</t>
  </si>
  <si>
    <t>MARGARET TAN</t>
  </si>
  <si>
    <t>27: 47.7 SEC</t>
  </si>
  <si>
    <t>4 x 100m Relay</t>
  </si>
  <si>
    <t>GANESAN KASEE_x000D_
 ANDREW TOH_x000D_
 TANG NGAI KIN _x000D_
 HARUN MUNDIR</t>
  </si>
  <si>
    <t>41.16 SEC</t>
  </si>
  <si>
    <t>20 km walk</t>
  </si>
  <si>
    <t>1: 42.54.1 SEC</t>
  </si>
  <si>
    <t>1.97M</t>
  </si>
  <si>
    <t>11.0 SEC</t>
  </si>
  <si>
    <t>57: 43.1 SEC</t>
  </si>
  <si>
    <t>NADARAJAN RENGASAMY</t>
  </si>
  <si>
    <t>50: 59.3 SEC</t>
  </si>
  <si>
    <t>TAY HOE SEE_x000D_
 HO KAM MENG</t>
  </si>
  <si>
    <t>Men's Division</t>
  </si>
  <si>
    <t>Women's Division</t>
  </si>
  <si>
    <t>Masters Match Play</t>
  </si>
  <si>
    <t>RONNIE NG</t>
  </si>
  <si>
    <t>Singles (6 games)</t>
  </si>
  <si>
    <t>1262 TOTAL _x000D_
 211 AVERAGE</t>
  </si>
  <si>
    <t>Individual - all events</t>
  </si>
  <si>
    <t>4832 TOTAL _x000D_
 201 AVERAGE</t>
  </si>
  <si>
    <t>ISMAIL YUSOFF</t>
  </si>
  <si>
    <t>NG TONG CHYE</t>
  </si>
  <si>
    <t>LEONG KOK</t>
  </si>
  <si>
    <t>4,000m Individual _x000D_
 Pursuit</t>
  </si>
  <si>
    <t>JAMALUDDIN MOHAMMED</t>
  </si>
  <si>
    <t>5: 28.79 SEC</t>
  </si>
  <si>
    <t>4,000m Team Pursuit</t>
  </si>
  <si>
    <t>JULIUS LIM_x000D_
 JAMIL MOHD_x000D_
 JAMALUDDIN MOHD_x000D_
 KOK SOON GOH</t>
  </si>
  <si>
    <t>5: 07.46 SEC</t>
  </si>
  <si>
    <t>LIM TZE YEN</t>
  </si>
  <si>
    <t>Men's Div. Category</t>
  </si>
  <si>
    <t>95 KG</t>
  </si>
  <si>
    <t>CHIN KEONG CHOON</t>
  </si>
  <si>
    <t>KONG FOOK WAI</t>
  </si>
  <si>
    <t>LOW CHEE KYUNG</t>
  </si>
  <si>
    <t>Openweight</t>
  </si>
  <si>
    <t>LOW STEPHEN</t>
  </si>
  <si>
    <t>52 - 56kg</t>
  </si>
  <si>
    <t>LEE YIN WAH</t>
  </si>
  <si>
    <t>65- 71kg</t>
  </si>
  <si>
    <t>TAN SEOW YEW</t>
  </si>
  <si>
    <t>Rapid Fire Pistol: 25m</t>
  </si>
  <si>
    <t>SINGAPORE_x000D_
 KHAI SENG NG_x000D_
 KOK HENG LOH_x000D_
 MIN TING LOW_x000D_
 SIEW GHEE CHEE</t>
  </si>
  <si>
    <t>2235 POINTS</t>
  </si>
  <si>
    <t>50M PISTOL TEAM</t>
  </si>
  <si>
    <t>English Match: 50m</t>
  </si>
  <si>
    <t>MD NOOR _x000D_
 A RAHIM _x000D_
 PENG ENG LAUW_x000D_
 MICHAEL NG</t>
  </si>
  <si>
    <t>2303 POINTS</t>
  </si>
  <si>
    <t>MOHD NOOR</t>
  </si>
  <si>
    <t>587 POINTS</t>
  </si>
  <si>
    <t>Skeet: 200 birds</t>
  </si>
  <si>
    <t>LEE KUM CHEOK</t>
  </si>
  <si>
    <t>182 POINTS</t>
  </si>
  <si>
    <t>Trap 150 Birds</t>
  </si>
  <si>
    <t>LEE KUM CHEOK_x000D_
 TAN BOON HUAT_x000D_
 OH CHU HOCK FRANK_x000D_
 CHEOW BOON SOON RICKY</t>
  </si>
  <si>
    <t>536 POINTS</t>
  </si>
  <si>
    <t>Skeet 200 Birds 529</t>
  </si>
  <si>
    <t>MAHADER HASSAN_x000D_
 VICTOR PEREIRA_x000D_
 ALBERT TEO</t>
  </si>
  <si>
    <t>CHOPRA SARVINDER</t>
  </si>
  <si>
    <t>252.5KG</t>
  </si>
  <si>
    <t>CHAN HAN CHOONG</t>
  </si>
  <si>
    <t>205 KG</t>
  </si>
  <si>
    <t>247.5 KG</t>
  </si>
  <si>
    <t>LEE PO LING</t>
  </si>
  <si>
    <t>322.00 POINTS</t>
  </si>
  <si>
    <t>Platform Diving</t>
  </si>
  <si>
    <t>RICHARD THAM</t>
  </si>
  <si>
    <t>415. 60 POINTS</t>
  </si>
  <si>
    <t>ANG PENG SIONG_x000D_
 TAY KHOON HEAN _x000D_
 SOO- THO KOK MUN_x000D_
 OON JIN TEIK</t>
  </si>
  <si>
    <t>8: 06.32 SEC</t>
  </si>
  <si>
    <t>ANG PENG SIONG _x000D_
 OON JIN TEIK_x000D_
 OON JIN GEE_x000D_
 TAY KHOON HEAN</t>
  </si>
  <si>
    <t>3: 30.42 SEC</t>
  </si>
  <si>
    <t>4 x 100 Medley Relay</t>
  </si>
  <si>
    <t>KWEK LENG_x000D_
 LILIAN TAN_x000D_
 JUNIE SNG_x000D_
 CHAN MUI PIN</t>
  </si>
  <si>
    <t>4: 39.12 POINTS</t>
  </si>
  <si>
    <t>LAI MAY MAY_x000D_
 MAVIS EE_x000D_
 CHAN MUI PIN_x000D_
 JUNIE SNG</t>
  </si>
  <si>
    <t>4: 11.21 SEC</t>
  </si>
  <si>
    <t>1,500 Freestyle</t>
  </si>
  <si>
    <t>SOO- THO KOK MUN</t>
  </si>
  <si>
    <t>17: 11.39 SEC</t>
  </si>
  <si>
    <t>CHAN MUI PIN</t>
  </si>
  <si>
    <t>2: 13.51 SEC</t>
  </si>
  <si>
    <t>LAI MAY MAY</t>
  </si>
  <si>
    <t>1: 10.95 SEC</t>
  </si>
  <si>
    <t>1: 10.17 SEC</t>
  </si>
  <si>
    <t>4: 56.81 SEC</t>
  </si>
  <si>
    <t>1: 59.32 SEC</t>
  </si>
  <si>
    <t>53.38 SEC</t>
  </si>
  <si>
    <t>57.87 SEC</t>
  </si>
  <si>
    <t>2: 10.31 SEC</t>
  </si>
  <si>
    <t>4: 29.74 SEC</t>
  </si>
  <si>
    <t>8: 59.46 SEC</t>
  </si>
  <si>
    <t>1: 05.32 SEC</t>
  </si>
  <si>
    <t>2: 20.35 SEC</t>
  </si>
  <si>
    <t>2: 27.01 SEC</t>
  </si>
  <si>
    <t>5: 04.37 SEC</t>
  </si>
  <si>
    <t>1: 02.13 SEC</t>
  </si>
  <si>
    <t>CHRISTINA THAM</t>
  </si>
  <si>
    <t>2: 56.93 SEC</t>
  </si>
  <si>
    <t>1: 01.54 SEC</t>
  </si>
  <si>
    <t>2: 14.80 SEC</t>
  </si>
  <si>
    <t>KWEK LENG</t>
  </si>
  <si>
    <t>1: 10.78 SEC</t>
  </si>
  <si>
    <t>2: 32.81 SEC</t>
  </si>
  <si>
    <t>2: 24.54 SEC</t>
  </si>
  <si>
    <t>SOO - THO KOK MUN</t>
  </si>
  <si>
    <t>2: 17.80 SEC</t>
  </si>
  <si>
    <t>4: 16.38 SEC</t>
  </si>
  <si>
    <t>54.45 SEC</t>
  </si>
  <si>
    <t>59.52 SEC</t>
  </si>
  <si>
    <t>4X400M MEDLEY RELAY</t>
  </si>
  <si>
    <t>4 x 400 Medley Relay</t>
  </si>
  <si>
    <t>DAVID LIM_x000D_
 OON JIN TEIK_x000D_
 TAY KHOON HEAN_x000D_
 ANG PENG SIONG</t>
  </si>
  <si>
    <t>4: 02.64 SEC</t>
  </si>
  <si>
    <t>Individual Women 60m</t>
  </si>
  <si>
    <t>SAM TAN PEK HOON</t>
  </si>
  <si>
    <t>576 POINTS</t>
  </si>
  <si>
    <t>Individual Women 70m</t>
  </si>
  <si>
    <t>565 POINTS</t>
  </si>
  <si>
    <t>Individual Woman 30m</t>
  </si>
  <si>
    <t>639 POINTS</t>
  </si>
  <si>
    <t>Individual Overall</t>
  </si>
  <si>
    <t>2319 POINTS</t>
  </si>
  <si>
    <t>HARON MUNDIR_x000D_
 ONG YEOK PHEE_x000D_
 ALAN KOH_x000D_
 TANG NGAI KIN</t>
  </si>
  <si>
    <t>41. 17 SEC</t>
  </si>
  <si>
    <t>3000m steeplechase</t>
  </si>
  <si>
    <t>D SELVARAJOO</t>
  </si>
  <si>
    <t>9: 35.99 SEC</t>
  </si>
  <si>
    <t>10,000m</t>
  </si>
  <si>
    <t>JAGTAR SINGH</t>
  </si>
  <si>
    <t>32: 44.55 SEC</t>
  </si>
  <si>
    <t>10: 03.32 SEC</t>
  </si>
  <si>
    <t>NG YEE MING</t>
  </si>
  <si>
    <t>7.20M</t>
  </si>
  <si>
    <t>3: 02.46 SEC</t>
  </si>
  <si>
    <t>HARON MUNDIR</t>
  </si>
  <si>
    <t>21.76 SEC</t>
  </si>
  <si>
    <t>R NADARAJOO</t>
  </si>
  <si>
    <t>47: 24.01 SEC</t>
  </si>
  <si>
    <t>1: 40:39.80 SEC</t>
  </si>
  <si>
    <t>55: 41.70 SEC</t>
  </si>
  <si>
    <t>Men's Single</t>
  </si>
  <si>
    <t>LAU WING CHEOK</t>
  </si>
  <si>
    <t>WONG SHOON KEAT</t>
  </si>
  <si>
    <t>WONG SHOON KEAT_x000D_
 LAU WING CHEOK_x000D_
 A HAMID KHAN _x000D_
 PATRICK TAN</t>
  </si>
  <si>
    <t>Women</t>
  </si>
  <si>
    <t>Men's Team of 3</t>
  </si>
  <si>
    <t>SAMUEL HO_x000D_
 K T ONG _x000D_
 PETER LAW</t>
  </si>
  <si>
    <t>3511 POINTS</t>
  </si>
  <si>
    <t>Women's Team of _x000D_
 3</t>
  </si>
  <si>
    <t>DELIA MILNE_x000D_
 LUCY LOW_x000D_
 ADELEDE WEE</t>
  </si>
  <si>
    <t>3,472 POINTS</t>
  </si>
  <si>
    <t>RONNIE NG_x000D_
 HENRY TAN_x000D_
 S Y LOH</t>
  </si>
  <si>
    <t>3,620 POINTS</t>
  </si>
  <si>
    <t>SAMUEL HO_x000D_
 RONNIE NG</t>
  </si>
  <si>
    <t>2437 POINTS</t>
  </si>
  <si>
    <t>Men's Individual - _x000D_
 All Events</t>
  </si>
  <si>
    <t>Men's Masters - _x000D_
 Match Play</t>
  </si>
  <si>
    <t>Women's Team of 5</t>
  </si>
  <si>
    <t>DELIA MILNE _x000D_
 ADELENE WEE_x000D_
 LUCY LOW_x000D_
 VERONICA BOURINET_x000D_
 ELLEN TJIO</t>
  </si>
  <si>
    <t>5363 POINTS</t>
  </si>
  <si>
    <t>ADELENE WEE _x000D_
 DELIA MILNE</t>
  </si>
  <si>
    <t>2,249 POINTS</t>
  </si>
  <si>
    <t>DELIA MILNE</t>
  </si>
  <si>
    <t>1,185 POINTS</t>
  </si>
  <si>
    <t>Men's Team of 5</t>
  </si>
  <si>
    <t>PETER LAW_x000D_
 HENRY TAN _x000D_
 S Y LOH_x000D_
 SAMUEL HO_x000D_
 RONNIE NG</t>
  </si>
  <si>
    <t>5,893 POINTS</t>
  </si>
  <si>
    <t>SAMUEL HO</t>
  </si>
  <si>
    <t>1,267 POINTS</t>
  </si>
  <si>
    <t>5,129 POINTS</t>
  </si>
  <si>
    <t>Women Individual _x000D_
 all Events</t>
  </si>
  <si>
    <t>ADELENE WEE</t>
  </si>
  <si>
    <t>4592 POINTS</t>
  </si>
  <si>
    <t>Light Heavyweight 81kg</t>
  </si>
  <si>
    <t>PINWEIGHT</t>
  </si>
  <si>
    <t>Pin 45kg</t>
  </si>
  <si>
    <t>N SUBRAMANIAM</t>
  </si>
  <si>
    <t>Lightwelter 63.5kg</t>
  </si>
  <si>
    <t>Featherweight 57kg</t>
  </si>
  <si>
    <t>R RATHAKRISHNAN</t>
  </si>
  <si>
    <t>Lightweight 60kg</t>
  </si>
  <si>
    <t>THOMAS LIM</t>
  </si>
  <si>
    <t>Flyweight 51kg</t>
  </si>
  <si>
    <t>M P KATHIRASAN</t>
  </si>
  <si>
    <t>Welterweight 67kg</t>
  </si>
  <si>
    <t>MOHD MUKLIS</t>
  </si>
  <si>
    <t>Bantamweight 54kg</t>
  </si>
  <si>
    <t>Equestrian</t>
  </si>
  <si>
    <t>ABISHEGANEDAN PETER</t>
  </si>
  <si>
    <t>48 POINTS</t>
  </si>
  <si>
    <t>ABISHEGANEDAN PETER_x000D_
 CORNELIUS YVONNE_x000D_
 AMIR YASMINE_x000D_
 PEH WILFRED</t>
  </si>
  <si>
    <t>167 POINTS</t>
  </si>
  <si>
    <t>OVERALL</t>
  </si>
  <si>
    <t>Overall Result</t>
  </si>
  <si>
    <t>Men</t>
  </si>
  <si>
    <t>52KG</t>
  </si>
  <si>
    <t>52kg Women</t>
  </si>
  <si>
    <t>CHEONG LAI MUI</t>
  </si>
  <si>
    <t>60kg Men</t>
  </si>
  <si>
    <t>DING GEE SENG</t>
  </si>
  <si>
    <t>66kg Women</t>
  </si>
  <si>
    <t>NEO LEE HONG</t>
  </si>
  <si>
    <t>48KG</t>
  </si>
  <si>
    <t>48kg Women</t>
  </si>
  <si>
    <t>LEE POH NGOH VIOLET</t>
  </si>
  <si>
    <t>72kg Women</t>
  </si>
  <si>
    <t>ANNETTE KEET</t>
  </si>
  <si>
    <t>56kg Women</t>
  </si>
  <si>
    <t>LEE BEE</t>
  </si>
  <si>
    <t>86kg Men</t>
  </si>
  <si>
    <t>65kg Men</t>
  </si>
  <si>
    <t>TANG SOON OON</t>
  </si>
  <si>
    <t>95kg Men</t>
  </si>
  <si>
    <t>T M SUNDRAM</t>
  </si>
  <si>
    <t>KHOR CHEK LEONG_x000D_
 SIEW SHAW HER</t>
  </si>
  <si>
    <t>National Lark</t>
  </si>
  <si>
    <t>LOCK HONG KIT_x000D_
 LEOW CHENG HONG</t>
  </si>
  <si>
    <t>MAXI 77</t>
  </si>
  <si>
    <t>Maxi 77</t>
  </si>
  <si>
    <t>TAN SWEE HING_x000D_
 WONG MING CHEE</t>
  </si>
  <si>
    <t>Hobie 16</t>
  </si>
  <si>
    <t>TAN TEE SUAN_x000D_
 EDWIN LOW</t>
  </si>
  <si>
    <t>MISTRAL</t>
  </si>
  <si>
    <t>Water Sports</t>
  </si>
  <si>
    <t>International Mistral</t>
  </si>
  <si>
    <t>HO KAH SOON</t>
  </si>
  <si>
    <t>INTERNATIONAL WINDSURFER</t>
  </si>
  <si>
    <t>International Windsurfer</t>
  </si>
  <si>
    <t>RAMLI BIN MOHD SALLEH</t>
  </si>
  <si>
    <t>GAN TECK LEE_x000D_
 PETER LEE_x000D_
 RICKY SOON_x000D_
 TANG BEE KONG</t>
  </si>
  <si>
    <t>531 POINTS</t>
  </si>
  <si>
    <t>Standard Pistol Match_x000D_
 Team - 25m</t>
  </si>
  <si>
    <t>KWEK SOO SIONG_x000D_
 STEVEN LOW_x000D_
 ANDREW SOON_x000D_
 LOH KOK HENG</t>
  </si>
  <si>
    <t>2056 POINTS</t>
  </si>
  <si>
    <t>KWA ENG CHEONG_x000D_
 FRANK OH _x000D_
 RICKY SOON _x000D_
 LEE KUM CHEOK</t>
  </si>
  <si>
    <t>527 POINTS</t>
  </si>
  <si>
    <t>Centre Fire Pistol Match - _x000D_
 Team</t>
  </si>
  <si>
    <t>CHEE SIEW GHEE_x000D_
 PHILIP GOH _x000D_
 KWEK SOO SIONG_x000D_
 LOH KOK HENG</t>
  </si>
  <si>
    <t>2220 POINTS</t>
  </si>
  <si>
    <t>Centre Fire Pistol Match - _x000D_
 Individual</t>
  </si>
  <si>
    <t>PHILIP GOH</t>
  </si>
  <si>
    <t>568 POINTS</t>
  </si>
  <si>
    <t>Rapid Fire Pistol Match -_x000D_
  Team</t>
  </si>
  <si>
    <t>STEVEN LOW_x000D_
 NG KWAI SENG_x000D_
 ANDREW SOON_x000D_
 LOH KOK HENG</t>
  </si>
  <si>
    <t>2230 POINTS</t>
  </si>
  <si>
    <t>PETER LEE</t>
  </si>
  <si>
    <t>187 POINTS</t>
  </si>
  <si>
    <t>181 POINTS</t>
  </si>
  <si>
    <t>Air Pistol Match - _x000D_
 Individual</t>
  </si>
  <si>
    <t>364 POINTS</t>
  </si>
  <si>
    <t>Standard Pistol Match -_x000D_
 Individual</t>
  </si>
  <si>
    <t>KWEK SOO SIONG</t>
  </si>
  <si>
    <t>535 POINTS</t>
  </si>
  <si>
    <t>Smallbore rifle, English_x000D_
 Match- Individual</t>
  </si>
  <si>
    <t>Smallbore rifle, English_x000D_
 Match</t>
  </si>
  <si>
    <t>MOHD NOOR
 A RAHIM AHMAD
 LAUW PENG ENG
 HO AH MENG</t>
  </si>
  <si>
    <t>2329 POINTS</t>
  </si>
  <si>
    <t>LEOW HOCK MOI_x000D_
 KIM MAY WONG</t>
  </si>
  <si>
    <t>PNG KIM SIANG_x000D_
 LEE YEW CHYE</t>
  </si>
  <si>
    <t>YUENG HIN CHEONG_x000D_
 ANG WAH HENG</t>
  </si>
  <si>
    <t>Tennis</t>
  </si>
  <si>
    <t>Ladies Single</t>
  </si>
  <si>
    <t>LIM PHI LAN</t>
  </si>
  <si>
    <t>WATERSKI &amp; WAKEBOARD</t>
  </si>
  <si>
    <t>WATERSKIING</t>
  </si>
  <si>
    <t>SLALOM</t>
  </si>
  <si>
    <t>Slalom</t>
  </si>
  <si>
    <t>JASMINE HUSSEIN</t>
  </si>
  <si>
    <t>840 POINTS</t>
  </si>
  <si>
    <t>TRICK</t>
  </si>
  <si>
    <t>Waterskiing Men - Tricks</t>
  </si>
  <si>
    <t>WILLIAM TEO</t>
  </si>
  <si>
    <t>779.03 POINTS</t>
  </si>
  <si>
    <t>Waterskiing Mixed Team</t>
  </si>
  <si>
    <t>60 kg</t>
  </si>
  <si>
    <t>130KG CLEAN</t>
  </si>
  <si>
    <t>242 KG JERK</t>
  </si>
  <si>
    <t>52 kg</t>
  </si>
  <si>
    <t>LEE JING WEN</t>
  </si>
  <si>
    <t>52KG CLASS;77.50 KG 
 CLEAN</t>
  </si>
  <si>
    <t>52KG CLASS;147.50 KG JERK</t>
  </si>
  <si>
    <t>75 kg</t>
  </si>
  <si>
    <t>LEONG KHOON KEONG</t>
  </si>
  <si>
    <t>130 KG CLEAN</t>
  </si>
  <si>
    <t>227 KG JERK</t>
  </si>
  <si>
    <t>82.5 kg</t>
  </si>
  <si>
    <t>RAYMOND CHOW</t>
  </si>
  <si>
    <t>82.5KG CLASS;125KG CLEAN</t>
  </si>
  <si>
    <t>RAYMOND CHOW KOK_x000D_
 CHOON</t>
  </si>
  <si>
    <t>82.5KG CLASS;100 KG SNATCH</t>
  </si>
  <si>
    <t>YEO CHOON LIN</t>
  </si>
  <si>
    <t>82.5KG CLASS;215 KG JERK</t>
  </si>
  <si>
    <t>110kg</t>
  </si>
  <si>
    <t>110KG CLASS; SNATCH 115KG</t>
  </si>
  <si>
    <t>52kg</t>
  </si>
  <si>
    <t>52KG CLASS;SNATCH 87.50KG</t>
  </si>
  <si>
    <t>82.5kg Jerk</t>
  </si>
  <si>
    <t>220KG JERK</t>
  </si>
  <si>
    <t>52kg Clean</t>
  </si>
  <si>
    <t>10.00KG</t>
  </si>
  <si>
    <t>52kg Jerk</t>
  </si>
  <si>
    <t>52KG CLASS; 197.50KG JERK</t>
  </si>
  <si>
    <t>82.5kg Clean</t>
  </si>
  <si>
    <t>82.5KG CLASS; 125KG CLEAN</t>
  </si>
  <si>
    <t>60kg Snatch</t>
  </si>
  <si>
    <t>112.50KG</t>
  </si>
  <si>
    <t>Team</t>
  </si>
  <si>
    <t>1M SPRINGBOARD</t>
  </si>
  <si>
    <t>Women's Springboard</t>
  </si>
  <si>
    <t>363.63 POINTS</t>
  </si>
  <si>
    <t>ANG PENG SIONG_x000D_
 OON JIN TEIK_x000D_
 OON JIN GEE_x000D_
 TAY KOON HIAN</t>
  </si>
  <si>
    <t>3: 56.96 SEC</t>
  </si>
  <si>
    <t>57.79 SEC</t>
  </si>
  <si>
    <t>52.42 SEC</t>
  </si>
  <si>
    <t>200m Individual _x000D_
 Medley</t>
  </si>
  <si>
    <t>2: 10.57 SEC</t>
  </si>
  <si>
    <t>2: 08.57 SEC</t>
  </si>
  <si>
    <t>58.36 SEC</t>
  </si>
  <si>
    <t>1: 57.63 SEC</t>
  </si>
  <si>
    <t>53.44 SEC</t>
  </si>
  <si>
    <t>400m Individual Med</t>
  </si>
  <si>
    <t>4: 50.35 SEC</t>
  </si>
  <si>
    <t>ANG PENG SIONG_x000D_
 DAVID LIM_x000D_
 OON JIN GEE_x000D_
 TAY KOON HIAN</t>
  </si>
  <si>
    <t>3: 34.60 SEC</t>
  </si>
  <si>
    <t>4 x 200m Freestyle</t>
  </si>
  <si>
    <t>7: 58.03 SEC</t>
  </si>
  <si>
    <t>Team Overall</t>
  </si>
  <si>
    <t>7105 POINTS</t>
  </si>
  <si>
    <t>CHAN CHIN WAH</t>
  </si>
  <si>
    <t>4.45 M</t>
  </si>
  <si>
    <t>NG KEAN MUN</t>
  </si>
  <si>
    <t>Women's team</t>
  </si>
  <si>
    <t>Women's Trio</t>
  </si>
  <si>
    <t>ADELENE WEE _x000D_
 LUCY LOW _x000D_
 MAY CHOW</t>
  </si>
  <si>
    <t>3386 POINTS</t>
  </si>
  <si>
    <t>Men's Trio</t>
  </si>
  <si>
    <t>JEFFREY TAN_x000D_
 ALFONSO DY_x000D_
 RAMAN NOOR</t>
  </si>
  <si>
    <t>3393 POINTS</t>
  </si>
  <si>
    <t>1116 POINTS</t>
  </si>
  <si>
    <t>All Events</t>
  </si>
  <si>
    <t>MAY CHOW</t>
  </si>
  <si>
    <t>4475 POINTS</t>
  </si>
  <si>
    <t>Team of 5 players</t>
  </si>
  <si>
    <t>5252 POINTS</t>
  </si>
  <si>
    <t>Super Heavy</t>
  </si>
  <si>
    <t>MOHAMMED ISMAIL</t>
  </si>
  <si>
    <t>JIMMY NEO OON HENG</t>
  </si>
  <si>
    <t>MOHAMMED MUKHILS</t>
  </si>
  <si>
    <t>91KG</t>
  </si>
  <si>
    <t>DICK ONG</t>
  </si>
  <si>
    <t>Soccer</t>
  </si>
  <si>
    <t>Men (71 Kg)</t>
  </si>
  <si>
    <t>TEN EOK BOON</t>
  </si>
  <si>
    <t>Men (65 Kg)</t>
  </si>
  <si>
    <t>YEO CHIN SENG</t>
  </si>
  <si>
    <t>Women (52 kg)</t>
  </si>
  <si>
    <t>CHUA CHENG NOI</t>
  </si>
  <si>
    <t>Men (heavy)</t>
  </si>
  <si>
    <t>Windglider</t>
  </si>
  <si>
    <t>CHUA TN CHING</t>
  </si>
  <si>
    <t>33.8 POINTS</t>
  </si>
  <si>
    <t>KING COBRA</t>
  </si>
  <si>
    <t>King Cobra</t>
  </si>
  <si>
    <t>28.0 POINTS</t>
  </si>
  <si>
    <t>COBRA VEGA</t>
  </si>
  <si>
    <t>Cobra Vega</t>
  </si>
  <si>
    <t>RAMLE SALLEH</t>
  </si>
  <si>
    <t>26.1 POINTS</t>
  </si>
  <si>
    <t>TONY TAN_x000D_
 TAN YEOK KEONG</t>
  </si>
  <si>
    <t>11.7 POINTS</t>
  </si>
  <si>
    <t>MICHAEL TAN</t>
  </si>
  <si>
    <t>20.7 POINTS</t>
  </si>
  <si>
    <t>O K</t>
  </si>
  <si>
    <t>23.4 POINTS</t>
  </si>
  <si>
    <t>Fireball</t>
  </si>
  <si>
    <t>TAN TEE SUAN_x000D_
 SIEW SHAW HER</t>
  </si>
  <si>
    <t>10m Air Pistol</t>
  </si>
  <si>
    <t>CHIA HOCK SAN</t>
  </si>
  <si>
    <t>562 POINTS</t>
  </si>
  <si>
    <t>Individual, Trap _x000D_
 200 birds</t>
  </si>
  <si>
    <t>184 POINTS</t>
  </si>
  <si>
    <t>Team Trap 200 birds</t>
  </si>
  <si>
    <t>541 POINTS</t>
  </si>
  <si>
    <t>LOY SOO CHEOW_x000D_
 PATRICIA KIM</t>
  </si>
  <si>
    <t>KOH LI PING_x000D_
 PATRICIA KIM MAY WONG</t>
  </si>
  <si>
    <t>PATRICIA KIM MAY WONG</t>
  </si>
  <si>
    <t>clean &amp; Jerk _x000D_
 (60kg class)</t>
  </si>
  <si>
    <t>127.5KG CLEAN&amp;JERK</t>
  </si>
  <si>
    <t>ALVIN LIM</t>
  </si>
  <si>
    <t>2: 19.48 SEC</t>
  </si>
  <si>
    <t>2: 15.83 SEC</t>
  </si>
  <si>
    <t>4: 51.83 SEC</t>
  </si>
  <si>
    <t>52.34 SEC</t>
  </si>
  <si>
    <t>59.02 SEC</t>
  </si>
  <si>
    <t>2: 08.99 SEC</t>
  </si>
  <si>
    <t>56.79 SEC</t>
  </si>
  <si>
    <t>2: 10.03 SEC</t>
  </si>
  <si>
    <t>1: 06.83 SEC</t>
  </si>
  <si>
    <t>53.13 SEC</t>
  </si>
  <si>
    <t>1: 57.01 SEC</t>
  </si>
  <si>
    <t>ANG PENG SIONG_x000D_
 OON JIN TEIK_x000D_
 DAVID LIM _x000D_
 OON JIN GEE</t>
  </si>
  <si>
    <t>3: 33.36 SEC</t>
  </si>
  <si>
    <t>OON JIN GEE_x000D_
 DAVID LIM_x000D_
 OON JIN TEIK _x000D_
 SOO- THO KOK MUN</t>
  </si>
  <si>
    <t>7: 55.73 SEC</t>
  </si>
  <si>
    <t>4 x100m Medley</t>
  </si>
  <si>
    <t>DAVID LIM_x000D_
 NG YUE MENG_x000D_
 ANG PENG SIONG_x000D_
 OON JIN GEE</t>
  </si>
  <si>
    <t>3: 54.27 SEC</t>
  </si>
  <si>
    <t>Men 50m FITA Rd</t>
  </si>
  <si>
    <t>KHOO PHUAY CHAY</t>
  </si>
  <si>
    <t>612 POINTS</t>
  </si>
  <si>
    <t>Overall Men</t>
  </si>
  <si>
    <t>7968 POINTS</t>
  </si>
  <si>
    <t>HELEN LOW GUAY HOON</t>
  </si>
  <si>
    <t>25:54.36 SEC</t>
  </si>
  <si>
    <t>HONG JIN SHENG_x000D_
 HARON MUNDIR_x000D_
 FRANCIS NATHAN_x000D_
 SANDY ANG</t>
  </si>
  <si>
    <t>DISCUS THROW</t>
  </si>
  <si>
    <t>Discus</t>
  </si>
  <si>
    <t>JAMES WONG TUCK YIM</t>
  </si>
  <si>
    <t>Bodybuilding</t>
  </si>
  <si>
    <t>Welter Weight</t>
  </si>
  <si>
    <t>FATHOLMOEIN ALI BINSAWI</t>
  </si>
  <si>
    <t>85KG</t>
  </si>
  <si>
    <t>Middle Weight</t>
  </si>
  <si>
    <t>HASHIM SALIM</t>
  </si>
  <si>
    <t>JOHNNY ONG KAH HIN</t>
  </si>
  <si>
    <t>Light Weight</t>
  </si>
  <si>
    <t>RAMLI ABU HUSSEIN</t>
  </si>
  <si>
    <t>Team Of Three</t>
  </si>
  <si>
    <t>GRACE YOUNG_x000D_
 KATHERINE LEE_x000D_
 ADELENE WEE</t>
  </si>
  <si>
    <t>3419 POINTS</t>
  </si>
  <si>
    <t>JANSEN CHAN_x000D_
 SAM GOH _x000D_
 PATRICK WEE</t>
  </si>
  <si>
    <t>3802 _x000D_
 POINTS</t>
  </si>
  <si>
    <t>Single (Women)</t>
  </si>
  <si>
    <t>KATHERINE LEE</t>
  </si>
  <si>
    <t>1115 POINTS</t>
  </si>
  <si>
    <t>JANSEN CHAN</t>
  </si>
  <si>
    <t>1209 POINTS</t>
  </si>
  <si>
    <t>ADELINE WEE</t>
  </si>
  <si>
    <t>4614 POINTS</t>
  </si>
  <si>
    <t>SAM GOH</t>
  </si>
  <si>
    <t>4845 POINTS</t>
  </si>
  <si>
    <t>Team Of Five</t>
  </si>
  <si>
    <t>GRACE YOUNG_x000D_
 SANDRA KOH_x000D_
 KATHERINE GOH_x000D_
 TANGELIA CHUA _x000D_
 ADELENE WEE</t>
  </si>
  <si>
    <t>5609 POINTS</t>
  </si>
  <si>
    <t>JANSEN CHAN_x000D_
 JACK WONG _x000D_
 SUM YEE THYE_x000D_
 SAM GOH _x000D_
 PATRICK WEE</t>
  </si>
  <si>
    <t>5847 POINTS</t>
  </si>
  <si>
    <t>LOKE JOO CHONG</t>
  </si>
  <si>
    <t>S S CHANDRAN</t>
  </si>
  <si>
    <t>KAYAK DOUBLE 1000M</t>
  </si>
  <si>
    <t>Canoeing</t>
  </si>
  <si>
    <t>Kayak 2 - 1000m</t>
  </si>
  <si>
    <t>GOH POH SOON_x000D_
 LIM WEE TECK</t>
  </si>
  <si>
    <t>3: 59.17 SEC</t>
  </si>
  <si>
    <t>Kayak 1 - 500m</t>
  </si>
  <si>
    <t>LEE KWEE YAN</t>
  </si>
  <si>
    <t>2: 06.86 SEC</t>
  </si>
  <si>
    <t>LEE LAY BAY</t>
  </si>
  <si>
    <t>2: 30.83 SEC</t>
  </si>
  <si>
    <t>KAYAK DOUBLE 500M</t>
  </si>
  <si>
    <t>Kayak 2 - 500m</t>
  </si>
  <si>
    <t>LIM KWEE YAN_x000D_
 TAN YEW GUAN</t>
  </si>
  <si>
    <t>1: 52.74 SEC</t>
  </si>
  <si>
    <t>KAYAK SINGLE 1000M</t>
  </si>
  <si>
    <t>Kayak 1 - 1000m</t>
  </si>
  <si>
    <t>GOH POH SOON</t>
  </si>
  <si>
    <t>4: 23.36 SEC</t>
  </si>
  <si>
    <t>TAN BOON PHENG_x000D_
 TAN GEOK LAN</t>
  </si>
  <si>
    <t>2: 15.21 SEC</t>
  </si>
  <si>
    <t>SNOOKER</t>
  </si>
  <si>
    <t>Billiards</t>
  </si>
  <si>
    <t>Snooker Individual</t>
  </si>
  <si>
    <t>BENJAMIN LUI</t>
  </si>
  <si>
    <t>4000m Pursuit</t>
  </si>
  <si>
    <t>KENNETH TAN</t>
  </si>
  <si>
    <t>SABRE</t>
  </si>
  <si>
    <t>Fencing</t>
  </si>
  <si>
    <t>Sabre (M)</t>
  </si>
  <si>
    <t>TAN YEW SENG</t>
  </si>
  <si>
    <t>Foil (W) Individual</t>
  </si>
  <si>
    <t>CHAN LAI YONG</t>
  </si>
  <si>
    <t>Foil (M) Individual</t>
  </si>
  <si>
    <t>RONALD TAN KIM HUAT</t>
  </si>
  <si>
    <t>(M) Epee Individual</t>
  </si>
  <si>
    <t>Foil Team Men</t>
  </si>
  <si>
    <t>Epee Team Men</t>
  </si>
  <si>
    <t>Sabre Team Men</t>
  </si>
  <si>
    <t>Foil Team Women</t>
  </si>
  <si>
    <t>Golf</t>
  </si>
  <si>
    <t>Women's Individual</t>
  </si>
  <si>
    <t>KEE BEE KHIM</t>
  </si>
  <si>
    <t>237 POINTS</t>
  </si>
  <si>
    <t>PARALLEL BARS</t>
  </si>
  <si>
    <t>Parallel Bars</t>
  </si>
  <si>
    <t>SONG HWA LIOW</t>
  </si>
  <si>
    <t>17.35 POINTS</t>
  </si>
  <si>
    <t>TAN EOK BOON</t>
  </si>
  <si>
    <t>TANG SOON ONN</t>
  </si>
  <si>
    <t>95kg</t>
  </si>
  <si>
    <t>71kg</t>
  </si>
  <si>
    <t>KARATE</t>
  </si>
  <si>
    <t>KUMITE</t>
  </si>
  <si>
    <t>Karate</t>
  </si>
  <si>
    <t>Kumite</t>
  </si>
  <si>
    <t>Pencak Silat</t>
  </si>
  <si>
    <t>D Category (55-60kg)</t>
  </si>
  <si>
    <t>AZMAN AMAT</t>
  </si>
  <si>
    <t>CLASS D 60-65KG</t>
  </si>
  <si>
    <t>E Category (60-65kg)</t>
  </si>
  <si>
    <t>AZRIN ABDUL RAHIM</t>
  </si>
  <si>
    <t>CLASS A 45-50KG</t>
  </si>
  <si>
    <t>B Category (45-50kg)</t>
  </si>
  <si>
    <t>BADRIAH HOSNI</t>
  </si>
  <si>
    <t>C Category (50-55kg)</t>
  </si>
  <si>
    <t>ZAKARIA DAUD</t>
  </si>
  <si>
    <t>MOHD ANWAR ABDUL AZIZI</t>
  </si>
  <si>
    <t>A Category (40-45kg)</t>
  </si>
  <si>
    <t>HAZRA KHANAM</t>
  </si>
  <si>
    <t>PAIR</t>
  </si>
  <si>
    <t>Rowing</t>
  </si>
  <si>
    <t>Coxless</t>
  </si>
  <si>
    <t>MEN'S PAIR OARS</t>
  </si>
  <si>
    <t>8: 47.88 SEC</t>
  </si>
  <si>
    <t>Coxed</t>
  </si>
  <si>
    <t>9: 07.91 SEC</t>
  </si>
  <si>
    <t>Single Scull (m)</t>
  </si>
  <si>
    <t>LIM KIAT CHUNAN</t>
  </si>
  <si>
    <t>8: 41.80 SEC</t>
  </si>
  <si>
    <t>Single Scull (W)</t>
  </si>
  <si>
    <t>MAGDALENE LIM</t>
  </si>
  <si>
    <t>12: 02.28 SEC</t>
  </si>
  <si>
    <t>Coxless Pair (W)</t>
  </si>
  <si>
    <t>KOH ANG HONG_x000D_
 CHONG YING</t>
  </si>
  <si>
    <t>9: 15.96 SEC</t>
  </si>
  <si>
    <t>FOUR</t>
  </si>
  <si>
    <t>Men's Coxsed Four</t>
  </si>
  <si>
    <t>7: 29.83 SEC</t>
  </si>
  <si>
    <t>INTERNATIONAL CADET</t>
  </si>
  <si>
    <t>Cadet</t>
  </si>
  <si>
    <t>CHOO TZE WEI_x000D_
 PAUL KHOR SEK YEE</t>
  </si>
  <si>
    <t>DIVISION I</t>
  </si>
  <si>
    <t>Division</t>
  </si>
  <si>
    <t>WONG PUI LOK</t>
  </si>
  <si>
    <t>470 Class</t>
  </si>
  <si>
    <t>SIEW SHAW HER_x000D_
 JOE CHAN</t>
  </si>
  <si>
    <t>SEMI-FUNBOARD</t>
  </si>
  <si>
    <t>Semi Fun Board</t>
  </si>
  <si>
    <t>CHAN KUM SENG</t>
  </si>
  <si>
    <t>Regu Event</t>
  </si>
  <si>
    <t>TANG KEE KONG_x000D_
 PETER LEE_x000D_
 GAN TECK LEE</t>
  </si>
  <si>
    <t>388 POINTS</t>
  </si>
  <si>
    <t>TAN BOON HUAT_x000D_
 RICKY SOON_x000D_
 LEE WUNG YEW</t>
  </si>
  <si>
    <t>205 POINTS</t>
  </si>
  <si>
    <t>204 POINTS</t>
  </si>
  <si>
    <t>Air Pistol</t>
  </si>
  <si>
    <t>569 POINTS</t>
  </si>
  <si>
    <t>375 POINTS</t>
  </si>
  <si>
    <t>Rapid Fire Pistol</t>
  </si>
  <si>
    <t>RUNNING BOAR</t>
  </si>
  <si>
    <t>Running Boar Mixed</t>
  </si>
  <si>
    <t>GAN TECK LEE</t>
  </si>
  <si>
    <t>Running Boar Int'l _x000D_
 (Individual)</t>
  </si>
  <si>
    <t>RUNNING BOAR TEAM</t>
  </si>
  <si>
    <t>Running Boar Int'l _x000D_
 (Team)</t>
  </si>
  <si>
    <t>TAN BOON HUAT _x000D_
 GAN TECK LEE_x000D_
 TAN YONG CHIEW</t>
  </si>
  <si>
    <t>Running Boar Mixed _x000D_
 Team</t>
  </si>
  <si>
    <t>GAN TECK LEE_x000D_
 TAN BOON HUAT_x000D_
 TAN SIANG KWANG</t>
  </si>
  <si>
    <t>Double (M)</t>
  </si>
  <si>
    <t>LOY SOON HAN_x000D_
 LOY SOON CHEW</t>
  </si>
  <si>
    <t>LOY SOO CHEW_x000D_
 PATRICIA KIM</t>
  </si>
  <si>
    <t>Singles (Women)</t>
  </si>
  <si>
    <t>TAEKWONDO</t>
  </si>
  <si>
    <t>KYORUGI</t>
  </si>
  <si>
    <t>FINWEIGHT</t>
  </si>
  <si>
    <t>Taekwondo</t>
  </si>
  <si>
    <t>Fin Weight</t>
  </si>
  <si>
    <t>BOO KOH TENG CHUAH</t>
  </si>
  <si>
    <t>CHUA KOK MOON</t>
  </si>
  <si>
    <t>FOO YONG LAI</t>
  </si>
  <si>
    <t>KOH GEK LANG</t>
  </si>
  <si>
    <t>KWEK SIU HENG</t>
  </si>
  <si>
    <t>LIM TEE LIANG</t>
  </si>
  <si>
    <t>LING KHENG HO</t>
  </si>
  <si>
    <t>TOH SOON KOK</t>
  </si>
  <si>
    <t>WONG LIANG MING</t>
  </si>
  <si>
    <t>Water Ski</t>
  </si>
  <si>
    <t>Slalom (M)</t>
  </si>
  <si>
    <t>KOH CHAI HONG</t>
  </si>
  <si>
    <t>Trick Riding (M)</t>
  </si>
  <si>
    <t>Salom (M)</t>
  </si>
  <si>
    <t>JUMP</t>
  </si>
  <si>
    <t>Jump (W)</t>
  </si>
  <si>
    <t>LETITIA GAW</t>
  </si>
  <si>
    <t>41.11 SEC</t>
  </si>
  <si>
    <t>PAUL FONG</t>
  </si>
  <si>
    <t>42.25 SEC</t>
  </si>
  <si>
    <t>Overall (M)</t>
  </si>
  <si>
    <t>2274.22 SEC</t>
  </si>
  <si>
    <t>Bantam Weight (overall)</t>
  </si>
  <si>
    <t>4 x 100m Individual _x000D_
 Medley</t>
  </si>
  <si>
    <t>DAVID LIM_x000D_
 ANG PENG SIONG_x000D_
 TAN V-MENG_x000D_
 NG YUE MENG</t>
  </si>
  <si>
    <t>3: 52.89 SEC</t>
  </si>
  <si>
    <t>CHAN PECK HOONG</t>
  </si>
  <si>
    <t>17: 22.91 SEC</t>
  </si>
  <si>
    <t>2: 07.69 SEC</t>
  </si>
  <si>
    <t>2: 26.27 SEC</t>
  </si>
  <si>
    <t>2: 29.21 SEC</t>
  </si>
  <si>
    <t>TAN V MENG</t>
  </si>
  <si>
    <t>50m Freestyle</t>
  </si>
  <si>
    <t>23.27 SEC</t>
  </si>
  <si>
    <t>1: 55.93 SEC</t>
  </si>
  <si>
    <t>2: 09.85 SEC</t>
  </si>
  <si>
    <t>58.87 SEC</t>
  </si>
  <si>
    <t>1: 05.28 SEC</t>
  </si>
  <si>
    <t>2: 10.77 SEC</t>
  </si>
  <si>
    <t>4: 37.25 SEC</t>
  </si>
  <si>
    <t>HAROLD GAN</t>
  </si>
  <si>
    <t>IRVING NG</t>
  </si>
  <si>
    <t>1: 02.20 SEC</t>
  </si>
  <si>
    <t>2: 06.60 SEC</t>
  </si>
  <si>
    <t>SINGAPORE- WOMEN'S _x000D_
 TEAM</t>
  </si>
  <si>
    <t>ANG PENG SIONG_x000D_
 HAROLD GAN _x000D_
 DAVID LIM_x000D_
 KENNETH</t>
  </si>
  <si>
    <t>3: 32.81 SEC</t>
  </si>
  <si>
    <t>KENNETH_x000D_
 IRVING NG_x000D_
 DAVID LIM_x000D_
 DESMOND KOH</t>
  </si>
  <si>
    <t>7: 54.18 SEC</t>
  </si>
  <si>
    <t>3000 Steple Chase</t>
  </si>
  <si>
    <t>M MARAN</t>
  </si>
  <si>
    <t>SINGAPORE - WOMEN</t>
  </si>
  <si>
    <t>HEPTATHLON</t>
  </si>
  <si>
    <t>Hepthalon</t>
  </si>
  <si>
    <t>YU LONG NYU</t>
  </si>
  <si>
    <t>FOO HWEI FEN</t>
  </si>
  <si>
    <t>P PARAMESWARAN</t>
  </si>
  <si>
    <t>14.84.4 SEC</t>
  </si>
  <si>
    <t>10.57M</t>
  </si>
  <si>
    <t>4.55M</t>
  </si>
  <si>
    <t>47.9M</t>
  </si>
  <si>
    <t>AZMAN ABDULLAH</t>
  </si>
  <si>
    <t>FATHOLOMEIN ALI</t>
  </si>
  <si>
    <t>MOHD ISMAIL MOHD</t>
  </si>
  <si>
    <t>+90KG</t>
  </si>
  <si>
    <t>PETER HAY</t>
  </si>
  <si>
    <t>MOHD RAMLAN</t>
  </si>
  <si>
    <t>Five Women Team</t>
  </si>
  <si>
    <t>GRACE YOUNG_x000D_
 ALICE TAY_x000D_
 LUCY LOW_x000D_
 PATTY HOR_x000D_
 KATHERINE LEE</t>
  </si>
  <si>
    <t>Men's All Event</t>
  </si>
  <si>
    <t>RAHMAT AHMAD</t>
  </si>
  <si>
    <t>Master</t>
  </si>
  <si>
    <t>Trio Team</t>
  </si>
  <si>
    <t>JACK WONG_x000D_
 SAM GOH _x000D_
 RAHMAT AHMAD</t>
  </si>
  <si>
    <t>GRACE YOUNG_x000D_
 ALICE TAY</t>
  </si>
  <si>
    <t>LIM CHOON HENG_x000D_
 RAHMAN AHMAT</t>
  </si>
  <si>
    <t>30km Pt. Race</t>
  </si>
  <si>
    <t>CHENG HOCK</t>
  </si>
  <si>
    <t>DRAGON BOAT</t>
  </si>
  <si>
    <t>TRADITIONAL BOAT RACE</t>
  </si>
  <si>
    <t>800M 6 CREW</t>
  </si>
  <si>
    <t>Traditional _x000D_
 Boat Race</t>
  </si>
  <si>
    <t>800m - 6 rowers</t>
  </si>
  <si>
    <t>1500M 6 CREW</t>
  </si>
  <si>
    <t>1500m - 6 rowers</t>
  </si>
  <si>
    <t>Women Individual Foil</t>
  </si>
  <si>
    <t>CHOY FONG LENG</t>
  </si>
  <si>
    <t>Women Individual Epee</t>
  </si>
  <si>
    <t>TEOH AH HEOK</t>
  </si>
  <si>
    <t>Women Epee _x000D_
 Individual</t>
  </si>
  <si>
    <t>Women Team Epee</t>
  </si>
  <si>
    <t>CHOY FONG LENG_x000D_
 TEO AH HEOK_x000D_
 CHAN LAI YONG</t>
  </si>
  <si>
    <t>Men's Individual Foil</t>
  </si>
  <si>
    <t>Men's Epee Individual</t>
  </si>
  <si>
    <t>Men Epee Team</t>
  </si>
  <si>
    <t>Women Team Foil</t>
  </si>
  <si>
    <t>SAMSON GIMSON</t>
  </si>
  <si>
    <t>Men's Open</t>
  </si>
  <si>
    <t>Men's Heavyweight</t>
  </si>
  <si>
    <t>Women's Lightweight</t>
  </si>
  <si>
    <t>LIM SIEW LING</t>
  </si>
  <si>
    <t>Men Lightweight</t>
  </si>
  <si>
    <t>EDMUND TAN</t>
  </si>
  <si>
    <t>Men Extra Light Weight</t>
  </si>
  <si>
    <t>Kumite Individual</t>
  </si>
  <si>
    <t>CHANG CHIANG CHEI</t>
  </si>
  <si>
    <t>TAN KOK HUAT</t>
  </si>
  <si>
    <t>G RAMAKRISHNAN</t>
  </si>
  <si>
    <t>OPEN 95-110KG</t>
  </si>
  <si>
    <t>NAZRI IBRAHIM</t>
  </si>
  <si>
    <t>CLASS E 65-70KG</t>
  </si>
  <si>
    <t>Class E</t>
  </si>
  <si>
    <t>ABDUL FATTAH HOSNI</t>
  </si>
  <si>
    <t>Class C</t>
  </si>
  <si>
    <t>ABDUL MALEK AHMAD</t>
  </si>
  <si>
    <t>CLASS G 75-80KG</t>
  </si>
  <si>
    <t>Class G</t>
  </si>
  <si>
    <t>ABDUL RAZAH MOHD YASSIN</t>
  </si>
  <si>
    <t>Class D</t>
  </si>
  <si>
    <t>Class B</t>
  </si>
  <si>
    <t>BADRIAH MOHD HOSNI</t>
  </si>
  <si>
    <t>FAEZAH MOHD NOOR</t>
  </si>
  <si>
    <t>CLASS F 70-75KG</t>
  </si>
  <si>
    <t>Class F</t>
  </si>
  <si>
    <t>JAMAL JANTAN</t>
  </si>
  <si>
    <t>CLASS H 80-85KG</t>
  </si>
  <si>
    <t>Class H</t>
  </si>
  <si>
    <t>MOHD NOOR BEYU</t>
  </si>
  <si>
    <t>MOHD RIDUAN HOSNI</t>
  </si>
  <si>
    <t>NURANA YUSOFF</t>
  </si>
  <si>
    <t>ZAITON SENIN</t>
  </si>
  <si>
    <t>Class A</t>
  </si>
  <si>
    <t>ZALINA YUSOFF</t>
  </si>
  <si>
    <t>ABDUL LATIFF THAMBI</t>
  </si>
  <si>
    <t>Class I</t>
  </si>
  <si>
    <t>SHEIK ALAUDDIN</t>
  </si>
  <si>
    <t>Sailing</t>
  </si>
  <si>
    <t>Optimist</t>
  </si>
  <si>
    <t>NG XUAN HUI</t>
  </si>
  <si>
    <t>22 POINTS</t>
  </si>
  <si>
    <t>Finn</t>
  </si>
  <si>
    <t>TAN YEOK KEONG</t>
  </si>
  <si>
    <t>17.4 POINTS</t>
  </si>
  <si>
    <t>SIEW SHAW HER
 WONG CHIU YIN</t>
  </si>
  <si>
    <t>6.2 POINTS</t>
  </si>
  <si>
    <t>LASER II</t>
  </si>
  <si>
    <t>Laser II</t>
  </si>
  <si>
    <t>TAN TEE SUAN
 JOE CHAN</t>
  </si>
  <si>
    <t>28.8 POINTS</t>
  </si>
  <si>
    <t>Laser I (8.7 points)</t>
  </si>
  <si>
    <t>8.7 POINTS</t>
  </si>
  <si>
    <t>Sailboard Division</t>
  </si>
  <si>
    <t>FLYING DUTCHMAN</t>
  </si>
  <si>
    <t>Flying Dutchman</t>
  </si>
  <si>
    <t>KHOR CHEK LEONG_x000D_
 LEOY AH CHEE</t>
  </si>
  <si>
    <t>DIVISION II</t>
  </si>
  <si>
    <t>Sailboard Division II</t>
  </si>
  <si>
    <t>LEE WUNG YEW_x000D_
 RICKY SIM_x000D_
 KWA ENG CHEONG</t>
  </si>
  <si>
    <t>TANG KEE KONG_x000D_
 PETER LEE_x000D_
 CHNG SENG MOK</t>
  </si>
  <si>
    <t>Individual Team</t>
  </si>
  <si>
    <t>LAY SOO CHEW _x000D_
 PATRICIA KIM</t>
  </si>
  <si>
    <t>LOY SOO HAN_x000D_
 KOH LI PING</t>
  </si>
  <si>
    <t>Men Featherweight</t>
  </si>
  <si>
    <t>KWEK SIU HUNG</t>
  </si>
  <si>
    <t>Women Bantamweight</t>
  </si>
  <si>
    <t>SUSAN KOH</t>
  </si>
  <si>
    <t>Men's Lightweight</t>
  </si>
  <si>
    <t>WONG YEW WING</t>
  </si>
  <si>
    <t>Middleweight (Men)</t>
  </si>
  <si>
    <t>Flyweight (women)</t>
  </si>
  <si>
    <t>Men Finweight</t>
  </si>
  <si>
    <t>A MURAGESU</t>
  </si>
  <si>
    <t>Women Welter Weight</t>
  </si>
  <si>
    <t>Men Welterweight</t>
  </si>
  <si>
    <t>LEOW PING LUM</t>
  </si>
  <si>
    <t>Men Flyweight</t>
  </si>
  <si>
    <t>TAN KHENG JUAN</t>
  </si>
  <si>
    <t>EDISON FOO_x000D_
 MATTHEW TAN_x000D_
 LIM TECK YIN_x000D_
 DANIEL WEE_x000D_
 LEONG HOE YIN_x000D_
 TAY THIAM HUA_x000D_
 HO YIM HONG_x000D_
 KUAH KAR HUAT_x000D_
 KOH WEI MENG_x000D_
 NICHOLAS TAN_x000D_
 RON TAI_x000D_
 CHIEW SOON HOCK_x000D_
 LEONG SEAK YIN</t>
  </si>
  <si>
    <t>CHOW SOOK YEE_x000D_
 EDELIN LIM_x000D_
 LUI OI LENG_x000D_
 JOSCELIN YEO</t>
  </si>
  <si>
    <t>4: 07.24 SEC</t>
  </si>
  <si>
    <t>DAVID LIM_x000D_
 DESMOND KOH_x000D_
 ANG PENG SIONG_x000D_
 KENNETH YEO</t>
  </si>
  <si>
    <t>3: 58.46 SEC</t>
  </si>
  <si>
    <t>JOSCELIN YEO_x000D_
 LUI OI LENG_x000D_
 MAY OOI _x000D_
 EADELIN LIM</t>
  </si>
  <si>
    <t>4: 29.63 SEC</t>
  </si>
  <si>
    <t>KENNETH YEO_x000D_
 ANG PENG SIONG_x000D_
 DAVID LIM_x000D_
 HAROLD GAN</t>
  </si>
  <si>
    <t>4: 33.70 SEC</t>
  </si>
  <si>
    <t>JOSCELIN YEO WEI LING</t>
  </si>
  <si>
    <t>27.59 SEC</t>
  </si>
  <si>
    <t>2: 25.62 SEC</t>
  </si>
  <si>
    <t>53.95 SEC</t>
  </si>
  <si>
    <t>1: 05.49 SEC</t>
  </si>
  <si>
    <t>2: 10.73 SEC</t>
  </si>
  <si>
    <t>23.89 SEC</t>
  </si>
  <si>
    <t>58.50 SEC</t>
  </si>
  <si>
    <t>2: 08.36 SEC</t>
  </si>
  <si>
    <t>2: 11.19 SEC</t>
  </si>
  <si>
    <t>1: 14.36 SEC</t>
  </si>
  <si>
    <t>2: 07.50 SEC</t>
  </si>
  <si>
    <t>Hepathlon</t>
  </si>
  <si>
    <t>4, 831 POINTS</t>
  </si>
  <si>
    <t>ANDY TOH</t>
  </si>
  <si>
    <t>FATHOLOMEN ALI</t>
  </si>
  <si>
    <t>Light- Heavy</t>
  </si>
  <si>
    <t>YEE WAI KEONG</t>
  </si>
  <si>
    <t>PATTY HOR_x000D_
 CATHERINE KANG_x000D_
 KATHERINE LEE</t>
  </si>
  <si>
    <t>3,342 PINFALLS</t>
  </si>
  <si>
    <t>5- Man's Team</t>
  </si>
  <si>
    <t>SAM GOH_x000D_
 LIM CHOON HENG_x000D_
 JACK WONG_x000D_
 RICK TAN_x000D_
 RONNIE NG</t>
  </si>
  <si>
    <t>5,750 PINFALLS</t>
  </si>
  <si>
    <t>Men's Trios</t>
  </si>
  <si>
    <t>RONNIE NG_x000D_
 JACK WONG_x000D_
 SAM GOH</t>
  </si>
  <si>
    <t>3,464 PINFALLS</t>
  </si>
  <si>
    <t>Women's Masters</t>
  </si>
  <si>
    <t>5 Women's Team</t>
  </si>
  <si>
    <t>GRACE YOUNG_x000D_
 ADELENE WEE_x000D_
 PATTY HOR_x000D_
 CATHERINE KANG_x000D_
 TAMGELIA CHUA _x000D_
 KATHERINE LEE</t>
  </si>
  <si>
    <t>HENG PUAY HOCK</t>
  </si>
  <si>
    <t>MOHD MUKHIS</t>
  </si>
  <si>
    <t>9-BALL SINGLES</t>
  </si>
  <si>
    <t>Billiards &amp; _x000D_
 Snooker</t>
  </si>
  <si>
    <t>Table Nine Ball</t>
  </si>
  <si>
    <t>FREDDIE SOH</t>
  </si>
  <si>
    <t>9-BALL TEAM</t>
  </si>
  <si>
    <t>Billiards &amp; Snooker</t>
  </si>
  <si>
    <t>Nine-ball Event</t>
  </si>
  <si>
    <t>15-BALL DOUBLES</t>
  </si>
  <si>
    <t>15-ball rotation</t>
  </si>
  <si>
    <t>30km point race</t>
  </si>
  <si>
    <t>34 POINTS</t>
  </si>
  <si>
    <t>4,000m Individual Pursuit</t>
  </si>
  <si>
    <t>5: 08.895 SEC</t>
  </si>
  <si>
    <t>500M 20 CREW</t>
  </si>
  <si>
    <t>500m, 10-a-side</t>
  </si>
  <si>
    <t>SINGAPORE MEN'S _x000D_
 TEAM</t>
  </si>
  <si>
    <t>950m, 10-a-side</t>
  </si>
  <si>
    <t>950M 20-A-SIDE</t>
  </si>
  <si>
    <t>950m 20-a-side</t>
  </si>
  <si>
    <t>SINGAPORE - _x000D_
 MEN'S TEAM</t>
  </si>
  <si>
    <t>Women's Individual Foil</t>
  </si>
  <si>
    <t>TEO AH HEOK</t>
  </si>
  <si>
    <t>Women's Individual Epee</t>
  </si>
  <si>
    <t>WONG TOON KING</t>
  </si>
  <si>
    <t>Men's Individual Epee</t>
  </si>
  <si>
    <t>Men's Foil Team</t>
  </si>
  <si>
    <t>Women's Foil Team</t>
  </si>
  <si>
    <t>232 STROKES</t>
  </si>
  <si>
    <t>475 STROKES</t>
  </si>
  <si>
    <t>Beam</t>
  </si>
  <si>
    <t>EILEEN CHAI</t>
  </si>
  <si>
    <t>8.80 POINTS</t>
  </si>
  <si>
    <t>Horse vault</t>
  </si>
  <si>
    <t>JACKIE CHOY</t>
  </si>
  <si>
    <t>8.875 POINTS</t>
  </si>
  <si>
    <t>Men's Open Weight</t>
  </si>
  <si>
    <t>Women's Individual - _x000D_
 53kg</t>
  </si>
  <si>
    <t>CHANG CHIANG CHER</t>
  </si>
  <si>
    <t>+80KG</t>
  </si>
  <si>
    <t>Kumite - 80kg</t>
  </si>
  <si>
    <t>BARRY YAP</t>
  </si>
  <si>
    <t>Men's 420</t>
  </si>
  <si>
    <t>OLIVER KIONG_x000D_
 ANTHONY KIONG</t>
  </si>
  <si>
    <t>Men's 470</t>
  </si>
  <si>
    <t>FLYING FIFTEEN</t>
  </si>
  <si>
    <t>Team - Flying Fifteen</t>
  </si>
  <si>
    <t>men's Laser</t>
  </si>
  <si>
    <t>Boy's Optimist</t>
  </si>
  <si>
    <t>TAN WEARN HAW</t>
  </si>
  <si>
    <t>PRACTICAL SHOOTING</t>
  </si>
  <si>
    <t>MODIFIED PRACTICAL PISTOL</t>
  </si>
  <si>
    <t>Men's Individual _x000D_
 Modified Practical Pistol</t>
  </si>
  <si>
    <t>ERIC NGO</t>
  </si>
  <si>
    <t>811 POINTS</t>
  </si>
  <si>
    <t>Women's Individual Air _x000D_
 Pistol</t>
  </si>
  <si>
    <t>Men's Skeet Individual</t>
  </si>
  <si>
    <t>214 POINTS</t>
  </si>
  <si>
    <t>Men's Trap Open Team</t>
  </si>
  <si>
    <t>401 POINTS</t>
  </si>
  <si>
    <t>ACTION SHOTGUN</t>
  </si>
  <si>
    <t>Men's Individual Action _x000D_
 Shotgun</t>
  </si>
  <si>
    <t>NG KIM YAM</t>
  </si>
  <si>
    <t>Men's Trap Individual _x000D_
 200 birds</t>
  </si>
  <si>
    <t>RICKY SOON</t>
  </si>
  <si>
    <t>203 POINTS</t>
  </si>
  <si>
    <t>ACTION SHOTGUN TEAM</t>
  </si>
  <si>
    <t>Men's Team Action _x000D_
 Shotgun</t>
  </si>
  <si>
    <t>93.15 POINTS</t>
  </si>
  <si>
    <t>MODIFIED PRACTICAL PISTOL TEAM</t>
  </si>
  <si>
    <t>Men's Team Modified _x000D_
 Practical Pistol</t>
  </si>
  <si>
    <t>2,359 POINTS</t>
  </si>
  <si>
    <t>Squash</t>
  </si>
  <si>
    <t>ANTHONY CHUA</t>
  </si>
  <si>
    <t>MAH LI LIAN _x000D_
 LINA ONG_x000D_
 CHIA CHEW LAN_x000D_
 JOSEPHINE ONG</t>
  </si>
  <si>
    <t>PETER HILL_x000D_
 ANTHONY CHUA_x000D_
 ERNEST TAN_x000D_
 ZAINAL ABIDIN</t>
  </si>
  <si>
    <t>Women's Individual _x000D_
 Title</t>
  </si>
  <si>
    <t>Men's Individual Title</t>
  </si>
  <si>
    <t>PETER HILL</t>
  </si>
  <si>
    <t>TAN AH TEE_x000D_
 PATRICIA KIM</t>
  </si>
  <si>
    <t>Men's Finweight</t>
  </si>
  <si>
    <t>QUEK BOON HOCK</t>
  </si>
  <si>
    <t>Men's Middleweight</t>
  </si>
  <si>
    <t>Ladies Flyweight0</t>
  </si>
  <si>
    <t>WONG LIANG MENG</t>
  </si>
  <si>
    <t>Men's Featherweight</t>
  </si>
  <si>
    <t>Women's Welterweight</t>
  </si>
  <si>
    <t>Women's Bantamweight</t>
  </si>
  <si>
    <t>BOH KOR CHOR KING</t>
  </si>
  <si>
    <t>60kg Weight Category</t>
  </si>
  <si>
    <t>MOHD ASRI ALI</t>
  </si>
  <si>
    <t>67.5kg Weight Category</t>
  </si>
  <si>
    <t>JIANSHU</t>
  </si>
  <si>
    <t>Wushu</t>
  </si>
  <si>
    <t>Women's Changquan</t>
  </si>
  <si>
    <t>QIANGSHU</t>
  </si>
  <si>
    <t>Women's Spearplay</t>
  </si>
  <si>
    <t>CHUA SZE MUAY</t>
  </si>
  <si>
    <t>DAOSHU</t>
  </si>
  <si>
    <t>Women's Broadsword_x000D_
 play</t>
  </si>
  <si>
    <t>SEE AH HOON</t>
  </si>
  <si>
    <t>Women's Swordsplay</t>
  </si>
  <si>
    <t>Women's Nanquan</t>
  </si>
  <si>
    <t>Women's Taijiquan</t>
  </si>
  <si>
    <t>Men's Taijiquan</t>
  </si>
  <si>
    <t>TUAN JODI EONG</t>
  </si>
  <si>
    <t>Men Team</t>
  </si>
  <si>
    <t>GAN HENG HUI HAROLD_x000D_
 KOH MUN YEW GERALD_x000D_
 TAN KOK PHENG ALVIN_x000D_
 YEO WI JIN KENNETH</t>
  </si>
  <si>
    <t>3: 36.94 SEC</t>
  </si>
  <si>
    <t>EADELIN LIM_x000D_
 NG CHIANG LING_x000D_
 MAY OOI_x000D_
 JOSCELIN YEO</t>
  </si>
  <si>
    <t>3: 56.92 SEC</t>
  </si>
  <si>
    <t>TANG SIEW YIN CHERYL_x000D_
 JOSCELIN YEO_x000D_
 MAY OOI_x000D_
 EADELIN LIM</t>
  </si>
  <si>
    <t>4: 20.30 SEC</t>
  </si>
  <si>
    <t>DESMOND KOH MUN KIT</t>
  </si>
  <si>
    <t>2: 24.01 SEC</t>
  </si>
  <si>
    <t>2: 07.11 SEC</t>
  </si>
  <si>
    <t>EADELIN LIM</t>
  </si>
  <si>
    <t>9: 16.92 SEC</t>
  </si>
  <si>
    <t>YEO WI JIN KENNETH</t>
  </si>
  <si>
    <t>1: 55.73 SEC</t>
  </si>
  <si>
    <t>23.67 SEC</t>
  </si>
  <si>
    <t>26.93 SEC</t>
  </si>
  <si>
    <t>57.78 SEC</t>
  </si>
  <si>
    <t>2: 06.03 SEC</t>
  </si>
  <si>
    <t>1: 12.04 SEC</t>
  </si>
  <si>
    <t>2: 34.87 SEC</t>
  </si>
  <si>
    <t>1: 02.22 SEC</t>
  </si>
  <si>
    <t>2: 17.48 SEC</t>
  </si>
  <si>
    <t>2: 18.45 SEC</t>
  </si>
  <si>
    <t>4: 48.24 SEC</t>
  </si>
  <si>
    <t>2: 08.98 SEC</t>
  </si>
  <si>
    <t>4: 31.83 SEC</t>
  </si>
  <si>
    <t>GERALD KOH MUN YEW</t>
  </si>
  <si>
    <t>2: 09.69 SEC</t>
  </si>
  <si>
    <t>4: 58.95 SEC</t>
  </si>
  <si>
    <t>4: 31.02 SEC</t>
  </si>
  <si>
    <t>1: 02.66 SEC</t>
  </si>
  <si>
    <t>2: 18.32 SEC</t>
  </si>
  <si>
    <t>YEO WI JIN KENNETH_x000D_
 KOH MUN YEW GERALD_x000D_
 TAN V MENG _x000D_
 LEE SHENG JASON</t>
  </si>
  <si>
    <t>7: 58.35 SEC</t>
  </si>
  <si>
    <t>Women 5000m Walk</t>
  </si>
  <si>
    <t>LOW GUAY HOON HELEN</t>
  </si>
  <si>
    <t>26: 32.89 SEC</t>
  </si>
  <si>
    <t>Men 4 x 100m Relay</t>
  </si>
  <si>
    <t>FIRDHOUSE HASSAN SAIYAT_x000D_
 MOHD YUSOF BIN ALIAS_x000D_
 HAMKAH BIN MOHD AFIK_x000D_
 MOHAMED HOSNI</t>
  </si>
  <si>
    <t>40.13 SEC</t>
  </si>
  <si>
    <t>Men Pole Vault</t>
  </si>
  <si>
    <t>MOK HAY FOO</t>
  </si>
  <si>
    <t>4.40 SEC</t>
  </si>
  <si>
    <t>Women 10,000 m</t>
  </si>
  <si>
    <t>TOH SOH LIANG</t>
  </si>
  <si>
    <t>38: 41.56 SEC</t>
  </si>
  <si>
    <t>Women Heptathlon</t>
  </si>
  <si>
    <t>5116 POINTS</t>
  </si>
  <si>
    <t>Men 200m</t>
  </si>
  <si>
    <t>HAMKAH BIN MOHD AFIX</t>
  </si>
  <si>
    <t>21.34 SEC</t>
  </si>
  <si>
    <t>Women Marathon</t>
  </si>
  <si>
    <t>2: 58.25 SEC</t>
  </si>
  <si>
    <t>Men 20km Walk</t>
  </si>
  <si>
    <t>KHOO CHING MONG</t>
  </si>
  <si>
    <t>1: 42.52 SEC</t>
  </si>
  <si>
    <t>Women 10km Walk</t>
  </si>
  <si>
    <t>54.20 SEC</t>
  </si>
  <si>
    <t>Men 10,000m Walk</t>
  </si>
  <si>
    <t>TAN KHEIK TIONG</t>
  </si>
  <si>
    <t>49: 29.00 SEC</t>
  </si>
  <si>
    <t>Men's Discus</t>
  </si>
  <si>
    <t>WONG TUCK YIM JAMES</t>
  </si>
  <si>
    <t>Men Hammer</t>
  </si>
  <si>
    <t>52.86 SEC</t>
  </si>
  <si>
    <t>ZARINAH BTE ABDULLAH</t>
  </si>
  <si>
    <t>Welterweight - _x000D_
 70 to 75kg</t>
  </si>
  <si>
    <t>ANDY TOH KUA CHWEE</t>
  </si>
  <si>
    <t>Light Heavyweight - _x000D_
 85 to 90kg</t>
  </si>
  <si>
    <t>AZMAN BIN ABDULLAH</t>
  </si>
  <si>
    <t>Flyweight - Up to 60kg</t>
  </si>
  <si>
    <t>DAVID YEE WAI KEONG</t>
  </si>
  <si>
    <t>Bantamweight - _x000D_
 65 to 70kg</t>
  </si>
  <si>
    <t>IBRAHIM BIN SIHAT</t>
  </si>
  <si>
    <t>Middleweight - _x000D_
 75 to 80kg</t>
  </si>
  <si>
    <t>MOHD ISMAIL BIN MOHD</t>
  </si>
  <si>
    <t>Lightweight - 65 to 70kg</t>
  </si>
  <si>
    <t>MOHD SAID BIN SUIB</t>
  </si>
  <si>
    <t>CHUA SWEE POH TAMGELIA</t>
  </si>
  <si>
    <t>1159 POINTS</t>
  </si>
  <si>
    <t>Women Masters</t>
  </si>
  <si>
    <t>TAY HONG KEOW ALICE</t>
  </si>
  <si>
    <t>3136 POINTS</t>
  </si>
  <si>
    <t>WEE CHIN HOCK PATRICK_x000D_
 GOH HENG SOON SAM</t>
  </si>
  <si>
    <t>2417 POINTS</t>
  </si>
  <si>
    <t>YEO WEI WEN CHRISTOPHER_x000D_
 NG LEONG HOE RONNIE_x000D_
 THOMAS FOW</t>
  </si>
  <si>
    <t>3501 POINTS</t>
  </si>
  <si>
    <t>Women Doubles</t>
  </si>
  <si>
    <t>ADELENE WEE CHIN SUAN_x000D_
 GRACE YOUNG</t>
  </si>
  <si>
    <t>2336 POINTS</t>
  </si>
  <si>
    <t>1218 POINTS</t>
  </si>
  <si>
    <t>Men Trios</t>
  </si>
  <si>
    <t>WEE CHIN HOCK PATRICK_x000D_
 WONG LOKE CHIN JACK_x000D_
 GOH HENG SOON SAM</t>
  </si>
  <si>
    <t>3575 POINTS</t>
  </si>
  <si>
    <t>Men Masters</t>
  </si>
  <si>
    <t>GOH HENG SOON SAM</t>
  </si>
  <si>
    <t>3412 POINTS</t>
  </si>
  <si>
    <t>81KG</t>
  </si>
  <si>
    <t>Men over 75 to 81kg</t>
  </si>
  <si>
    <t>DAVID ALEXIS</t>
  </si>
  <si>
    <t>Men over 45 to 48kg</t>
  </si>
  <si>
    <t>63.5KG</t>
  </si>
  <si>
    <t>men over 60 to 63.5kg</t>
  </si>
  <si>
    <t>JAGDEW SINGH</t>
  </si>
  <si>
    <t>71KG</t>
  </si>
  <si>
    <t>Men over 67 to 71kg</t>
  </si>
  <si>
    <t>MOHAMMED MUKHLIS</t>
  </si>
  <si>
    <t>57KG</t>
  </si>
  <si>
    <t>Men over 54 to 57kg</t>
  </si>
  <si>
    <t>S RAVINDRAN</t>
  </si>
  <si>
    <t>51KG</t>
  </si>
  <si>
    <t>Men over 48 to 51kg</t>
  </si>
  <si>
    <t>S SUTHEVAN</t>
  </si>
  <si>
    <t>Men over 81 to 91 kg</t>
  </si>
  <si>
    <t>T KRISHNASAMY</t>
  </si>
  <si>
    <t>45KG</t>
  </si>
  <si>
    <t>Men up to 45kg</t>
  </si>
  <si>
    <t>SEVAKUMARAN PALAKRISHNA</t>
  </si>
  <si>
    <t>ENGLISH BILLIARDS TEAM</t>
  </si>
  <si>
    <t>English Billiards (Team)</t>
  </si>
  <si>
    <t>Snooker (Team)</t>
  </si>
  <si>
    <t>15-BALL ROTATION</t>
  </si>
  <si>
    <t>15 Ball Rotation (individual)</t>
  </si>
  <si>
    <t>800M 10 CREW</t>
  </si>
  <si>
    <t>800 - 10 paddlers</t>
  </si>
  <si>
    <t>4: 12.18 SEC</t>
  </si>
  <si>
    <t>Men Individual Epee</t>
  </si>
  <si>
    <t>TAN KIM HUAT RONALD</t>
  </si>
  <si>
    <t>Men Individual Sabre</t>
  </si>
  <si>
    <t>TAN YEOK LIM</t>
  </si>
  <si>
    <t>Men Team Sabre</t>
  </si>
  <si>
    <t>TAN YEOK LIM_x000D_
 NG AI PHONG_x000D_
 TAN JIA KIENG</t>
  </si>
  <si>
    <t>TEO AH HEOK_x000D_
 CHAN LAI YONG_x000D_
 LIM YEAN HONG</t>
  </si>
  <si>
    <t>Men Individual Foil</t>
  </si>
  <si>
    <t>Men Team Foil</t>
  </si>
  <si>
    <t>WONG TOON KING_x000D_
 TAN KIM HUAT RONALD_x000D_
 MAK CHEE WAH</t>
  </si>
  <si>
    <t>861 POINTS</t>
  </si>
  <si>
    <t>Women Artistic- Horse Vault</t>
  </si>
  <si>
    <t>JACQUELYN CHOY</t>
  </si>
  <si>
    <t>8.962 SEC</t>
  </si>
  <si>
    <t>Women over 56 to 61kg</t>
  </si>
  <si>
    <t>CHENG YAU MAN</t>
  </si>
  <si>
    <t>Men up to 60kg</t>
  </si>
  <si>
    <t>Men No weight limit</t>
  </si>
  <si>
    <t>LEA SIEW MOH</t>
  </si>
  <si>
    <t>Women over 52 to 56kg</t>
  </si>
  <si>
    <t>LUNITA S V MENDOZA</t>
  </si>
  <si>
    <t>Men over 60 to 65kg</t>
  </si>
  <si>
    <t>QUECK BOON CHOON</t>
  </si>
  <si>
    <t>Women over 66 to 72kg</t>
  </si>
  <si>
    <t>TAY HUI HUI BELINDA</t>
  </si>
  <si>
    <t>Women up to 48kg</t>
  </si>
  <si>
    <t>WONG MEI YEAN SHARON</t>
  </si>
  <si>
    <t>Men over 86 to 95 kg</t>
  </si>
  <si>
    <t>women over 61 to 66kg</t>
  </si>
  <si>
    <t>TAN SIOK BIN</t>
  </si>
  <si>
    <t>Women Team Kumite</t>
  </si>
  <si>
    <t>ONG PECK LIAN_x000D_
 HENG LEE SIE SHARON_x000D_
 NEO AH SUAN</t>
  </si>
  <si>
    <t>Men Team Kumite</t>
  </si>
  <si>
    <t>YAP SIAN CHOON BARRY_x000D_
 SEAH KWANG SOON_x000D_
 TAN THIAM GUAN_x000D_
 SUDHEERAN MADHAVAN_x000D_
 FOO TIANG JUI</t>
  </si>
  <si>
    <t>Men Kumite 75kg and below</t>
  </si>
  <si>
    <t>MOHD ALI B MAJEED</t>
  </si>
  <si>
    <t>Women Kumite 53kg and below</t>
  </si>
  <si>
    <t>ONG PECK LIAN</t>
  </si>
  <si>
    <t>+60KG</t>
  </si>
  <si>
    <t>Kumite 60kg and above</t>
  </si>
  <si>
    <t>NEO AH SUAN</t>
  </si>
  <si>
    <t>Men Over 75 to 80kg</t>
  </si>
  <si>
    <t>JAREN BIN JUWAHIR</t>
  </si>
  <si>
    <t>Women Over 50 to 55kg</t>
  </si>
  <si>
    <t>ROSWATI BTE MOHD ALI</t>
  </si>
  <si>
    <t>Women 60 to 65kg</t>
  </si>
  <si>
    <t>SITI FAIRUZA BTE MOHD ZAINUDDIN</t>
  </si>
  <si>
    <t>Over 50 to 55kg</t>
  </si>
  <si>
    <t>MOHAMED HIDAYAT BIN HOSNI</t>
  </si>
  <si>
    <t>Men over 65 to70kg</t>
  </si>
  <si>
    <t>ABDUL KADIR BIN MOHD IBRAHIM</t>
  </si>
  <si>
    <t>Women over 45 to 50kg</t>
  </si>
  <si>
    <t>BADRIAH BTE MOHD HOSNI</t>
  </si>
  <si>
    <t>Men over 45 to 50kg</t>
  </si>
  <si>
    <t>MOHD RIDUAN BIN AHMAN</t>
  </si>
  <si>
    <t>65kg and above</t>
  </si>
  <si>
    <t>SHEIK ALAUDDIN BIN YACOOB</t>
  </si>
  <si>
    <t>CLASS U45 (-45KG)</t>
  </si>
  <si>
    <t>Women over 40 to 45kg</t>
  </si>
  <si>
    <t>AZLAN BIN ABU HASSAN</t>
  </si>
  <si>
    <t>KARTINA AHMAD</t>
  </si>
  <si>
    <t>International 470 Open</t>
  </si>
  <si>
    <t>SIEW SHAW HER _x000D_
 CHARLES LIM YI YONG</t>
  </si>
  <si>
    <t>Men International 420</t>
  </si>
  <si>
    <t>ANTHONY KIONG _x000D_
 COLIN NG</t>
  </si>
  <si>
    <t>Women International 420</t>
  </si>
  <si>
    <t>NG XUAN HUI_x000D_
 WONG YI - LIN</t>
  </si>
  <si>
    <t>RACEBOARD LIGHTWEIGHT</t>
  </si>
  <si>
    <t>Raceboard Lightweight Open</t>
  </si>
  <si>
    <t>J-24</t>
  </si>
  <si>
    <t>J-24 Open</t>
  </si>
  <si>
    <t>TAN TEE SUAN_x000D_
 WONG MING CHEE_x000D_
 JAMES KIONG_x000D_
 LOH KWAN BOH_x000D_
 LEOW CHENG HONG</t>
  </si>
  <si>
    <t>International Optimist Open</t>
  </si>
  <si>
    <t>Men International Laser</t>
  </si>
  <si>
    <t>Women International Laser</t>
  </si>
  <si>
    <t>NACRA 5.0</t>
  </si>
  <si>
    <t>Nacra 5.0 Open_x000D_
 Nacra 5.0 Open</t>
  </si>
  <si>
    <t>EDWIN LOW_x000D_
 TERENCE KUAN</t>
  </si>
  <si>
    <t>Men's Individual</t>
  </si>
  <si>
    <t>Open Clay Target Trap</t>
  </si>
  <si>
    <t>130 POINTS</t>
  </si>
  <si>
    <t>Open Clay Target Skeet</t>
  </si>
  <si>
    <t>Men Team Small Bore Free Rifle E M</t>
  </si>
  <si>
    <t>1735 POINTS</t>
  </si>
  <si>
    <t>Open Team Clay Target Trap</t>
  </si>
  <si>
    <t>321 POINTS</t>
  </si>
  <si>
    <t>Men Individual</t>
  </si>
  <si>
    <t>ANTHONY CHUA HOOD KIAT</t>
  </si>
  <si>
    <t>Women Individual</t>
  </si>
  <si>
    <t>JOSEPHINE CHOO WAN KOON</t>
  </si>
  <si>
    <t>Women Team</t>
  </si>
  <si>
    <t>KOH LI PING_x000D_
 TAN PAEY FERN</t>
  </si>
  <si>
    <t>SIM YONG WAH _x000D_
 TAN PAEY FERN</t>
  </si>
  <si>
    <t>Women over 51 to 55kg</t>
  </si>
  <si>
    <t>LIP LAP FUN</t>
  </si>
  <si>
    <t>58KG</t>
  </si>
  <si>
    <t>Men over 54 to 58kg</t>
  </si>
  <si>
    <t>54KG</t>
  </si>
  <si>
    <t>Men over 50 to 54kg</t>
  </si>
  <si>
    <t>WONG JING CHIN</t>
  </si>
  <si>
    <t>47KG</t>
  </si>
  <si>
    <t>Women over 43 to 47kg</t>
  </si>
  <si>
    <t>men over 70 to 76kg</t>
  </si>
  <si>
    <t>men over 83kg</t>
  </si>
  <si>
    <t>NG CHENG WENG</t>
  </si>
  <si>
    <t>Men over 64 to 70kg</t>
  </si>
  <si>
    <t>WONG YEW MING</t>
  </si>
  <si>
    <t>Women over 60 to 65kg</t>
  </si>
  <si>
    <t>Men over 76 to 83kg</t>
  </si>
  <si>
    <t>Women over 55 to 60kg</t>
  </si>
  <si>
    <t>ENG TSAE JU</t>
  </si>
  <si>
    <t>Women over 65 to 70kg</t>
  </si>
  <si>
    <t>ONG BEE LAN</t>
  </si>
  <si>
    <t>Men up to 50kg</t>
  </si>
  <si>
    <t>S SINNATHURAI</t>
  </si>
  <si>
    <t>Women up to 43kg</t>
  </si>
  <si>
    <t>WONG YOKE YIN</t>
  </si>
  <si>
    <t>64KG</t>
  </si>
  <si>
    <t>Men over 59 to 64kg</t>
  </si>
  <si>
    <t>CHAN BON MING</t>
  </si>
  <si>
    <t>140KG</t>
  </si>
  <si>
    <t>Men up to 54kg</t>
  </si>
  <si>
    <t>Women Changquan</t>
  </si>
  <si>
    <t>9.31.</t>
  </si>
  <si>
    <t>Men Nanquan</t>
  </si>
  <si>
    <t>PICASSO TAN YEO XUAN</t>
  </si>
  <si>
    <t>9.56.</t>
  </si>
  <si>
    <t>Women Nanquan</t>
  </si>
  <si>
    <t>TAN SOCK CHING</t>
  </si>
  <si>
    <t>9.50.</t>
  </si>
  <si>
    <t>Women Taijiquan</t>
  </si>
  <si>
    <t>JOANNE TEO</t>
  </si>
  <si>
    <t>Man Nanquan</t>
  </si>
  <si>
    <t>QUEK CHUN YANG</t>
  </si>
  <si>
    <t>9.40.</t>
  </si>
  <si>
    <t>Women Spear Play</t>
  </si>
  <si>
    <t>9.41.</t>
  </si>
  <si>
    <t>Men Spear Play</t>
  </si>
  <si>
    <t>LEE KOK HENG</t>
  </si>
  <si>
    <t>GUNSHU</t>
  </si>
  <si>
    <t>Women Cudgel Play</t>
  </si>
  <si>
    <t>9.36.</t>
  </si>
  <si>
    <t>Women Sword Play</t>
  </si>
  <si>
    <t>9.51.</t>
  </si>
  <si>
    <t>Men Chanquan</t>
  </si>
  <si>
    <t>NG CHENG HYE</t>
  </si>
  <si>
    <t>QUEK SOON TUCK</t>
  </si>
  <si>
    <t>Women Tajiquan</t>
  </si>
  <si>
    <t>9.58.</t>
  </si>
  <si>
    <t>Men Sword Play</t>
  </si>
  <si>
    <t>Men Cudgel Play</t>
  </si>
  <si>
    <t>Men Broadsword Play</t>
  </si>
  <si>
    <t>Men Tajiquan</t>
  </si>
  <si>
    <t>PUAN JOOI EONG</t>
  </si>
  <si>
    <t>400m Medley - Men</t>
  </si>
  <si>
    <t>DESMOND KOH_x000D_
 GERALD KOH_x000D_
 P J THUM_x000D_
 SNG JU WEI</t>
  </si>
  <si>
    <t>4 x 100m Free- Men</t>
  </si>
  <si>
    <t>ERNEST TEO_x000D_
 P J THUM_x000D_
 PETER LEONG_x000D_
 SNG JU WEI</t>
  </si>
  <si>
    <t>CHERYL TANG
 EADELIN LIM
JOSCELIN YEO WEI LING
MAY OOI</t>
  </si>
  <si>
    <t>400m - Medley</t>
  </si>
  <si>
    <t>CHERYL TANG_x000D_
 EADELIN LIM_x000D_
 JOSCELIN YEO WEI LING_x000D_
 MAY OOI</t>
  </si>
  <si>
    <t>4 x 200m Freestyle (Men)</t>
  </si>
  <si>
    <t>DESMOND KOH
GERALD KOH
P J THUM
SNG JU WEI</t>
  </si>
  <si>
    <t>P J THUM</t>
  </si>
  <si>
    <t>CHERYL TANG</t>
  </si>
  <si>
    <t>ERNEST TEO</t>
  </si>
  <si>
    <t>49.88M</t>
  </si>
  <si>
    <t>Hammer</t>
  </si>
  <si>
    <t>Team of Five - Women</t>
  </si>
  <si>
    <t>ALICE TAY_x000D_
 CATHERINE KANG_x000D_
 DOREEN PHANG_x000D_
 GRACE YOUNG_x000D_
 JESMINE HO_x000D_
 KATHERINE LEE</t>
  </si>
  <si>
    <t>Men's Team of Five</t>
  </si>
  <si>
    <t>LIM CHOON HENG
 RICK TAN
 RICKY NG
 SAM GOH
 TOMMY ONG
JACK WONG</t>
  </si>
  <si>
    <t>CATHERLINE KANG
DOREEN PHANG
KATHERINE LEE</t>
  </si>
  <si>
    <t>GRACE YOUNG
JESMINE HO</t>
  </si>
  <si>
    <t>LIM CHOON HENG
SAM GOH</t>
  </si>
  <si>
    <t>Men - All Events</t>
  </si>
  <si>
    <t>JACK WONG</t>
  </si>
  <si>
    <t>Masters</t>
  </si>
  <si>
    <t>LIM CHOON HENG</t>
  </si>
  <si>
    <t>All Women Events</t>
  </si>
  <si>
    <t>JESMINE HO</t>
  </si>
  <si>
    <t>Billiards &amp; 
 Snooker</t>
  </si>
  <si>
    <t>Snooker - Team</t>
  </si>
  <si>
    <t>16 Ball Rotation</t>
  </si>
  <si>
    <t>English Billiards Individual</t>
  </si>
  <si>
    <t>17 Ball Rotation</t>
  </si>
  <si>
    <t>18 Ball Rotation</t>
  </si>
  <si>
    <t>15 Ball Rotation</t>
  </si>
  <si>
    <t>9 Ball Team</t>
  </si>
  <si>
    <t>4km Individual Pursuit</t>
  </si>
  <si>
    <t>EVENTING</t>
  </si>
  <si>
    <t>Team 3 day Event</t>
  </si>
  <si>
    <t>CATHERINE OH_x000D_
 JAMES NG_x000D_
 PETER ABISHINAGADEN_x000D_
 SUMAMA R</t>
  </si>
  <si>
    <t>Individual - 3 day Event</t>
  </si>
  <si>
    <t>PETER ABISHINAGADES</t>
  </si>
  <si>
    <t>JUMPING</t>
  </si>
  <si>
    <t>Show Jumping</t>
  </si>
  <si>
    <t>KATHERINE OH</t>
  </si>
  <si>
    <t>Individual - Sabre</t>
  </si>
  <si>
    <t>MAK CHEE WAH</t>
  </si>
  <si>
    <t>Women - 66kg</t>
  </si>
  <si>
    <t>Women 0 52kg</t>
  </si>
  <si>
    <t>PAN SHA SHA</t>
  </si>
  <si>
    <t>Women - Open</t>
  </si>
  <si>
    <t>Men's - 95kg</t>
  </si>
  <si>
    <t>TAN YI</t>
  </si>
  <si>
    <t>Men Open</t>
  </si>
  <si>
    <t>ABDUL RAZAK OSMAN</t>
  </si>
  <si>
    <t>Category H - Men</t>
  </si>
  <si>
    <t>JUFRI SELAMAT</t>
  </si>
  <si>
    <t>Category E - Women</t>
  </si>
  <si>
    <t>SITI FARUZA</t>
  </si>
  <si>
    <t>Open - Men</t>
  </si>
  <si>
    <t>ABDUL KADIR MOHD IBRAHIM</t>
  </si>
  <si>
    <t>International 420 - Women</t>
  </si>
  <si>
    <t>NAIOMI TAN
WONG MAYE - E</t>
  </si>
  <si>
    <t>CHARLES LIM
SIEW SHAW HER</t>
  </si>
  <si>
    <t>ANTHONY KIONG
OLIVER KIONG</t>
  </si>
  <si>
    <t>PAMELA GOH
TRACEY TAN</t>
  </si>
  <si>
    <t>BOARDSAILING</t>
  </si>
  <si>
    <t>Boardsailing</t>
  </si>
  <si>
    <t>GOH THYE HOCK</t>
  </si>
  <si>
    <t>International Laser</t>
  </si>
  <si>
    <t>AIDA KHALID</t>
  </si>
  <si>
    <t>International O.K</t>
  </si>
  <si>
    <t>STANLEY TAN</t>
  </si>
  <si>
    <t>Inter- Regu- Team</t>
  </si>
  <si>
    <t>EDDIE ABD KADIR_x000D_
 NURHISHAM ADAM_x000D_
 RAFI BUANG</t>
  </si>
  <si>
    <t>BUHARI SHAFFI_x000D_
 GAN TECK LEE_x000D_
 MICHAEL VAZ</t>
  </si>
  <si>
    <t>Trap 75-50-25 Target Men</t>
  </si>
  <si>
    <t>CHNG SENG MOK
LAI SEE PAN
LEE WUNG YEW</t>
  </si>
  <si>
    <t>Men's Double Trap</t>
  </si>
  <si>
    <t>CHNG SENG MOK_x000D_
 RICKY SOON_x000D_
 TAN CHEE KEONG</t>
  </si>
  <si>
    <t>Individual Trap</t>
  </si>
  <si>
    <t>Team - Men</t>
  </si>
  <si>
    <t>ANTHONY CHUA
EARNEST TAN
PETER HILL
ZAINAL ABIDIN</t>
  </si>
  <si>
    <t>Individual (women)</t>
  </si>
  <si>
    <t>Team - Women</t>
  </si>
  <si>
    <t>DELLA LEE_x000D_
 LINA ONG_x000D_
 MAH LI LIAN_x000D_
 MILLIE MOY</t>
  </si>
  <si>
    <t>Individual - Men</t>
  </si>
  <si>
    <t>ZAINAL ABIDIN</t>
  </si>
  <si>
    <t>Women - Individual</t>
  </si>
  <si>
    <t>Individual (men)</t>
  </si>
  <si>
    <t>KOH LI PING
TAY PAEY FERN</t>
  </si>
  <si>
    <t>SIM YONG WAH
TAN PAEY FERN</t>
  </si>
  <si>
    <t>JING JUN HONG
SEN YEW FAI</t>
  </si>
  <si>
    <t>JING JUN HONG
TAN PAEY FERN</t>
  </si>
  <si>
    <t>Singles - Women</t>
  </si>
  <si>
    <t>Heavy Weight</t>
  </si>
  <si>
    <t>CHONG MAY INN</t>
  </si>
  <si>
    <t>JEFFREY LIM</t>
  </si>
  <si>
    <t>M ARUMUGAN</t>
  </si>
  <si>
    <t>Fly Weight</t>
  </si>
  <si>
    <t>S SINATHURAI</t>
  </si>
  <si>
    <t>Team Event (Men)</t>
  </si>
  <si>
    <t>4 x 200m Freestyle Relay Women</t>
  </si>
  <si>
    <t>CHRISTEL BOUVRON MEI YEN_x000D_
 CHERYL CHONG _x000D_
 PHUA SU YAN_x000D_
 JOSCELIN YEO</t>
  </si>
  <si>
    <t>CHRISTEL BOUVRON MEI YEN_x000D_
 MAY OOI_x000D_
 CHERYL CHONG_x000D_
 JOSCELIN YEO</t>
  </si>
  <si>
    <t>4 x 100m Freestyle Relay Men</t>
  </si>
  <si>
    <t>FERGUS KUEK_x000D_
 SNG JU WEI_x000D_
 LESLIE KWOK _x000D_
 ERNEST TEO</t>
  </si>
  <si>
    <t>CHRISTEL BOUVRON MEI YEN_x000D_
 CHERYL CHONG _x000D_
 MAY OOI_x000D_
 JOSCELIN YEO</t>
  </si>
  <si>
    <t>200m Breaststroke Men</t>
  </si>
  <si>
    <t>BRYAN CHOO CHEE WEI</t>
  </si>
  <si>
    <t>400m Freestyle Women</t>
  </si>
  <si>
    <t>CHRISTEL BOUVRON MEI YEN</t>
  </si>
  <si>
    <t>DAPHNE TEO ZHI MEI</t>
  </si>
  <si>
    <t>100m Breaststroke Women</t>
  </si>
  <si>
    <t>100m Breaststroke Men</t>
  </si>
  <si>
    <t>KENNETH GOH</t>
  </si>
  <si>
    <t>50m Freestyle Men</t>
  </si>
  <si>
    <t>200m Breaststroke Women</t>
  </si>
  <si>
    <t>200m Freestyle Man</t>
  </si>
  <si>
    <t>200m Individual Med</t>
  </si>
  <si>
    <t>4 x 100m Relay Women</t>
  </si>
  <si>
    <t>NURULAINI ARIFFIN_x000D_
 MONA KUNALAN_x000D_
 TAN SHIEH LI_x000D_
 HIRANISHA RASIMUDIN</t>
  </si>
  <si>
    <t>Marathon 42.195km Women</t>
  </si>
  <si>
    <t>4 x 100m Relay Men</t>
  </si>
  <si>
    <t>YUSOF ALIAS_x000D_
 HAMKAH AFIK_x000D_
 UK SHYAM_x000D_
 TIMOTHY YEO</t>
  </si>
  <si>
    <t>Discus Throw Men</t>
  </si>
  <si>
    <t>52.18M</t>
  </si>
  <si>
    <t>Hammer Throw Men</t>
  </si>
  <si>
    <t>58.00M</t>
  </si>
  <si>
    <t>Bantamweight - up to 70kg</t>
  </si>
  <si>
    <t>Flyweight - up to 60kg</t>
  </si>
  <si>
    <t>MOHD HANAFIAH SHUFFAT</t>
  </si>
  <si>
    <t>Middleweight - up to 85kg</t>
  </si>
  <si>
    <t>LEE KONG SEONG</t>
  </si>
  <si>
    <t>Lightweight - up to 70kg</t>
  </si>
  <si>
    <t>MOHD SAID SUIB</t>
  </si>
  <si>
    <t>Welterweight - up to 75kg</t>
  </si>
  <si>
    <t>MOHD NAZARUDIN SELADIR</t>
  </si>
  <si>
    <t>Light Heavyweight - _x000D_
 over 85kg</t>
  </si>
  <si>
    <t>RAMLAN BIN RAMLI</t>
  </si>
  <si>
    <t>All Events Men</t>
  </si>
  <si>
    <t>Women Singles</t>
  </si>
  <si>
    <t>CATHERINE KANG</t>
  </si>
  <si>
    <t>All Events Women</t>
  </si>
  <si>
    <t>Masters - Men</t>
  </si>
  <si>
    <t>Doubles men</t>
  </si>
  <si>
    <t>JACK WONG_x000D_
 TOMMY ONG</t>
  </si>
  <si>
    <t>Trios Men</t>
  </si>
  <si>
    <t>MERVYN FOO_x000D_
 SAM GOH _x000D_
 DAVID ANG</t>
  </si>
  <si>
    <t>CATHERINE KANG_x000D_
 ALICE TAY</t>
  </si>
  <si>
    <t>JACK WONG_x000D_
 ADAM CHEW_x000D_
 TOMMY ONG</t>
  </si>
  <si>
    <t>Individual Singles Men</t>
  </si>
  <si>
    <t>TOMMY ONG</t>
  </si>
  <si>
    <t>Rotation (15 ball) Individual</t>
  </si>
  <si>
    <t>AUN BOON E</t>
  </si>
  <si>
    <t>Point Race Men</t>
  </si>
  <si>
    <t>BERNARD WONG</t>
  </si>
  <si>
    <t>THOMAS TAN KIAN SING_x000D_
 GREGORY TEE YEW YONG_x000D_
 HAROLD TAN CHOW HAN</t>
  </si>
  <si>
    <t>Up to 72kg Women</t>
  </si>
  <si>
    <t>TAY HUI HUI</t>
  </si>
  <si>
    <t>Up to 86kg Men</t>
  </si>
  <si>
    <t>YEOH KENG WEE</t>
  </si>
  <si>
    <t>Open Category Men</t>
  </si>
  <si>
    <t>Up to 61kg Women</t>
  </si>
  <si>
    <t>Kumite Individual Less then _x000D_
 55kg (2) Men</t>
  </si>
  <si>
    <t>SHUE PEI YAN</t>
  </si>
  <si>
    <t>ABD RAZAK OSMAN</t>
  </si>
  <si>
    <t>NENY HARLENA ABDUL HAMID</t>
  </si>
  <si>
    <t>SITI FAIRUZA ZAINUDIN</t>
  </si>
  <si>
    <t>SYED HAIEZAL SYE HUSIN</t>
  </si>
  <si>
    <t>ABD KADIR M IBRAHIM</t>
  </si>
  <si>
    <t>MOHD HIDAYAT HOSNI</t>
  </si>
  <si>
    <t>RAFEAH RASHID</t>
  </si>
  <si>
    <t>DOUBLE SCULLS</t>
  </si>
  <si>
    <t>Double Sculls</t>
  </si>
  <si>
    <t>CHUA LAI SIAN_x000D_
 RAIHAN OMAR</t>
  </si>
  <si>
    <t>Single Sculls Men</t>
  </si>
  <si>
    <t>RAIHAN OMAR</t>
  </si>
  <si>
    <t>Single Sculls Women</t>
  </si>
  <si>
    <t>TOONG HUI LYNN</t>
  </si>
  <si>
    <t>LIGHTWEIGHT DOUBLE SCULLS</t>
  </si>
  <si>
    <t>Lightweight Doublesculls</t>
  </si>
  <si>
    <t>LIM TECK YUNG_x000D_
 TOONG HUI LYNN</t>
  </si>
  <si>
    <t>Mistral Trapezoid Women</t>
  </si>
  <si>
    <t>NG LEE LING</t>
  </si>
  <si>
    <t>420 Trapezoid Men</t>
  </si>
  <si>
    <t>KHOR TECK LIN_x000D_
 COLIN NG WEE TAI</t>
  </si>
  <si>
    <t>420 Trapezoid Women</t>
  </si>
  <si>
    <t>WONG MAYE - E_x000D_
 JOANNE LOCK MEI LIAN</t>
  </si>
  <si>
    <t>Optimist U-15 _x000D_
 Trapezoid Women</t>
  </si>
  <si>
    <t>JOAN HUANG SHIQI</t>
  </si>
  <si>
    <t>470 Trapezoid Open</t>
  </si>
  <si>
    <t>SIEW SHAR HER_x000D_
 ANTHONY KIONG LYE MING</t>
  </si>
  <si>
    <t>Europe Trapezoid Women</t>
  </si>
  <si>
    <t>Optimist U-15 _x000D_
 Trapezoid Men</t>
  </si>
  <si>
    <t>Laser Trapezoid Men</t>
  </si>
  <si>
    <t>TAN KHENG SIONG</t>
  </si>
  <si>
    <t>Fireball Trapezoid Open</t>
  </si>
  <si>
    <t>TAN WEARN HAW_x000D_
 CHARLES LIM YI YONG</t>
  </si>
  <si>
    <t>10M RUNNING TARGET MIXED</t>
  </si>
  <si>
    <t>10m Running Target 30 slow _x000D_
 30 fast run Men</t>
  </si>
  <si>
    <t>10m Running Target Mixed _x000D_
 Run 20 + 20 Men</t>
  </si>
  <si>
    <t>BUHARI SHAFFI_x000D_
 GAN TECK LEE_x000D_
 LEE CHOON MENG</t>
  </si>
  <si>
    <t>DOUBLE TRAP</t>
  </si>
  <si>
    <t>Double Trap 50 Target Men</t>
  </si>
  <si>
    <t>LEE WUNG YEW_x000D_
 CHNG SENG MOK_x000D_
 LAI SEE PAN</t>
  </si>
  <si>
    <t>BUHARI SHAFFI</t>
  </si>
  <si>
    <t>Double Trap 150 Target_x000D_
 Men</t>
  </si>
  <si>
    <t>LEE WUNG YEW_x000D_
 CHNG SENG MOK_x000D_
 TAN CHEE KEONG</t>
  </si>
  <si>
    <t>Individual Women</t>
  </si>
  <si>
    <t>Individual Men</t>
  </si>
  <si>
    <t>LIM JIT UEI</t>
  </si>
  <si>
    <t>SEN YEW FAI_x000D_
 JING JUN HONG</t>
  </si>
  <si>
    <t>SEN YEW FAI_x000D_
 KOH CHIN GUAN</t>
  </si>
  <si>
    <t>JING JUN HONG_x000D_
 LAU YU HAN_x000D_
 KOH LI PING_x000D_
 TAN PAEY FERN</t>
  </si>
  <si>
    <t>JING JUN HONG_x000D_
 TAN PAEY FERN</t>
  </si>
  <si>
    <t>Bantamweight 54 - 58 kg</t>
  </si>
  <si>
    <t>TEO SWEE YONG</t>
  </si>
  <si>
    <t>Flyweight 43 -37 kg</t>
  </si>
  <si>
    <t>55-60kg lightweight Women</t>
  </si>
  <si>
    <t>Waterski</t>
  </si>
  <si>
    <t>Slalom Men</t>
  </si>
  <si>
    <t>SUTER TAN</t>
  </si>
  <si>
    <t>Trick Men</t>
  </si>
  <si>
    <t>Jumping Men</t>
  </si>
  <si>
    <t>ROGER KOA KAI HOCK</t>
  </si>
  <si>
    <t>Tricks Women</t>
  </si>
  <si>
    <t>MAY LWIN</t>
  </si>
  <si>
    <t>SANSHOU</t>
  </si>
  <si>
    <t>Class 70 (Sanshou) Men</t>
  </si>
  <si>
    <t>BENNY TAN CHENG TEE</t>
  </si>
  <si>
    <t>Spearplay Women</t>
  </si>
  <si>
    <t>Swordplay Women</t>
  </si>
  <si>
    <t>Changquan</t>
  </si>
  <si>
    <t>VINCENT NG CHENG HYE</t>
  </si>
  <si>
    <t>Nanquan Men</t>
  </si>
  <si>
    <t>Taijiquan Women</t>
  </si>
  <si>
    <t>Broadsword Pay</t>
  </si>
  <si>
    <t>4 x 100m Relay Freestyle</t>
  </si>
  <si>
    <t>GARY TAN_x000D_
 JONATHON CHUA ENG ANN_x000D_
 MARK CHAY _x000D_
 DANIEL LIEW YAO XIANG</t>
  </si>
  <si>
    <t>4 x 100m Relay Medley</t>
  </si>
  <si>
    <t>REBECCA HENG TSE MAY_x000D_
 PHUA SHU YAN_x000D_
 CHERYL CHONG CHING LING_x000D_
 CHRISTEL BOUVRON MEI YEH</t>
  </si>
  <si>
    <t>FERGUS KUEK_x000D_
 ERNEST TEO _x000D_
 MARK CHAY _x000D_
 SNG JU WEI</t>
  </si>
  <si>
    <t>PHUA SHU YAN_x000D_
 CHERYL CHONG CHING LING_x000D_
 JOSCELIN YEO WEI LING_x000D_
 CHRISTEL BOUVRON MEI YEN</t>
  </si>
  <si>
    <t>4 x 200m Relay Free Style</t>
  </si>
  <si>
    <t>LESLIE KWOK YING WAH</t>
  </si>
  <si>
    <t>NICOLETTE TEO WEI MIN</t>
  </si>
  <si>
    <t>DANIEL LIEW YAOXIANG</t>
  </si>
  <si>
    <t>Men's Hammer Throw</t>
  </si>
  <si>
    <t>59.50M</t>
  </si>
  <si>
    <t>LAU KIM PNG LAU_x000D_
 WAYNE KUO _x000D_
 NOOR IZWAN PAINI _x000D_
 CHUA YONG HONG _x000D_
 KENDRICK LEE YEN HUI_x000D_
 GERALD HO HEE TECK_x000D_
 HO YEOW NAM_x000D_
 JACK HEE LIC- KAI</t>
  </si>
  <si>
    <t>TAN BEE LENG</t>
  </si>
  <si>
    <t>All Men's Event</t>
  </si>
  <si>
    <t>LIM ZHONG DOMINIC</t>
  </si>
  <si>
    <t>Men's All Events</t>
  </si>
  <si>
    <t>FOO CHEE LEONG</t>
  </si>
  <si>
    <t>Doubles/Men</t>
  </si>
  <si>
    <t>GAH HENG SOON_x000D_
 ANDREW FANG TSUNG LI</t>
  </si>
  <si>
    <t>Trios Women</t>
  </si>
  <si>
    <t>HO YEN WAH_x000D_
 TAY HONG KEOW_x000D_
 TAN BEE LENG</t>
  </si>
  <si>
    <t>Master's Women's Final</t>
  </si>
  <si>
    <t>Doubles/ Women</t>
  </si>
  <si>
    <t>YAP SEOK KIM _x000D_
 VALERIE TEO HUI YING</t>
  </si>
  <si>
    <t>HO YEN WAH _x000D_
 TAY HONG KEOW</t>
  </si>
  <si>
    <t>WONG LOKE CHIN_x000D_
 FOO CHEE LEONG_x000D_
 TAN YONG SENG</t>
  </si>
  <si>
    <t>Team of Five Women</t>
  </si>
  <si>
    <t>HO YEN WAH _x000D_
 KANG KIM HONG_x000D_
 TAY HONG KEOW_x000D_
 YAP SEOK KIM_x000D_
 VALERIE TEO HUI YING _x000D_
 TAN BEE LENG</t>
  </si>
  <si>
    <t>Team of Five Men</t>
  </si>
  <si>
    <t>WONG LOKE CHIN_x000D_
 GOH HENG SOON_x000D_
 FOO CHEE LEONG_x000D_
 TAN YONG SENG_x000D_
 LIM ZHONG DOMINIC_x000D_
 ANDREW FANG TSUNG</t>
  </si>
  <si>
    <t>Snooker Doubles</t>
  </si>
  <si>
    <t>E BOON AUN _x000D_
 TEY CHOON KIAT</t>
  </si>
  <si>
    <t>ENGLISH BILLIARDS DOUBLES</t>
  </si>
  <si>
    <t>English Billiards Doubles</t>
  </si>
  <si>
    <t>SOH CHYE HIAN_x000D_
 PHUA TEIK CHONG</t>
  </si>
  <si>
    <t>Rotation 15-Ball Doubles</t>
  </si>
  <si>
    <t>TAN TIONG BOON_x000D_
 ANG BOON LAY</t>
  </si>
  <si>
    <t>Pool 9 Pressball</t>
  </si>
  <si>
    <t>CHONG WEI ONN</t>
  </si>
  <si>
    <t>English Billiards Single</t>
  </si>
  <si>
    <t>SOH CHYE HIAN</t>
  </si>
  <si>
    <t>9-BALL DOUBLES</t>
  </si>
  <si>
    <t>Pool 9 Ball Doubles</t>
  </si>
  <si>
    <t>LAM CHIH BING</t>
  </si>
  <si>
    <t>TAN SHING SHIN</t>
  </si>
  <si>
    <t>LAWN BOWLS</t>
  </si>
  <si>
    <t>FOURS</t>
  </si>
  <si>
    <t>Men's fours 21 Ends</t>
  </si>
  <si>
    <t>ARUMUGAM SAMYNATHAN
 GEORGE V ABRAHAM 
 SARBO 
 GOH ENG HAN</t>
  </si>
  <si>
    <t>PAIRS</t>
  </si>
  <si>
    <t>Men's Pairs 21 Ends</t>
  </si>
  <si>
    <t>IRVIN LEISHMAN _x000D_
 ROBIN TESSENSOHN</t>
  </si>
  <si>
    <t>Men's Singles 25 Shots up</t>
  </si>
  <si>
    <t>CHAI HON YOONG</t>
  </si>
  <si>
    <t>Women's Pairs</t>
  </si>
  <si>
    <t>Women's Pairs 21 Ends</t>
  </si>
  <si>
    <t>MARY LIM_x000D_
 YONG LEW FOONG</t>
  </si>
  <si>
    <t>Lawn Bowls</t>
  </si>
  <si>
    <t>Women's Singles 25 _x000D_
 shots up</t>
  </si>
  <si>
    <t>ROSEMARY TESSENSOHN</t>
  </si>
  <si>
    <t>DZULFADLY MD JAFFAR</t>
  </si>
  <si>
    <t>HUZAIRI KASSIM</t>
  </si>
  <si>
    <t>JUSRI ABDUL KARIM</t>
  </si>
  <si>
    <t>MOHD NOOR RAFILI MOHD _x000D_
 RAMLI</t>
  </si>
  <si>
    <t>SITI FAIRUZA MOHD ZAINUDDIN</t>
  </si>
  <si>
    <t>MOHD ZULFAKAR MOHD RAMLI</t>
  </si>
  <si>
    <t>Class J</t>
  </si>
  <si>
    <t>SHEIK ALAUDDIN YACOOB MARICAN</t>
  </si>
  <si>
    <t>AMRAN SOARI</t>
  </si>
  <si>
    <t>MOHD HIDAYAT MOHD HOSNI</t>
  </si>
  <si>
    <t>Wirangana Solo Play</t>
  </si>
  <si>
    <t>CUT MELOR JARIMIN</t>
  </si>
  <si>
    <t>REGU (TEAM)</t>
  </si>
  <si>
    <t>Open Wiraloka Comp _x000D_
 Style 3 Players</t>
  </si>
  <si>
    <t>MOHD SALIMI JAMALUDDIN
 JUNAIDI JUMAT
 ILYAS KAHMI JAMALUDIN</t>
  </si>
  <si>
    <t>Inter Regu / Men's</t>
  </si>
  <si>
    <t>MUHD IRWAN KAMIS _x000D_
 SHAMON SABTU_x000D_
 NURHISHAM ADAM_x000D_
 EDDIE ABD KADIR</t>
  </si>
  <si>
    <t>DOUBLES TEAM</t>
  </si>
  <si>
    <t>Trap - Team/Men</t>
  </si>
  <si>
    <t>KWA ENG CHEONG_x000D_
 LEE WUNG YEW _x000D_
 LAI SEE PAN</t>
  </si>
  <si>
    <t>Doubles Trap Team/ _x000D_
 Women</t>
  </si>
  <si>
    <t>GOH CHUNG WEI_x000D_
 AIHNI BINTE SAMAT _x000D_
 CHARLOTTE TAN SHI LIN</t>
  </si>
  <si>
    <t>Doubles Trap/ Men</t>
  </si>
  <si>
    <t>LEE WUNG YEW _x000D_
 CHNG SNG MOK_x000D_
 TAN CHEE KEONG</t>
  </si>
  <si>
    <t>Women's Trap 75 Targets</t>
  </si>
  <si>
    <t>CHARLOTTE TAN SHI LIN</t>
  </si>
  <si>
    <t>Men's Doubles Trap 150 _x000D_
 Targets</t>
  </si>
  <si>
    <t>TAN CHEE KEONG</t>
  </si>
  <si>
    <t>LIM JIT WEI_x000D_
 MOHD RIZAL ABDUL KADIR_x000D_
 KOK TSUNG - HAO_x000D_
 DERMADI ADI</t>
  </si>
  <si>
    <t>MAH LI LIAN _x000D_
 LEE LI LING _x000D_
 YUE LAI WAN_x000D_
 SERENE LEE ZHILING</t>
  </si>
  <si>
    <t>Individual/ Women</t>
  </si>
  <si>
    <t>LEE LI LING</t>
  </si>
  <si>
    <t>Individual/ Men</t>
  </si>
  <si>
    <t>MOHD RIZAL ABDUL KADIR</t>
  </si>
  <si>
    <t>SERENE LEE ZHILING</t>
  </si>
  <si>
    <t>ZHANG TAI YONG
JING JUN HONG</t>
  </si>
  <si>
    <t>JING JUN HONG_x000D_
 LI JIA WEI _x000D_
 TAN PAEY FERN_x000D_
 LEE SU HUI</t>
  </si>
  <si>
    <t>SEN YEW FAI_x000D_
 DUAN YONG JUN_x000D_
 CAI XIAO LI_x000D_
 KOH CHIN GUAN_x000D_
 ZHANG TAI YONG</t>
  </si>
  <si>
    <t>ZHANG TAI YONG</t>
  </si>
  <si>
    <t>LI JIA WEI _x000D_
 DUAN YONG JUN</t>
  </si>
  <si>
    <t>DUAN YONG JUN</t>
  </si>
  <si>
    <t>LI JIA WEI_x000D_
 JING JUN HONG</t>
  </si>
  <si>
    <t>DUAN YONG JUN_x000D_
 ZHANG TAI YONG</t>
  </si>
  <si>
    <t>Heavyweight Over 72kg</t>
  </si>
  <si>
    <t>FOO YEE MIN</t>
  </si>
  <si>
    <t>SINNATHURAI S.</t>
  </si>
  <si>
    <t>4 x 100m Medley Relay (M)</t>
  </si>
  <si>
    <t>GARY TAN _x000D_
 DANIEL LIEW _x000D_
 BENJAMIN GAN_x000D_
 MARK CHAY</t>
  </si>
  <si>
    <t>4 x 100m Medley Relay (W)</t>
  </si>
  <si>
    <t>JACQUELINE LIM_x000D_
 CHRISTEL BOUVRON_x000D_
 NICOLETTE TEO_x000D_
 JOSCELIN YEO</t>
  </si>
  <si>
    <t>4:23.41 SEC</t>
  </si>
  <si>
    <t>GAN WEI MING</t>
  </si>
  <si>
    <t>Men's 100m Backstroke</t>
  </si>
  <si>
    <t>200m Backstroke (Men)</t>
  </si>
  <si>
    <t>2:07.01SEC</t>
  </si>
  <si>
    <t>50m Freestyle (W)</t>
  </si>
  <si>
    <t>JACQUELINE LIM</t>
  </si>
  <si>
    <t>27.22SEC</t>
  </si>
  <si>
    <t>Men's 100m freestyle</t>
  </si>
  <si>
    <t>200m Freestyle (M)</t>
  </si>
  <si>
    <t>1:54.33 SEC</t>
  </si>
  <si>
    <t>Women's 200m Butterfly</t>
  </si>
  <si>
    <t>2:17.37 SEC</t>
  </si>
  <si>
    <t>Women's 100m Freestyle</t>
  </si>
  <si>
    <t>57.13 SEC</t>
  </si>
  <si>
    <t>Women's Individual Medley</t>
  </si>
  <si>
    <t>Women's 100m butterfly</t>
  </si>
  <si>
    <t>1:01.16 SEC</t>
  </si>
  <si>
    <t>Men's 200m Freestyle</t>
  </si>
  <si>
    <t>1: 52.67 SEC</t>
  </si>
  <si>
    <t>Women's 100m breaststroke</t>
  </si>
  <si>
    <t>1:12.64 SEC</t>
  </si>
  <si>
    <t>200m Butterfly (M)</t>
  </si>
  <si>
    <t>BENJAMIN GAN</t>
  </si>
  <si>
    <t>2:05.14 SEC</t>
  </si>
  <si>
    <t>Men's 200m Backstroke</t>
  </si>
  <si>
    <t>2:05.10SEC</t>
  </si>
  <si>
    <t>Men's 200m Individual Medley</t>
  </si>
  <si>
    <t>2:09.25 SEC _x000D_
 (NATIONAL RECORD)</t>
  </si>
  <si>
    <t>26.38.</t>
  </si>
  <si>
    <t>2:35.01 SEC</t>
  </si>
  <si>
    <t>2:19.76 SEC</t>
  </si>
  <si>
    <t>Men's 4 x 100m Freestyle</t>
  </si>
  <si>
    <t>SNG JU WEI_x000D_
 ERNEST TEO_x000D_
 GARY TAN_x000D_
 MARK CHAY</t>
  </si>
  <si>
    <t>3:27.48 SEC</t>
  </si>
  <si>
    <t>Women's 4 x 200m Freestyle</t>
  </si>
  <si>
    <t>JOSCELIN YEO_x000D_
 CHRISTEL BOUVRON_x000D_
 CHAN U-NICE_x000D_
 JACQUELINE LIM</t>
  </si>
  <si>
    <t>8:38.73 SEC</t>
  </si>
  <si>
    <t>Women's 4 x 100m Freestyle</t>
  </si>
  <si>
    <t>NICOLETTE TEO_x000D_
 JOSCELIN YEO_x000D_
 JACQUELINE LIM_x000D_
 CHRISTEL BOUVRON</t>
  </si>
  <si>
    <t>3:54.75 SEC</t>
  </si>
  <si>
    <t>Men's Team Relay - _x000D_
 4 x 200m</t>
  </si>
  <si>
    <t>MARK CHAY_x000D_
 GARY TAN_x000D_
 FERGUS QUEK_x000D_
 SNG JU WEI</t>
  </si>
  <si>
    <t>7:38.82 SEC</t>
  </si>
  <si>
    <t>Shot Put (men)</t>
  </si>
  <si>
    <t>DONG EN XIN</t>
  </si>
  <si>
    <t>U K SHYAM</t>
  </si>
  <si>
    <t>56.98M</t>
  </si>
  <si>
    <t>Men's Team _x000D_
 (Joint 3rd with THA)</t>
  </si>
  <si>
    <t>GERALD HO_x000D_
 KENNY QUEK_x000D_
 MOHAMED MALIK MASRI</t>
  </si>
  <si>
    <t>Bowling - Trio</t>
  </si>
  <si>
    <t>LEE YU WEN_x000D_
 ALVIN KWANG_x000D_
 SHAUN NG</t>
  </si>
  <si>
    <t>ANDREW FANG</t>
  </si>
  <si>
    <t>Masters (M)</t>
  </si>
  <si>
    <t>RENA TENG_x000D_
 YAP SEOK KIM</t>
  </si>
  <si>
    <t>SAM GOH_x000D_
 REMY ONG</t>
  </si>
  <si>
    <t>Snooker Singles Men</t>
  </si>
  <si>
    <t>KEITH E</t>
  </si>
  <si>
    <t>TEY CHOON KIAT</t>
  </si>
  <si>
    <t>ANG CHEZ YEE</t>
  </si>
  <si>
    <t>TENG NAN SEE</t>
  </si>
  <si>
    <t>Women's Team (SIN 2-INA 0)</t>
  </si>
  <si>
    <t>Half Middle Weight (W)</t>
  </si>
  <si>
    <t>CHERYL GOH</t>
  </si>
  <si>
    <t>Men's Individual Kumite_x000D_
 (below 70kg)</t>
  </si>
  <si>
    <t>KEN LEE YUNG SIANG</t>
  </si>
  <si>
    <t>CHIA HON YOONG</t>
  </si>
  <si>
    <t>(SIN 21- THAI 16)</t>
  </si>
  <si>
    <t>Women's Fours</t>
  </si>
  <si>
    <t>LIM POH ENG_x000D_
 WENDY CHUA _x000D_
 GOH QUEEKEE_x000D_
 LEE BENG HUA</t>
  </si>
  <si>
    <t>(SIN 31- PHI 7)</t>
  </si>
  <si>
    <t>MARY CHEAH EOK LIM_x000D_
 ROSEMARY TESSENSOHN</t>
  </si>
  <si>
    <t>(SIN 22 -BRU 18)</t>
  </si>
  <si>
    <t>NETBALL</t>
  </si>
  <si>
    <t>Netball</t>
  </si>
  <si>
    <t>Tanding Class (F)</t>
  </si>
  <si>
    <t>MD YUSOFF SHAH B KHAMARUDDIN</t>
  </si>
  <si>
    <t>Tanding (M) Class C</t>
  </si>
  <si>
    <t>MD ZULFAKAR B MD RAMLI</t>
  </si>
  <si>
    <t>Tanding (M) Class G</t>
  </si>
  <si>
    <t>AD KADIR BIN MD IBRAHIM</t>
  </si>
  <si>
    <t>Tanding (M) Class E</t>
  </si>
  <si>
    <t>MD IMRAN B ABDUL RAHMAN</t>
  </si>
  <si>
    <t>Rowing - Singles Scull (W)</t>
  </si>
  <si>
    <t>PENELOPE FOO</t>
  </si>
  <si>
    <t>420 Women</t>
  </si>
  <si>
    <t>JOANNE LOCK _x000D_
 TOH LIYING</t>
  </si>
  <si>
    <t>470 Women</t>
  </si>
  <si>
    <t>NAOMI TAN _x000D_
 WONG MAYE - E</t>
  </si>
  <si>
    <t>Optimist Boys</t>
  </si>
  <si>
    <t>Girls' Optimist</t>
  </si>
  <si>
    <t>SARAH TAN</t>
  </si>
  <si>
    <t>TAN WEARN HAW_x000D_
 CHUNG PEI MING</t>
  </si>
  <si>
    <t>OPTIMIST TEAM</t>
  </si>
  <si>
    <t>Optimist Team</t>
  </si>
  <si>
    <t>DAWN LIU 
 SARAH TAN
 JUSTIN TAN
 LEI FENG YANG
 MELCOLM HUANG
 TEO WEE CHIN</t>
  </si>
  <si>
    <t>420 Men</t>
  </si>
  <si>
    <t>ROY TAY JUNHAO_x000D_
 OU DAHUI</t>
  </si>
  <si>
    <t>MISTRAL HEAVY</t>
  </si>
  <si>
    <t>IMCO Heavy Weight</t>
  </si>
  <si>
    <t>JONATHAN SENG</t>
  </si>
  <si>
    <t>MISTRAL LIGHT</t>
  </si>
  <si>
    <t>IMCO Lightweight</t>
  </si>
  <si>
    <t>ANDREW FOO</t>
  </si>
  <si>
    <t>Laser Radical</t>
  </si>
  <si>
    <t>CHRISLIN LEE</t>
  </si>
  <si>
    <t>IMCO Ladies</t>
  </si>
  <si>
    <t>RACHEL NG</t>
  </si>
  <si>
    <t>SIEW SHAW HER_x000D_
 TERENCE KOH</t>
  </si>
  <si>
    <t>Laser</t>
  </si>
  <si>
    <t>Team (M)</t>
  </si>
  <si>
    <t>Double Trap Team</t>
  </si>
  <si>
    <t>AIHNI BTE SAMAT_x000D_
 GOH CHUNG WEI_x000D_
 TAN POH TIAN</t>
  </si>
  <si>
    <t>Men's Trap Team</t>
  </si>
  <si>
    <t>KWA ENG CHEONG_x000D_
 LEE WUNG YEW_x000D_
 CHNG SENG MOK</t>
  </si>
  <si>
    <t>329 BIRDS</t>
  </si>
  <si>
    <t>Shooting - Skeet _x000D_
 Individual (M)</t>
  </si>
  <si>
    <t>Shooting - Skeet Team (M)</t>
  </si>
  <si>
    <t>PETER LEE_x000D_
 MICHAEL L VAZ_x000D_
 JOSEPH CHEANG</t>
  </si>
  <si>
    <t>Men's Individual Trap</t>
  </si>
  <si>
    <t>KWA ENG CHEONG</t>
  </si>
  <si>
    <t>136 BIRDS</t>
  </si>
  <si>
    <t>Men's Doubles Trap Team</t>
  </si>
  <si>
    <t>LEE WUNG YEW _x000D_
 CHNG SENG MOK_x000D_
 TAN CHEE KEONG</t>
  </si>
  <si>
    <t>382 BIRDS</t>
  </si>
  <si>
    <t>Men's Doubles Trap</t>
  </si>
  <si>
    <t>Women's Trap Team _x000D_
 (158 Birds)</t>
  </si>
  <si>
    <t>DELLA LEE_x000D_
 JOANNAH YUE_x000D_
 SERENE LEE</t>
  </si>
  <si>
    <t>PETER HILL_x000D_
 MOHD RIZAL KADAR_x000D_
 DERMADI</t>
  </si>
  <si>
    <t>Squash - Singles (W)</t>
  </si>
  <si>
    <t>JOANNAH YUE</t>
  </si>
  <si>
    <t>Squash - Singles (M)</t>
  </si>
  <si>
    <t>MOHD RIZAL KADIR</t>
  </si>
  <si>
    <t>DUAN YONG JUN_x000D_
 LI JIAWEI</t>
  </si>
  <si>
    <t>ZHANG TAI YONG _x000D_
 JING JUN HONG</t>
  </si>
  <si>
    <t>JING JUN HONG_x000D_
 LI JIA WEI</t>
  </si>
  <si>
    <t>JING JUNHONG_x000D_
 LI JIAWEI_x000D_
 TAN PAEY FERN _x000D_
 ZHANG XUELING</t>
  </si>
  <si>
    <t>ZHANG TAI YONG _x000D_
 DUAN YONG JUN</t>
  </si>
  <si>
    <t>DUAN YONG JUN_x000D_
 ZHANG TAI YONG_x000D_
 CAI XIAOLI_x000D_
 SEN YEW FAI</t>
  </si>
  <si>
    <t>SEN YEW FAI_x000D_
 CAI XIAO LI</t>
  </si>
  <si>
    <t>Men's Fly - weight &gt; _x000D_
 54kg to 58kg</t>
  </si>
  <si>
    <t>EDWIN GERARD LAM</t>
  </si>
  <si>
    <t>Women's Qiangshu</t>
  </si>
  <si>
    <t>LEO RUI YAN</t>
  </si>
  <si>
    <t>Men's Changquan</t>
  </si>
  <si>
    <t>LEO WEN YEOW</t>
  </si>
  <si>
    <t>GARY TAN LEE YU</t>
  </si>
  <si>
    <t>56.33 SEC</t>
  </si>
  <si>
    <t>2:05.94 SEC</t>
  </si>
  <si>
    <t>1:04.50 SEC</t>
  </si>
  <si>
    <t>2:22.85 SEC</t>
  </si>
  <si>
    <t>BERNARDETTE LEE JING FEI</t>
  </si>
  <si>
    <t>2:23.95 SEC</t>
  </si>
  <si>
    <t>MARK CHAY JUNG JUN
GARY TAN LEE YU
TAN JIN LEONARD
NG CHENG XUN</t>
  </si>
  <si>
    <t>3:53.06 SEC</t>
  </si>
  <si>
    <t>MARK CHAY
BEN GAN
LIONEL LEE
GARY TAN</t>
  </si>
  <si>
    <t>7:43.86 SEC</t>
  </si>
  <si>
    <t>100m Freestyle (W)</t>
  </si>
  <si>
    <t>4 x 100m Free (M)</t>
  </si>
  <si>
    <t>BENJAMIN GAN WEI MING_x000D_
 CHAY JUNG JUN MARK_x000D_
 ERNEST TEO QUEE LIM_x000D_
 TAN LEE YU GARY</t>
  </si>
  <si>
    <t>3:28.42 SEC</t>
  </si>
  <si>
    <t>BERNARDETTE LEE JING FEI_x000D_
 CHRISTEL BOUVRON MEI YEN_x000D_
 JOSCELIN YEO WEI LING_x000D_
 NICOLETTE TEO WEI MIN</t>
  </si>
  <si>
    <t>4:20.49 SEC</t>
  </si>
  <si>
    <t>4 x 100m Freestyle Relay (W)</t>
  </si>
  <si>
    <t>BOUVRON CHRISTEL MEI YEN_x000D_
 JOSCELIN YEO WEI LING_x000D_
 LIM KIM TOR JACQUELINE_x000D_
 NICOLETTE TEO WEI MIN</t>
  </si>
  <si>
    <t>3:54.47 SEC</t>
  </si>
  <si>
    <t>BOUVRON CHRISTEL_x000D_
 CHAN U-NICE_x000D_
 JOSCELIN YEO WEI LING_x000D_
 LYNETTE NG</t>
  </si>
  <si>
    <t>8:38.78 SEC</t>
  </si>
  <si>
    <t>Waterpolo (Men)</t>
  </si>
  <si>
    <t>DAVID WEE_x000D_
 EE YEW WENG DARREL_x000D_
 ENG SHAO LOONG NIGEL_x000D_
 HO KHAI WENG_x000D_
 LAU CHOK YEE_x000D_
 LEE KOK WANG ALVIN_x000D_
 LEE SAI MENG_x000D_
 LUO NAN_x000D_
 MALLAL GARRET CHARLES_x000D_
 NG EU LIEM_x000D_
 NG KER WEI_x000D_
 TAN CHIN TIONG NICHOLAS_x000D_
 TAN WEI KEONG TERENCE</t>
  </si>
  <si>
    <t>400m Freestyle (W)</t>
  </si>
  <si>
    <t>4:24.23 SEC</t>
  </si>
  <si>
    <t>2:17.72 SEC</t>
  </si>
  <si>
    <t>200m IM (W)</t>
  </si>
  <si>
    <t>2:17.98 SEC</t>
  </si>
  <si>
    <t>1:01.32 SEC</t>
  </si>
  <si>
    <t>100m freestyle (M)</t>
  </si>
  <si>
    <t>MARK CHAY JUNG JUN</t>
  </si>
  <si>
    <t>59.14.</t>
  </si>
  <si>
    <t>51.96.</t>
  </si>
  <si>
    <t>1:53.58 SEC</t>
  </si>
  <si>
    <t>100m Breaststroke (W)</t>
  </si>
  <si>
    <t>2: 36.36 SEC</t>
  </si>
  <si>
    <t>200m Breaststroke (W)</t>
  </si>
  <si>
    <t>1:13.67 SEC</t>
  </si>
  <si>
    <t>ALBERT LOH WEN LIANG</t>
  </si>
  <si>
    <t>4 x 100m Relay (M)</t>
  </si>
  <si>
    <t>HAMKAH AFIK_x000D_
 LIN JINGZE_x000D_
 POH SENG SONG_x000D_
 U K SHYAM</t>
  </si>
  <si>
    <t>1500m (M)</t>
  </si>
  <si>
    <t>CHAMKAUR SINGH</t>
  </si>
  <si>
    <t>3: 59.34SEC</t>
  </si>
  <si>
    <t>Men's Shot Put</t>
  </si>
  <si>
    <t>DONG ENXIN</t>
  </si>
  <si>
    <t>17.16M</t>
  </si>
  <si>
    <t>Women's Shot Put</t>
  </si>
  <si>
    <t>DU XIANHUI</t>
  </si>
  <si>
    <t>18.2M</t>
  </si>
  <si>
    <t>56.49M</t>
  </si>
  <si>
    <t>Women's Discus</t>
  </si>
  <si>
    <t>49.91M</t>
  </si>
  <si>
    <t>Women's Javelin</t>
  </si>
  <si>
    <t>JIANG YANMEI</t>
  </si>
  <si>
    <t>RONALD SUSILO_x000D_
 KENDRICK LEE_x000D_
 GERARD HO_x000D_
 ALVIN FOO_x000D_
 KHOO KIAN TECK_x000D_
 CHUA YONG JOO</t>
  </si>
  <si>
    <t>XIAO LUXI_x000D_
 JIANG YANMEI</t>
  </si>
  <si>
    <t>JIANG YANMEI_x000D_
 LI LI_x000D_
 LIU FAN_x000D_
 TAN LI SI_x000D_
 XIAO LUXI</t>
  </si>
  <si>
    <t>CHAN CHIN LI_x000D_
 CHIEW POH LENG_x000D_
 LI LIN_x000D_
 LI LING_x000D_
 SAI YUN YUN_x000D_
 TAN THENG HONG_x000D_
 TAN YEE NEE_x000D_
 TAN YUN JUNE_x000D_
 YAO XIU XIU_x000D_
 ZHANG SHU_x000D_
 ZHAO JING_x000D_
 ZHOU LEI</t>
  </si>
  <si>
    <t>Light fly Weight (M)- 55kg and below</t>
  </si>
  <si>
    <t>CLIFF HOFFMAN</t>
  </si>
  <si>
    <t>Bantam Weight (M) - 65kg and below</t>
  </si>
  <si>
    <t>AMIR BIN ZAINAL</t>
  </si>
  <si>
    <t>Light Heavy Weight (M)- above 85kg up to 90kg</t>
  </si>
  <si>
    <t>Lightweight - 70kg &amp; below</t>
  </si>
  <si>
    <t>ABDUL HALIM BIN HARON</t>
  </si>
  <si>
    <t>Welter Weight - 75kg &amp; below</t>
  </si>
  <si>
    <t>CHUA LING FUNG SIMON</t>
  </si>
  <si>
    <t>80KG</t>
  </si>
  <si>
    <t>Light Middleweight - 80kg &amp; Below</t>
  </si>
  <si>
    <t>MOHD ISMAIL BIN MUHAMMAD</t>
  </si>
  <si>
    <t>Flyweight (M) - above 55kg up to 60kg</t>
  </si>
  <si>
    <t>Canoe</t>
  </si>
  <si>
    <t>K2 1000m (W)</t>
  </si>
  <si>
    <t>LIM LING MIN _x000D_
 TONG LEE LING</t>
  </si>
  <si>
    <t>KAYAK FOUR 500M</t>
  </si>
  <si>
    <t>K4 500m (W)</t>
  </si>
  <si>
    <t>TAN BEE TENG_x000D_
 LIM LING MIN_x000D_
 TONG LEE LING_x000D_
 QIU YUNRU</t>
  </si>
  <si>
    <t>CHESS</t>
  </si>
  <si>
    <t>RAPID TEAM</t>
  </si>
  <si>
    <t>Chess</t>
  </si>
  <si>
    <t>Rapid Team (W)</t>
  </si>
  <si>
    <t>LIN AI LIN_x000D_
 JESLIN TAY LI JIN_x000D_
 MAY LI ROLLES_x000D_
 LIU YANG</t>
  </si>
  <si>
    <t>Rapid Team (M)</t>
  </si>
  <si>
    <t>WU SHAOBIN_x000D_
 GOH WEI MING_x000D_
 JASON GOH KOON-JONG_x000D_
 EVAN YEO MING YANG</t>
  </si>
  <si>
    <t>RAPID</t>
  </si>
  <si>
    <t>Individual Rapid (M)</t>
  </si>
  <si>
    <t>WU SHAOBIN</t>
  </si>
  <si>
    <t>JASON GOH KOON JONG</t>
  </si>
  <si>
    <t>YEO TECK SHIN_x000D_
 FREDDIE SOH CHYE HIAN</t>
  </si>
  <si>
    <t>ALEX PUAN YI WEI
KEITH E BOON AUN</t>
  </si>
  <si>
    <t>8-ball Pool Singles</t>
  </si>
  <si>
    <t>Epee (M)</t>
  </si>
  <si>
    <t>Individual Foil (M)</t>
  </si>
  <si>
    <t>KOH LI-CHIEH</t>
  </si>
  <si>
    <t>Individual Foil (W)</t>
  </si>
  <si>
    <t>RUTH NG</t>
  </si>
  <si>
    <t>TAN KIAN SING_x000D_
 LEE MUN KIT _x000D_
 KOH LI - CHIEH_x000D_
 TEO CHIEN HONG</t>
  </si>
  <si>
    <t>Team (W)</t>
  </si>
  <si>
    <t>HOE PEISHAN_x000D_
 LEE WEN SI_x000D_
 LIM HEEM WEI_x000D_
 LOW SANMAY_x000D_
 SAI YOU ZI</t>
  </si>
  <si>
    <t>RHYTHMIC</t>
  </si>
  <si>
    <t>ALL-AROUND INDIVIDUAL</t>
  </si>
  <si>
    <t>Individual All-Around</t>
  </si>
  <si>
    <t>LOW SANMAY</t>
  </si>
  <si>
    <t>Individual Floor Exercise (W)</t>
  </si>
  <si>
    <t>Individual Balance Beam (W)</t>
  </si>
  <si>
    <t>63KG</t>
  </si>
  <si>
    <t>Women's 63kg</t>
  </si>
  <si>
    <t>CHERYL GOH PUI SZE</t>
  </si>
  <si>
    <t>100KG</t>
  </si>
  <si>
    <t>Men's Up to 100kg</t>
  </si>
  <si>
    <t>WEE PUI SENG</t>
  </si>
  <si>
    <t>GANDA (DOUBLES)</t>
  </si>
  <si>
    <t>Ganda Doubles (W)</t>
  </si>
  <si>
    <t>KAMARIAH BINTE JOHARI
ZURIDAH BINTE OSMAN</t>
  </si>
  <si>
    <t>Artistic Doubles (M) SENI - Warasanda Putra</t>
  </si>
  <si>
    <t>KAMARULA ARIFIN BIN MOHD TAHIR
MUHD FAZRUL BIN AZIZ</t>
  </si>
  <si>
    <t>Artistic Men's Team</t>
  </si>
  <si>
    <t>MOHD RASHID BIN MOHD HANIF
SHEIK HARUN BIN MOHAMMAD RAFIK
ABDUL RAHIM BIN ANWAR</t>
  </si>
  <si>
    <t>Tanding (M) - Class E</t>
  </si>
  <si>
    <t>Tanding (M) - Class A</t>
  </si>
  <si>
    <t>MOHAMAD FAIZAL BIN MOHD WAHAB</t>
  </si>
  <si>
    <t>Tanding (M) - Class C</t>
  </si>
  <si>
    <t>MOHAMED ZULFAKAR BIN MOHD RAMLI</t>
  </si>
  <si>
    <t>Tanding (M) - Class G</t>
  </si>
  <si>
    <t>MOHAMMED ISWANDY BIN SAPI</t>
  </si>
  <si>
    <t>Tanding (M) - Class B</t>
  </si>
  <si>
    <t>MOHD HAFIZF ALABDULLAH</t>
  </si>
  <si>
    <t>Tanding (M) - Class F</t>
  </si>
  <si>
    <t>MOHD HIDAYAT BIN JASNI</t>
  </si>
  <si>
    <t>Tanding (W) - Class F</t>
  </si>
  <si>
    <t>NURAH ASHIKIN BINTE RAMLI</t>
  </si>
  <si>
    <t>Tanding (W) - Class B</t>
  </si>
  <si>
    <t>SAIDEH BINTE SAID</t>
  </si>
  <si>
    <t>Tanding (W) - Class A</t>
  </si>
  <si>
    <t>SUZIE ERYANI BINTE KASMANI</t>
  </si>
  <si>
    <t>Women's Artistic</t>
  </si>
  <si>
    <t>ALYA BINTE OSMAN</t>
  </si>
  <si>
    <t>Men's Tanding - Class I</t>
  </si>
  <si>
    <t>MUHAMMAD YUSOFF SHAH BIN KHAMARUDDIN</t>
  </si>
  <si>
    <t>Men's Artistic</t>
  </si>
  <si>
    <t>MUHD ZAHID BIN SAABAN</t>
  </si>
  <si>
    <t>ELSIE LIM KIM HIOK</t>
  </si>
  <si>
    <t>50m Rifle Prone (W)</t>
  </si>
  <si>
    <t>AISHAH BTE SAMAD
LIM CHEA RONG
SARINA BTE ABIDIN</t>
  </si>
  <si>
    <t>Trap Team (W)</t>
  </si>
  <si>
    <t>AIHNI BTE SAMAT
TAN POH TIAN
TAN SHI-LI</t>
  </si>
  <si>
    <t>10m Air Rifle (M)</t>
  </si>
  <si>
    <t>ONG JUN HONG
THAM SHENGDE SAMUEL
ZHANG JIN</t>
  </si>
  <si>
    <t>Skeet (W)</t>
  </si>
  <si>
    <t>NG SWEE TENG</t>
  </si>
  <si>
    <t>Trap (M)</t>
  </si>
  <si>
    <t>ONG JUN HONG</t>
  </si>
  <si>
    <t>CAI XIAOLI
ZHANG TAIYONG</t>
  </si>
  <si>
    <t>JING JUNHONG
LI JIA WEI</t>
  </si>
  <si>
    <t>JING JUNHONG
LI JIAWEI
 TAN PAEY FERN
 XU YAN
 ZHANG XUELING</t>
  </si>
  <si>
    <t>Men's team</t>
  </si>
  <si>
    <t>CAI XIAOLI
SEN YEW FAI
HO JIA REN
ZHANG TAIYONG</t>
  </si>
  <si>
    <t>JING JUN HONG
ZHANG TAI YONG</t>
  </si>
  <si>
    <t>ZHANG XUELING
TAN PAEY FERN</t>
  </si>
  <si>
    <t>CAI XIAOLI</t>
  </si>
  <si>
    <t>ZHANG TAIYONG</t>
  </si>
  <si>
    <t>+72KG</t>
  </si>
  <si>
    <t>Women's Heavyweight (&gt;72kg)</t>
  </si>
  <si>
    <t>FONG YEE MIN</t>
  </si>
  <si>
    <t>Women's Featherweight</t>
  </si>
  <si>
    <t>CHEN PEIQI</t>
  </si>
  <si>
    <t>UNDERWATER SPORTS</t>
  </si>
  <si>
    <t>FINSWIMMING</t>
  </si>
  <si>
    <t>50M SURFACE</t>
  </si>
  <si>
    <t>Fin Swimming</t>
  </si>
  <si>
    <t>50m Surface (M)</t>
  </si>
  <si>
    <t>LIM YAOXIANG</t>
  </si>
  <si>
    <t>50M APNEA</t>
  </si>
  <si>
    <t>50m Apnea (M)</t>
  </si>
  <si>
    <t>4X100M SURFACE</t>
  </si>
  <si>
    <t>4 x 100m Surface (M)</t>
  </si>
  <si>
    <t>EUGENE LEE_x000D_
 LAM ZHI LOONG_x000D_
 LIM YAOXIANG_x000D_
 ONG WEI REN JED ELLIOT</t>
  </si>
  <si>
    <t>2:0.01 SEC</t>
  </si>
  <si>
    <t>4 x 100m Surface (W)</t>
  </si>
  <si>
    <t>AMANDA ANG
CHOO JINGYI
VALERIE KOH
ZOE ONG</t>
  </si>
  <si>
    <t>50m Surface (W)</t>
  </si>
  <si>
    <t>ZOE ONG WAN YI</t>
  </si>
  <si>
    <t>200M SURFACE</t>
  </si>
  <si>
    <t>200m Surface (W)</t>
  </si>
  <si>
    <t>400M SURFACE</t>
  </si>
  <si>
    <t>400m Surface (W)</t>
  </si>
  <si>
    <t>Taijiquan (M)</t>
  </si>
  <si>
    <t>Gunshu (W)</t>
  </si>
  <si>
    <t>LEE WEN XIN</t>
  </si>
  <si>
    <t>Taijiquan</t>
  </si>
  <si>
    <t>Taijiquan (W)</t>
  </si>
  <si>
    <t>JENNEE WEI QUIN</t>
  </si>
  <si>
    <t>YANG YONG KAI</t>
  </si>
  <si>
    <t>TAIJIJIAN</t>
  </si>
  <si>
    <t>YOW WEI QUIN</t>
  </si>
  <si>
    <t>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t>
  </si>
  <si>
    <t>Men's 200m Butterfly</t>
  </si>
  <si>
    <t>TAN LEE YU GARY</t>
  </si>
  <si>
    <t>Men's 4 x 200m Freestyle Relay</t>
  </si>
  <si>
    <t>CHAY JUNG JUN MARK_x000D_
 TAN LEE YU GARY_x000D_
 TAY ZHI RONG BRYAN_x000D_
 CHEAH MINGZHE MARCUS</t>
  </si>
  <si>
    <t>7: 35.85 SEC_x000D_
 (NEW SEA GAMES RECORD AND NATIONAL RECORD)</t>
  </si>
  <si>
    <t>Men's 4 x 100m Freestyle Relay</t>
  </si>
  <si>
    <t>CHAY JUNG JUN MARK_x000D_
 TAN LEE YU GARY_x000D_
 TAY ZHI RONG BRYAN_x000D_
 SU SHIRONG JEFFREY</t>
  </si>
  <si>
    <t>Women's 200m IM</t>
  </si>
  <si>
    <t>YEO WEI LING JOSCELIN</t>
  </si>
  <si>
    <t>Women's 4 x 100m Medley Relay</t>
  </si>
  <si>
    <t>YEO WEI LING JOSCELIN_x000D_
 TEO WEI MIN NICOLETTE_x000D_
 HO SHU YONG TAO LI</t>
  </si>
  <si>
    <t>4: 14.49 SEC _x000D_
 (NEW SEA GAMES RECORD AND NATIONAL RECORD)</t>
  </si>
  <si>
    <t>Women's 4 x 100m Freestyle Relay</t>
  </si>
  <si>
    <t>HO SHU YONG_x000D_
 YEO WEI LING JOSCELIN_x000D_
 NG HIANG YUET LYNETTE_x000D_
 HO RU YU RUTH</t>
  </si>
  <si>
    <t>Women's 4 x 200m Freestyle Relay</t>
  </si>
  <si>
    <t>HO SU YONG_x000D_
 YEO WEI LING JOSCELIN_x000D_
 ONG CHUI BIN MYLENE_x000D_
 QUAH TING WEN</t>
  </si>
  <si>
    <t>TEO WEI MIN NICOLETTE</t>
  </si>
  <si>
    <t>CHEAH MINGZHE MARCUS</t>
  </si>
  <si>
    <t>Men's 50m Freestyle</t>
  </si>
  <si>
    <t>KWOK YING WAH</t>
  </si>
  <si>
    <t>LEE JING FEI BERNARDETTE</t>
  </si>
  <si>
    <t>Women's 400m IM</t>
  </si>
  <si>
    <t>Women's 400m Freestyle</t>
  </si>
  <si>
    <t>Men's 200m IM</t>
  </si>
  <si>
    <t>Men's 100m Freestyle</t>
  </si>
  <si>
    <t>TAN ZHI RONG BRYAN</t>
  </si>
  <si>
    <t>Women's 100m Butterflystroke</t>
  </si>
  <si>
    <t>TAY ZHI RONG BRYAN</t>
  </si>
  <si>
    <t>Men's 400m Freestyle</t>
  </si>
  <si>
    <t>LEE JIANN YOW LIONEL</t>
  </si>
  <si>
    <t>4: 00.51 SEC</t>
  </si>
  <si>
    <t>Women's 100m Backstroke</t>
  </si>
  <si>
    <t>1: 03.83 SEC</t>
  </si>
  <si>
    <t>Women's 200m Backstroke</t>
  </si>
  <si>
    <t>2: 14.11 SEC _x000D_
 (NEW SEA GAMES RECORD, NATIONAL RECORD, AND U17 RECORD)</t>
  </si>
  <si>
    <t>Women's 200m Breaststroke</t>
  </si>
  <si>
    <t>2: 34.56 SEC</t>
  </si>
  <si>
    <t>56.41M</t>
  </si>
  <si>
    <t>Women's 100m Breaststroke</t>
  </si>
  <si>
    <t>1: 11.74 SEC</t>
  </si>
  <si>
    <t>Women's 100m Butterfly</t>
  </si>
  <si>
    <t>59.59 _x000D_
 (NEW SEA GAMES RECORD AND INTERNATIONAL RECORD)</t>
  </si>
  <si>
    <t>Women's 50m Freestyle</t>
  </si>
  <si>
    <t>26.13 _x000D_
 (NEW SEA GAMES RECORD)</t>
  </si>
  <si>
    <t>CHAY JUNG JUN MARK</t>
  </si>
  <si>
    <t>HO SHU YONG</t>
  </si>
  <si>
    <t>Women's 800m Freestyle</t>
  </si>
  <si>
    <t>Men's 400m IM</t>
  </si>
  <si>
    <t>COMPOUND</t>
  </si>
  <si>
    <t>Women's Compound</t>
  </si>
  <si>
    <t>MARYANNE GUL</t>
  </si>
  <si>
    <t>Men's 4 x 100m</t>
  </si>
  <si>
    <t>POH SENG SONG_x000D_
 U K SHYAM _x000D_
 MOHD SHAMEER _x000D_
 MOHD AYUB _x000D_
 ERZALMANIQ EAWY RAWI</t>
  </si>
  <si>
    <t>40.59S</t>
  </si>
  <si>
    <t>Shot Up</t>
  </si>
  <si>
    <t>17.4M</t>
  </si>
  <si>
    <t>Shot Put</t>
  </si>
  <si>
    <t>12.66M</t>
  </si>
  <si>
    <t>Javelin</t>
  </si>
  <si>
    <t>48.70M</t>
  </si>
  <si>
    <t>48.62M</t>
  </si>
  <si>
    <t>49.48M</t>
  </si>
  <si>
    <t>55.11M</t>
  </si>
  <si>
    <t>JIANG YANMEI _x000D_
 LI YUJIA</t>
  </si>
  <si>
    <t>LI LI _x000D_
 XING AIYING_x000D_
 JIANG YANMEI_x000D_
 LI YUJIA_x000D_
 SHINTA MULIA SARI_x000D_
 LIU FAN FRANCES _x000D_
 NEO YU YAN VANESSA</t>
  </si>
  <si>
    <t>HENDRI K SAPUTRA_x000D_
 LI YUJIA</t>
  </si>
  <si>
    <t>Light Fly weight (55kg)</t>
  </si>
  <si>
    <t>VINCENT NG HAN CHENG</t>
  </si>
  <si>
    <t>Fly Weight (60kg)</t>
  </si>
  <si>
    <t>Welter Wt. (75kg)</t>
  </si>
  <si>
    <t>Women's Master</t>
  </si>
  <si>
    <t>JAZREEL TAN SHI HUA</t>
  </si>
  <si>
    <t>Men's Master</t>
  </si>
  <si>
    <t>Women's Team Of Five</t>
  </si>
  <si>
    <t>KWANG TIEN MEI _x000D_
 EVELYN CHAN LU EE_x000D_
 JAZREEL TAN SHI HUA_x000D_
 TAN BEE LENG_x000D_
 TAY HONG KEOW</t>
  </si>
  <si>
    <t>Men's Team Of Five</t>
  </si>
  <si>
    <t>REMY ONG_x000D_
 KWANG KOK LEONG_x000D_
 GOH HENG SOON_x000D_
 NATHAN_x000D_
 JASON YEONG_x000D_
 TAN SIONG KOOI TERENCE</t>
  </si>
  <si>
    <t>Men's Rapid Chess</t>
  </si>
  <si>
    <t>GOH KOON JONG JASON</t>
  </si>
  <si>
    <t>STANDARD</t>
  </si>
  <si>
    <t>Men's Standard Chess</t>
  </si>
  <si>
    <t>GOH WEI MING</t>
  </si>
  <si>
    <t>Men's Rapid Chess Team</t>
  </si>
  <si>
    <t>WU SHAOBI_x000D_
 WONG MENG KONG_x000D_
 GOH KOON JONG JASON_x000D_
 GOH WEI MING</t>
  </si>
  <si>
    <t>Women's 8-Ball Pool Singles</t>
  </si>
  <si>
    <t>CHIA ZEET HUEY CHARLENE</t>
  </si>
  <si>
    <t>Women's 9-Ball Pool Singles</t>
  </si>
  <si>
    <t>HOE SHU WAH</t>
  </si>
  <si>
    <t>Men's 8-ball Pool Singles</t>
  </si>
  <si>
    <t>8-BALL DOUBLES</t>
  </si>
  <si>
    <t>Men's 8-Ball Pool Doubles</t>
  </si>
  <si>
    <t>TEY CHOON KIAT_x000D_
 CHAN KENG KWANG</t>
  </si>
  <si>
    <t>Men's 9-Ball Pool Doubles</t>
  </si>
  <si>
    <t>TOH LIAN HAN_x000D_
 CHAN KENG KWANG</t>
  </si>
  <si>
    <t>9-Ball Pool Singles</t>
  </si>
  <si>
    <t>CHAN KENG KWANG</t>
  </si>
  <si>
    <t>Men's Snooker Doubles</t>
  </si>
  <si>
    <t>PUAN YI WEI ALEX_x000D_
 E BOON AUN KEITH</t>
  </si>
  <si>
    <t>Women's Sabre</t>
  </si>
  <si>
    <t>LIM YEAN HONG NONA</t>
  </si>
  <si>
    <t>Men's Epee team</t>
  </si>
  <si>
    <t>NICHOLAS FANG KUO WEI_x000D_
 ANG CHEZ YEE_x000D_
 LIN QINGHUI_x000D_
 LEONG KOK SENG</t>
  </si>
  <si>
    <t>NG YI LIN RUTH_x000D_
 SER XUE LING SERENE_x000D_
 CHERYL WONG_x000D_
 TAY YU LING</t>
  </si>
  <si>
    <t>CHOO TZE HUANG</t>
  </si>
  <si>
    <t>CHOO TZE HUANG_x000D_
 GOH KUN YANG_x000D_
 LEONG KIT WAI JONATHAN_x000D_
 QUEK PENG XIANG QUINCY</t>
  </si>
  <si>
    <t>Women's Artistic Gymnastic (WAG) Team</t>
  </si>
  <si>
    <t>LIM HEEM WEI_x000D_
 LEE WEN LING_x000D_
 TABITHA TAY JIA HUI_x000D_
 LEE WEN SI_x000D_
 NICOLE TAY XI HUI_x000D_
 NUR ATIKAH MUHD JUFRIE</t>
  </si>
  <si>
    <t>Artistic Individual Event (Floor Exercise)</t>
  </si>
  <si>
    <t>NICOLE TAY XI HUI</t>
  </si>
  <si>
    <t>UNEVEN BARS</t>
  </si>
  <si>
    <t>Artistic Individual Event (Uneven Bars)</t>
  </si>
  <si>
    <t>Artistic Individual Event (Balance Beam)</t>
  </si>
  <si>
    <t>TABITHA TAY JIA HUI</t>
  </si>
  <si>
    <t>Men Individual Kumite Open</t>
  </si>
  <si>
    <t>CHIA JIN</t>
  </si>
  <si>
    <t>KATA</t>
  </si>
  <si>
    <t>Individual Kata (W)</t>
  </si>
  <si>
    <t>NG PEI YI</t>
  </si>
  <si>
    <t>Tanding (M) Class D</t>
  </si>
  <si>
    <t>MOHAMAD SAIFULLAH _x000D_
 MOHAMAD JULAIMI</t>
  </si>
  <si>
    <t>Tanding (M) Class A</t>
  </si>
  <si>
    <t>MOHD ASADULLAH</t>
  </si>
  <si>
    <t>Tanding (M) Class F</t>
  </si>
  <si>
    <t>MOHD ISWANDY</t>
  </si>
  <si>
    <t>NUR ASHIKEEN BTE AMRAN</t>
  </si>
  <si>
    <t>Tanding (M) Class B</t>
  </si>
  <si>
    <t>SAIDEAH BTE SAID</t>
  </si>
  <si>
    <t>Tanding (Women) Class D</t>
  </si>
  <si>
    <t>ZUHRAH BTE MOHD SABRI</t>
  </si>
  <si>
    <t>Male Match Class H</t>
  </si>
  <si>
    <t>MUHD IMRAN ABDUL RAHMAN</t>
  </si>
  <si>
    <t>Tanding (Men) - Class G</t>
  </si>
  <si>
    <t>ABDUL KADIR BIN _x000D_
 MOHAMED IBRAHIM</t>
  </si>
  <si>
    <t>Tanding (Men) - Class I</t>
  </si>
  <si>
    <t>MUHAMMAD YUSUFF_x000D_
 SHAH KHAMARUDDIN</t>
  </si>
  <si>
    <t>Tunggal (Women)</t>
  </si>
  <si>
    <t>NORISHAH BTE ANWAR</t>
  </si>
  <si>
    <t>Female Artistic Team (Regu)</t>
  </si>
  <si>
    <t>NORDIANAWATI MOHD SADALI_x000D_
 FATMAH ABDUL HALID _x000D_
 RADEN MAS AYI ALI</t>
  </si>
  <si>
    <t>PETANQUE</t>
  </si>
  <si>
    <t>Pentaque</t>
  </si>
  <si>
    <t>HEO BOON HUAY</t>
  </si>
  <si>
    <t>HEO BOON HUAY_x000D_
 GOH HOEI BIN</t>
  </si>
  <si>
    <t>LIGHTWEIGHT SINGLE SCULLS</t>
  </si>
  <si>
    <t>Lightweight Singles Sculls (LM1x)</t>
  </si>
  <si>
    <t>ROOZAIMY BIN OMAR</t>
  </si>
  <si>
    <t>Singles Sculls</t>
  </si>
  <si>
    <t>LIM KIM HIOK ELSIE</t>
  </si>
  <si>
    <t>8: 22.15 SEC</t>
  </si>
  <si>
    <t>420 Girls</t>
  </si>
  <si>
    <t>DAWN LIU XIAODAN _x000D_
 SIOBHAN TAM SHIU WUN</t>
  </si>
  <si>
    <t>Optimist (Girls)</t>
  </si>
  <si>
    <t>GRISELDA KHNG</t>
  </si>
  <si>
    <t>420 Boys</t>
  </si>
  <si>
    <t>TEO WEE CHIN _x000D_
 TERENCE KOH SENG KIAT</t>
  </si>
  <si>
    <t>TOH LIYING_x000D_
 TOK LI CHING</t>
  </si>
  <si>
    <t>MELCOLM HUANG JUNGJIE _x000D_
 CHUNG PEI QUAN</t>
  </si>
  <si>
    <t>ROY TAY JUN HAO_x000D_
 CHUNG PEI MING</t>
  </si>
  <si>
    <t>Optimist - Boys</t>
  </si>
  <si>
    <t>Laser Radial</t>
  </si>
  <si>
    <t>LO MAN YI</t>
  </si>
  <si>
    <t>420 Open</t>
  </si>
  <si>
    <t>XU YUAN ZHEN _x000D_
 JUSTIN WONG MING HO</t>
  </si>
  <si>
    <t>MAXIMILLIAN SOH KHYAN TAT</t>
  </si>
  <si>
    <t>Women's Skeet</t>
  </si>
  <si>
    <t>NG SWEE THENG</t>
  </si>
  <si>
    <t>Men's 10m Air Rifle</t>
  </si>
  <si>
    <t>Women's 10m Air Rifle</t>
  </si>
  <si>
    <t>ZHANG JINGNA</t>
  </si>
  <si>
    <t>Men's Trap (Team)</t>
  </si>
  <si>
    <t>LEE WUNG YEW_x000D_
 CHOO CHOON SENG_x000D_
 MICHAEL KWA ENG CHEONG</t>
  </si>
  <si>
    <t>Men's Trap</t>
  </si>
  <si>
    <t>PRACTICAL SHOTGUN PUMP</t>
  </si>
  <si>
    <t>Practical - Pump Shotgun</t>
  </si>
  <si>
    <t>WEE EWE LAY _x000D_
 LAWRENCE JOHN</t>
  </si>
  <si>
    <t>YONG YU ZHEN VENESSA</t>
  </si>
  <si>
    <t>Men's 50m Free Pistol</t>
  </si>
  <si>
    <t>POH LI MENG</t>
  </si>
  <si>
    <t>Men's Trap (Individual)</t>
  </si>
  <si>
    <t>CHOO CHOON SENG</t>
  </si>
  <si>
    <t>Practical Pistol</t>
  </si>
  <si>
    <t>CHOW WEI AN ALEX</t>
  </si>
  <si>
    <t>PRACTICAL SHOTGUN EVENTS</t>
  </si>
  <si>
    <t>Men's Practical Semi - Auto Shotgun</t>
  </si>
  <si>
    <t>TAN GUAN HUA</t>
  </si>
  <si>
    <t>Men's Doubles Trap (Individual)</t>
  </si>
  <si>
    <t>MOHD ZAIN AMAT</t>
  </si>
  <si>
    <t>YANG ZI _x000D_
 ZHANG XUELING</t>
  </si>
  <si>
    <t>LI JIAWEI_x000D_
 CAI XIAOLI</t>
  </si>
  <si>
    <t>XU YUAN _x000D_
 TAN PAEY FERN</t>
  </si>
  <si>
    <t>CAI XIAO LI_x000D_
 HO JIA REN JASON_x000D_
 YANG ZI _x000D_
 LEE TIEN HOE CLARENCE_x000D_
 SEAH JUN WEN HENRY</t>
  </si>
  <si>
    <t>LI JIAWEI_x000D_
 ZHANG XUE LING_x000D_
 TAN PAEY FERN_x000D_
 XU YAN _x000D_
 LIM PEI XIN JENN</t>
  </si>
  <si>
    <t>LI JIAWEI _x000D_
 ZHANG XUELING</t>
  </si>
  <si>
    <t>YANG ZI CAI XIAOLIN</t>
  </si>
  <si>
    <t>TRIATHLON</t>
  </si>
  <si>
    <t>Triathlon</t>
  </si>
  <si>
    <t>Swim - 1.5km, Bike - 40km, Run - 10km</t>
  </si>
  <si>
    <t>NG XINYI ALISA</t>
  </si>
  <si>
    <t>CHENG JING HEAN</t>
  </si>
  <si>
    <t>1: 58.4114S</t>
  </si>
  <si>
    <t>Taijiquan/ Taijiquan Combined</t>
  </si>
  <si>
    <t>DUILIAN</t>
  </si>
  <si>
    <t>Women's Duilian</t>
  </si>
  <si>
    <t>DENG YING ZHI_x000D_
 NG XIN NI</t>
  </si>
  <si>
    <t>Taijiquan Taijijian</t>
  </si>
  <si>
    <t>SHEN PIN XIU</t>
  </si>
  <si>
    <t>Qiangshu</t>
  </si>
  <si>
    <t>KHOR POH CHIN</t>
  </si>
  <si>
    <t>Men's 1500M Freestyle</t>
  </si>
  <si>
    <t>Men's 200M Backstroke</t>
  </si>
  <si>
    <t>Women's 200M Backstroke</t>
  </si>
  <si>
    <t>LIM JIA YI SHANA</t>
  </si>
  <si>
    <t>Men's 50M Freestyle</t>
  </si>
  <si>
    <t>ONG RUSSELL</t>
  </si>
  <si>
    <t>Men's 4x100M Medley Relay</t>
  </si>
  <si>
    <t>TAY ZHIRONG BRYAN  _x000D_
 ONG WEI SHIEN ZACH _x000D_
 SU SHIRONG JEFFERY _x000D_
 TAN JIN LEONARD</t>
  </si>
  <si>
    <t>Men's 100M Backstroke</t>
  </si>
  <si>
    <t>ONG ZACH</t>
  </si>
  <si>
    <t>Women's 400M Individual Medley</t>
  </si>
  <si>
    <t>Women's 100M Butterfly</t>
  </si>
  <si>
    <t>Women's 200M Butterfly</t>
  </si>
  <si>
    <t>Women's 100M Backstroke</t>
  </si>
  <si>
    <t>Women's 4x100M Medley Relay</t>
  </si>
  <si>
    <t>TAO LI  _x000D_
 QUAH TING WEN _x000D_
 TEO WEI MIN NICOLETTE _x000D_
 LIM JIA YI SHANA</t>
  </si>
  <si>
    <t>Men's 100M Freestyle</t>
  </si>
  <si>
    <t>TAY ZHIRONG BRYAN</t>
  </si>
  <si>
    <t>Men's 4x200M Freestyle Relay</t>
  </si>
  <si>
    <t>TAY ZHIRONG BRYAN  _x000D_
 CHEAH MARCUS  _x000D_
 LIM WEN HAO JOSHUA _x000D_
 THUM BING MING</t>
  </si>
  <si>
    <t>Men's 4x100M Freestyle Relay</t>
  </si>
  <si>
    <t>TAY ZHIRONG BRYAN  _x000D_
 ONG ZAI YI RUSSELL _x000D_
 SU SHIRONG JEFFERY  _x000D_
 TAN XUE-WEI NICHOLAS</t>
  </si>
  <si>
    <t>Women's 100M Breaststroke</t>
  </si>
  <si>
    <t>Women's 200M Breaststroke</t>
  </si>
  <si>
    <t>Men's 400M Freestyle</t>
  </si>
  <si>
    <t>Women's 800M Freestyle</t>
  </si>
  <si>
    <t>LIM SHU-EN LYNETTE</t>
  </si>
  <si>
    <t>Women's 200M Freestyle</t>
  </si>
  <si>
    <t>Women's 100M Freestyle</t>
  </si>
  <si>
    <t>Women's 4x200M Freestyle Relay</t>
  </si>
  <si>
    <t>QUAH TING WEN _x000D_
 LIM SHU EN LYNETTE _x000D_
 ONG CHUI BIN MYLENE _x000D_
 LIM XIANG QI AMANDA</t>
  </si>
  <si>
    <t>Men's 200M Freestyle</t>
  </si>
  <si>
    <t>Men's 400M Ind Medley</t>
  </si>
  <si>
    <t>LIM ZHI CONG</t>
  </si>
  <si>
    <t>Women's 200M Ind Medley</t>
  </si>
  <si>
    <t>Compound Women's Team</t>
  </si>
  <si>
    <t>MARYANNE GUL
LEE BEE TENG  
WONG LIANG HOE</t>
  </si>
  <si>
    <t>Women's Discus Throw</t>
  </si>
  <si>
    <t>HENDRI K SAPUTRA  _x000D_
 HENDRA WIJAYA</t>
  </si>
  <si>
    <t>LEE YEN HUI KENDRICK</t>
  </si>
  <si>
    <t>LEE YEN HUI KENDRICK  _x000D_
 KHOO KIAN TECK  _x000D_
 TAN WEI KIAT AARON  _x000D_
 WONG ZI LIANG DEREK _x000D_
 CHEW SWEE HAN _x000D_
 HENDRI K SAPUTRA _x000D_
 HENDRA WIJAYA _x000D_
 MUHD AZLIN LATIB _x000D_
 CHEN YONG ZHAO</t>
  </si>
  <si>
    <t>LI LI  _x000D_
 LIU FAN FRANCES  _x000D_
 JIANG YANMEI  _x000D_
 NEO YU YAN VANESSA  _x000D_
 XING AIYING _x000D_
 LI YUJIA _x000D_
 SHINTA MULIA SARI _x000D_
 FU MINGTIAN _x000D_
 GU JUAN _x000D_
 YAO LEI</t>
  </si>
  <si>
    <t>HENDRI K SAPUTRA  _x000D_
 LI YUJIA</t>
  </si>
  <si>
    <t>Men's Up to 70KG Lightweight</t>
  </si>
  <si>
    <t>SASI ZURA RAUSH</t>
  </si>
  <si>
    <t>Men's Up to 60KG Flyweight</t>
  </si>
  <si>
    <t>Women's Trios</t>
  </si>
  <si>
    <t>JAZREEL TAN SHI HUI _x000D_
 NG LI CHUEN AMANDA _x000D_
 NATHAN JASMINE YEONG</t>
  </si>
  <si>
    <t>NG QENN</t>
  </si>
  <si>
    <t>NG QENN _x000D_
 REMY ONG  _x000D_
 JASON YEONG NATHAN</t>
  </si>
  <si>
    <t>Men's Masters</t>
  </si>
  <si>
    <t>K2 500M Women</t>
  </si>
  <si>
    <t>ANNABELLE NG _x000D_
 GERALDINE LEE</t>
  </si>
  <si>
    <t>K4 500M Women</t>
  </si>
  <si>
    <t>ANNABELLE NG _x000D_
 GERALDINE LEE _x000D_
 ANDREA CHEN  _x000D_
 IRENE CHUA</t>
  </si>
  <si>
    <t>Men's Snooker Team</t>
  </si>
  <si>
    <t>E BOON AUN KEITH _x000D_
 LIM CHUN KIAT  _x000D_
 PETER GILCHRIST</t>
  </si>
  <si>
    <t>6-RED SINGLES</t>
  </si>
  <si>
    <t>Men's 6-Red Snooker Singles</t>
  </si>
  <si>
    <t>LIM CHUN KIAT</t>
  </si>
  <si>
    <t>CHAN KENG KWANG  _x000D_
 TOH LIAN HAN</t>
  </si>
  <si>
    <t>Men's 8-Ball Pool Singles</t>
  </si>
  <si>
    <t>LIN QINGHUI</t>
  </si>
  <si>
    <t>Men's Team Epee</t>
  </si>
  <si>
    <t>LIN QINGHUI  _x000D_
 LEONG KOK SENG _x000D_
 LIM WEI WEN _x000D_
 FANG KUO WEI</t>
  </si>
  <si>
    <t>Men's Individual Sabre</t>
  </si>
  <si>
    <t>MUTHIAH MARK DINESH</t>
  </si>
  <si>
    <t>Women's Team Sabre</t>
  </si>
  <si>
    <t>NONA LIM YEAN HONG _x000D_
 LEE YI CHEN LEWINA  _x000D_
 LEE HUIMIN ANN _x000D_
 LEISL KHOO YI MIN</t>
  </si>
  <si>
    <t>Men's Team Foil</t>
  </si>
  <si>
    <t>WU JIE _x000D_
 SNG CHONG GUO  _x000D_
 TSANG CHI YIN  _x000D_
 CHUA WEE HONG</t>
  </si>
  <si>
    <t>Women's Team Foil</t>
  </si>
  <si>
    <t>WANG WENYING_x000D_
 NG YI LIN RUTH  _x000D_
 TAY YU LING _x000D_
 SER XUE LING SERENE</t>
  </si>
  <si>
    <t>Women's Individual Sabre</t>
  </si>
  <si>
    <t>Women's Uneven Bar</t>
  </si>
  <si>
    <t>TAY XI HUI NICOLE</t>
  </si>
  <si>
    <t>Men's Pommel Horse</t>
  </si>
  <si>
    <t>CHAN DAVID JONATHAN</t>
  </si>
  <si>
    <t>LIM HEEM WEI _x000D_
 TAY XI HUI NICOLE  _x000D_
 TAY JIA HUI TABITHA _x000D_
 NUR ATIKAH NABILAH  _x000D_
 NAZYRA BINTE SUHAIRI</t>
  </si>
  <si>
    <t>Women's All-Around</t>
  </si>
  <si>
    <t>TAY JIA HUI TABITHA</t>
  </si>
  <si>
    <t>Women's Vault</t>
  </si>
  <si>
    <t>Women's Floor</t>
  </si>
  <si>
    <t>JU NO KATA</t>
  </si>
  <si>
    <t>Ju-No Kata</t>
  </si>
  <si>
    <t>CAI RENJUN _x000D_
 NGO YEE LING</t>
  </si>
  <si>
    <t>Individual Women's Kata</t>
  </si>
  <si>
    <t>CHIA TEE CHIAK</t>
  </si>
  <si>
    <t>MUAY THAI</t>
  </si>
  <si>
    <t>Muay Thai</t>
  </si>
  <si>
    <t>Women Flyweight 51KG</t>
  </si>
  <si>
    <t>BRENDA SHEE JIN HUI</t>
  </si>
  <si>
    <t>Men Light Welterweight 63/5KG</t>
  </si>
  <si>
    <t>WONG JIANJUN LOUIS</t>
  </si>
  <si>
    <t>Men Light 60KG</t>
  </si>
  <si>
    <t>WONG LEI BIAO</t>
  </si>
  <si>
    <t>Women's Under 50KG</t>
  </si>
  <si>
    <t>NUR AS'ASHIKEEN</t>
  </si>
  <si>
    <t>Men's Under 75KG</t>
  </si>
  <si>
    <t>MOHAMED NOOR RAFILI</t>
  </si>
  <si>
    <t>TRIPLES</t>
  </si>
  <si>
    <t>Women's Triples</t>
  </si>
  <si>
    <t>HEO BOON HUAY  _x000D_
 GOH HEO BIN  _x000D_
 NUR IZZATI</t>
  </si>
  <si>
    <t>POLO</t>
  </si>
  <si>
    <t>Polo</t>
  </si>
  <si>
    <t>Women's Lightweight Single Sculls</t>
  </si>
  <si>
    <t>SAIYIDAH AISYAH</t>
  </si>
  <si>
    <t>Optimist (Boys)</t>
  </si>
  <si>
    <t>KAN TSUNG LIANG</t>
  </si>
  <si>
    <t>470 (Women)</t>
  </si>
  <si>
    <t>DAWN LIU XIAODAN _x000D_
 ELIZABETH TAN LI YONG</t>
  </si>
  <si>
    <t>420 (Boys)</t>
  </si>
  <si>
    <t>JUSTIN LIU XIAMAN  _x000D_
 SHERMAN CHENG FENG YUAN</t>
  </si>
  <si>
    <t>470 (Men)</t>
  </si>
  <si>
    <t>ROY TAN JUN HAO  _x000D_
 CHUNG PEI MING</t>
  </si>
  <si>
    <t>420 (Girls)</t>
  </si>
  <si>
    <t>JOVINA CHOO BEI FEN  _x000D_
 SARA TAN LI CHING</t>
  </si>
  <si>
    <t>LO JUN HAO</t>
  </si>
  <si>
    <t>FARR PLATU 25</t>
  </si>
  <si>
    <t>Match Racing (Open) Farr Platu 25</t>
  </si>
  <si>
    <t>JUSTIN WONG MING HO _x000D_
 WILBUR CHAN JUN KUN _x000D_
 CHONG KWONG KIN  _x000D_
 TAN WEI ZHENG</t>
  </si>
  <si>
    <t>Optimist (Girl)</t>
  </si>
  <si>
    <t>RACHEL LEE QING</t>
  </si>
  <si>
    <t>Hobie 16 (Open)</t>
  </si>
  <si>
    <t>LOW WEN CHUN _x000D_
 JONATHAN RUSSEL CHEW</t>
  </si>
  <si>
    <t>Optimist Team Racing</t>
  </si>
  <si>
    <t>NG HUI MIN DANIELLA _x000D_
 RUSSELL KAN TSUNG LIANG _x000D_
 LEE QING RACHEL _x000D_
 TAN YI HAO LUKE  _x000D_
 CHOY WONG LOONG DARREN</t>
  </si>
  <si>
    <t>TAM SHIU WUN SIOBHAN</t>
  </si>
  <si>
    <t>MISTRAL ONE DESIGN</t>
  </si>
  <si>
    <t>Mistral One Design (Youth)</t>
  </si>
  <si>
    <t>CHOO MENG KENG</t>
  </si>
  <si>
    <t>Men's Skeet</t>
  </si>
  <si>
    <t>CHIEW HUAN LIN</t>
  </si>
  <si>
    <t>Women's 10M Air Pistol (Team)</t>
  </si>
  <si>
    <t>FAN XIAO PING _x000D_
 ZHAO HUI JING  _x000D_
 PHEONG SIEW SHYA</t>
  </si>
  <si>
    <t>Men's 10M Air Pistol (Team)</t>
  </si>
  <si>
    <t>GAI BIN _x000D_
 POH LIP MENG _x000D_
 HO HUNG YI</t>
  </si>
  <si>
    <t>Men's 50M Rifle Prone (Team)</t>
  </si>
  <si>
    <t>KASMIJAN KIMIN _x000D_
 CHEE KWET CHIAN _x000D_
 ONG JUN HONG</t>
  </si>
  <si>
    <t>Men's Skeet Team</t>
  </si>
  <si>
    <t>LEE YEE _x000D_
 DAVID CHAN  _x000D_
 CHIEW HUAN LIN</t>
  </si>
  <si>
    <t>AMAT MOHD ZAIN</t>
  </si>
  <si>
    <t>CHOO CHENG SENG _x000D_
 LEE WUNG YEW _x000D_
 MOHD ZAIN AMAT</t>
  </si>
  <si>
    <t>Men's 10M Air Pistol</t>
  </si>
  <si>
    <t>Men's 10M Air Rifle</t>
  </si>
  <si>
    <t>KOH TIEN WEI JONATHAN</t>
  </si>
  <si>
    <t>Men's Double Trap (Team)</t>
  </si>
  <si>
    <t>MOHD ZAIN AMAT _x000D_
 CHOO CHENG SENG _x000D_
 TAN CHEE KEONG</t>
  </si>
  <si>
    <t>Men's 10M Air Rifle Team</t>
  </si>
  <si>
    <t>ONG JUN HONG _x000D_
 KOH TIEN WEI JONATHAN _x000D_
 ZHANG JIN</t>
  </si>
  <si>
    <t>Women's 10M Air Rifle</t>
  </si>
  <si>
    <t>SER XIANG WEI JASMINE</t>
  </si>
  <si>
    <t>Men's 50M Pistol (Team)</t>
  </si>
  <si>
    <t>POH LIP MENG _x000D_
 GAI BIN _x000D_
 HO HUNG YI</t>
  </si>
  <si>
    <t>Men's 25M Standard Pistol (Team)</t>
  </si>
  <si>
    <t>POH LIP MENG  _x000D_
 GAI BIN _x000D_
 RAFIEE SAIRI</t>
  </si>
  <si>
    <t>Men's 25M Centre Fire Pistol (Team)</t>
  </si>
  <si>
    <t>ON SHAW MING  _x000D_
 POH LIP MENG _x000D_
 GAI BIN</t>
  </si>
  <si>
    <t>Men's 23M Standard Pistol</t>
  </si>
  <si>
    <t>LI YIA WEI  _x000D_
 YANG ZI</t>
  </si>
  <si>
    <t>GAO NING _x000D_
 SUN BEI BEI</t>
  </si>
  <si>
    <t>LI JIA WEI _x000D_
 WANG YUE GU _x000D_
 SUN BEI BEI  _x000D_
 YU MENG YU  _x000D_
 TAN PAEY FERN _x000D_
 LIM PEI XIN  _x000D_
 SIM KAI YIN</t>
  </si>
  <si>
    <t>SUN BEI BEI _x000D_
 YU MENG YU</t>
  </si>
  <si>
    <t>WANG YUE GU</t>
  </si>
  <si>
    <t>YANG ZI _x000D_
 GAO NING</t>
  </si>
  <si>
    <t>YANG ZI _x000D_
 GAO NING _x000D_
 CAI XIAOLI _x000D_
 JASON HO  _x000D_
 PANG XUE JIE  _x000D_
 LEE HAN TING</t>
  </si>
  <si>
    <t>LI JIA WEI _x000D_
 WANG YUE GU</t>
  </si>
  <si>
    <t>Men's Triathlon</t>
  </si>
  <si>
    <t>MOK YING REN</t>
  </si>
  <si>
    <t>Women's Changquan-3 Events Combined</t>
  </si>
  <si>
    <t>Men's Taijiquan-2 Events Combined</t>
  </si>
  <si>
    <t>Women Duilian</t>
  </si>
  <si>
    <t>DENG YINGZHI _x000D_
 NG XINNI</t>
  </si>
  <si>
    <t>Mens</t>
  </si>
  <si>
    <t>LIM YAOXIANG  _x000D_
 LIN DIYAN  _x000D_
 LIN DIYANG _x000D_
 LUO NAN _x000D_
 ONG WEI SHENG KELVIN  _x000D_
 POH HOCK YEN ALVIN  _x000D_
 SAMUEL LOH _x000D_
 TAN WEI KEONG TERRANCE _x000D_
 TAY SIN CHAI NIGEL  _x000D_
 TEO ZHEN WEI EUGENE _x000D_
 WEE KENNETH _x000D_
 YIP REN KAI</t>
  </si>
  <si>
    <t>Women's 200M Individual Medley</t>
  </si>
  <si>
    <t>KOH HUI YU</t>
  </si>
  <si>
    <t>200M Individual Medley (Boys)</t>
  </si>
  <si>
    <t>LIM WEN HAO JOSHUA</t>
  </si>
  <si>
    <t>100M Freestyle (W)</t>
  </si>
  <si>
    <t>LIM XIANG QI AMANDA</t>
  </si>
  <si>
    <t>NG KAI WEE RAINER</t>
  </si>
  <si>
    <t>100M Freestyle (Boys)</t>
  </si>
  <si>
    <t>ONG KAI YI RUSSELL</t>
  </si>
  <si>
    <t>Men 50M Freestyle</t>
  </si>
  <si>
    <t>ONG WEI SHIEN ZACH</t>
  </si>
  <si>
    <t>400M Freestyle (Girls)</t>
  </si>
  <si>
    <t>CHEAH MINGZHE MARCUS  _x000D_
 CLEMENT LIM  _x000D_
 LIM WEN HAO JOSHUA _x000D_
 ONG WEI SHIEN ZACH</t>
  </si>
  <si>
    <t>CLEMENT LIM _x000D_
 LIM WEN HAO JOSHUA  _x000D_
 ONG KAI YI RUSSELL  _x000D_
 SU SHIRONG JEFFERY</t>
  </si>
  <si>
    <t>HO RU'EN ROANNE  _x000D_
 LIM JIA YI SHANA  _x000D_
 QUAH TING WEN _x000D_
 TAO LI</t>
  </si>
  <si>
    <t>Women-50M Freestyle</t>
  </si>
  <si>
    <t>4x100M Freestyle Relay (Girls)</t>
  </si>
  <si>
    <t>LIM XIANG QI AMANDA  _x000D_
 LYNETTE LIM SHU EN _x000D_
 ONG CHUI BIN MYLENE  _x000D_
 QUAH TING WEN</t>
  </si>
  <si>
    <t>LIM XIANG QI AMANDA  _x000D_
 LYNETTE LIM SHU EN  _x000D_
 ONG CHUI BIN MYLENE  _x000D_
 QUAH TING WEN</t>
  </si>
  <si>
    <t>800M Freestyle (W)</t>
  </si>
  <si>
    <t>ONG WEI SHUEN ZACH</t>
  </si>
  <si>
    <t>100M Backstroke (Girls)</t>
  </si>
  <si>
    <t>HO RU'EN ROANNE</t>
  </si>
  <si>
    <t>LIM XIN JING CHERYL</t>
  </si>
  <si>
    <t>NG JIA HAO  _x000D_
 NG KAI WEE RAINER  _x000D_
 ONG KAI YI RUSSELL _x000D_
 ONG WEI SHIEN ZACH  _x000D_
 TAN JIN WEN MARK</t>
  </si>
  <si>
    <t>Women's 50M Freestyle</t>
  </si>
  <si>
    <t>Men's Compound (Individual)</t>
  </si>
  <si>
    <t>CHUA BOON RONG ADRIEL</t>
  </si>
  <si>
    <t>Women's Recurve (Team)</t>
  </si>
  <si>
    <t>VENESSA LOH TZE RONG  _x000D_
 WENDY TAN LIU JIE  _x000D_
 WONG SOOK WAI SAMANTHA</t>
  </si>
  <si>
    <t>Women-Shot Put</t>
  </si>
  <si>
    <t>Men-Discus</t>
  </si>
  <si>
    <t>Men 4x100M</t>
  </si>
  <si>
    <t>GARY YEO  _x000D_
 MUHAMMAD ALFI MUSTAPHA _x000D_
 MUHAMAD AMIRUNDIN JAMAL _x000D_
 LEE CHENG WEI</t>
  </si>
  <si>
    <t>CHEN YONGZHAO ASHTON _x000D_
 HENDRA WIJAYA _x000D_
 HENDRI KURNIAWAN SAPUTRA _x000D_
 JONATHAN TANG YEW LOONG _x000D_
 RONALD SUSILO _x000D_
 WONG ZI LIANG DEREK _x000D_
 YEO ZHAO JIANG TERRY</t>
  </si>
  <si>
    <t>FU MINGTIAN _x000D_
 LI YUJIA _x000D_
 NEO YU YAN VENESSA  _x000D_
 SHINTA MULIA SARI _x000D_
 XING AIYING  _x000D_
 YAO LEI _x000D_
 ZHANG BEIWEN</t>
  </si>
  <si>
    <t>SHINTA MULIA SARI _x000D_
 YAO LEI</t>
  </si>
  <si>
    <t>Lightweight up to 60KG</t>
  </si>
  <si>
    <t>KHAIRUL A BIN HAMID</t>
  </si>
  <si>
    <t>9-Ball Pool Doubles</t>
  </si>
  <si>
    <t>Men's English Billiards Doubles</t>
  </si>
  <si>
    <t>GILCHRIST PETER EDWARD _x000D_
 LIM CHUN KIAT</t>
  </si>
  <si>
    <t>ANG BOON CHIN  _x000D_
 LIM CHUN KIAT</t>
  </si>
  <si>
    <t>GLICHRIST PETER EDWARD</t>
  </si>
  <si>
    <t>Women's 9 Ball Pool Singles</t>
  </si>
  <si>
    <t>CHAI ZEET HUAY CHARLENE</t>
  </si>
  <si>
    <t>Time Trial (Womens)</t>
  </si>
  <si>
    <t>DINAH CHAN SIEW KHENG</t>
  </si>
  <si>
    <t>LAOS vs SIN</t>
  </si>
  <si>
    <t>LAM ZHIQUN  _x000D_
 LEONG KIT WAI JONATHAN  _x000D_
 POH SWEE KIAT JOHNSON  _x000D_
 WOO KE-JUN JONATHAN</t>
  </si>
  <si>
    <t>POH SWEE KIAT JOHNSON</t>
  </si>
  <si>
    <t>Ju-No Kata (Women's)</t>
  </si>
  <si>
    <t>CAI REN JUN  _x000D_
 NGO YEE LING</t>
  </si>
  <si>
    <t>Womens Over 52KG up to 57KG</t>
  </si>
  <si>
    <t>ANG XUAN YI</t>
  </si>
  <si>
    <t>Mens Over 90KG up to 100KG</t>
  </si>
  <si>
    <t>67KG</t>
  </si>
  <si>
    <t>Mens 67KG and below Kumite</t>
  </si>
  <si>
    <t>TAY QINGYUAN</t>
  </si>
  <si>
    <t>Men's Class F (70-75KG)</t>
  </si>
  <si>
    <t>MOHAMAD ELYASAK BIN SAID</t>
  </si>
  <si>
    <t>Men's Class E (65-70KG)</t>
  </si>
  <si>
    <t>MOHAMAD SAIFUDDIN BIN MOHAMAD JULAIMI</t>
  </si>
  <si>
    <t>MOHAMAD SAIFULLAH BIN MOHAMAD JULAIMI</t>
  </si>
  <si>
    <t>Men's Class H (80-85KG)</t>
  </si>
  <si>
    <t>MOHD NUR SHAFIQ BIN MOHD SAIFUL</t>
  </si>
  <si>
    <t>Female Class C (55-60KG)</t>
  </si>
  <si>
    <t>SAIEDAH BTE SAID</t>
  </si>
  <si>
    <t>Men's Class G (75-80KG)</t>
  </si>
  <si>
    <t>MUDHAMMAD SHAKIR BIN JUANDA</t>
  </si>
  <si>
    <t>Female Class B (50-55KG)</t>
  </si>
  <si>
    <t>NUR DINNIYATI BTE MOHD JULAIMI</t>
  </si>
  <si>
    <t>RABIATUL ADAWIYAH BTE YUSAK</t>
  </si>
  <si>
    <t>Women's 50M Rifle 3 Positions (Ind)</t>
  </si>
  <si>
    <t>Women's 10M Air Rifle (Team)</t>
  </si>
  <si>
    <t>AQILAH BINTE SUDHIR  _x000D_
 GOH JIA YI  _x000D_
 HAW SIEW PENG</t>
  </si>
  <si>
    <t>Men's 25M Centre Fire Pistol Team</t>
  </si>
  <si>
    <t>Men's 25M Standard Pistol Team</t>
  </si>
  <si>
    <t>GAI BIN  _x000D_
 ON SHAW MING _x000D_
 POH LIP MENG</t>
  </si>
  <si>
    <t>Men's 50M Rifle Prone Team</t>
  </si>
  <si>
    <t>KASMIJAN BIN KIMIN _x000D_
 ONG JUN HONG _x000D_
 ZHANG JIN</t>
  </si>
  <si>
    <t>GAI BIN _x000D_
 LIM SWEE HON NIGEL  _x000D_
 POH LIP MENG</t>
  </si>
  <si>
    <t>Men's 50M Pistol Team</t>
  </si>
  <si>
    <t>GAI BIN  _x000D_
 LIM SWEE HON NIGEL  _x000D_
 POH LIP MENG</t>
  </si>
  <si>
    <t>Men's 10M Air Rifle (Team)</t>
  </si>
  <si>
    <t>KOH TIEN WEI JONATHAN  _x000D_
 ONG JUN HONG _x000D_
 ZHANG JIN</t>
  </si>
  <si>
    <t>Women's 10M Air Rifle (Ind)</t>
  </si>
  <si>
    <t>GOH JIA YI</t>
  </si>
  <si>
    <t>Men's 10M Air Rifle (Ind)</t>
  </si>
  <si>
    <t>Men's 25M Standard Pistol (Ind)</t>
  </si>
  <si>
    <t>Men's 50M Pistol 60 Shots</t>
  </si>
  <si>
    <t>Women's 50M Rifle3 Positions 3x20</t>
  </si>
  <si>
    <t>AQILAH BINTE SUDHIR  _x000D_
 LIM CHEA RONG  _x000D_
 SER XIANG WEI JASMINE</t>
  </si>
  <si>
    <t>Men's Doubles (SIN v VIE)</t>
  </si>
  <si>
    <t>CAI XIAO LI  _x000D_
 PANG XUE JIE</t>
  </si>
  <si>
    <t>GAO NING  _x000D_
 YANG ZI</t>
  </si>
  <si>
    <t>Women's Doubles Gold Medal Match (SIN v SIN)</t>
  </si>
  <si>
    <t>SUN BEI BEI  _x000D_
 YU MENG YU</t>
  </si>
  <si>
    <t>FENG TIAN WEI  _x000D_
 WANG YUE GU</t>
  </si>
  <si>
    <t>WANG YUE GU _x000D_
 YANG ZI</t>
  </si>
  <si>
    <t>FENG TIAN WEI _x000D_
 GAO NING</t>
  </si>
  <si>
    <t>CAI XIAO LI  _x000D_
 GAO NING  _x000D_
 LIM JIE YAN _x000D_
 PANG XUE JIE  _x000D_
 YANG ZI</t>
  </si>
  <si>
    <t>FENG TIAN WEI  _x000D_
 SIM KAI XIN ZENA  _x000D_
 SUN BEI BEI  _x000D_
 WANG YUE GU  _x000D_
 YU MENG YU</t>
  </si>
  <si>
    <t>Women's Middle Weight</t>
  </si>
  <si>
    <t>QUEK JIE LIN JACQUELINE</t>
  </si>
  <si>
    <t>Men's Fin Weight</t>
  </si>
  <si>
    <t>TAN JUNWEI JASON</t>
  </si>
  <si>
    <t>WRESTLING</t>
  </si>
  <si>
    <t>FREESTYLE</t>
  </si>
  <si>
    <t>74KG</t>
  </si>
  <si>
    <t>Wrestling</t>
  </si>
  <si>
    <t>Men's 74KG Freestyle</t>
  </si>
  <si>
    <t>MOHAMAD SULAIMAN BIN MOHAMAD YUSOF</t>
  </si>
  <si>
    <t>DUILIAN (WEAPON)</t>
  </si>
  <si>
    <t>Duilian with Weapon (Womens Taolu)</t>
  </si>
  <si>
    <t>KHOR POH CHIN  _x000D_
 TAO YIJUN  _x000D_
 TAY YUJUAN</t>
  </si>
  <si>
    <t>DUILIAN (BAREHAND)</t>
  </si>
  <si>
    <t>Duilian Barehand (Mens Taolu)</t>
  </si>
  <si>
    <t>FUNG JUN JIE  _x000D_
 SEAH KAH YEAP SAMUEL _x000D_
 TAY WEI SHENG JARYL</t>
  </si>
  <si>
    <t>5KM</t>
  </si>
  <si>
    <t>Open Swimming Water</t>
  </si>
  <si>
    <t>Men's 5000M</t>
  </si>
  <si>
    <t>BRANDON BOON JI XING</t>
  </si>
  <si>
    <t>ARTISTIC SWIMMING</t>
  </si>
  <si>
    <t>TECHNICAL ROUTINE TEAM</t>
  </si>
  <si>
    <t>Synchronised Swimming</t>
  </si>
  <si>
    <t>Team Technical Routine</t>
  </si>
  <si>
    <t>TECHNICAL ROUTINE DUET</t>
  </si>
  <si>
    <t>Duet Technical Routine</t>
  </si>
  <si>
    <t>STEPHANIE CHEN MEI QI  _x000D_
 CRYSTAL YAP YU HUI</t>
  </si>
  <si>
    <t>FREE ROUTINE DUET</t>
  </si>
  <si>
    <t>Duet Free Routine</t>
  </si>
  <si>
    <t>FREE COMBINATION</t>
  </si>
  <si>
    <t>Team Free Combination</t>
  </si>
  <si>
    <t>Men's Waterpolo</t>
  </si>
  <si>
    <t>Women's Waterpolo</t>
  </si>
  <si>
    <t>AMANDA LIM XIANG QI</t>
  </si>
  <si>
    <t>JEREMY KEVIN MATHEWS</t>
  </si>
  <si>
    <t>Men's 100M Butterfly</t>
  </si>
  <si>
    <t>Women's 400M Freestyle</t>
  </si>
  <si>
    <t>Women's 50M Butterfly</t>
  </si>
  <si>
    <t>50M BACKSTROKE</t>
  </si>
  <si>
    <t>Men's 50M Backstroke</t>
  </si>
  <si>
    <t>RAINER NG KAI WEE</t>
  </si>
  <si>
    <t>RUSSELL ONG KAIYI</t>
  </si>
  <si>
    <t>SAMANTHA LOUISA YEO GINN</t>
  </si>
  <si>
    <t>ZACH ONG WEI SHIEN</t>
  </si>
  <si>
    <t>50M Freestyle Women's</t>
  </si>
  <si>
    <t>AMANDA LIM XIANG QI _x000D_
 SHANA LIM JIA YI  _x000D_
 SAMANTHA LOUISA YEO  _x000D_
 TAO LI</t>
  </si>
  <si>
    <t>4x100M Freestyle Relay</t>
  </si>
  <si>
    <t>AMANDA LIM XIANG QI  _x000D_
 MYLENE ONG CHUI BIN _x000D_
 KOH HUI YI _x000D_
 TAO LI</t>
  </si>
  <si>
    <t>ARREN QUEK XIN HUI</t>
  </si>
  <si>
    <t>CLEMENT LIM YONG EN  _x000D_
 RUSSELL ONG KAI YI _x000D_
 ARREN QUEK XIN HUI _x000D_
 DANNY YEO KAI QUAN</t>
  </si>
  <si>
    <t>DANNY YEO KAI QUAN</t>
  </si>
  <si>
    <t>Men's 50M Butterfly</t>
  </si>
  <si>
    <t>200M Butterfly Men's</t>
  </si>
  <si>
    <t>KOH HUI YU _x000D_
 MYLENE ONG CHUI BIN _x000D_
 TAO LI _x000D_
 AMANDA LIM XIANG QI</t>
  </si>
  <si>
    <t>Women's 50M Backstroke</t>
  </si>
  <si>
    <t>SHANA LIM JIA YI</t>
  </si>
  <si>
    <t>TEO ZHEN REN</t>
  </si>
  <si>
    <t>Men's 400M Individual Medley</t>
  </si>
  <si>
    <t>Men's 200M Individual Medley</t>
  </si>
  <si>
    <t>Men's 50M Breaststroke</t>
  </si>
  <si>
    <t>NG JIA HAO</t>
  </si>
  <si>
    <t>Men's 200M Butterfly</t>
  </si>
  <si>
    <t>Men's 4x200M Freestyle</t>
  </si>
  <si>
    <t>DANNEY YEO KAI QUAN _x000D_
 JEREMY KEVIN MATHEWS  _x000D_
 PANG SHENG JUN  _x000D_
 CLEMENT LIM YONG EN</t>
  </si>
  <si>
    <t>Men's 400 Individual Medley</t>
  </si>
  <si>
    <t>4 x 400m Men's Relay</t>
  </si>
  <si>
    <t>KENNETH KHOO_x000D_
 NG CHIN HUI_x000D_
 LANCE TAN_x000D_
 MD ZAKI SAPARI</t>
  </si>
  <si>
    <t>Men's Pole Vault</t>
  </si>
  <si>
    <t>CHONG MING XUN</t>
  </si>
  <si>
    <t>Men's 100M</t>
  </si>
  <si>
    <t>GARY YEO FOO EE</t>
  </si>
  <si>
    <t>WAN LAY CHI</t>
  </si>
  <si>
    <t>FU MINGTIAN</t>
  </si>
  <si>
    <t>STEP LADDER</t>
  </si>
  <si>
    <t>Women's Step Ladder</t>
  </si>
  <si>
    <t>CHERIE TAN SHI HUA  _x000D_
 DAPHNE TAN SHI JING  _x000D_
 JAZREEL TAN SHI HUA _x000D_
 NEW HUI FEN _x000D_
 SHAYNA NG LIN ZHI</t>
  </si>
  <si>
    <t>NEW HUI FEN  _x000D_
 SHAYNA NG LIN ZHI _x000D_
 JASMINE YEONG-NATHAN</t>
  </si>
  <si>
    <t>CHERIE TAN SHI HUA _x000D_
 DAPHNE TAN SHI JING</t>
  </si>
  <si>
    <t>CHERIE TAN SHI HUA _x000D_
 DAPHNE TAN SHI JING  _x000D_
 JAZREEL TAN SHI HUA</t>
  </si>
  <si>
    <t>Men's Lightweight 60KG</t>
  </si>
  <si>
    <t>MUHD RIDWAN AHMAD</t>
  </si>
  <si>
    <t>KAYAK DOUBLE 200M</t>
  </si>
  <si>
    <t>Men's K2 200M</t>
  </si>
  <si>
    <t>BRANDON OOI WEI CHENG  _x000D_
 CLARENCE CHUA</t>
  </si>
  <si>
    <t>Men's K2 1000M</t>
  </si>
  <si>
    <t>DANIEL ANG JIA MING _x000D_
 BRANDON OOI WEI CHENG</t>
  </si>
  <si>
    <t>KAYAK FOUR 1000M</t>
  </si>
  <si>
    <t>Men's K4 1000M</t>
  </si>
  <si>
    <t>DANIEL ANG JIA MING _x000D_
 TAY ZI QIANG _x000D_
 MUHD SYAHEENUL AIMEN _x000D_
 LUCAS TEO GUANG YI</t>
  </si>
  <si>
    <t>Women's K1 500M</t>
  </si>
  <si>
    <t>Women's K2 200M</t>
  </si>
  <si>
    <t>STEPHANIE CHEN JIEXIAN _x000D_
 SUZANNE SEAH</t>
  </si>
  <si>
    <t>Women's K1 200M</t>
  </si>
  <si>
    <t>KAYAK FOUR 200M</t>
  </si>
  <si>
    <t>Women's K4 200M</t>
  </si>
  <si>
    <t>GERALDINE LEE WEI LING  _x000D_
 ANDREA CHEN JIEWEN _x000D_
 WILONA LEE YANG JING _x000D_
 ANNABELLE NG XIANGRU</t>
  </si>
  <si>
    <t>GERALDINE LEE WEI LING  
 ANDREA CHEN JIEWEN 
 WILONA LEE YANG JING 
 ANNABELLE NG XIANGRU</t>
  </si>
  <si>
    <t>Men's K1 1000M</t>
  </si>
  <si>
    <t>LUCAS TEO GUANG YI</t>
  </si>
  <si>
    <t>Women's K2 500M</t>
  </si>
  <si>
    <t>STEPHENIE CHEN JIEXIAN _x000D_
 SUZANNE SEAH</t>
  </si>
  <si>
    <t>Bridge</t>
  </si>
  <si>
    <t>Mixed Pairs</t>
  </si>
  <si>
    <t>LAM ZE YING _x000D_
 KELVIN NG</t>
  </si>
  <si>
    <t>BUTLER</t>
  </si>
  <si>
    <t>Mixed Buttler</t>
  </si>
  <si>
    <t>LOO CHOON CHOU 
 TAN YOKE LAN</t>
  </si>
  <si>
    <t>Mixed Team</t>
  </si>
  <si>
    <t>Woman's Pair</t>
  </si>
  <si>
    <t>SEET CHONG CHENG  _x000D_
 TAN YOKE LAN</t>
  </si>
  <si>
    <t>Men's Pairs</t>
  </si>
  <si>
    <t>LOO CHOON CHOU _x000D_
 POON HUA</t>
  </si>
  <si>
    <t>LOO CHOON CHOU _x000D_
 TAN YOKE LAN</t>
  </si>
  <si>
    <t>Women's Buttler Pairs</t>
  </si>
  <si>
    <t>NG LAI CHUN _x000D_
 TAN SOCK NGIN</t>
  </si>
  <si>
    <t>English Billiards Double</t>
  </si>
  <si>
    <t>PETER EDWARD GILCHRIST _x000D_
 ANG BOON CHIN</t>
  </si>
  <si>
    <t>PETER EDWARD GILCHRIST</t>
  </si>
  <si>
    <t>Men's Snooker Singles</t>
  </si>
  <si>
    <t>ANG BOON CHIN</t>
  </si>
  <si>
    <t>ANG BOON CHIN _x000D_
 LIM CHUN KIAT</t>
  </si>
  <si>
    <t>50KM Individual Time Trail</t>
  </si>
  <si>
    <t>DARREN LOW</t>
  </si>
  <si>
    <t>25KM Individual Time Trial</t>
  </si>
  <si>
    <t>76.2KM Road Race Individual</t>
  </si>
  <si>
    <t>ANN KARIN MELBYE</t>
  </si>
  <si>
    <t>MATTHEW LAM HIN YUI  _x000D_
 TAN YUAN ZI _x000D_
 WU JIE  _x000D_
 ZHANG ZHENGANG</t>
  </si>
  <si>
    <t>CHERYL WONG YE HAN _x000D_
 JOAN ANG LITING _x000D_
 RUTH NG YI LIN  _x000D_
 WANG WENYING</t>
  </si>
  <si>
    <t>Women's Artistic Individual</t>
  </si>
  <si>
    <t>Women's Artistic Gymnastics Team</t>
  </si>
  <si>
    <t>LIM HEEM WEI _x000D_
 KRYSTAL KHOO OON HUI  _x000D_
 FOO EN NING _x000D_
 RACHAEL GIAM _x000D_
 JOEY TAM JING YING _x000D_
 NUR ATIKAH NABILAH</t>
  </si>
  <si>
    <t>Pommel Horse</t>
  </si>
  <si>
    <t>GABRIEL GAN ZI JIE</t>
  </si>
  <si>
    <t>Women's 57KG</t>
  </si>
  <si>
    <t>Kumite-55KG</t>
  </si>
  <si>
    <t>TAY QINYUAN</t>
  </si>
  <si>
    <t>Tanding Class E</t>
  </si>
  <si>
    <t>MOHD SAIFULLAH MOHD JULAIMI</t>
  </si>
  <si>
    <t>Tanding Class I</t>
  </si>
  <si>
    <t>MOHD SHAKIR JUANDA</t>
  </si>
  <si>
    <t>Men's Artistic Double</t>
  </si>
  <si>
    <t>MUHD AZRI ABDULLAH  _x000D_
 MUHD DANIAL AZLANI</t>
  </si>
  <si>
    <t>ROLLER SPORTS</t>
  </si>
  <si>
    <t>SPEED SKATING - ROAD</t>
  </si>
  <si>
    <t>5000M POINTS</t>
  </si>
  <si>
    <t>Roller Sports</t>
  </si>
  <si>
    <t>Women's 5000M</t>
  </si>
  <si>
    <t>CARMEN GOH JIA MAN</t>
  </si>
  <si>
    <t>SPEED SKATING - TRACK</t>
  </si>
  <si>
    <t>10000M POINTS ELIMINATION</t>
  </si>
  <si>
    <t>Men's 10000M</t>
  </si>
  <si>
    <t>DARYL CHAN CHIANG</t>
  </si>
  <si>
    <t>Women's 1500M</t>
  </si>
  <si>
    <t>REBECCA CHEW RUI JUN</t>
  </si>
  <si>
    <t>300M TIME TRIAL</t>
  </si>
  <si>
    <t>Women's 300M</t>
  </si>
  <si>
    <t>3000M RELAY</t>
  </si>
  <si>
    <t>Women's 3000M Relay</t>
  </si>
  <si>
    <t>CARMEN GOH JIA MAN _x000D_
 EMILY KWEK WEI WEI _x000D_
 RECECCA CHEW RUI JUN</t>
  </si>
  <si>
    <t>Men's 300M Relay</t>
  </si>
  <si>
    <t>LIM JUNE LIANG _x000D_
 CHEW WEE _x000D_
 DARYL CHAN CHIANG</t>
  </si>
  <si>
    <t>Women's 10000M</t>
  </si>
  <si>
    <t>500M SPRINT</t>
  </si>
  <si>
    <t>Women's 500M</t>
  </si>
  <si>
    <t>EMILY KWEK WEI WEI</t>
  </si>
  <si>
    <t>Women's W1X</t>
  </si>
  <si>
    <t>SAIYIDAH AISYAH MOHD RAFA'EE</t>
  </si>
  <si>
    <t>Women's W2-</t>
  </si>
  <si>
    <t>SAIYIDAH AISYAH MOHD RAFA'EE _x000D_
 JOANNA CHAN LAI CHENG</t>
  </si>
  <si>
    <t>Women's Mistral</t>
  </si>
  <si>
    <t>Women's International 470 Class</t>
  </si>
  <si>
    <t>DAWN LIU XIAODAN  _x000D_
 SARA TAN LI CHING</t>
  </si>
  <si>
    <t>Men's International 470 Class</t>
  </si>
  <si>
    <t>RUSSELL KAN TSUNG LIANG _x000D_
 TERENCE KOH SENG KIAT</t>
  </si>
  <si>
    <t>Open Optimist</t>
  </si>
  <si>
    <t>ELISA YOKOYAMA YUKIE</t>
  </si>
  <si>
    <t>Men's RSX</t>
  </si>
  <si>
    <t>Men's Laser Class Radial</t>
  </si>
  <si>
    <t>TERENCE CHOO JIAN JIE</t>
  </si>
  <si>
    <t>Women's Laser Class Radial</t>
  </si>
  <si>
    <t>VICTORIA CHAN JING HUA</t>
  </si>
  <si>
    <t>Women's RSX</t>
  </si>
  <si>
    <t>ANDREY YONG PEI LIN</t>
  </si>
  <si>
    <t>SPORT CLIMBING</t>
  </si>
  <si>
    <t>BOULDER</t>
  </si>
  <si>
    <t>Sports Climbing</t>
  </si>
  <si>
    <t>Men's Boulder</t>
  </si>
  <si>
    <t>JAY KOH ZHER YEOW</t>
  </si>
  <si>
    <t>SPEED</t>
  </si>
  <si>
    <t>Sport Climbing</t>
  </si>
  <si>
    <t>Woman's Speed Record</t>
  </si>
  <si>
    <t>Women's Speed Track Individual</t>
  </si>
  <si>
    <t>JUDITH SIM</t>
  </si>
  <si>
    <t>Women's Boulder</t>
  </si>
  <si>
    <t>CHUNG SUE ANN</t>
  </si>
  <si>
    <t>SPEED TRACK</t>
  </si>
  <si>
    <t>Men's Speed Track Individual</t>
  </si>
  <si>
    <t>ADRIEL CHOO WENG KHIT</t>
  </si>
  <si>
    <t>Men's Speed Record</t>
  </si>
  <si>
    <t>SPEED RELAY</t>
  </si>
  <si>
    <t>Women's Speed Track Relay</t>
  </si>
  <si>
    <t>JANICE NG LI  _x000D_
 JUDITH SIM  _x000D_
 ZHANG BIN BIN</t>
  </si>
  <si>
    <t>Men's Speed Track Relay</t>
  </si>
  <si>
    <t>MUHD FAIZEEN ABDUL MALEK  _x000D_
 MUHD ZAKI RAML _x000D_
 ADRIEL CHOO WENG KHIT</t>
  </si>
  <si>
    <t>YANG ZI _x000D_
 SUN BEI BEI</t>
  </si>
  <si>
    <t>GAO NING _x000D_
 FENG TIANWEI</t>
  </si>
  <si>
    <t>FENG TIANWEI _x000D_
 SUN BEI BEI</t>
  </si>
  <si>
    <t>MA LIANG _x000D_
 PANG XUEJIE</t>
  </si>
  <si>
    <t>ISABELLE LI</t>
  </si>
  <si>
    <t>POOMSAE</t>
  </si>
  <si>
    <t>Men's Poomsae Ind</t>
  </si>
  <si>
    <t>SAMUEL LEE KANG WEI</t>
  </si>
  <si>
    <t>Poomsae Ind Women's</t>
  </si>
  <si>
    <t>JOYCE LIM SOON YI</t>
  </si>
  <si>
    <t>Men's Poomsae Team</t>
  </si>
  <si>
    <t>SAMUEL LEE KANG WEI _x000D_
 JASON TAN JUN WEI  _x000D_
 MUHD NORHALIM</t>
  </si>
  <si>
    <t>Women's Middle Weight 67KG</t>
  </si>
  <si>
    <t>JACQUELINE QUEK JIE JIN</t>
  </si>
  <si>
    <t>Men's Fly Weight 54KG</t>
  </si>
  <si>
    <t>JASON TAN JUNWEI</t>
  </si>
  <si>
    <t>WAKEBOARDING</t>
  </si>
  <si>
    <t>Men's Wakeboard</t>
  </si>
  <si>
    <t>MATTHEW KENG CHRISTIAN</t>
  </si>
  <si>
    <t>Women's Waterski Overall</t>
  </si>
  <si>
    <t>SASHA SIEW HOON CHRISTIAN</t>
  </si>
  <si>
    <t>Women's Wakeboard</t>
  </si>
  <si>
    <t>KALYA MARISSA KEE LIN</t>
  </si>
  <si>
    <t>Women's Slalom</t>
  </si>
  <si>
    <t>Mixed Wakeboard Team Overall</t>
  </si>
  <si>
    <t>SASHA SIEW HOON CHRISTIAN  _x000D_
 KALYA MARISSA KEE  _x000D_
 MATTHEW KENG CHRISTIAN  _x000D_
 ANDY HUANG HUANCONG  _x000D_
 JERALD FOO ZHI LI</t>
  </si>
  <si>
    <t>Men's 60KG</t>
  </si>
  <si>
    <t>AARON KOH SHENG MIN</t>
  </si>
  <si>
    <t>Men's Duilian</t>
  </si>
  <si>
    <t>FUNG JIN JIE  _x000D_
 JARYL TAY WEI SENG  _x000D_
 SAMUEL SEAH KAH YEAP</t>
  </si>
  <si>
    <t>Women's Taijiquan &amp; Taijijian</t>
  </si>
  <si>
    <t>VALERIE WEE LING EN</t>
  </si>
  <si>
    <t>EMILY SIN MIN LI _x000D_
 TAO YI JUN _x000D_
 TAY YU JUAN</t>
  </si>
  <si>
    <t>Men's Waterpolo Team</t>
  </si>
  <si>
    <t>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t>
  </si>
  <si>
    <t>SYNCHRONISED 3M SPRINGBOARD</t>
  </si>
  <si>
    <t>Diving</t>
  </si>
  <si>
    <t>3M Springboard Synchronised (Women)</t>
  </si>
  <si>
    <t>FONG KAY YIAN  _x000D_
 MYRA LEE JIA WEN</t>
  </si>
  <si>
    <t>SYNCHRONISED 10M PLATFORM</t>
  </si>
  <si>
    <t>10M Platform Synchronised (Men)</t>
  </si>
  <si>
    <t>MARK LEE HAN MING  _x000D_
 TIMOTHY LEE HAN KUAN</t>
  </si>
  <si>
    <t>3M Springboard Synchronised</t>
  </si>
  <si>
    <t>Men's 3M Springboard (Individual)</t>
  </si>
  <si>
    <t>MARK LEE HAN MING</t>
  </si>
  <si>
    <t>100M Freestyle (Men)</t>
  </si>
  <si>
    <t>400M Freestyle (Women)</t>
  </si>
  <si>
    <t>200M Freestyle (Women)</t>
  </si>
  <si>
    <t>200M Backstroke (Women)</t>
  </si>
  <si>
    <t>MEAGAN LIM SHEN-HUI</t>
  </si>
  <si>
    <t>200M Individual Medley (Women)</t>
  </si>
  <si>
    <t>400M Individual Medley (Women)</t>
  </si>
  <si>
    <t>200M Backstroke (Men)</t>
  </si>
  <si>
    <t>200M Freestyle (Men)</t>
  </si>
  <si>
    <t>200M Breaststroke (Women)</t>
  </si>
  <si>
    <t>200M Butterfly (Women)</t>
  </si>
  <si>
    <t>4x100M Medley Relay (Men)</t>
  </si>
  <si>
    <t>CHRISTOPHER CHEONG EE HONG  _x000D_
 CLEMENT LIM YONG'EN _x000D_
 JOSEPH SCHOOLING _x000D_
 QUAH ZHENG WEN</t>
  </si>
  <si>
    <t>4x100M Freestyle Relay (Men)</t>
  </si>
  <si>
    <t>CLEMENT LIM YONG'EN _x000D_
 DANNY YEO KAI QUAN _x000D_
 DARREN LIM  _x000D_
 JOSEPH SCHOOLING</t>
  </si>
  <si>
    <t>4x200M Freestyle Relay (Men)</t>
  </si>
  <si>
    <t>DANNY YEO KAI QUAN  _x000D_
 JOSEPH SCHOOLING  _x000D_
 PANG SHENG JUN _x000D_
 QUAH ZHENG WEN</t>
  </si>
  <si>
    <t>100M Butterfly (Men)</t>
  </si>
  <si>
    <t>200M Butterfly</t>
  </si>
  <si>
    <t>200M Individual Medley (Men)</t>
  </si>
  <si>
    <t>4x200M Freestyle Relay (Women)</t>
  </si>
  <si>
    <t>LIM SHU EN LYNETTE  _x000D_
 LIM XIANG QI AMANDA  _x000D_
 QUAH TING WEN _x000D_
 TAO LI</t>
  </si>
  <si>
    <t>50M Freestyle (Women)</t>
  </si>
  <si>
    <t>4x100M Medley Relay (Women)</t>
  </si>
  <si>
    <t>LIM XIANG QI AMANDA _x000D_
 QUAH TING WEN _x000D_
 SAMANTHA LOUISA YEO GINN _x000D_
 TAO LI</t>
  </si>
  <si>
    <t>400M Individual Medley (Men)</t>
  </si>
  <si>
    <t>100M Backstroke (Women)</t>
  </si>
  <si>
    <t>100M Butterfly (Women)</t>
  </si>
  <si>
    <t>4x100M Freestyle Relay (Women)</t>
  </si>
  <si>
    <t>LIM SHU-EN LYNETTE  _x000D_
 LIM XIANG QI AMANDA  _x000D_
 ONG CHUI BIN MYLENE  _x000D_
 QUAH TING WEN</t>
  </si>
  <si>
    <t>50M Freestyle (Men)</t>
  </si>
  <si>
    <t>ONG KAIYI RUSSELL</t>
  </si>
  <si>
    <t>100M Freestyle (Women)</t>
  </si>
  <si>
    <t>100M Backstroke (Men)</t>
  </si>
  <si>
    <t>200M Butterfly (Men)</t>
  </si>
  <si>
    <t>Mixed Recurve (Team)</t>
  </si>
  <si>
    <t>CHAN JING RU _x000D_
 TAN SI LIE</t>
  </si>
  <si>
    <t>Women's Recurve (Individual)</t>
  </si>
  <si>
    <t>CHAN JING RU</t>
  </si>
  <si>
    <t>400M Hurdles (Women)</t>
  </si>
  <si>
    <t>100M (Men)</t>
  </si>
  <si>
    <t>MUHAMMAD AMIRUDIN BIN JAMAL</t>
  </si>
  <si>
    <t>Marathon (Men)</t>
  </si>
  <si>
    <t>Shot Put (Women)</t>
  </si>
  <si>
    <t>4x100M Relay (Men)</t>
  </si>
  <si>
    <t>KANG LI LOONG CALVIN _x000D_
 LEE CHENG WEI  _x000D_
 MUHAMMAD AMIRUDIN BIN JAMAL _x000D_
 MUHAMMAD ELFI BIN MUSTAPA</t>
  </si>
  <si>
    <t>Discus (Women)</t>
  </si>
  <si>
    <t>GOH KOK CHIANG DELVIN  _x000D_
 HONG WEI JIAN _x000D_
 KHAW YEONG WOOI _x000D_
 LARRY LIEW HUA SEN _x000D_
 LIM SHENG YU _x000D_
 LOW WENQIANG RUSSEL _x000D_
 NG HANBIN  _x000D_
 OH WEI JIE DESMOND _x000D_
 SU MINGRONG JABEZ _x000D_
 TAN CHIN HONG _x000D_
 WONG WEI LONG  _x000D_
 WU QINDE</t>
  </si>
  <si>
    <t>60KG (Men)</t>
  </si>
  <si>
    <t>MUHAMMAD RIDHWAN BIN AHMAD</t>
  </si>
  <si>
    <t>56KG (Men)</t>
  </si>
  <si>
    <t>MUHAMMAD SOLIHIN BIN NORDIN</t>
  </si>
  <si>
    <t>Men's K1 500M</t>
  </si>
  <si>
    <t>BRANDON OOI WEI CHENG</t>
  </si>
  <si>
    <t>CHEN JIEMEI SARAH _x000D_
 CHEN JIEXIAN STEPHENIE _x000D_
 LEE WEI LING GERALDINE  _x000D_
 NG XIANG RU ANNABELLE</t>
  </si>
  <si>
    <t>CHEN JIEXIAN STEPHENIE _x000D_
 SUZANNE SEAH</t>
  </si>
  <si>
    <t>LEE WEI LING GERALDINE</t>
  </si>
  <si>
    <t>Men's K-1 200M</t>
  </si>
  <si>
    <t>CHAN KENG KWANG _x000D_
 PETER EDWARD GILCHRIST</t>
  </si>
  <si>
    <t>ENGLISH BILLIARDS SCOTCH DOUBLES</t>
  </si>
  <si>
    <t>Man's English Scotch Doubles</t>
  </si>
  <si>
    <t>CHAN KENG KWANG  
 PETER EDWARD GILCHRIST</t>
  </si>
  <si>
    <t>Men's English Billiards Team</t>
  </si>
  <si>
    <t>CHAN KENG KWANG  _x000D_
 PETER EDWARD GILCHRIST</t>
  </si>
  <si>
    <t>Men's English Billiards Singles</t>
  </si>
  <si>
    <t>20KM/30KM Individual Time Trail</t>
  </si>
  <si>
    <t>CHAN SIEW KHENG DINAH</t>
  </si>
  <si>
    <t>500M 5 CREW</t>
  </si>
  <si>
    <t>Women's 5 Crew 500M</t>
  </si>
  <si>
    <t>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t>
  </si>
  <si>
    <t>Individual Show Jumping (W)</t>
  </si>
  <si>
    <t>JANINE KHOO SU PHENG</t>
  </si>
  <si>
    <t>Dressage (Team)</t>
  </si>
  <si>
    <t>CATHRINE OH YUNG-WEN _x000D_
 CHEW PEI JIA CAROLINE ROSANNA  _x000D_
 MARJANOVIC PREDRAG  _x000D_
 NATALIE TAN PIN RUO</t>
  </si>
  <si>
    <t>Football (Men)</t>
  </si>
  <si>
    <t>ANUMANTHAN S/O MOHAN KUMAR  _x000D_
 HARISS S/O HARUN  _x000D_
 MADHU M MOHANA _x000D_
 MOHAMAD IZWAN BIN MAHBUD _x000D_
 MOHAMAD SAHIL BIN SUHAIMI  _x000D_
 MOHAMED IQBAL BIN HAMID HUSSAIN _x000D_
 MOHAMMAD AFIQ BIN YUNOS _x000D_
 MOHAMMAD FARITZ BIN ABDUL HAMEED  _x000D_
 MUHAMMAD AL-QAASIMY BIN ABDUL RAHMAN  _x000D_
 MUHAMMAD FARIS BIN RAMLI  _x000D_
 MUHAMMAD HAFIZ BIN ABU SUJAD  _x000D_
 MUHAMMAD IZZDIN SHAFIQ BIN JACOB _x000D_
 MUHAMMAD NAZRUL BIN AHMAD NAZARI _x000D_
 MUHAMMAD RAIHAN BIN ABDUL RAHMAN  _x000D_
 MUHAMMAD SAFUWAN BIN BAHARUDIN  _x000D_
 MUHAMMAD SHAFIQ BIN GHANI _x000D_
 MUHAMMAD SHAKIR BIN HAMZAH  _x000D_
 MUHAMMAD SYQFIQ BIN MOHAMED ZAINAL _x000D_
 MUHAMMAD SYAZWAN BIN BUHARI _x000D_
 MOHAMMAD ZULFAHMI BIN MOHD ARIFIN _x000D_
 MUHAMMED AQHARI BIN ABDULLAH  _x000D_
 QUAK JUN YI GABRIEL</t>
  </si>
  <si>
    <t>A SURESH _x000D_
 BENJAMIN CHER SHAO JIE  _x000D_
 ENRICO ELIFH ABDUL LATHIF MARICAN  _x000D_
 HAIKAL EIMAN SUPAAT _x000D_
 ISHWARPAL SINGH GREWAL _x000D_
 KARLEEF ABDULLAH SASI  _x000D_
 MOHAMMAD SABRI BIN YUHARI  _x000D_
 MOHD FARHAN BIN KAMSANI _x000D_
 MUHAMMAD HASEEF SALIM  _x000D_
 MUHAMMA D NUR ISZUAN BIN ADON _x000D_
 MUHAMMAD SHAFIQ BIN ABDUL RASHID _x000D_
 N BALUKUMARAN  _x000D_
 NUR ASHRIQ FERDAUS _x000D_
 SAIFULNIZAM BIN MD SEFTU _x000D_
 SILAS ABDUL RAZAK _x000D_
 SIVALIGAM JOHNSON  _x000D_
 SYED SYAHMI BIN SYED ALI _x000D_
 TAN YI RU</t>
  </si>
  <si>
    <t>Men's 100KG</t>
  </si>
  <si>
    <t>LOH YU TIMOTHY</t>
  </si>
  <si>
    <t>Men's 90KG</t>
  </si>
  <si>
    <t>YANG YI GABRIEL</t>
  </si>
  <si>
    <t>+100KG</t>
  </si>
  <si>
    <t>Men's Over 100KG</t>
  </si>
  <si>
    <t>HO HAN BOON</t>
  </si>
  <si>
    <t>Men 73-81KG</t>
  </si>
  <si>
    <t>CHOW WENG LUEN GARY</t>
  </si>
  <si>
    <t>MUHAMMAD SHAKIR BIN JUANDA</t>
  </si>
  <si>
    <t>Artistic Double Men</t>
  </si>
  <si>
    <t>MUHAMMAD NURSHAHRIN BIN SHAHRUDIN  _x000D_
 SHEIK FERDOUS BIN SHEIK ALAU'DDIN</t>
  </si>
  <si>
    <t>Match Class 'F' (Men)</t>
  </si>
  <si>
    <t>MUHAMMAD NUR ALFIAN BIN JUMA'EN</t>
  </si>
  <si>
    <t>Women's Lightweight Single Sculls (LW1X)</t>
  </si>
  <si>
    <t>SAIYIDAH AISYAH BTE MOHAMED</t>
  </si>
  <si>
    <t>CHOY WONG LOONG DARREN _x000D_
 JOEL PANG WEN JIE</t>
  </si>
  <si>
    <t>420 (Men)</t>
  </si>
  <si>
    <t>TAN JEN-E  _x000D_
 YEO JONATHAN</t>
  </si>
  <si>
    <t>EDWARD TAN YI ZHU</t>
  </si>
  <si>
    <t>FATHIN RASYIQIN BTE MOHD FIRDAUS</t>
  </si>
  <si>
    <t>420 (Women)</t>
  </si>
  <si>
    <t>KIMBERLY LIM MIN  _x000D_
 SAVANNAH SIEW KIAH HUI</t>
  </si>
  <si>
    <t>LOW RUI QI CECILIA  _x000D_
 LOW RUI XI PRISCILLA</t>
  </si>
  <si>
    <t>Optimist (Team)</t>
  </si>
  <si>
    <t>BERTHA HAN JING _x000D_
 EDWARD TAN YI ZHU  _x000D_
 FATHIN RASYIQUN BTE MOHD FIRDAUS  _x000D_
 RAYNN KWOK _x000D_
 TANG WEI REN ISAAC</t>
  </si>
  <si>
    <t>HALF RATER</t>
  </si>
  <si>
    <t>Half-Rater (Open)</t>
  </si>
  <si>
    <t>KIONG LYE MING ANTHONY  _x000D_
 STANLEY CHAN HIAN GEE</t>
  </si>
  <si>
    <t>Laser Standard (Men)</t>
  </si>
  <si>
    <t>Laser Radial (Women)</t>
  </si>
  <si>
    <t>YIN YUELING ELIZABETH</t>
  </si>
  <si>
    <t>RS:ONE</t>
  </si>
  <si>
    <t>RS One Youth Boy</t>
  </si>
  <si>
    <t>WALLACE GAN</t>
  </si>
  <si>
    <t>RS One Youth Girl</t>
  </si>
  <si>
    <t>YNEZ LIM SI YING</t>
  </si>
  <si>
    <t>HOOP</t>
  </si>
  <si>
    <t>Hooptakraw</t>
  </si>
  <si>
    <t>HASSAN BIN AZIZ _x000D_
 MUHAMMAD A'FIF BIN SAIEE _x000D_
 MUHAMMAD FARHAN BIN AMAN _x000D_
 MUHAMMAD HAFFIZ BIN RAMLI</t>
  </si>
  <si>
    <t>CHINLONE</t>
  </si>
  <si>
    <t>NON-REPETITION PRIMARY</t>
  </si>
  <si>
    <t>Chinlone - Non Repetition Event (Men)</t>
  </si>
  <si>
    <t>HASSAN BIN AZIZ _x000D_
 MUHAMMAD A'FIF BIN SAIEE _x000D_
 MUHAMMAD FARHAN BIN AMAN _x000D_
 MUHAMMAD HAFFIZ BIN RAMLI _x000D_
 MUHAMMAD NURIRWAN BIN MAZLAN _x000D_
 MUHD MAGRIB BIN IBRAHIM</t>
  </si>
  <si>
    <t>10M Air Pistol (Men)</t>
  </si>
  <si>
    <t>LIM SWEE HON</t>
  </si>
  <si>
    <t>50M Rifle Prone (Men)</t>
  </si>
  <si>
    <t>LIM WEN YI ABEL</t>
  </si>
  <si>
    <t>10M Air Pistol Team (Woman)</t>
  </si>
  <si>
    <t>TEH XIU HONG  _x000D_
 TEH XIU YI _x000D_
 TEO SHUN XIE</t>
  </si>
  <si>
    <t>25M Pistol (Women)</t>
  </si>
  <si>
    <t>NICOLE TAN LING CHIAO</t>
  </si>
  <si>
    <t>10M Air Pistol (Men's Team)</t>
  </si>
  <si>
    <t>GAI BIN _x000D_
 LIM SWEE HON _x000D_
 POH LIP MENG</t>
  </si>
  <si>
    <t>25M PISTOL TEAM</t>
  </si>
  <si>
    <t>25M Pistol (Women's Team)</t>
  </si>
  <si>
    <t>NICOLE TAN LING CHIAO  _x000D_
 TEH XIU HONG  _x000D_
 TEO SHUN XIE</t>
  </si>
  <si>
    <t>10M Air Pistol (Women)</t>
  </si>
  <si>
    <t>50M Free Pistol Team (Men)</t>
  </si>
  <si>
    <t>GAI BIN  _x000D_
 LIM SWEE HON  _x000D_
 POH LIP MENG</t>
  </si>
  <si>
    <t>CLARENCE CHEW ZHE YU</t>
  </si>
  <si>
    <t>CHEN FENG _x000D_
 LI HU  _x000D_
 ZHAN JIAN</t>
  </si>
  <si>
    <t>LIN YE _x000D_
 YU MENG YU _x000D_
 ZHOU YI HAN</t>
  </si>
  <si>
    <t>ISABELLE LI SIYUN</t>
  </si>
  <si>
    <t>Poomsae Individual- Female</t>
  </si>
  <si>
    <t>CHELSEA ANN SIM SHU ZHEN</t>
  </si>
  <si>
    <t>Men's Taiji (2 Event) - Taijijian</t>
  </si>
  <si>
    <t>LEE TZE YUAN</t>
  </si>
  <si>
    <t>Women's Duilian - With Weapons</t>
  </si>
  <si>
    <t>FUNG HUI XIN  _x000D_
 MUI WEI TING ZOE _x000D_
 EMILY SIN MIN LI</t>
  </si>
  <si>
    <t>Men's Duilian - Barehand</t>
  </si>
  <si>
    <t>LEE TZE YUAN _x000D_
 YONG YI XIANG</t>
  </si>
  <si>
    <t>Women's Duilian-Barehand</t>
  </si>
  <si>
    <t>VERA TAN YAN NING _x000D_
 VALERIE WEE LING EN</t>
  </si>
  <si>
    <t>Sychronised Swimming</t>
  </si>
  <si>
    <t>TEAM FREE COMBINATION</t>
  </si>
  <si>
    <t>BUCKLE CAROLYN RAYNA_x000D_
 CHEN MEI QI STEPHANIE_x000D_
 CHEN MEI QING NATALIE_x000D_
 CHEW WEI LING GERALDINE_x000D_
 GOH XIAO HUI GWYNETH_x000D_
 KHOR MEI-EN NADINE_x000D_
 LEE MEI SHUANG_x000D_
 LIM LI YI SHONA_x000D_
 SOH LI FEI DEBBIE_x000D_
 TAY AIK FEN_x000D_
 YAP YU HUI CRYSTAL_x000D_
 YONG MIYA HSING</t>
  </si>
  <si>
    <t>TECHNICAL AND FREE ROUTINE TEAM</t>
  </si>
  <si>
    <t>TEAM TECHNICAL AND FREE ROUTINE - FREE</t>
  </si>
  <si>
    <t>CHEN MEI QI STEPHANIE_x000D_
 CHEN MEI QING NATALIE_x000D_
 CHEW WEI LING GERALDINE_x000D_
 GOH XIAO HUI GWYNETH_x000D_
 LEE MEI SHUANG_x000D_
 LIM LI YI SHONA_x000D_
 SOH LI FEI DEBBIE_x000D_
 TAY AIK FEN_x000D_
 YAP YU HUI CRYSTAL_x000D_
 YONG MIYA HSING</t>
  </si>
  <si>
    <t>TECHNICAL AND FREE ROUTINE DUET</t>
  </si>
  <si>
    <t>DUET TECHNICAL AND FREE ROUTINE</t>
  </si>
  <si>
    <t>CHEN MEI QI STEPHANIE_x000D_
 YAP YU HUI CRYSTAL</t>
  </si>
  <si>
    <t>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t>
  </si>
  <si>
    <t>CHEN YIWEI DENISE_x000D_
 EUNICE KARINA FU YUMIN _x000D_
 GINA KOH TING YI_x000D_
 LIM WEN XIN_x000D_
 LOKE EN YUAN_x000D_
 LOW SEET TENG_x000D_
 NG YI WEN_x000D_
 SIM HWEI SIAN SHAUNA CHRISTINE_x000D_
 TAN HUI NING SHERYL_x000D_
 TAN HUI YING LYNNETTE JANE_x000D_
 ANGELINE TEO YI LING_x000D_
 WU ZHEKANG_x000D_
 ADELYN YEW YAN XIANG</t>
  </si>
  <si>
    <t>WOMEN'S 3M SPRINGBOARD</t>
  </si>
  <si>
    <t>FONG KAY YIAN</t>
  </si>
  <si>
    <t>FREIDA LIM SHEN-YAN</t>
  </si>
  <si>
    <t>JONATHAN CHAN FAN KENG</t>
  </si>
  <si>
    <t>MEN'S 3M SPRINGBOARD</t>
  </si>
  <si>
    <t>WOMEN'S 10M SYNCHRONISED PLATFORM</t>
  </si>
  <si>
    <t>FREIDA LIM SHEN-YAN_x000D_
 MYRA LEE JIA WEN</t>
  </si>
  <si>
    <t>WOMEN'S 3M SYNCHRONISED SPRINGBOARD</t>
  </si>
  <si>
    <t>TAN ASHLEE YI XUAN_x000D_
 FONG KAY YIAN</t>
  </si>
  <si>
    <t>MEN'S 3M SYNCHRONISED SPRINGBOARD</t>
  </si>
  <si>
    <t>TIMOTHY LEE HAN JUAN_x000D_
 MARK LEE HAN MING</t>
  </si>
  <si>
    <t>MEN'S 200M BREASTSTROKE</t>
  </si>
  <si>
    <t>CHRISTOPHER CHEONG EE HONG</t>
  </si>
  <si>
    <t>MEN'S 400M FREESTYLE</t>
  </si>
  <si>
    <t>PANG SHENG JUN</t>
  </si>
  <si>
    <t>MEN'S 50M BUTTERFLY</t>
  </si>
  <si>
    <t>WOMEN'S 100M BREASTSTROKE</t>
  </si>
  <si>
    <t>WOMEN'S 200M BREASTSTROKE</t>
  </si>
  <si>
    <t>WOMEN'S 50M FREESTYLE</t>
  </si>
  <si>
    <t>25.59 (GAMES RECORD)</t>
  </si>
  <si>
    <t>WOMEN'S 4X200M FREESTYLE RELAY</t>
  </si>
  <si>
    <t>CHRISTIE MAY CHUE_x000D_
 AMANDA LIM XIANG QI_x000D_
 TSENG WEI WEN RACHEL MARJORIE_x000D_
 QUAH TING WEN</t>
  </si>
  <si>
    <t>HO RU EN ROANNE</t>
  </si>
  <si>
    <t>31.45 (GAMES &amp; NATIONAL RECORD)</t>
  </si>
  <si>
    <t>MEN'S 100M FREESTYLE</t>
  </si>
  <si>
    <t>48.58 (GAMES &amp; NATIONAL RECORD)</t>
  </si>
  <si>
    <t>MEN'S 50M FREESTYLE</t>
  </si>
  <si>
    <t>22.47 (GAMES &amp; NATIONAL RECORD)</t>
  </si>
  <si>
    <t>MEN'S 200M BUTTERFLY</t>
  </si>
  <si>
    <t>1:55.73 (GAMES &amp; NATIONAL RECORD)</t>
  </si>
  <si>
    <t>MEN'S 100M BUTTERFLY</t>
  </si>
  <si>
    <t>52.13 (GAMES RECORD)</t>
  </si>
  <si>
    <t>23.49 (GAMES RECORD)</t>
  </si>
  <si>
    <t>JOSEPH ISAAC SCHOOLING
 YEO KAI QUAN
 PANG SHENG JUN
 QUAH ZHENG WEN</t>
  </si>
  <si>
    <t>7:18.14 (GAMES &amp; NATIONAL RECORD)</t>
  </si>
  <si>
    <t>JOSEPH ISAAC SCHOOLING_x000D_
 YEO KAI QUAN_x000D_
 QUAH ZHENG WEN_x000D_
 CLEMENT LIM YONG EN</t>
  </si>
  <si>
    <t>3:19.59 (GAMES &amp; NATIONAL RECORD)</t>
  </si>
  <si>
    <t>WOMEN'S 4X100M FREESTYLE RELAY</t>
  </si>
  <si>
    <t>NUR MARINA CHAN SHI MIN_x000D_
 AMANDA LIM XIANG QI_x000D_
 HOONG EN QI_x000D_
 QUAH TING WEN</t>
  </si>
  <si>
    <t>WOMEN'S 100M FREESTYLE</t>
  </si>
  <si>
    <t>55.93 (GAMES RECORD)</t>
  </si>
  <si>
    <t>MEN'S 100M BACKSTROKE</t>
  </si>
  <si>
    <t>54.51 (GAMES &amp; NATIONAL RECORD)</t>
  </si>
  <si>
    <t>MEN'S 200M BACKSTROKE</t>
  </si>
  <si>
    <t>2:00.55 (GAMES &amp; NATIONAL RECORD)</t>
  </si>
  <si>
    <t>MEN'S 50M BACKSTROKE</t>
  </si>
  <si>
    <t>25.27 (GAMES RECORD)</t>
  </si>
  <si>
    <t>MEN'S 4X100M MEDLEY RELAY</t>
  </si>
  <si>
    <t>QUAH ZHENG WEN_x000D_
 KHOO CHIEN YIN LIONEL_x000D_
 JOSEPH ISAAC SCHOOLING_x000D_
 CLEMENT LIM YONG EN</t>
  </si>
  <si>
    <t>3:38.25 (GAMES &amp; NATIONAL RECORD)</t>
  </si>
  <si>
    <t>26.58 (GAMES RECORD)</t>
  </si>
  <si>
    <t>WOMEN'S 50M BACKSTROKE</t>
  </si>
  <si>
    <t>28.90 (GAMES RECORD)</t>
  </si>
  <si>
    <t>WOMEN'S 100M BACKSTROKE</t>
  </si>
  <si>
    <t>1:02.67 (GAMES RECORD)</t>
  </si>
  <si>
    <t>TAO LI_x000D_
 HO RU EN ROANNE_x000D_
 QUAH TING WEN_x000D_
 AMANDA LIM XIANG QI</t>
  </si>
  <si>
    <t>4:08.7 (GAMES &amp; NATIONAL RECORD)</t>
  </si>
  <si>
    <t>KHOO CHIEN YIN LIONEL</t>
  </si>
  <si>
    <t>WOMEN'S 200M BUTTERFLY</t>
  </si>
  <si>
    <t>MEN'S 200M FREESTYLE</t>
  </si>
  <si>
    <t>WOMEN'S 400M IND MEDLEY</t>
  </si>
  <si>
    <t>QUAH JING WEN</t>
  </si>
  <si>
    <t>WOMEN'S 200M IND MEDLEY</t>
  </si>
  <si>
    <t>MEN'S 200M IND MEDLEY</t>
  </si>
  <si>
    <t>2:00.66 (GAMES RECORD)</t>
  </si>
  <si>
    <t>MEN'S 400M IND MEDLEY</t>
  </si>
  <si>
    <t>MEN'S IND RECURVE</t>
  </si>
  <si>
    <t>TAN SI LIE</t>
  </si>
  <si>
    <t>MEN'S TEAM RECURVE</t>
  </si>
  <si>
    <t>TAN SI LIE_x000D_
 TEO KEE HUI KEITH_x000D_
 ZHANG JING KANG</t>
  </si>
  <si>
    <t>WOMEN'S DISCUS THROW</t>
  </si>
  <si>
    <t>HANNAH LEE</t>
  </si>
  <si>
    <t>SNG SUAT LI MICHELLE</t>
  </si>
  <si>
    <t>WOMEN'S 100M</t>
  </si>
  <si>
    <t>MEN'S MARATHON</t>
  </si>
  <si>
    <t>SOH RUI YONG GUILLAUME</t>
  </si>
  <si>
    <t>WOMEN'S 400M HURDLES</t>
  </si>
  <si>
    <t>MEN'S 4X100M RELAY</t>
  </si>
  <si>
    <t>KANG LI LOONG CALVIN_x000D_
 YEO FOO EE GARY_x000D_
 LEE CHENG WEI_x000D_
 MUHAMMAD AMIRUDIN JAMAL</t>
  </si>
  <si>
    <t>WOMEN'S POLE VAULT</t>
  </si>
  <si>
    <t>RACHEL ISABEL YANG BINGJIE</t>
  </si>
  <si>
    <t>CHEN JIAYUAN_x000D_
 LIANG XIAOYU_x000D_
 YEO JIAMIN_x000D_
 CHUA HUI ZHEN GRACE_x000D_
 NEO YU YAN VANESSA_x000D_
 SHINTA MULIA SARI_x000D_
 TAN WEI HAN_x000D_
 CHUA YI LING ELAINE_x000D_
 ONG REN-NE_x000D_
 WONG JIA YING CRYSTAL</t>
  </si>
  <si>
    <t>DANNY BAWA CHRISNANTA_x000D_
 CHAYUT TRIYACHART</t>
  </si>
  <si>
    <t>WONG ZI LIANG DEREK_x000D_
 LOH KEAN YEW_x000D_
 NG ZIN REI RYAN_x000D_
 LEE KWAN TING SEAN_x000D_
 DANNY BAWA CHRISNANTA_x000D_
 CHAYUT TRIYACHART_x000D_
 HEE YONG KAI TERRY_x000D_
 HENDRA WIJAYA_x000D_
 LOH KEAN HEAN_x000D_
 WONG GUANG LIANG JASON</t>
  </si>
  <si>
    <t>AGATHA CHEONG MAY YEN_x000D_
 KOH AIMEI MICHELLE_x000D_
 CLAIRE LIM_x000D_
 ELAINE CHUA LING LING_x000D_
 GAN HSIU LUN SONIA_x000D_
 LIM HUI NENG_x000D_
 NG JING HUI CERIGWEN_x000D_
 LINA GOH_x000D_
 KANG MEISIAN_x000D_
 CHOW MING YING MAGDELYN_x000D_
 KHOR NING MIN_x000D_
 SHARON CHOO WEI LING_x000D_
 CHING SUE MAE_x000D_
 CHEANG WAI FOON_x000D_
 GUO YAN XIUYAN_x000D_
 KEONG YUMEI_x000D_
 ZESA TANIA CHEN XINYAN</t>
  </si>
  <si>
    <t>APLIN NIELS WALLACE _x000D_
 CHEW JEE BOON_x000D_
 CHUA HUI FU_x000D_
 JOSHUA TAM JUN WEN_x000D_
 GOH KENG NGEE KENNY_x000D_
 HAN YUCHOU DOMINIC_x000D_
 LAU KUAN HUP_x000D_
 LEE KUAN JIE SAMUEL_x000D_
 LEW CHENG CHYE_x000D_
 NG EE HAN IVAN_x000D_
 NGIAM JUN JIE_x000D_
 OH ZHII YONG BENJAMIN_x000D_
 TAN JIAN HAN JEREL_x000D_
 TAN JUN KAI WATSON_x000D_
 TAN TAI JIN JERON_x000D_
 TAN YI RUI_x000D_
 WANG ZHENGRONG BAYDEN</t>
  </si>
  <si>
    <t>TAN CHIN HONG_x000D_
 NG HANBIN_x000D_
 GOH KOK CHIANG DEVLIN_x000D_
 LARRY LIEW HUA SEN_x000D_
 TOH QING HUANG_x000D_
 WU QINGDE_x000D_
 LIM SHENGYU_x000D_
 OH WEI JIE DESMOND_x000D_
 WONG WEI LONG_x000D_
 KWEK WEI MENG LEON_x000D_
 RUSSEL LOW WENQIANG_x000D_
 KHAW YEONG WOOI</t>
  </si>
  <si>
    <t>TEAM OF 6</t>
  </si>
  <si>
    <t>LIM HUI YING BERNICE_x000D_
 TAN SHI HUA CHERIE_x000D_
 TAN SHI JING DAPHNE_x000D_
 JAZREEL TAN SHI HUA_x000D_
 NEW HUI FEN_x000D_
 NG LIN ZHI SHAYNA</t>
  </si>
  <si>
    <t>TAN JUN JUAN JAVIER</t>
  </si>
  <si>
    <t>LIM HUI YING BERNICE_x000D_
 TAN SHI HUA CHERIE_x000D_
 NG LIN ZHI SHAYNA</t>
  </si>
  <si>
    <t>SAW HUI-XUN KEITH_x000D_
 SAW HUI-ZHE HOWARD</t>
  </si>
  <si>
    <t>TAN SHI JING DAPHNE</t>
  </si>
  <si>
    <t>SAW HUI-XUN KEITH_x000D_
 SAW HUI-ZHE HOWARD_x000D_
 TAN JUN JUAN JAVIER</t>
  </si>
  <si>
    <t>TAN SHI JING DAPHNE_x000D_
 JAZREEL TAN SHI HUA_x000D_
 NEW HUI FEN</t>
  </si>
  <si>
    <t>MEN'S 56KG BANTAM WEIGHT</t>
  </si>
  <si>
    <t>MUHAMAD RIDHWAN BIN AHMAD</t>
  </si>
  <si>
    <t>WOMEN'S 51KG FLYWEIGHT</t>
  </si>
  <si>
    <t>ANG FEN NI</t>
  </si>
  <si>
    <t>WOMEN'S 48KG LIGHT FLYWEIGHT</t>
  </si>
  <si>
    <t>LEONA HUI XIN YEE</t>
  </si>
  <si>
    <t>MEN'S 64KG LIGHT WELTERWEIGHT</t>
  </si>
  <si>
    <t>LEONG JUN HAO</t>
  </si>
  <si>
    <t>MEN'S 52KG FLYWEIGHT</t>
  </si>
  <si>
    <t>MOHAMED HANURDEEN BIN HAMID</t>
  </si>
  <si>
    <t>69KG</t>
  </si>
  <si>
    <t>MEN'S 69KG WELTERWEIGHT</t>
  </si>
  <si>
    <t>TAY JIA WEI</t>
  </si>
  <si>
    <t>WOMEN'S K4 500M</t>
  </si>
  <si>
    <t>ANNABELLE NG XIANG RU_x000D_
 SARAH CHEN JIEMEI_x000D_
 SOH SZE YING_x000D_
 LEE WEI LING GERALDINE</t>
  </si>
  <si>
    <t>MEN K2 1000M</t>
  </si>
  <si>
    <t>BRANDON OOI WEI CHENG _x000D_
 LEE WEI LIANG BILL</t>
  </si>
  <si>
    <t>WOMEN'S K1 500M</t>
  </si>
  <si>
    <t>WOMEN'S K2 500M</t>
  </si>
  <si>
    <t>CHEN JIEXIAN STEPHENIE_x000D_
 SUZANNE SEAH</t>
  </si>
  <si>
    <t>MEN K1 200M</t>
  </si>
  <si>
    <t>WOMEN K1 200M</t>
  </si>
  <si>
    <t>SARAH CHEN JIEMEI</t>
  </si>
  <si>
    <t>MEN K1 1000M</t>
  </si>
  <si>
    <t>TEO GUANG YI LUCAS</t>
  </si>
  <si>
    <t>WOMEN K4 200M</t>
  </si>
  <si>
    <t>MEN K4 200M</t>
  </si>
  <si>
    <t>BRANDON OOI WEI CHENG _x000D_
 LIM JIA LI JORI_x000D_
 MUHAMMAD SYAHEENUL AIMAN NASIMAN_x000D_
 LEE WEI LIANG BILL</t>
  </si>
  <si>
    <t>WOMEN K2 200M</t>
  </si>
  <si>
    <t>MEN K2 200M</t>
  </si>
  <si>
    <t>MERVYN TOH YINGJIE_x000D_
 MUHAMMAD SYAHEENUL AIMAN NASIMAN</t>
  </si>
  <si>
    <t>CANOE DOUBLE 200M</t>
  </si>
  <si>
    <t>MEN C2 200M</t>
  </si>
  <si>
    <t>TAN CHIN CHUEN_x000D_
 CHONG KOI KIAT</t>
  </si>
  <si>
    <t>MEN'S 9 BALL DOUBLES</t>
  </si>
  <si>
    <t>ALOYSIUS YAPP_x000D_
 TOH LIAN HAN</t>
  </si>
  <si>
    <t>MEN'S SNOOKER SINGLES</t>
  </si>
  <si>
    <t>MEN'S SNOOKER DOUBLES</t>
  </si>
  <si>
    <t>LIM CUN KIAT_x000D_
 TEY CHOON KIAT</t>
  </si>
  <si>
    <t>ENGLISH BILLIARDS SINGLES (500 POINTS)</t>
  </si>
  <si>
    <t>MEN'S BILLARDS SINGLES (500)</t>
  </si>
  <si>
    <t>MEN'S BILLIARDS SINGLES</t>
  </si>
  <si>
    <t>MEN'S BILLIARDS DOUBLES</t>
  </si>
  <si>
    <t>PETER EDWARD GILCHRIST_x000D_
 CHAN KENG KWANG</t>
  </si>
  <si>
    <t>CRITERIUM</t>
  </si>
  <si>
    <t>MEN'S CRITERIUM</t>
  </si>
  <si>
    <t>VINCENT ANG CHIN YONG</t>
  </si>
  <si>
    <t>WOMEN'S IND TIME TRIAL</t>
  </si>
  <si>
    <t>500M 12 CREW</t>
  </si>
  <si>
    <t>WOMEN'S TBR 12-CREW (500M)</t>
  </si>
  <si>
    <t>DIANA NAI MIN ZHEN_x000D_
 HAYDEN ONG_x000D_
 NG JI YAN_x000D_
 PAMELA CHOONG PEILING_x000D_
 LOH PEIXUAN_x000D_
 HU QINMEI_x000D_
 CHEN QIUJUN JENNIFER_x000D_
 SHANICE NG XUENING _x000D_
 SHONA CHAN WAI KAY_x000D_
 HAN SZE YI CHRISTIE_x000D_
 LIM XIAOWEI_x000D_
 LEONG YING XIAN ELLYCIA_x000D_
 KANG YU JIA_x000D_
 WEE ZHENG JOYCE</t>
  </si>
  <si>
    <t>500M 6 CREW</t>
  </si>
  <si>
    <t>WOMEN'S TBR 6-CREW (500M)</t>
  </si>
  <si>
    <t>DIANA NAI MIN ZHEN_x000D_
 NG JI YAN_x000D_
 LOH PEIXUAN_x000D_
 CHEN QIUJUN JENNIFER_x000D_
 SHANICE NG XUENING _x000D_
 SHONA CHAN WAI KAY_x000D_
 KANG YU JIA_x000D_
 WEE ZHENG JOYCE</t>
  </si>
  <si>
    <t>MEN'S TBR 12-CREW (500M)</t>
  </si>
  <si>
    <t>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t>
  </si>
  <si>
    <t>200M 6 CREW</t>
  </si>
  <si>
    <t>MEN'S TBR 6-CREW (200M)</t>
  </si>
  <si>
    <t>NEO AIK JIN CLEMENT_x000D_
 GAN CHEA HAU_x000D_
 TAN CHUN LENG_x000D_
 KIANG JIAN XIANG_x000D_
 TAN JIT LUN SHAWN_x000D_
 HONG OZ TITUS MONG ZI_x000D_
 HOW WEI MIN_x000D_
 LOH ZHI YING</t>
  </si>
  <si>
    <t>MEN'S TBR 6-CREW (500M)</t>
  </si>
  <si>
    <t>SHOW JUMPING TEAM</t>
  </si>
  <si>
    <t>CATHERINE MARISSA CHEW YEN TUNG_x000D_
 JANINE KHOO SU PHENG_x000D_
 PREDRAG MARJANOVIC_x000D_
 CHEONG SU-YEN</t>
  </si>
  <si>
    <t>DRESSAGE IND</t>
  </si>
  <si>
    <t>CAROLINE ROSANNA CHEW PEI JIA</t>
  </si>
  <si>
    <t>SHOW JUMPING IND</t>
  </si>
  <si>
    <t>CATHERINE MARISSA CHEW YEN TUNG</t>
  </si>
  <si>
    <t>DRESSAGE TEAM</t>
  </si>
  <si>
    <t>SOH WEI CHI_x000D_
 CAROLINE ROSANNA CHEW PEI JIA_x000D_
 CATHERINE OH YUNG-WEN_x000D_
 NATALIE TAN PINRUO</t>
  </si>
  <si>
    <t>MEN'S IND FOIL</t>
  </si>
  <si>
    <t>KEVIN JERROLD CHAN</t>
  </si>
  <si>
    <t>MEN'S IND EPEE</t>
  </si>
  <si>
    <t>LEE MUN HOU SAMSON</t>
  </si>
  <si>
    <t>WOMEN'S IND EPEE</t>
  </si>
  <si>
    <t>RAHARDJA RANIA HERLINA</t>
  </si>
  <si>
    <t>WOMEN'S IND SABRE</t>
  </si>
  <si>
    <t>YWEN LAU</t>
  </si>
  <si>
    <t>WOMEN'S IND FOIL</t>
  </si>
  <si>
    <t>WANG WENYING</t>
  </si>
  <si>
    <t>MEN'S IND SABRE</t>
  </si>
  <si>
    <t>CHOY YU YONG</t>
  </si>
  <si>
    <t>MEN'S TEAM SABRE</t>
  </si>
  <si>
    <t>CHOY YU YONG_x000D_
 TSENG LIN FANG_x000D_
 DAVID CHAN WEI REN_x000D_
 LEU YI YANG CLIVE</t>
  </si>
  <si>
    <t>WOMEN'S TEAM EPEE</t>
  </si>
  <si>
    <t>RAHARDJA RANIA HERLINA_x000D_
 CHERYL LIM_x000D_
 VICTORIA ANN LIM XIU YAN_x000D_
 ELIZABETH ANN LIM YU YAN</t>
  </si>
  <si>
    <t>WOMEN'S TEAM SABRE</t>
  </si>
  <si>
    <t>YWEN LAU_x000D_
 LEE HUIMIN ANN_x000D_
 SHARMAINE CHEUNG EN-QI_x000D_
 YONG MEI XIN CHRISTABEL</t>
  </si>
  <si>
    <t>MEN'S TEAM FOIL</t>
  </si>
  <si>
    <t>JOSHUA IAN LIM_x000D_
 TAN YUAN ZI_x000D_
 KEVIN JERROLD CHAN_x000D_
 ONG XIAN SHI JUSTIN</t>
  </si>
  <si>
    <t>NICOLE MAE WONG HUI SHAN_x000D_
 WANG WENYING_x000D_
 LIANE WONG YE YING_x000D_
 CHERYL WONG YE HAN</t>
  </si>
  <si>
    <t>MEN'S TEAM EPEE</t>
  </si>
  <si>
    <t>LEE MUN HOU SAMSON_x000D_
 LIM WEI WEN_x000D_
 KHOO ZILE WILLIE_x000D_
 ALOYSIUS LOW HOI YEEN</t>
  </si>
  <si>
    <t>FLOORBALL</t>
  </si>
  <si>
    <t>Floorball</t>
  </si>
  <si>
    <t>ABDUL HAFIZ BIN ZUBIR_x000D_
 AMSHAR BIN AMIN_x000D_
 CHEONG ZHI XIAN BRANDON_x000D_
 JAY PAL SINGH SIDHU_x000D_
 JENMARK SORREDA_x000D_
 KUMARESA PASUPATHY_x000D_
 LIM JIAN HONG_x000D_
 LIM JUN SHENG MCKENRICK_x000D_
 MOHAMAD RASHID BIN JALALUDDIN_x000D_
 MUHAMMAD AKMAL BIN SHAHARUDIN_x000D_
 MUHAMMAD HAMKA IRFAN BIN MOHD SHAH_x000D_
 MUHAMMAD MAZRAN BIN SUTIMAN_x000D_
 MUHAMMAD SYAZNI BIN RAMLEE_x000D_
 PHUA ZHI MING GLENDON_x000D_
 R SURIA_x000D_
 SIRAAJ BIN RAMADHAN_x000D_
 TAN SHIUAN MENG ALVIN_x000D_
 VIGNESA PASUPATHY_x000D_
 WONG ZI QUAN GARY_x000D_
 YEO KAI XIANG</t>
  </si>
  <si>
    <t>FARIZA BEGUM MOHAMED ZABIR_x000D_
 GRACIA SENGUTUVAN_x000D_
 JEAN LYNN LAURA TAN_x000D_
 JILL QUEK CHWEE PING_x000D_
 JOSCELIN KEE TINGYI_x000D_
 JOWIE TAN HUI YING_x000D_
 KHOO MIN ZHI DENISE_x000D_
 LAI SOAK KUAN_x000D_
 LIM JIA MEI VANESSA_x000D_
 LIM PEI TING FELICIA_x000D_
 ONG HUI HUI _x000D_
 OU MEI WEN_x000D_
 POH HUEI PIN DEBBIE_x000D_
 SHARIFAH BADRIYAH ABDULLAH ALHADAD_x000D_
 SUHAIDAH MOHD YUSOF_x000D_
 WYNNE TANG_x000D_
 YEO XUAN_x000D_
 POON QIANMIN EVANGELINE_x000D_
 NATALIA CLARE WEE YUNING_x000D_
 AMANDA YEAP</t>
  </si>
  <si>
    <t>WOMEN'S IND</t>
  </si>
  <si>
    <t>KOH SOCK HWEE</t>
  </si>
  <si>
    <t>MEN'S IND</t>
  </si>
  <si>
    <t>AMANDA TAN_x000D_
 KOH SOCK HWEE_x000D_
 JEN GOH</t>
  </si>
  <si>
    <t>WOO KE-JUN JONATHAN_x000D_
 ONG CHONG CHING MARC_x000D_
 ABDUL HADI UDA THITH_x000D_
 POH SWEE KIAT JOHNSON</t>
  </si>
  <si>
    <t>MEN'S (ARTISTIC) IND HORIZONTAL BAR</t>
  </si>
  <si>
    <t>AIZAT BIN MUHAMMAD JUFRIE</t>
  </si>
  <si>
    <t>MEN'S (ARTISTIC) IND ALL-AROUND</t>
  </si>
  <si>
    <t>GAN ZI JIE GABRIEL</t>
  </si>
  <si>
    <t>MEN'S TEAM (ARTISTIC)</t>
  </si>
  <si>
    <t>GAN ZI JIE GABRIEL_x000D_
 HOE WAH TOON_x000D_
 AIZAT BIN MUHAMMAD JUFRIE_x000D_
 TAY WEI-AN TERRY_x000D_
 TIMOTHY TAY KAI CHENG_x000D_
 GAN ZI CHAO GREGORY</t>
  </si>
  <si>
    <t>WOMEN'S (ARTISTIC) IND ALL-AROUND</t>
  </si>
  <si>
    <t>NADINE JOY NATHAN</t>
  </si>
  <si>
    <t>GROUP</t>
  </si>
  <si>
    <t>RHYTHMIC GROUP</t>
  </si>
  <si>
    <t>DAWNE CHUA YUN XI_x000D_
 SIM KWEE PENG ANN_x000D_
 EDLYN HO ZEN YEE_x000D_
 NOELLE GOH_x000D_
 ALISON TANG WAN XUAN</t>
  </si>
  <si>
    <t>WOMEN'S TEAM (ARTISTIC)</t>
  </si>
  <si>
    <t>ASHLY LAU WEI-NING_x000D_
 JANESSA DAI MIN YI_x000D_
 NADINE JOY NATHAN_x000D_
 ZENG QIYAN_x000D_
 MICHELLE TEO YIN ZHI_x000D_
 KELSIE YASMIN MUIR</t>
  </si>
  <si>
    <t>MEN'S (ARTISTIC) IND POMMEL HORSE</t>
  </si>
  <si>
    <t>MEN'S (ARTISTIC) IND FLOOR EXERCISE</t>
  </si>
  <si>
    <t>FELISSA LAI SHIQI_x000D_
 CHEN YIXIN EDITH_x000D_
 CHAN AI WEI IVY_x000D_
 EMILY CHAN MUN YI_x000D_
 EUNICE TENG YEN PING_x000D_
 LIM JOAN ANNE_x000D_
 LAURA TAN SI RU_x000D_
 TOH LI MIN_x000D_
 NUR SYAHEEZA JEFRI_x000D_
 NURSABRINA BANUH MOHAMED ABDUL GOFAR_x000D_
 HO PUAY LING_x000D_
 RHYS WONG SZE HWEE_x000D_
 TIFFANY ONG_x000D_
 SYASYA RIFQAH SANIP_x000D_
 TAM WAN TING_x000D_
 LAM XIN NI_x000D_
 CHUA XINNI_x000D_
 LOW YING YING</t>
  </si>
  <si>
    <t>SURESH A_x000D_
 MUHAMMAD HAFIZ ABDUL RASED_x000D_
 ISHWARPAL SINGH_x000D_
 KARLEEF ABDULLAH SASI_x000D_
 MUHAMMAD NUR ISZUAN ADON_x000D_
 MUHAMMAD BAQIR ASALI_x000D_
 MUHAMMAD FARHAN KAMSANI_x000D_
 ENRICO ELIFH MARICAN_x000D_
 SAIFULNIZAM MOHAMED SEFTU_x000D_
 AHMAD FARIS MUHAMMAD JOHARI_x000D_
 SILAS ABDUL RAZAK NOOR SHAH_x000D_
 MUHAMMAD HASEEF SALIM_x000D_
 JASPAL SINGH GREWAL_x000D_
 JOHNSON SIVALINGAM_x000D_
 TAN YI RU_x000D_
 TIMOTHY GOH_x000D_
 MOHAMMED SABRI YUHARI_x000D_
 NUR ASHRIQ FERDAUS ZUL'KEPLI</t>
  </si>
  <si>
    <t>MEN'S +100KG</t>
  </si>
  <si>
    <t>MEN'S -81KG</t>
  </si>
  <si>
    <t>WOMEN'S -63KG</t>
  </si>
  <si>
    <t>TANIA SU WEN FORICHON</t>
  </si>
  <si>
    <t>MEN'S -100KG</t>
  </si>
  <si>
    <t>TIMOTHY LOH YU</t>
  </si>
  <si>
    <t>WOMEN'S -57KG</t>
  </si>
  <si>
    <t>MEN'S -90KG</t>
  </si>
  <si>
    <t>GABRIEL YANG YI</t>
  </si>
  <si>
    <t>YASMIN HO XIU XIU_x000D_
 SHINA TEO XUE NA_x000D_
 SHELBY KOH LIAN_x000D_
 PREMILA HIRUBALAN_x000D_
 PAMELA LIEW JING MEI_x000D_
 NURUL BAIZURA BINTE ABDUL RAZAK_x000D_
 LIN QINGYI_x000D_
 KIMBERLY LIM_x000D_
 CHEN LI LI_x000D_
 CHEN HUIFEN_x000D_
 CHARMAINE SOH SHI HUI_x000D_
 ANG SHIQI</t>
  </si>
  <si>
    <t>WOMEN'S TANDING CLASS B (50KG TO 55KG)</t>
  </si>
  <si>
    <t>NUR SHAFIQA SHEIK ALAU'DDIN</t>
  </si>
  <si>
    <t>WOMEN'S TANDING CLASS D (60KG TO 65KG)</t>
  </si>
  <si>
    <t>NURUL SUHAILA MOHAMED SAIFUL</t>
  </si>
  <si>
    <t>MEN'S TANDING CLASS H (80KG TO 85KG)</t>
  </si>
  <si>
    <t>SHEIK FARHAN SHEIK ALAU'DDIN</t>
  </si>
  <si>
    <t>MEN'S TANDING CLASS E (65KG TO 70KG)</t>
  </si>
  <si>
    <t>SHEIK FERDOUS SHEIK ALAU'DDIN</t>
  </si>
  <si>
    <t>MEN'S TANDING CLASS F (70KG TO 75KG)</t>
  </si>
  <si>
    <t>MUHAMMAD NUR ALFIAN JUMA'EN</t>
  </si>
  <si>
    <t>ARTISTIC MEN'S TUNGGAL (SINGLES)</t>
  </si>
  <si>
    <t>MUHAMMAD IQBAL ABDUL RAHMAN</t>
  </si>
  <si>
    <t>ARTISTIC MEN'S GANDA (DOUBLES)</t>
  </si>
  <si>
    <t>MUHAMMAD SHAKIR JUANDA_x000D_
 SHEIK FERDOUS SHEIK ALAU'DDIN</t>
  </si>
  <si>
    <t>ARTISTIC WOMEN'S REGU (TEAM)</t>
  </si>
  <si>
    <t>NUR FAZLIN JUMA'EN_x000D_
 NUR SHAFIQA SHEIK ALAU'DDIN_x000D_
 NURUL KHAIRUNNISA AZLANI</t>
  </si>
  <si>
    <t>PAIR 1000M</t>
  </si>
  <si>
    <t>WOMEN√¢ÀÜ≈°√É¬Ø√Ç¬¨√É‚Ä°√¢ÀÜ≈°√É¬Ø√¢ÀÜ≈°√É¬°S PAIR (W2 -) (1000M)</t>
  </si>
  <si>
    <t>POH XUE HUA JOAN_x000D_
 CHAN LAI CHENG JOANNA</t>
  </si>
  <si>
    <t>LIGHTWEIGHT SINGLE SCULLS 500M</t>
  </si>
  <si>
    <t>LIGHTWEIGHT WOMEN'S SINGLE SCULLS (LW1X) (500M)</t>
  </si>
  <si>
    <t>SAYIDAH AISYAH MOHAMED RAFA'EE</t>
  </si>
  <si>
    <t>LIGHTWEIGHT SINGLE SCULLS 1000M</t>
  </si>
  <si>
    <t>LIGHTWEIGHT WOMEN'S SINGLE SCULLS (LW1X) (1000M)</t>
  </si>
  <si>
    <t>LIGHTWEIGHT FOUR 1000M</t>
  </si>
  <si>
    <t>LIGHTWEIGHT MEN'S FOUR (LM4 -) (1000M)</t>
  </si>
  <si>
    <t>PEK HONG KIAT_x000D_
 NADZRIE HYCKELL HAMZAH_x000D_
 SYAHIR EZEKIEL RAFA'EE_x000D_
 LEE ZONG HAN</t>
  </si>
  <si>
    <t>Rugby 7s</t>
  </si>
  <si>
    <t>MAHMOOD MUHAMMAD ZAKI_x000D_
 MARAH MOEHAMMAD HOESSEIN MARAH MOEHAMMAD ISHRAF_x000D_
 CHOW KWOK-HO DANIEL MARC_x000D_
 NG CHUNG JIN BRYAN_x000D_
 DUCOURNEAU MAX GERARD_x000D_
 TAN WEI LIANG BLANDON_x000D_
 KUNASEGARAN NARESH_x000D_
 HO YI SHU_x000D_
 CHAN HUA JIE DEREK_x000D_
 YAU YU HONG NICHOLAS_x000D_
 LEE JUNHAO JONATHAN_x000D_
 TEO HE TENG SAMUEL</t>
  </si>
  <si>
    <t>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t>
  </si>
  <si>
    <t>KEELBOAT FLEET RACING</t>
  </si>
  <si>
    <t>WOMEN'S FLEET RACING KEELBOAT</t>
  </si>
  <si>
    <t>JOVINA CHOO BEI FEN_x000D_
 LIU XIAODAN DAWN_x000D_
 DANIELLA NG HUI MIN_x000D_
 LAM PEIYI TERENA</t>
  </si>
  <si>
    <t>WOMEN'S MATCH RACING KEELBOAT</t>
  </si>
  <si>
    <t>MEN'S FLEET RACING KEELBOAT</t>
  </si>
  <si>
    <t>KIONG LYE MING ANTHONY_x000D_
 STANLEY CHAN HIAN GEE_x000D_
 COLIN NG WEE TAI</t>
  </si>
  <si>
    <t>MEN'S MATCH RACING KEELBOAT</t>
  </si>
  <si>
    <t>LASER RADIAL ILCA 6 TEAM RACING</t>
  </si>
  <si>
    <t>WOMEN'S TEAM RACING DINGHY LASER RADIAL</t>
  </si>
  <si>
    <t>CHAN JING HUAVICTORIA_x000D_
 YIN YUELING ELIZABETH_x000D_
 JESSICA GOH KAI LING</t>
  </si>
  <si>
    <t>LASER STANDARD ILCA 7 TEAM RACING</t>
  </si>
  <si>
    <t>MEN'S TEAM RACING DINGHY LASER STANDARD</t>
  </si>
  <si>
    <t>COLIN CHENG XINRU_x000D_
 SCOTT GLEN SYDNEY_x000D_
 RYAN LO JUN HAN</t>
  </si>
  <si>
    <t>U/16 MEN'S SINGLE HANDED OPTIMIST</t>
  </si>
  <si>
    <t>DANIEL IAN TOH</t>
  </si>
  <si>
    <t>WOMEN'S WINDSURFING RSX</t>
  </si>
  <si>
    <t>AUDREY YONG PEI LIN</t>
  </si>
  <si>
    <t>U/19 MEN'S SINGLE HANDED YOUTH LASER RADIAL</t>
  </si>
  <si>
    <t>BERNIE CHIN CHEOK KHOON</t>
  </si>
  <si>
    <t>MEN'S SINGLE HANDED STANDARD LASER</t>
  </si>
  <si>
    <t>MEN'S DOUBLE HANDED 470</t>
  </si>
  <si>
    <t>DARREN CHOY WONG LOONG_x000D_
 JEREMIAH YEO</t>
  </si>
  <si>
    <t>420</t>
  </si>
  <si>
    <t>U/19 WOMEN'S DOUBLE HANDED YOUTH 420</t>
  </si>
  <si>
    <t>ELISE YUKIE YOKOYAMA_x000D_
 SAMANTHA ANNABELLE NEUBRONNER</t>
  </si>
  <si>
    <t>WOMEN'S SKIFF 49ERFX</t>
  </si>
  <si>
    <t>GRISELDA KHNG_x000D_
 SARA TAN LI CHING</t>
  </si>
  <si>
    <t>U/16 WOMEN'S SINGLE HANDED OPTIMIST</t>
  </si>
  <si>
    <t>JODIE LAI XUAN YI</t>
  </si>
  <si>
    <t>WOMEN'S SINGLE HANDED LASER RADIAL</t>
  </si>
  <si>
    <t>U/16 MIXED OPTIMIST TEAM</t>
  </si>
  <si>
    <t>DANIEL IAN TOH_x000D_
 KOH KIA LER JAMES_x000D_
 KOH YI NIAN _x000D_
 MUHAMMAD DANIEL KEI BIN M.YAZID_x000D_
 JODIE LAI XUAN YI</t>
  </si>
  <si>
    <t>MEN'S WINDSURFING RSX</t>
  </si>
  <si>
    <t>U/19 MEN'S DOUBLE HANDED YOUTH 420</t>
  </si>
  <si>
    <t>LOH JIA YI_x000D_
 MATTHEW SCOTT LAU WEN JIANG</t>
  </si>
  <si>
    <t>LINKING</t>
  </si>
  <si>
    <t>Chinlone</t>
  </si>
  <si>
    <t>CHINLONE - LINKING</t>
  </si>
  <si>
    <t>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t>
  </si>
  <si>
    <t>NON-REPETITION SECONDARY</t>
  </si>
  <si>
    <t>CHINLONE - NON-REPETITION SECONDARY</t>
  </si>
  <si>
    <t>SAME STROKE</t>
  </si>
  <si>
    <t>CHINLONE - SAME STROKE</t>
  </si>
  <si>
    <t>CHINLONE - NON-REPETITION PRIMARY</t>
  </si>
  <si>
    <t>MUHAMMAD FARHAN BIN AMRAN_x000D_
 MUHAMMAD A'FIF BIN SAFIEE_x000D_
 ASFANDI BIN JA'AL</t>
  </si>
  <si>
    <t>TEAM DOUBLES EVENT</t>
  </si>
  <si>
    <t>MUHAMMAD FARHAN BIN AMRAN_x000D_
 MUHAMMAD HAFIZ NOR IZAM BIN JA'AFAR_x000D_
 MUHAMMAD MAGRIB BIN IBRAHIM_x000D_
 MUHAMMAD A'FIF BIN SAFIEE_x000D_
 MUHAMMAD ASRI BIN ARON_x000D_
 MUHAMMAD FARHAN BIN AMAN_x000D_
 ASFANDI BIN JA'AL_x000D_
 MUHAMMAD YASSIN BIN SUHAIMI_x000D_
 MOHAMAD FAIZAL BIN MD SAAD</t>
  </si>
  <si>
    <t>MEN'S REGU EVENT</t>
  </si>
  <si>
    <t>MUHAMMAD FARHAN BIN AMRAN_x000D_
 MUHAMMAD HAFIZ NOR IZAM BIN JA'AFAR_x000D_
 MUHAMMAD A'FIF BIN SAFIEE_x000D_
 MUHAMMAD ASRI BIN ARON_x000D_
 MUHAMMAD YASSIN BIN SUHAIMI</t>
  </si>
  <si>
    <t>TEAM EVENT</t>
  </si>
  <si>
    <t>MOHAMAD FAIZAL BIN MD SAAD_x000D_
 MUHAMMAD DANIAL FERIZA BIN PADZLI_x000D_
 MUHAMMAD HAFIZ NOR IZAM BIN JA'AFAR_x000D_
 MUHAMMAD AZREEN BIN SAIRUDIN_x000D_
 MUHAMMAD MAGRIB BIN IBRAHIM_x000D_
 MUHAMMAD ASRI BIN ARON_x000D_
 MUHAMMAD FARHAN BIN AMAN_x000D_
 ASFANDI BIN JA'AL_x000D_
 UMAR BIN MOHAMMAD MOHTAR_x000D_
 MUHAMMAD FARHAN BIN AMRAN_x000D_
 MUHAMMAD A'FIF BIN SAFIEE_x000D_
 MUHAMMAD YASSIN BIN SUHAIMI_x000D_
 MUHAMMAD ISMAIL KHASBULLAH</t>
  </si>
  <si>
    <t>WOMEN'S TEAM 50M RIFLE PRONE</t>
  </si>
  <si>
    <t>CHENG JIAN HUAN_x000D_
 SER XIANG WEI JASMINE_x000D_
 LI YAFEI</t>
  </si>
  <si>
    <t>WOMEN'S TEAM 50M RIFLE 3 POSITIONS</t>
  </si>
  <si>
    <t>MEN'S TEAM 10M AIR PISTOL</t>
  </si>
  <si>
    <t>GAI BIN_x000D_
 POH LIP MENG_x000D_
 LIM SWEE HON</t>
  </si>
  <si>
    <t>WOMEN'S TEAM 10M AIR PISTOL</t>
  </si>
  <si>
    <t>TAN LING CHIAO NICOLE_x000D_
 TEO SHUN XIE_x000D_
 TEH XIU HONG</t>
  </si>
  <si>
    <t>MEN'S TEAM TRAP</t>
  </si>
  <si>
    <t>CHOO CHOON SENG_x000D_
 LIN HEJUN_x000D_
 MOHD ZAIN AMAT</t>
  </si>
  <si>
    <t>MEN'S TEAM 50M PISTOL</t>
  </si>
  <si>
    <t>WOMEN'S TEAM 10M AIR RIFLE</t>
  </si>
  <si>
    <t>MARTINA LINDSAY VELOSO_x000D_
 TESSA NEO_x000D_
 SER XIANG WEI JASMINE</t>
  </si>
  <si>
    <t>MEN'S TEAM SKEET</t>
  </si>
  <si>
    <t>DAVID CHAN_x000D_
 EUGENE CHIEW HUAN LIN_x000D_
 LOW JIANG HAO</t>
  </si>
  <si>
    <t>MEN'S TEAM 50M RIFLE PRONE</t>
  </si>
  <si>
    <t>ONG JUN HONG_x000D_
 LIM WEN YI ABEL_x000D_
 LIM ZHONG XIAN</t>
  </si>
  <si>
    <t>WOMEN'S TEAM 25M PISTOL</t>
  </si>
  <si>
    <t>MEN'S IND TRAP</t>
  </si>
  <si>
    <t>WOMEN'S IND 50M RIFLE PRONE</t>
  </si>
  <si>
    <t>WOMEN'S IND 10M AIR PISTOL</t>
  </si>
  <si>
    <t>WOMEN'S IND 10M AIR RIFLE</t>
  </si>
  <si>
    <t>TESSA NEO</t>
  </si>
  <si>
    <t>PRECISION PISTOL TEAM</t>
  </si>
  <si>
    <t>MEN'S TEAM PRECISION PISTOL COMPETITION 1500</t>
  </si>
  <si>
    <t>ANUAR ABDULLAH_x000D_
 TEH KAH HOON_x000D_
 SIVAKUMAR VELAYUDHAN</t>
  </si>
  <si>
    <t>MEN'S IND SKEET</t>
  </si>
  <si>
    <t>LOW JIANG HAO</t>
  </si>
  <si>
    <t>WOMEN'S IND 25M PISTOL</t>
  </si>
  <si>
    <t>PRECISION PISTOL</t>
  </si>
  <si>
    <t>MEN'S IND PRECISION PISTOL COMPETITION 1500</t>
  </si>
  <si>
    <t>TEH KAH HOON</t>
  </si>
  <si>
    <t>ANUAR ABDULLAH</t>
  </si>
  <si>
    <t>WOMEN'S IND PRECISION PISTOL COMPETITION 1500</t>
  </si>
  <si>
    <t>NORIZAN MUSTAFA</t>
  </si>
  <si>
    <t>MAO SHI YUAN_x000D_
 NUR ADAWIYAH BINTE ABDUL AZIZ_x000D_
 TEO HUI ZHONG JERRYCA_x000D_
 JOANNAH YUE LAI WAN</t>
  </si>
  <si>
    <t>JUMBO DOUBLES</t>
  </si>
  <si>
    <t>MEN'S JUMBO DOUBLES</t>
  </si>
  <si>
    <t>VIVIAN RHAMANAN_x000D_
 PHUA JIA HUI MARCUS</t>
  </si>
  <si>
    <t>KOH HAN ZHONG BRYAN_x000D_
 SAMUEL KANG SHAN MU_x000D_
 PHUA JIA HUI MARCUS_x000D_
 VIVIAN RHAMANAN</t>
  </si>
  <si>
    <t>KOH HAN ZHONG BRYAN</t>
  </si>
  <si>
    <t>MAO SHI YUAN</t>
  </si>
  <si>
    <t>SAMUEL KANG SHAN MU</t>
  </si>
  <si>
    <t>LI HU_x000D_
 ZHOU YIHAN</t>
  </si>
  <si>
    <t>YANG ZI_x000D_
 YU MENGYU</t>
  </si>
  <si>
    <t>CHEN FENG_x000D_
 CHEW ZHE YU CLARENCE</t>
  </si>
  <si>
    <t>FENG TIANWEI_x000D_
 YU MENGYU_x000D_
 ISABELLE LI SIYUN_x000D_
 LIN YE_x000D_
 ZHOU YIHAN</t>
  </si>
  <si>
    <t>GAO NING_x000D_
 LI HU</t>
  </si>
  <si>
    <t>GAO NING_x000D_
 LI HU_x000D_
 YANG ZI_x000D_
 CHEW ZHE YU CLARENCE_x000D_
 CHEN FENG</t>
  </si>
  <si>
    <t>LIN YE_x000D_
 ZHOU YIHAN</t>
  </si>
  <si>
    <t>FENG TIANWEI_x000D_
 YU MENGYU</t>
  </si>
  <si>
    <t>MEN'S IND POOMSAE</t>
  </si>
  <si>
    <t>KANG RUI JIE</t>
  </si>
  <si>
    <t>WOMEN'S IND POOMSAE</t>
  </si>
  <si>
    <t>SIM SHU ZHEN CHELSEA ANN</t>
  </si>
  <si>
    <t>46KG</t>
  </si>
  <si>
    <t>WOMEN'S UNDER 46KG KYORUGI</t>
  </si>
  <si>
    <t>CHEW XIN WEI</t>
  </si>
  <si>
    <t>MEN'S UNDER 63KG KYORUGI</t>
  </si>
  <si>
    <t>LIM HONG BIN VINCENT</t>
  </si>
  <si>
    <t>MEN'S UNDER 54KG KYORUGI</t>
  </si>
  <si>
    <t>NG MING WEI</t>
  </si>
  <si>
    <t>WOMEN'S UNDER 49KG KYORUGIV</t>
  </si>
  <si>
    <t>NUR FADZLYN BINTE MOHD ZAHRUDDIN</t>
  </si>
  <si>
    <t>MIXED PAIR POOMSAE</t>
  </si>
  <si>
    <t>SIM SHU ZHEN CHELSEA ANN_x000D_
 KANG RUI JIE</t>
  </si>
  <si>
    <t>MEN'S UNDER 58KG KYORUGI</t>
  </si>
  <si>
    <t>MEN'S TRIATHLON</t>
  </si>
  <si>
    <t>LOO CHUAN RONG</t>
  </si>
  <si>
    <t>CASSANDRA TAY HWEE MIN_x000D_
 CECILIA VANESSA ONG HUI YI_x000D_
 CHAN ZHEN JOLLY_x000D_
 JOELLE LIM SHU YU_x000D_
 ETHEL KANG HUI QING_x000D_
 LENIS PHOA CHIEN_x000D_
 LIM CHIEN WEN_x000D_
 LIM HUI TIEN_x000D_
 MARYLYN YEO QIAN LIN_x000D_
 MICHELLE TAN HUI MIN_x000D_
 QUEK SOO TENG_x000D_
 SEET CHING YI GRACE</t>
  </si>
  <si>
    <t>WOMEN'S SLALOM</t>
  </si>
  <si>
    <t>WOMEN'S OVERALL</t>
  </si>
  <si>
    <t>WOMEN'S TRICKS</t>
  </si>
  <si>
    <t>SABELLE ASHLEY KEE JEN</t>
  </si>
  <si>
    <t>MEN'S SLALOM</t>
  </si>
  <si>
    <t>MARK LEONG KOK LOONG</t>
  </si>
  <si>
    <t>3.00/58/12.00M (GAMES &amp; NATIONAL RECORD)</t>
  </si>
  <si>
    <t>WOMEN'S WAKEBOARD</t>
  </si>
  <si>
    <t>CABLE WAKEBOARD TEAM</t>
  </si>
  <si>
    <t>MIXED TEAM WAKEBOARD</t>
  </si>
  <si>
    <t>SASHA SIEW HOON CHRISTIAN_x000D_
 GOOI JIA YI_x000D_
 SAMUEL CHUA MIN YOU_x000D_
 JOSHUA TAY LI MIN</t>
  </si>
  <si>
    <t>MEN'S OPTIONAL CUDGEL</t>
  </si>
  <si>
    <t>YONG YI XIANG</t>
  </si>
  <si>
    <t>COMPULSORY TAIJIQUAN</t>
  </si>
  <si>
    <t>WOMEN'S COMPULSORY TAIJIQUAN</t>
  </si>
  <si>
    <t>HO LIN YING</t>
  </si>
  <si>
    <t>VERA TAN YAN NING</t>
  </si>
  <si>
    <t>MEN'S COMPULSORY TAIJIQUAN</t>
  </si>
  <si>
    <t>SAMUEL TAN WEI HAN</t>
  </si>
  <si>
    <t>SANDA</t>
  </si>
  <si>
    <t>MEN'S SANDA 65KG</t>
  </si>
  <si>
    <t>IVAN LIN YI QIANG</t>
  </si>
  <si>
    <t>MEN'S OPTIONAL TAIJIQUAN</t>
  </si>
  <si>
    <t>MEN'S OPTIONAL CHANGQUAN</t>
  </si>
  <si>
    <t>WOMEN'S OPTIONAL CHANGQUAN</t>
  </si>
  <si>
    <t>ZOE MUI WEI TING</t>
  </si>
  <si>
    <t>WOMEN'S OPTIONAL TAIJIJIAN</t>
  </si>
  <si>
    <t>MEN'S DUEL EVENT - WEAPON</t>
  </si>
  <si>
    <t>ADALIA JESSE COLIN_x000D_
 ETIENNE LEE ZHE XUAN_x000D_
 JOWEN LIM SI WEI</t>
  </si>
  <si>
    <t>MEN'S DUEL EVENT - BAREHAND</t>
  </si>
  <si>
    <t>FUNG JIN JIE_x000D_
 TAN XIANG TIAN_x000D_
 JARYL TAY WEI SHENG</t>
  </si>
  <si>
    <t>WOMEN'S DUEL EVENT - WEAPON</t>
  </si>
  <si>
    <t>ZOE MUI WEI TING_x000D_
 SIN MIN LI</t>
  </si>
  <si>
    <t>FRANCIS FONG</t>
  </si>
  <si>
    <t>FREE ROUTINE SOLO</t>
  </si>
  <si>
    <t>Solo Free Routine</t>
  </si>
  <si>
    <t>MIYA YONG HSING</t>
  </si>
  <si>
    <t>TECHNICAL ROUTINE SOLO</t>
  </si>
  <si>
    <t>Solo Technical Routine</t>
  </si>
  <si>
    <t>DEBBIE SOH LI FEI</t>
  </si>
  <si>
    <t>FIRST EVER GOLD MEDAL IN SOLO EVENT</t>
  </si>
  <si>
    <t>DEBBIE SOH LI FEI_x000D_
 MIYA YONG HSING</t>
  </si>
  <si>
    <t>FREE ROUTINE TEAM</t>
  </si>
  <si>
    <t>Team Free Routine</t>
  </si>
  <si>
    <t>DEBBIE SOH LI FEI_x000D_
MIYA YONG HSING_x000D_
CHRISITNE MOK TZE YIN_x000D_
GWYNETH GOH XIAO HUI_x000D_
ARIEL SNG KAI LIN_x000D_
RACHEL THEAN RAE SZE_x000D_
VIVIEN TAI WEN TING_x000D_
HANNAH CHIANG YI MIN_x000D_
SHAE-LYNN TAN SIYING</t>
  </si>
  <si>
    <t>Men's 10m Platform</t>
  </si>
  <si>
    <t>Men's Synchronised 10m Platform</t>
  </si>
  <si>
    <t>JOSHUA JAMES CHONG_x000D_
 JONATHAN CHAN FAN KENG</t>
  </si>
  <si>
    <t>Men's 1m Springboard</t>
  </si>
  <si>
    <t>Men's 3m Springboard</t>
  </si>
  <si>
    <t>TIMOTHY LEE HAN JUAN</t>
  </si>
  <si>
    <t>Women's 3m Synchronised Springboard</t>
  </si>
  <si>
    <t>ASHLEE TAN_x000D_
 YI XUAN_x000D_
 FONG KAY YIAN</t>
  </si>
  <si>
    <t>Women's 3m Springboard</t>
  </si>
  <si>
    <t>ASHLEE TAN YI XUAN</t>
  </si>
  <si>
    <t>Women's 10m Platform</t>
  </si>
  <si>
    <t>Women's Synchronised 10m Platform</t>
  </si>
  <si>
    <t>FREIDA LIM SHEN-YEN_x000D_
 MYRA LEE JIA WEN</t>
  </si>
  <si>
    <t>Men's 3m Synchronised Springboard</t>
  </si>
  <si>
    <t>TIMOTHY LEE_x000D_
 HAN JUAN_x000D_
 MARK LEE HAN MING</t>
  </si>
  <si>
    <t>Mixed Synchronised 3m Springboard</t>
  </si>
  <si>
    <t>ASHLEE TAN YI XUAN_x000D_
 JOSHUA JAMES CHONG</t>
  </si>
  <si>
    <t>Mixed Synchronised 10m Platform</t>
  </si>
  <si>
    <t>FREIDA LIM_x000D_
 SHEN-YAN_x000D_
 JONATHAN CHAN_x000D_
 FAN KENG</t>
  </si>
  <si>
    <t>FREIDA LIM SHEN-YAN_x000D_
 JONATHAN CHAN FAN KENG</t>
  </si>
  <si>
    <t>Open Water Swimming</t>
  </si>
  <si>
    <t>Women's 10km</t>
  </si>
  <si>
    <t>CHANTAL LIEW LI-SHAN</t>
  </si>
  <si>
    <t>02:21.31 (PERSONAL BEST)</t>
  </si>
  <si>
    <t>Men's 4 X 100m Freestyle Relay</t>
  </si>
  <si>
    <t>JOSEPH ISAAC SCHOOLING_x000D_
 DARREN LIM_x000D_
 DANNY YEO KAI QUAN_x000D_
 QUAH ZHENG WEN</t>
  </si>
  <si>
    <t>3:17.85 GAMES &amp; NATIONAL RECORD</t>
  </si>
  <si>
    <t>Men's 4 X 100m Medley Relay</t>
  </si>
  <si>
    <t>JOSEPH SCHOOLING_x000D_
 QUAH ZHENG WEN_x000D_
 DARREN LIM_x000D_
 LIONEL KHOO_x000D_
 CHIEN YIN</t>
  </si>
  <si>
    <t>3:37.46 GAMES RECORD &amp; NATIONAL RECORD</t>
  </si>
  <si>
    <t>Women's _x000D_
 4 X 100m Freestyle Relay</t>
  </si>
  <si>
    <t>QUAH TING WEN_x000D_
 AMANDA LIM_x000D_
 XIANG QI_x000D_
 QUAH JING WEN_x000D_
 NATASHA ONG_x000D_
 MIN ERN</t>
  </si>
  <si>
    <t>3:44.38 GAMES &amp; NATIONAL RECORD</t>
  </si>
  <si>
    <t>Women's _x000D_
 4 X 100m Medley Relay</t>
  </si>
  <si>
    <t>QUAH TING WEN_x000D_
 QUAH JING WEN_x000D_
 SAMANTHA LOUISA YEO GINN_x000D_
 HOONG EN QI</t>
  </si>
  <si>
    <t>Women's _x000D_
 4 X 200m Freestyle Relay</t>
  </si>
  <si>
    <t>QUAH TING WEN_x000D_
 CHRISTIE MAY CHUE MUN EE_x000D_
 RACHEL MARJORIE TSENG WEI WEN_x000D_
 QUAH JING WEN</t>
  </si>
  <si>
    <t>8:10.41 GAMES RECORD</t>
  </si>
  <si>
    <t>DANNY YEO</t>
  </si>
  <si>
    <t>1:48.98 PERSONAL BEST</t>
  </si>
  <si>
    <t>DARREN LIM</t>
  </si>
  <si>
    <t>Women's 400m Individual Medley</t>
  </si>
  <si>
    <t>Men's 50m Breaststroke</t>
  </si>
  <si>
    <t>LIONEL KHOO</t>
  </si>
  <si>
    <t>Men's 400m Individual Medley</t>
  </si>
  <si>
    <t>4:23.54 PERSONAL BEST</t>
  </si>
  <si>
    <t>Women's 50m Breaststroke</t>
  </si>
  <si>
    <t>SAMANTHA YEO</t>
  </si>
  <si>
    <t>32.17 PERSONAL BEST</t>
  </si>
  <si>
    <t>AMANDA LIM</t>
  </si>
  <si>
    <t>25.41 GAMES RECORD</t>
  </si>
  <si>
    <t>Men's 100m Butterfly</t>
  </si>
  <si>
    <t>51.38 GAMES RECORD</t>
  </si>
  <si>
    <t>Men's 4x200m Freestyle Relay</t>
  </si>
  <si>
    <t>JOSEPH ISAAC SCHOOLING_x000D_
 QUAH ZHENG WEN_x000D_
 DANNY YEO KAI QUEN_x000D_
 PANG SHENG JUN</t>
  </si>
  <si>
    <t>Men's 50m Butterfly</t>
  </si>
  <si>
    <t>23.05 GAMES RECORD</t>
  </si>
  <si>
    <t>2:12.03 NATIONAL RECORD</t>
  </si>
  <si>
    <t>59.38 PERSONAL BEST</t>
  </si>
  <si>
    <t>55.74 GAMES RECORD</t>
  </si>
  <si>
    <t>Women's 50m Butterfly</t>
  </si>
  <si>
    <t>2:00.09 GAMES RECORD</t>
  </si>
  <si>
    <t>31.29 GAMES &amp; NATIONAL RECORD</t>
  </si>
  <si>
    <t>22.55 PERSONAL BEST</t>
  </si>
  <si>
    <t>2:02.06 PERSONAL BEST</t>
  </si>
  <si>
    <t>Men's 50m Backstroke</t>
  </si>
  <si>
    <t>Women's 200m Individual Medley</t>
  </si>
  <si>
    <t>2:16.85 NATIONAL RECORD, PERSONAL BEST</t>
  </si>
  <si>
    <t>1:09.44 NATIONAL RECORD, PERSONAL BEST</t>
  </si>
  <si>
    <t>2:00.49 PERSONAL BEST</t>
  </si>
  <si>
    <t>Water Polo</t>
  </si>
  <si>
    <t>Men√¢ÀÜ≈°√É¬Øs Team</t>
  </si>
  <si>
    <t>ANG AN JUN_ANG WEI MING SEAN_CHIAM KUN YANG_KOH JIAN YING_YU JUNJIE_LEE JIT AN DARREN_LEE KAI YANG_LOH ZHI ZHI_YIP YANG_CHOW JING LUN_OOI YEE JIA_YU NAN FENG SAMUEL MOSES_BRYAN ONG</t>
  </si>
  <si>
    <t>TAN HUI YING LYNETTE JANE_x000D_
SIM HWEI SIAN SHAUNA CHRISTINE_x000D_
EUNICE KARINA FU YU MIN_x000D_
KOH GINA TING YI_x000D_
TAN HUI NING SHERYL_x000D_
WU ZHEKANG_x000D_
OOI SI HUI MELISSA_x000D_
KOH XIAO LI_x000D_
NAOMI YAP XIAO FEI_x000D_
CLEONA ZHU YINXUAN_x000D_
LOKE ENYUAN_x000D_
NG YI WEN_x000D_
ANGELINE TEO LIYING</t>
  </si>
  <si>
    <t>Men's Compound - Team</t>
  </si>
  <si>
    <t>ANG HAN TENG_x000D_
ALAN LEE CHUNG HEE_x000D_
PANG TOH JIN</t>
  </si>
  <si>
    <t>Women's 100m Hurdles</t>
  </si>
  <si>
    <t>NUR IZLYN BINTE ZAINI</t>
  </si>
  <si>
    <t>14.14 NATIONAL RECORD, PERSONAL BEST</t>
  </si>
  <si>
    <t>Women's Pole Vault</t>
  </si>
  <si>
    <t>Women's 200m</t>
  </si>
  <si>
    <t>Women's High Jump</t>
  </si>
  <si>
    <t>MICHELLE SNG SUAT LI</t>
  </si>
  <si>
    <t>FIRST IN WOMEN√¢ÀÜ≈°√É¬ØS HIGH JUMP FOR 52 YEARS, FIRST IN HIGH JUMP FOR 44 YEARS</t>
  </si>
  <si>
    <t>Men's Marathon</t>
  </si>
  <si>
    <t>Women's 400m Hurdles</t>
  </si>
  <si>
    <t>Women's 400m</t>
  </si>
  <si>
    <t>54.18 BROKE A 43-YEAR NATIONAL RECORD, NATIONAL RECORD, PERSONAL BEST</t>
  </si>
  <si>
    <t>Women's 100m</t>
  </si>
  <si>
    <t>SEMI FINALS 11.73 NATIONAL RECORD, PERSONAL BEST</t>
  </si>
  <si>
    <t>LIANG XIAOYU_x000D_
YEO JIAMIN_x000D_
GRACE CHUA HUI ZHEN_x000D_
SITO JIA RONG_x000D_
TAN WEI HAN_x000D_
ONG REN-NE_x000D_
CRYSTAL WONG JIA YING_x000D_
KOH KER'SARA_x000D_
NUR INSYIRAH KHAN BINTE ABDUL HAMID</t>
  </si>
  <si>
    <t>LOH KEAN YEW_x000D_
RYAN NG ZIN REI_x000D_
DANNY BAWA CHRISNANTA_x000D_
TERRY HEE YONG KAI_x000D_
HENDRA WIJAYA_x000D_
LOH KEAN HEAN_x000D_
JASON WONG GUANG LIANG_x000D_
MUHAMMAD ELAF TAN WEI_x000D_
DOMINIC SOH SHI XUAN_x000D_
LEE JIAN LIANG</t>
  </si>
  <si>
    <t>BASIL DILL NG JUI CHANG
CHEAH RAY HAN
DARREN ONG WEI SIONG
KEITH SAW HUI-XUN
MUHAMMAD JARIS GOH BIN ALI AKBAR GOH</t>
  </si>
  <si>
    <t>FIRST SGP MEDAL FOR MEN'S TEAM IN 22 YEARS</t>
  </si>
  <si>
    <t>BERNICE LIM HUI YING
CHERIE TAN SHI HUA
DAPHNE TAN SHI JING
NEW HUI FEN
HAYNA NG LIN ZHI</t>
  </si>
  <si>
    <t>DAPHNE TAN_x000D_
 SHI JING_x000D_
 SHAYNA NG LIN ZHI</t>
  </si>
  <si>
    <t>CHERIE TAN SHI HUA_x000D_
 NEW HUI FEN_x000D_
 SHAYNA NG LIN ZHI</t>
  </si>
  <si>
    <t>CHERIE TAN SHI HUA_x000D_
NEW HUI FEN</t>
  </si>
  <si>
    <t>Men's 60kg-64kg</t>
  </si>
  <si>
    <t>Men√¢ÀÜ≈°√É¬Øs 49kg-52kg</t>
  </si>
  <si>
    <t>Men's 75kg-81kg</t>
  </si>
  <si>
    <t>MUHAMMAD DINIE HAKEEM</t>
  </si>
  <si>
    <t>CRICKET</t>
  </si>
  <si>
    <t>50 OVER</t>
  </si>
  <si>
    <t>Cricket</t>
  </si>
  <si>
    <t>Men's Team 50 Overs</t>
  </si>
  <si>
    <t>ANANTHA KRISHNA_x000D_
ANISH EDWARD PARAAM_x000D_
ARUN VIJAYAN_x000D_
DHARMICHAND MULEWA_x000D_
JANAK PRAKASH_x000D_
MOHAMED SHOIB S/O ABDUL RAZAK_x000D_
NAVIN MICHAEL S PARAM_x000D_
PRASHEEN DANIEL PARAM_x000D_
REZZA GAZNAVI_x000D_
SINGH ABHIRAJ RAJDEEP_x000D_
VARUN SIVARAM_x000D_
VIVEK VEDAGIRI_x000D_
SARIKA DEEPAK_x000D_
MURUTHI JAMES KAILASH_x000D_
KARTHIK SURESH</t>
  </si>
  <si>
    <t>T20</t>
  </si>
  <si>
    <t>Men's Team T20</t>
  </si>
  <si>
    <t>ANANTHA KRISHNA_x000D_
ANISH EDWARD PARAAM_x000D_
ARUN VIJAYAN_x000D_
DHARMICHAND MULEWA_x000D_
JANAK PRAKASH_x000D_
MOHAMED SHOIB S/O ABDUL RAZAK_x000D_
NAVIN MICHAEL S PARAM_x000D_
PRASHEEN DANIEL PARAM_x000D_
REZZA GAZNAVI_x000D_
SINGH ABHIRAJ RAJDEEP_x000D_
VARUN SIVARAM_x000D_
VIVEK VEDAGIRI_x000D_
IISHAAN SHEKHAR_x000D_
RIAZ ALTAFF HUSSIEN_x000D_
VIJAI SRIRANGA SINGARAJA (PRAMODH RAJA)</t>
  </si>
  <si>
    <t>FIRST EVER SGP GOLD MEDAL IN CRICKET</t>
  </si>
  <si>
    <t>PETER GILCHRIST_x000D_
 YEO TECK SHIN</t>
  </si>
  <si>
    <t>Men's 9 Ball Pool Doubles</t>
  </si>
  <si>
    <t>CHAN KENG KWANG_x000D_
 TEY CHUN KIAT</t>
  </si>
  <si>
    <t>FIFTH CONSECUTIVE GOLD MEDAL</t>
  </si>
  <si>
    <t>1KM TIME TRIAL</t>
  </si>
  <si>
    <t>Cycling - Track</t>
  </si>
  <si>
    <t>Men's 1km</t>
  </si>
  <si>
    <t>MOHAMED ELYAS BIN MOHAMED YUSOFF</t>
  </si>
  <si>
    <t>OMNIUM</t>
  </si>
  <si>
    <t>Men's Omnium (After All 4 Events)</t>
  </si>
  <si>
    <t>CALVIN SIM TECK KWANG</t>
  </si>
  <si>
    <t>FIRST SGP GOLD IN 20 YEARS</t>
  </si>
  <si>
    <t>Women's Omnium_x000D_
 (After All 4 Events)</t>
  </si>
  <si>
    <t>LUO YIWEI</t>
  </si>
  <si>
    <t>Dressage Individual</t>
  </si>
  <si>
    <t>CHEW PEI JIA CAROLINE ROSANNA</t>
  </si>
  <si>
    <t>Dressage Team</t>
  </si>
  <si>
    <t>CHEW PEI JIA CAROLINE ROSANNA_x000D_
NATALIE PINRUO TAN_x000D_
CATHERINE OH YUNG-WEN_x000D_
MARJANOVIC PREDRAG</t>
  </si>
  <si>
    <t>AHMAD HUZAIFAH BIN SAHARUDIN</t>
  </si>
  <si>
    <t>JET NG SHANG FEI</t>
  </si>
  <si>
    <t>NICOLE MAE WONG HUI SHAN</t>
  </si>
  <si>
    <t>LAU YWEN</t>
  </si>
  <si>
    <t>Men's Team-Match Play</t>
  </si>
  <si>
    <t>GREGORY RAYMUND FOO YONG EN_x000D_
JOSHUA SHOU MINQING_x000D_
MARC ONG CHONG CHING_x000D_
JOSHUA HO SHENG LIANG</t>
  </si>
  <si>
    <t>FIRST SGP GOLD IN 28 YEARS</t>
  </si>
  <si>
    <t>Men's Individual Stroke Play</t>
  </si>
  <si>
    <t>MARC ONG CHONG CHING</t>
  </si>
  <si>
    <t>5 HOOPS</t>
  </si>
  <si>
    <t>Rhythmic Group - Single Apparatus _x000D_
 (5 Hoops)</t>
  </si>
  <si>
    <t>EDLYN HO ZEN YEE_x000D_
MICHELE PETROVA LAU XIN LING_x000D_
PHEBE MEREDITH LAU ZHI LING_x000D_
AVRYL TAN YING_x000D_
JAEL CHEW</t>
  </si>
  <si>
    <t>3 BALLS 2 ROPES</t>
  </si>
  <si>
    <t>Rhythmic Group - Mixed Apparatus _x000D_
 (2 Ropes 3 Balls)</t>
  </si>
  <si>
    <t>Rhythmic Individual - All Around</t>
  </si>
  <si>
    <t>TONG KAH MUN</t>
  </si>
  <si>
    <t>Women's Team (Artistic)</t>
  </si>
  <si>
    <t>COLETTE CHAN WAN XUAN_x000D_
NADINE JOY NATHAN_x000D_
ZENG QIYAN_x000D_
KELSIE YASMIN MUIR_x000D_
MEI TOGAWA</t>
  </si>
  <si>
    <t>ALL-AROUND TEAM (INDIVIDUAL)</t>
  </si>
  <si>
    <t>Rhythmic Team</t>
  </si>
  <si>
    <t>TONG KAH MUN
 EDLYN HO ZEN YEE
 MICHELE PETROVA LAU XIN LING
 PHEBE MEREDITH LAU ZHI LING
 AVRYL TAN YING
 JAEL CHEW</t>
  </si>
  <si>
    <t>Hockey - Indoor</t>
  </si>
  <si>
    <t>MUHAMMAD FARIZ BIN MOHD BASIR_x000D_
 MUHAMAD HIDAYAT BIN MAT RAHIM_x000D_
 MUHAMMAD RADZIMAN PUTRA SALAM HUSIADI_x000D_
 MOHAMMED JUMAEEN BIN AMAT KAMSIN_x000D_
 MUHAMMAD SHAFIQ BIN ABDUL RASHID_x000D_
 AIK YU CHEN_x000D_
 ABDUL RAHIM ABDUL RASHID_x000D_
 MUHAMMAD AFIQ BIN KANADI_x000D_
 NEE YONG LIANG SAMUEL_x000D_
 ISHWARPAL SINGH GREWAL_x000D_
 KARLEEF ABDULLAH SASI_x000D_
 TIMOTHY GOH KAI YANG</t>
  </si>
  <si>
    <t>Hockey-Field</t>
  </si>
  <si>
    <t>AKASH PREBHASH CHANDRA_x000D_
 DINESHRAJ NAIDU S/O VIJAYAN NAIDU_x000D_
 ENRICO ELIFH ABDUL LATHIF MARICAN_x000D_
 HAZMI BIN MOHAMED IBRAHIM_x000D_
 JASPAL SINGH GREWAL_x000D_
 GARY LEE QUAN HUA_x000D_
 MOHAMMED SABRI BIN YUHARI_x000D_
 MUHAMMAD AIDIL BIN IBRAHIM_x000D_
 MUHAMMAD FAZLY BIN ABDUL RAHMAN_x000D_
 MUHAMMA FAZRI MOHAMED JAILANI_x000D_
 MUHAMMAD HAFIZ BIN ABDUL RASED_x000D_
 MUHAMMAD FARHAN BIN KAMSANI_x000D_
 NORMAN TEO_x000D_
 NUR ASHRIQ FERDAUS BIN ZUL'KEPLI_x000D_
 SILAS ABDUL RAZAK BIN NOOR SHAH_x000D_
 TAN YI RU_x000D_
 VANDERPUT IAN JAMES VALENCE_x000D_
 WEE WEI XUAN</t>
  </si>
  <si>
    <t>IVY CHAN AI WEI
CHERYLL CHIA
CHUA XINNI
FELISSA LAI SHIQI
HAJARATIH BINTE JOHANA
HO PUAY LING
JERELEE ONG YAN TING
RHYS WONG SZE HWEE
NUR ATIQAH BINTE ABDULLAH @ ABDULL RAHIM
NUR SYAHEEZA BINTE MOHD JEFRI
NURUL SOFIA ATIKAH BINTE SABAN
SYASYA RIFQAH BINTE SANIP
TAM WAN TING
TAYLOR LIU YUTONG
TIFFANY ONG ZI TING
TOH LI MIN
LAURA TAN SI RU
GENE LECK YUAN JIE</t>
  </si>
  <si>
    <t>ICE SKATING</t>
  </si>
  <si>
    <t>FIGURE SKATING</t>
  </si>
  <si>
    <t>Ice Skating - Figure Skating</t>
  </si>
  <si>
    <t>Women's Individual Free Skating</t>
  </si>
  <si>
    <t>YU SHURAN</t>
  </si>
  <si>
    <t>FIRST EVER SGP GOLD MEDAL</t>
  </si>
  <si>
    <t>CHLOE ING XUAN LING</t>
  </si>
  <si>
    <t>FIRST EVER SGP SILVER MEDAL</t>
  </si>
  <si>
    <t>SHORT TRACK SPEED SKATING</t>
  </si>
  <si>
    <t>500M</t>
  </si>
  <si>
    <t>Ice Skating - Short Track Speed Skating</t>
  </si>
  <si>
    <t>Women's 500m</t>
  </si>
  <si>
    <t>CHEYENNE GOH</t>
  </si>
  <si>
    <t>1000M</t>
  </si>
  <si>
    <t>Women√¢ÀÜ≈°√É¬Øs 1000m</t>
  </si>
  <si>
    <t>CHEYENNE GOH_x000D_
 VICTORIA CHIN_x000D_
 SUVIAN CHUA_x000D_
 DANIELLE HAN XINYUN_x000D_
 DEANNA JACQUELINE SEE ZHEN</t>
  </si>
  <si>
    <t>Men√¢ÀÜ≈°√É¬Øs 1000m</t>
  </si>
  <si>
    <t>LUCAS NG JUN JIE</t>
  </si>
  <si>
    <t>Men√¢ÀÜ≈°√É¬Øs 3000m Relay</t>
  </si>
  <si>
    <t>LUCAS NG JUN JIE_x000D_
 CHONG MIKI_x000D_
 CHUA QI EN_x000D_
 LIM CHIA YE_x000D_
 LIM JUN HAO</t>
  </si>
  <si>
    <t>Men's - 81kg</t>
  </si>
  <si>
    <t>GARY CHOW WENG LUEN</t>
  </si>
  <si>
    <t>THAM MEE KIM</t>
  </si>
  <si>
    <t>LEE YUAN MIN</t>
  </si>
  <si>
    <t>CHARMAINE SOH SHI HUI_x000D_
CHEN LILI_x000D_
KIMBERLY LIM WEI YAN (LIN WEIYAN)_x000D_
LEE VANESSA MARIE_x000D_
MELODY TEO_x000D_
JOCELYN NG GUAT TING_x000D_
NUR AQILAH AFIQAH BTE ANDIN AGUSTINO SAMAN_x000D_
NURUL BAIZURA BINTE ABDUL RAZAK_x000D_
PARVEEN NAIR_x000D_
SHINA TEO XUE NA_x000D_
TOH KAI WEI_x000D_
ZHANG AILIN</t>
  </si>
  <si>
    <t>Men's Tanding Class A _x000D_
 (45kg To 50kg)</t>
  </si>
  <si>
    <t>MUHAMAD RIDHWAN BIN SELAMAT</t>
  </si>
  <si>
    <t>Men's Tanding Class E _x000D_
 (65kg To 70kg)</t>
  </si>
  <si>
    <t>MUHAMMAD SYAHIR BIN AGUS</t>
  </si>
  <si>
    <t>Women's Tanding Class B _x000D_
 (50kg To 55kg)</t>
  </si>
  <si>
    <t>Women√¢ÀÜ≈°√É¬Øs Tanding Class D (60kg to 65kg)</t>
  </si>
  <si>
    <t>NURUL SUHAILA BINTE MOHD SAIFUL</t>
  </si>
  <si>
    <t>Men's Tanding Class J _x000D_
 (90kg To 95kg)</t>
  </si>
  <si>
    <t>Women's Tanding _x000D_
 Class A _x000D_
 (45kg To 50kg)</t>
  </si>
  <si>
    <t>ATIQ SYAZWANI BINTE ROSLAN</t>
  </si>
  <si>
    <t>Men's Tanding Class G _x000D_
 (75kg To 80kg)</t>
  </si>
  <si>
    <t>Men's Tanding Class I _x000D_
 (85kg To 90kg)</t>
  </si>
  <si>
    <t>Artistic Men's Regu (Team)</t>
  </si>
  <si>
    <t>HAMILLATU ARASH BIN JUFFRIE_x000D_
 NUJAID HASIF BIN ZAINAL ABIDIN_x000D_
 MUHAMMAD HAZIQ BIN ZAINAL ABIDIN</t>
  </si>
  <si>
    <t>Artistic Men's Ganda (Doubles)</t>
  </si>
  <si>
    <t>NUJAID HASIF BIN ZAINAL ABIDIN_x000D_
 MUHAMMAD HAZIQ BIN ZAINAL ABIDIN</t>
  </si>
  <si>
    <t>Artistic Women's Tunggal (Singles)</t>
  </si>
  <si>
    <t>Artistic Women's Ganda (Doubles)</t>
  </si>
  <si>
    <t>NUR AZLYANA BINTE ISMAIL_x000D_
 NURHANISHAH BINTE SHAHRUDIN</t>
  </si>
  <si>
    <t>MARAH MOEHAMMAD ISHRAF BIN MARAH MOEHAMMAD HOESSEIN_x000D_
HO YI SHU_x000D_
YAU YU HONG NICHOLAS_x000D_
SAMUEL KOH GIAP YANG_x000D_
JONATHAN HONG JIA WONG_x000D_
TEO HE TENG SAMUEL_x000D_
NASHRUL HADI BIN HANAFI_x000D_
TENG CHONG YAO_x000D_
MUHAMMAD ZAKI BIN MAHMOOD_x000D_
DUCOURNEAU XAVIER LAURENT_x000D_
ADAM ALEXANDER VINE_x000D_
MATTIAS CHIA JUN RAY</t>
  </si>
  <si>
    <t>ONG PEI YI_x000D_
SIM CHIEW HONG_x000D_
CHAN JIA YU_x000D_
CHU JIA HUI EUNICE_x000D_
SAMANTHA TEO MENG LI_x000D_
OW YONG YU XIU ALVINIA_x000D_
NUR SHUHADAH BINTE MOHAMED ABDUL GAFOOR_x000D_
HUAB ARRA HELOISE CASTRO_x000D_
LAI PUI SAN_x000D_
JAYNE CHAN JING YI_x000D_
LEE HAN NI_x000D_
WONG YILIN</t>
  </si>
  <si>
    <t>Women's Double Handed 470</t>
  </si>
  <si>
    <t>ELISA YUKIE YOKOYAMA_x000D_
 TEO CHERYL</t>
  </si>
  <si>
    <t>Women's Windsurfing RS:One</t>
  </si>
  <si>
    <t>LIM SI NING NICOLE</t>
  </si>
  <si>
    <t>Men's Team Racing Dinghy Laser Standard</t>
  </si>
  <si>
    <t>LO JUN HAN RYAN_x000D_
 MARK WONG VINN HOWE_x000D_
 BERNIE CHIN CHEOK KHOON</t>
  </si>
  <si>
    <t>Women's Team Racing Dinghy Laser Radial</t>
  </si>
  <si>
    <t>CHEN WENQI SIMONE_x000D_
 LEE SOOK YING JILLIAN_x000D_
 JESSICA GOH KAI LING</t>
  </si>
  <si>
    <t>U/16 Women's Single Handed Optimist</t>
  </si>
  <si>
    <t>KOH RADIANCE</t>
  </si>
  <si>
    <t>U/19 Men's Double Handed Youth 420</t>
  </si>
  <si>
    <t>KOH YI NIAN_x000D_
 WONG RIJI</t>
  </si>
  <si>
    <t>U/16 Men's Single Handed Optimist</t>
  </si>
  <si>
    <t>MAX VICTOR TEO LI CHEN</t>
  </si>
  <si>
    <t>U/16 Mixed Optimist Team</t>
  </si>
  <si>
    <t>MUHAMMAD DANIEL KEI BIN MUHAMMAYAZID_x000D_
 FINIAN LEE_x000D_
 TZE YANG_x000D_
 MAX VICTOR TEO_x000D_
 LI CHEN_x000D_
 ROH KOH JIERAN_x000D_
 KOH RADIANCE</t>
  </si>
  <si>
    <t>Women's Dinghy Laser Radial</t>
  </si>
  <si>
    <t>LEE SOOK YING JILLIAN</t>
  </si>
  <si>
    <t>Men's Dinghy Laser Standard</t>
  </si>
  <si>
    <t>Men's Dinghy Laser Radial</t>
  </si>
  <si>
    <t>BERNIE CHIN _x000D_
 CHEOK KHOON</t>
  </si>
  <si>
    <t>U/19 Women's Double Handed Youth 420</t>
  </si>
  <si>
    <t>LAI XUAN YI JODIE_x000D_
 EVANGELINE TAN</t>
  </si>
  <si>
    <t>Women's Individual 50m Rifle 3 Positions</t>
  </si>
  <si>
    <t>GAMES RECORD 451.2</t>
  </si>
  <si>
    <t>Men's Individual 10m Air Rifle</t>
  </si>
  <si>
    <t>MOHAMAD IRWAN BIN ABDUL RAHMAN</t>
  </si>
  <si>
    <t>MOHD ZAIN BIN AMAT</t>
  </si>
  <si>
    <t>Women's Individual 10m Air Rifle</t>
  </si>
  <si>
    <t>GAMES RECORD 247.7</t>
  </si>
  <si>
    <t>Men's Individual 50m Rifle Prone</t>
  </si>
  <si>
    <t>GAMES RECORD 417.7_x000D_
 (IN QUALIFICATIONS)</t>
  </si>
  <si>
    <t>Women's Individual 25m Pistol</t>
  </si>
  <si>
    <t>TAN LING CHIAO NICOLE</t>
  </si>
  <si>
    <t>BENEDICT CHAN JIA WEI_x000D_
 CHUA MAN TONG</t>
  </si>
  <si>
    <t>SAMUEL KANG _x000D_
 SHAN MU</t>
  </si>
  <si>
    <t>SNEHA SIVAKUMAR</t>
  </si>
  <si>
    <t>SNEHA SIVAKUMAR_x000D_
 AU YEONG WAI YHANN</t>
  </si>
  <si>
    <t>Women's Jumbo Doubles</t>
  </si>
  <si>
    <t>MAO SHI HUI_x000D_
 SHERILYN YANG HUIXIAN</t>
  </si>
  <si>
    <t>Men's Jumbo Doubles</t>
  </si>
  <si>
    <t>SAMUEL KANG_x000D_
 SHAN MU_x000D_
 VIVIAN RHAMANAN</t>
  </si>
  <si>
    <t>SAMUEL KANG_x000D_
 SHAN MU_x000D_
 VIVIAN RHAMANAN_x000D_
 PANG KA HOE_x000D_
 BENEDICT CHAN_x000D_
 JIA WEI</t>
  </si>
  <si>
    <t>FIRST TEAM GOLD MEDAL IN 22 YEARS</t>
  </si>
  <si>
    <t>MAO SHI HUI_x000D_
 SNEHA SIVAKUMAR_x000D_
 AU YEONG WAI YHANN_x000D_
 CHUA YING LI PAMELA</t>
  </si>
  <si>
    <t>PANG KA HOE_x000D_
 LEONG YEW SING TIMOTHY</t>
  </si>
  <si>
    <t>PANG KA HOE_x000D_
 MAO SHI HUI</t>
  </si>
  <si>
    <t>CHEW ZHE YU CLARENCE_x000D_
 ZHOU YIHAN</t>
  </si>
  <si>
    <t>PANG XUE JIE_x000D_
 YU MENGYU</t>
  </si>
  <si>
    <t>FENG TIANWEI_x000D_
YU MENGYU_x000D_
ZHOU YIHAN_x000D_
LIN YE_x000D_
YEE HERNG HWEE</t>
  </si>
  <si>
    <t>GAO NING_x000D_
 PANG XUE JIE</t>
  </si>
  <si>
    <t>CHEW ZHE YU CLARENCE_x000D_
 POH SHAO FENG ETHAN</t>
  </si>
  <si>
    <t>GAO NING_x000D_
 CHEW ZHE YU CLARENCE_x000D_
 PANG XUE JIE_x000D_
 POH SHAO FENG ETHAN_x000D_
 LUCAS TAN</t>
  </si>
  <si>
    <t>ZHOU YIHAN</t>
  </si>
  <si>
    <t>ZHOU YIHAN_x000D_
 LIN YE</t>
  </si>
  <si>
    <t>Women's Individual Pomsae</t>
  </si>
  <si>
    <t>TAN LI YUN STEFANIE</t>
  </si>
  <si>
    <t>FIRST WOMEN√¢ÀÜ≈°√É¬ØS SINGLES MEDAL IN 34 YEARS</t>
  </si>
  <si>
    <t>CLEMENT CHOW SHENG REN</t>
  </si>
  <si>
    <t>Waterski &amp; Wakeboard</t>
  </si>
  <si>
    <t>GOOI JIA YI</t>
  </si>
  <si>
    <t>Women's Tricks</t>
  </si>
  <si>
    <t>3450 NATIONAL RECORD, PERSONAL BEST</t>
  </si>
  <si>
    <t>Men's Overall - Slalom, Tricks, Jumps</t>
  </si>
  <si>
    <t>Mixed Team Wakeboard</t>
  </si>
  <si>
    <t>SASHA SIEW HOON CHRISTIAN_x000D_
 GOOI JIA YI_x000D_
 MELANIE JANE TAN BEE YEN_x000D_
 SAMUEL CHUA_x000D_
 MIN YOU_x000D_
 JOSHUA TAY LI MIN_x000D_
 NG SIM HWEE</t>
  </si>
  <si>
    <t>Men's Slalom</t>
  </si>
  <si>
    <t>4.00/58/12.00 (IN PRELIMS) GAMES RECORD</t>
  </si>
  <si>
    <t>1.00/55/12.00 (IN PRELIMS) GAMES RECORD</t>
  </si>
  <si>
    <t>Women's Optional Jianshu (Sword)</t>
  </si>
  <si>
    <t>FUNG HUI XIN</t>
  </si>
  <si>
    <t>Men's Optional Jianshu (Sword)</t>
  </si>
  <si>
    <t>FUNG JIN JIE</t>
  </si>
  <si>
    <t>Women's Optional Daoshu (Broad Sword)</t>
  </si>
  <si>
    <t>MUI WEI TING ZOE</t>
  </si>
  <si>
    <t>Men's Optional Taijijian</t>
  </si>
  <si>
    <t>CHAN JUN KAI</t>
  </si>
  <si>
    <t>Women's Compulsory 3rd Taijiquan</t>
  </si>
  <si>
    <t>Men's Optional Daoshu + Gunshu</t>
  </si>
  <si>
    <t>Men's Optional Changquan</t>
  </si>
  <si>
    <t>Men's Compulsory 3rd Taijiquan</t>
  </si>
  <si>
    <t>MEN 3M SPRINGBOARD</t>
  </si>
  <si>
    <t>LEE MARK HAN MING</t>
  </si>
  <si>
    <t>MEN 3M SYNCHRONIZED SPRINGBOARD</t>
  </si>
  <si>
    <t>LEE MARK HAN MING_x000D_
 LEE TIMOTHY HAN KUAN</t>
  </si>
  <si>
    <t>WOMEN 3M SYNCHRONIZED SPRINGBOARD</t>
  </si>
  <si>
    <t>MEN 4 X 100M MEDLEY RELAY</t>
  </si>
  <si>
    <t>CHUA YI SHOU DARREN_x000D_
 SCHOOLING JOSEPH ISAAC_x000D_
 KHOO CHIEN YIN LIONEL_x000D_
 QUAH ZHENG WEN</t>
  </si>
  <si>
    <t>MEN 4 X 200M FREESTYLE RELAY</t>
  </si>
  <si>
    <t>CHUA YI SHOU DARREN_x000D_
 TAN JONATHAN EU JIN_x000D_
 QUAH ZHENG WEN_x000D_
 SCHOOLING JOSEPH ISAAC</t>
  </si>
  <si>
    <t>7:17.88 (GAMES RECORD)</t>
  </si>
  <si>
    <t>MEN 4 X 100M FREESTYLE RELAY</t>
  </si>
  <si>
    <t>3:16.82 (GAMES RECORD)</t>
  </si>
  <si>
    <t>WOMEN 4 X 100M MEDLEY RELAY</t>
  </si>
  <si>
    <t>ELENA LEE LEE NA PEDERSEN_x000D_
 CHUE CHRISTIE MAY MUN EE_x000D_
 QUAH JING WEN_x000D_
 QUAH TING WEN</t>
  </si>
  <si>
    <t>4:07.05 (GAMES RECORD)</t>
  </si>
  <si>
    <t>WOMEN 4 X 200M FREESTYLE RELAY</t>
  </si>
  <si>
    <t>GAN CHING HWEE_x000D_
 QUAH TING WEN_x000D_
 QUAH JING WEN_x000D_
 CHUE CHRISTIE MAY MUN EE</t>
  </si>
  <si>
    <t>8:07.00 (GAMES RECORD)</t>
  </si>
  <si>
    <t>WOMEN 4 X 100M FREESTYLE RELAY</t>
  </si>
  <si>
    <t>QUAH TING WEN_x000D_
 QUAH JING WEN_x000D_
 YEOH CHERLYN CHZIE LIN_x000D_
 LIM XIANG QI AMANDA</t>
  </si>
  <si>
    <t>3:40.92 (GAMES RECORD)</t>
  </si>
  <si>
    <t>MEN 200M BREASTSTROKE</t>
  </si>
  <si>
    <t>ANG MAXIMILLIAN WEI</t>
  </si>
  <si>
    <t>WOMEN 50M BREASTSTROKE</t>
  </si>
  <si>
    <t>CHUE CHRISTIE MAY MUN EE</t>
  </si>
  <si>
    <t>MEN 100M BREASTSTROKE</t>
  </si>
  <si>
    <t>MEN 200M BUTTERFLY</t>
  </si>
  <si>
    <t>ONG JUNG YI</t>
  </si>
  <si>
    <t>MEN 200M FREESTYLE</t>
  </si>
  <si>
    <t>CHUA YI SHOU DARREN</t>
  </si>
  <si>
    <t>MEN 100M FREESTYLE</t>
  </si>
  <si>
    <t>WOMEN 200M BREASTSTROKE</t>
  </si>
  <si>
    <t>2:28.71 (GAMES RECORD)</t>
  </si>
  <si>
    <t>WOMEN 50M BACKSTROKE</t>
  </si>
  <si>
    <t>ELENA LEE LEE NA PEDERSEN</t>
  </si>
  <si>
    <t>WOMEN 800M FREESTYLE</t>
  </si>
  <si>
    <t>MEN 50M BREASTSTROKE</t>
  </si>
  <si>
    <t>28.15 (GAMES RECORD)</t>
  </si>
  <si>
    <t>WOMEN 50M FREESTYLE</t>
  </si>
  <si>
    <t>25.06 (GAMES RECORD)</t>
  </si>
  <si>
    <t>WOMEN 200M BUTTERFLY</t>
  </si>
  <si>
    <t>WOMEN 100M FREESTYLE</t>
  </si>
  <si>
    <t>54.74 (GAMES RECORD)</t>
  </si>
  <si>
    <t>WOMEN 50M BUTTERFLY</t>
  </si>
  <si>
    <t>26.50 (GAMES RECORD)</t>
  </si>
  <si>
    <t>WOMEN 100M BUTTERFLY</t>
  </si>
  <si>
    <t>MEN 100M BACKSTROKE</t>
  </si>
  <si>
    <t>53.79 (GAMES RECORD)</t>
  </si>
  <si>
    <t>MEN 200M BACKSTROKE</t>
  </si>
  <si>
    <t>2:00.06 (GAMES RECORD)</t>
  </si>
  <si>
    <t>SCHOOLING JOSEPH ISAAC</t>
  </si>
  <si>
    <t>MEN 50M FREESTYLE</t>
  </si>
  <si>
    <t>TAN JONATHAN EU JIN</t>
  </si>
  <si>
    <t>22.25 (GAMES RECORD)</t>
  </si>
  <si>
    <t>23.55 (PERSONAL BEST)</t>
  </si>
  <si>
    <t>MEN 200M INDIVIDUAL MEDLEY</t>
  </si>
  <si>
    <t>WOMEN 100M BREASTSTROKE</t>
  </si>
  <si>
    <t>WOMEN 400M FREESTYLE</t>
  </si>
  <si>
    <t>51.87 (PERSONAL BEST)</t>
  </si>
  <si>
    <t>MEN 50M BACKSTROKE</t>
  </si>
  <si>
    <t>YEOH CHERLYN CHZIE LIN</t>
  </si>
  <si>
    <t>ANG AN JUN_x000D_
 CHIAM KUNYANG_x000D_
 CHONG WAYNE NATHANAEL_x000D_
 CHOW JING LUN_x000D_
 LEE DARREN JIT AN_x000D_
 GOH WEN ZHE_x000D_
 KOH JIAN YING_x000D_
 LEE CHENG KANG_x000D_
 LEE KAI YANG_x000D_
 OOI YEE JIA_x000D_
 SEE TIEN EE JAYDEN_x000D_
 TANG YEE HENG_x000D_
 YU JUNJIE</t>
  </si>
  <si>
    <t>YEO ABIELLE ZHI MIN_x000D_
 TEO ANGELINE YI LING_x000D_
 CHOW YAN TENG_x000D_
 KOH GINA TING YI_x000D_
 KOH TING TING _x000D_
 KOH XIAO LI_x000D_
 CHAN MELISSA PEI TUNG_x000D_
 TAN MICHELLE TING YEE_x000D_
 MOUNISHA DEVI MANIVANNAN_x000D_
 THINAGARAN NADYN KEI _x000D_
 ONG CHENG JING_x000D_
 ONG XUAN RONG_x000D_
 PEK MENG YEE</t>
  </si>
  <si>
    <t>WOMEN 100M HURDLES</t>
  </si>
  <si>
    <t>MEN SINGLES_x000D_
 SGP VS MAS</t>
  </si>
  <si>
    <t>CHUA GRACE HUI ZHEN_x000D_
 HOOI JASLYN YUE YANN_x000D_
 JIN YUJIA_x000D_
 NUR INSYIRAH KHAN BINTE ABDUL HAMID KHAN_x000D_
 SHINTA MULIA SARI_x000D_
 SI TO JIA RONG_x000D_
 TAN WEI HAN_x000D_
 WONG JIA YING CRYSTAL_x000D_
 YEO JIA MIN</t>
  </si>
  <si>
    <t>TAN ABEL WEN XING_x000D_
 KWEK ANDY JUN LIANG_x000D_
 DANNY BAWA CHRISNANTA_x000D_
 HEE YONG KAI TERRY_x000D_
 TEH JIA HENG_x000D_
 KOH JOEL JIA WEI_x000D_
 LOH KEAN HEAN_x000D_
 LOH KEAN YEW_x000D_
 TAN MUHAMMAD ELAF WEI_x000D_
 TOH HAN ZHUO</t>
  </si>
  <si>
    <t>CHIA ANDRE SHAW JIN_x000D_
 TAN ANDREW WEI KANG_x000D_
 FOO SAY KIAN_x000D_
 HAN YUCHOU DOMINIC_x000D_
 HENG FU XUN RAYNARD_x000D_
 TAN DING QUAN IVAN_x000D_
 TAM JOSHUA JUN WEN TOSHIFUMI_x000D_
 LIM MALCOLM RHYS JIAN JUN_x000D_
 CHEW MARCUS SHI PHNG_x000D_
 MOHAMMAD HUZAIFAH BIN MOHAMMAD NOORHAM _x000D_
 MUHAMMAD FARHAN HARAHAP BIN AMIRUDIN_x000D_
 OH ZIGLAR_x000D_
 ONG JUN HENG ALOYSIUS_x000D_
 SEAH SCHUYLER JIA LE_x000D_
 SEOW CHIN KEONG_x000D_
 TAN JUN KAI WATSON_x000D_
 TAN TAI JIN JERON</t>
  </si>
  <si>
    <t>BOWLING (TENPIN)</t>
  </si>
  <si>
    <t>CHEAH RAY HAN</t>
  </si>
  <si>
    <t>MUHAMMAD JARIS GOH BIN ALI AKBAR GOH</t>
  </si>
  <si>
    <t>191-204</t>
  </si>
  <si>
    <t>NG LIN ZHI SHAYNA</t>
  </si>
  <si>
    <t>WOMEN MASTERS</t>
  </si>
  <si>
    <t>201-234</t>
  </si>
  <si>
    <t>213-194</t>
  </si>
  <si>
    <t>NEW HUI FEN_x000D_
 NG LIN ZHI SHAYNA</t>
  </si>
  <si>
    <t>WOMEN 4-WOMAN TEAM</t>
  </si>
  <si>
    <t>TAN SHI JING DAPHNE_x000D_
 NEW HUI FEN_x000D_
 NG LIN ZHI SHAYNA_x000D_
 TAN SHI HUA CHERIE</t>
  </si>
  <si>
    <t>MEN FLYWEIGHT 52KG</t>
  </si>
  <si>
    <t>0-5</t>
  </si>
  <si>
    <t>WOMEN RAPID</t>
  </si>
  <si>
    <t>GONG QIANYUN</t>
  </si>
  <si>
    <t>BILLIARDS &amp; SNOOKER</t>
  </si>
  <si>
    <t>WOMEN 9-BALL POOL DOUBLES</t>
  </si>
  <si>
    <t>NG YI HUAI SUVENE_x000D_
 TAN HUI MING JESSICA</t>
  </si>
  <si>
    <t>WOMEN 9-BALL POOL SINGLES</t>
  </si>
  <si>
    <t>TAN HUI MING JESSICA</t>
  </si>
  <si>
    <t>MEN 9-BALL POOL SINGLES</t>
  </si>
  <si>
    <t>TOH LIAN HAN</t>
  </si>
  <si>
    <t>10-BALL SINGLES</t>
  </si>
  <si>
    <t>MEN 10-BALL POOL SINGLES</t>
  </si>
  <si>
    <t>YAPP ALOYSIUS</t>
  </si>
  <si>
    <t>MEN ENGLISH BILLIARDS SINGLES</t>
  </si>
  <si>
    <t>GILCHRIST PETER EDWARD</t>
  </si>
  <si>
    <t>MEN 9-BALL POOL DOUBLES</t>
  </si>
  <si>
    <t>TOH LIAN HAN_x000D_
 YAPP ALOYSIUS</t>
  </si>
  <si>
    <t>MEN SNOOKER DOUBLES</t>
  </si>
  <si>
    <t>ANG KINGSLEY TIAN YI_x000D_
 LIM CHUN KIAT</t>
  </si>
  <si>
    <t>CYCLING - ROAD</t>
  </si>
  <si>
    <t>MEN INDIVIDUAL TIME TRIAL</t>
  </si>
  <si>
    <t>GOH CHOON HUAT</t>
  </si>
  <si>
    <t>MEN INDIVIDUAL ROAD RACE</t>
  </si>
  <si>
    <t>WOMEN INDIVIDUAL TIME TRIAL</t>
  </si>
  <si>
    <t>DANCESPORT</t>
  </si>
  <si>
    <t>BREAKING</t>
  </si>
  <si>
    <t>B-BOYS</t>
  </si>
  <si>
    <t>BREAKING MEN INDIVIDUAL</t>
  </si>
  <si>
    <t>SIM ENG KIAT JEREMY</t>
  </si>
  <si>
    <t>WALTZ</t>
  </si>
  <si>
    <t>MODERN STANDARD MIXED WALTZ</t>
  </si>
  <si>
    <t>TEO JEROME SZE YONG_x000D_
 TEO RACHEL JIA HUI</t>
  </si>
  <si>
    <t>VIENNESE WALTZ</t>
  </si>
  <si>
    <t>MODERN STANDARD MIXED VIENNESE WALTZ</t>
  </si>
  <si>
    <t>LATIN AMERICAN</t>
  </si>
  <si>
    <t>PASO DOBLE</t>
  </si>
  <si>
    <t>LATIN AMERICAN MIXED PASADOBLE</t>
  </si>
  <si>
    <t>TSAN GARY YAN KAI_x000D_
 TAN SHANNEN</t>
  </si>
  <si>
    <t>SLOW FOXTROT</t>
  </si>
  <si>
    <t>MODERN STANDARD MIXED FOXTROT</t>
  </si>
  <si>
    <t>ESPORTS</t>
  </si>
  <si>
    <t>PC</t>
  </si>
  <si>
    <t>HEARTHSTONE</t>
  </si>
  <si>
    <t>E-SPORTS</t>
  </si>
  <si>
    <t>HEARTHSTONE (PC) INDIVIDUAL</t>
  </si>
  <si>
    <t>CHEW KHAI KIAT</t>
  </si>
  <si>
    <t>STARCRAFT II</t>
  </si>
  <si>
    <t>STARCRAFT II (PC) INDIVIDUAL</t>
  </si>
  <si>
    <t>KOPANKIEWICZ THOMAS MARIA</t>
  </si>
  <si>
    <t>SABRE MEN TEAM</t>
  </si>
  <si>
    <t>AHMAD HUZAIFAH BIN SAHARUDIN_x000D_
 CHOY YU YONG_x000D_
 LEU YI YANG CLIVE_x000D_
 FONG ZHENG JIE</t>
  </si>
  <si>
    <t>42-45</t>
  </si>
  <si>
    <t>SABRE WOMEN INDIVIDUAL</t>
  </si>
  <si>
    <t>LEE KAR YI JOLIE</t>
  </si>
  <si>
    <t>14-15</t>
  </si>
  <si>
    <t>SABRE WOMEN TEAM</t>
  </si>
  <si>
    <t>LEE KAR YI JOLIE _x000D_
 LEE HUIMIN ANN _x000D_
 LEE KAR MOON_x000D_
 ONG SHU HUI JESSICA</t>
  </si>
  <si>
    <t>40-45</t>
  </si>
  <si>
    <t>SABRE MEN INDIVIDUAL</t>
  </si>
  <si>
    <t>LEU YI YANG CLIVE</t>
  </si>
  <si>
    <t>EPEE WOMEN INDIVIDUAL</t>
  </si>
  <si>
    <t>LIM CHERYL</t>
  </si>
  <si>
    <t>FOIL MEN INDIVIDUAL</t>
  </si>
  <si>
    <t>LIM JOSHUA IAN</t>
  </si>
  <si>
    <t>13-15</t>
  </si>
  <si>
    <t>FOIL WOMEN INDIVIDUAL</t>
  </si>
  <si>
    <t>FOIL WOMEN TEAM</t>
  </si>
  <si>
    <t>AMITA MARIE NICOLETTE BERTHIER_x000D_
 CHAN WAN JING DENYSE_x000D_
 MAXINE WONG JIE XIN_x000D_
 WONG YU RONG TATIANA</t>
  </si>
  <si>
    <t>45-29</t>
  </si>
  <si>
    <t>FOIL MEN TEAM</t>
  </si>
  <si>
    <t>TAN DARREN JUN HAO_x000D_
 NG JET SHANG FEI_x000D_
  LIM JOSHUA IAN_x000D_
  CHAN KEVIN JERROLD</t>
  </si>
  <si>
    <t>45-26</t>
  </si>
  <si>
    <t>EPEE MEN TEAM</t>
  </si>
  <si>
    <t>CHEONG JIA HUI JEFFERSON_x000D_
 LEE MUN HOU SAMSON_x000D_
 LEE SIMON RENJIE_x000D_
 TAN WEIXUAN</t>
  </si>
  <si>
    <t>37-45</t>
  </si>
  <si>
    <t>EPEE WOMEN TEAM</t>
  </si>
  <si>
    <t>KIRIA TIKANAH ABDUL RAHMAN_x000D_
 LIM CHERYL_x000D_
 ONG REBECCA JIA MIN_x000D_
 LIM VICTORIA ANN XIU YAN</t>
  </si>
  <si>
    <t>36-45</t>
  </si>
  <si>
    <t>MAXINE WONG JIE XIN</t>
  </si>
  <si>
    <t>YEAP AMANDA TING HUI_x000D_
 FARIZA BEGUM BINTE MOHAMED ZABIR_x000D_
 TAN HUI ZHI_x000D_
 ONG JERELEE YAN TING_x000D_
 CHUA JESSICA YI PING_x000D_
 LIM PEI TING FELICIA_x000D_
 LIM ZHI YU MINDY_x000D_
 CHU LINA_x000D_
 LOK MICHELLE HUI QI_x000D_
 WEE NATALIA CLARE YUNING_x000D_
 NORDIANA BINTE MOHD YEARI_x000D_
 ONG HUI HUI_x000D_
 ONG SWEE LING_x000D_
 LIM PEARLYNN YUNHAN_x000D_
 POH HUEI PIN DEBBIE_x000D_
 SITI NURHALIZA BINTE KHAIRUL ANUAR_x000D_
 TAN JOWIE HUI YING_x000D_
 ONG TIFFANY ZI TING_x000D_
 YEE YUN SHAWN_x000D_
 YEO XUAN</t>
  </si>
  <si>
    <t>MUHAMMAD FARHAN BIN YUSOFF_x000D_
 MUHAMMAD AKMAL BIN SHAHARUDIN_x000D_
 CHAN LI YANG_x000D_
 PHUA ZHI MING GLENDON_x000D_
 HALEEF BIN HAIRON_x000D_
 HUANG JUNHONG SEAN_x000D_
 SORREDA JENMARK BINAY_x000D_
 CHIA JEREMY WAI YEEN_x000D_
 JOSHUA SEOW HUI TECK_x000D_
 NG JUIN JIE_x000D_
 LEE CHEE YONG_x000D_
 LIM JIAN HONG_x000D_
 M DEVANAND_x000D_
 R SURIA_x000D_
 MUHAMMAD SYAZNI BIN RAMLEE_x000D_
 TAN TZE WEN THADDEUS_x000D_
 TNG ZONG WEI_x000D_
 WONG ZI QUAN GARY_x000D_
 YEO KAIXIANG_x000D_
 YEUNG CHUN YIN</t>
  </si>
  <si>
    <t>MEN INDIVIDUAL</t>
  </si>
  <si>
    <t>LEOW KWANG AIK JAMES</t>
  </si>
  <si>
    <t>203, 13 UNDER PAR</t>
  </si>
  <si>
    <t>TAI HIROSHI HIRAHARA_x000D_
 LEOW KWANG AIK JAMES_x000D_
 LOW WEE JIN_x000D_
 CHIAM NICKLAUS YEW CHUN</t>
  </si>
  <si>
    <t>ARTISTIC GYMNASTICS</t>
  </si>
  <si>
    <t>MEN HORIZONTAL BAR</t>
  </si>
  <si>
    <t>YEO XONG SEAN SEAN</t>
  </si>
  <si>
    <t>13.567 (PERSONAL BEST)</t>
  </si>
  <si>
    <t>INDOOR HOCKEY</t>
  </si>
  <si>
    <t>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t>
  </si>
  <si>
    <t>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t>
  </si>
  <si>
    <t>ICE HOCKEY</t>
  </si>
  <si>
    <t>Ice Hockey</t>
  </si>
  <si>
    <t>ANG YU JIN EUGENE_x000D_
 LEE BRYAN NATHAN SHAO HERNG_x000D_
 CHUA CAEL JUIN HUI_x000D_
 CHEW WEE_x000D_
 REDDEN CHRISTIAN WILLIAM_x000D_
 KELLY WONG CHRISTOPHER MICHAEL CHUNG M_x000D_
 DARREN GOH DIAN YUAN_x000D_
 REDDEN ETHAN PETER_x000D_
 CHEN PEI HUAN_x000D_
 HUANG QIWEI BENJAMIN_x000D_
 KODROWSKI JAMES NICHOLAS_x000D_
 LAM JOEWE TAT CHUNG_x000D_
 LIANG KENNY CHIN MING_x000D_
 KOK HUNG WEI_x000D_
 LIU ZHIYANG_x000D_
 NG SHI WEI IGNATIUS_x000D_
 O'BRIEN RICHARD LOWELL_x000D_
 GOH RYAN TSUI HON_x000D_
 TAN JIAJU RYAN_x000D_
 TANG TZE MENG MARCUS</t>
  </si>
  <si>
    <t>0-8</t>
  </si>
  <si>
    <t>SHORT TRACK SPEED SKATING WOMEN 3000M RELAY</t>
  </si>
  <si>
    <t>CHIN VICTORIA_x000D_
 GOH CHEYENNE_x000D_
 SOO KAR WENG _x000D_
 CHUA SUVIAN</t>
  </si>
  <si>
    <t>SHORT TRACK SPEED SKATING WOMEN INDIVIDUAL 500M</t>
  </si>
  <si>
    <t>GOH CHEYENNE</t>
  </si>
  <si>
    <t>SHORT TRACK SPEED SKATING WOMEN INDIVIDUAL 1000M</t>
  </si>
  <si>
    <t>FIGURE SKATING WOMEN SENIOR SINGLES</t>
  </si>
  <si>
    <t>ING CHLOE XUANLING</t>
  </si>
  <si>
    <t>SHORT TRACK SPEED SKATING MEN 3000M RELAY</t>
  </si>
  <si>
    <t>NG JUN JIE LUCAS_x000D_
 TAN TREVOR XUXUAN_x000D_
 XU JINGFENG_x000D_
  KOH ZEN SHENG SIAN</t>
  </si>
  <si>
    <t>NE-WAZA NOGI 69KG</t>
  </si>
  <si>
    <t>JIU-JITSU</t>
  </si>
  <si>
    <t>MEN NE-WAZA LESS 69KG</t>
  </si>
  <si>
    <t>LIM PAUL TIAN ZHI</t>
  </si>
  <si>
    <t>NE-WAZA LESS 62KG</t>
  </si>
  <si>
    <t>MEN NE-WAZA LESS 77KG</t>
  </si>
  <si>
    <t>KWAN YAN WEI</t>
  </si>
  <si>
    <t>NE-WAZA LESS 49KG</t>
  </si>
  <si>
    <t>WOMEN NE-WAZA LESS 49KG</t>
  </si>
  <si>
    <t>TEH MAY YONG</t>
  </si>
  <si>
    <t>NE-WAZA LESS 55KG</t>
  </si>
  <si>
    <t>WOMEN NE-WAZA LESS 55KG</t>
  </si>
  <si>
    <t>TOH FIONA</t>
  </si>
  <si>
    <t>WOMEN NE-WAZA LESS 62KG</t>
  </si>
  <si>
    <t>LIEN TIAN EN CONSTANCE</t>
  </si>
  <si>
    <t>MEN NE-WAZA LESS 62KG</t>
  </si>
  <si>
    <t>LIM NOAH TIAN RUN</t>
  </si>
  <si>
    <t>NE-WAZA LESS 85KG</t>
  </si>
  <si>
    <t>MEN NE-WAZA LESS 85KG</t>
  </si>
  <si>
    <t>CHIA BENJAMIN JIE JUN</t>
  </si>
  <si>
    <t>73KG</t>
  </si>
  <si>
    <t>MEN UNDER 73KG</t>
  </si>
  <si>
    <t>ANG ACE</t>
  </si>
  <si>
    <t>MEN UNDER 90KG</t>
  </si>
  <si>
    <t>NG AARON</t>
  </si>
  <si>
    <t>MEN UNDER 100KG</t>
  </si>
  <si>
    <t>LOW YILONG</t>
  </si>
  <si>
    <t>KURASH</t>
  </si>
  <si>
    <t>TSENG JOEL AN HAO</t>
  </si>
  <si>
    <t>MEN TRIPLES</t>
  </si>
  <si>
    <t>LEONG KHIM HOONG_x000D_
 NGUI MING FOOK MATTHEW_x000D_
 TAN MELVIN KWANG YONG</t>
  </si>
  <si>
    <t>23-14</t>
  </si>
  <si>
    <t>WOMEN TRIPLES</t>
  </si>
  <si>
    <t>GOH QUEE KEE_x000D_
 LIM POH ENG_x000D_
 LIM SHERMEEN XIN YI</t>
  </si>
  <si>
    <t>16-13</t>
  </si>
  <si>
    <t>MODERN PENTATHLON</t>
  </si>
  <si>
    <t>LASER RUN</t>
  </si>
  <si>
    <t>MODERN PENTATHLON (BEACH BIATHLE)</t>
  </si>
  <si>
    <t>MEN INDIVIDUAL (LASER RUN)</t>
  </si>
  <si>
    <t>ONG MING WEI MARCUS</t>
  </si>
  <si>
    <t>WOMEN INDIVIDUAL (LASER RUN)</t>
  </si>
  <si>
    <t>TUNG KAIXIN SHERMAINE</t>
  </si>
  <si>
    <t>MUAY</t>
  </si>
  <si>
    <t>WOMEN 54KG</t>
  </si>
  <si>
    <t>TAN YI HUI LENA</t>
  </si>
  <si>
    <t>27-30</t>
  </si>
  <si>
    <t>LIM ANGELINA XUE NING _x000D_
 SOH CHARMAINE SHI HUI_x000D_
 LIM JAMIE JIA YIN_x000D_
 GOH CARMEN JIA MAN_x000D_
 LEE PEI SHAN_x000D_
 LEE VANESSA MARIE_x000D_
 TEO MELODY _x000D_
 NUR 'AQILAH AFIQAH BINTE ANDIN AGUSTINO SAMAN_x000D_
 SINDHU NAIR D/O MURALIDHARAN NAIR_x000D_
 TAN XIN YI_x000D_
 TOH KAI WEI_x000D_
 KWOK SHUYI</t>
  </si>
  <si>
    <t>42-48</t>
  </si>
  <si>
    <t>WOMEN TANDING CLASS A (45-50KG)</t>
  </si>
  <si>
    <t>WOMEN TANDING CLASS B (50-55KG)</t>
  </si>
  <si>
    <t>NURUL SUHAILA BINTE MOHAMED SAIFUL</t>
  </si>
  <si>
    <t>MEN TANDING CLASS B (50-55KG)</t>
  </si>
  <si>
    <t>MUHAMMAD HAZIM BIN MOHAMAD YUSLI</t>
  </si>
  <si>
    <t>MEN SENI REGU (TEAM)</t>
  </si>
  <si>
    <t>HAMILLATU ARASH BIN JUFFRIE_x000D_
 MUHAMMAD NAZRUL BIN MOHD KAMAL_x000D_
 NUJAID HASIF BIN ZAINAL ABIDIN</t>
  </si>
  <si>
    <t>MEN SENI TUNGGAL (SOLO)</t>
  </si>
  <si>
    <t>MUHAMMAD IQBAL BIN ABDUL RAHMAN</t>
  </si>
  <si>
    <t>MEN LASER STANDARD</t>
  </si>
  <si>
    <t>WOMEN LASER RADIAL</t>
  </si>
  <si>
    <t>MIXED KEELBOAT FLEET RACING IN FE28R</t>
  </si>
  <si>
    <t>MIXED KEELBOAT MATCH RACING IN FE28R</t>
  </si>
  <si>
    <t>KIONG LYE MING ANTHONY_x000D_
 NG COLIN WEE TAI_x000D_
 NG DANIELLA HUI MIN_x000D_
 CHAN STANLEY HIAN GEE_x000D_
 TAY JUNHAO ROY_x000D_
 XU YUANZHEN</t>
  </si>
  <si>
    <t>WOMEN OPTIMIST (UNDER 16)</t>
  </si>
  <si>
    <t>MEN OPTIMIST (UNDER 16)</t>
  </si>
  <si>
    <t>TAN KENAN KEE ZEN</t>
  </si>
  <si>
    <t>SAMBO</t>
  </si>
  <si>
    <t>CHOW WENG LUEN GARY_x000D_
 YONG SARAH PEI LING_x000D_
 TAY RUI SHENG RYAN_x000D_
 LOH TIMOTHY YU</t>
  </si>
  <si>
    <t>WOMEN SPORTS UNDER 80KG</t>
  </si>
  <si>
    <t>LIM WAN KEE CASSIOPEIA</t>
  </si>
  <si>
    <t>MEN COMBAT UNDER 57KG</t>
  </si>
  <si>
    <t>TANG YONG SIANG</t>
  </si>
  <si>
    <t>82KG</t>
  </si>
  <si>
    <t>MEN COMBAT UNDER 82KG</t>
  </si>
  <si>
    <t>MUHAMMAD NAZRI BIN SUTARI</t>
  </si>
  <si>
    <t>MEN COMBAT UNDER 74KG</t>
  </si>
  <si>
    <t>ASHVIN SINGH SO JASWANT SINGH</t>
  </si>
  <si>
    <t>MEN SPORTS UNDER 82KG</t>
  </si>
  <si>
    <t>MEN AIR RIFLE 10M</t>
  </si>
  <si>
    <t>WOMEN AIR RIFLE 10M</t>
  </si>
  <si>
    <t>TAN ADELE QIAN XIU</t>
  </si>
  <si>
    <t>WOMEN AIR PISTOL 10M</t>
  </si>
  <si>
    <t>TEO SHUN XIE (ZHANG SHUNXI)</t>
  </si>
  <si>
    <t>HO XIU YI</t>
  </si>
  <si>
    <t>MIXED AIR RIFLE 10M</t>
  </si>
  <si>
    <t>TAN ADELE QIAN XIU _x000D_
 CHAN EMMANUEL EN YUE</t>
  </si>
  <si>
    <t>AU YEONG WAI YHANN</t>
  </si>
  <si>
    <t>CHUA MAN CHIN</t>
  </si>
  <si>
    <t>LIANG AARON JON WIDJAJA_x000D_
 CHUA MAN CHIN_x000D_
 CHUA MAN TONG_x000D_
 KANG SAMUEL SHAN MU</t>
  </si>
  <si>
    <t>AU YEONG WAI YHANN_x000D_
 TAN YUKINO SHUEH ER_x000D_
 YANG SHERILYN HUIXIAN_x000D_
 SNEHA SIVAKUMAR</t>
  </si>
  <si>
    <t>0-3</t>
  </si>
  <si>
    <t>LIANG AARON JON WIDJAJA_x000D_
 AU YEONG WAI YHANN_x000D_
 LEONG YEW SING TIMOTHY _x000D_
 KANG SAMUEL SHAN MU_x000D_
 SNEHA SIVAKUMAR</t>
  </si>
  <si>
    <t>FENG TIANWEI_x000D_
 LIN YE</t>
  </si>
  <si>
    <t>GOI RUI XUAN_x000D_
 WONG XIN RU</t>
  </si>
  <si>
    <t>PANG YEW EN KOEN</t>
  </si>
  <si>
    <t>CHUA JOSH SHAO HAN_x000D_
 PANG YEW EN KOEN</t>
  </si>
  <si>
    <t>KYORUGI MEN UNDER 58KG (FLY)</t>
  </si>
  <si>
    <t>DUATHLON</t>
  </si>
  <si>
    <t>RELAY</t>
  </si>
  <si>
    <t>MIXED TEAM RELAY</t>
  </si>
  <si>
    <t>AHMAD ARIF BIN IBRAHIM_x000D_
 MIDDLEDITCH EMMA ADA_x000D_
 YU HERLENE NATASHA ZHIHUI_x000D_
 NICHOLAS RACHMADI</t>
  </si>
  <si>
    <t>YU HERLENE NATASHA ZHIHUI_x000D_
 CHUA LUKE LI RONG_x000D_
 MIDDLEDITCH EMMA ADA_x000D_
 CHONG BRYCE SHENG CHER</t>
  </si>
  <si>
    <t>UNDERWATER HOCKEY</t>
  </si>
  <si>
    <t>4X4</t>
  </si>
  <si>
    <t>MEN ELITE 4 X 4</t>
  </si>
  <si>
    <t>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t>
  </si>
  <si>
    <t>6X6</t>
  </si>
  <si>
    <t>MEN ELITE 6 X 6</t>
  </si>
  <si>
    <t>WOMEN ELITE 4 X 4</t>
  </si>
  <si>
    <t>CHONG ALICE VOON LIN_x000D_
 ONG JIA JING BEVERLEY_x000D_
 CHEOH PIN_x000D_
 CHUA YI YING_x000D_
 LEE CHI KUEN_x000D_
 LIM PEI CHING_x000D_
 LIM YIRU CELINE_x000D_
 NG ENA_x000D_
 ANG PRISCILLA_x000D_
 ROESWITA LEONO LIAW_x000D_
 SOH SHEENA_x000D_
 THAM YOKE YEE CHRISTINA</t>
  </si>
  <si>
    <t>WOMEN ELITE 6 X 6</t>
  </si>
  <si>
    <t>WAKESKATE INDIVIDUAL</t>
  </si>
  <si>
    <t>WATERSKI</t>
  </si>
  <si>
    <t>WAKESKATE WOMEN INDIVIDUAL</t>
  </si>
  <si>
    <t>NUR ALYSHA BINTE MOHAMAD RIZWAN</t>
  </si>
  <si>
    <t>FREESTYLE MEN 70KG</t>
  </si>
  <si>
    <t>LOU HONG YEOW</t>
  </si>
  <si>
    <t>FREESTYLE WOMEN 62KG</t>
  </si>
  <si>
    <t>WEE MADELINE CHIA SHIN</t>
  </si>
  <si>
    <t>FREESTYLE WOMEN 55KG</t>
  </si>
  <si>
    <t>YAP SU JUN</t>
  </si>
  <si>
    <t>TAOLU MEN CHANGQUAN</t>
  </si>
  <si>
    <t>TAOLU MEN DAO SHU &amp; GUN SHU COMBINE (AFTER ALL 2 PARTS)</t>
  </si>
  <si>
    <t>LIM JOWEN SI WEI</t>
  </si>
  <si>
    <t>WOMEN 3M SPRINGBOARD</t>
  </si>
  <si>
    <t>MEN 1M SPRINGBOARD</t>
  </si>
  <si>
    <t>AVVIR THAM PAC LUN</t>
  </si>
  <si>
    <t>MEN 10M SYNCHRONISED PLATFORM</t>
  </si>
  <si>
    <t>JONATHAN CHAN FAN KENG_x000D_
 LEE SHEN OON MAX</t>
  </si>
  <si>
    <t>WOMEN 10M SYNCHRONISED PLATFORM</t>
  </si>
  <si>
    <t>ONG REI EN_x000D_
 ONG SZE EN</t>
  </si>
  <si>
    <t>LIM XIANG QI AMANDA_x000D_
 CHRISTIE MAY CHUE MUN EE_x000D_
 QUAH JING WEN_x000D_
 QUAH TING WEN</t>
  </si>
  <si>
    <t>ASHLEY LIM YI-XUAN</t>
  </si>
  <si>
    <t>WOMEN 200M FREESTYLE</t>
  </si>
  <si>
    <t>CHAN ZI YI</t>
  </si>
  <si>
    <t>CHRISTIE MAY CHUE MUN EE</t>
  </si>
  <si>
    <t>MEN 400M FREESTYLE</t>
  </si>
  <si>
    <t>GLEN LIM JUN WEI</t>
  </si>
  <si>
    <t>MEN 4X200M FREESTYLE RELAY</t>
  </si>
  <si>
    <t>GLEN LIM JUN WEI_x000D_
 JONATHAN TAN EU JIN_x000D_
 JOSEPH ISAAC SCHOOLING_x000D_
 QUAH ZHENG WEN</t>
  </si>
  <si>
    <t>MAXIMILLIAN ANG WEI</t>
  </si>
  <si>
    <t>SIM EN YI LETITIA</t>
  </si>
  <si>
    <t>WOMEN 4X100M MEDLEY RELAY</t>
  </si>
  <si>
    <t>BONNIE YEO LU-ANNE_x000D_
 QUAH JING WEN_x000D_
 QUAN TING WEN_x000D_
 SIM EN YI LETITIA</t>
  </si>
  <si>
    <t>WOMEN 4X200M FREESTYLE RELAY</t>
  </si>
  <si>
    <t>CHRISTIE MAY CHUE MUN EE_x000D_
 GAN CHING HWEE_x000D_
 QUAH JING WEN_x000D_
 QUAH TING WEN</t>
  </si>
  <si>
    <t>WOMEN 1500M FREESTYLE</t>
  </si>
  <si>
    <t>WOMEN 200M INDIVIDUAL MEDLEY</t>
  </si>
  <si>
    <t>QUAN TING WEN</t>
  </si>
  <si>
    <t>MIKKEL LEE JUN JIE</t>
  </si>
  <si>
    <t>MEN 4SX100M MEDLEY RELAY</t>
  </si>
  <si>
    <t>QUAH ZHENG WEN_x000D_
 MAXIMILLIAN ANG WEI_x000D_
 JOSEPH ISAAC SCHOOLING_x000D_
 JONATHAN TAN E JIN</t>
  </si>
  <si>
    <t>MADELEINE ONG XUE LI</t>
  </si>
  <si>
    <t>146-140</t>
  </si>
  <si>
    <t>LOH TZE CHIEH CONTESSA</t>
  </si>
  <si>
    <t>144-140</t>
  </si>
  <si>
    <t>WOMEN 10000M</t>
  </si>
  <si>
    <t>GOH CHUI LING</t>
  </si>
  <si>
    <t>WOMEN 1500M</t>
  </si>
  <si>
    <t>MEN 4X100M RELAY</t>
  </si>
  <si>
    <t>IAN KOE_x000D_
 JOSHUA CHUA HAN WEI_x000D_
 MARC BRIAN LOUIS_x000D_
 MARK LEE REN</t>
  </si>
  <si>
    <t>MEN 4X400M RELAY</t>
  </si>
  <si>
    <t>LEE SIONG EN REUBEN RAINER_x000D_
 QUEK JUN JIE CALVIN_x000D_
 TAN ZONG YANG_x000D_
 THIRUBEN S/O THANA RAJAN</t>
  </si>
  <si>
    <t>MEN 100M</t>
  </si>
  <si>
    <t>MEN 400M HURDLES</t>
  </si>
  <si>
    <t>QUEK JUN JIE CALVIN</t>
  </si>
  <si>
    <t>MEN 400M</t>
  </si>
  <si>
    <t>TAN ZONG YANG</t>
  </si>
  <si>
    <t>MEN 110M HURDLES</t>
  </si>
  <si>
    <t>ANG CHEN XIANG</t>
  </si>
  <si>
    <t>WOMEN HIGH JUMP</t>
  </si>
  <si>
    <t>SNG SUAI LI MICHELLE</t>
  </si>
  <si>
    <t>1.75M</t>
  </si>
  <si>
    <t>ANDY KWEK JUN LIANG_x000D_
 DANNY BAWA CHRISNANTA_x000D_
 HEE YONG KAI TERRY_x000D_
 JOEL KOH JIA WEI_x000D_
 KUBO JUNSUKE_x000D_
 LIM SHUN TIAN_x000D_
 LOH KEAN HEAN_x000D_
 LOH KEAN YEW_x000D_
 TEH JIA HENG_x000D_
 WESLEY KOH ENG KEAT</t>
  </si>
  <si>
    <t>GRACE CHUA HUI ZHEN_x000D_
 JASLYN HOOI YUE YANN_x000D_
 JIN YUJIA_x000D_
 LIM ZHI RUI BERNICE_x000D_
 MEGAN LEE XINYI_x000D_
 NUR INSYIRAH KHAN BINTE ABDUL HAMID KHAN_x000D_
 JESSICA TAN WEI HAN_x000D_
 WONG JIA YING CRYSTAL_x000D_
 YEO JIA MIN</t>
  </si>
  <si>
    <t>MEN√¢‚Ç¨‚Ñ¢S DOUBLES</t>
  </si>
  <si>
    <t>HEE YONG KAI TERRY_x000D_
 LOH KEAN HEAN</t>
  </si>
  <si>
    <t>MEN√¢‚Ç¨‚Ñ¢S SINGLES</t>
  </si>
  <si>
    <t>TEH JIA HENG</t>
  </si>
  <si>
    <t>WOMEN√¢‚Ç¨‚Ñ¢S DOUBLE</t>
  </si>
  <si>
    <t>NUR INSYIRAH KHAN BINTE ABDUL HAMID KHAN_x000D_
 LIM ZHI RUI BERNICE</t>
  </si>
  <si>
    <t>BOWLINGMEN TEAM OF FOUR</t>
  </si>
  <si>
    <t>CHEAH RAY HAN_x000D_
MUHAMMAD JARIS GOH BIN ALI AKBAR GOH_x000D_
ONG WEI SIONG DARREN</t>
  </si>
  <si>
    <t>WOMEN SINGLE</t>
  </si>
  <si>
    <t>TAN SHI HUA CHERIE</t>
  </si>
  <si>
    <t>CHEAH RAY HAN_x000D_
ONG WEI SIONG DARREN</t>
  </si>
  <si>
    <t>NEW HUI FEN_x000D_
 TAN SHI HUA CHERIE</t>
  </si>
  <si>
    <t>MUHAMMAD JARIS GOH BIN ALI AKBAR GOH_x000D_
 TIMOTHY THEODORE THAM FU RONG</t>
  </si>
  <si>
    <t>WOMEN TEAM OF FOUR</t>
  </si>
  <si>
    <t>LIM HUI YING BERNICE_x000D_
 NEW HUI FEN_x000D_
 TAN SHI HUA CHERIE_x000D_
 TAN SHI JING DAPHNE</t>
  </si>
  <si>
    <t>MEN 81KG √¢‚Ç¨‚Äú 91KG</t>
  </si>
  <si>
    <t>MUHAMMAD DINIE HAKEEM BIN ABDUL RAHMAN</t>
  </si>
  <si>
    <t>LOST BY KO</t>
  </si>
  <si>
    <t>CANOEING √¢‚Ç¨‚Äú KAYAK</t>
  </si>
  <si>
    <t>KAYAK SPRINTS √¢‚Ç¨‚Äú MEN KAYAK FOUR (K4) 500M</t>
  </si>
  <si>
    <t>BRANDON OOI WEI CHENG_x000D_
KOH TECK WA DANIEL_x000D_
PAN CONGCHANG_x000D_
JOVI JAYDEN KALAICHELVAN</t>
  </si>
  <si>
    <t>MEN KAYAK DOUBLE (K2) 1000M</t>
  </si>
  <si>
    <t>BRANON OOI WEI CHENG_x000D_
 TEO GUANG YI LUCAS</t>
  </si>
  <si>
    <t>MEN KAYAK SINGLE (K1) 1000M</t>
  </si>
  <si>
    <t>BLITZ</t>
  </si>
  <si>
    <t>WOMEN BLITZ INDIVIDUAL</t>
  </si>
  <si>
    <t>1 √Ç¬Ω - √Ç¬Ω</t>
  </si>
  <si>
    <t>MEN BLITZ INDIVIDUAL</t>
  </si>
  <si>
    <t>TIN JINGYAO</t>
  </si>
  <si>
    <t>MEN STANDARD INDIVIDUAL</t>
  </si>
  <si>
    <t>WOMEN RAPID INDIVIDUAL</t>
  </si>
  <si>
    <t>LOST BY AMAGEDDON</t>
  </si>
  <si>
    <t>MEN RAPID INDIVIDUAL</t>
  </si>
  <si>
    <t>LOST BY ARMAGEDDON</t>
  </si>
  <si>
    <t>SHARIK ASLAM SAYED</t>
  </si>
  <si>
    <t>MEN ENGLISH BILLIARDS DOUBLES</t>
  </si>
  <si>
    <t>PETER EDWARD GILCHRIST_x000D_
 PUAN YI WEI @ ALEX PUAN</t>
  </si>
  <si>
    <t>CYCLING √¢‚Ç¨‚Äú ROAD</t>
  </si>
  <si>
    <t>MEN CRITERIUM</t>
  </si>
  <si>
    <t>YEO BOON KIAK</t>
  </si>
  <si>
    <t>MOBILE</t>
  </si>
  <si>
    <t>LEAGUE OF LEGENDS: WILD RIFT</t>
  </si>
  <si>
    <t>MEN LEAGUE OF LEGENDS: WILD RIFT (MOBILE)</t>
  </si>
  <si>
    <t>CHUA WEE KIAT_x000D_
 GOH KAI YANG KENNETH_x000D_
 LAM WEI HAO JERVIS_x000D_
 LIM WYI SHAWN_x000D_
 TAN YEE KHAI_x000D_
 TAN YEW MING ALEX_x000D_
 WONG JING KAI</t>
  </si>
  <si>
    <t>WOMEN LEAGUE OF LEGENDS: WILD RIFT (MOBILE)</t>
  </si>
  <si>
    <t>BAY HUI QING_x000D_
 CHUA YUN QIN_x000D_
 JESLYN KWEH SI HUI_x000D_
 POH HWEE SEE JOLENE_x000D_
 VALERIE SENG SER LEE_x000D_
 WONG MING YAN_x000D_
 XIANG SHASHA</t>
  </si>
  <si>
    <t>MOBILE LEGENDS: BANG BANG TEAM</t>
  </si>
  <si>
    <t>MIXED MOBILE LEGENDS: BANG BANG TEAM</t>
  </si>
  <si>
    <t>AKIHIRO FURUSAWA_x000D_
 BASIL LIM_x000D_
 CHONG JIN EE ADAM_x000D_
 CHONG RU CHYI_x000D_
 DARYL NG JUN DA_x000D_
 REMAS KER ZHEN HONG</t>
  </si>
  <si>
    <t>LEAGUE OF LEGENDS PC TEAM</t>
  </si>
  <si>
    <t>MIXED LEAGUE OF LEGENDS (PC) TEAM</t>
  </si>
  <si>
    <t>DOMINIC LOH JUN KEONG_x000D_
 LEE CHEN MING_x000D_
 MERVYN YEE XUAN WEN_x000D_
 TAI YI SHENG WINSTON_x000D_
 TEO JIA XIANG_x000D_
 TIMOTHY LIM CHIN KIAT_x000D_
 WAYNE AW</t>
  </si>
  <si>
    <t>CHAN PHU XIEN</t>
  </si>
  <si>
    <t>CHAN PHU XIEN_x000D_
 CHOY YU YONG_x000D_
 DAN WEI ZUO_x000D_
 SEE ZHUO RUI JORELLE</t>
  </si>
  <si>
    <t>35-45</t>
  </si>
  <si>
    <t>CHEUNG KEMEI</t>
  </si>
  <si>
    <t>SIMON LEE RENJIE</t>
  </si>
  <si>
    <t>AU EONG TIAN WEI JONATHAN</t>
  </si>
  <si>
    <t>AU EONG TIAN WEI JONATHAN_x000D_
 JOEL CHIU KA JYN_x000D_
 KIEREN LOCK HOY-IN_x000D_
 MATTHEW JAMES LIM QUAN RONG</t>
  </si>
  <si>
    <t>45-28</t>
  </si>
  <si>
    <t>CHAN WAN JING DENYSE_x000D_
 CHEUNG KEMEI_x000D_
 CHLOE NG WANYI_x000D_
 MAXINE WONG JIE XIN</t>
  </si>
  <si>
    <t>33-28</t>
  </si>
  <si>
    <t>ELLE KOH MEIHUI</t>
  </si>
  <si>
    <t>ELLE KOH MEIHUI_x000D_
 KIRIA TIKANAH ABDUL RAHMAN_x000D_
 REBECCA ONG JIA MIN_x000D_
 VICTORIA ANN LIM XIU YAN</t>
  </si>
  <si>
    <t>45-36</t>
  </si>
  <si>
    <t>ELLIOT HAN YI HENG_x000D_
 LEE MUN HOU SAMSON_x000D_
 SIMON LEE RENJIE_x000D_
 SI TO JIAN TONG</t>
  </si>
  <si>
    <t>37-36</t>
  </si>
  <si>
    <t>LEE KAR MOON_x000D_
 LEE KAR YI JOLIE_x000D_
 NICOLE WEE SHER TYNN_x000D_
 ONG SHU HUI JESSICA</t>
  </si>
  <si>
    <t>39-45</t>
  </si>
  <si>
    <t>ONG SHU HUI JESSICA</t>
  </si>
  <si>
    <t>ATIENZA ALOYSA MARGIELA MABUTAS</t>
  </si>
  <si>
    <t>209 (7 UNDER PAR)</t>
  </si>
  <si>
    <t>GYMNASTIC</t>
  </si>
  <si>
    <t>MEN FLOOR EXERCISE</t>
  </si>
  <si>
    <t>TAY WEI-AN TERRY</t>
  </si>
  <si>
    <t>ARYANNA NISH SHETTY_x000D_
 CHEONG YUET YUNG_x000D_
 EMMA YAP EN-LIN_x000D_
 KAITLYN LIM_x000D_
 NADINE JOY NATHAN_x000D_
 POH ZI XUAN SHANDY</t>
  </si>
  <si>
    <t>LIEW JUN YI ZAC_x000D_
 LIM JUNYI KAESON_x000D_
 MOHAMMAD MIKHAIL HAZIQ BIN MOHAMMAD GHAZALI_x000D_
 SIM BOON PIN ROBIN_x000D_
 TAY WEI-AN TERRY_x000D_
 CHONG JER RONG</t>
  </si>
  <si>
    <t>WOMEN UNEVEN BARS</t>
  </si>
  <si>
    <t>MEN 69KG (GI)</t>
  </si>
  <si>
    <t>NOAH LIM TIAN RUN</t>
  </si>
  <si>
    <t>WON BY SUBMISSION</t>
  </si>
  <si>
    <t>MEN 56KG (NO GI)</t>
  </si>
  <si>
    <t>LOST BY REFEREE√¢‚Ç¨‚Ñ¢ DECISION</t>
  </si>
  <si>
    <t>WOMEN 62KG (GI)</t>
  </si>
  <si>
    <t>FIONA TOH</t>
  </si>
  <si>
    <t>0-6</t>
  </si>
  <si>
    <t>KODOKAN GOSHIN JUTSU</t>
  </si>
  <si>
    <t>MEN KODOKAN GOSHIN JUTSU</t>
  </si>
  <si>
    <t>LEE SONG LIM_x000D_
 TANG HONG JING VINCENT</t>
  </si>
  <si>
    <t>WOMEN 48KG</t>
  </si>
  <si>
    <t>GWA WEI YING CHERYL</t>
  </si>
  <si>
    <t>MEN CLASS H (80-85KG) √¢‚Ç¨‚Äú TANDING</t>
  </si>
  <si>
    <t>MUHAMMAD SYAKIR BIN JEFFRY</t>
  </si>
  <si>
    <t>33-49</t>
  </si>
  <si>
    <t>WOMEN CLASS F (70-75KG) √¢‚Ç¨‚Äú TANDING</t>
  </si>
  <si>
    <t>SITI KHADIJAH BINTE MOHAMAD SHAHREM</t>
  </si>
  <si>
    <t>47-70</t>
  </si>
  <si>
    <t>MEN CLASS C (55-60KG) √¢‚Ç¨‚Äú TANDING</t>
  </si>
  <si>
    <t>MUHAMMAD HAZIM BIN MOHAMAD YUSU</t>
  </si>
  <si>
    <t>WON BY DISQUALIFICATION</t>
  </si>
  <si>
    <t>WOMEN CLASS E (65-70KG) √¢‚Ç¨‚Äú TANDING</t>
  </si>
  <si>
    <t>30-22</t>
  </si>
  <si>
    <t>MEN CLASS J (90-95KG) - TANDING</t>
  </si>
  <si>
    <t>SHEIK FARHAN BIN SHEIK ALAU√¢‚Ç¨‚Ñ¢DDIN</t>
  </si>
  <si>
    <t>WON BY WALKOVER</t>
  </si>
  <si>
    <t>MEN CLASS F (70-75KG) - TANDING</t>
  </si>
  <si>
    <t>ABDUL RAAZAQ BIN ABDUL RASHID</t>
  </si>
  <si>
    <t>14-42</t>
  </si>
  <si>
    <t>MEN CLASS G (75-80KG) - TANDING</t>
  </si>
  <si>
    <t>SHEIK FERDOUS BIN SHEIK ALAU√¢‚Ç¨‚Ñ¢DDIN</t>
  </si>
  <si>
    <t>LOST BY WALKOVER</t>
  </si>
  <si>
    <t>WOMEN REGU</t>
  </si>
  <si>
    <t>AMIRAH BINTE SAHRIN_x000D_
 IFFAH BATRISYIA BINTE NOH_x000D_
 NUR ASHIKIN BINTE ZULKIFLI</t>
  </si>
  <si>
    <t>WOMEN GANDA</t>
  </si>
  <si>
    <t>NUR AZLYANA BTE ISMAIL_x000D_
 SHARIFAH SHAZZA BINTE SAMSURI</t>
  </si>
  <si>
    <t>MEN TUNGGAL</t>
  </si>
  <si>
    <t>MEN GANDA</t>
  </si>
  <si>
    <t>MUHAMMAD HAZIM BIN MOHAMMAD ZAQUE_x000D_
 MUHAMMAD HAZIQ BIN MOHAMMAD ZAQUE</t>
  </si>
  <si>
    <t>WOMEN 10M AIR RIFLE TEAM</t>
  </si>
  <si>
    <t>ADELE TAN QIAN XIU_x000D_
 FERNEL TAN QIAN NI_x000D_
 NATANYA HUIYI TAN</t>
  </si>
  <si>
    <t>WOMEN 50M RIFLE 3 POSITIONS</t>
  </si>
  <si>
    <t>WOMEN TRAP</t>
  </si>
  <si>
    <t>SITI MASTURA BINTE RAHIM</t>
  </si>
  <si>
    <t>WOMEN 10M AIR PISTOL TEAM</t>
  </si>
  <si>
    <t>AMANDA MAK SAO KENG_x000D_
 TEH XIU HONG _x000D_
 TEO SHUN XIE</t>
  </si>
  <si>
    <t>WOMEN 25M PISTOL</t>
  </si>
  <si>
    <t>MIXED 10M AIR RIFLE TEAM</t>
  </si>
  <si>
    <t>FERNEL TAN QIAN NI_x000D_
 GAI TIAN RUI</t>
  </si>
  <si>
    <t>MEN 25M STANDARD PISTOL</t>
  </si>
  <si>
    <t>MEN 10M AIR RIFLE</t>
  </si>
  <si>
    <t>WONG ZEN JOI LIONEL</t>
  </si>
  <si>
    <t>PANG YEW EN KOEN_x000D_
 WONG XIN RU</t>
  </si>
  <si>
    <t>CHEW ZHE YU CLARENCE_x000D_
 JOSH CHUA SHAO HAN_x000D_
 PANG YEW EN KOEN_x000D_
 POH SHAO FENG ETHAN_x000D_
 TAN LUCAS</t>
  </si>
  <si>
    <t>JOSH CHUA SHAO HAN_x000D_
 PANG YEW EN KOEN</t>
  </si>
  <si>
    <t>GOI RUI XUAN_x000D_
 ZHANG WAN LING_x000D_
 WONG XIN RU_x000D_
 ZENG JIAN_x000D_
 ZHOU JINGYI</t>
  </si>
  <si>
    <t>ZHOU JINGYI_x000D_
 ZENG JIAN</t>
  </si>
  <si>
    <t>CHEW ZHE YU CLARENCE_x000D_
 ZENG JIAN</t>
  </si>
  <si>
    <t>WOMEN 46KG</t>
  </si>
  <si>
    <t>ISABEL FELIPA RIVAS</t>
  </si>
  <si>
    <t>0-21</t>
  </si>
  <si>
    <t>WOMEN 53KG</t>
  </si>
  <si>
    <t>NICHELLE TAN YING XUAN</t>
  </si>
  <si>
    <t>15-37</t>
  </si>
  <si>
    <t>RECOGNISED TEAM</t>
  </si>
  <si>
    <t>MEN RECOGNISED POOMSAE TEAM</t>
  </si>
  <si>
    <t>HO WEI KIT DIXON_x000D_
 LOW SZE SHENG BRANDON_x000D_
 YAP ZONG HAN DARREN</t>
  </si>
  <si>
    <t>GRECO-ROMAN</t>
  </si>
  <si>
    <t>130KG</t>
  </si>
  <si>
    <t>MEN 130KG</t>
  </si>
  <si>
    <t>86KG</t>
  </si>
  <si>
    <t>MEN 86KG</t>
  </si>
  <si>
    <t>0-11</t>
  </si>
  <si>
    <t>MEN TAIJIQUAN</t>
  </si>
  <si>
    <t>MEN TAIJIJIAN</t>
  </si>
  <si>
    <t>MEN CHANGQUAN</t>
  </si>
  <si>
    <t>WOMEN DAOSHU AND GUNSHU COMBINED</t>
  </si>
  <si>
    <t>ONG LI LING KIMBERLY</t>
  </si>
  <si>
    <t>MEN DAOSHU AND GUNSHU COMBINED</t>
  </si>
  <si>
    <t>ZOE TAN ZIYI</t>
  </si>
  <si>
    <t>ALVIN WOO TSUNG HAN_x000D_
 LOW YI HAO</t>
  </si>
  <si>
    <t>BLITZ TEAM</t>
  </si>
  <si>
    <t>NGO LAN HUONG_x000D_
LOW YI HAO</t>
  </si>
  <si>
    <t>WOMEN STANDARD SINGLES</t>
  </si>
  <si>
    <t>√Ç¬Ω - √Ç¬Ω</t>
  </si>
  <si>
    <t>MEN STANDARD SINGLES</t>
  </si>
  <si>
    <t>ALVIN WOO TSUNG HAN</t>
  </si>
  <si>
    <t>ANG AN JUN_x000D_
CAYDEN LOH DEJUN_x000D_
CHIAM KUNYANG_x000D_
CHOW JING LUN_x000D_
DARREN LEE JIT-AN_x000D_
KOH JIAN YING_x000D_
LEE CHENG-KANG_x000D_
LEE KAI YANG_x000D_
LOH ZHI ZHI_x000D_
TAN JWEE ANN PAUL LOUIS_x000D_
TEO ZHEN WEI EUGENE_x000D_
YIP YANG_x000D_
YU JUNJIE</t>
  </si>
  <si>
    <t>WON 22 √Ê 14; 1ST OUT OF 6</t>
  </si>
  <si>
    <t>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t>
  </si>
  <si>
    <t>WON 10 √Ê 6; FINISHED 2ND OUT OF 3</t>
  </si>
  <si>
    <t>Men 3m Springboard</t>
  </si>
  <si>
    <t>Men Platform</t>
  </si>
  <si>
    <t>LEE SHEN OON MAX</t>
  </si>
  <si>
    <t>Women 4 X 100m Freestyle Relay</t>
  </si>
  <si>
    <t>QUAH JING WEN_x000D_
CHRISTIE MAY CHUE MUN EE_x000D_
LIM XIANG QI AMANDA_x000D_
NUR MARINA CHAN SHI MIN ALIF ABDULLAH_x000D_
QUAH TING WEN</t>
  </si>
  <si>
    <t>Men 4 X 100m Medley Relay</t>
  </si>
  <si>
    <t>QUAH ZHENG WEN_x000D_
NICHOLAS RUI KARSTEN MAHABIR_x000D_
TEONG TZEN WEI_x000D_
JONATHAN TAN EU JIN</t>
  </si>
  <si>
    <t>3:37.45 (GAMES RECORD)</t>
  </si>
  <si>
    <t>Mixed 4 X 100m Medley Relay</t>
  </si>
  <si>
    <t>QUAH ZHENG WEN_x000D_
NICHOLAS RUI KARSTEN MAHABIR_x000D_
QUAH JING WEN_x000D_
QUAH TING WEN</t>
  </si>
  <si>
    <t>3:51.72 (GAMES RECORD)</t>
  </si>
  <si>
    <t>Men 4 X 100m Freestyle Relay</t>
  </si>
  <si>
    <t>JONATHAN TAN EU JIN_x000D_
MIKKEL LEE JUN JIE_x000D_
CHUA YI SHOU DARREN_x000D_
QUAH ZHENG WEN</t>
  </si>
  <si>
    <t>Women 4 X 200m Freestyle Relay</t>
  </si>
  <si>
    <t>GAN CHING HWEE_x000D_
ASHLEY LIM YI-XUAN_x000D_
CHAN ZI YI_x000D_
QUAH TING WEN</t>
  </si>
  <si>
    <t>Women 4 X 100m Medley Relay</t>
  </si>
  <si>
    <t>FAITH ELIZABETH KHOO_x000D_
SIM EN YI LETITIA_x000D_
QUAH JING WEN_x000D_
QUAH TING WEN</t>
  </si>
  <si>
    <t>4:06.97 (GAMES RECORD)</t>
  </si>
  <si>
    <t>Men 4 X 200m Freestyle Relay</t>
  </si>
  <si>
    <t>JONATHAN TAN EU JIN_x000D_
GLEN LIM JUN WEI_x000D_
ARDI ZULHIMI BIN MOHAMED AZMAN_x000D_
CHUA YI SHOU DARREN</t>
  </si>
  <si>
    <t>Men 100m Backstroke</t>
  </si>
  <si>
    <t>Men 100m Freestyle</t>
  </si>
  <si>
    <t>Women 200m Butterfly</t>
  </si>
  <si>
    <t>Men 50m Freestyle</t>
  </si>
  <si>
    <t>21.95 (GAMES RECORD)</t>
  </si>
  <si>
    <t>Women 200m Freestyle</t>
  </si>
  <si>
    <t>Women 200m Individual Medley</t>
  </si>
  <si>
    <t>Women 100m Freestyle</t>
  </si>
  <si>
    <t>Women 400m Freestyle</t>
  </si>
  <si>
    <t>Men 100m Butterfly</t>
  </si>
  <si>
    <t>Women 100m Breaststroke</t>
  </si>
  <si>
    <t>1:07.94 (GAMES RECORD)</t>
  </si>
  <si>
    <t>Women 100m Butterfly</t>
  </si>
  <si>
    <t>Men 50m Butterfly</t>
  </si>
  <si>
    <t>Women 200m Breaststroke</t>
  </si>
  <si>
    <t>2:28.49 (GAMES RECORD)</t>
  </si>
  <si>
    <t>Women 50m Freestyle</t>
  </si>
  <si>
    <t>25.04 (GAMES RECORD)</t>
  </si>
  <si>
    <t>Men 200m Butterfly</t>
  </si>
  <si>
    <t>JUNG YI ONG</t>
  </si>
  <si>
    <t>Women 800m Freestyle</t>
  </si>
  <si>
    <t>Women 50m Breaststroke</t>
  </si>
  <si>
    <t>Men 100m Breaststroke</t>
  </si>
  <si>
    <t>NICHOLAS RUI KARSTEN MAHABIR</t>
  </si>
  <si>
    <t>Women 100m Backstroke</t>
  </si>
  <si>
    <t>FAITH ELIZABETH KHOO</t>
  </si>
  <si>
    <t>Men 200m Breaststroke</t>
  </si>
  <si>
    <t>Men 50m Breaststroke</t>
  </si>
  <si>
    <t>Women 50m Butterfly</t>
  </si>
  <si>
    <t>Men 200m Individual Medley</t>
  </si>
  <si>
    <t>ZACHARY IAN TAN</t>
  </si>
  <si>
    <t>Men 50m Backstroke</t>
  </si>
  <si>
    <t>Men 1500m Freestyle</t>
  </si>
  <si>
    <t>Men 400m Freestyle</t>
  </si>
  <si>
    <t>Women 200m</t>
  </si>
  <si>
    <t>22.69 (GAMES RECORD)</t>
  </si>
  <si>
    <t>Men 110m Hurdles</t>
  </si>
  <si>
    <t>Women 100m</t>
  </si>
  <si>
    <t>Men 10000m</t>
  </si>
  <si>
    <t>SOH RUI YONG</t>
  </si>
  <si>
    <t>ELIZABETH-ANN TAN SHEE RU</t>
  </si>
  <si>
    <t>Women High Jump</t>
  </si>
  <si>
    <t>1.73M</t>
  </si>
  <si>
    <t>Women 1500m</t>
  </si>
  <si>
    <t>Men 4x100m Relay</t>
  </si>
  <si>
    <t>IAN KOE_x000D_
JOSHUA CHUA HANWEI_x000D_
MARC BRIAN LOUIS_x000D_
MARK LEE REN_x000D_
QUEK JUN JIE CALVIN_x000D_
XANDER HO ANN HENG</t>
  </si>
  <si>
    <t>Men 400m Hurdles</t>
  </si>
  <si>
    <t>Women 800m</t>
  </si>
  <si>
    <t>GRACE CHUA HUI ZHEN_x000D_
 HENG XIAO EN_x000D_
 JESSICA TAN WEI HAN_x000D_
 JIN YUJIA_x000D_
 LAI YI TING_x000D_
 MEGAN LEE XINYI_x000D_
 NUR INSYIRAH KHAN BINTE ABDUL HAMID KHAN_x000D_
 WONG JIA YING CRYSTAL_x000D_
 YEO JIA MIN</t>
  </si>
  <si>
    <t>LOST 1 - 3</t>
  </si>
  <si>
    <t>ANDY KWEK JUN LIANG_x000D_
DONOVAN WILLARD WEE_x000D_
HEE YONG KAI TERRY_x000D_
JOEL KOH JIA WEI_x000D_
JOHANN PRAJOGO_x000D_
LOH KEAN HEAN_x000D_
LOH KEAN YEW_x000D_
MARCUS PHIL LAU JUN HUI_x000D_
NGE JOO JIE_x000D_
TEH JIA HENG</t>
  </si>
  <si>
    <t>Men Doubles</t>
  </si>
  <si>
    <t>JOHANN PRAJOGO_x000D_
NGE JOO JIE</t>
  </si>
  <si>
    <t>LOST 0 - 2</t>
  </si>
  <si>
    <t>Women 63kg</t>
  </si>
  <si>
    <t>NUR SABRINA BINTE MOHD FAIZAL</t>
  </si>
  <si>
    <t>LOST 1 - 4</t>
  </si>
  <si>
    <t>Men 67kg</t>
  </si>
  <si>
    <t>TAN JUN JIE VELVAN</t>
  </si>
  <si>
    <t>Men 80kg</t>
  </si>
  <si>
    <t>MUHAMMAD DANISH BIN HUSLI</t>
  </si>
  <si>
    <t>LOST BY RSC</t>
  </si>
  <si>
    <t>6S</t>
  </si>
  <si>
    <t>Men Sixes</t>
  </si>
  <si>
    <t>AAHAN GOPINATH ACHAR_x000D_
ABDUL RAHMAN BHADELIA_x000D_
ADWITYA BHARGAVA_x000D_
AMAN DESAI_x000D_
AMJAD MAHBOOB_x000D_
ANANTHA KRISHNA_x000D_
ANISH EDWARD PARAAM_x000D_
AVI DIXIT_x000D_
MAHIYU BHATIA_x000D_
NAVIN MICHAEL S PARAM_x000D_
RAOUL SHARMA_x000D_
REZZA GAZNAVI_x000D_
ROHAN RANGARAJAN_x000D_
UTSAV RAKSHIT_x000D_
VENKATESAN THIYANESH</t>
  </si>
  <si>
    <t>WON 97 - 71</t>
  </si>
  <si>
    <t>T10</t>
  </si>
  <si>
    <t>Men T10</t>
  </si>
  <si>
    <t>WON 93 - 92; FINISHED 3RD OUT OF 5</t>
  </si>
  <si>
    <t>Men T20</t>
  </si>
  <si>
    <t>WON 162 - 147</t>
  </si>
  <si>
    <t>Billiard Sports</t>
  </si>
  <si>
    <t>Men English Billiard Singles</t>
  </si>
  <si>
    <t>LOST 0 - 3</t>
  </si>
  <si>
    <t>Men 9-Ball Pool Singles</t>
  </si>
  <si>
    <t>LOST 3 - 9</t>
  </si>
  <si>
    <t>VALORANT PC TEAM</t>
  </si>
  <si>
    <t>Mixed Valorant (PC) Team</t>
  </si>
  <si>
    <t>YAP YAO RONG RODMAN_x000D_
 AYRTON BRYAN SOH ZHEN HENG_x000D_
 GOH ZHEN WEI TIDUS_x000D_
 INGRAM TAN YING YUAN_x000D_
 TAN KAI WEN MARCUS_x000D_
 YEOH CHUN TING</t>
  </si>
  <si>
    <t>E-Sports</t>
  </si>
  <si>
    <t>Mixed League Of Legends: Wild Rift (Mobile) Team</t>
  </si>
  <si>
    <t>CHUA WEE KIAT_x000D_
GOH KAI YANG KENNETH_x000D_
LIM WYI SHAWN_x000D_
TAN YEE KHAI_x000D_
TAN YEW MING ALEX_x000D_
WONG JING KAI</t>
  </si>
  <si>
    <t>Women Individual Sabre</t>
  </si>
  <si>
    <t>HENG JIE MIN JULIET</t>
  </si>
  <si>
    <t>WON 15 - 8</t>
  </si>
  <si>
    <t>SI TO JIAN TONG</t>
  </si>
  <si>
    <t>WON 15 - 11</t>
  </si>
  <si>
    <t>WALKOVER</t>
  </si>
  <si>
    <t>WON 15 - 10</t>
  </si>
  <si>
    <t xml:space="preserve">Fencing </t>
  </si>
  <si>
    <t>ELLE KOH MEIHUI_x000D_
FILZAH HIDAYAH BINTE NOR ANUAR_x000D_
KIRIA TIKANAH ABDUL RAHMAN_x000D_
REBECCA ONG JIA MIN</t>
  </si>
  <si>
    <t>WON 45 - 37</t>
  </si>
  <si>
    <t>SAMUEL ELIJAH ROBSON</t>
  </si>
  <si>
    <t>WON 15 - 3</t>
  </si>
  <si>
    <t>CHEUNG KEMEI_x000D_
MAXINE WONG JIE XIN_x000D_
SEET HE YUN TIFFANY_x000D_
TAY YU LING</t>
  </si>
  <si>
    <t>WON 45 - 23</t>
  </si>
  <si>
    <t>LOST 10 - 15</t>
  </si>
  <si>
    <t>DAN WEI ZUO</t>
  </si>
  <si>
    <t>LOST 5 - 15</t>
  </si>
  <si>
    <t>LOST 6 - 15</t>
  </si>
  <si>
    <t>LOST 11 - 12</t>
  </si>
  <si>
    <t>Men Team Epee</t>
  </si>
  <si>
    <t>BRON SHEUM HAN SHEN_x000D_
SI TO JIAN TONG_x000D_
SIMON LEE RENJIE</t>
  </si>
  <si>
    <t>LOST 37 - 44</t>
  </si>
  <si>
    <t>Women Team Sabre</t>
  </si>
  <si>
    <t>HENG JIE MIN JULIET_x000D_
JEAN KOH_x000D_
NICOLE WEE SHER TYNN_x000D_
ONG SHU HUI JESSICA</t>
  </si>
  <si>
    <t>LOST 42 - 45</t>
  </si>
  <si>
    <t>LIONEL WEE YIT HUI_x000D_
MAX NEO WEI KIT_x000D_
SAMUEL ELIJAH ROBSON_x000D_
ZEPHANIAH IAN KIEW</t>
  </si>
  <si>
    <t>LOST 37 - 45</t>
  </si>
  <si>
    <t>LOST 8 -15</t>
  </si>
  <si>
    <t>DAN WEI ZUO_x000D_
LOH KAI WEI LUCIUS_x000D_
NICHOLAS LOO WEI-HAO_x000D_
SEE ZHUO RUI JORELLE</t>
  </si>
  <si>
    <t>LOST 31 - 45</t>
  </si>
  <si>
    <t>ADLYN BASIL HENG LI YAN_x000D_
AMANDA YEAP TING HUI_x000D_
DAPHNE TAN EN QI_x000D_
FOO WEN XIN_x000D_
HOO MEI HUI_x000D_
LIM JIE YING_x000D_
LIM ZHI YU MINDY_x000D_
MICHELLE LOK HUI QI_x000D_
NASHA BINTE JEFFRI_x000D_
NUR FASYA NADHIRAH BINTE MOHAMMAD YUSNI_x000D_
ONG JIA MIN_x000D_
ONG SWEE LING_x000D_
SHAZANA BINTE MOHAMED NOOR_x000D_
SHERMAINE GOH XIN MEI_x000D_
SITI NURHALIZA BINTE KHAIRUL ANUAR_x000D_
TAN HUI ZHI_x000D_
YEE YUN SHAWN_x000D_
YEO SHI ER SHANNON_x000D_
YEO XUAN</t>
  </si>
  <si>
    <t>WON 4 - 2</t>
  </si>
  <si>
    <t>CHEANG JIA QING_x000D_
DAMIEN WAN JUNWEI_x000D_
FOO JUN WEI_x000D_
HALEEF BIN HAIRON_x000D_
HUANG JUNHONG SEAN_x000D_
KEANEN POON JUN AN_x000D_
KOH YE SHEN_x000D_
KUMARESA PASUPATHY_x000D_
LEE CHEE YONG_x000D_
LIM JIAN HONG_x000D_
MOHAMAD HARIS BIN ABDUL_x000D_
MUHAMMAD HAZIQ BIN ABDUL WAHAB_x000D_
NICHOLAS CHUA WEE GUAN_x000D_
NICHOLAS LOW JIA JUN_x000D_
R SATHISH_x000D_
R SURIA_x000D_
TAN HONG JIE JARED_x000D_
TAN TZE WEN THADDEUS_x000D_
VIGNESA PASUPATHY_x000D_
YEUNG CHUN YIN</t>
  </si>
  <si>
    <t>WON 3 - 1 FINISHED 3RD OUT OF 5</t>
  </si>
  <si>
    <t>Men Pommel Horse</t>
  </si>
  <si>
    <t>LIM JUNYI KAESON</t>
  </si>
  <si>
    <t>DARREN SIA DIAN LUN_x000D_
 DAWNRAJ RENGASAMY_x000D_
 DINESHRAJ NAIDU S/O VIJAYAN NAIDU_x000D_
 ENRICO ELIFH ABDUL LATHIF MARICAN_x000D_
 GUGAN SANDRAN_x000D_
 HARIRAJ NAIDU S/O VIJAYAN NAIDU_x000D_
 JASPAL SINGH GREWAL_x000D_
 JEREMIAH SAMSON BALAKRISHNAN_x000D_
 LOO TIAN POH KENT_x000D_
 MUHAMMAD BAZIL BIN KAHAR_x000D_
 MUHAMMAD FARIZ BIN MOHD BASIR_x000D_
 NUR ASHRIQ FERDAUS BIN ZUL'KEPLI_x000D_
 NUFAIL RAIYAN BIN ABU BAKAR_x000D_
 MUHAMMAD ZAKI BIN ZULKARNAIN_x000D_
 SILAS ABDUL RAZAK BIN NOOR SHAH_x000D_
 THULASIRAM RAMANAN_x000D_
 WEE WEI XUAN_x000D_
 YAP WEE LEE DARIUS</t>
  </si>
  <si>
    <t>Indoor Men Team</t>
  </si>
  <si>
    <t>SYED SYAHMI BIN SYED ALI_x000D_
ABDUL HANIF BIN MURID_x000D_
AIK YU CHEN_x000D_
CT KARUPPIAH ARASU_x000D_
GOH KAI YANG TIMOTHY_x000D_
LOOGESWARAN ENRIQUE_x000D_
MAYAZHAGU GUHAN_x000D_
MOHAMMED JUMAEEN BIN AMAT KAMSIN_x000D_
MUHAMMAD HIDAYAT BIN MAT RAHIM_x000D_
MUHAMMAD SHAFIQ BIN ABDUL RASHID_x000D_
MUHAMMAD SYAFIQ BIN IBRAHIM_x000D_
WONG JING YANG GERALD</t>
  </si>
  <si>
    <t>LOST 4 - 1</t>
  </si>
  <si>
    <t>Field Women Team</t>
  </si>
  <si>
    <t>CHERYLL CHIA_x000D_
COLLERA PATRICIA MAE MALIGAYA_x000D_
FELISSA LAI SHIQI_x000D_
FRANCIS MEGAN_x000D_
HAJARATIH BINTE JOHANA_x000D_
HO PUAY LING_x000D_
LAURA TAN SI RU_x000D_
NG JIN XIN JOLENE_x000D_
NG YU XIN SARDONNA_x000D_
NITHIRA D/O MANIMARAN_x000D_
NURUL SOFIA ATIKAH BINTE SABAN_x000D_
PHYLICIA TANANDIKA_x000D_
SHERIE AMANI BINTE SUKIR_x000D_
SHUBHAA D/O MANIMARAN_x000D_
TAYLOR LIU YUTONG_x000D_
TOH LI MIN_x000D_
VALERIE KOH RUIQI_x000D_
VALERIE SIM THONG EN</t>
  </si>
  <si>
    <t>WON 1 - 0</t>
  </si>
  <si>
    <t>NE-WAZA NOGI 56KG</t>
  </si>
  <si>
    <t>Ju-Jitsu</t>
  </si>
  <si>
    <t>Men Ne-Waza Nogi -56kg</t>
  </si>
  <si>
    <t>Men Ne-Waza Nogi -69kg</t>
  </si>
  <si>
    <t>LOST 2 - 9</t>
  </si>
  <si>
    <t>Men Ne-Waza Gi -69kg</t>
  </si>
  <si>
    <t>Men Ne-Waza Gi -62kg</t>
  </si>
  <si>
    <t>AMIRUL SYAFIQ BIN SHAH ERAN</t>
  </si>
  <si>
    <t>LOST 4 - 4 (1)</t>
  </si>
  <si>
    <t>KIME NO KATA</t>
  </si>
  <si>
    <t>Men Kime No Kata</t>
  </si>
  <si>
    <t>SOH KENG CHUAN_x000D_
TAN CHENG KIAT BENNY</t>
  </si>
  <si>
    <t>66KG</t>
  </si>
  <si>
    <t>Men Under 66kg Combat</t>
  </si>
  <si>
    <t>ZHOU YUJIE</t>
  </si>
  <si>
    <t>LOST 0 - 1</t>
  </si>
  <si>
    <t>Men Under 90kg Combat</t>
  </si>
  <si>
    <t>AARON NG</t>
  </si>
  <si>
    <t>Women Under 52kg Combat</t>
  </si>
  <si>
    <t>VALERIE TEO FANG WEI</t>
  </si>
  <si>
    <t>Women Regu</t>
  </si>
  <si>
    <t>AMIRAH BINTE SAHRIN_x000D_
IFFAH BATRISYIA BINTE NOH_x000D_
NUR ASHIKIN BINTE ZULKIFLI</t>
  </si>
  <si>
    <t>Men Tanding I 85-90kg</t>
  </si>
  <si>
    <t>WON 42 - 11</t>
  </si>
  <si>
    <t>Men Tanding G 75-80kg</t>
  </si>
  <si>
    <t>SHEIK FERDOUS BIN SHEIK ALAU√ÏDDIN</t>
  </si>
  <si>
    <t>LOST (-2) - 26</t>
  </si>
  <si>
    <t>Women Tanding A 45-50kg</t>
  </si>
  <si>
    <t>NADHRAH BINTE SAHRIN</t>
  </si>
  <si>
    <t>LOST BY DISQUALIFICATION</t>
  </si>
  <si>
    <t>Men Tanding H 80-85kg</t>
  </si>
  <si>
    <t>MUHAMMAD NURSHAHFAREEQ BIN SHAHRUDIN</t>
  </si>
  <si>
    <t>LOST 45 - 49</t>
  </si>
  <si>
    <t>Men Tunggal</t>
  </si>
  <si>
    <t>Women Tunggal</t>
  </si>
  <si>
    <t>SITI NAZURAH BINTE MOHD YUSOFF</t>
  </si>
  <si>
    <t>Women Tanding E 65-70kg</t>
  </si>
  <si>
    <t>LOST 10 - 26</t>
  </si>
  <si>
    <t>Women Tanding Below 45kg</t>
  </si>
  <si>
    <t>NUR TUHFAH IZZAH BINTE MD ROSLAN</t>
  </si>
  <si>
    <t>LOST 0 - 6</t>
  </si>
  <si>
    <t>Men Tanding Below 45kg</t>
  </si>
  <si>
    <t>DHANI ANDIKA BIN RAZALI</t>
  </si>
  <si>
    <t>LOST 15 - 31</t>
  </si>
  <si>
    <t>Men Windsurfing Rs:X</t>
  </si>
  <si>
    <t>JAYSON TAN JIAN SEN</t>
  </si>
  <si>
    <t>Mixed Optimist</t>
  </si>
  <si>
    <t>CHERYL YONG HENG XI_x000D_
ETHAN CHIA HAN WEI</t>
  </si>
  <si>
    <t>Ilca4 Open</t>
  </si>
  <si>
    <t>ISAAC GOH</t>
  </si>
  <si>
    <t>Men Ilca7</t>
  </si>
  <si>
    <t>Mixed 29er Open</t>
  </si>
  <si>
    <t>ELLYN TAN JIAMIN_x000D_
CHIA TECK PIN</t>
  </si>
  <si>
    <t>IQFOIL</t>
  </si>
  <si>
    <t>Men Windfoil Iq:Foil</t>
  </si>
  <si>
    <t>ELKAN RESHAWN OH</t>
  </si>
  <si>
    <t>Women Ilca6</t>
  </si>
  <si>
    <t>ANG JANIA</t>
  </si>
  <si>
    <t>Sepaktakraw</t>
  </si>
  <si>
    <t>Men Regu</t>
  </si>
  <si>
    <t>KHAIRUL FAHMI BIN YAZID_x000D_
MUHAMMAD A'FIF BIN SAFIEE_x000D_
MUHAMMAD ASRI BIN ARON_x000D_
MUHAMMAD DANISH IRFAN BIN MUHAMAD FAIZAL_x000D_
MUHAMMAD RAMLI BIN SA'ARI</t>
  </si>
  <si>
    <t>LOST 0 √Ê 2; FINISHED 3RD OUT OF 4</t>
  </si>
  <si>
    <t>CHEW ZHE YU CLARENCE_x000D_
 PANG YEW EN KOEN_x000D_
 QUEK YONG IZAAC</t>
  </si>
  <si>
    <t>WON 3 - 0</t>
  </si>
  <si>
    <t>PANG YEW EN KOEN_x000D_
 QUEK YONG IZAAC</t>
  </si>
  <si>
    <t>WON 3 - 1</t>
  </si>
  <si>
    <t>Men Singles</t>
  </si>
  <si>
    <t>WON 4 - 0</t>
  </si>
  <si>
    <t xml:space="preserve">Women Singles </t>
  </si>
  <si>
    <t>WON 4 - 3</t>
  </si>
  <si>
    <t>ZHOU JINGYI_x000D_
WONG XIN RU</t>
  </si>
  <si>
    <t>ZENG JIAN_x000D_
 CHEW ZHE YU CLARENCE</t>
  </si>
  <si>
    <t>ZHOU JINGYI_x000D_
ZENG JIAN_x000D_
GOI RUI XUAN</t>
  </si>
  <si>
    <t>GOI RUI XUAN_x000D_
SER LIN QIAN</t>
  </si>
  <si>
    <t>BEH KUN TING_x000D_
POH SHAO FENG ETHAN</t>
  </si>
  <si>
    <t>Men Recognized Poomsae Team</t>
  </si>
  <si>
    <t>ALOYSIUS YEO ZHIJIE_x000D_
FONG PENG SHIN RANEN_x000D_
KHAW HOONG KEAT NICHOLAS ADAM</t>
  </si>
  <si>
    <t>RECOGNISED</t>
  </si>
  <si>
    <t>Women Recognized Poomsae Individual</t>
  </si>
  <si>
    <t>DIYANAH AQIDAH BINTE MUHAMMAD DIAN KHUDHAIRI</t>
  </si>
  <si>
    <t>RECOGNISED PAIR</t>
  </si>
  <si>
    <t>Mixed Recognized Poomsae Pair</t>
  </si>
  <si>
    <t>DIYANAH AQIDAH BINTE MUHAMMAD DIAN KHUDHAIRI_x000D_
FONG PENG SHIN RANEN</t>
  </si>
  <si>
    <t>Men Under 54kg Kyorugi</t>
  </si>
  <si>
    <t>KESTON PANG GHIM WENG</t>
  </si>
  <si>
    <t>Women Under 49kg Kyorugi</t>
  </si>
  <si>
    <t>TEQBALL</t>
  </si>
  <si>
    <t>Teqball</t>
  </si>
  <si>
    <t>SHARIFAH NUR AMANINA SHAHAB</t>
  </si>
  <si>
    <t xml:space="preserve">Men Individual </t>
  </si>
  <si>
    <t>BRYCE CHONG SHENG CHER</t>
  </si>
  <si>
    <t xml:space="preserve">Women Individual </t>
  </si>
  <si>
    <t>LOUISA MARIE MIDDLEDITCH</t>
  </si>
  <si>
    <t>Greco Roman Men 82kg</t>
  </si>
  <si>
    <t>ARYAN BIN AZMAN</t>
  </si>
  <si>
    <t>LOST 0 - 8</t>
  </si>
  <si>
    <t>Greco Roman Men 130kg</t>
  </si>
  <si>
    <t>LOST 0 - 9</t>
  </si>
  <si>
    <t>Greco Roman Men 60kg</t>
  </si>
  <si>
    <t>EDDY ZULQARNAIN BIN KHIDZER</t>
  </si>
  <si>
    <t>WON 10 - 4</t>
  </si>
  <si>
    <t>Freestyle Women 57kg</t>
  </si>
  <si>
    <t>DANIELLE LIM SUE CHING</t>
  </si>
  <si>
    <t>LOST 0 - 10</t>
  </si>
  <si>
    <t>79KG</t>
  </si>
  <si>
    <t>Freestyle Men 79kg</t>
  </si>
  <si>
    <t>FINISHED 2ND OUT OF 3</t>
  </si>
  <si>
    <t>Freestyle Men 65kg</t>
  </si>
  <si>
    <t>LIM ZI XYAN</t>
  </si>
  <si>
    <t>WON 3 √Ê 6_ JOINT 3RD OUT OF 6</t>
  </si>
  <si>
    <t>Freestyle Men 74kg</t>
  </si>
  <si>
    <t>LOST 0 √Ê 9; FINISHED 4 OUT OF 5</t>
  </si>
  <si>
    <t>76KG</t>
  </si>
  <si>
    <t>Freestyle Women 76kg</t>
  </si>
  <si>
    <t>JEZAMINE CHUA ZIHUI</t>
  </si>
  <si>
    <t>LOST 0 - 9, (WON BY FALL)</t>
  </si>
  <si>
    <t>125KG</t>
  </si>
  <si>
    <t>Men 125kg</t>
  </si>
  <si>
    <t>WON 2 MATCHES</t>
  </si>
  <si>
    <t>Men Daoshu+Gunshu</t>
  </si>
  <si>
    <t>Women Daoshu+Gunshu</t>
  </si>
  <si>
    <t>Men Changquan</t>
  </si>
  <si>
    <t>Men Taijiquan+Taijijian</t>
  </si>
  <si>
    <t>TAY YU XUAN</t>
  </si>
  <si>
    <t>Taolu Women Duilian</t>
  </si>
  <si>
    <t>ONG LI LING KIMBERLY_x000D_
ZEANNE LAW ZHI NING_x000D_
ZOE TAN ZIYI</t>
  </si>
  <si>
    <t>Chess Xiangqi</t>
  </si>
  <si>
    <t>Women Standard Singles</t>
  </si>
  <si>
    <t>WON 2 - 0</t>
  </si>
  <si>
    <t>Men Blitz Team</t>
  </si>
  <si>
    <t>ALVIN WOO TSUNG HAN_x000D_
LOW YI HAO</t>
  </si>
  <si>
    <t>Men Standard Singles</t>
  </si>
  <si>
    <t>DREW 1 - 1</t>
  </si>
  <si>
    <t>FIONA TAN MIN FANG</t>
  </si>
  <si>
    <t>Men Rapid Team</t>
  </si>
  <si>
    <t>NG JUNYANG_x000D_
LOW YI HAO</t>
  </si>
  <si>
    <t>Name</t>
  </si>
  <si>
    <t>Sport</t>
  </si>
  <si>
    <t>Event</t>
  </si>
  <si>
    <t>Results</t>
  </si>
  <si>
    <t>Year</t>
  </si>
  <si>
    <t>Chua Boon Lay</t>
  </si>
  <si>
    <t>China V UK</t>
  </si>
  <si>
    <t>0-2    Reserve</t>
  </si>
  <si>
    <t>Lloyd Valberg</t>
  </si>
  <si>
    <t>1.87m (14th)</t>
  </si>
  <si>
    <t>Ng Liang Chiang</t>
  </si>
  <si>
    <t>Hurdles</t>
  </si>
  <si>
    <t>57.7s (4th)</t>
  </si>
  <si>
    <t>Wee Tian Siak</t>
  </si>
  <si>
    <t>18th</t>
  </si>
  <si>
    <t>Chia Boon Leong</t>
  </si>
  <si>
    <t>China V Turkey</t>
  </si>
  <si>
    <t>Chu Chee Seng</t>
  </si>
  <si>
    <t>Tang Pui Wah</t>
  </si>
  <si>
    <t>100M Sprint, 80M Hurdles</t>
  </si>
  <si>
    <t>13.8s (4th), 12.8s (5th)</t>
  </si>
  <si>
    <t>Neo Chwee Kok</t>
  </si>
  <si>
    <t>100M Freestyle, 400M Freestyle</t>
  </si>
  <si>
    <t>60.6s (3rd), 4:57.5 (3rd)</t>
  </si>
  <si>
    <t>Chay Weng Yew</t>
  </si>
  <si>
    <t>Featherweight (59.8KG)</t>
  </si>
  <si>
    <t>6th/22</t>
  </si>
  <si>
    <t>Lon bin Mohamed Noor</t>
  </si>
  <si>
    <t>Dantamweight (54.55KG)</t>
  </si>
  <si>
    <t>8th/19</t>
  </si>
  <si>
    <t>Thong Saw Pak</t>
  </si>
  <si>
    <t>Lightweight (66.65KG)</t>
  </si>
  <si>
    <t>Withdrew</t>
  </si>
  <si>
    <t>Mary Klass</t>
  </si>
  <si>
    <t>100M Sprint, 200M Sprint</t>
  </si>
  <si>
    <t>12.6s (7th), 26.3s (4th)</t>
  </si>
  <si>
    <t>Janet Jesudason</t>
  </si>
  <si>
    <t>100M Sprint</t>
  </si>
  <si>
    <t>13.2s (5th)</t>
  </si>
  <si>
    <t>Tan Eng Yoon</t>
  </si>
  <si>
    <t>11.4s (4th)</t>
  </si>
  <si>
    <t>Kesavan Soon</t>
  </si>
  <si>
    <t>11.4s (4th), 23.0s (5th)</t>
  </si>
  <si>
    <t>13th</t>
  </si>
  <si>
    <t>Wong Kim Poh</t>
  </si>
  <si>
    <t>Jerome Henderson</t>
  </si>
  <si>
    <t>Yee Tit Kwan</t>
  </si>
  <si>
    <t>Ko Tai Chuen</t>
  </si>
  <si>
    <t>Ho Lien Siew</t>
  </si>
  <si>
    <t>Ong Kiat Guan</t>
  </si>
  <si>
    <t>Yeo Gek Huat</t>
  </si>
  <si>
    <t>Chen Sho Fa</t>
  </si>
  <si>
    <t>Lee Chak Men</t>
  </si>
  <si>
    <t>Sy Kee Chao</t>
  </si>
  <si>
    <t>Abdullah Hamid</t>
  </si>
  <si>
    <t>SIN v USA, SIN v AFG, SIN v IND, SIN v AUS</t>
  </si>
  <si>
    <t>6-1, 5-0, 0-6, 0-13, 0-5, 0-5</t>
  </si>
  <si>
    <t>Rudolf William Mosbergen</t>
  </si>
  <si>
    <t>SIN v USA, SIN v AFG, SIN v IND, SIN v NZD, SIN v BEL, SIN v AUS</t>
  </si>
  <si>
    <t>Edwin Jeyaceilan Dorisamy</t>
  </si>
  <si>
    <t>William Douglas Hay</t>
  </si>
  <si>
    <t>Sinnadurai Vellupillai</t>
  </si>
  <si>
    <t>Vellupillai Devdas</t>
  </si>
  <si>
    <t>Chai Hon Yam</t>
  </si>
  <si>
    <t>Arumugam Vijiaratam</t>
  </si>
  <si>
    <t>Percy Milton Pennefather</t>
  </si>
  <si>
    <t>Burdette Mathew Coutts</t>
  </si>
  <si>
    <t>Osbert John de Rozario</t>
  </si>
  <si>
    <t>Michael George Wright</t>
  </si>
  <si>
    <t>Frederick Fernandez</t>
  </si>
  <si>
    <t>Ajit Singh Gill</t>
  </si>
  <si>
    <t>S. Jeyathurai</t>
  </si>
  <si>
    <t>Richard Roland Schoon</t>
  </si>
  <si>
    <t>Roy Sharma</t>
  </si>
  <si>
    <t>E.N. Pillai</t>
  </si>
  <si>
    <t>Jack Snowden</t>
  </si>
  <si>
    <t>Finn Class</t>
  </si>
  <si>
    <t>14th/20</t>
  </si>
  <si>
    <t>Edward Gilbert Holiday</t>
  </si>
  <si>
    <t>Dragon Class</t>
  </si>
  <si>
    <t>16th/16</t>
  </si>
  <si>
    <t>Robert Ho</t>
  </si>
  <si>
    <t>Kenneth Dunstan Golding</t>
  </si>
  <si>
    <t>Keith Littlewood Johnson</t>
  </si>
  <si>
    <t>RESERVE</t>
  </si>
  <si>
    <t>N.A</t>
  </si>
  <si>
    <t>David Lim Tin Kiang</t>
  </si>
  <si>
    <t>SIN v GER, SIN v ITA , SIN v UK, SIN v AUS, SIN v ROM, Overall</t>
  </si>
  <si>
    <t>1-5, 1-7 , 5-11, 2-3, 1-15, 10th</t>
  </si>
  <si>
    <t>Lim Teck Pan</t>
  </si>
  <si>
    <t>Gan Eng Teck</t>
  </si>
  <si>
    <t>Wiebe Wolters</t>
  </si>
  <si>
    <t>Tan Eng Bock</t>
  </si>
  <si>
    <t>Eric Yeo Oon Tat</t>
  </si>
  <si>
    <t>Thio Gim Hock</t>
  </si>
  <si>
    <t>Lionel Chee</t>
  </si>
  <si>
    <t>Oh Chwee Hock</t>
  </si>
  <si>
    <t>Alexander Wolters</t>
  </si>
  <si>
    <t>Tan Eng Liang</t>
  </si>
  <si>
    <t>Tan Ser Cher</t>
  </si>
  <si>
    <t>Featherweight (59.1KG)</t>
  </si>
  <si>
    <t>7th</t>
  </si>
  <si>
    <t>Tan Howe Liang</t>
  </si>
  <si>
    <t>Lightweight (65.2KG)</t>
  </si>
  <si>
    <t>9th/18</t>
  </si>
  <si>
    <t>25th/27</t>
  </si>
  <si>
    <t>James Bryden Cooke</t>
  </si>
  <si>
    <t>Thomas Kevin Durcan</t>
  </si>
  <si>
    <t>Kok Kum Woh</t>
  </si>
  <si>
    <t>58th/66</t>
  </si>
  <si>
    <t>Lightweight (67.5KG)</t>
  </si>
  <si>
    <t>Silver</t>
  </si>
  <si>
    <t>Canagasabai Kunalan</t>
  </si>
  <si>
    <t>4x100M Relay</t>
  </si>
  <si>
    <t>41.40s</t>
  </si>
  <si>
    <t>Gopalan Ramakrishnan</t>
  </si>
  <si>
    <t>Light-Welterweight</t>
  </si>
  <si>
    <t>Defeated in Preliminary Round by Nadimi-Ghasredashti</t>
  </si>
  <si>
    <t>Jumaat Ibrahim</t>
  </si>
  <si>
    <t>Defeated in Preliminary Round by S. Sulley</t>
  </si>
  <si>
    <t>Hamid Supaat</t>
  </si>
  <si>
    <t>Individual Road Race</t>
  </si>
  <si>
    <t>Kamsari Salam</t>
  </si>
  <si>
    <t>Teow Choon Boon</t>
  </si>
  <si>
    <t>4000M Individual Pursuit Road Time Trial</t>
  </si>
  <si>
    <t>Disqualified - 32nd/32</t>
  </si>
  <si>
    <t>Douglas Paul Nonis</t>
  </si>
  <si>
    <t>Pool B</t>
  </si>
  <si>
    <t>5th</t>
  </si>
  <si>
    <t>Anwarul Haque</t>
  </si>
  <si>
    <t>Kanalingam Sinnathamby</t>
  </si>
  <si>
    <t>Kartar Singh</t>
  </si>
  <si>
    <t>Ang Teck Bee</t>
  </si>
  <si>
    <t>K.S Moorthy</t>
  </si>
  <si>
    <t>Elimination League (Grp 1)</t>
  </si>
  <si>
    <t>Defeated Bernardino Repuyan (Philippines), Lost to Rodolfo Peres (Argentina)</t>
  </si>
  <si>
    <t>49th/52</t>
  </si>
  <si>
    <t>Loh Ah Chee</t>
  </si>
  <si>
    <t>25M Rapid Fire Pistol</t>
  </si>
  <si>
    <t>52nd/53</t>
  </si>
  <si>
    <t>Bernard Chan</t>
  </si>
  <si>
    <t>2:26.6 (6th)</t>
  </si>
  <si>
    <t>Michael Eu Seong Chin</t>
  </si>
  <si>
    <t>200M Backstroke</t>
  </si>
  <si>
    <t>2:35.8 (7th)</t>
  </si>
  <si>
    <t>Tan Thuan Heng</t>
  </si>
  <si>
    <t>100M Freestyle, 400M Freestyle, 1,500M Freestyle</t>
  </si>
  <si>
    <t>58.7s (7th), 4:38.2 (7th), 18:24.2 (6th)</t>
  </si>
  <si>
    <t>Jovina Tseng</t>
  </si>
  <si>
    <t>100M Freestyle, 400M Freestyle, 100M Backstroke</t>
  </si>
  <si>
    <t>1:13.9 (7th), 5:46.0 (8th), 1:20.7 (7th)</t>
  </si>
  <si>
    <t>Molly Tay Chin Say</t>
  </si>
  <si>
    <t>100M Butterfly</t>
  </si>
  <si>
    <t>1:23.00 (7th)</t>
  </si>
  <si>
    <t>Mariana Jolly</t>
  </si>
  <si>
    <t>200M Breaststroke</t>
  </si>
  <si>
    <t>3:11.0 (7th)</t>
  </si>
  <si>
    <t>Middleweight (67.5KG)</t>
  </si>
  <si>
    <t>11th</t>
  </si>
  <si>
    <t>Chua Phung Kim</t>
  </si>
  <si>
    <t>Bantamweight (55.45KG)</t>
  </si>
  <si>
    <t>17th</t>
  </si>
  <si>
    <t>100M Sprint (Heat 1), 100M Sprint (Heat 4), 200M Sprint</t>
  </si>
  <si>
    <t>10.40s, 10.38s (25th/32), 21.30s</t>
  </si>
  <si>
    <t>Loh Kok Heng</t>
  </si>
  <si>
    <t>50M Free Pistol, 25M Rapid Fire Pistol</t>
  </si>
  <si>
    <t>66th/69, 46th/56</t>
  </si>
  <si>
    <t>Featherweight (59.4KG)</t>
  </si>
  <si>
    <t>Tung Chye Hong</t>
  </si>
  <si>
    <t>Bantamweight (55.6KG)</t>
  </si>
  <si>
    <t>12th/15</t>
  </si>
  <si>
    <t>Yeo Kian Chye</t>
  </si>
  <si>
    <t>10.92s (6th), 21.89s (6th)</t>
  </si>
  <si>
    <t>Nor Azhar Hamid</t>
  </si>
  <si>
    <t>2.00m</t>
  </si>
  <si>
    <t>P.C. Suppiah</t>
  </si>
  <si>
    <t>15:36.6 (59th/61), 31:59.2 (45th/47)</t>
  </si>
  <si>
    <t>Syed Abdul Kadir</t>
  </si>
  <si>
    <t>Unknown</t>
  </si>
  <si>
    <t>Round 1: Defeated Gaetano Curcetti, Round 2: Lost to Rafael Carbonell</t>
  </si>
  <si>
    <t>Roy Chan Kum Wah</t>
  </si>
  <si>
    <t>100M Butterfly, 200M Butterfly, 200M Individual Medly</t>
  </si>
  <si>
    <t>1:02.24 (8th), 2:20.30 (8th), 2:24.30 (7th)</t>
  </si>
  <si>
    <t>Patricia Chan</t>
  </si>
  <si>
    <t>100M Backstroke, 200M Backstroke</t>
  </si>
  <si>
    <t>1:14.24 (8th), 2:41.27 (8th)</t>
  </si>
  <si>
    <t>Tay Chin Joo</t>
  </si>
  <si>
    <t>1:10.92 (7th)</t>
  </si>
  <si>
    <t>Chee Swee Lee</t>
  </si>
  <si>
    <t>Did not finish (injury)</t>
  </si>
  <si>
    <t>Koh Eng Kian</t>
  </si>
  <si>
    <t>First Round, Second Round</t>
  </si>
  <si>
    <t>bye, Lost to Jorge Comrie (Panama)</t>
  </si>
  <si>
    <t>Frank Oh Chu Hock</t>
  </si>
  <si>
    <t>Trap/ Clay Shooting</t>
  </si>
  <si>
    <t>40th/44</t>
  </si>
  <si>
    <t>Chua Koon Siong</t>
  </si>
  <si>
    <t>9th/17</t>
  </si>
  <si>
    <t>Kelly Chan</t>
  </si>
  <si>
    <t>Windglider Class</t>
  </si>
  <si>
    <t>26th/38</t>
  </si>
  <si>
    <t>Ang Peng Siong</t>
  </si>
  <si>
    <t>100M Freestyle (Heat 3), 100M Freestyle (B Final) 100M Butterfly, 4x100M Medley, 4x100M Freestyle</t>
  </si>
  <si>
    <t>51.66s (15th/68), 21.09s (9th/68), 56.61s (28th/52), 4:00.07 (16th/21), 3:34.63 (17th/22)</t>
  </si>
  <si>
    <t>David Lim Fong Jock</t>
  </si>
  <si>
    <t>4x100M Freestyle, 100M Backstroke, 4x100M Medley, 4x100M Freestyle</t>
  </si>
  <si>
    <t>3:34.63 (17th/23), 1:00.65 (29th/45), 4:00.07 (16th/21), 3:34.63 (17th/22)</t>
  </si>
  <si>
    <t>Oon Jin Teik</t>
  </si>
  <si>
    <t>100M Breaststroke, 4x100M Medley, 4x100M Freestyle</t>
  </si>
  <si>
    <t>1:09.23 (42nd/52), 4:00.07 (16th/21), 3:34.63 (17th/22)</t>
  </si>
  <si>
    <t>Oon Jin Gee</t>
  </si>
  <si>
    <t>100M Freestyle, 4x100M Freestyle, 4x100M Medley</t>
  </si>
  <si>
    <t>54.17s (42nd/68), 3:34.63 (17th/22), 4:00.07 (16th/21)</t>
  </si>
  <si>
    <t>Siew Shaw Her</t>
  </si>
  <si>
    <t>27th/29</t>
  </si>
  <si>
    <t>Khatijah Surattee</t>
  </si>
  <si>
    <t>10M Air Pistol</t>
  </si>
  <si>
    <t>36th/37</t>
  </si>
  <si>
    <t>50M Freestyle (Heat 9), 50M Freestyle (B Final), 100M Freestyle, 100M Butterfly 4x100M Freestyle, 4x100M Medley</t>
  </si>
  <si>
    <t>23.08s (9th/70), 23.39s (9th/70), 52.53s (40th/76), 57.41s (35th/51), 3:34.54 (15th/19), 3:52.86 (17th/25)</t>
  </si>
  <si>
    <t>200M Freestyle, 200M Backstroke, 4x100M Freestyle, 100M Backstroke (Heat 3), 100M Backstroke (B Final)</t>
  </si>
  <si>
    <t>1:56.44 (43rd/63), 2:08.65 (31st/41), 3:34.54 (15th/19), 57.34s (14th/42), 57.72 (6th/8)</t>
  </si>
  <si>
    <t>50M Freestyle, 100M Freestyle, 200M Freestyle, 4x100M Freestyle, 4x100M Medley</t>
  </si>
  <si>
    <t>24.86s (45th/70), 53.26s (43rd/76), 1:57.28 (46th/63), 3:34.54 (15th/19), 3:52.86 (17th/25)</t>
  </si>
  <si>
    <t>Ng Yue Meng</t>
  </si>
  <si>
    <t>100M Breaststroke, 200M Breaststroke, 4x100M Medley</t>
  </si>
  <si>
    <t>1:05.87 (41st/61), 2:30.74 (47th/52), 3:52.86 (17th/25)</t>
  </si>
  <si>
    <t>Desmond Koh</t>
  </si>
  <si>
    <t>400M Individual Medley, 400M Freestyle, 4x100M Freestyle, 200M Butterfly, 200M Individual Medley</t>
  </si>
  <si>
    <t>Disqualified, 4:15.54 (44th/49), 3:34.54 (15th/19), 2:10.86 (37th/40), 2:14.77 (41st/56)</t>
  </si>
  <si>
    <t>Joseph Chan</t>
  </si>
  <si>
    <t>Zarinah Abdullah</t>
  </si>
  <si>
    <t>Singles 1st Round, Singles 2nd Round</t>
  </si>
  <si>
    <t>Defeated Poland (11-5, 11-3), Lost to Japan (5-11, 4-11)</t>
  </si>
  <si>
    <t>Abdul Hamid Khan</t>
  </si>
  <si>
    <t>Defeated Belgium (15-11, 15-3), Lost to Hong Kong (13-18, 3-15)</t>
  </si>
  <si>
    <t>Donald Koh</t>
  </si>
  <si>
    <t>Men's Singles 1st Round, Men's Doubles 1st Round</t>
  </si>
  <si>
    <t>Lost to Indonesia (2-15, 2-15), Lost to Denmark (1-15, 1-15)</t>
  </si>
  <si>
    <t>James Wong</t>
  </si>
  <si>
    <t>Foil (First Round) Epee (Second Round)</t>
  </si>
  <si>
    <t>Overall: 50th/72</t>
  </si>
  <si>
    <t>Ho Yen Chye</t>
  </si>
  <si>
    <t>Heavyweight Category</t>
  </si>
  <si>
    <t>Lost in the 1st round</t>
  </si>
  <si>
    <t>34th/37</t>
  </si>
  <si>
    <t>Ch'ng Seng Mok</t>
  </si>
  <si>
    <t>48th/54</t>
  </si>
  <si>
    <t>400M Individual Medley, 200M Breaststroke, 200M Individual Medley, 200M Backstroke</t>
  </si>
  <si>
    <t>4:28.95 (21st/31), 2:21.87 (32nd/52), 2:07.16 (31st/52), 2:08.36 (31st/52)</t>
  </si>
  <si>
    <t>Tan V-Meng</t>
  </si>
  <si>
    <t>100M Butterfly, 200M Butterfly, 200M Backstroke, 200M Individual Medley</t>
  </si>
  <si>
    <t>58.21s (51st/68), 2:06.41 (37th/46), 2:11.36 (38th/42), 2:11.14 (40th/52)</t>
  </si>
  <si>
    <t>Kenneth Yeo</t>
  </si>
  <si>
    <t>50M Freestyle, 100M Freestyle, 200M Freestyle, 400M Freestyle</t>
  </si>
  <si>
    <t>25.29s (56th/72), 54.44s (56th/75), 1:57.80 (39th/54), 4:13.45 (43rd/46)</t>
  </si>
  <si>
    <t>Joscelin Yeo</t>
  </si>
  <si>
    <t>50M Freestyle, 100M Freestyle, 200M Freestyle, 400M Freestyle, 100M Butterfly, 200M Individual Medley</t>
  </si>
  <si>
    <t>27.36s (34th/50), 58.93s (33rd/48), 2:07.09 (28th/37), 4:29.76 (28th/33), 1:03.82 (31st/49), 2:25.32 (33rd/43)</t>
  </si>
  <si>
    <t>May Ooi</t>
  </si>
  <si>
    <t>50M Freestyle, 200M Freestyle, 400M Freestyle, 100M Butterfly, 200M Butterfly 200M Individual Medley, 400M Individual Medley</t>
  </si>
  <si>
    <t>28.77s (46th/50), 2:13.20 (36th/37), 4:37.77 (32nd/33), 1:04.14 (34th/49), 2:26.97 (32nd/32), 2:27.62 (36th/43), 5:08.19 (30th/31)</t>
  </si>
  <si>
    <t>Ronald Tan</t>
  </si>
  <si>
    <t>Foil (First Round), Epee (First Round)</t>
  </si>
  <si>
    <t>Overall: 65th/72</t>
  </si>
  <si>
    <t>Wong Yew Tong</t>
  </si>
  <si>
    <t>Eliminated in qualifying round</t>
  </si>
  <si>
    <t>Yvonne Danson</t>
  </si>
  <si>
    <t>2:39:18 (38th/86)</t>
  </si>
  <si>
    <t>Singles Round 1, Singles Round 2</t>
  </si>
  <si>
    <t>Defeated Ukraine (11-3, 11-0), Lost to UK (9-12, 11-0, 3-11)</t>
  </si>
  <si>
    <t>35th/36</t>
  </si>
  <si>
    <t>Charles Lim</t>
  </si>
  <si>
    <t>Ben Tan</t>
  </si>
  <si>
    <t>36th/86</t>
  </si>
  <si>
    <t>Tracey Tan</t>
  </si>
  <si>
    <t>27th/28</t>
  </si>
  <si>
    <t>Lee Wung Yew</t>
  </si>
  <si>
    <t>Equal 20th/57</t>
  </si>
  <si>
    <t>100M Breaststroke, 200M Individual Medley, 400M Individual Medley, 4x200M Freestyle, 4x100M Medley</t>
  </si>
  <si>
    <t>1:06.97 (40th/45), 2:08.99 (30th/36), 4:34.06 (25th/27), 7:54.19 (15th/17), 3:59.51 (23rd/25)</t>
  </si>
  <si>
    <t>50M Freestyle, 100M Freestyle, 200M Freestyl, 100M Breaststroke, 100M Butterfly, 200M Individual Medley</t>
  </si>
  <si>
    <t>27.51s, 58.87s, 2:08.10 , 1:14.90, 1:02.71, 2:21.76</t>
  </si>
  <si>
    <t>Gerald Koh</t>
  </si>
  <si>
    <t>4x200M Freestyle, 100M Backstroke, 200M Individual Medley</t>
  </si>
  <si>
    <t>7:54.19 (15th/17), 1:00.29 (48th/52), 2:11.76 (31st/36)</t>
  </si>
  <si>
    <t>Thum Ping Tjin</t>
  </si>
  <si>
    <t>100M Butterfly, 200M Butterfly, 4x100M Medley, 4x200M Freestyle</t>
  </si>
  <si>
    <t>57.07s (54th/61), 2:07.00 (41st/43), 3:59.51 (31st/33), 7:54.19 (15th/17)</t>
  </si>
  <si>
    <t>Sng Ju Wei</t>
  </si>
  <si>
    <t>50M Freestyle, 100M Freestyle, 200M Freestyle, 400M Freestyle, 4x100M Medley, 4x200M Medley</t>
  </si>
  <si>
    <t>25.04s (58th/65), 53.50s (57th/61), 55.51s (37th/43), 4:12.24 (26th/28), 3:59.51 (31st/33), 7:54.19 (15th/17)</t>
  </si>
  <si>
    <t>Jing Jun Hong</t>
  </si>
  <si>
    <t>Last 16</t>
  </si>
  <si>
    <t>Tan Wearn Haw</t>
  </si>
  <si>
    <t>28th/29</t>
  </si>
  <si>
    <t>Koh Seng Leong</t>
  </si>
  <si>
    <t>Stanley Tan Kheng Siong</t>
  </si>
  <si>
    <t>38th/43</t>
  </si>
  <si>
    <t>Shirley Ng Peck Hui</t>
  </si>
  <si>
    <t>44th/45</t>
  </si>
  <si>
    <t>50M Freestyle, 100M Freestyle, 100M Breaststroke, 100M Butterfly, 200M Individual Medley</t>
  </si>
  <si>
    <t>26.71s (37th/74), 57.15s (22nd/56) , 1:13.25 (28th/44), 1:01.28 (26th/49), 2:19.18 (23rd/36)</t>
  </si>
  <si>
    <t>400M Freestyle, 4x200M Freestyle, 4x100M Medley</t>
  </si>
  <si>
    <t>4:01.34 (37th/46), 7:54.19, 3:59.51</t>
  </si>
  <si>
    <t>Mark Chay</t>
  </si>
  <si>
    <t>100M Freestyle, 200M Freestyle</t>
  </si>
  <si>
    <t>52.24s (47th/71, 1:52.22 (23rd/57)</t>
  </si>
  <si>
    <t>Leslie Kwok</t>
  </si>
  <si>
    <t>50M Freestyle</t>
  </si>
  <si>
    <t>24.00s (49th/75)</t>
  </si>
  <si>
    <t>Daniel Liew</t>
  </si>
  <si>
    <t>100M Breaststroke</t>
  </si>
  <si>
    <t>1:06.41 (57th/65)</t>
  </si>
  <si>
    <t>Gary Tan</t>
  </si>
  <si>
    <t>58.69s (45th/55), 2:06.32 (36th/44)</t>
  </si>
  <si>
    <t>Nicolette Teo</t>
  </si>
  <si>
    <t>2:37.39 (30th/35)</t>
  </si>
  <si>
    <t>Christel Bouvron</t>
  </si>
  <si>
    <t>400M Freestyle, 200M Butterfly</t>
  </si>
  <si>
    <t>4:25.16 (36th/39), 2:17.62 (32nd/36)</t>
  </si>
  <si>
    <t>4th</t>
  </si>
  <si>
    <t>Li Jia Wei</t>
  </si>
  <si>
    <t>Zhang Guirong</t>
  </si>
  <si>
    <t>16.58m (25th/37)</t>
  </si>
  <si>
    <t>Ronald Susilo</t>
  </si>
  <si>
    <t>Singles 1st Round, Singles 2nd Round, Singles Q-Finals</t>
  </si>
  <si>
    <t>Defeated China (15-12, 15-10), Defeated Germany (15-11, 15-6), Lost to Thailand (10-15, 1-15)</t>
  </si>
  <si>
    <t>Jiang Yan Mei</t>
  </si>
  <si>
    <t>Singles 1st Round</t>
  </si>
  <si>
    <t>Lost to Holland (6-11, 8-11)</t>
  </si>
  <si>
    <t>Li Li</t>
  </si>
  <si>
    <t>Lost to China (9-11, 4-11)</t>
  </si>
  <si>
    <t>37th/42</t>
  </si>
  <si>
    <t>Equal 21st/35</t>
  </si>
  <si>
    <t>100M Butterfly, 200M Individual Medly</t>
  </si>
  <si>
    <t>1:00.81 (27th/38), 2:18.61 (19th/30)</t>
  </si>
  <si>
    <t>52.83s (55th/68), 1:54.70 (51st/59)</t>
  </si>
  <si>
    <t>200M Individual Medley</t>
  </si>
  <si>
    <t>2:08.44 (43rd/48)</t>
  </si>
  <si>
    <t>100M Breaststroke, 200M Breaststroke</t>
  </si>
  <si>
    <t>1:12.67 (33rd/48, 2:38.17 (30th/31)</t>
  </si>
  <si>
    <t>2:26.21 (32nd/32)</t>
  </si>
  <si>
    <t>Singles 2nd Round, Singles 3rd Round, Doubles 4th Round</t>
  </si>
  <si>
    <t>Lost to Serbia (11-3, 11-8, 10-12, 11-4, 4-11, 11-6), Lost to PRK (7-11, 11-8, 6-11, 11-5, 11-4, 11-9), Lost to Korea (11-9, 5-11, 10-12, 11-8, 11-9, 8-11, 8-11)</t>
  </si>
  <si>
    <t>Singles 3rd Round, Singles 4th Round, Q-Final, S-Final, Bronze</t>
  </si>
  <si>
    <t>Defeated Canada (11-4, 11-7, 11-7, 11-8), Defeated Japan (14-12, 13-11, 8-11, 15-13, 9-11, 11-7), Defeated China (11-7, 11-7, 11-13, 11-9, 11-8), Lost to PRK (8-11, 11-6, 0-11, 8-11, 11-8, 11-6, 11-9), Lost to Korea (9-11, 11-8, 11-7, 11-5, 11-8)</t>
  </si>
  <si>
    <t>Tan Paey Fern</t>
  </si>
  <si>
    <t>Doubles 2nd Round, Doubles 3rd Round, Doubles 4th Round</t>
  </si>
  <si>
    <t>Defeated USA (11-8, 11-4, 11-5, 13-11), Defeated Romania (8-11, 11-6, 12-10, 11-9, 11-8), Lost to Korea (12-14, 7-11, 7-11, 8-11)</t>
  </si>
  <si>
    <t>Zhang Xueling</t>
  </si>
  <si>
    <t>Poh Seng Song</t>
  </si>
  <si>
    <t>100m Sprint</t>
  </si>
  <si>
    <t>10.75 (62nd/80)</t>
  </si>
  <si>
    <t>Calvin Kang</t>
  </si>
  <si>
    <t>10.78s (60th/80)</t>
  </si>
  <si>
    <t>16.21m (14th/16)</t>
  </si>
  <si>
    <t>Lost to Lee Chong Wei (WR2)</t>
  </si>
  <si>
    <t>Xing Aiying</t>
  </si>
  <si>
    <t>Lost to Ogla Konon (WR51)</t>
  </si>
  <si>
    <t>Li Yujia</t>
  </si>
  <si>
    <t>Won USA, proceeded to Quarter-Finals, Lost to S. Korea in Quarter-Finals</t>
  </si>
  <si>
    <t>Jiang Yanmei</t>
  </si>
  <si>
    <t>Lost to Danish Players</t>
  </si>
  <si>
    <t>Hendri Saputra</t>
  </si>
  <si>
    <t>Xu Yuan Zhen</t>
  </si>
  <si>
    <t>470 Men</t>
  </si>
  <si>
    <t>22nd/29</t>
  </si>
  <si>
    <t>Terence Koh</t>
  </si>
  <si>
    <t>Toh Liying</t>
  </si>
  <si>
    <t>19th/19</t>
  </si>
  <si>
    <t>Deborah Ong</t>
  </si>
  <si>
    <t>Laser Men</t>
  </si>
  <si>
    <t>36th/43</t>
  </si>
  <si>
    <t>Lo Manyi</t>
  </si>
  <si>
    <t>Laser Radial Women</t>
  </si>
  <si>
    <t>25th/28</t>
  </si>
  <si>
    <t>110/125, 28th/35</t>
  </si>
  <si>
    <t>Tao Li</t>
  </si>
  <si>
    <t>57.54s</t>
  </si>
  <si>
    <t>Li Jiawei</t>
  </si>
  <si>
    <t>Wang Yuegu</t>
  </si>
  <si>
    <t>Feng Tianwei</t>
  </si>
  <si>
    <t>Gao Ning</t>
  </si>
  <si>
    <t>First Round: Beat Canada 3-0, Lost to Croatia 1-3, Lost to Germany 1-3</t>
  </si>
  <si>
    <t>Yang Zi</t>
  </si>
  <si>
    <t>Cai Xiaoli</t>
  </si>
  <si>
    <t>Progressed to Semi-Finals, Lost to Zhang Yining (WR1) in Semi-Finals</t>
  </si>
  <si>
    <t>Lost to Wu Xue (Dominican Republic)</t>
  </si>
  <si>
    <t>Lost to Zhang Yining (WR1)</t>
  </si>
  <si>
    <t>Lost to Croatia 0-4</t>
  </si>
  <si>
    <t>Lost to Croatia 2-4</t>
  </si>
  <si>
    <t>Lynette Lim</t>
  </si>
  <si>
    <t>200m freestyle, 400m freestyle, 800m freestyle</t>
  </si>
  <si>
    <t>2:02.30 (28th), 4:17.67 (30th), 8:45.56 (30th)</t>
  </si>
  <si>
    <t>Quah Ting Wen</t>
  </si>
  <si>
    <t>100m freestyle, 400m individual medley</t>
  </si>
  <si>
    <t>56.14 (34th/49), 4:51.25 (32nd/38)</t>
  </si>
  <si>
    <t>100m breaststroke, 200m breaststroke</t>
  </si>
  <si>
    <t>1:10.75 (32nd), 2:34.60 (35th)</t>
  </si>
  <si>
    <t>Bryan Tay</t>
  </si>
  <si>
    <t>1:50.41 (41st)</t>
  </si>
  <si>
    <t>Gary Yeo</t>
  </si>
  <si>
    <t>Men's 100M (Heats), Men's 100M (Round 1)</t>
  </si>
  <si>
    <t>10.57 (2nd), 10.69 (Last)</t>
  </si>
  <si>
    <t>Dipna Lim Prasad</t>
  </si>
  <si>
    <t>Women's 100m Hurdles (Heats)</t>
  </si>
  <si>
    <t>14.68s (7th)</t>
  </si>
  <si>
    <t>Derek Wong Zi Liang</t>
  </si>
  <si>
    <t>Lost to Israel 0-2 in Grp Stages</t>
  </si>
  <si>
    <t>Gu Juan</t>
  </si>
  <si>
    <t>Lost to Taipei 0-2 in Round of 16</t>
  </si>
  <si>
    <t>Yao Lei</t>
  </si>
  <si>
    <t>Lost to Taipei 1-2 in Grp Stages</t>
  </si>
  <si>
    <t>Shinta Mulia Sari</t>
  </si>
  <si>
    <t>Geraldine Lee Wei Ling</t>
  </si>
  <si>
    <t>Women's Kayak Singles 500M, Women's Kayak Singles 200M (Heats)</t>
  </si>
  <si>
    <t>2:01.516 (7th/8, Overall 21st/24), 45.552 (8th/8, Overall 29th/29)</t>
  </si>
  <si>
    <t>Lim Heem Wei</t>
  </si>
  <si>
    <t>Women's all around</t>
  </si>
  <si>
    <t>50.799 (45th/60)</t>
  </si>
  <si>
    <t>Colin Cheng Xin Ru</t>
  </si>
  <si>
    <t>Men's Laser</t>
  </si>
  <si>
    <t>15th/49</t>
  </si>
  <si>
    <t>Jasmine Ser Xiang Wei</t>
  </si>
  <si>
    <t>10M Air Rifle</t>
  </si>
  <si>
    <t>394 (24th/56)</t>
  </si>
  <si>
    <t>Women's 100M Backstroke (Heats), Women's 100M Butterfly (Heats)</t>
  </si>
  <si>
    <t>1:01.60, 58.34 (3rd)</t>
  </si>
  <si>
    <t>Lynette Lim Shu En</t>
  </si>
  <si>
    <t>Women's 800M Freestyle (Heats), Women's 400M Freestyle (Heats)</t>
  </si>
  <si>
    <t>8:52.92 (7th/8, Overall 31st/36), 4:18.64 (7th, Overall 30th/35)</t>
  </si>
  <si>
    <t>Mylene Ong Chui Bin</t>
  </si>
  <si>
    <t>100M Freestyle (Heats)</t>
  </si>
  <si>
    <t>56.33 (4th, Overall 29th/50)</t>
  </si>
  <si>
    <t>Quah Zheng Wen</t>
  </si>
  <si>
    <t>Men's 400M Individual Medley (Heats), Men's 200M Backstroke (Heats)</t>
  </si>
  <si>
    <t>4:26.81 (8th, Overall 33rd/37), 2:03.45 (3rd, Overall 35th/35)</t>
  </si>
  <si>
    <t>Joseph Isaac Schooling</t>
  </si>
  <si>
    <t>Men's 100M Butterfly (Heats), Men's 200M Butterfly (Heats)</t>
  </si>
  <si>
    <t>53.63 (3rd/8, Overall 35th/43), 1:59.18 (8th/8, Overall 26th/37)</t>
  </si>
  <si>
    <t>Bronze</t>
  </si>
  <si>
    <t>Top 16 - Round 2: Lost to UK (4-1)</t>
  </si>
  <si>
    <t>Qualified for Quarter Finals, Lost to China in Quarter Finals</t>
  </si>
  <si>
    <t>Zhan Jian</t>
  </si>
  <si>
    <t>Helena Wong</t>
  </si>
  <si>
    <t>61KG for Snatch &amp; 73KG for Clean and Jerk</t>
  </si>
  <si>
    <t>Lifted 134KG (7th in Grp B, Overall 15th/18)</t>
  </si>
  <si>
    <t>Elizabeth Yin Yue Ling</t>
  </si>
  <si>
    <t>Women's Laser Radial</t>
  </si>
  <si>
    <t>24th/41</t>
  </si>
  <si>
    <t>Timothee Yap Jin Wei</t>
  </si>
  <si>
    <t>Men's 100m</t>
  </si>
  <si>
    <t>Preliminary Round - 7th/22, 10.84 secs to advance to Round 1; Round 1 - 9th/9 (10.79 seconds); Overall - 67th/69</t>
  </si>
  <si>
    <t>Neo Jie Shi</t>
  </si>
  <si>
    <t>Women's Marathon</t>
  </si>
  <si>
    <t>Overall - 131st/157 (3:15.18)</t>
  </si>
  <si>
    <t>Group stage - Won 2-0 against Soren Opti (SUR); Lost 0-2 to Lee Chong Wei (MAS), did not advance to next stage</t>
  </si>
  <si>
    <t>Liang Xiao Yu</t>
  </si>
  <si>
    <t>Group stage - Won 2-0 against Delphine Lansac (FRA); Lost 0-2 to Sung Ji Hyun (KOR), did not advance to next stage</t>
  </si>
  <si>
    <t>Saiyidah Aisyah Binte Mohamed Rafa'ee</t>
  </si>
  <si>
    <t>Women's Singles Sculls</t>
  </si>
  <si>
    <t>Single Sculls Heat 4 - 3rd/5 (8:44.71); Quarterfinal 1 - 6th/6 (7:56.00); Semifinal C/D 1 - 6th/6 (8:22.45); Final D - 5th/6 (7:55.73); Overall - 23rd/32</t>
  </si>
  <si>
    <t>Men's One Person Dinghy - Laser</t>
  </si>
  <si>
    <t>20th/46 (160 points)</t>
  </si>
  <si>
    <t>Women's One Person Dinghy - Laser Radial</t>
  </si>
  <si>
    <t>26th/37 (193 points)</t>
  </si>
  <si>
    <t>Justin Liu Xia Man</t>
  </si>
  <si>
    <t>Mixed Event - Multihull Nacra 17</t>
  </si>
  <si>
    <t>19th/20 (157 points)</t>
  </si>
  <si>
    <t>Denise Lim Ke Xin</t>
  </si>
  <si>
    <t>Jovina Choo Bei Fen</t>
  </si>
  <si>
    <t>Women's Two Person Dinghy - 470</t>
  </si>
  <si>
    <t>20th/20 (169 points)</t>
  </si>
  <si>
    <t>Amanda Ng Ling Kai</t>
  </si>
  <si>
    <t>Griselda Khng</t>
  </si>
  <si>
    <t>Women's Skiff - 49er FX</t>
  </si>
  <si>
    <t>15th/20 (135 points)</t>
  </si>
  <si>
    <t>Sara Tan Li Ching</t>
  </si>
  <si>
    <t>Leonard Ong</t>
  </si>
  <si>
    <t>Men's Windsurfer - RS:X</t>
  </si>
  <si>
    <t>34th/36 (362 points)</t>
  </si>
  <si>
    <t>Audrey Yong</t>
  </si>
  <si>
    <t>Women's Windsurfer - RS:X</t>
  </si>
  <si>
    <t>25th/26 (266 points)</t>
  </si>
  <si>
    <t>Women's 50m Rifle 3 Positions</t>
  </si>
  <si>
    <t>Qualification Round - 34th/37 (Score: 568-23x)</t>
  </si>
  <si>
    <t>Qualification Round - 25th/51 (Score: 413.5)</t>
  </si>
  <si>
    <t>Teo Shun Xie</t>
  </si>
  <si>
    <t>Women's 25m Pistol</t>
  </si>
  <si>
    <t>Qualification Precision - 31st/40 (Score: 286-7x); Qualification Rapid - 29th/40 (Score: 571-17x)</t>
  </si>
  <si>
    <t>Women's 10m Air Pistol</t>
  </si>
  <si>
    <t>37th/44 (Score: 375 -9x)</t>
  </si>
  <si>
    <t>100m Men's Freestyle</t>
  </si>
  <si>
    <t>100m Freestyle Heat 6 - 2th/8 (48.27) - National Record and Personal Best; 100m Freestyle Semi-finals - 8th/8 (48.70)</t>
  </si>
  <si>
    <t>100m Men's Butterfly</t>
  </si>
  <si>
    <t>100m Butterfly Heat 6 - 1st/8 (51.41); 100m Butterfly Semi-finals - 1st/8 (50.83); 100m Butterfly finals - 1st/8 (50.39, Olympic, Asian &amp; National Record &amp; Personal Best)</t>
  </si>
  <si>
    <t>100m Men's Backstroke</t>
  </si>
  <si>
    <t>100m Backstroke Heat 4 - 7th/8 (54.38), Overall 22nd/39</t>
  </si>
  <si>
    <t>200m Men's Butterfly</t>
  </si>
  <si>
    <t>200m Butterfly Heat 2 - 3rd/8 (1:56.01), (Personal Best); 200m Butterfly Semi-finals 1 - 6th/8 (1:56.11), Overall - 10th/16</t>
  </si>
  <si>
    <t>100m Butterfly Heat 3 - 2nd/8 (52.08, Personal Best); Semi-finals 1 - 8th/8 (52.26), Overall - 15th/16</t>
  </si>
  <si>
    <t>100m Women's Butterfly</t>
  </si>
  <si>
    <t>Heat 2 - 3rd/8, 1:00.88; Overall - 35th/45</t>
  </si>
  <si>
    <t>Chen Feng</t>
  </si>
  <si>
    <t>Lost 1-4 to Benedek Olah (FIN) in Round 1, did not progress to Round 2</t>
  </si>
  <si>
    <t>Lost 1-4 to Paul Drinkhall (GBR) in Round 2, did not progress to Round 3</t>
  </si>
  <si>
    <t>Women's Singles: Round 3 - beat Ni Xia Lian (LUX) 4-2, Round 4 - beat Liu Jia (AUT) 4-1 to advance to Quarterfinals; lost 4-0 to Ai Fukuhara (JPN) in the Quarterfinals.</t>
  </si>
  <si>
    <t>Women's Team Round 1 - Beat Egypt 3-0 to progress to Quarterfinals; Beat Republic of Korea 3-2 to progress to Semi-finals; Lost to China 0-3 in Semi-finals; Lost to Japan 1-3 in the Bronze Medal Match; Overall 4th/16</t>
  </si>
  <si>
    <t>Yu Mengyu</t>
  </si>
  <si>
    <t>Women's singles - Round 3 beat Lay Jian Feng (AUS) 4-0 to advance to Round 4; beat Jeon Jihee (KOR) 4-1 to advance to Quarterfinals; lost 2-4 to Kim Song I (PRK) in the Quarterfinal.</t>
  </si>
  <si>
    <t>Zhou Yihan</t>
  </si>
  <si>
    <t>Veronica Shanti Pereira</t>
  </si>
  <si>
    <t>Heats - 6th/6 (23.96 seconds, Season Best) Overall - 39th/41</t>
  </si>
  <si>
    <t>Loh Kean Yew</t>
  </si>
  <si>
    <t>Group stage - Won 2-0 against Aram Mahmoud (EOR); Lost 1-2 to Jonatan Christie (INA), did not advance to next stage</t>
  </si>
  <si>
    <t>Yeo Jia Min</t>
  </si>
  <si>
    <t>Group stage - Won 2-0 against Haramara Gaitan (MEX); Lost 0-2 to Kim Gaeun (KOR), did not advance to next stage</t>
  </si>
  <si>
    <t>Jonathan Chan</t>
  </si>
  <si>
    <t>Overall - 26th/29 (Score: 311.15 points), did not advance to Semi Finals</t>
  </si>
  <si>
    <t>Freida Lim</t>
  </si>
  <si>
    <t>Overall - 30th/30 (Score: 215.90 points), did not advance to Semi Finals</t>
  </si>
  <si>
    <t>Caroline Chew</t>
  </si>
  <si>
    <t>Individual Dressage</t>
  </si>
  <si>
    <t>Individual Dressage Grand Prix Qualifier - Eliminated, did not advance to the Grand Prix Special. Caroline and Tribiani were eliminated in accordance with FEI dressage rules article 430.7.6.1</t>
  </si>
  <si>
    <t>Amita Berthier</t>
  </si>
  <si>
    <t>Lost 4-15 to Lee Kiefer (USA) in Table of 32, did not advance to Table of 16</t>
  </si>
  <si>
    <t>Kiria Tikanah Abdul Rahman</t>
  </si>
  <si>
    <t>Beat Coco Lin (HKG) 15-11 in Table of 64, advances to the Table of 32; lost 10-15 to Ana Maria Popescu (ROU) in Table of 32, did not advance to Table of 16</t>
  </si>
  <si>
    <t>Tan Sze En</t>
  </si>
  <si>
    <t>Women's (Artistic) Individual All-Round</t>
  </si>
  <si>
    <t>Women's (Artistic) Floor Exercise Qualification, Subdivision 1 - 13th/17 in her subdivision (Score: 11.833 points); Women's (Artistic) Balance Beam Qualification, Subdivision 1 - 17th/19 in her subdivision (Score: 11.033 points); Women's (Artistic) Individual All-Round Qualification, Subdivision 1 - did not finish in standing as she only competed in the Floor Exercise and Balance Beam (Score: 22.866 points)</t>
  </si>
  <si>
    <t>Joan Poh Xue Hua</t>
  </si>
  <si>
    <t>Women's Single Sculls</t>
  </si>
  <si>
    <t>Single Sculls Heat 2 - 6th/6 (8:31.12); Repechage 1 - 4th/5 (8:40.06); Semifinal E/F 2 - 3rd/4 (8:47.77); Final E - 4th/6 (8:21.23); Overall - 28th/32</t>
  </si>
  <si>
    <t>Lo Jun Han Ryan</t>
  </si>
  <si>
    <t>21st/35 (158 points)</t>
  </si>
  <si>
    <t>26th/27 (260 points)</t>
  </si>
  <si>
    <t>Kimberly Lim Min</t>
  </si>
  <si>
    <t>10th/21 (117 points)</t>
  </si>
  <si>
    <t>Low Rui Qi Cecilia</t>
  </si>
  <si>
    <t>Tan Qian Xiu Adele</t>
  </si>
  <si>
    <t>Qualification Round - 21st/50 (Score: 625.3)</t>
  </si>
  <si>
    <t>Men: 100m Freestyle, 100m Butterfly</t>
  </si>
  <si>
    <t>100m Freestyle Heat 5 - 6th/8 (49.84); Overall - 39th/70; 100m Butterfly Heat 5 - 8th/8 (53.12); Overall - 44th/55</t>
  </si>
  <si>
    <t>Men: 100m Backstroke, 100m Butterfly, 200m Butterfly</t>
  </si>
  <si>
    <t>100m Backstroke Heat 3 - 3rd/8 (53.94), Overall - 22nd/41; 200m Butterfly Heat 2 - 2nd/8 (1:56.42), Overall - 22nd/38; 100m Butterfly Heat 4 - 4th/8 (52.39), Overall - 34th/55</t>
  </si>
  <si>
    <t>Women's 50m Freestyle, 100m Freestyle</t>
  </si>
  <si>
    <t>50m Freestyle Heat 8 - 8th/8 (26.16), Overall - 40th/81; 100m Freestyle Heat 4 - 8th/8 (56.36), Overall - 36th/51</t>
  </si>
  <si>
    <t>Chantal Liew</t>
  </si>
  <si>
    <t>Marathon Swimming</t>
  </si>
  <si>
    <t>Women's 10km Marathon Swimming</t>
  </si>
  <si>
    <t>Overall - 23rd/25 (Time: 2:08:17.9)</t>
  </si>
  <si>
    <t>Chew Zhe Yu Clarence</t>
  </si>
  <si>
    <t>Beat Diaw Ibrahima (SEN) 4-2 in Round 1; lost 1-4 to Daniel Habesohn (AUT) in Round 2, did not progress to Round 3</t>
  </si>
  <si>
    <t>Feng Tian Wei</t>
  </si>
  <si>
    <t>Women's Singles, Women's Team</t>
  </si>
  <si>
    <t>Women's Singles: Round 3 - beat Maria Xiao (ESP) 4-1 to advance to the Round of 16; lost 1-4 to Han Ying (GER), did not advance to the Quarter Finals; Women's Team Round of 16 - Beat France 3-0 to progress to Quarter Finals; lost 0-3 to China, did not advance to the Semi Finals.</t>
  </si>
  <si>
    <t>Yu Meng Yu</t>
  </si>
  <si>
    <t>Women's singles - Round 2 beat Shao Jieni (POR) 4-0 to advance to Round 3; beat Cheng I Ching (TPE) 4-0 to advance to Round of 16; beat Liu Juan (USA) 4-2 to advance to the Quarter Finals; beat Kasumi Ishikawa (JPN) 4-1 to advance to the Semi Finals; lost 0-4 to Chen Meng (CHN) to advance to the Bronze Medal match; lost 1-4 to Mima Ito (JPN), finished in overall 4th position. Also participated in Women's Team event, see Feng Tianwei's results.</t>
  </si>
  <si>
    <t>Lin Ye</t>
  </si>
  <si>
    <t>Participated in Women's Team event, see Feng Tianwei's results.</t>
  </si>
  <si>
    <t>Women's 100m, Women's 200m</t>
  </si>
  <si>
    <t>100m Heats: 7/9 (11.63s) 55/72, 200m Heats: 8/8 (23.21) 31/45 overall, advanced to the Repechage, 200m Repechage, 7/7 (23.45s) 18/24 overall, did not advance to the semifinals.</t>
  </si>
  <si>
    <t>Marc Brian Louis</t>
  </si>
  <si>
    <t>Preliminary Round: 3/7 (10.43s), 11/46 overall, advanced to Round 1. Round 1: DNS due to hamstring discomfort</t>
  </si>
  <si>
    <t>10 seed in the tournament. Group stage: 2-0 win over Jan Louda (CZE), 2-0 win over Uriel Francisco Canjura Artiga (ESA). Round of 16: 2-0 win over Li Shi Feng (CHN). Quarterfinal: 0-2 loss to Viktor Axelsen (DEN).</t>
  </si>
  <si>
    <t>13 seed in the tournament. Group stage: 2-0 win over Dorsa Yavarivafa (EOR), 2-0 win over Kate Foo Kune (MRI). Round of 16: 1-2 loss to Aya Ohori (JPN).</t>
  </si>
  <si>
    <t>Hee Yong Kai Terry</t>
  </si>
  <si>
    <t>Group stage: 0-2 loss to Chen Tang Jie &amp; Toh Ee Wei (MAS), 0-2 loss to Feng Yan Zhe &amp; Huang Dong Ping (CHN), 2-0 win over Vinson Chiu &amp; Jennie Gai (USA). Finished 3/4 in Group D and did not advance to the Quarterfinals.</t>
  </si>
  <si>
    <t>Jessica Tan Wei Han</t>
  </si>
  <si>
    <t>Chen Jiexian Stephenie</t>
  </si>
  <si>
    <t>Canoe Sprint</t>
  </si>
  <si>
    <t>Women's Kayak Single 500m</t>
  </si>
  <si>
    <t>Heat 6: 5/6 (1:58.52), advanced to Quarter Final 1. Quarter Final 1: 5/8 (1:53.88), advanced to Semi Final 1. Semi Final 1: 6/8 (1:55.15), advanced to Final C. Final C: 7/8 (1:56.55), finished 23/40 overall.</t>
  </si>
  <si>
    <t>Chew Pei Jia, Caroline Rosanna</t>
  </si>
  <si>
    <t>Score: 63.351%. 56/60 overall and did not advance to the Final.</t>
  </si>
  <si>
    <t>Amita Marie Nicolette Berthier</t>
  </si>
  <si>
    <t>Table of 32: 13-15 loss to Lauren Scruggs (USA), did not advance to Table of 16.</t>
  </si>
  <si>
    <t>Table of 64: 15-14 win over Maria Luisa Doig Calderon (PER). Table of 32: 10-15 loss to Alberta Santuccio (ITA), did not advance to Table of 16.</t>
  </si>
  <si>
    <t>Shannon Tan Xuan Yin</t>
  </si>
  <si>
    <t>Women's Individual Stroke Play</t>
  </si>
  <si>
    <t>Round 1 Score: 78 (6 over Par), joint 50/60. Round 2 Score: 70 (2 under Par) Total: 148 (4 over Par), joint 36/60. Round 3 Score: 73 (1 over Par) Total: 221 (5 over Par), joint 36/60. Round 4 Score: 74 (2 over Par) Total: 295 (7 Over Par) 40/60 overall.</t>
  </si>
  <si>
    <t>Heat 5: 5/5 (8:17.04), advanced to the Repechage. Repechage 2: 3/4 (8:23.03), advanced to Semi Final E/F 1. Semi Final E/F 1: 2/4 (8:47.41), advanced to Final E. Final E: 4/6 (8:03.29), 28/32 overall.</t>
  </si>
  <si>
    <t>Maximilian Maeder</t>
  </si>
  <si>
    <t>Men's Kite</t>
  </si>
  <si>
    <t>Day 1: 3/20, Net Points: 8. Day 2: 1/20, Net Points: 11. Day 3: 2/20, Net Points 15. Day 4: 2/20, Net Points 15, advanced to the final. Final: 3/4, won the Bronze Medal.</t>
  </si>
  <si>
    <t>Men's Dinghy</t>
  </si>
  <si>
    <t>Net Points: 138, 25/43 overall, did not advance to the Medal Race.</t>
  </si>
  <si>
    <t>Teh Xiu Hong</t>
  </si>
  <si>
    <t>Women's 25m Pistol, Women's 10m Pistol</t>
  </si>
  <si>
    <t>Women's 10m Pistol Qualification: 567-8x, 32/44, did not advance to the Final. Women's 25m Pistol Qualification (Precision): 293-8x Qualification (Rapid): 290-9x Combined score of 583-17x. 12/40 overall, did not advance to the Final.</t>
  </si>
  <si>
    <t>Jonathan Tan Eu Jin</t>
  </si>
  <si>
    <t>Men's 50m Freestyle, Men's 100m Freestyle</t>
  </si>
  <si>
    <t>Men's 50m Freestyle Heats: 32/73 (22.26s), did not advance to the semifinals. Men's 100m Freestyle Heats: 38/79 (49.60s), did not advance to the semifinals.</t>
  </si>
  <si>
    <t>Letitia Sim En Yi</t>
  </si>
  <si>
    <t>Women's 100m Breaststroke, Women's 200m Breaststroke, Women's 4x100 Medley Relay</t>
  </si>
  <si>
    <t>Women's 100m Breaststroke Heats: 25/37 (1:07.75), did not advance to semifinals. Women's 200m Breaststroke Heats: 22/23 (2:29.46), did not advance to semifinals. Women's 4x100 Medley Relay Heats: 14/16 (4:05.58), did not advance to the final.</t>
  </si>
  <si>
    <t>Levenia Sim Entong</t>
  </si>
  <si>
    <t>Women's 4x100 Medley Relay</t>
  </si>
  <si>
    <t>Heats: 14/16 (4:05.58), did not advance to the final.</t>
  </si>
  <si>
    <t>Quah Jing Wen</t>
  </si>
  <si>
    <t>Gan Ching Hwee</t>
  </si>
  <si>
    <t>Women's 800m Freestyle, Women's 1500m Freestyle, Women's 4x100 Medley Relay</t>
  </si>
  <si>
    <t>Women's 800m Freestyle Heats: 11/16 (8:32.37), did not advance to the final. She set a new National Record and Personal Best. Women's 1500m Freestyle Heats: 9/16 (16:10.13), first reserve for the final. She set a new National Record and Personal Best. Women's 4x100 Medley Relay Heats: 14/16 (4:05.58), did not advance to the final.</t>
  </si>
  <si>
    <t>Zeng Jian</t>
  </si>
  <si>
    <t>Round of 64: 4-3 win over Ivana Malobabic (CRO). Round of 32: 2-4 loss to Sreeja Akula (IND), did not advance to the Round of 16.</t>
  </si>
  <si>
    <t>Quek Yong Izaac</t>
  </si>
  <si>
    <t>Round of 64: 2-4 loss to Darko Jorgic (SLO), did not advance to the Round of 32.</t>
  </si>
  <si>
    <t>Zhou Jingyi</t>
  </si>
  <si>
    <t>Round of 64: 1-4 loss to Bernadette Szocs (ROU), did not advance to the Round of 32.</t>
  </si>
  <si>
    <t>Medallist</t>
  </si>
  <si>
    <t>Medal</t>
  </si>
  <si>
    <t>Record</t>
  </si>
  <si>
    <t xml:space="preserve">Lionel Chee_x000D_
Tan Hwee Hock_x000D_
Neo Chwee Kok _x000D_
</t>
  </si>
  <si>
    <t>3x100m Medley Relay</t>
  </si>
  <si>
    <t>Kee Soon Bee_x000D_
Tan Hwee Hock_x000D_
Lionel Chee_x000D_
Ho Kian Bin_x000D_
Keith Mitchell_x000D_
Wiebe Wolters_x000D_
Tan Wee Eng_x000D_
Barry Mitchell</t>
  </si>
  <si>
    <t>Lorenza Dowdeswell</t>
  </si>
  <si>
    <t>Women's 80m Hurdles (13.5)</t>
  </si>
  <si>
    <t>400m Freestyle (5:13.8)</t>
  </si>
  <si>
    <t>Gold</t>
  </si>
  <si>
    <t>Women's 200m (27.2)</t>
  </si>
  <si>
    <t>Neo Chwee Kok_x000D_
Lionel Chee_x000D_
Wiebe Wolters_x000D_
Barry Mitchell</t>
  </si>
  <si>
    <t>4 x 100m Freestyle (4:19.8)</t>
  </si>
  <si>
    <t>800m Freestyle (11:02.2)</t>
  </si>
  <si>
    <t>110m Hurdles (15.2)</t>
  </si>
  <si>
    <t>110m Hurdles (15.7)</t>
  </si>
  <si>
    <t>400m Hurdles (57.6)</t>
  </si>
  <si>
    <t>Peter Ho Foom Onn</t>
  </si>
  <si>
    <t>Men 67.5kg</t>
  </si>
  <si>
    <t>Kok Cheong Cheong</t>
  </si>
  <si>
    <t>Men 82.5kg</t>
  </si>
  <si>
    <t>Chan Onn Leng</t>
  </si>
  <si>
    <t>400m Hurdles (54.8)</t>
  </si>
  <si>
    <t>Bulat Bin Ismail</t>
  </si>
  <si>
    <t>Welterweight (up to 67kg)</t>
  </si>
  <si>
    <t>Neo Chwee Kok_x000D_
Lionel Chee_x000D_
Ong Choon Lim_x000D_
Tan Teow Choon_x000D_
Wiebe Wolters</t>
  </si>
  <si>
    <t>4 x 200m Freestyle (9:27.0)</t>
  </si>
  <si>
    <t>Tang Pei Wah</t>
  </si>
  <si>
    <t>80m Hurdles (12.1)</t>
  </si>
  <si>
    <t>Kee Soon Bee_x000D_
Tan Hwee Hock_x000D_
Tan Eng Bock_x000D_
Ho Kian Bin_x000D_
Gan Eng Teck_x000D_
Oh Chwee Hock_x000D_
Wiebe Wolters_x000D_
Keith Mitchell</t>
  </si>
  <si>
    <t>Chay Wong Yew</t>
  </si>
  <si>
    <t>Featherweight (60kg)</t>
  </si>
  <si>
    <t>Harold de Castro</t>
  </si>
  <si>
    <t>Light heavyweight (82.5kg)</t>
  </si>
  <si>
    <t>100m Freestyle (58.2)</t>
  </si>
  <si>
    <t>100m (12.5)</t>
  </si>
  <si>
    <t>Lightweight (67.5kg)</t>
  </si>
  <si>
    <t>Andrew Lim _x000D_
Derek George Mitchell_x000D_
Gan Eng Teck _x000D_
Eric Yeo_x000D_
Gan Eng Guan_x000D_
Thio Gim-Hock_x000D_
John Barry Mitchell_x000D_
Tan Eng Bock_x000D_
Tan Eng Liang</t>
  </si>
  <si>
    <t>Jacinto Diaz</t>
  </si>
  <si>
    <t>Austin Derrick Dunsford</t>
  </si>
  <si>
    <t>Lim Wai Sheng_x000D_
Lim Jin Choon_x000D_
Goh Soo Nam_x000D_
Sim Poh Lin</t>
  </si>
  <si>
    <t>Singapore</t>
  </si>
  <si>
    <t>Fred B De Souza</t>
  </si>
  <si>
    <t>Small Bore Rifle Prone 50m (583 points)</t>
  </si>
  <si>
    <t>C Kunalan</t>
  </si>
  <si>
    <t>100m (10.5)</t>
  </si>
  <si>
    <t>Patricia Chan Li-Yin</t>
  </si>
  <si>
    <t>100m Back (1:15.2)</t>
  </si>
  <si>
    <t>400m Freestyle (4:29.9)</t>
  </si>
  <si>
    <t>David Lim_x000D_
Gan Eng Teck_x000D_
Gan Eng Guan_x000D_
Gan Eng Joo_x000D_
Thio Gim-Hock_x000D_
Pang Tee Aun_x000D_
Su Hong Zee_x000D_
Tan Eng Bock_x000D_
Tan Eng Liang_x000D_
Tan Thuan Heng_x000D_
Tan Yam Cheng</t>
  </si>
  <si>
    <t>56kg</t>
  </si>
  <si>
    <t>Cheong Wai Hing</t>
  </si>
  <si>
    <t>200m Freestyle (2:04.8)</t>
  </si>
  <si>
    <t>Eu Michael</t>
  </si>
  <si>
    <t>Alex Chan Meng Wah</t>
  </si>
  <si>
    <t>200m Back (2:27.1)</t>
  </si>
  <si>
    <t>200m Medley (2:42.2)</t>
  </si>
  <si>
    <t>Patricia Chan Li-Yin_x000D_
Tay Chin Joo_x000D_
Tay Molly_x000D_
Jovina Tseng</t>
  </si>
  <si>
    <t>4 x 100m Freestyle (4:50.6)</t>
  </si>
  <si>
    <t>C Kunalan_x000D_
Natahar Bava _x000D_
Gunasena Migale_x000D_
Ho Mun Cheong</t>
  </si>
  <si>
    <t>4 x 400m (3:13.4)</t>
  </si>
  <si>
    <t>Glory Barnabas_x000D_
Schushila Wadhumal _x000D_
Maimoon Abu Bakar_x000D_
Gan Bee Wah</t>
  </si>
  <si>
    <t>400m Freestyle (4:52.4)</t>
  </si>
  <si>
    <t>Patricia Chan Li-Yin_x000D_
Elaine Sng Poh Chuan_x000D_
Jovina Tseng_x000D_
Tay Chin Joo</t>
  </si>
  <si>
    <t>4 x 100m Freestyle (4:26.4)</t>
  </si>
  <si>
    <t>Patricia Chan Li-Yin_x000D_
Tan Guek Keow Esther_x000D_
Tay Chin Joo_x000D_
Elaine Sng Poh Chuan</t>
  </si>
  <si>
    <t>4 x 100m Medley (4:55.8)</t>
  </si>
  <si>
    <t>David Low_x000D_
James Tham</t>
  </si>
  <si>
    <t>Fireball Class Team</t>
  </si>
  <si>
    <t>Yeo See Teck</t>
  </si>
  <si>
    <t>Moth Class</t>
  </si>
  <si>
    <t>200m (21.5)</t>
  </si>
  <si>
    <t>100m Freestyle (56.4)</t>
  </si>
  <si>
    <t>100m Freestyle (1:03.4)</t>
  </si>
  <si>
    <t>200m Freestyle (2:19.0)</t>
  </si>
  <si>
    <t>100m Back (1:11.1)</t>
  </si>
  <si>
    <t>200m Individual Medley (2:35.9)</t>
  </si>
  <si>
    <t>100m Butterfly (1:08.9)</t>
  </si>
  <si>
    <t>Alex Chan Men Wah _x000D_
Soh Seng Hoi_x000D_
Roy Chan Kum Wah_x000D_
Tan Thuan Heng</t>
  </si>
  <si>
    <t>4 x 200m Freestyle (8:35.8)</t>
  </si>
  <si>
    <t>Godfrey Jalleh_x000D_
C Kunalan_x000D_
Ong Yoke Phee_x000D_
Tan Say Leong_x000D_
Yeo Kian Chye</t>
  </si>
  <si>
    <t>4 x 100m (40.34)</t>
  </si>
  <si>
    <t>400m (55.08)</t>
  </si>
  <si>
    <t>Elaine Sng Poh Chuan</t>
  </si>
  <si>
    <t>400m Freestyle (4.26.4)</t>
  </si>
  <si>
    <t>Yeo Su Ming_x000D_
Elaine Sng_x000D_
Tay Chin Joo_x000D_
Anne Ho_x000D_
Justina Tseng</t>
  </si>
  <si>
    <t>4 x 100m Medley (4:52.20)</t>
  </si>
  <si>
    <t>Yeo Su Ming</t>
  </si>
  <si>
    <t>100m Back (W) (1:13.85)</t>
  </si>
  <si>
    <t xml:space="preserve">Chee Swee Lee_x000D_
Maimoon Bakar Azlan_x000D_
Glory Barnabas_x000D_
Eng Chiew Guay_x000D_
Lee Tai Jong_x000D_
</t>
  </si>
  <si>
    <t>4 x 100 (47.10)</t>
  </si>
  <si>
    <t>100m Freestyle (1:04.61)</t>
  </si>
  <si>
    <t>Elaine Sng _x000D_
Tay Chin Joo_x000D_
Anne Ho_x000D_
Esther Tan_x000D_
Justina Tseng</t>
  </si>
  <si>
    <t>4 x 100m Freestyle (4:22.53)</t>
  </si>
  <si>
    <t>200m Freestyle (2:19.59)</t>
  </si>
  <si>
    <t>Chee Swee Lee_x000D_
Maimoon Bakar Azlan_x000D_
Glory Barnabas_x000D_
Lee Tai Jong</t>
  </si>
  <si>
    <t>4 x 400m (3:43.85)</t>
  </si>
  <si>
    <t>National record</t>
  </si>
  <si>
    <t>Gan Ai Tek_x000D_
Ang Ban Gee_x000D_
Ang Ban Leong_x000D_
Ang Guan Hin_x000D_
Kenneth Kee_x000D_
Lionel Kongchu Liew_x000D_
Michael Kitson Kong_x000D_
Teo Ming Chun_x000D_
Soh Seng Thit_x000D_
Teo Keng Soon_x000D_
Stephen Cheng Kian Kew</t>
  </si>
  <si>
    <t>Junie Sng Poh Leng</t>
  </si>
  <si>
    <t>400m Freestyle (4:31.35)</t>
  </si>
  <si>
    <t>800m Freestyle (9:18.33)</t>
  </si>
  <si>
    <t>200m Freestyle (2:11.08)</t>
  </si>
  <si>
    <t>Tan Kok Wah_x000D_
Lewis Keng Loei Liem</t>
  </si>
  <si>
    <t>Wong Chin Wah</t>
  </si>
  <si>
    <t>Men's Singles - 1212</t>
  </si>
  <si>
    <t>Tan Swee Hung</t>
  </si>
  <si>
    <t>OK Class (41.1)</t>
  </si>
  <si>
    <t>Lai May May_x000D_
Gillian Chee_x000D_
Mavis Ee_x000D_
Chan Mui Pin</t>
  </si>
  <si>
    <t>4 x 100m Freestyle (4:12.02)</t>
  </si>
  <si>
    <t>National Record</t>
  </si>
  <si>
    <t>100m Freestyle (53.0)</t>
  </si>
  <si>
    <t>100m Butterfly (58.37)</t>
  </si>
  <si>
    <t>Mike Wee_x000D_
Jansen Chan_x000D_
Ronnie Ng</t>
  </si>
  <si>
    <t>Ang Peng Siong_x000D_
David Lim Fong Jock _x000D_
Oon Jin Gee_x000D_
Tay Khoon Hean</t>
  </si>
  <si>
    <t>4 x 100m Freestyle (3:31.36)</t>
  </si>
  <si>
    <t>David Lim Fong Jock _x000D_
Oon Jin Teik_x000D_
Oon Jin Gee_x000D_
Tay Khoon Hean</t>
  </si>
  <si>
    <t>4 x 200m Freestyle (7:56.27)</t>
  </si>
  <si>
    <t>Allan Heng_x000D_
Ang Ban Leong_x000D_
Ang Kiat Wee_x000D_
Choo Chin Cheng_x000D_
Daniel Wee_x000D_
Edison Foo_x000D_
Lau Kum Weng_x000D_
Leong Hoe Yin_x000D_
Lim Teck Yin_x000D_
Matthew Tan_x000D_
Tan Hong Boon_x000D_
Teo Keng Soon_x000D_
Tony Koh</t>
  </si>
  <si>
    <t>100m Freestyle (52.27)</t>
  </si>
  <si>
    <t>Chng Seng Mok</t>
  </si>
  <si>
    <t>Trap 200 Targets - Individual (212)</t>
  </si>
  <si>
    <t>Nur Hisham Adam_x000D_
Eddie Abdul Kadir _x000D_
Hiirulnizam S M Hamzah_x000D_
Mohd Fami Mohamed_x000D_
Mohd Hassan Nanang_x000D_
Mohd Rafi Abdul Majid_x000D_
Padzli Othman_x000D_
Raffi Buang_x000D_
Shaharudin Jumani_x000D_
Zulkefle Khamis</t>
  </si>
  <si>
    <t>50m Freestyle (23.33)</t>
  </si>
  <si>
    <t>Nur Hisham Adam_x000D_
Eddie Abdul Kadir_x000D_
Mohd Rafi Abdul Majid_x000D_
Padzli Othman</t>
  </si>
  <si>
    <t>Regu</t>
  </si>
  <si>
    <t>Ang Peng Siong_x000D_
David Lim Fong Jock_x000D_
Kenneth Yeo_x000D_
Harold Gan</t>
  </si>
  <si>
    <t>4 x 100m Freestyle (3:31.46)</t>
  </si>
  <si>
    <t>Chiew Hui Yan</t>
  </si>
  <si>
    <t>Women's Changquan - Three Events Combined (28.45 pts)</t>
  </si>
  <si>
    <t>Nurhisham Adam_x000D_
Ahmad Mohd Yassin_x000D_
Mislan Munjari_x000D_
Mohd Fami Mohd</t>
  </si>
  <si>
    <t>100m Butterfly (1.01.62)</t>
  </si>
  <si>
    <t>Grace Young</t>
  </si>
  <si>
    <t>Ladies' singles</t>
  </si>
  <si>
    <t>Siew Shaw Her _x000D_
Charles Lim</t>
  </si>
  <si>
    <t>International 470 Class (17.7pts)</t>
  </si>
  <si>
    <t>Benedict Tan</t>
  </si>
  <si>
    <t>International Laser Class (17.4pts)</t>
  </si>
  <si>
    <t>Tan Mui Buay</t>
  </si>
  <si>
    <t>Women's Taijiquan (9.6 pts)</t>
  </si>
  <si>
    <t>Della Lee</t>
  </si>
  <si>
    <t>Individual (Women)</t>
  </si>
  <si>
    <t>Picasso Tan Yeow Kuan</t>
  </si>
  <si>
    <t>Nanquan (Men)</t>
  </si>
  <si>
    <t>Siew Shaw Her_x000D_
Colin Ng Wee Tai</t>
  </si>
  <si>
    <t>International 420 (Men)</t>
  </si>
  <si>
    <t>Joan Huang Shiqi_x000D_
Naomi Tan Ai Ming</t>
  </si>
  <si>
    <t>International 420 (Women)</t>
  </si>
  <si>
    <t>Tan Tiong Boon</t>
  </si>
  <si>
    <t>Billards and Snooker</t>
  </si>
  <si>
    <t>8-Ball Pool Singles</t>
  </si>
  <si>
    <t>Nurhisham Adam_x000D_
Ahmad Mohamad Yassin_x000D_
Eddie Abdul Kadir_x000D_
Herwan Abdul Wahid_x000D_
Mislan Munjari_x000D_
Mohamad Fami Mohamed_x000D_
Mohd Irwan Kamis_x000D_
Mohd Nazri Abdullah_x000D_
Raffi Buang_x000D_
Raimon Budin_x000D_
Shamon Sabtu_x000D_
Shamsaimon Sabtu</t>
  </si>
  <si>
    <t>Jesmine Ho Yen Wah</t>
  </si>
  <si>
    <t>Anthony Kiong Lye Ming</t>
  </si>
  <si>
    <t>International OK (Open)</t>
  </si>
  <si>
    <t>Charles Lim Yi Yong_x000D_
Tan Wearn Haw</t>
  </si>
  <si>
    <t>International 470 (Men)</t>
  </si>
  <si>
    <t>Roy Tay Jun Hao</t>
  </si>
  <si>
    <t>International Optimist (Boys)</t>
  </si>
  <si>
    <t>International Europe</t>
  </si>
  <si>
    <t>Alice Tay Hong Keow_x000D_
Jesmine Ho Yen Wah_x000D_
Grace Young</t>
  </si>
  <si>
    <t>Lee Wung Yew _x000D_
Chng Seng Mok_x000D_
Tan Chee Keong</t>
  </si>
  <si>
    <t>Doubles Trap (Men's Team)</t>
  </si>
  <si>
    <t>Mah Li Lian</t>
  </si>
  <si>
    <t>Teo Wee Chin</t>
  </si>
  <si>
    <t>Joan Huang Shiqi_x000D_
Toh Liying</t>
  </si>
  <si>
    <t>Remy Ong</t>
  </si>
  <si>
    <t>Remy Ong_x000D_
Sam Goh Heng Soon_x000D_
Lee Yu Wen</t>
  </si>
  <si>
    <t>Ibrahim Sihat</t>
  </si>
  <si>
    <t>Flyweight (60kg)</t>
  </si>
  <si>
    <t>Mohammed Ismail Muhamad</t>
  </si>
  <si>
    <t>Light Heavyweight (90kg)</t>
  </si>
  <si>
    <t>Amir Zainal</t>
  </si>
  <si>
    <t>Bantamweight (65kg)</t>
  </si>
  <si>
    <t>Li Jiawei_x000D_
Jing Junhong_x000D_
Zhang Xueling_x000D_
Tan Paey Fern</t>
  </si>
  <si>
    <t>Sarah Tan Wei Lin</t>
  </si>
  <si>
    <t>Optimist Girls</t>
  </si>
  <si>
    <t>Abdul Halim Haron</t>
  </si>
  <si>
    <t>Tan Wearn Haw_x000D_
Chung Pei Ming</t>
  </si>
  <si>
    <t>Nurhisham Adam_x000D_
Eddie Abdul Kadri_x000D_
Mohamad Fami Mohamed_x000D_
Shamsaimon Sabtu_x000D_
Sharil Abdul Shukor</t>
  </si>
  <si>
    <t>Men's Regu</t>
  </si>
  <si>
    <t>Joseclin Yeo</t>
  </si>
  <si>
    <t>Liew Yin Yin</t>
  </si>
  <si>
    <t>Taijiquan - Two Events Combined</t>
  </si>
  <si>
    <t>Simon Chua Ling Fung</t>
  </si>
  <si>
    <t>Welterweight (75kg)</t>
  </si>
  <si>
    <t>Li Jia Wei_x000D_
Yang Zi</t>
  </si>
  <si>
    <t>Kwang Tien Mei Michelle_x000D_
Teo Hui Ying Valerie</t>
  </si>
  <si>
    <t>Liu Xiaman Justin_x000D_
Cheng Feng Yuan Sherman</t>
  </si>
  <si>
    <t>Soh Khyan Tat Maximilian</t>
  </si>
  <si>
    <t>Tan Wei Lin Sarah_x000D_
Lim Tze Ting</t>
  </si>
  <si>
    <t>Cheng Xin Ru Colin</t>
  </si>
  <si>
    <t>Laser 4.7 Open</t>
  </si>
  <si>
    <t>Tan Hsiao Loong Ivan_x000D_
Wong Ming Ho Justin_x000D_
Tay Renfred_x000D_
Teo Wee Chin_x000D_
Tay Jun Hao Roy</t>
  </si>
  <si>
    <t>Keelboat Match-Racing Beneteau 7.5 Open</t>
  </si>
  <si>
    <t>50 Butterfly (W)</t>
  </si>
  <si>
    <t>Lee Yu-Wen_x000D_
Remy Ong_x000D_
Yeong-Nathan Jason</t>
  </si>
  <si>
    <t xml:space="preserve">Xu Yuan Zhen_x000D_
Terence Koh </t>
  </si>
  <si>
    <t>Toh Li Ying_x000D_
Elizabeth Tan Li Yong</t>
  </si>
  <si>
    <t>Laser Radial Open</t>
  </si>
  <si>
    <t>Ser Xiang Wei Jasmine_x000D_
Ser Xiang Ying Adrienne_x000D_
Yong Yu Zhen Vanessa</t>
  </si>
  <si>
    <t>Women's 10m Air Rifle Team</t>
  </si>
  <si>
    <t>Li Jia Wei_x000D_
Sun Bei Bei_x000D_
Tan Paey Fern_x000D_
Tan Yan Zhen_x000D_
Zhang Xue Ling</t>
  </si>
  <si>
    <t>Li Li_x000D_
Li Yujia_x000D_
Neo Yu Yan Vanessa_x000D_
Shinta Mulia Sari_x000D_
Liu Fan Frances_x000D_
Siti Noor Ashikin Binte Leman_x000D_
Jiang Yanmei_x000D_
Xing Aiying</t>
  </si>
  <si>
    <t>Men's Flyweight 60kg</t>
  </si>
  <si>
    <t>Mohammed Ismail Bin Muhamad</t>
  </si>
  <si>
    <t>Men's Welterweight 75kg</t>
  </si>
  <si>
    <t>Valerie Teo Hui Ying</t>
  </si>
  <si>
    <t>Women's All Events</t>
  </si>
  <si>
    <t>Cherie Tan Shi Hua_x000D_
Evelyn Chan Lu Ee_x000D_
Valerie Teo Hui Ying_x000D_
Jennifer Tan Bee Leng_x000D_
Michelle Kwang Tien Mei_x000D_
Sabrina Lim Li Koon</t>
  </si>
  <si>
    <t>Women's Team of Five Women</t>
  </si>
  <si>
    <t>Peter Gilchrist</t>
  </si>
  <si>
    <t>Cuesports</t>
  </si>
  <si>
    <t>Men English Billard Singles</t>
  </si>
  <si>
    <t>Sean Lee Teik Ren</t>
  </si>
  <si>
    <t>Chung Pei Quan_x000D_
Melcolm Huang Jingjie</t>
  </si>
  <si>
    <t>Hobie 16 - Open</t>
  </si>
  <si>
    <t>Men Lightweight 70kg</t>
  </si>
  <si>
    <t>Goh Qiu Bin</t>
  </si>
  <si>
    <t>Men's Taijiquan - Two Events Combined</t>
  </si>
  <si>
    <t>Colin Cheng Xinru</t>
  </si>
  <si>
    <t>Scott Glen Sydney</t>
  </si>
  <si>
    <t>Justin Liu Xiaman_x000D_
Sherman Cheng Feng Yuan</t>
  </si>
  <si>
    <t>Rachel Lee Qing_x000D_
Cecilia Low Rui Qi</t>
  </si>
  <si>
    <t>Shayna Ng Lin Zhi</t>
  </si>
  <si>
    <t>Jason Yeong-Nathan_x000D_
Remy Ong</t>
  </si>
  <si>
    <t>Cherie Tan Shi Hua</t>
  </si>
  <si>
    <t>Cherie Tan Shi Hua_x000D_
Geraldine Ng Su Yi_x000D_
Shayna Ng Lin Zhi</t>
  </si>
  <si>
    <t>Feng Tianwei_x000D_
Li Jia Wei_x000D_
Sun Beibei _x000D_
Wang Yuegu_x000D_
Yu Mengyu</t>
  </si>
  <si>
    <t>Men's English Billiards Singles Long-Up</t>
  </si>
  <si>
    <t>New Hui Fen</t>
  </si>
  <si>
    <t>Dawn Liu Xiaodan_x000D_
Tam Shiu Wan Siobhan</t>
  </si>
  <si>
    <t>Ryan Lo Jun Han</t>
  </si>
  <si>
    <t>Teo Wee Chin_x000D_
Wong Ming Ho Justin</t>
  </si>
  <si>
    <t>Hobie 16 Open</t>
  </si>
  <si>
    <t>Kimberly Lim_x000D_
Savannah Siew</t>
  </si>
  <si>
    <t>420 women</t>
  </si>
  <si>
    <t>Joseph Schooling</t>
  </si>
  <si>
    <t>100m men's butterfly</t>
  </si>
  <si>
    <t>Jodie Lai</t>
  </si>
  <si>
    <t>Optimist women</t>
  </si>
  <si>
    <t>Feng Tianwei_x000D_
Isabelle Li_x000D_
Lin Ye_x000D_
Yu Mengyu_x000D_
Zhou Yihan</t>
  </si>
  <si>
    <t>Maximilian Soh_x000D_
Justin Wong_x000D_
Andrew Paul Chan_x000D_
Russell Kan_x000D_
Christopher Lim</t>
  </si>
  <si>
    <t>Match racing keelboat</t>
  </si>
  <si>
    <t>New Hui Fen_x000D_
Shayna Ng_x000D_
Cherie Tan_x000D_
Daphne Tan_x000D_
Jazreel Tan_x000D_
Joey Yeo</t>
  </si>
  <si>
    <t>Women's team of 5</t>
  </si>
  <si>
    <t>50m men's butterfly</t>
  </si>
  <si>
    <t>50m women's butterfly</t>
  </si>
  <si>
    <t>Jazreel Tan</t>
  </si>
  <si>
    <t>Women's singles</t>
  </si>
  <si>
    <t>Cherie Tan_x000D_
Jazreel Tan_x000D_
New Hui Fen</t>
  </si>
  <si>
    <t>Women's trios</t>
  </si>
  <si>
    <t>Priscilla Low_x000D_
Cecilia Low</t>
  </si>
  <si>
    <t>29er women</t>
  </si>
  <si>
    <t>Raynn Kwok</t>
  </si>
  <si>
    <t>Optimist men</t>
  </si>
  <si>
    <t>Lim Wei Wen</t>
  </si>
  <si>
    <t>Muhammad Farhan Bin Amran_x000D_
Muhammad Hafiz Nor Izam Bin Jaafar_x000D_
Eddy Nor Shafiq Bin Sahari</t>
  </si>
  <si>
    <t>100m women's butterfly</t>
  </si>
  <si>
    <t>200m men's butterfly</t>
  </si>
  <si>
    <t>Gai Bin</t>
  </si>
  <si>
    <t>25m centre fire pistol men</t>
  </si>
  <si>
    <t>Gai Bin_x000D_
Poh Lip Meng_x000D_
Nigel Lim Swee Hon</t>
  </si>
  <si>
    <t>25m standard pistol men's team</t>
  </si>
  <si>
    <t>Colin Cheng</t>
  </si>
  <si>
    <t>Laser men's one person dinghy</t>
  </si>
  <si>
    <t>Loh Jiayi_x000D_
Jonathan Yeo</t>
  </si>
  <si>
    <t>420 men</t>
  </si>
  <si>
    <t>Tan Yan Ni</t>
  </si>
  <si>
    <t>Women's all events</t>
  </si>
  <si>
    <t>Gao Ning_x000D_
Li Hu</t>
  </si>
  <si>
    <t>Danny Yeo_x000D_
Pang Sheng Jun_x000D_
Teo Zhen Ren_x000D_
Clement Lim</t>
  </si>
  <si>
    <t>Men's 4x200m freestyle relay</t>
  </si>
  <si>
    <t>Poon Hua_x000D_
Loo Choon Chou_x000D_
Zhang Yukun_x000D_
Fong Kien Hoong_x000D_
Desmond Oh Feng Gui_x000D_
Kelvin Ong Yisheng</t>
  </si>
  <si>
    <t>Contract Bridge</t>
  </si>
  <si>
    <t xml:space="preserve">Kimberly Lim Min_x000D_
Cecilia Low Rui Qi_x000D_
</t>
  </si>
  <si>
    <t>Women's 49er Skiff FX</t>
  </si>
  <si>
    <t>Roanne Ho</t>
  </si>
  <si>
    <t>Constance Lien</t>
  </si>
  <si>
    <t>Women's Under 62kg</t>
  </si>
  <si>
    <t>Sheik Ferdous Bin Sheik Alau'ddin</t>
  </si>
  <si>
    <t xml:space="preserve">Pencak Silat_x000D_
_x000D_
</t>
  </si>
  <si>
    <t>Men's Tanding Class I (85-90kg)</t>
  </si>
  <si>
    <t>Nurzuhairah Binte Mohd Yazid</t>
  </si>
  <si>
    <t>Joseph Schooling_x000D_
Danny Yeo_x000D_
Jonathan Tan _x000D_
Quah Zheng Wen _x000D_
Darren Chua_x000D_
Glen Lim</t>
  </si>
  <si>
    <t>Joseph Schooling_x000D_
Darren Chua_x000D_
Darren Lim_x000D_
Quah Zheng Wen _x000D_
Danny Yeo_x000D_
Jonathan Tan</t>
  </si>
  <si>
    <t>Men's 4x100m Freestyle Relay</t>
  </si>
  <si>
    <t>Hoong En Qi_x000D_
Quah Ting Wen _x000D_
Quah Jing Wen _x000D_
Samantha Louisa Yeo Ginn_x000D_
Cherlyn Yeoh</t>
  </si>
  <si>
    <t>Women's 4x100m Medley Relay</t>
  </si>
  <si>
    <t>Bernice Lim Hui Ying_x000D_
Joey Yeo Ruiqi_x000D_
Daphne Tan Shi Jing</t>
  </si>
  <si>
    <t>Muhammad Jaris Goh_x000D_
Alex Chong_x000D_
Darren Ong</t>
  </si>
  <si>
    <t xml:space="preserve">Maxine Wong_x000D_
Tatiana Wong_x000D_
Melanie Huang_x000D_
Amita Berthier </t>
  </si>
  <si>
    <t>Nurul Shafiqah Binte Mohd Saiful</t>
  </si>
  <si>
    <t>Women's Tanding Class B (50-55kg)</t>
  </si>
  <si>
    <t>Sheik Farhan Bin Sheik Alau'ddin</t>
  </si>
  <si>
    <t>Men's Tanding Class J (90-95kg)</t>
  </si>
  <si>
    <t>Siti Khadijah Binte Mohd Shahrem</t>
  </si>
  <si>
    <t>Women's Tanding Class C (55-60kg)</t>
  </si>
  <si>
    <t>Ryan Lo</t>
  </si>
  <si>
    <t>Men's Laser Standard</t>
  </si>
  <si>
    <t xml:space="preserve">Mohamad Farhan Bin Amran_x000D_
Muhammad A'fif Bin Safiee_x000D_
Muhammad Asri Bin Aron _x000D_
Muhammad Farhan Bin Aman _x000D_
Asfandi Bin Ja'al </t>
  </si>
  <si>
    <t xml:space="preserve">Mohamad Farhan Bin Amran_x000D_
Muhammad A'fif Bin Safiee_x000D_
Muhammad Asri Bin Aron _x000D_
Mohamad Alhaj Bin Kasmanani _x000D_
Muhammad Farhan Bin Aman _x000D_
Muhammad Khairilshamy Bin Shamsudin_x000D_
</t>
  </si>
  <si>
    <t>Men's Quadrant</t>
  </si>
  <si>
    <t>Mervyn Toh Yingjie</t>
  </si>
  <si>
    <t>Men's K1 200m</t>
  </si>
  <si>
    <t>Pereira Veronica Shanti</t>
  </si>
  <si>
    <t>Men Kiteboarding (Formula Kite)</t>
  </si>
  <si>
    <t>Men Single Handed (ILCA 7)</t>
  </si>
  <si>
    <t>Teong Tzen Wei</t>
  </si>
  <si>
    <t>Canoe Kayak</t>
  </si>
  <si>
    <t xml:space="preserve">Women K1-500m </t>
  </si>
  <si>
    <t>Isaac Goh (Wu Qizhe)</t>
  </si>
  <si>
    <t>Boys Single Handed (ILCA 4)</t>
  </si>
  <si>
    <t>Lim Ke Xin Denise _x000D_
Liu Xiaman Justin</t>
  </si>
  <si>
    <t xml:space="preserve">Mixed Multihull (NACRA 17) </t>
  </si>
  <si>
    <t>Jowen Lim Si Wei</t>
  </si>
  <si>
    <t xml:space="preserve">Taolu Men Daoshu &amp; Gunshu All-Round </t>
  </si>
  <si>
    <t>Lam Ze Ying_x000D_
Loo Choon Chou_x000D_
Luo Cheng_x000D_
Seet Choon Cheng_x000D_
Tan Guan Yuan Gideon Jon _x000D_
Tan Sock Ngin</t>
  </si>
  <si>
    <t>Mind Sports - Bridge</t>
  </si>
  <si>
    <t>Jazlene Ong Jingwen _x000D_
Leong Jia Min_x000D_
Li Lan_x000D_
Lim Jing Xuan_x000D_
Low Siok Hui_x000D_
Tan Selene</t>
  </si>
  <si>
    <t>Keira Marie Carlyle</t>
  </si>
  <si>
    <t>Girls Single Handed (ILCA 4)</t>
  </si>
  <si>
    <t>Kimberly Lim Min_x000D_
Low Rui Qi Cecilia</t>
  </si>
  <si>
    <t>Women Skiff (49erFX)</t>
  </si>
  <si>
    <t>Chan Jing Hua Victoria</t>
  </si>
  <si>
    <t>Women Single Handed (ILCA 6)</t>
  </si>
  <si>
    <t>Ong Li Lim Kimberly</t>
  </si>
  <si>
    <t>Taolu Women Changquan</t>
  </si>
  <si>
    <t>Ngo Lan Huong</t>
  </si>
  <si>
    <t>Mind Sports - Xiangqi</t>
  </si>
  <si>
    <t>Chye Hong Tong</t>
  </si>
  <si>
    <t>Syed Kadir</t>
  </si>
  <si>
    <t>242.5wts</t>
  </si>
  <si>
    <t>Teo Yong Joo</t>
  </si>
  <si>
    <t>Women‚Äôs Singles</t>
  </si>
  <si>
    <t>Li Jiawei, Jing Junhong, Zhang Xueling, Tan Paey Fern</t>
  </si>
  <si>
    <t>Women‚Äôs Team</t>
  </si>
  <si>
    <t>Li Jiawei/ Jing Junhong</t>
  </si>
  <si>
    <t>Women‚Äôs Doubles</t>
  </si>
  <si>
    <t>Li Jiawei/ Duan Yongjun</t>
  </si>
  <si>
    <t>Ronald Susilo, Patrick Lau, Jiang Yanmei, Fatimah Kumin Lim, Li Li, Kendrick Lee, Chua Yong Joo, Khoo Kian Teck</t>
  </si>
  <si>
    <t>Duan Yongjun</t>
  </si>
  <si>
    <t>Men‚Äôs Singles</t>
  </si>
  <si>
    <t>Jing Junhong</t>
  </si>
  <si>
    <t>Duan Yongjun, Cai Xiaoli, Sen Yew Fai, Zhang Taiyong, Leng Chih Cheng</t>
  </si>
  <si>
    <t>Men‚Äôs Team</t>
  </si>
  <si>
    <t>Duan Yongjun/ Zhang Taiyong</t>
  </si>
  <si>
    <t>Men‚Äôs Doubles</t>
  </si>
  <si>
    <t>Tan Paey Fern/ Zhang Xueling</t>
  </si>
  <si>
    <t>Jing Junhong/ Zhang Taiyong</t>
  </si>
  <si>
    <t>On Shaw Ming</t>
  </si>
  <si>
    <t>Men‚Äôs 25m Centre Fire Pistol</t>
  </si>
  <si>
    <t>Li Jiawei/ Zhang Xueling</t>
  </si>
  <si>
    <t>Li Jiawei, Zhang Xueling, Tan Paey Fern, Xu Yan, Zena Sim</t>
  </si>
  <si>
    <t>Yang Zi/ Zhang Xueling</t>
  </si>
  <si>
    <t>Jiang Yanmei/ Li Yujia</t>
  </si>
  <si>
    <t>Zhang Jin</t>
  </si>
  <si>
    <t>Men‚Äôs 10m Air-Rifle</t>
  </si>
  <si>
    <t>Tan Paey Fern/ Xu Yan</t>
  </si>
  <si>
    <t>Cai Xiaoli, Yang Zi, Jason Ho, Lee Han Ting, Clarence Lee</t>
  </si>
  <si>
    <t>Cai Xiaoli/ Li Jiawei</t>
  </si>
  <si>
    <t>Hendri Saputra/ Li Yujia</t>
  </si>
  <si>
    <t>Venessa Yong</t>
  </si>
  <si>
    <t>Women‚Äôs 10m Air-Rifle</t>
  </si>
  <si>
    <t>Zhang Jin/ Ong Jun Hong</t>
  </si>
  <si>
    <t>Men‚Äôs 10m Air-Rifle Pair</t>
  </si>
  <si>
    <t>Venessa Yong/ Zhang Jingna</t>
  </si>
  <si>
    <t>Women‚Äôs 10m Air-Rifle Pair</t>
  </si>
  <si>
    <t>Xu Yan</t>
  </si>
  <si>
    <t>Cai Xiaoli/ Yang Zi</t>
  </si>
  <si>
    <t>Jason Ho/ Tan Paey Fen</t>
  </si>
  <si>
    <t>Gai Bin, Lim Swee Hon Nigel</t>
  </si>
  <si>
    <t>Men‚Äôs 50m Pistol Pairs</t>
  </si>
  <si>
    <t>Jasmine Ser Xiang Wei, Aqilah Binte Sudhir</t>
  </si>
  <si>
    <t>Women‚Äôs 50m Rifle 3 Positions Pairs</t>
  </si>
  <si>
    <t>Jasmine Ser</t>
  </si>
  <si>
    <t>Women‚Äôs 10m Singles</t>
  </si>
  <si>
    <t>Gai Bin, Poh Lip Meng</t>
  </si>
  <si>
    <t>Men‚Äôs 25m Standard Pistol Pairs</t>
  </si>
  <si>
    <t>Men‚Äôs 25m Standard Pistol Singles</t>
  </si>
  <si>
    <t>Li Jiawei / Sun Beibei</t>
  </si>
  <si>
    <t>Feng Tianwei, Li Jiawei, Sun Beibei, Wang Yuegu, Yu Mengyu</t>
  </si>
  <si>
    <t>Cai Xiaoli, Gao Ning , Ma Liang, Pang Xuejie, Yang Zi</t>
  </si>
  <si>
    <t>Wang Yuegu, Yang Zi</t>
  </si>
  <si>
    <t>Men‚Äôs 50m Pistol Singles</t>
  </si>
  <si>
    <t>Women‚Äôs 50m Rifles 3P Singles</t>
  </si>
  <si>
    <t>Men‚Äôs 10m Air Rifle</t>
  </si>
  <si>
    <t>Jasmine Ser, Cheng Jian Huan</t>
  </si>
  <si>
    <t>Women‚Äôs 10m Air Rifle Pairs</t>
  </si>
  <si>
    <t>Women‚Äôs Balance Beam</t>
  </si>
  <si>
    <t>Shinta Mulia Sar, Yao Lei</t>
  </si>
  <si>
    <t>Feng Tianwei, Gao Ning</t>
  </si>
  <si>
    <t>Gao Hing, Yang Zi</t>
  </si>
  <si>
    <t>Feng Tianwei, Wang Yuegu</t>
  </si>
  <si>
    <t>Lim Swee Hon Nigel</t>
  </si>
  <si>
    <t>Men‚Äôs 10m Air Pistol Pairs</t>
  </si>
  <si>
    <t>Aqilah Binte Sudhir</t>
  </si>
  <si>
    <t>Women‚Äôs 50m Rifle 3P Singles</t>
  </si>
  <si>
    <t>Men‚Äôs 25m Centre Fire Pistol Pairs</t>
  </si>
  <si>
    <t>Poh Lip Meng</t>
  </si>
  <si>
    <t>Men‚Äôs 25m Centre Fire Pistol Singles</t>
  </si>
  <si>
    <t>Chan Thuang Tong David-Jonathan</t>
  </si>
  <si>
    <t>Men‚Äôs Pommel Horse</t>
  </si>
  <si>
    <t>Yao Lei, Chayut Triyachart</t>
  </si>
  <si>
    <t>Hendra Wijaya, Hendri Kurniawan Saputra</t>
  </si>
  <si>
    <t>Women‚Äôs 10m Air Pistol</t>
  </si>
  <si>
    <t>Women‚Äôs 50m Rifle 3 Positions</t>
  </si>
  <si>
    <t>Clarence Chew_x000D_
Li Hu_x000D_
Zhan Jian_x000D_
Gao Ning_x000D_
Yang Zi</t>
  </si>
  <si>
    <t>Feng Tianwei_x000D_
Isabelle Li_x000D_
Yu Mengyu_x000D_
Lin Ye_x000D_
Zhou Yihan</t>
  </si>
  <si>
    <t>Feng Tianwei_x000D_
Yu Mengyu</t>
  </si>
  <si>
    <t>Men‚Äôs 100m Fly</t>
  </si>
  <si>
    <t>Derek Wong</t>
  </si>
  <si>
    <t>Danny Chrisnanta_x000D_
Chayut Triyachart</t>
  </si>
  <si>
    <t>Hoe Wah Toon</t>
  </si>
  <si>
    <t>Individual Men‚Äôs Artistic Vault</t>
  </si>
  <si>
    <t>Derek Wong_x000D_
Danny Chrisnanta_x000D_
Chayut Triyachart_x000D_
Huang Chao_x000D_
Terry Hee_x000D_
Yao Lei_x000D_
Shinta Mulia Sari_x000D_
Vanessa Neo_x000D_
Fu Mingtian_x000D_
Liang Xiaoyu</t>
  </si>
  <si>
    <t>Zhan Jian _x000D_
Yang Zi</t>
  </si>
  <si>
    <t>Martina Lindsay P Veloso</t>
  </si>
  <si>
    <t>Women‚Äôs 10m Air Rifle</t>
  </si>
  <si>
    <t>Women‚Äôs 50m Rifle Prone</t>
  </si>
  <si>
    <t xml:space="preserve">Yu Mengyu_x000D_
Feng Tianwei_x000D_
</t>
  </si>
  <si>
    <t xml:space="preserve">Yu Mengyu_x000D_
Gao Ning _x000D_
</t>
  </si>
  <si>
    <t xml:space="preserve">Yu Mengyu_x000D_
Zhou Yihan_x000D_
Lin Ye_x000D_
Zhang Wanling_x000D_
Feng Tianwei_x000D_
</t>
  </si>
  <si>
    <t>Feng Tianwei_x000D_
 Wong Xin Ru_x000D_
 Zeng Jian_x000D_
 Zhou Jingyi</t>
  </si>
  <si>
    <t>Hee Yong Kai Terry _x000D_
 Jessica Tan Wei Han</t>
  </si>
  <si>
    <t>Feng Tianwei_x000D_
 Zeng Jian</t>
  </si>
  <si>
    <t>Aquatics - Swimming</t>
  </si>
  <si>
    <t>Toh Wei Soong</t>
  </si>
  <si>
    <t>Men 50m Freestyle S7</t>
  </si>
  <si>
    <t>Chew Zhe Yu Clarence_x000D_
 Pang Yew En Koen _x000D_
 Poh Shao Feng Ethan _x000D_
 Quek Yong Izaac</t>
  </si>
  <si>
    <t>Chew Zhe Yu Clarence_x000D_
 Poh Shao Feng Ethan</t>
  </si>
  <si>
    <t>Chew Zhe Yu Clarence_x000D_
 Zeng Jian</t>
  </si>
  <si>
    <t>Jessica Tan Wei Han _x000D_
 Jin Yujia_x000D_
 Wong Jia Ying Crystal _x000D_
 Yeo Jia Min _x000D_
 Nur Insyirah Khan Binte Abdul Hamid Khan _x000D_
 Andy Kwek Jun Liang_x000D_
 Hee Yong Kai Terry _x000D_
 Loh Kean Hean_x000D_
 Loh Kean Yew_x000D_
 Teh Jia Heng</t>
  </si>
  <si>
    <t>Yeo Jiamin</t>
  </si>
  <si>
    <t>Change Log — Original vs Cleaned (for admin review)</t>
  </si>
  <si>
    <t>Cleaned sheet is based off Richard Gordon's Medal Tally + HPSI's Major Games Results Date File (for Names)</t>
  </si>
  <si>
    <t>Alert</t>
  </si>
  <si>
    <t>Field(s) Changed</t>
  </si>
  <si>
    <t>Reason for Change</t>
  </si>
  <si>
    <t>ORIGINAL Sport</t>
  </si>
  <si>
    <t>ORIGINAL Event</t>
  </si>
  <si>
    <t>ORIGINAL Medal</t>
  </si>
  <si>
    <t>CLEANED Sport</t>
  </si>
  <si>
    <t>CLEANED Event</t>
  </si>
  <si>
    <t>CLEANED Medal</t>
  </si>
  <si>
    <t>Orig Row</t>
  </si>
  <si>
    <t>Clean Row</t>
  </si>
  <si>
    <t>Status (Accept/Reject)</t>
  </si>
  <si>
    <t>Ong Chew Bee</t>
  </si>
  <si>
    <t>Lawn Tennis to Tennis as Sport</t>
  </si>
  <si>
    <t>Accept</t>
  </si>
  <si>
    <t>Y</t>
  </si>
  <si>
    <t>NA Medal, changed to Bronze https://en.wikipedia.org/wiki/Swimming_at_the_1959_SEAP_Games;  https://eresources.nlb.gov.sg/newspapers/digitised/article/straitstimes19591218-1.2.133</t>
  </si>
  <si>
    <t>400m medley relay</t>
  </si>
  <si>
    <t>Reject; inclined to follow SNOC &amp; Wiki as microfiche doesn’t look accurate</t>
  </si>
  <si>
    <t>Boo Gim Siong</t>
  </si>
  <si>
    <t>Sport, Event</t>
  </si>
  <si>
    <t>Boo Gim Siong won in weightlifting, not swimming</t>
  </si>
  <si>
    <t>Yeo Gim Cheong</t>
  </si>
  <si>
    <t>Yeo Gim Cheong won in weightlifting, not swimming https://eresources.nlb.gov.sg/newspapers/digitised/article/straitstimes19611216-1.2.131</t>
  </si>
  <si>
    <t>Sharin Osman &amp; T S Kim</t>
  </si>
  <si>
    <t>Removed (orig only)</t>
  </si>
  <si>
    <t>Cheong Kwok Chen</t>
  </si>
  <si>
    <t>No medal. Finished 4th (newspaper article)</t>
  </si>
  <si>
    <t>Hui Peng Seng (Diving)</t>
  </si>
  <si>
    <t>Changed from Swimming to Diving as Sport</t>
  </si>
  <si>
    <t>Nora Tay</t>
  </si>
  <si>
    <t>Voluntary Dive not included in medal count</t>
  </si>
  <si>
    <t>Springboard diving (voluntary dives)</t>
  </si>
  <si>
    <t>Changed to Water Polo as Sport to align with downstream names</t>
  </si>
  <si>
    <t>M Ghani Bin Desa</t>
  </si>
  <si>
    <t>Tay Chin Hong</t>
  </si>
  <si>
    <t>Chua Peng Kim</t>
  </si>
  <si>
    <t>Chua Peng Kim won in weightlifting, not table tennis</t>
  </si>
  <si>
    <t>Tung Chye Hong won in weightlifting, not table tennis</t>
  </si>
  <si>
    <t>Added gender to Team event https://eresources.nlb.gov.sg/newspapers/digitised/article/straitstimes19671214-1.2.161.4</t>
  </si>
  <si>
    <t>David Lee</t>
  </si>
  <si>
    <t>Yachting changed to Sailing</t>
  </si>
  <si>
    <t>David Low</t>
  </si>
  <si>
    <t>Simon Ashworth</t>
  </si>
  <si>
    <t>Tan Eng Huat</t>
  </si>
  <si>
    <t>Boo Kim Siang</t>
  </si>
  <si>
    <t>Boo Kim Siang (Weightlifting) swapped for Hui Peng Seng (Diving). Hui Peng Seng won this event.</t>
  </si>
  <si>
    <t>Added (cleaned only)</t>
  </si>
  <si>
    <t>entire row</t>
  </si>
  <si>
    <t>Singapore won Silver (ref Richard's dataset) https://www.facebook.com/singaporehockey/photos/in-memoriam-honoring-mr-anwarul-haqueit-is-with-great-sadness-that-we-announce-t/1278061304330234/?_rdr</t>
  </si>
  <si>
    <t>Roland Lim</t>
  </si>
  <si>
    <t>cycling to Cycling</t>
  </si>
  <si>
    <t>Singapore (waterpolo)</t>
  </si>
  <si>
    <t>Changed from Swimming to Water Polo as Sport</t>
  </si>
  <si>
    <t>Albert Tham Kum Chuen</t>
  </si>
  <si>
    <t>Sally Lim</t>
  </si>
  <si>
    <t>Sally Lim Kwan Gui</t>
  </si>
  <si>
    <t>Nora Tay Chin Hong</t>
  </si>
  <si>
    <t>Yeo Ngak Hoe</t>
  </si>
  <si>
    <t>David Hoe</t>
  </si>
  <si>
    <t>David Hoe with NA medal. Richard's dataset has extra bronze. Found from Wiki David won bronze with timing aligned, might want to verify source. Microfiche shows David did not win 3rd https://eresources.nlb.gov.sg/newspapers/digitised/article/straitstimes19730906-1.2.147</t>
  </si>
  <si>
    <t>Reject</t>
  </si>
  <si>
    <t>Khong Yiu Ln</t>
  </si>
  <si>
    <t>Typo in athlete name</t>
  </si>
  <si>
    <t>Jullian Yeo See Teck</t>
  </si>
  <si>
    <t>Tan Tee Suan</t>
  </si>
  <si>
    <t>Chua Gim Guan</t>
  </si>
  <si>
    <t>Kok Kong Leong</t>
  </si>
  <si>
    <t>weightlifting to Weightlifting</t>
  </si>
  <si>
    <t>Sarvinder Singh</t>
  </si>
  <si>
    <t>Tze Yen Lim</t>
  </si>
  <si>
    <t>Gymnastic to Gymnastics</t>
  </si>
  <si>
    <t>Gymnastic</t>
  </si>
  <si>
    <t>Tham Kum Chuen, Albert</t>
  </si>
  <si>
    <t>Annisa Tai</t>
  </si>
  <si>
    <t>Changed to Water Polo to align with downstream names</t>
  </si>
  <si>
    <t>Lee Po Ling</t>
  </si>
  <si>
    <t>Richard Tham</t>
  </si>
  <si>
    <t>Missing Water Polo's Gold Medal record.  https://www.straitstimes.com/multimedia/graphics/2023/05/singapore-sea-games-1000-gold-medals/index.html?shell</t>
  </si>
  <si>
    <t>Soccer to Football to align with downstream names</t>
  </si>
  <si>
    <t>Chua Tn Ching</t>
  </si>
  <si>
    <t>Ramle Salleh</t>
  </si>
  <si>
    <t>Michael Tan</t>
  </si>
  <si>
    <t>Team Trap Bird is a shooting event, not water polo. Previous 3 medals accounted for. Likely a typo?</t>
  </si>
  <si>
    <t>Benjamin Lui</t>
  </si>
  <si>
    <t>Changed from Billiards to Cuesports</t>
  </si>
  <si>
    <t>Koh Chai Hong</t>
  </si>
  <si>
    <t>Changed Water Ski to Waterski &amp; Wakeboard</t>
  </si>
  <si>
    <t>William Teo</t>
  </si>
  <si>
    <t>Jasmine Hussein</t>
  </si>
  <si>
    <t>Letitia Gaw</t>
  </si>
  <si>
    <t>Paul Fong</t>
  </si>
  <si>
    <t>Wong Pui Lok</t>
  </si>
  <si>
    <t>Chan Kum Seng</t>
  </si>
  <si>
    <t>Traditional Boat Race to Dragon Boat</t>
  </si>
  <si>
    <t>Freddie Soh</t>
  </si>
  <si>
    <t>Changed to Cuesports</t>
  </si>
  <si>
    <t>BODYBUILDING to Bodybuilding</t>
  </si>
  <si>
    <t>Adrian Tan</t>
  </si>
  <si>
    <t>Changed to Cuesports,  Medallist compressed to one row (instead of separated for same events).</t>
  </si>
  <si>
    <t>Alan Puan</t>
  </si>
  <si>
    <t>Anthony Lim</t>
  </si>
  <si>
    <t>Chua Hock Chin</t>
  </si>
  <si>
    <t>Freddy Soh</t>
  </si>
  <si>
    <t>Sport, Medallist</t>
  </si>
  <si>
    <t>Medallists compressed to one row (instead of separated for same events)</t>
  </si>
  <si>
    <t>4 x 100m Freestyle (Women)</t>
  </si>
  <si>
    <t>Medallist, Event</t>
  </si>
  <si>
    <t>Typo for International 471, compressed International 470 to one row</t>
  </si>
  <si>
    <t>Anthony Kiong</t>
  </si>
  <si>
    <t>Team Event - Ladies</t>
  </si>
  <si>
    <t>Abdul Razak Osman</t>
  </si>
  <si>
    <t>Should be Pencak Silat. He won silver. https://eresources.nlb.gov.sg/newspapers/digitised/article/straitstimes19951219-1.2.45.6.2</t>
  </si>
  <si>
    <t>Aun Boon E</t>
  </si>
  <si>
    <t>Suter Tan</t>
  </si>
  <si>
    <t>Roger Koa Kai Hock</t>
  </si>
  <si>
    <t>Salom Men</t>
  </si>
  <si>
    <t>May Lwin</t>
  </si>
  <si>
    <t>These athletes play table tennis, not in swimming</t>
  </si>
  <si>
    <t>Tan Shing Shin won bronze. to add to SNOC https://eresources.nlb.gov.sg/newspapers/digitised/issue/straitstimes20010114-1</t>
  </si>
  <si>
    <t xml:space="preserve">Accept medal. Which is the source for the event? </t>
  </si>
  <si>
    <t>Missing Mixed Doubles Women Team Gold. https://en.wikipedia.org/wiki/Table_tennis_at_the_1999_SEA_Games#Medalists</t>
  </si>
  <si>
    <t>Athlete names assigned to wrong event</t>
  </si>
  <si>
    <t>Chong Wei Onn</t>
  </si>
  <si>
    <t>Soh Chye Hian</t>
  </si>
  <si>
    <t>Changed to Lawn Bowling</t>
  </si>
  <si>
    <t>Chai Hon Yoong</t>
  </si>
  <si>
    <t>Event tagged wrong</t>
  </si>
  <si>
    <t>Keith E</t>
  </si>
  <si>
    <t>Tey Choon Kiat</t>
  </si>
  <si>
    <t>Gary Tan Lee Yu</t>
  </si>
  <si>
    <t>Added missing bronze medals</t>
  </si>
  <si>
    <t>Christel Bouvron Mei Yen</t>
  </si>
  <si>
    <t>Nicolette Teo Wei Min</t>
  </si>
  <si>
    <t>Bernardette Lee Jing Fei</t>
  </si>
  <si>
    <t>Added missing silver medals</t>
  </si>
  <si>
    <t>Joscelin Yeo Wei Ling</t>
  </si>
  <si>
    <t>Wrong event https://en.wikipedia.org/wiki/Swimming_at_the_2003_SEA_Games</t>
  </si>
  <si>
    <t>Lim Yaoxiang</t>
  </si>
  <si>
    <t>Changed to Underwater Sports</t>
  </si>
  <si>
    <t>Leslie Kwok Ying Wah</t>
  </si>
  <si>
    <t>Hamkah Afik</t>
  </si>
  <si>
    <t>Alex Puan Yi Wei</t>
  </si>
  <si>
    <t>Changed to Underwater Sports, Medallist compressed to one row (instead of separated for same events).</t>
  </si>
  <si>
    <t>Zoe Ong Wan Yi</t>
  </si>
  <si>
    <t>Changed to Water Polo and compressed medallists</t>
  </si>
  <si>
    <t>Chia Zeet Huey Charlene</t>
  </si>
  <si>
    <t>Hoe Shu Wah</t>
  </si>
  <si>
    <t>Chan Keng Kwang</t>
  </si>
  <si>
    <t>Heo Boon Huay</t>
  </si>
  <si>
    <t>Spelling error</t>
  </si>
  <si>
    <t>Lim Chun Kiat</t>
  </si>
  <si>
    <t>Glichrist Peter Edward</t>
  </si>
  <si>
    <t>Chai Zeet Huay Charlene</t>
  </si>
  <si>
    <t>Jay Koh Zher Yeow</t>
  </si>
  <si>
    <t>Changed to Sport Climbing</t>
  </si>
  <si>
    <t>Peter Edward Gilchrist</t>
  </si>
  <si>
    <t>Ang Boon Chin</t>
  </si>
  <si>
    <t>Changed to Contract Bridge</t>
  </si>
  <si>
    <t>Brandon Boon Ji Xing</t>
  </si>
  <si>
    <t>Changed to Open Water Swimming</t>
  </si>
  <si>
    <t>Changed to Artistic Swimming</t>
  </si>
  <si>
    <t>Matthew Keng Christian</t>
  </si>
  <si>
    <t>Sasha Siew Hoon Christian</t>
  </si>
  <si>
    <t>Kalya Marissa Kee Lin</t>
  </si>
  <si>
    <t>Changed to Dragon Boat</t>
  </si>
  <si>
    <t>Changed to Sepak Takraw (with Chinlone as Discipline)</t>
  </si>
  <si>
    <t>Removed symbols</t>
  </si>
  <si>
    <t>Changed to Rugby</t>
  </si>
  <si>
    <t>Changed to Waterski &amp; Wakeboard</t>
  </si>
  <si>
    <t>Muhammad Fariz Bin Mohd Basir, Muhamad Hidayat Bin Mat Rahim, Muhammad Radziman Putra Salam Husiadi, Mohammed Jumaeen Bin Amat Kamsin, Muhammad Shafiq Bin Abdul Rashid, Aik Yu Chen, Abdul Rahim Abdul Rashid, Muhammad Afiq Bin Kanadi, Nee Yong Liang Samuel, Ishwarpal Singh Grewal, Karleef Abdullah Sasi, Timothy Goh Kai Yang</t>
  </si>
  <si>
    <t>Changed to Hockey</t>
  </si>
  <si>
    <t>Event not clean</t>
  </si>
  <si>
    <t>Mohamed Elyas Bin Mohamed Yusoff</t>
  </si>
  <si>
    <t>Changed to Cycling with Track as Discipline</t>
  </si>
  <si>
    <t>Calvin Sim Teck Kwang</t>
  </si>
  <si>
    <t>Luo Yiwei</t>
  </si>
  <si>
    <t>Akash Prebhash Chandra, Dineshraj Naidu S/O Vijayan Naidu, Enrico Elifh Abdul Lathif Marican, Hazmi Bin Mohamed Ibrahim, Jaspal Singh Grewal, Gary Lee Quan Hua, Mohammed Sabri Bin Yuhari, Muhammad Aidil Bin Ibrahim, Muhammad Fazly Bin Abdul Rahman, Muhamma Fazri Mohamed Jailani, Muhammad Hafiz Bin Abdul Rased, Muhammad Farhan Bin Kamsani, Norman Teo, Nur Ashriq Ferdaus Bin Zul'kepli, Silas Abdul Razak Bin Noor Shah, Tan Yi Ru, Vanderput Ian James Valence, Wee Wei Xuan</t>
  </si>
  <si>
    <t>Accept, retain Discipline in separate field</t>
  </si>
  <si>
    <t>Francis Fong</t>
  </si>
  <si>
    <t>Should be Silver Bronze https://drive.google.com/file/d/0B_KX-2AUBJSJU0h0WnJMVUJ4dlU/view?resourcekey=0-BWpPMYIDTZTIt8Yz1ohC3w</t>
  </si>
  <si>
    <t>Yu Shuran</t>
  </si>
  <si>
    <t>Changed to Ice Skating with Figure Skating as Discipline</t>
  </si>
  <si>
    <t>Chloe Ing Xuan Ling</t>
  </si>
  <si>
    <t>Cheyenne Goh</t>
  </si>
  <si>
    <t>Changed to Ice Skating with Short Track Speed Skating as Discipline</t>
  </si>
  <si>
    <t>Lucas Ng Jun Jie</t>
  </si>
  <si>
    <t>Miya Yong Hsing</t>
  </si>
  <si>
    <t>Debbie Soh Li Fei</t>
  </si>
  <si>
    <t>YEO XONG SEAN, SEAN</t>
  </si>
  <si>
    <t>Split discipline from sport</t>
  </si>
  <si>
    <t>Changed to Modern Pentathlon</t>
  </si>
  <si>
    <t>Changed to Muay Thai</t>
  </si>
  <si>
    <t>Changed to Canoeing</t>
  </si>
  <si>
    <t>Correct Spelling</t>
  </si>
  <si>
    <t>Changed to Xiangqi</t>
  </si>
  <si>
    <t>Changed to Esports</t>
  </si>
  <si>
    <t>Changed to Water Polo</t>
  </si>
  <si>
    <t>Yapp Aloysius</t>
  </si>
  <si>
    <t>Alvin Woo Tsung Han</t>
  </si>
  <si>
    <t>Fiona Tan Min Fang</t>
  </si>
  <si>
    <t>Changed to Sepak Takraw</t>
  </si>
  <si>
    <t>Yip Kwan Tai</t>
  </si>
  <si>
    <t>Omitted earlier but reported in ST records</t>
  </si>
  <si>
    <t>Typo in athlete name, should be Lim Tze Yew as per ST article. Also added in points.</t>
  </si>
  <si>
    <t>Ching Wee Hua</t>
  </si>
  <si>
    <t>Typo in athlete name, should be Chng Wee Hua as per ST article.</t>
  </si>
  <si>
    <t>Justina Tseng</t>
  </si>
  <si>
    <t>Wrong event name. https://en.wikipedia.org/wiki/Aquatics_at_the_1975_SEAP_Games</t>
  </si>
  <si>
    <t>Omitted earlier but reported in ST records and Wiki</t>
  </si>
  <si>
    <t>Desiree Lim</t>
  </si>
  <si>
    <t>Added Event from WIKI</t>
  </si>
  <si>
    <t>Wrong event (duplicated). https://en.wikipedia.org/wiki/Canoeing_at_the_2011_SEA_Games</t>
  </si>
  <si>
    <t>To Check</t>
  </si>
  <si>
    <t xml:space="preserve">Wrong sport, cycling won 4 medals (to verify). Richard's tally is wrong too (5 medals). Cant find the 5th.Also, athlete has same entry as shooting. </t>
  </si>
  <si>
    <t>No record of medal</t>
  </si>
  <si>
    <t>Ernest Frida</t>
  </si>
  <si>
    <t>Ernest Frida_x000D_
 Ho Sim Lim_x000D_
 Low Sin Cheok</t>
  </si>
  <si>
    <t>A Pal Singh</t>
  </si>
  <si>
    <t>3.82m</t>
  </si>
  <si>
    <t>54.9 sec</t>
  </si>
  <si>
    <t>14.86m</t>
  </si>
  <si>
    <t>Wong Fey Wan</t>
  </si>
  <si>
    <t>15.2 sec</t>
  </si>
  <si>
    <t>Ernest Frida_x000D_
 Cedric Monteiro_x000D_
 Chia Ling Fook_x000D_
 Low Sin Cheok</t>
  </si>
  <si>
    <t>42.5 sec</t>
  </si>
  <si>
    <t>M Gunasena</t>
  </si>
  <si>
    <t>57.1 sec</t>
  </si>
  <si>
    <t>Abu Hassan</t>
  </si>
  <si>
    <t>Majib Bin Jantan</t>
  </si>
  <si>
    <t>N Virabhak</t>
  </si>
  <si>
    <t>Ow Mun Hong</t>
  </si>
  <si>
    <t>Damyon Dunsford</t>
  </si>
  <si>
    <t>K Gopalan</t>
  </si>
  <si>
    <t>V Kesavan</t>
  </si>
  <si>
    <t>Ong Chew Bee_x000D_
 Khong Kit Soon</t>
  </si>
  <si>
    <t>456/54 hits</t>
  </si>
  <si>
    <t>Tan Cheow Choon</t>
  </si>
  <si>
    <t>Tan Gek Khee</t>
  </si>
  <si>
    <t>Gan Eng Joo_x000D_
 Gan Eng Guan_x000D_
 Tan Cheow Choon_x000D_
 Fong Hoe Beng</t>
  </si>
  <si>
    <t>4:15.4 sec</t>
  </si>
  <si>
    <t>Siah Pong Pin</t>
  </si>
  <si>
    <t>Tan Gek Khee_x000D_
 Siah Pong Pin_x000D_
 Goh Soon Hock_x000D_
 Fong Hoe Beng</t>
  </si>
  <si>
    <t>Ow Fook Seng</t>
  </si>
  <si>
    <t>Chuan Phung Kim</t>
  </si>
  <si>
    <t>Evelyn Lee Yuet Yong</t>
  </si>
  <si>
    <t>Low Sin Chock</t>
  </si>
  <si>
    <t>A S Gill</t>
  </si>
  <si>
    <t>1.83m</t>
  </si>
  <si>
    <t>14.11m</t>
  </si>
  <si>
    <t>15.1 sec</t>
  </si>
  <si>
    <t>Benjamin Gomes_x000D_
 V K Nathan_x000D_
 Low Sin Chock_x000D_
 Tan Eng Yoon</t>
  </si>
  <si>
    <t>43.0 sec</t>
  </si>
  <si>
    <t>5.05m</t>
  </si>
  <si>
    <t>55.0 sec</t>
  </si>
  <si>
    <t>A Dunsford</t>
  </si>
  <si>
    <t>Willie Tan</t>
  </si>
  <si>
    <t>F B De Souza</t>
  </si>
  <si>
    <t>Eric Yeo</t>
  </si>
  <si>
    <t>Eric Yeo_x000D_
 Bernard Chan_x000D_
 On Boon Kwee_x000D_
 Tan Thuan Heng</t>
  </si>
  <si>
    <t>9:35.1 sec</t>
  </si>
  <si>
    <t>Kenneth Kee</t>
  </si>
  <si>
    <t>Tan Hwa Luck_x000D_
 Kenneth Kee_x000D_
 Bernard Chan_x000D_
 Eric Yeo</t>
  </si>
  <si>
    <t>19:11.1 sec</t>
  </si>
  <si>
    <t>Sen Poh Leng_x000D_
 Lim Wai Sheng_x000D_
 Poon Weng Hoe_x000D_
 Lim Wai Sheng</t>
  </si>
  <si>
    <t>3.67m</t>
  </si>
  <si>
    <t>3499 of 3557</t>
  </si>
  <si>
    <t>Natahar Bava</t>
  </si>
  <si>
    <t>22.3sec</t>
  </si>
  <si>
    <t>Osman Merican_x000D_
 A Saddayapan_x000D_
 Kenneth Pereira_x000D_
 M Gunasena</t>
  </si>
  <si>
    <t>3:22.9 sec</t>
  </si>
  <si>
    <t>Parameswaran Pillai</t>
  </si>
  <si>
    <t>03: 25: 47sec</t>
  </si>
  <si>
    <t>1.52m</t>
  </si>
  <si>
    <t>E Mane</t>
  </si>
  <si>
    <t>47.02m</t>
  </si>
  <si>
    <t>53.8 sec</t>
  </si>
  <si>
    <t>Osman Merican</t>
  </si>
  <si>
    <t>14.5 sec</t>
  </si>
  <si>
    <t>C Kunalan_x000D_
 Osman Marican_x000D_
 Natahar Bava_x000D_
 Wong Fey Wan</t>
  </si>
  <si>
    <t>41.5 sec</t>
  </si>
  <si>
    <t>Evelyn Tan_x000D_
 H Siddons_x000D_
 Chia Lee Meng_x000D_
 Glory Varam</t>
  </si>
  <si>
    <t>RSC 3rd round</t>
  </si>
  <si>
    <t>Major Singh</t>
  </si>
  <si>
    <t>50.2 sec</t>
  </si>
  <si>
    <t>14.7 sec</t>
  </si>
  <si>
    <t>Arrifin Bin Junid</t>
  </si>
  <si>
    <t>George Beins</t>
  </si>
  <si>
    <t>Jumahat Ibrahim</t>
  </si>
  <si>
    <t>Melvyn Hoeden</t>
  </si>
  <si>
    <t>N R Virabhak</t>
  </si>
  <si>
    <t>Rohani Sukari</t>
  </si>
  <si>
    <t>Quek Ser Hong</t>
  </si>
  <si>
    <t>Ippon2/yusei-gachi-1</t>
  </si>
  <si>
    <t>K S Moorthy</t>
  </si>
  <si>
    <t>Tan Kwok Toh</t>
  </si>
  <si>
    <t>Hsu Heng Tack</t>
  </si>
  <si>
    <t>Sim Cheng Soon</t>
  </si>
  <si>
    <t>Sim Cheng Soon_x000D_
 Fung Lok Nam_x000D_
 Chow Chee Ching_x000D_
 Kok Kum Woh_x000D_
 Loke Yung Fun_x000D_
 Lim Seow Peng_x000D_
 Hsu Heng Tack</t>
  </si>
  <si>
    <t>Alfred Chee</t>
  </si>
  <si>
    <t>Choo Chin Meng</t>
  </si>
  <si>
    <t>Alex Chan</t>
  </si>
  <si>
    <t>2:33.6 sec</t>
  </si>
  <si>
    <t>2:58.9 sec</t>
  </si>
  <si>
    <t>1:19.6 sec</t>
  </si>
  <si>
    <t>Molly Tay</t>
  </si>
  <si>
    <t>52.07 points</t>
  </si>
  <si>
    <t>Eu Seong Chin</t>
  </si>
  <si>
    <t>140.53 points</t>
  </si>
  <si>
    <t>39.51 points</t>
  </si>
  <si>
    <t>Patricia Chan_x000D_
 Jovina Tseng_x000D_
 Molly Tay_x000D_
 Esther Tan_x000D_
 Tay Chin Joo_x000D_
 Nora Teng</t>
  </si>
  <si>
    <t>5:27.9 sec</t>
  </si>
  <si>
    <t>Patricia Chan_x000D_
 Jovina Tseng_x000D_
 Molly Tay_x000D_
 Esther Tan _x000D_
 Tay Chin Joo_x000D_
 Nora Teng</t>
  </si>
  <si>
    <t>57.9 sec</t>
  </si>
  <si>
    <t>Tan Thuan Heng_x000D_
 Gan Eng Guan_x000D_
 Keng Siong Beng_x000D_
 Michael Eu Seong Chin_x000D_
 Alex Chan_x000D_
 Kenneth Kee_x000D_
 Fong Hong Kiong_x000D_
 Bernard Chan</t>
  </si>
  <si>
    <t>4 min</t>
  </si>
  <si>
    <t>84.96 points</t>
  </si>
  <si>
    <t>9:11.9 sec</t>
  </si>
  <si>
    <t>Sin Poh Lin_x000D_
 Lim Wai Shen</t>
  </si>
  <si>
    <t>Singapore Women's</t>
  </si>
  <si>
    <t>Tan Eng Bock_x000D_
 Tan Eng Liang_x000D_
 Eric Yeo Oon Tat_x000D_
 Tan Yam Cheng_x000D_
 Lim Teck Pan_x000D_
 Gan Eng Joo_x000D_
 Su Hong Zee_x000D_
 Pang Tee Ann_x000D_
 Pang Chin She_x000D_
 David Lim</t>
  </si>
  <si>
    <t>21 goals</t>
  </si>
  <si>
    <t>322.5kg</t>
  </si>
  <si>
    <t>367.5kg</t>
  </si>
  <si>
    <t>365kg</t>
  </si>
  <si>
    <t>Tan Chye Hong</t>
  </si>
  <si>
    <t>287.5kg</t>
  </si>
  <si>
    <t>Glory Barnabas</t>
  </si>
  <si>
    <t>12.6 sec</t>
  </si>
  <si>
    <t>26.0sec</t>
  </si>
  <si>
    <t>Glory Barnabas_x000D_
 Chiew Guay Eng_x000D_
 Rosalind Chan _x000D_
 Maimoon A Bakar</t>
  </si>
  <si>
    <t>50.3sec</t>
  </si>
  <si>
    <t>Hari Singh</t>
  </si>
  <si>
    <t>33:35.1 sec</t>
  </si>
  <si>
    <t>Maimoon A Bakar</t>
  </si>
  <si>
    <t>1: 02.5 sec</t>
  </si>
  <si>
    <t>Mirza M Namazie</t>
  </si>
  <si>
    <t>15: 35.7 sec</t>
  </si>
  <si>
    <t>Natahar Bava_x000D_
 Gunasena Migale _x000D_
 Mun Cheong Ho_x000D_
 C Kunalan</t>
  </si>
  <si>
    <t>3: 20.5sec</t>
  </si>
  <si>
    <t>Nor Azahar Hamid</t>
  </si>
  <si>
    <t>1.91m</t>
  </si>
  <si>
    <t>Wai Hing Cheong</t>
  </si>
  <si>
    <t>1.14 m</t>
  </si>
  <si>
    <t>Eknath Mane</t>
  </si>
  <si>
    <t>45.08metres</t>
  </si>
  <si>
    <t>Heather Siddons</t>
  </si>
  <si>
    <t>11.8 sec</t>
  </si>
  <si>
    <t>Mahmood Mansoor</t>
  </si>
  <si>
    <t>4.00m</t>
  </si>
  <si>
    <t>14.9 sec</t>
  </si>
  <si>
    <t>3853 pts</t>
  </si>
  <si>
    <t>Avtar Singh</t>
  </si>
  <si>
    <t>4: 00.5 sec</t>
  </si>
  <si>
    <t>C Kunalan_x000D_
 Yeo Kian Chye _x000D_
 Wong Fey Wan_x000D_
 Natahar Bava</t>
  </si>
  <si>
    <t>41.3 sec</t>
  </si>
  <si>
    <t>Kunalan Canagasabai</t>
  </si>
  <si>
    <t>10.6 sec</t>
  </si>
  <si>
    <t>21.8 sec</t>
  </si>
  <si>
    <t>9:39.0 sec</t>
  </si>
  <si>
    <t>Pillai Peramlispran</t>
  </si>
  <si>
    <t>15: 34.3 sec</t>
  </si>
  <si>
    <t>12.3 sec</t>
  </si>
  <si>
    <t>15.0 sec</t>
  </si>
  <si>
    <t>George James</t>
  </si>
  <si>
    <t>Idris Bin Shariff</t>
  </si>
  <si>
    <t>Neil Pestana</t>
  </si>
  <si>
    <t>Jumahat Bin Ibrahim</t>
  </si>
  <si>
    <t>A latif Bin Amat Zaini_x000D_
 Ariff Bin Hashim_x000D_
 Kamasari Bin Salim _x000D_
 Mohamad Ayoob Ahmah Shah</t>
  </si>
  <si>
    <t>2: 10.53 sec</t>
  </si>
  <si>
    <t>Ariff Bin Hashim</t>
  </si>
  <si>
    <t>1: 07.09 sec</t>
  </si>
  <si>
    <t>A B Hashim</t>
  </si>
  <si>
    <t>16:34.66 sec</t>
  </si>
  <si>
    <t>A Latiff Amat Zaini_x000D_
 Ariff Hashim_x000D_
 Kamsari Salim_x000D_
 Mohd Ayoob Ahmad</t>
  </si>
  <si>
    <t>Ho Wan Hui</t>
  </si>
  <si>
    <t>Kan Kok Toh</t>
  </si>
  <si>
    <t>Queck Ser Hong</t>
  </si>
  <si>
    <t>Willie Chin</t>
  </si>
  <si>
    <t>Zainudin Tajib_x000D_
 Mohd Ismail _x000D_
 Rohani Yunois_x000D_
 Hussain Mohd Zain _x000D_
 Maksom Ahmad_x000D_
 Masram Salpini_x000D_
 Eusope Bujal_x000D_
 Kadir Dollah_x000D_
 Awang Chik Abu_x000D_
 Latib Yahya _x000D_
 Salim Nahrawi_x000D_
 A Hamid Khalid</t>
  </si>
  <si>
    <t>D C Perreau _x000D_
 Hsui Heng Tack _x000D_
 Lee Chioh Ming</t>
  </si>
  <si>
    <t>2286 points</t>
  </si>
  <si>
    <t>Fung Lok Nam</t>
  </si>
  <si>
    <t>360 points</t>
  </si>
  <si>
    <t>Mohd Amin Abdullah_x000D_
 Lee Chioh Ming_x000D_
 Michael Ng Teng Weng</t>
  </si>
  <si>
    <t>1767 points</t>
  </si>
  <si>
    <t>Chin Say Tay</t>
  </si>
  <si>
    <t>1: 10.4 sec</t>
  </si>
  <si>
    <t>2: 50.5 sec</t>
  </si>
  <si>
    <t>Daniel Tsen Hong Howe</t>
  </si>
  <si>
    <t>2: 21.2 sec</t>
  </si>
  <si>
    <t>2:58.6 sec</t>
  </si>
  <si>
    <t>Alexander Meng Wah Chan</t>
  </si>
  <si>
    <t>1: 06.3 sec</t>
  </si>
  <si>
    <t>2: 27.3 sec</t>
  </si>
  <si>
    <t>2: 22.6 Sec</t>
  </si>
  <si>
    <t>5: 17.6 Sec</t>
  </si>
  <si>
    <t>1: 07.1sec</t>
  </si>
  <si>
    <t>2:26.3 sec</t>
  </si>
  <si>
    <t>5:01.5 sec</t>
  </si>
  <si>
    <t>1: 15.2 sec</t>
  </si>
  <si>
    <t>2: 45.0 sec</t>
  </si>
  <si>
    <t>1: 13.1 sec</t>
  </si>
  <si>
    <t>2: 46 .7 sec</t>
  </si>
  <si>
    <t>2: 45.7 sec</t>
  </si>
  <si>
    <t>5: 12.3 sec</t>
  </si>
  <si>
    <t>4: 43.5 sec</t>
  </si>
  <si>
    <t>56.7 sec</t>
  </si>
  <si>
    <t>2: 05.5 sec</t>
  </si>
  <si>
    <t>4: 34.9 sec</t>
  </si>
  <si>
    <t>19:12.1 sec</t>
  </si>
  <si>
    <t>Alexander_x000D_
 Bernard Chan _x000D_
 Kok Seng Wong_x000D_
 Tan Thuan Heng</t>
  </si>
  <si>
    <t>4: 32.0 sec</t>
  </si>
  <si>
    <t>1: 17.7 sec</t>
  </si>
  <si>
    <t>Daniel Tsen_x000D_
 Alexander _x000D_
 Kee Cheng Chan _x000D_
 Tan Thuan Heng</t>
  </si>
  <si>
    <t>9: 08.7 sec</t>
  </si>
  <si>
    <t>Kee Keng Chan _x000D_
 Alexander_x000D_
 Daniel Tsen Hong Howe_x000D_
 Tan Thuan Heng</t>
  </si>
  <si>
    <t>4: 01.4 sec</t>
  </si>
  <si>
    <t>87.27 points</t>
  </si>
  <si>
    <t>2: 33.5 sec</t>
  </si>
  <si>
    <t>54.4 points</t>
  </si>
  <si>
    <t>83.56 points</t>
  </si>
  <si>
    <t>1: 18.3 sec</t>
  </si>
  <si>
    <t>2:54.8 sec</t>
  </si>
  <si>
    <t>Tan Kek Hiang_x000D_
 Peck Noi Hwoy</t>
  </si>
  <si>
    <t>Tan Kek Hiang_x000D_
 Tan Khoon Hong</t>
  </si>
  <si>
    <t>335kg</t>
  </si>
  <si>
    <t>Peck Noi Hwoy</t>
  </si>
  <si>
    <t>282.5kg</t>
  </si>
  <si>
    <t>Tan Kek Hiang</t>
  </si>
  <si>
    <t>Lim Ting Kiang _x000D_
 Teo Oon Tat_x000D_
 Thio Gim Hock _x000D_
 Tay Lee Soon_x000D_
 Kenneth Kee Sua Sai_x000D_
 Bernard Chan _x000D_
 Wieber J Wolters_x000D_
 Khoo Kay Tuan_x000D_
 A Khoo Kah Hock _x000D_
 Winston Tay B T</t>
  </si>
  <si>
    <t>222.5kg</t>
  </si>
  <si>
    <t>332.5kg</t>
  </si>
  <si>
    <t>352.5kg</t>
  </si>
  <si>
    <t>380kg</t>
  </si>
  <si>
    <t>A Sadayappan</t>
  </si>
  <si>
    <t>55.4 sec</t>
  </si>
  <si>
    <t>Andrew Chee_x000D_
 Aminnuddin Kassim_x000D_
 Yeo Kian Chye_x000D_
 C Kunalan</t>
  </si>
  <si>
    <t>41.4 sec</t>
  </si>
  <si>
    <t>Arumugan Kannan</t>
  </si>
  <si>
    <t>5hr 07:02.6</t>
  </si>
  <si>
    <t>Gan Bee Wah</t>
  </si>
  <si>
    <t>3402 points</t>
  </si>
  <si>
    <t>Lee Tai Jong</t>
  </si>
  <si>
    <t>2:27.0 sec</t>
  </si>
  <si>
    <t>P Pillai</t>
  </si>
  <si>
    <t>15:22.1 sec</t>
  </si>
  <si>
    <t>9: 43.3 sec</t>
  </si>
  <si>
    <t>10.5 sec</t>
  </si>
  <si>
    <t>21.3 sec</t>
  </si>
  <si>
    <t>Cheah Kim Teck_x000D_
 A Sadayappan_x000D_
 Ho Mun Cheong _x000D_
 C Kunalan</t>
  </si>
  <si>
    <t>3: 15.4 sec</t>
  </si>
  <si>
    <t>M Mansoor</t>
  </si>
  <si>
    <t>4.10m</t>
  </si>
  <si>
    <t>1.94m</t>
  </si>
  <si>
    <t>A Osman Merican</t>
  </si>
  <si>
    <t>15: 20.2 sec</t>
  </si>
  <si>
    <t>60.1 sec</t>
  </si>
  <si>
    <t>Eng Chiew Guay_x000D_
 Madeline Teo_x000D_
 Christine Chung_x000D_
 Glory Barnabas</t>
  </si>
  <si>
    <t>12.5 sec</t>
  </si>
  <si>
    <t>26.0 sec</t>
  </si>
  <si>
    <t>Ho Mun Cheong</t>
  </si>
  <si>
    <t>49.1sec</t>
  </si>
  <si>
    <t>L Boot Hiang</t>
  </si>
  <si>
    <t>6.94m</t>
  </si>
  <si>
    <t>Ong Ah Hoi_x000D_
 Wong Chin Kham_x000D_
 Liau Lai Min_x000D_
 Tee Kee Lam_x000D_
 Sim Bee Huay_x000D_
 Bey Yam Kheng_x000D_
 Nee Ah Luan _x000D_
 Lim Sun Gee_x000D_
 Foo Ah Bee_x000D_
 Ng Leu Wah_x000D_
 Wong Fong Cheng_x000D_
 Koh Yoke Peng</t>
  </si>
  <si>
    <t>Hashim Mas'od</t>
  </si>
  <si>
    <t>Ismail Bin Darus</t>
  </si>
  <si>
    <t>Justin Chan</t>
  </si>
  <si>
    <t>Krishnan Gopalan</t>
  </si>
  <si>
    <t>Jummat bin Ibrahim</t>
  </si>
  <si>
    <t>Kesavan Nair</t>
  </si>
  <si>
    <t>Ong Kok Kuan</t>
  </si>
  <si>
    <t>34.93 sec</t>
  </si>
  <si>
    <t>Johnny Ee Thain Chai</t>
  </si>
  <si>
    <t>8.55 points</t>
  </si>
  <si>
    <t>Wong Siew Yee</t>
  </si>
  <si>
    <t>8.01 points</t>
  </si>
  <si>
    <t>Wong Siew Yee _x000D_
 Johnny Ee Thain Chai_x000D_
 Ng Ngai Khong_x000D_
 Yip Poh Onn_x000D_
 Tan Tze Yong</t>
  </si>
  <si>
    <t>191.45 points</t>
  </si>
  <si>
    <t>Chin Pok Fatt</t>
  </si>
  <si>
    <t>5 points</t>
  </si>
  <si>
    <t>Heng Wah Tong</t>
  </si>
  <si>
    <t>17 points</t>
  </si>
  <si>
    <t>11 points</t>
  </si>
  <si>
    <t>Khong Seng Soon</t>
  </si>
  <si>
    <t>18 points</t>
  </si>
  <si>
    <t>Steven Loh</t>
  </si>
  <si>
    <t>13 points</t>
  </si>
  <si>
    <t>Tan Sin Ann</t>
  </si>
  <si>
    <t>20 points</t>
  </si>
  <si>
    <t>Lin Seow Peng_x000D_
 Kwan Chun Kiew_x000D_
 Chow Chee Ching_x000D_
 Loh Kok Heng</t>
  </si>
  <si>
    <t>2133 points</t>
  </si>
  <si>
    <t>Loh Seow Peng_x000D_
 Kwan Chun Kiew_x000D_
 Chow Chee Ching_x000D_
 Loh Kok Heng</t>
  </si>
  <si>
    <t>1322 points</t>
  </si>
  <si>
    <t>Esther Tan</t>
  </si>
  <si>
    <t>3: 07.2 sec</t>
  </si>
  <si>
    <t>Joseph Yow</t>
  </si>
  <si>
    <t>1: 17.1 sec</t>
  </si>
  <si>
    <t>2: 31.3 sec</t>
  </si>
  <si>
    <t>19: 02.1 sec</t>
  </si>
  <si>
    <t>2: 27.8 sec</t>
  </si>
  <si>
    <t>1: 06.8 sec</t>
  </si>
  <si>
    <t>5:12.2 sec</t>
  </si>
  <si>
    <t>Chay Yue Wah_x000D_
 Daniel Howe_x000D_
 Alex Chuan_x000D_
 Tan Thuan Heng</t>
  </si>
  <si>
    <t>3: 54.9 sec</t>
  </si>
  <si>
    <t>Jovina Tseng_x000D_
 Sidney Keenam_x000D_
 Tay Chin Joo_x000D_
 Patricia Chan</t>
  </si>
  <si>
    <t>4: 38.5 Sec</t>
  </si>
  <si>
    <t>1: 05.9 sec</t>
  </si>
  <si>
    <t>2: 56.6 Sec</t>
  </si>
  <si>
    <t>5: 01.7 sec</t>
  </si>
  <si>
    <t>1: 13.9 sec</t>
  </si>
  <si>
    <t>2: 38.9 Sec</t>
  </si>
  <si>
    <t>1:11.4 sec</t>
  </si>
  <si>
    <t>2:39.1 sec</t>
  </si>
  <si>
    <t>2: 40.0 sec</t>
  </si>
  <si>
    <t>Patricia Chan_x000D_
 Esther Tan_x000D_
 Tay Chin Joo_x000D_
 Sidney M Keenam</t>
  </si>
  <si>
    <t>5:01.8 sec</t>
  </si>
  <si>
    <t>Roy Chan_x000D_
 Soh Seng Hoi_x000D_
 Alex Chan_x000D_
 Tan Thuan Heng</t>
  </si>
  <si>
    <t>8: 45.8 sec</t>
  </si>
  <si>
    <t>6 points</t>
  </si>
  <si>
    <t>57.4 sec</t>
  </si>
  <si>
    <t>2: 06.4 sec</t>
  </si>
  <si>
    <t>4: 39.6 sec</t>
  </si>
  <si>
    <t>2: 21.5 sec</t>
  </si>
  <si>
    <t>Alex Chan_x000D_
 Joseph Yow_x000D_
 Bernard Chan_x000D_
 Tan Thuan Heng</t>
  </si>
  <si>
    <t>4:27.3 sec</t>
  </si>
  <si>
    <t>412.70 points</t>
  </si>
  <si>
    <t>1: 26.8 sec</t>
  </si>
  <si>
    <t>2: 52.0 sec</t>
  </si>
  <si>
    <t>1: 18.2 sec</t>
  </si>
  <si>
    <t>2: 49.0 sec</t>
  </si>
  <si>
    <t>Roy Chan</t>
  </si>
  <si>
    <t>1: 08.6 sec</t>
  </si>
  <si>
    <t>2: 29.1sec</t>
  </si>
  <si>
    <t>5: 19.4 sec</t>
  </si>
  <si>
    <t>19: 08.6 sec</t>
  </si>
  <si>
    <t>Sidney M Keenam</t>
  </si>
  <si>
    <t>5: 14.6 sec</t>
  </si>
  <si>
    <t>1: 07.5 sec</t>
  </si>
  <si>
    <t>1: 14.8 sec</t>
  </si>
  <si>
    <t>2: 51.7 sec</t>
  </si>
  <si>
    <t>2: 50.0 sec</t>
  </si>
  <si>
    <t>Tan Kek Hiang_x000D_
 Peck Noi Hwoy _x000D_
 Leow Choo Whatt_x000D_
 Toh Chuwe Gim</t>
  </si>
  <si>
    <t>305 kg</t>
  </si>
  <si>
    <t>317.5 kg</t>
  </si>
  <si>
    <t>330 kg</t>
  </si>
  <si>
    <t>295 kg</t>
  </si>
  <si>
    <t>Begum Mirnigar</t>
  </si>
  <si>
    <t>4: 50.7 sec</t>
  </si>
  <si>
    <t>58.9 sec</t>
  </si>
  <si>
    <t>Eng Chiew Guay</t>
  </si>
  <si>
    <t>Jeanette Gaffney</t>
  </si>
  <si>
    <t>32.0sec</t>
  </si>
  <si>
    <t>Kim Teck_x000D_
 Yoke Phee_x000D_
 Mun Cheong_x000D_
 Kian Chye</t>
  </si>
  <si>
    <t>3: 18.1 sec</t>
  </si>
  <si>
    <t>Wong Chong Sai</t>
  </si>
  <si>
    <t>21.9 sec</t>
  </si>
  <si>
    <t>Lim Hong Kang</t>
  </si>
  <si>
    <t>7.27m</t>
  </si>
  <si>
    <t>P C Suppiah</t>
  </si>
  <si>
    <t>32: 33.7 sec</t>
  </si>
  <si>
    <t>Chew Kim Hua_x000D_
 A Letchemay_x000D_
 Mainoon Bakar_x000D_
 Chee Swee Lee</t>
  </si>
  <si>
    <t>4: 01.6 sec</t>
  </si>
  <si>
    <t>Chiew Guay_x000D_
 A Letchemay_x000D_
 Maimoon Bakar_x000D_
 Sheila</t>
  </si>
  <si>
    <t>48.6 sec</t>
  </si>
  <si>
    <t>Chua Kim Tee</t>
  </si>
  <si>
    <t>35.72 m</t>
  </si>
  <si>
    <t>44.20m</t>
  </si>
  <si>
    <t>Francis Sengol</t>
  </si>
  <si>
    <t>1: 52.39.8 sec</t>
  </si>
  <si>
    <t>Illayas_x000D_
 Aminudin_x000D_
 Chan Pew_x000D_
 Kian Chye</t>
  </si>
  <si>
    <t>2: 22.4 sec</t>
  </si>
  <si>
    <t>Leslie Shepherdson</t>
  </si>
  <si>
    <t>14.49m</t>
  </si>
  <si>
    <t>Lim Boh Hiang</t>
  </si>
  <si>
    <t>7.03m</t>
  </si>
  <si>
    <t>1.95m</t>
  </si>
  <si>
    <t>15.41.8 sec</t>
  </si>
  <si>
    <t>10.8 sec</t>
  </si>
  <si>
    <t>2 points</t>
  </si>
  <si>
    <t>Not stated</t>
  </si>
  <si>
    <t>Syed Abdul Kader</t>
  </si>
  <si>
    <t>Masduki Besar</t>
  </si>
  <si>
    <t>7: 49.31 sec</t>
  </si>
  <si>
    <t>Khoo Kwee Huat</t>
  </si>
  <si>
    <t>17: 26.64 sec</t>
  </si>
  <si>
    <t>Mohd Tahar</t>
  </si>
  <si>
    <t>2: 12.41 sec</t>
  </si>
  <si>
    <t>1:03.82 sec</t>
  </si>
  <si>
    <t>Queck Peng Huat</t>
  </si>
  <si>
    <t>Kan Kwok Toh</t>
  </si>
  <si>
    <t>Tan Sin Aun</t>
  </si>
  <si>
    <t>Wong Kin Jong</t>
  </si>
  <si>
    <t>Wee Teck Kim</t>
  </si>
  <si>
    <t>580 points</t>
  </si>
  <si>
    <t>518 points</t>
  </si>
  <si>
    <t>Peter Law Shau Pin</t>
  </si>
  <si>
    <t>370 points</t>
  </si>
  <si>
    <t>475 points</t>
  </si>
  <si>
    <t>1383 points</t>
  </si>
  <si>
    <t>1998 points</t>
  </si>
  <si>
    <t>497 points</t>
  </si>
  <si>
    <t>Frank Oh</t>
  </si>
  <si>
    <t>176 points</t>
  </si>
  <si>
    <t>172 points</t>
  </si>
  <si>
    <t>Alan R Lelah</t>
  </si>
  <si>
    <t>2: 44.21 sec</t>
  </si>
  <si>
    <t>Elaine Sng</t>
  </si>
  <si>
    <t>1: 06.38 sec</t>
  </si>
  <si>
    <t>1: 17.50 sec</t>
  </si>
  <si>
    <t>Khong Kok Sun</t>
  </si>
  <si>
    <t>1: 14.12 sec</t>
  </si>
  <si>
    <t>Lim Bee Lian</t>
  </si>
  <si>
    <t>2: 47.66 sec</t>
  </si>
  <si>
    <t>Mark Chan</t>
  </si>
  <si>
    <t>18: 59.61 sec</t>
  </si>
  <si>
    <t>May Lau</t>
  </si>
  <si>
    <t>Khong Yui Lan</t>
  </si>
  <si>
    <t>1:26.69 sec</t>
  </si>
  <si>
    <t>3: 04.04sec</t>
  </si>
  <si>
    <t>10: 52.20 sec</t>
  </si>
  <si>
    <t>2: 40.53 sec</t>
  </si>
  <si>
    <t>271.77 points</t>
  </si>
  <si>
    <t>1: 04.74 sec</t>
  </si>
  <si>
    <t>2:21.62 sec</t>
  </si>
  <si>
    <t>5: 01.39 sec</t>
  </si>
  <si>
    <t>1: 02.43 sec</t>
  </si>
  <si>
    <t>2: 20.33 sec</t>
  </si>
  <si>
    <t>5: 11.93 sec</t>
  </si>
  <si>
    <t>3: 51.15 sec</t>
  </si>
  <si>
    <t>8: 46.21 sec</t>
  </si>
  <si>
    <t>Singapore (F)</t>
  </si>
  <si>
    <t>5: 00.07 sec</t>
  </si>
  <si>
    <t>4:32.63 sec</t>
  </si>
  <si>
    <t>57.05 sec</t>
  </si>
  <si>
    <t>2: 07.10 sec</t>
  </si>
  <si>
    <t>4: 39.14 sec</t>
  </si>
  <si>
    <t>1: 11.30 sec</t>
  </si>
  <si>
    <t>2: 41.94 sec</t>
  </si>
  <si>
    <t>1: 06.65 sec</t>
  </si>
  <si>
    <t>2: 23.55 sec</t>
  </si>
  <si>
    <t>3: 04.84 sec</t>
  </si>
  <si>
    <t>Karen Chong</t>
  </si>
  <si>
    <t>1: 17.42 sec</t>
  </si>
  <si>
    <t>2: 47.61 sec</t>
  </si>
  <si>
    <t>1: 16.10 sec</t>
  </si>
  <si>
    <t>4: 20.44 sec</t>
  </si>
  <si>
    <t>2: 47.26 sec</t>
  </si>
  <si>
    <t>Peck Noi Huay</t>
  </si>
  <si>
    <t>Peck Noi Huay_x000D_
 Tan Kek Hiang</t>
  </si>
  <si>
    <t>Tan Kai Kok</t>
  </si>
  <si>
    <t>Tan Khoon Hong_x000D_
 Peck Noi Huay</t>
  </si>
  <si>
    <t>Tan Khoon Hong _x000D_
 Tan Kai Kok</t>
  </si>
  <si>
    <t>Yuen Chin Fatt_x000D_
 Tan Khoon Hong_x000D_
 Chia Chong Boon</t>
  </si>
  <si>
    <t>Chua Siong Kim</t>
  </si>
  <si>
    <t>330.0 kg</t>
  </si>
  <si>
    <t>Ng Bee Kia</t>
  </si>
  <si>
    <t>277.5 kg</t>
  </si>
  <si>
    <t>A Mahalingam</t>
  </si>
  <si>
    <t>Jaw Tee Jang</t>
  </si>
  <si>
    <t>60.48m</t>
  </si>
  <si>
    <t>Koh Hong Chow</t>
  </si>
  <si>
    <t>5.53m</t>
  </si>
  <si>
    <t>Kok Yin Ping</t>
  </si>
  <si>
    <t>33.56m</t>
  </si>
  <si>
    <t>Mirnigar Begum</t>
  </si>
  <si>
    <t>4: 41.8 sec</t>
  </si>
  <si>
    <t>S Dorairaj</t>
  </si>
  <si>
    <t>Sergit Singh</t>
  </si>
  <si>
    <t>1: 52.9 sec</t>
  </si>
  <si>
    <t>Eng Chiew Guay_x000D_
 Glory Barnabas_x000D_
 Gan Bee Wah_x000D_
 Sheila Fernando</t>
  </si>
  <si>
    <t>47.5 sec</t>
  </si>
  <si>
    <t>25.6 sec</t>
  </si>
  <si>
    <t>Heather Merican</t>
  </si>
  <si>
    <t>24.8 sec</t>
  </si>
  <si>
    <t>28.8 sec</t>
  </si>
  <si>
    <t>2: 12m</t>
  </si>
  <si>
    <t>Andrew Chee_x000D_
 Yeo Kiem Chye_x000D_
 Ong Yoke Phee_x000D_
 Loh Chan Pew</t>
  </si>
  <si>
    <t>41.6 sec</t>
  </si>
  <si>
    <t>56.0 sec</t>
  </si>
  <si>
    <t>2: 12.8 sec</t>
  </si>
  <si>
    <t>35: 80m</t>
  </si>
  <si>
    <t>43.62m</t>
  </si>
  <si>
    <t>29.1 sec</t>
  </si>
  <si>
    <t>Goh Li Kian</t>
  </si>
  <si>
    <t>1.56m</t>
  </si>
  <si>
    <t>Ho Mun Cheong _x000D_
 Cheah Kim Tteck_x000D_
 C Kunalan_x000D_
 Godfrey Jalleh</t>
  </si>
  <si>
    <t>3:11.3 sec</t>
  </si>
  <si>
    <t>Jennifer Moss</t>
  </si>
  <si>
    <t>2590 points</t>
  </si>
  <si>
    <t>7.09 m</t>
  </si>
  <si>
    <t>15: 10.6 sec</t>
  </si>
  <si>
    <t>R Nadarajan</t>
  </si>
  <si>
    <t>46: 54.2 sec</t>
  </si>
  <si>
    <t>S A Kannu</t>
  </si>
  <si>
    <t>9:18.8 sec</t>
  </si>
  <si>
    <t>3: 48.8 sec</t>
  </si>
  <si>
    <t>Tang Ngai Kin</t>
  </si>
  <si>
    <t>6044 points</t>
  </si>
  <si>
    <t>4.20m</t>
  </si>
  <si>
    <t>Wee Ah Jee_x000D_
 Tan Ban Soon_x000D_
 Tay Meng Lee_x000D_
 Low Poh Heng_x000D_
 Teo Kah Wah_x000D_
 Khoo Chong Lee_x000D_
 Lim Dju Kam_x000D_
 Ng Hoon Chee_x000D_
 Ow Ah Yew_x000D_
 Ng Kaw Tee</t>
  </si>
  <si>
    <t>Hashim Masud</t>
  </si>
  <si>
    <t>Mohamed Ramdzan</t>
  </si>
  <si>
    <t>Shahul Hameed</t>
  </si>
  <si>
    <t>Tan Suan Ngoh</t>
  </si>
  <si>
    <t>Cyril Jeeris</t>
  </si>
  <si>
    <t>D Loganathan</t>
  </si>
  <si>
    <t>M Selveekam</t>
  </si>
  <si>
    <t>Tay Ek Phiaw</t>
  </si>
  <si>
    <t>Abdul Abbass Mutalib</t>
  </si>
  <si>
    <t>5: 45.46 sec</t>
  </si>
  <si>
    <t>Abdul Abbass Mutalib_x000D_
 Jamil Bin Mohd_x000D_
 Loh Keng Wah_x000D_
 Tan Choon Khoon</t>
  </si>
  <si>
    <t>04: 20.29 sec</t>
  </si>
  <si>
    <t>Jamil Bin Mohd</t>
  </si>
  <si>
    <t>09:09.92 sec</t>
  </si>
  <si>
    <t>Lee Choon Kiat_x000D_
 Toh Tin Khoon_x000D_
 Tan Keok Hung</t>
  </si>
  <si>
    <t>Mohd Tahar Hairi</t>
  </si>
  <si>
    <t>1:02.91 Sec</t>
  </si>
  <si>
    <t>Mohd Tahar Hairi_x000D_
 Lao Wah Kim_x000D_
 Tan Choon Khoon_x000D_
 Loh Keng Wah</t>
  </si>
  <si>
    <t>2: 08.19 sec</t>
  </si>
  <si>
    <t>Tan Choon Khoon</t>
  </si>
  <si>
    <t>18: 06.23 sec</t>
  </si>
  <si>
    <t>1:19.14 sec</t>
  </si>
  <si>
    <t>S Mohinder Singh Grewal_x000D_
 K Tharumarajan_x000D_
 Ow Soon Hooi _x000D_
 Poon Fook Loke _x000D_
 Harnek Singh_x000D_
 Hanapiah b Hj Ghani_x000D_
 Balbir Singh_x000D_
 Low Ban Tiam_x000D_
 V Maniam_x000D_
 Michael Yan WaiPin_x000D_
 K Balasingam_x000D_
 M Subramaniyam_x000D_
 S B Rajendran</t>
  </si>
  <si>
    <t>Low Chee Kiang</t>
  </si>
  <si>
    <t>Choo Kah Wah</t>
  </si>
  <si>
    <t>Manmohan Singh</t>
  </si>
  <si>
    <t>Daniel Lim_x000D_
 Shahrin Osman_x000D_
 Amir Leow</t>
  </si>
  <si>
    <t>Lim Phi Lian_x000D_
 Ong Siong Ngo</t>
  </si>
  <si>
    <t>Lim Phi Lian _x000D_
 Margart Loh_x000D_
 Vivien Gwee</t>
  </si>
  <si>
    <t>Yazid Bin Ahmad _x000D_
 Rasip Haron_x000D_
 Yacob Ahmad_x000D_
 Wahab Sidin_x000D_
 Rahman Awang_x000D_
 Said Yusof_x000D_
 Ramli Ismail_x000D_
 Sanip Nabrawi_x000D_
 Atip Ahmad_x000D_
 Zakaria Ismail_x000D_
 Md Ali Masod_x000D_
 Ahmad Tapri</t>
  </si>
  <si>
    <t>D C Perreau</t>
  </si>
  <si>
    <t>581 points</t>
  </si>
  <si>
    <t>Fung Lok Nam_x000D_
 Peter Law Shao Ping_x000D_
 Loh Kok Heng_x000D_
 Henry Yeo Inn Wee</t>
  </si>
  <si>
    <t>2182 points</t>
  </si>
  <si>
    <t>Lauw Peng Eng</t>
  </si>
  <si>
    <t>362 points</t>
  </si>
  <si>
    <t>Lauw Peng Eng _x000D_
 Michael Ong Swee Lee_x000D_
 Loh Kok Heng_x000D_
 Lee Choh Ming</t>
  </si>
  <si>
    <t>1411 points</t>
  </si>
  <si>
    <t>534 points</t>
  </si>
  <si>
    <t>Loh Kok Heng_x000D_
 Lee Choh Ming _x000D_
 Michael Ong Swee Lee_x000D_
 Lauw Peng Ng</t>
  </si>
  <si>
    <t>2090 points</t>
  </si>
  <si>
    <t>Peter Law _x000D_
 Kok Kum Wah_x000D_
 Fung Lok Nam_x000D_
 Phang Tai Mun</t>
  </si>
  <si>
    <t>1414 points</t>
  </si>
  <si>
    <t>Cuthbert J de Souza_x000D_
 Philip Goh _x000D_
 MokKong Heen _x000D_
 Mok Siew Hoong</t>
  </si>
  <si>
    <t>550 points</t>
  </si>
  <si>
    <t>Din Bin Hassan</t>
  </si>
  <si>
    <t>127 points</t>
  </si>
  <si>
    <t>Din Bin Hassan_x000D_
 AbbassAbdullah_x000D_
 Ariffin Bin Shahrum_x000D_
 Md Noor Bin Abd Karim</t>
  </si>
  <si>
    <t>478 points</t>
  </si>
  <si>
    <t>Mok Kong Keen</t>
  </si>
  <si>
    <t>142 points</t>
  </si>
  <si>
    <t>Frank Oh _x000D_
 Tang Kee Kong_x000D_
 David Oh_x000D_
 Peter Ho</t>
  </si>
  <si>
    <t>505 points</t>
  </si>
  <si>
    <t>573 points</t>
  </si>
  <si>
    <t>570 points</t>
  </si>
  <si>
    <t>Loh Kok Heng_x000D_
 Kwan Chun Ciew_x000D_
 Peter Law Sho Ping _x000D_
 Chong Kok Kiong</t>
  </si>
  <si>
    <t>2212 points</t>
  </si>
  <si>
    <t>Tang Kee Kong</t>
  </si>
  <si>
    <t>174 points</t>
  </si>
  <si>
    <t>168 Points</t>
  </si>
  <si>
    <t>Tang Kee Kong_x000D_
 Gan Teck Lee_x000D_
 Thomas Teo_x000D_
 David Oh</t>
  </si>
  <si>
    <t>483 points</t>
  </si>
  <si>
    <t>337.11 points</t>
  </si>
  <si>
    <t>57.60 sec</t>
  </si>
  <si>
    <t>1.15.06 sec</t>
  </si>
  <si>
    <t>2: 39.86 sec</t>
  </si>
  <si>
    <t>Khong Yiu Lan</t>
  </si>
  <si>
    <t>3: 01.51 sec</t>
  </si>
  <si>
    <t>1:24.64 sec</t>
  </si>
  <si>
    <t>Khoo Teng Chuan</t>
  </si>
  <si>
    <t>5.37.50 sec</t>
  </si>
  <si>
    <t>109.14 points</t>
  </si>
  <si>
    <t>David Hoe_x000D_
 Khong Kok Sun_x000D_
 Roy Chan _x000D_
 Tan Thuan Heng</t>
  </si>
  <si>
    <t>4: 14.34 sec</t>
  </si>
  <si>
    <t>2: 17.49 sec</t>
  </si>
  <si>
    <t>4: 47.50 sec</t>
  </si>
  <si>
    <t>10: 03.70 sec</t>
  </si>
  <si>
    <t>Eric Yeo Oon Tat_x000D_
 Kenneth Kee_x000D_
 John Gan Eng Guan_x000D_
 Ong Kian Cheng _x000D_
 Richard Chew _x000D_
 Tan Chin Chye_x000D_
 Soh Seng Hoi_x000D_
 Roger Yeo Seng Hock_x000D_
 Kuan Wai Meng</t>
  </si>
  <si>
    <t>2: 58.33 sec</t>
  </si>
  <si>
    <t>1: 10.06 sec</t>
  </si>
  <si>
    <t>2: 32.31 sec</t>
  </si>
  <si>
    <t>4: 29.27 sec</t>
  </si>
  <si>
    <t>2: 07.90 sec</t>
  </si>
  <si>
    <t>18: 09.71 sec</t>
  </si>
  <si>
    <t>1: 03.47 sec</t>
  </si>
  <si>
    <t>1: 12.73 sec</t>
  </si>
  <si>
    <t>2: 34.90 sec</t>
  </si>
  <si>
    <t>2: 37.24 sec</t>
  </si>
  <si>
    <t>Patricia Chan_x000D_
 Esther Tan _x000D_
 Jovina Tseng_x000D_
 Elaine Sng</t>
  </si>
  <si>
    <t>4: 25.24 sec</t>
  </si>
  <si>
    <t>Patricia Chan _x000D_
 Justina Tseng_x000D_
 Karen Chong_x000D_
 Elaine Sng</t>
  </si>
  <si>
    <t>4: 58.16 sec</t>
  </si>
  <si>
    <t>1: 00.93 sec</t>
  </si>
  <si>
    <t>2: 14 .12 sec</t>
  </si>
  <si>
    <t>5: 01.10 sec</t>
  </si>
  <si>
    <t>322.41 sec</t>
  </si>
  <si>
    <t>8: 37.72 sec</t>
  </si>
  <si>
    <t>Soen Hai Heng _x000D_
 Alex Chan _x000D_
 Roy Chan_x000D_
 Tan Thuan Heng</t>
  </si>
  <si>
    <t>3: 47.86 sec</t>
  </si>
  <si>
    <t>2: 37.01 sec</t>
  </si>
  <si>
    <t>Amy Teo</t>
  </si>
  <si>
    <t>2: 37.87 sec</t>
  </si>
  <si>
    <t>Ang Siew Lan</t>
  </si>
  <si>
    <t>4: 59.51 sec</t>
  </si>
  <si>
    <t>Angela Lecomber</t>
  </si>
  <si>
    <t>1: 16.07 sec</t>
  </si>
  <si>
    <t>2: 44. 02 sec</t>
  </si>
  <si>
    <t>Anne Hoe</t>
  </si>
  <si>
    <t>10: 31.30 sec</t>
  </si>
  <si>
    <t>1: 03.96 sec</t>
  </si>
  <si>
    <t>1: 03.69 sec</t>
  </si>
  <si>
    <t>1: 24.33 sec</t>
  </si>
  <si>
    <t>2: 44.16 sec</t>
  </si>
  <si>
    <t>1: 12.27 sec</t>
  </si>
  <si>
    <t>2: 08.18 Sec</t>
  </si>
  <si>
    <t>2: 19.24 sec</t>
  </si>
  <si>
    <t>2: 21.15 sec</t>
  </si>
  <si>
    <t>4: 29.53 sec</t>
  </si>
  <si>
    <t>315.42 points</t>
  </si>
  <si>
    <t>2: 23.12 sec</t>
  </si>
  <si>
    <t>Chia Chong Boon_x000D_
 Tan Kek Hiang</t>
  </si>
  <si>
    <t>Peck Noi Hwoy _x000D_
 Tan Kek Hiang</t>
  </si>
  <si>
    <t>Tan Yong Hong_x000D_
 Chia Chong Boon</t>
  </si>
  <si>
    <t>Chia Seow Meng_x000D_
 Kow Jong Jee _x000D_
 Goh Seng Kai_x000D_
 Hsu Sai Chwee_x000D_
 Quek Choong Hong_x000D_
 Chor How Choon_x000D_
 Low Ho Peng_x000D_
 Loy Teck Chuan_x000D_
 Toh Fook Lai_x000D_
 Goh Eng Boon_x000D_
 Hao Tao Thong</t>
  </si>
  <si>
    <t>Queck Ser Ann</t>
  </si>
  <si>
    <t>Jimmy Chua Gim Guan_x000D_
 Lock Hong Kit</t>
  </si>
  <si>
    <t>Julian Yeo See Teck_x000D_
 Henry Tang</t>
  </si>
  <si>
    <t>Tan Eng Huat _x000D_
 James Tham Kwok Kee</t>
  </si>
  <si>
    <t>Chia Swee Rim</t>
  </si>
  <si>
    <t>1. 53m</t>
  </si>
  <si>
    <t>4: 54.4 sec</t>
  </si>
  <si>
    <t>C Kunalan_x000D_
 Jalleh Godfrey_x000D_
 Quah Kim Tiong_x000D_
 Cheah Kim Teck</t>
  </si>
  <si>
    <t>3: 13.11 sec</t>
  </si>
  <si>
    <t>56.5 sec</t>
  </si>
  <si>
    <t>2: 2.27 sec</t>
  </si>
  <si>
    <t>28.84 sec</t>
  </si>
  <si>
    <t>2.01m</t>
  </si>
  <si>
    <t>C Kunalan_x000D_
 Ong Yeok Phee_x000D_
 Mohdilyas Bujai_x000D_
 Yeo Kian Chye</t>
  </si>
  <si>
    <t>41.22 sec</t>
  </si>
  <si>
    <t>C Kunalan_x000D_
 Quah Kim Tiong_x000D_
 Ong Yeok Phee_x000D_
 Yeo Kian Chye</t>
  </si>
  <si>
    <t>1: 25.9 sec</t>
  </si>
  <si>
    <t>Cheam Kim Teck</t>
  </si>
  <si>
    <t>48.35 sec</t>
  </si>
  <si>
    <t>Chee Swee Lee_x000D_
 Chew Kim Hua_x000D_
 Lee Tai Jong_x000D_
 Low Yock Peng</t>
  </si>
  <si>
    <t>3:57.16 sec</t>
  </si>
  <si>
    <t>14.8 sec</t>
  </si>
  <si>
    <t>6.88m</t>
  </si>
  <si>
    <t>1:42:27.6 sec</t>
  </si>
  <si>
    <t>6,334 points</t>
  </si>
  <si>
    <t>Kong Min Chan_x000D_
 Ahmad Abu Bakar_x000D_
 Bagharib</t>
  </si>
  <si>
    <t>Henry Tan</t>
  </si>
  <si>
    <t>Lew Chye Eng_x000D_
 Wan Kam Fook</t>
  </si>
  <si>
    <t>Loh Sin Yun</t>
  </si>
  <si>
    <t>Nicky Koh</t>
  </si>
  <si>
    <t>Veronica Nee_x000D_
 Nicky Koh</t>
  </si>
  <si>
    <t>Nonis Chris</t>
  </si>
  <si>
    <t>Nonis Chris_x000D_
 Koh Hye Choo_x000D_
 Lucy Low</t>
  </si>
  <si>
    <t>Nonis Chris_x000D_
 Lucy Low</t>
  </si>
  <si>
    <t>Lew Chye Eng</t>
  </si>
  <si>
    <t>Loh Sin Yun_x000D_
 Tan Yoke See</t>
  </si>
  <si>
    <t>Loh Sin Yun_x000D_
 Wan Kam Fook_x000D_
 Henry Tan</t>
  </si>
  <si>
    <t>Lucy Low</t>
  </si>
  <si>
    <t>Apbai Naidu Varathan</t>
  </si>
  <si>
    <t>Karunaniai Vellasamy</t>
  </si>
  <si>
    <t>Rathakrishnan Ramamoorthi</t>
  </si>
  <si>
    <t>Selveekam Muthusamy</t>
  </si>
  <si>
    <t>Krishnan Kunjuraman</t>
  </si>
  <si>
    <t>Ahmad Othman_x000D_
 Mohd Jamil_x000D_
 Mohd Sheriff_x000D_
 Abd Rahman</t>
  </si>
  <si>
    <t>2:38:36.88 sec</t>
  </si>
  <si>
    <t>Mohamed Jamil</t>
  </si>
  <si>
    <t>39.085 km/hr</t>
  </si>
  <si>
    <t>Rozario Brian_x000D_
 Ibrahim Abu Hashim_x000D_
 Muniandy Kumar_x000D_
 Mohd Ali Abdul Samat_x000D_
 Quah Kim Song_x000D_
 Seak Poh Leong_x000D_
 Lim Teng Sai_x000D_
 Mohd Hussain Mohd Noh_x000D_
 Mohd Kassim Abdullah_x000D_
 Abdul Mandan Zainol_x000D_
 Sim Kian Hua_x000D_
 Batchelor Brian_x000D_
 Lee Bee Seng_x000D_
 Ebramsa Allabux_x000D_
 Chacko Jacob_x000D_
 Khamis Arshad_x000D_
 Anandan Suresh</t>
  </si>
  <si>
    <t>Gian Cheng Hin Andrew</t>
  </si>
  <si>
    <t>Cheng Wee Hwa</t>
  </si>
  <si>
    <t>Loo Chong Beng</t>
  </si>
  <si>
    <t>Wee Teck Kin</t>
  </si>
  <si>
    <t>Low Chee Wang</t>
  </si>
  <si>
    <t>Yap Soon Huat</t>
  </si>
  <si>
    <t>Mohd Hamzah_x000D_
 Zanoodin Mahat_x000D_
 Lee Cheng Huat_x000D_
 Sarmani Bohari_x000D_
 Jarmal Singh_x000D_
 Senan Salleh_x000D_
 Lee Gerard_x000D_
 Lim Eng Seng_x000D_
 Taib Mohd_x000D_
 Teh Kim Hock_x000D_
 Teo Han Chua_x000D_
 Pang Peter_x000D_
 Sng Yew Jun_x000D_
 James Ho_x000D_
 Sim Hong Seng_x000D_
 Song Koon Poh_x000D_
 Steven Yap Teck Nang_x000D_
 Ye Eng Kia_x000D_
 Tay Soon Hua_x000D_
 Wong Chin Ann_x000D_
 Seek Khoon Hiong</t>
  </si>
  <si>
    <t>552 points</t>
  </si>
  <si>
    <t>Fung Lok Nam_x000D_
 Loh Kok Heng_x000D_
 Lew Peter_x000D_
 Yeo Inn Wee</t>
  </si>
  <si>
    <t>5,803 points</t>
  </si>
  <si>
    <t>Fung Lok Nam_x000D_
 Loh Kok Heng_x000D_
 Yeo Inn Wee_x000D_
 Phang Tai Mun</t>
  </si>
  <si>
    <t>1,966 points</t>
  </si>
  <si>
    <t>Lauw Peng Eng_x000D_
 Lau Ronald Ching Niap_x000D_
 Lum Yew Wing_x000D_
 Ng Bak Kwang</t>
  </si>
  <si>
    <t>1,417 points</t>
  </si>
  <si>
    <t>Lee Kum Cheok_x000D_
 Oh Frank_x000D_
 Gan Teck Lee_x000D_
 Oh David Chee Chan</t>
  </si>
  <si>
    <t>344 points</t>
  </si>
  <si>
    <t>Loh Kok Heng_x000D_
 Soon Andrew Chye Teck_x000D_
 Lew Peter Shao Ping_x000D_
 Yeo Inn Wee</t>
  </si>
  <si>
    <t>2,200 points</t>
  </si>
  <si>
    <t>173 Points</t>
  </si>
  <si>
    <t>Tan Boon Huat_x000D_
 Lee Kum Cheok_x000D_
 Frank Oh_x000D_
 David Oh</t>
  </si>
  <si>
    <t>326 Points.</t>
  </si>
  <si>
    <t>367 points</t>
  </si>
  <si>
    <t>Oh Frank Chin Hock</t>
  </si>
  <si>
    <t>185 points</t>
  </si>
  <si>
    <t>2: 24.7 sec</t>
  </si>
  <si>
    <t>2: 44.50 sec</t>
  </si>
  <si>
    <t>4: 41.07 sec</t>
  </si>
  <si>
    <t>10: 08.34 sec</t>
  </si>
  <si>
    <t>2: 23.5 sec</t>
  </si>
  <si>
    <t>2: 57.07 sec</t>
  </si>
  <si>
    <t>1:11.3 sec</t>
  </si>
  <si>
    <t>2: 07: 6 sec</t>
  </si>
  <si>
    <t>Yeo Tseng Tsai</t>
  </si>
  <si>
    <t>1: 6.37 sec</t>
  </si>
  <si>
    <t>5: 15.29 sec</t>
  </si>
  <si>
    <t>Alex Chan_x000D_
 Roy Chan_x000D_
 Marc Tay_x000D_
 Khoo Teng Chuan</t>
  </si>
  <si>
    <t>8: 37.51 sec</t>
  </si>
  <si>
    <t>Angela Lecomber_x000D_
 Desiree Lim_x000D_
 Karen Chong_x000D_
 Justina Tseng</t>
  </si>
  <si>
    <t>4: 53.12 sec</t>
  </si>
  <si>
    <t>1:3.93 sec</t>
  </si>
  <si>
    <t>David Hoe_x000D_
 Felix Tseng_x000D_
 Richard Seng Chee Lee_x000D_
 Tan Thuan Heng</t>
  </si>
  <si>
    <t>4: 16.75 sec</t>
  </si>
  <si>
    <t>Grace Fung Swee Gek_x000D_
 Anne Hoe_x000D_
 Ang Siew Lang_x000D_
 Justina Tseng</t>
  </si>
  <si>
    <t>4:25.0 sec</t>
  </si>
  <si>
    <t>Junie Sng</t>
  </si>
  <si>
    <t>9: 32.47 sec</t>
  </si>
  <si>
    <t>1: 02.8 sec</t>
  </si>
  <si>
    <t>2: 53.29 sec</t>
  </si>
  <si>
    <t>2: 34.63 sec</t>
  </si>
  <si>
    <t>2: 36.38 sec</t>
  </si>
  <si>
    <t>17: 42.5 sec</t>
  </si>
  <si>
    <t>2:14.84 sec</t>
  </si>
  <si>
    <t>5 :08.67 sec</t>
  </si>
  <si>
    <t>56.90 sec</t>
  </si>
  <si>
    <t>Tan Thuan Heng_x000D_
 Marc Tay_x000D_
 David Hoe_x000D_
 Lay Heng Soen</t>
  </si>
  <si>
    <t>3: 50.24 sec</t>
  </si>
  <si>
    <t>Vincent Lee Seng Chee</t>
  </si>
  <si>
    <t>1: 01.77 sec</t>
  </si>
  <si>
    <t>1: 15. 76 sec</t>
  </si>
  <si>
    <t>2: 18.9 sec</t>
  </si>
  <si>
    <t>57. 54 sec</t>
  </si>
  <si>
    <t>Felix Tseng</t>
  </si>
  <si>
    <t>1: 14.85 sec</t>
  </si>
  <si>
    <t>4: 40. 36 sec</t>
  </si>
  <si>
    <t>1: 10.7 sec</t>
  </si>
  <si>
    <t>2: 36.21 sec</t>
  </si>
  <si>
    <t>2: 05.7 sec</t>
  </si>
  <si>
    <t>4: 26.33 sec</t>
  </si>
  <si>
    <t>340.50 points</t>
  </si>
  <si>
    <t>Richard Quek Hock Chye</t>
  </si>
  <si>
    <t>2: 14.84 sec</t>
  </si>
  <si>
    <t>1: 02.79 sec</t>
  </si>
  <si>
    <t>2: 18.2 sec</t>
  </si>
  <si>
    <t>Chia Chong Boon</t>
  </si>
  <si>
    <t>Tan Kai Kok_x000D_
 Yap Ai Suan_x000D_
 Chia Chong Boon_x000D_
 Tan Kek Hong</t>
  </si>
  <si>
    <t>Peck Hoi Hway_x000D_
 Tan Kek Hiang</t>
  </si>
  <si>
    <t>Yay Chin Boon_x000D_
 Leow Hong Cheong</t>
  </si>
  <si>
    <t>Chia Chong Boon_x000D_
 Tan Kai Kok</t>
  </si>
  <si>
    <t>245 total</t>
  </si>
  <si>
    <t>22.4 points</t>
  </si>
  <si>
    <t>25.8 points</t>
  </si>
  <si>
    <t>Sam Tan Peh Hoon</t>
  </si>
  <si>
    <t>289 points</t>
  </si>
  <si>
    <t>285 points</t>
  </si>
  <si>
    <t>325 points</t>
  </si>
  <si>
    <t>1,167 points</t>
  </si>
  <si>
    <t>3289 points</t>
  </si>
  <si>
    <t>10.91 sec</t>
  </si>
  <si>
    <t>K Jeyamani</t>
  </si>
  <si>
    <t>2: 14.87 sec</t>
  </si>
  <si>
    <t>R Maniam</t>
  </si>
  <si>
    <t>1:47.13.0 sec</t>
  </si>
  <si>
    <t>R Nadarajah</t>
  </si>
  <si>
    <t>51: 41.0 sec</t>
  </si>
  <si>
    <t>S Kumaravelu</t>
  </si>
  <si>
    <t>2: 40: 32.2 sec</t>
  </si>
  <si>
    <t>4:50.75 sec</t>
  </si>
  <si>
    <t>10:16.7 sec</t>
  </si>
  <si>
    <t>Sankaran Gawade</t>
  </si>
  <si>
    <t>42.64m</t>
  </si>
  <si>
    <t>41.98m</t>
  </si>
  <si>
    <t>29.41 sec</t>
  </si>
  <si>
    <t>41.42 sec</t>
  </si>
  <si>
    <t>Peter Lew_x000D_
 S Y Loh_x000D_
 A K Yong_x000D_
 Henry Tan_x000D_
 Raymond Rang_x000D_
 K M Mok_x000D_
 Wan Kam Fook_x000D_
 Robert Tan</t>
  </si>
  <si>
    <t>11,838 points</t>
  </si>
  <si>
    <t>Haridas G</t>
  </si>
  <si>
    <t>K Selvarajoo</t>
  </si>
  <si>
    <t>Kishor Singh</t>
  </si>
  <si>
    <t>Simon Tan</t>
  </si>
  <si>
    <t>K Krishnan</t>
  </si>
  <si>
    <t>Abbas Mutalib</t>
  </si>
  <si>
    <t>5: 49.48 Sec</t>
  </si>
  <si>
    <t>Jamil Mohd</t>
  </si>
  <si>
    <t>2: 19.99 sec</t>
  </si>
  <si>
    <t>Lai Kah Vin</t>
  </si>
  <si>
    <t>Toh Chuan Guan</t>
  </si>
  <si>
    <t>Low Chee Kiong</t>
  </si>
  <si>
    <t>Low Sai Gek</t>
  </si>
  <si>
    <t>Frank Oh_x000D_
 Gan Teck Lee_x000D_
 Lee Kum Cheok_x000D_
 Tang Kee Kong</t>
  </si>
  <si>
    <t>510 points</t>
  </si>
  <si>
    <t>Tan Boon Huat</t>
  </si>
  <si>
    <t>Tan Boon Huat_x000D_
 Frank Oh_x000D_
 Lee Eng Huat_x000D_
 Lee Kum Cheok</t>
  </si>
  <si>
    <t>500 points</t>
  </si>
  <si>
    <t>Danny Ee</t>
  </si>
  <si>
    <t>2: 15.70 sec</t>
  </si>
  <si>
    <t>1: 20.10 sec</t>
  </si>
  <si>
    <t>Khoo Teng Cheong</t>
  </si>
  <si>
    <t>17: 22.76 sec</t>
  </si>
  <si>
    <t>Marc Tay</t>
  </si>
  <si>
    <t>56.81 sec</t>
  </si>
  <si>
    <t>Richard Quek</t>
  </si>
  <si>
    <t>1: 02.35 sec</t>
  </si>
  <si>
    <t>8: 42.23 sec</t>
  </si>
  <si>
    <t>4: 52.15 sec</t>
  </si>
  <si>
    <t>2: 10.82 sec</t>
  </si>
  <si>
    <t>4: 30.75 sec</t>
  </si>
  <si>
    <t>9: 14.62 sec</t>
  </si>
  <si>
    <t>1: 08.92 sec</t>
  </si>
  <si>
    <t>2: 27.87 sec</t>
  </si>
  <si>
    <t>1: 02.87 sec</t>
  </si>
  <si>
    <t>2: 33.99 sec</t>
  </si>
  <si>
    <t>2: 15.54 sec</t>
  </si>
  <si>
    <t>3: 48.46 sec</t>
  </si>
  <si>
    <t>4: 14.75 Sec</t>
  </si>
  <si>
    <t>235 kg</t>
  </si>
  <si>
    <t>205.0 kg</t>
  </si>
  <si>
    <t>235kg</t>
  </si>
  <si>
    <t>215.0 kg</t>
  </si>
  <si>
    <t>Tan San P H_x000D_
 De Razario_x000D_
 Laura Hoe _x000D_
 Lily A C</t>
  </si>
  <si>
    <t>6636 points</t>
  </si>
  <si>
    <t>36.78m</t>
  </si>
  <si>
    <t>14. 99 sec</t>
  </si>
  <si>
    <t>Lim Hong Kong</t>
  </si>
  <si>
    <t>7.07m</t>
  </si>
  <si>
    <t>Surandra Subramaniam</t>
  </si>
  <si>
    <t>4: 04.40 sec</t>
  </si>
  <si>
    <t>K Jayamani</t>
  </si>
  <si>
    <t>4: 37.83 sec</t>
  </si>
  <si>
    <t>10: 20.63 sec</t>
  </si>
  <si>
    <t>Gawade Sakaram</t>
  </si>
  <si>
    <t>44.42m</t>
  </si>
  <si>
    <t>Hamzah Barik</t>
  </si>
  <si>
    <t>16.52 sec</t>
  </si>
  <si>
    <t>Krishnasamy Chandriga</t>
  </si>
  <si>
    <t>28: 37.6 sec</t>
  </si>
  <si>
    <t>Rengasamy Nadarajan</t>
  </si>
  <si>
    <t>49:28.0 sec</t>
  </si>
  <si>
    <t>1: 45.33.7 sec</t>
  </si>
  <si>
    <t>6.323 points</t>
  </si>
  <si>
    <t>Lee Hay Thong</t>
  </si>
  <si>
    <t>Lee Lay Eng _x000D_
 Lee Hay Thong</t>
  </si>
  <si>
    <t>Leong Keng Chuen _x000D_
 Tan Seng _x000D_
 Toh Poh Him_x000D_
 Kuang Hang _x000D_
 Loo Keng Wee_x000D_
 Harikrishnan K_x000D_
 Lee Boon Kiat _x000D_
 Ng Ching Soon_x000D_
 Ang Ken Lin_x000D_
 Lee Hong Kiat _x000D_
 Teo Kah Wah_x000D_
 Tan Teck Khoo</t>
  </si>
  <si>
    <t>Mohamed Ismail</t>
  </si>
  <si>
    <t>Tan Leong Kok</t>
  </si>
  <si>
    <t>164.30 points</t>
  </si>
  <si>
    <t>16.65 points</t>
  </si>
  <si>
    <t>Low Sai Gel</t>
  </si>
  <si>
    <t>Ong Ai Beng</t>
  </si>
  <si>
    <t>498 points</t>
  </si>
  <si>
    <t>Mohamed Noor</t>
  </si>
  <si>
    <t>4: 24.71 sec</t>
  </si>
  <si>
    <t>2: 12.50 sec</t>
  </si>
  <si>
    <t>Kwek Leng_x000D_
 Mavis Ee_x000D_
 Junie Sng _x000D_
 Tay Guat Kim</t>
  </si>
  <si>
    <t>4: 53 97 sec</t>
  </si>
  <si>
    <t>Lim Seng Hock</t>
  </si>
  <si>
    <t>2: 19.67 sec</t>
  </si>
  <si>
    <t>5: 01.03 sec</t>
  </si>
  <si>
    <t>Mavis Ee</t>
  </si>
  <si>
    <t>1: 09.71 sec</t>
  </si>
  <si>
    <t>2:31.17 sec</t>
  </si>
  <si>
    <t>5: 29.13 sec</t>
  </si>
  <si>
    <t>396.24points</t>
  </si>
  <si>
    <t>4: 38.29 sec</t>
  </si>
  <si>
    <t>9: 32.94 sec</t>
  </si>
  <si>
    <t>1: 07.77 sec</t>
  </si>
  <si>
    <t>2: 23.89 sec</t>
  </si>
  <si>
    <t>5: 21.06 sec</t>
  </si>
  <si>
    <t>17: 42.98 sec</t>
  </si>
  <si>
    <t>59.78 sec</t>
  </si>
  <si>
    <t>55.57 sec</t>
  </si>
  <si>
    <t>2: 13.63 sec</t>
  </si>
  <si>
    <t>2:34.06 sec</t>
  </si>
  <si>
    <t>Khoo Teng Cheong_x000D_
 Marc Tay_x000D_
 Tay Khoon Hean_x000D_
 Poon Kah Leong</t>
  </si>
  <si>
    <t>8:29.35 sec</t>
  </si>
  <si>
    <t>Marc Tay _x000D_
 Poon Kah Leong_x000D_
 Daniel Wee_x000D_
 Ang Peng Siong</t>
  </si>
  <si>
    <t>3: 45.04 sec</t>
  </si>
  <si>
    <t>Leow Hock Moi</t>
  </si>
  <si>
    <t>Yap Chin Boon_x000D_
 Lee Yong Kong</t>
  </si>
  <si>
    <t>SarVinder Singh</t>
  </si>
  <si>
    <t>Christina Law</t>
  </si>
  <si>
    <t>Ganesan Kasee_x000D_
 Andrew Toh_x000D_
 Tang Ngai Kin _x000D_
 Harun Mundir</t>
  </si>
  <si>
    <t>41.16 sec</t>
  </si>
  <si>
    <t>Margaret Tan</t>
  </si>
  <si>
    <t>27: 47.7 sec</t>
  </si>
  <si>
    <t>57: 43.1 sec</t>
  </si>
  <si>
    <t>Nadarajan Rengasamy</t>
  </si>
  <si>
    <t>50: 59.3 sec</t>
  </si>
  <si>
    <t>1.97m</t>
  </si>
  <si>
    <t>11.0 sec</t>
  </si>
  <si>
    <t>1: 42.54.1 sec</t>
  </si>
  <si>
    <t>Tay Hoe See_x000D_
 Ho Kam Meng</t>
  </si>
  <si>
    <t>Ronnie Ng</t>
  </si>
  <si>
    <t>4832 total _x000D_
 201 average</t>
  </si>
  <si>
    <t>1262 Total _x000D_
 211 Average</t>
  </si>
  <si>
    <t>Ng Tong Chye</t>
  </si>
  <si>
    <t>Ismail Yusoff</t>
  </si>
  <si>
    <t>Leong Kok</t>
  </si>
  <si>
    <t>Jamaluddin Mohammed</t>
  </si>
  <si>
    <t>5: 28.79 sec</t>
  </si>
  <si>
    <t>Julius Lim_x000D_
 Jamil Mohd_x000D_
 Jamaluddin Mohd_x000D_
 Kok Soon Goh</t>
  </si>
  <si>
    <t>5: 07.46 sec</t>
  </si>
  <si>
    <t>Lim Tze Yen</t>
  </si>
  <si>
    <t>Lee Yin Wah</t>
  </si>
  <si>
    <t>Low Chee Kyung</t>
  </si>
  <si>
    <t>Low Stephen</t>
  </si>
  <si>
    <t>Tan Seow Yew</t>
  </si>
  <si>
    <t>Chin Keong Choon</t>
  </si>
  <si>
    <t>95 kg</t>
  </si>
  <si>
    <t>Kong Fook Wai</t>
  </si>
  <si>
    <t>Mahader Hassan_x000D_
 Victor Pereira_x000D_
 Albert Teo</t>
  </si>
  <si>
    <t>Md Noor _x000D_
 A Rahim _x000D_
 Peng Eng Lauw_x000D_
 Michael Ng</t>
  </si>
  <si>
    <t>2303 points</t>
  </si>
  <si>
    <t>Mohd Noor</t>
  </si>
  <si>
    <t>587 points</t>
  </si>
  <si>
    <t>Singapore_x000D_
 Khai Seng Ng_x000D_
 Kok Heng Loh_x000D_
 Min Ting Low_x000D_
 Siew Ghee Chee</t>
  </si>
  <si>
    <t>2235 points</t>
  </si>
  <si>
    <t>Lee Kum Cheok</t>
  </si>
  <si>
    <t>182 points</t>
  </si>
  <si>
    <t>Lee Kum Cheok_x000D_
 Tan Boon Huat _x000D_
 Oh Chu Hock, Frank_x000D_
 Cheow Boon Soon, Ricky</t>
  </si>
  <si>
    <t>536 points</t>
  </si>
  <si>
    <t>253.05 points</t>
  </si>
  <si>
    <t>David Lim</t>
  </si>
  <si>
    <t>1: 04: 32 sec</t>
  </si>
  <si>
    <t>David Lim_x000D_
 Marc Tay _x000D_
 Eddy Ng _x000D_
 Teng Cheong Khoo</t>
  </si>
  <si>
    <t>4: 12.26 sec</t>
  </si>
  <si>
    <t>Leng Kwek</t>
  </si>
  <si>
    <t>1: 12.12 sec</t>
  </si>
  <si>
    <t>Lim Seng Hock_x000D_
 Daniel Wee_x000D_
 Marc Tay_x000D_
 Tay Khoon Hean</t>
  </si>
  <si>
    <t>8: 23.64 sec</t>
  </si>
  <si>
    <t>5: 34.42 sec</t>
  </si>
  <si>
    <t>2: 28.11 sec</t>
  </si>
  <si>
    <t>Tay Khoon Hean</t>
  </si>
  <si>
    <t>55.56 sec</t>
  </si>
  <si>
    <t>9: 00.21 sec</t>
  </si>
  <si>
    <t>1: 05.82 sec</t>
  </si>
  <si>
    <t>2: 10.09 sec</t>
  </si>
  <si>
    <t>5: 05.70 sec</t>
  </si>
  <si>
    <t>2: 21.20 sec</t>
  </si>
  <si>
    <t>2: 27.55 sec</t>
  </si>
  <si>
    <t>4: 31.99 sec</t>
  </si>
  <si>
    <t>Lain Chaidir_x000D_
 John D Item_x000D_
 Gerald P H Item_x000D_
 Lukeman Nicole</t>
  </si>
  <si>
    <t>3: 41.46 sec</t>
  </si>
  <si>
    <t>Daniel Wee_x000D_
 Kah Leong Poon_x000D_
 Marc Tay_x000D_
 Tay Khoon Hean</t>
  </si>
  <si>
    <t>3: 44.46 sec</t>
  </si>
  <si>
    <t>2: 20.41 sec</t>
  </si>
  <si>
    <t>Kwek Leng _x000D_
 Christina Tham_x000D_
 Mavis Ee_x000D_
 Junie Sng</t>
  </si>
  <si>
    <t>2: 50.06 sec</t>
  </si>
  <si>
    <t>Lai May May_x000D_
 Chan Mui Pin_x000D_
 Mavis Ee_x000D_
 Junie Sng</t>
  </si>
  <si>
    <t>4: 18.95 sec</t>
  </si>
  <si>
    <t>2: 32.27 sec</t>
  </si>
  <si>
    <t>Soo-Tho Kok Mun</t>
  </si>
  <si>
    <t>4: 24.22 Sec</t>
  </si>
  <si>
    <t>Chopra Sarvinder</t>
  </si>
  <si>
    <t>252.5kg</t>
  </si>
  <si>
    <t>Chan Han Choong</t>
  </si>
  <si>
    <t>205 kg</t>
  </si>
  <si>
    <t>247.5 kg</t>
  </si>
  <si>
    <t>Sam Tan Pek Hoon</t>
  </si>
  <si>
    <t>576 points</t>
  </si>
  <si>
    <t>565 points</t>
  </si>
  <si>
    <t>2319 points</t>
  </si>
  <si>
    <t>639 points</t>
  </si>
  <si>
    <t>D Selvarajoo</t>
  </si>
  <si>
    <t>9: 35.99 sec</t>
  </si>
  <si>
    <t>Haron Mundir_x000D_
 Ong Yeok Phee_x000D_
 Alan Koh_x000D_
 Tang Ngai Kin</t>
  </si>
  <si>
    <t>41. 17 sec</t>
  </si>
  <si>
    <t>Jagtar Singh</t>
  </si>
  <si>
    <t>32: 44.55 sec</t>
  </si>
  <si>
    <t>10: 03.32 sec</t>
  </si>
  <si>
    <t>Ng Yee Ming</t>
  </si>
  <si>
    <t>7.20m</t>
  </si>
  <si>
    <t>R Nadarajoo</t>
  </si>
  <si>
    <t>47: 24.01 sec</t>
  </si>
  <si>
    <t>1: 40:39.80 sec</t>
  </si>
  <si>
    <t>3: 02.46 sec</t>
  </si>
  <si>
    <t>Haron Mundir</t>
  </si>
  <si>
    <t>21.76 sec</t>
  </si>
  <si>
    <t>55: 41.70 sec</t>
  </si>
  <si>
    <t>Lau Wing Cheok</t>
  </si>
  <si>
    <t>Wong Shoon Keat_x000D_
 Lau Wing Cheok_x000D_
 A Hamid Khan _x000D_
 Patrick Tan</t>
  </si>
  <si>
    <t>Wong Shoon Keat</t>
  </si>
  <si>
    <t>Delia Milne _x000D_
 Adelene Wee_x000D_
 Lucy Low_x000D_
 Veronica Bourinet_x000D_
 Ellen Tjio</t>
  </si>
  <si>
    <t>5363 points</t>
  </si>
  <si>
    <t>Samuel Ho_x000D_
 K T Ong _x000D_
 Peter Law</t>
  </si>
  <si>
    <t>3511 points</t>
  </si>
  <si>
    <t>Samuel Ho_x000D_
 Ronnie Ng</t>
  </si>
  <si>
    <t>2437 points</t>
  </si>
  <si>
    <t>Adelene Wee _x000D_
 Delia Milne</t>
  </si>
  <si>
    <t>2,249 points</t>
  </si>
  <si>
    <t>Delia Milne</t>
  </si>
  <si>
    <t>1,185 points</t>
  </si>
  <si>
    <t>Delia Milne_x000D_
 Lucy Low_x000D_
 Adelede Wee</t>
  </si>
  <si>
    <t>3,472 points</t>
  </si>
  <si>
    <t>Peter Law_x000D_
 Henry Tan _x000D_
 S Y Loh_x000D_
 Samuel Ho_x000D_
 Ronnie Ng</t>
  </si>
  <si>
    <t>5,893 points</t>
  </si>
  <si>
    <t>5,129 Points</t>
  </si>
  <si>
    <t>Ronnie Ng_x000D_
 Henry Tan_x000D_
 S Y Loh</t>
  </si>
  <si>
    <t>3,620 points</t>
  </si>
  <si>
    <t>Samuel Ho</t>
  </si>
  <si>
    <t>1,267 points</t>
  </si>
  <si>
    <t>Adelene Wee</t>
  </si>
  <si>
    <t>4592 points</t>
  </si>
  <si>
    <t>N Subramaniam</t>
  </si>
  <si>
    <t>R Rathakrishnan</t>
  </si>
  <si>
    <t>Thomas Lim</t>
  </si>
  <si>
    <t>M P Kathirasan</t>
  </si>
  <si>
    <t>Mohd Muklis</t>
  </si>
  <si>
    <t>Abisheganedan Peter</t>
  </si>
  <si>
    <t>48 points</t>
  </si>
  <si>
    <t>Abisheganedan Peter_x000D_
 Cornelius Yvonne_x000D_
 Amir Yasmine_x000D_
 Peh Wilfred</t>
  </si>
  <si>
    <t>167 points</t>
  </si>
  <si>
    <t>Annette Keet</t>
  </si>
  <si>
    <t>Cheong Lai Mui</t>
  </si>
  <si>
    <t>Ding Gee Seng</t>
  </si>
  <si>
    <t>Lee Bee</t>
  </si>
  <si>
    <t>Neo Lee Hong</t>
  </si>
  <si>
    <t>Tang Soon Oon</t>
  </si>
  <si>
    <t>Lee Poh Ngoh, Violet</t>
  </si>
  <si>
    <t>T M Sundram</t>
  </si>
  <si>
    <t>Chee Siew Ghee_x000D_
 Philip Goh _x000D_
 Kwek Soo Siong_x000D_
 Loh Kok Heng</t>
  </si>
  <si>
    <t>2220 points</t>
  </si>
  <si>
    <t>Gan Teck Lee_x000D_
 Peter Lee_x000D_
 Ricky Soon_x000D_
 Tang Bee Kong</t>
  </si>
  <si>
    <t>531 points</t>
  </si>
  <si>
    <t>364 points</t>
  </si>
  <si>
    <t>Kwek Soo Siong</t>
  </si>
  <si>
    <t>535 points</t>
  </si>
  <si>
    <t>Kwek Soo Siong_x000D_
 Steven Low_x000D_
 Andrew Soon_x000D_
 Loh Kok Heng</t>
  </si>
  <si>
    <t>2056 points</t>
  </si>
  <si>
    <t>Philip Goh</t>
  </si>
  <si>
    <t>568 points</t>
  </si>
  <si>
    <t>Steven Low_x000D_
 Ng Kwai Seng_x000D_
 Andrew Soon_x000D_
 Loh Kok Heng</t>
  </si>
  <si>
    <t>2230 points</t>
  </si>
  <si>
    <t>Kwa Eng Cheong_x000D_
 Frank Oh _x000D_
 Ricky Soon _x000D_
 Lee Kum Cheok</t>
  </si>
  <si>
    <t>527 points</t>
  </si>
  <si>
    <t>Peter Lee</t>
  </si>
  <si>
    <t>187 points</t>
  </si>
  <si>
    <t>181 points</t>
  </si>
  <si>
    <t>Mohd Noor_x000D_
 A Rahim Ahmad_x000D_
 Lauw Peng Eng_x000D_
 Ho Ah Meng</t>
  </si>
  <si>
    <t>2329 points</t>
  </si>
  <si>
    <t>Chan Mui Pin</t>
  </si>
  <si>
    <t>2: 13.51 sec</t>
  </si>
  <si>
    <t>Lai May May</t>
  </si>
  <si>
    <t>1: 10.95 sec</t>
  </si>
  <si>
    <t>322.00 points</t>
  </si>
  <si>
    <t>1: 10.17 sec</t>
  </si>
  <si>
    <t>415. 60 points</t>
  </si>
  <si>
    <t>Soo- Tho Kok Mun</t>
  </si>
  <si>
    <t>4: 56.81 sec</t>
  </si>
  <si>
    <t>1: 59.32 sec</t>
  </si>
  <si>
    <t>53.38 sec</t>
  </si>
  <si>
    <t>57.87 sec</t>
  </si>
  <si>
    <t>Ang Peng Siong_x000D_
 Tay Khoon Hean _x000D_
 Soo- Tho Kok Mun_x000D_
 Oon Jin Teik</t>
  </si>
  <si>
    <t>8: 06.32 sec</t>
  </si>
  <si>
    <t>Ang Peng Siong _x000D_
 Oon Jin Teik_x000D_
 Oon Jin Gee_x000D_
 Tay Khoon Hean</t>
  </si>
  <si>
    <t>3: 30.42 sec</t>
  </si>
  <si>
    <t>David Lim_x000D_
 Oon Jin Teik_x000D_
 Tay Khoon Hean_x000D_
 Ang Peng Siong</t>
  </si>
  <si>
    <t>4: 02.64 sec</t>
  </si>
  <si>
    <t>2: 10.31 sec</t>
  </si>
  <si>
    <t>4: 29.74 sec</t>
  </si>
  <si>
    <t>8: 59.46 sec</t>
  </si>
  <si>
    <t>1: 05.32 sec</t>
  </si>
  <si>
    <t>2: 20.35 sec</t>
  </si>
  <si>
    <t>2: 27.01 sec</t>
  </si>
  <si>
    <t>5: 04.37 sec</t>
  </si>
  <si>
    <t>Kwek Leng_x000D_
 Lilian Tan_x000D_
 Junie Sng_x000D_
 Chan Mui Pin</t>
  </si>
  <si>
    <t>4: 39.12 points</t>
  </si>
  <si>
    <t>Lai May May_x000D_
 Mavis Ee_x000D_
 Chan Mui Pin_x000D_
 Junie Sng</t>
  </si>
  <si>
    <t>4: 11.21 sec</t>
  </si>
  <si>
    <t>1: 02.13 sec</t>
  </si>
  <si>
    <t>Christina Tham</t>
  </si>
  <si>
    <t>2: 56.93 sec</t>
  </si>
  <si>
    <t>1: 01.54 sec</t>
  </si>
  <si>
    <t>2: 14.80 sec</t>
  </si>
  <si>
    <t>Kwek Leng</t>
  </si>
  <si>
    <t>1: 10.78 sec</t>
  </si>
  <si>
    <t>2: 32.81 sec</t>
  </si>
  <si>
    <t>2: 24.54 sec</t>
  </si>
  <si>
    <t>Soo - Tho Kok Mun</t>
  </si>
  <si>
    <t>2: 17.80 sec</t>
  </si>
  <si>
    <t>4: 16.38 sec</t>
  </si>
  <si>
    <t>17: 11.39 sec</t>
  </si>
  <si>
    <t>54.45 sec</t>
  </si>
  <si>
    <t>59.52 sec</t>
  </si>
  <si>
    <t>Leow Hock Moi_x000D_
 Kim May Wong</t>
  </si>
  <si>
    <t>Png Kim Siang_x000D_
 Lee Yew Chye</t>
  </si>
  <si>
    <t>Yueng Hin Cheong_x000D_
 Ang Wah Heng</t>
  </si>
  <si>
    <t>Lim Phi Lan</t>
  </si>
  <si>
    <t>Ho Kah Soon</t>
  </si>
  <si>
    <t>840 points</t>
  </si>
  <si>
    <t>Ramli Bin Mohd Salleh</t>
  </si>
  <si>
    <t>779.03 points</t>
  </si>
  <si>
    <t>130kg Clean</t>
  </si>
  <si>
    <t>242 kg Jerk</t>
  </si>
  <si>
    <t>Lee Jing Wen</t>
  </si>
  <si>
    <t>77.50 kg _x000D_
 Clean</t>
  </si>
  <si>
    <t>147.50 kg Jerk</t>
  </si>
  <si>
    <t>Leong Khoon Keong</t>
  </si>
  <si>
    <t>130 kg Clean</t>
  </si>
  <si>
    <t>227 kg Jerk</t>
  </si>
  <si>
    <t>Raymond Chow</t>
  </si>
  <si>
    <t>125kg Clean</t>
  </si>
  <si>
    <t>Raymond Chow Kok_x000D_
 Choon</t>
  </si>
  <si>
    <t>100 kg Snatch</t>
  </si>
  <si>
    <t>Yeo Choon Lin</t>
  </si>
  <si>
    <t>215 kg Jerk</t>
  </si>
  <si>
    <t>Snatch 115kg</t>
  </si>
  <si>
    <t>Snatch 87.50kg</t>
  </si>
  <si>
    <t>112.50kg</t>
  </si>
  <si>
    <t>220kg</t>
  </si>
  <si>
    <t>10.00kg</t>
  </si>
  <si>
    <t>197.50kg</t>
  </si>
  <si>
    <t>125kg</t>
  </si>
  <si>
    <t>Khor Chek Leong_x000D_
 Siew Shaw her</t>
  </si>
  <si>
    <t>Lock Hong Kit_x000D_
 Leow Cheng Hong</t>
  </si>
  <si>
    <t>Tan Swee Hing_x000D_
 Wong Ming Chee</t>
  </si>
  <si>
    <t>Tan Tee Suan_x000D_
 Edwin Low</t>
  </si>
  <si>
    <t>7105 points</t>
  </si>
  <si>
    <t>Chan Chin Wah</t>
  </si>
  <si>
    <t>4.45 m</t>
  </si>
  <si>
    <t>Ng Kean Mun</t>
  </si>
  <si>
    <t>1116 points</t>
  </si>
  <si>
    <t>5252 points</t>
  </si>
  <si>
    <t>Adelene Wee _x000D_
 Lucy Low _x000D_
 May Chow</t>
  </si>
  <si>
    <t>3386 points</t>
  </si>
  <si>
    <t>Jeffrey Tan_x000D_
 Alfonso Dy_x000D_
 Raman Noor</t>
  </si>
  <si>
    <t>3393 points</t>
  </si>
  <si>
    <t>May Chow</t>
  </si>
  <si>
    <t>4475 points</t>
  </si>
  <si>
    <t>Dick Ong</t>
  </si>
  <si>
    <t>Jimmy Neo Oon Heng</t>
  </si>
  <si>
    <t>Mohammed Mukhils</t>
  </si>
  <si>
    <t>Mohammed Ismail</t>
  </si>
  <si>
    <t>Ten Eok Boon</t>
  </si>
  <si>
    <t>Yeo Chin Seng</t>
  </si>
  <si>
    <t>Chua Cheng Noi</t>
  </si>
  <si>
    <t>Chia Hock San</t>
  </si>
  <si>
    <t>562 points</t>
  </si>
  <si>
    <t>184 points</t>
  </si>
  <si>
    <t>541 points</t>
  </si>
  <si>
    <t>57.79 sec</t>
  </si>
  <si>
    <t>363.63 points</t>
  </si>
  <si>
    <t>4: 50.35 sec</t>
  </si>
  <si>
    <t>52.42 sec</t>
  </si>
  <si>
    <t>Ang Peng Siong_x000D_
 David Lim_x000D_
 Oon Jin Gee_x000D_
 Tay Koon Hian</t>
  </si>
  <si>
    <t>3: 34.60 sec</t>
  </si>
  <si>
    <t>Ang Peng Siong_x000D_
 Oon Jin Teik_x000D_
 Oon Jin Gee_x000D_
 Tay Koon Hian</t>
  </si>
  <si>
    <t>7: 58.03 sec</t>
  </si>
  <si>
    <t>3: 56.96 sec</t>
  </si>
  <si>
    <t>2: 10.57 sec</t>
  </si>
  <si>
    <t>2: 08.57 sec</t>
  </si>
  <si>
    <t>58.36 sec</t>
  </si>
  <si>
    <t>1: 57.63 sec</t>
  </si>
  <si>
    <t>53.44 sec</t>
  </si>
  <si>
    <t>Loy Soo Cheow_x000D_
 Patricia Kim</t>
  </si>
  <si>
    <t>Koh Li Ping_x000D_
 Patricia Kim May Wong</t>
  </si>
  <si>
    <t>Patricia Kim May Wong</t>
  </si>
  <si>
    <t>127.5kg</t>
  </si>
  <si>
    <t>33.8 points</t>
  </si>
  <si>
    <t>28.0 points</t>
  </si>
  <si>
    <t>26.1 points</t>
  </si>
  <si>
    <t>Tony Tan_x000D_
 Tan Yeok Keong</t>
  </si>
  <si>
    <t>11.7 points</t>
  </si>
  <si>
    <t>20.7 Points</t>
  </si>
  <si>
    <t>23.4 Points</t>
  </si>
  <si>
    <t>Tan Tee Suan_x000D_
 Siew Shaw Her</t>
  </si>
  <si>
    <t>Khoo Phuay Chay</t>
  </si>
  <si>
    <t>612 points</t>
  </si>
  <si>
    <t>7968 points</t>
  </si>
  <si>
    <t>Helen Low Guay Hoon</t>
  </si>
  <si>
    <t>25:54.36 sec</t>
  </si>
  <si>
    <t>Hong Jin Sheng_x000D_
 Haron Mundir_x000D_
 Francis Nathan_x000D_
 Sandy Ang</t>
  </si>
  <si>
    <t>James Wong Tuck Yim</t>
  </si>
  <si>
    <t>Fatholmoein Ali Binsawi</t>
  </si>
  <si>
    <t>Hashim Salim</t>
  </si>
  <si>
    <t>Johnny Ong Kah Hin</t>
  </si>
  <si>
    <t>Ramli Abu Hussein</t>
  </si>
  <si>
    <t>Grace Young_x000D_
 Katherine Lee_x000D_
 Adelene Wee</t>
  </si>
  <si>
    <t>3419 points</t>
  </si>
  <si>
    <t>Jansen Chan</t>
  </si>
  <si>
    <t>1209 points</t>
  </si>
  <si>
    <t>Katherine Lee</t>
  </si>
  <si>
    <t>1115 points</t>
  </si>
  <si>
    <t>Grace Young_x000D_
 Sandra Koh_x000D_
 Katherine Goh_x000D_
 Tangelia Chua _x000D_
 Adelene Wee</t>
  </si>
  <si>
    <t>5609 points</t>
  </si>
  <si>
    <t>Jansen Chan_x000D_
 Sam Goh _x000D_
 Patrick Wee</t>
  </si>
  <si>
    <t>3802 _x000D_
 points</t>
  </si>
  <si>
    <t>Adeline Wee</t>
  </si>
  <si>
    <t>4614 Points</t>
  </si>
  <si>
    <t>Jansen Chan_x000D_
 Jack Wong _x000D_
 Sum Yee Thye_x000D_
 Sam Goh _x000D_
 Patrick Wee</t>
  </si>
  <si>
    <t>5847 Points</t>
  </si>
  <si>
    <t>Sam Goh</t>
  </si>
  <si>
    <t>4845 Points</t>
  </si>
  <si>
    <t>Loke Joo Chong</t>
  </si>
  <si>
    <t>S S Chandran</t>
  </si>
  <si>
    <t>Goh Poh Soon_x000D_
 Lim Wee Teck</t>
  </si>
  <si>
    <t>3: 59.17 sec</t>
  </si>
  <si>
    <t>Lee Kwee Yan</t>
  </si>
  <si>
    <t>2: 06.86 sec</t>
  </si>
  <si>
    <t>Lee Lay Bay</t>
  </si>
  <si>
    <t>2: 30.83 sec</t>
  </si>
  <si>
    <t>Lim Kwee Yan_x000D_
 Tan Yew Guan</t>
  </si>
  <si>
    <t>1: 52.74 sec</t>
  </si>
  <si>
    <t>Goh Poh Soon</t>
  </si>
  <si>
    <t>4: 23.36 sec</t>
  </si>
  <si>
    <t>Tan Boon Pheng_x000D_
 Tan Geok Lan</t>
  </si>
  <si>
    <t>2: 15.21 sec</t>
  </si>
  <si>
    <t>Kenneth Tan</t>
  </si>
  <si>
    <t>Chan Lai Yong</t>
  </si>
  <si>
    <t>Ronald Tan Kim Huat</t>
  </si>
  <si>
    <t>Tan Yew Seng</t>
  </si>
  <si>
    <t>Kee Bee Khim</t>
  </si>
  <si>
    <t>237 points</t>
  </si>
  <si>
    <t>Song Hwa Liow</t>
  </si>
  <si>
    <t>17.35 points</t>
  </si>
  <si>
    <t>Tan Eok Boon</t>
  </si>
  <si>
    <t>Tang Soon Onn</t>
  </si>
  <si>
    <t>Azman Amat</t>
  </si>
  <si>
    <t>Azrin Abdul Rahim</t>
  </si>
  <si>
    <t>Badriah Hosni</t>
  </si>
  <si>
    <t>Zakaria Daud</t>
  </si>
  <si>
    <t>Hazra Khanam</t>
  </si>
  <si>
    <t>Mohd Anwar Abdul Azizi</t>
  </si>
  <si>
    <t>Men's Pair Oars</t>
  </si>
  <si>
    <t>8: 47.88 sec</t>
  </si>
  <si>
    <t>7: 29.83 sec</t>
  </si>
  <si>
    <t>Koh Ang Hong_x000D_
 Chong Ying</t>
  </si>
  <si>
    <t>9: 15.96 sec</t>
  </si>
  <si>
    <t>Lim Kiat Chunan</t>
  </si>
  <si>
    <t>8: 41.80 sec</t>
  </si>
  <si>
    <t>Magdalene Lim</t>
  </si>
  <si>
    <t>12: 02.28 sec</t>
  </si>
  <si>
    <t>9: 07.91 sec</t>
  </si>
  <si>
    <t>Gan Teck Lee</t>
  </si>
  <si>
    <t>Gan Teck Lee_x000D_
 Tan Boon Huat_x000D_
 Tan Siang Kwang</t>
  </si>
  <si>
    <t>205 points</t>
  </si>
  <si>
    <t>204 points</t>
  </si>
  <si>
    <t>Tang Kee Kong_x000D_
 Peter Lee_x000D_
 Gan Teck Lee</t>
  </si>
  <si>
    <t>388 points</t>
  </si>
  <si>
    <t>Tan Boon Huat_x000D_
 Ricky Soon_x000D_
 Lee Wung Yew</t>
  </si>
  <si>
    <t>569 points</t>
  </si>
  <si>
    <t>375 points</t>
  </si>
  <si>
    <t>Tan Boon Huat _x000D_
 Gan Teck Lee_x000D_
 Tan Yong Chiew</t>
  </si>
  <si>
    <t>Alvin Lim</t>
  </si>
  <si>
    <t>2: 19.48 sec</t>
  </si>
  <si>
    <t>2: 15.83 sec</t>
  </si>
  <si>
    <t>4: 51.83 sec</t>
  </si>
  <si>
    <t>52.34 sec</t>
  </si>
  <si>
    <t>Ang Peng Siong_x000D_
 Oon Jin Teik_x000D_
 David Lim _x000D_
 Oon Jin Gee</t>
  </si>
  <si>
    <t>3: 33.36 sec</t>
  </si>
  <si>
    <t>59.02 sec</t>
  </si>
  <si>
    <t>2: 08.99 sec</t>
  </si>
  <si>
    <t>David Lim_x000D_
 Ng Yue Meng_x000D_
 Ang Peng Siong_x000D_
 Oon Jin Gee</t>
  </si>
  <si>
    <t>3: 54.27 sec</t>
  </si>
  <si>
    <t>Oon Jin Gee_x000D_
 David Lim_x000D_
 Oon Jin Teik _x000D_
 Soo- Tho Kok Mun</t>
  </si>
  <si>
    <t>7: 55.73 sec</t>
  </si>
  <si>
    <t>56.79 sec</t>
  </si>
  <si>
    <t>2: 10.03 sec</t>
  </si>
  <si>
    <t>1: 06.83 sec</t>
  </si>
  <si>
    <t>53.13 sec</t>
  </si>
  <si>
    <t>1: 57.01 sec</t>
  </si>
  <si>
    <t>Loy Soo Chew_x000D_
 Patricia Kim</t>
  </si>
  <si>
    <t>Loy Soon Han_x000D_
 Loy Soon Chew</t>
  </si>
  <si>
    <t>Boo Koh Teng Chuah</t>
  </si>
  <si>
    <t>Chua Kok Moon</t>
  </si>
  <si>
    <t>Foo Yong Lai</t>
  </si>
  <si>
    <t>Koh Gek Lang</t>
  </si>
  <si>
    <t>Kwek Siu Heng</t>
  </si>
  <si>
    <t>Lim Tee Liang</t>
  </si>
  <si>
    <t>Ling Kheng Ho</t>
  </si>
  <si>
    <t>Toh Soon Kok</t>
  </si>
  <si>
    <t>Wong Liang Ming</t>
  </si>
  <si>
    <t>41.11 sec</t>
  </si>
  <si>
    <t>42.25 sec</t>
  </si>
  <si>
    <t>2274.22 sec</t>
  </si>
  <si>
    <t>Teo Yong joo</t>
  </si>
  <si>
    <t>Choo Tze Wei_x000D_
 Paul Khor Sek Yee</t>
  </si>
  <si>
    <t>Siew Shaw Her_x000D_
 Joe Chan</t>
  </si>
  <si>
    <t>Foo Hwei Fen</t>
  </si>
  <si>
    <t>M Maran</t>
  </si>
  <si>
    <t>P Parameswaran</t>
  </si>
  <si>
    <t>14.84.4 sec</t>
  </si>
  <si>
    <t>Singapore - Women</t>
  </si>
  <si>
    <t>Yu Long Nyu</t>
  </si>
  <si>
    <t>10.57m</t>
  </si>
  <si>
    <t>47.9m</t>
  </si>
  <si>
    <t>4.55m</t>
  </si>
  <si>
    <t>Azman Abdullah</t>
  </si>
  <si>
    <t>Fatholomein Ali</t>
  </si>
  <si>
    <t>Mohd Ismail Mohd</t>
  </si>
  <si>
    <t>Peter Hay</t>
  </si>
  <si>
    <t>Mohd Ramlan</t>
  </si>
  <si>
    <t>Grace Young_x000D_
 Alice Tay_x000D_
 Lucy Low_x000D_
 Patty Hor_x000D_
 Katherine Lee</t>
  </si>
  <si>
    <t>Rahmat Ahmad</t>
  </si>
  <si>
    <t>Grace Young_x000D_
 Alice Tay</t>
  </si>
  <si>
    <t>Lim Choon Heng_x000D_
 Rahman Ahmat</t>
  </si>
  <si>
    <t>Jack Wong_x000D_
 Sam Goh _x000D_
 Rahmat Ahmad</t>
  </si>
  <si>
    <t>Cheng Hock</t>
  </si>
  <si>
    <t>Choy Fong Leng</t>
  </si>
  <si>
    <t>Teoh Ah Heok</t>
  </si>
  <si>
    <t>Choy Fong Leng_x000D_
 Teo Ah Heok_x000D_
 Chan Lai Yong</t>
  </si>
  <si>
    <t>Samson Gimson</t>
  </si>
  <si>
    <t>Lim Siew Ling</t>
  </si>
  <si>
    <t>Edmund Tan</t>
  </si>
  <si>
    <t>Chang Chiang Chei</t>
  </si>
  <si>
    <t>Tan Kok Huat</t>
  </si>
  <si>
    <t>G Ramakrishnan</t>
  </si>
  <si>
    <t>Abdul Fattah Hosni</t>
  </si>
  <si>
    <t>Abdul Malek Ahmad</t>
  </si>
  <si>
    <t>Abdul Razah Mohd Yassin</t>
  </si>
  <si>
    <t>Badriah Mohd Hosni</t>
  </si>
  <si>
    <t>Faezah Mohd Noor</t>
  </si>
  <si>
    <t>Jamal Jantan</t>
  </si>
  <si>
    <t>Mohd Noor Beyu</t>
  </si>
  <si>
    <t>Mohd Riduan Hosni</t>
  </si>
  <si>
    <t>Nurana Yusoff</t>
  </si>
  <si>
    <t>Zaiton Senin</t>
  </si>
  <si>
    <t>Zalina Yusoff</t>
  </si>
  <si>
    <t>Abdul Latiff Thambi</t>
  </si>
  <si>
    <t>Nazri Ibrahim</t>
  </si>
  <si>
    <t>Sheik Alauddin</t>
  </si>
  <si>
    <t>Ng Xuan Hui</t>
  </si>
  <si>
    <t>22 points</t>
  </si>
  <si>
    <t>Tan Tee Suan_x000D_
 Joe Chan</t>
  </si>
  <si>
    <t>28.8 points</t>
  </si>
  <si>
    <t>8.7 points</t>
  </si>
  <si>
    <t>Khor Chek Leong_x000D_
 Leoy Ah Chee</t>
  </si>
  <si>
    <t>Siew Shaw Her_x000D_
 Wong Chiu Yin</t>
  </si>
  <si>
    <t>6.2 points</t>
  </si>
  <si>
    <t>Tan Yeok Keong</t>
  </si>
  <si>
    <t>17.4 points</t>
  </si>
  <si>
    <t>Lee Wung Yew_x000D_
 Ricky Sim_x000D_
 Kwa Eng Cheong</t>
  </si>
  <si>
    <t>Tang Kee Kong_x000D_
 Peter Lee_x000D_
 Chng Seng Mok</t>
  </si>
  <si>
    <t>Chan Peck Hoong</t>
  </si>
  <si>
    <t>17: 22.91 sec</t>
  </si>
  <si>
    <t>2: 07.69 sec</t>
  </si>
  <si>
    <t>2: 26.27 sec</t>
  </si>
  <si>
    <t>2: 29.21 sec</t>
  </si>
  <si>
    <t>Singapore- Women's _x000D_
 Team</t>
  </si>
  <si>
    <t>Tan V Meng</t>
  </si>
  <si>
    <t>23.27 sec</t>
  </si>
  <si>
    <t>Ang Peng Siong_x000D_
 Harold Gan _x000D_
 David Lim_x000D_
 Kenneth</t>
  </si>
  <si>
    <t>3: 32.81 sec</t>
  </si>
  <si>
    <t>1: 55.93 sec</t>
  </si>
  <si>
    <t>2: 09.85 sec</t>
  </si>
  <si>
    <t>58.87 sec</t>
  </si>
  <si>
    <t>David Lim_x000D_
 Ang Peng Siong_x000D_
 Tan V-Meng_x000D_
 Ng Yue Meng</t>
  </si>
  <si>
    <t>3: 52.89 sec</t>
  </si>
  <si>
    <t>Kenneth_x000D_
 Irving Ng_x000D_
 David Lim_x000D_
 Desmond Koh</t>
  </si>
  <si>
    <t>7: 54.18 sec</t>
  </si>
  <si>
    <t>1: 05.28 sec</t>
  </si>
  <si>
    <t>2: 10.77 sec</t>
  </si>
  <si>
    <t>4: 37.25 sec</t>
  </si>
  <si>
    <t>Harold Gan</t>
  </si>
  <si>
    <t>Irving Ng</t>
  </si>
  <si>
    <t>1: 02.20 sec</t>
  </si>
  <si>
    <t>2: 06.60 sec</t>
  </si>
  <si>
    <t>Lay Soo Chew _x000D_
 Patricia Kim</t>
  </si>
  <si>
    <t>Loy Soo Han_x000D_
 Koh Li Ping</t>
  </si>
  <si>
    <t>Kwek Siu Hung</t>
  </si>
  <si>
    <t>Susan Koh</t>
  </si>
  <si>
    <t>Wong Yew Wing</t>
  </si>
  <si>
    <t>A Muragesu</t>
  </si>
  <si>
    <t>Leow Ping Lum</t>
  </si>
  <si>
    <t>Tan Kheng Juan</t>
  </si>
  <si>
    <t>4, 831 points</t>
  </si>
  <si>
    <t>Andy Toh</t>
  </si>
  <si>
    <t>Fatholomen Ali</t>
  </si>
  <si>
    <t>Yee Wai Keong</t>
  </si>
  <si>
    <t>Ronnie Ng_x000D_
 Jack Wong_x000D_
 Sam Goh</t>
  </si>
  <si>
    <t>3,464 pinfalls</t>
  </si>
  <si>
    <t>Grace Young_x000D_
 Adelene Wee_x000D_
 Patty Hor_x000D_
 Catherine Kang_x000D_
 Tamgelia Chua _x000D_
 Katherine Lee</t>
  </si>
  <si>
    <t>Patty Hor_x000D_
 Catherine Kang_x000D_
 Katherine Lee</t>
  </si>
  <si>
    <t>3,342 pinfalls</t>
  </si>
  <si>
    <t>Sam Goh_x000D_
 Lim Choon Heng_x000D_
 Jack Wong_x000D_
 Rick Tan_x000D_
 Ronnie Ng</t>
  </si>
  <si>
    <t>5,750 pinfalls</t>
  </si>
  <si>
    <t>Heng Puay Hock</t>
  </si>
  <si>
    <t>Mohd Mukhis</t>
  </si>
  <si>
    <t>34 points</t>
  </si>
  <si>
    <t>5: 08.895 sec</t>
  </si>
  <si>
    <t>Teo Ah Heok</t>
  </si>
  <si>
    <t>Wong Toon King</t>
  </si>
  <si>
    <t>232 Strokes</t>
  </si>
  <si>
    <t>475 Strokes</t>
  </si>
  <si>
    <t>Eileen Chai</t>
  </si>
  <si>
    <t>8.80 points</t>
  </si>
  <si>
    <t>Jackie Choy</t>
  </si>
  <si>
    <t>8.875 points</t>
  </si>
  <si>
    <t>Barry Yap</t>
  </si>
  <si>
    <t>Chang Chiang Cher</t>
  </si>
  <si>
    <t>Oliver Kiong_x000D_
 Anthony Kiong</t>
  </si>
  <si>
    <t>Eric Ngo</t>
  </si>
  <si>
    <t>811 points</t>
  </si>
  <si>
    <t>Ng Kim Yam</t>
  </si>
  <si>
    <t>Ricky Soon</t>
  </si>
  <si>
    <t>203 points</t>
  </si>
  <si>
    <t>93.15 points</t>
  </si>
  <si>
    <t>2,359 points</t>
  </si>
  <si>
    <t>214 points</t>
  </si>
  <si>
    <t>401 points</t>
  </si>
  <si>
    <t>Mah Li Lian _x000D_
 Lina Ong_x000D_
 Chia Chew Lan_x000D_
 Josephine Ong</t>
  </si>
  <si>
    <t>Peter Hill</t>
  </si>
  <si>
    <t>Peter Hill_x000D_
 Anthony Chua_x000D_
 Ernest Tan_x000D_
 Zainal Abidin</t>
  </si>
  <si>
    <t>Anthony Chua</t>
  </si>
  <si>
    <t>Chow Sook Yee_x000D_
 Edelin Lim_x000D_
 Lui Oi Leng_x000D_
 Joscelin Yeo</t>
  </si>
  <si>
    <t>4: 07.24 sec</t>
  </si>
  <si>
    <t>David Lim_x000D_
 Desmond Koh_x000D_
 Ang Peng Siong_x000D_
 Kenneth Yeo</t>
  </si>
  <si>
    <t>3: 58.46 sec</t>
  </si>
  <si>
    <t>4: 33.70 sec</t>
  </si>
  <si>
    <t>27.59 sec</t>
  </si>
  <si>
    <t>2: 25.62 sec</t>
  </si>
  <si>
    <t>53.95 sec</t>
  </si>
  <si>
    <t>1: 05.49 sec</t>
  </si>
  <si>
    <t>2: 10.73 sec</t>
  </si>
  <si>
    <t>23.89 sec</t>
  </si>
  <si>
    <t>58.50 sec</t>
  </si>
  <si>
    <t>2: 08.36 sec</t>
  </si>
  <si>
    <t>2: 11.19 sec</t>
  </si>
  <si>
    <t>Joscelin Yeo_x000D_
 Lui Oi Leng_x000D_
 May Ooi _x000D_
 Eadelin Lim</t>
  </si>
  <si>
    <t>4: 29.63 sec</t>
  </si>
  <si>
    <t>1: 14.36 sec</t>
  </si>
  <si>
    <t>Kenneth Yeo_x000D_
 Ang Peng Siong_x000D_
 David Lim_x000D_
 Harold Gan</t>
  </si>
  <si>
    <t>2: 07.50 sec</t>
  </si>
  <si>
    <t>Tan Ah Tee_x000D_
 Patricia Kim</t>
  </si>
  <si>
    <t>Quek Boon Hock</t>
  </si>
  <si>
    <t>Wong Liang Meng</t>
  </si>
  <si>
    <t>Boh Kor Chor King</t>
  </si>
  <si>
    <t>Singapore Men's _x000D_
 Team</t>
  </si>
  <si>
    <t>Singapore - _x000D_
 Men's Team</t>
  </si>
  <si>
    <t>Edison Foo_x000D_
 Matthew Tan_x000D_
 Lim Teck Yin_x000D_
 Daniel Wee_x000D_
 Leong Hoe Yin_x000D_
 Tay Thiam Hua_x000D_
 Ho Yim Hong_x000D_
 Kuah Kar Huat_x000D_
 Koh Wei Meng_x000D_
 Nicholas Tan_x000D_
 Ron Tai_x000D_
 Chiew Soon Hock_x000D_
 Leong Seak Yin</t>
  </si>
  <si>
    <t>Mohd Asri Ali</t>
  </si>
  <si>
    <t>Chua Sze Muay</t>
  </si>
  <si>
    <t>See Ah Hoon</t>
  </si>
  <si>
    <t>Tuan Jodi Eong</t>
  </si>
  <si>
    <t>Firdhouse Hassan Saiyat_x000D_
 Mohd Yusof Bin Alias_x000D_
 Hamkah Bin Mohd Afik_x000D_
 Mohamed Hosni</t>
  </si>
  <si>
    <t>40.13 sec</t>
  </si>
  <si>
    <t>Khoo Ching Mong</t>
  </si>
  <si>
    <t>1: 42.52 sec</t>
  </si>
  <si>
    <t>Low Guay Hoon, Helen</t>
  </si>
  <si>
    <t>26: 32.89 sec</t>
  </si>
  <si>
    <t>54.20 sec</t>
  </si>
  <si>
    <t>Mok Hay Foo</t>
  </si>
  <si>
    <t>4.40 sec</t>
  </si>
  <si>
    <t>Tan Kheik Tiong</t>
  </si>
  <si>
    <t>49: 29.00 sec</t>
  </si>
  <si>
    <t>Toh Soh Liang</t>
  </si>
  <si>
    <t>38: 41.56 sec</t>
  </si>
  <si>
    <t>5116 points</t>
  </si>
  <si>
    <t>Wong Tuck Yim James</t>
  </si>
  <si>
    <t>Hamkah Bin Mohd Afix</t>
  </si>
  <si>
    <t>21.34 sec</t>
  </si>
  <si>
    <t>2: 58.25 sec</t>
  </si>
  <si>
    <t>52.86 sec</t>
  </si>
  <si>
    <t>Zarinah Bte Abdullah</t>
  </si>
  <si>
    <t>Andy Toh Kua Chwee</t>
  </si>
  <si>
    <t>Azman Bin Abdullah</t>
  </si>
  <si>
    <t>David Yee Wai Keong</t>
  </si>
  <si>
    <t>Ibrahim Bin Sihat</t>
  </si>
  <si>
    <t>Mohd Ismail Bin Mohd</t>
  </si>
  <si>
    <t>Mohd Said Bin Suib</t>
  </si>
  <si>
    <t>Chua Swee Poh, Tamgelia</t>
  </si>
  <si>
    <t>1159 points</t>
  </si>
  <si>
    <t>Tay Hong Keow, Alice</t>
  </si>
  <si>
    <t>3136 points</t>
  </si>
  <si>
    <t>Wee Chin Hock, Patrick _x000D_
 Goh Heng Soon, Sam</t>
  </si>
  <si>
    <t>2417 points</t>
  </si>
  <si>
    <t>Yeo Wei Wen, Christopher_x000D_
 Ng Leong Hoe, Ronnie _x000D_
 Thomas Fow</t>
  </si>
  <si>
    <t>3501 points</t>
  </si>
  <si>
    <t>Adelene Wee Chin Suan_x000D_
 Grace Young</t>
  </si>
  <si>
    <t>2336 points</t>
  </si>
  <si>
    <t>1218 points</t>
  </si>
  <si>
    <t>Wee Chin Hock, Patrick _x000D_
 Wong Loke Chin, Jack _x000D_
 Goh Heng Soon, Sam</t>
  </si>
  <si>
    <t>3575 points</t>
  </si>
  <si>
    <t>Goh Heng Soon, Sam</t>
  </si>
  <si>
    <t>3412 points</t>
  </si>
  <si>
    <t>David Alexis</t>
  </si>
  <si>
    <t>Jagdew Singh</t>
  </si>
  <si>
    <t>Mohammed Mukhlis</t>
  </si>
  <si>
    <t>S Ravindran</t>
  </si>
  <si>
    <t>S Suthevan</t>
  </si>
  <si>
    <t>T Krishnasamy</t>
  </si>
  <si>
    <t>Sevakumaran Palakrishna</t>
  </si>
  <si>
    <t>Tan Kim Huat, Ronald</t>
  </si>
  <si>
    <t>Tan Yeok Lim</t>
  </si>
  <si>
    <t>Tan Yeok Lim_x000D_
 Ng Ai Phong_x000D_
 Tan Jia Kieng</t>
  </si>
  <si>
    <t>Teo Ah Heok_x000D_
 Chan Lai Yong_x000D_
 Lim Yean Hong</t>
  </si>
  <si>
    <t>Wong Toon King_x000D_
 Tan Kim Huat, Ronald_x000D_
 Mak Chee Wah</t>
  </si>
  <si>
    <t>861 points</t>
  </si>
  <si>
    <t>Jacquelyn Choy</t>
  </si>
  <si>
    <t>8.962 sec</t>
  </si>
  <si>
    <t>Cheng Yau Man</t>
  </si>
  <si>
    <t>Lea Siew Moh</t>
  </si>
  <si>
    <t>Lunita S V Mendoza</t>
  </si>
  <si>
    <t>Queck Boon Choon</t>
  </si>
  <si>
    <t>Tay Hui Hui, Belinda</t>
  </si>
  <si>
    <t>Wong Mei Yean, Sharon</t>
  </si>
  <si>
    <t>Tan Siok Bin</t>
  </si>
  <si>
    <t>Mohd Ali B Majeed</t>
  </si>
  <si>
    <t>Ong Peck Lian</t>
  </si>
  <si>
    <t>Neo Ah Suan</t>
  </si>
  <si>
    <t>Ong Peck Lian_x000D_
 Heng Lee Sie, Sharon_x000D_
 Neo Ah Suan</t>
  </si>
  <si>
    <t>Yap Sian Choon, Barry_x000D_
 Seah Kwang Soon_x000D_
 Tan Thiam Guan_x000D_
 Sudheeran Madhavan_x000D_
 Foo Tiang Jui</t>
  </si>
  <si>
    <t>Jaren Bin Juwahir</t>
  </si>
  <si>
    <t>Roswati Bte Mohd Ali</t>
  </si>
  <si>
    <t>Siti Fairuza Bte Mohd Zainuddin</t>
  </si>
  <si>
    <t>Mohamed Hidayat Bin Hosni</t>
  </si>
  <si>
    <t>Sheik Alauddin Bin Yacoob</t>
  </si>
  <si>
    <t>Abdul Kadir Bin Mohd Ibrahim</t>
  </si>
  <si>
    <t>Azlan Bin Abu Hassan</t>
  </si>
  <si>
    <t>Badriah Bte Mohd Hosni</t>
  </si>
  <si>
    <t>Kartina Ahmad</t>
  </si>
  <si>
    <t>Mohd Riduan Bin Ahman</t>
  </si>
  <si>
    <t>Tan Tee Suan_x000D_
 Wong Ming Chee_x000D_
 James Kiong_x000D_
 Loh Kwan Boh_x000D_
 Leow Cheng Hong</t>
  </si>
  <si>
    <t>Anthony Kiong _x000D_
 Colin Ng</t>
  </si>
  <si>
    <t>Ng Xuan Hui_x000D_
 Wong Yi - Lin</t>
  </si>
  <si>
    <t>Siew Shaw Her _x000D_
 Charles Lim Yi Yong</t>
  </si>
  <si>
    <t>Edwin Low_x000D_
 Terence Kuan</t>
  </si>
  <si>
    <t>130 points</t>
  </si>
  <si>
    <t>1735 points</t>
  </si>
  <si>
    <t>321 points</t>
  </si>
  <si>
    <t>Anthony Chua Hood Kiat</t>
  </si>
  <si>
    <t>Josephine Choo Wan Koon</t>
  </si>
  <si>
    <t>Desmond Koh Mun Kit</t>
  </si>
  <si>
    <t>2: 24.01 Sec</t>
  </si>
  <si>
    <t>2: 07.11 sec</t>
  </si>
  <si>
    <t>Eadelin Lim</t>
  </si>
  <si>
    <t>Gan Heng Hui Harold_x000D_
 Koh Mun Yew Gerald_x000D_
 Tan Kok Pheng Alvin_x000D_
 Yeo Wi Jin Kenneth</t>
  </si>
  <si>
    <t>3: 36.94 sec</t>
  </si>
  <si>
    <t>9: 16.92 sec</t>
  </si>
  <si>
    <t>Yeo Wi Jin Kenneth</t>
  </si>
  <si>
    <t>1: 55.73 Sec</t>
  </si>
  <si>
    <t>Yeo Wi Jin Kenneth_x000D_
 Koh Mun Yew Gerald_x000D_
 Tan V Meng _x000D_
 Lee Sheng Jason</t>
  </si>
  <si>
    <t>7: 58.35 sec</t>
  </si>
  <si>
    <t>23.67 sec</t>
  </si>
  <si>
    <t>Eadelin Lim_x000D_
 Ng Chiang Ling_x000D_
 May Ooi_x000D_
 Joscelin Yeo</t>
  </si>
  <si>
    <t>3: 56.92 sec</t>
  </si>
  <si>
    <t>26.93 sec</t>
  </si>
  <si>
    <t>57.78 sec</t>
  </si>
  <si>
    <t>2: 06.03 sec</t>
  </si>
  <si>
    <t>1: 12.04 sec</t>
  </si>
  <si>
    <t>2: 34.87 sec</t>
  </si>
  <si>
    <t>1: 02.22 sec</t>
  </si>
  <si>
    <t>2: 17.48 sec</t>
  </si>
  <si>
    <t>2: 18.45 sec</t>
  </si>
  <si>
    <t>4: 48.24 sec</t>
  </si>
  <si>
    <t>Tang Siew Yin Cheryl_x000D_
 Joscelin Yeo_x000D_
 May Ooi_x000D_
 Eadelin Lim</t>
  </si>
  <si>
    <t>4: 20.30 sec</t>
  </si>
  <si>
    <t>2: 08.98 sec</t>
  </si>
  <si>
    <t>4: 31.83 sec</t>
  </si>
  <si>
    <t>Gerald Koh Mun Yew</t>
  </si>
  <si>
    <t>2: 09.69 sec</t>
  </si>
  <si>
    <t>4: 58.95 sec</t>
  </si>
  <si>
    <t>4: 31.02 sec</t>
  </si>
  <si>
    <t>1: 02.66 sec</t>
  </si>
  <si>
    <t>2: 18.32 sec</t>
  </si>
  <si>
    <t>Koh Li Ping_x000D_
 Tan Paey Fern</t>
  </si>
  <si>
    <t>Sim Yong Wah _x000D_
 Tan Paey Fern</t>
  </si>
  <si>
    <t>Lip Lap Fun</t>
  </si>
  <si>
    <t>Ng Cheng Weng</t>
  </si>
  <si>
    <t>Wong Yew Ming</t>
  </si>
  <si>
    <t>Wong Jing Chin</t>
  </si>
  <si>
    <t>Eng Tsae Ju</t>
  </si>
  <si>
    <t>Ong Bee Lan</t>
  </si>
  <si>
    <t>S Sinnathurai</t>
  </si>
  <si>
    <t>Wong Yoke Yin</t>
  </si>
  <si>
    <t>4: 12.18 sec</t>
  </si>
  <si>
    <t>Chan Bon Ming</t>
  </si>
  <si>
    <t>140kg</t>
  </si>
  <si>
    <t>Lee Kok Heng</t>
  </si>
  <si>
    <t>Quek Chun Yang</t>
  </si>
  <si>
    <t>Tan Sock Ching</t>
  </si>
  <si>
    <t>Ng Cheng Hye</t>
  </si>
  <si>
    <t>Picasso Tan Yeo Xuan</t>
  </si>
  <si>
    <t>Quek Soon Tuck</t>
  </si>
  <si>
    <t>Joanne Teo</t>
  </si>
  <si>
    <t>Puan Jooi Eong</t>
  </si>
  <si>
    <t>49.88m</t>
  </si>
  <si>
    <t>Glen Yeo</t>
  </si>
  <si>
    <t>Lau Weng Yew</t>
  </si>
  <si>
    <t>Lim Khoon Guan</t>
  </si>
  <si>
    <t>Richard Lim</t>
  </si>
  <si>
    <t>Thomas Ang</t>
  </si>
  <si>
    <t>Bernard Tay</t>
  </si>
  <si>
    <t>Randy Wong</t>
  </si>
  <si>
    <t>Sonny Tan</t>
  </si>
  <si>
    <t>Alice Tay</t>
  </si>
  <si>
    <t>Catherine Kang</t>
  </si>
  <si>
    <t>Doreen Phang</t>
  </si>
  <si>
    <t>Jesmine Ho</t>
  </si>
  <si>
    <t>Lim Choon Heng</t>
  </si>
  <si>
    <t>Catherline Kang</t>
  </si>
  <si>
    <t>Jack Wong</t>
  </si>
  <si>
    <t>Rick Tan</t>
  </si>
  <si>
    <t>Ricky Ng</t>
  </si>
  <si>
    <t>Tommy Ong</t>
  </si>
  <si>
    <t>Katherine Oh</t>
  </si>
  <si>
    <t>Peter Abishinagades</t>
  </si>
  <si>
    <t>Catherine Oh</t>
  </si>
  <si>
    <t>James Ng</t>
  </si>
  <si>
    <t>Peter Abishinagaden</t>
  </si>
  <si>
    <t>Sumama R</t>
  </si>
  <si>
    <t>Mak Chee Wah</t>
  </si>
  <si>
    <t>Pan Sha Sha</t>
  </si>
  <si>
    <t>Tan Yi</t>
  </si>
  <si>
    <t>Jufri Selamat</t>
  </si>
  <si>
    <t>Siti Faruza</t>
  </si>
  <si>
    <t>Abdul Kadir Mohd Ibrahim</t>
  </si>
  <si>
    <t>Goh Thye Hock</t>
  </si>
  <si>
    <t>Naiomi Tan</t>
  </si>
  <si>
    <t>Wong Maye - E</t>
  </si>
  <si>
    <t>International 471</t>
  </si>
  <si>
    <t>Aida Khalid</t>
  </si>
  <si>
    <t>Oliver Kiong</t>
  </si>
  <si>
    <t>Pamela Goh</t>
  </si>
  <si>
    <t>Stanley Tan</t>
  </si>
  <si>
    <t>Eddie Abd Kadir</t>
  </si>
  <si>
    <t>Nurhisham Adam</t>
  </si>
  <si>
    <t>Rafi Buang</t>
  </si>
  <si>
    <t>Buhari Shaffi</t>
  </si>
  <si>
    <t>Michael Vaz</t>
  </si>
  <si>
    <t>Lai See Pan</t>
  </si>
  <si>
    <t>Tan Chee Keong</t>
  </si>
  <si>
    <t>Zainal Abidin</t>
  </si>
  <si>
    <t>Earnest Tan</t>
  </si>
  <si>
    <t>Lina Ong</t>
  </si>
  <si>
    <t>Millie Moy</t>
  </si>
  <si>
    <t>Cheryl Tang</t>
  </si>
  <si>
    <t>Ernest Teo</t>
  </si>
  <si>
    <t>P J Thum</t>
  </si>
  <si>
    <t>Peter Leong</t>
  </si>
  <si>
    <t>100mBreaststroke</t>
  </si>
  <si>
    <t>Koh Li Ping</t>
  </si>
  <si>
    <t>Sim Yong Wah</t>
  </si>
  <si>
    <t>Tay Paey Fern</t>
  </si>
  <si>
    <t>Sen Yew Fai</t>
  </si>
  <si>
    <t>Chong May Inn</t>
  </si>
  <si>
    <t>Jeffrey Lim</t>
  </si>
  <si>
    <t>M Arumugan</t>
  </si>
  <si>
    <t>S Sinathurai</t>
  </si>
  <si>
    <t>Nurulaini Ariffin_x000D_
 Mona Kunalan_x000D_
 Tan Shieh Li_x000D_
 Hiranisha Rasimudin</t>
  </si>
  <si>
    <t>Yusof Alias_x000D_
 Hamkah Afik_x000D_
 UK Shyam_x000D_
 Timothy Yeo</t>
  </si>
  <si>
    <t>52.18m</t>
  </si>
  <si>
    <t>58.00m</t>
  </si>
  <si>
    <t>Mohd Hanafiah Shuffat</t>
  </si>
  <si>
    <t>Lee Kong Seong</t>
  </si>
  <si>
    <t>Mohd Said Suib</t>
  </si>
  <si>
    <t>Mohd Nazarudin Seladir</t>
  </si>
  <si>
    <t>Ramlan Bin Ramli</t>
  </si>
  <si>
    <t>Jack Wong_x000D_
 Tommy Ong</t>
  </si>
  <si>
    <t>Mervyn Foo_x000D_
 Sam Goh _x000D_
 David Ang</t>
  </si>
  <si>
    <t>Catherine Kang_x000D_
 Alice Tay</t>
  </si>
  <si>
    <t>Jack Wong_x000D_
 Adam Chew_x000D_
 Tommy Ong</t>
  </si>
  <si>
    <t>Bernard Wong</t>
  </si>
  <si>
    <t>Thomas Tan Kian Sing_x000D_
 Gregory Tee Yew Yong_x000D_
 Harold Tan Chow Han</t>
  </si>
  <si>
    <t>Tay Hui Hui</t>
  </si>
  <si>
    <t>Yeoh Keng Wee</t>
  </si>
  <si>
    <t>Shue Pei Yan</t>
  </si>
  <si>
    <t>Abd Razak Osman</t>
  </si>
  <si>
    <t>Neny Harlena Abdul Hamid</t>
  </si>
  <si>
    <t>Siti Fairuza Zainudin</t>
  </si>
  <si>
    <t>Syed Haiezal Sye Husin</t>
  </si>
  <si>
    <t>Abd Kadir M Ibrahim</t>
  </si>
  <si>
    <t>Mohd Hidayat Hosni</t>
  </si>
  <si>
    <t>Rafeah Rashid</t>
  </si>
  <si>
    <t>Chua Lai Sian_x000D_
 Raihan Omar</t>
  </si>
  <si>
    <t>Raihan Omar</t>
  </si>
  <si>
    <t>Lim Teck Yung_x000D_
 Toong Hui Lynn</t>
  </si>
  <si>
    <t>Toong Hui Lynn</t>
  </si>
  <si>
    <t>Ng Lee Ling</t>
  </si>
  <si>
    <t>Joan Huang ShiQi</t>
  </si>
  <si>
    <t>Khor Teck Lin_x000D_
 Colin Ng Wee Tai</t>
  </si>
  <si>
    <t>Siew Shar Her_x000D_
 Anthony Kiong Lye Ming</t>
  </si>
  <si>
    <t>Tan Kheng Siong</t>
  </si>
  <si>
    <t>Tan Wearn Haw_x000D_
 Charles Lim Yi Yong</t>
  </si>
  <si>
    <t>Wong Maye - E_x000D_
 Joanne Lock Mei Lian</t>
  </si>
  <si>
    <t>Buhari Shaffi_x000D_
 Gan Teck Lee_x000D_
 Lee Choon Meng</t>
  </si>
  <si>
    <t>Lee Wung Yew_x000D_
 Chng Seng Mok_x000D_
 Lai See Pan</t>
  </si>
  <si>
    <t>Lee Wung Yew_x000D_
 Chng Seng Mok_x000D_
 Tan Chee Keong</t>
  </si>
  <si>
    <t>Lim Jit Uei</t>
  </si>
  <si>
    <t>Bryan Choo Chee Wei</t>
  </si>
  <si>
    <t>Christel Bouvron Mei Yen_x000D_
 Cheryl Chong _x000D_
 Phua Su Yan_x000D_
 Joscelin Yeo</t>
  </si>
  <si>
    <t>Christel Bouvron Mei Yen_x000D_
 May Ooi_x000D_
 Cheryl Chong_x000D_
 Joscelin Yeo</t>
  </si>
  <si>
    <t>Daphne Teo Zhi Mei</t>
  </si>
  <si>
    <t>Fergus Kuek_x000D_
 Sng Ju Wei_x000D_
 Leslie Kwok _x000D_
 Ernest Teo</t>
  </si>
  <si>
    <t>Kenneth Goh</t>
  </si>
  <si>
    <t>Christel Bouvron Mei Yen_x000D_
 Cheryl Chong _x000D_
 May Ooi_x000D_
 Joscelin Yeo</t>
  </si>
  <si>
    <t>Sen Yew Fai_x000D_
 Jing Jun Hong</t>
  </si>
  <si>
    <t>Sen Yew Fai_x000D_
 Koh Chin Guan</t>
  </si>
  <si>
    <t>Jing Jun Hong_x000D_
 Lau Yu Han_x000D_
 Koh Li Ping_x000D_
 Tan Paey Fern</t>
  </si>
  <si>
    <t>Jing Jun Hong_x000D_
 Tan Paey Fern</t>
  </si>
  <si>
    <t>Teo Swee Yong</t>
  </si>
  <si>
    <t>Benny Tan Cheng Tee</t>
  </si>
  <si>
    <t>Vincent Ng Cheng Hye</t>
  </si>
  <si>
    <t>59.50m</t>
  </si>
  <si>
    <t>Lau Kim Png Lau_x000D_
 Wayne Kuo _x000D_
 Noor Izwan Paini _x000D_
 Chua Yong Hong _x000D_
 Kendrick Lee Yen Hui_x000D_
 Gerald Ho Hee Teck_x000D_
 Ho Yeow Nam_x000D_
 Jack Hee Lic- Kai</t>
  </si>
  <si>
    <t>E Boon Aun _x000D_
 Tey Choon Kiat</t>
  </si>
  <si>
    <t>Soh Chye Hian_x000D_
 Phua Teik Chong</t>
  </si>
  <si>
    <t>Tan Tiong Boon_x000D_
 Ang Boon Lay</t>
  </si>
  <si>
    <t>Arumugam Samynathan_x000D_
 George V Abraham _x000D_
 Sarbo _x000D_
 Goh Eng Han</t>
  </si>
  <si>
    <t>Foo Chee Leong</t>
  </si>
  <si>
    <t>Gah Heng Soon_x000D_
 Andrew Fang Tsung Li</t>
  </si>
  <si>
    <t>Ho Yen Wah_x000D_
 Tay Hong Keow_x000D_
 Tan Bee Leng</t>
  </si>
  <si>
    <t>Irvin Leishman _x000D_
 Robin Tessensohn</t>
  </si>
  <si>
    <t>Tan Bee Leng</t>
  </si>
  <si>
    <t>Yap Seok Kim _x000D_
 Valerie Teo Hui Ying</t>
  </si>
  <si>
    <t>Lim Zhong Dominic</t>
  </si>
  <si>
    <t>Ho Yen Wah _x000D_
 Kang Kim Hong_x000D_
 Tay Hong Keow_x000D_
 Yap Seok Kim_x000D_
 Valerie Teo Hui Ying _x000D_
 Tan Bee Leng</t>
  </si>
  <si>
    <t>Ho Yen Wah _x000D_
 Tay Hong Keow</t>
  </si>
  <si>
    <t>Mary Lim_x000D_
 Yong Lew Foong</t>
  </si>
  <si>
    <t>Wong Loke Chin_x000D_
 Foo Chee Leong_x000D_
 Tan Yong Seng</t>
  </si>
  <si>
    <t>Wong Loke Chin_x000D_
 Goh Heng Soon_x000D_
 Foo Chee Leong_x000D_
 Tan Yong Seng_x000D_
 Lim Zhong Dominic_x000D_
 Andrew Fang Tsung</t>
  </si>
  <si>
    <t>Lam Chih Bing</t>
  </si>
  <si>
    <t>Rosemary Tessensohn</t>
  </si>
  <si>
    <t>Cut Melor Jarimin</t>
  </si>
  <si>
    <t>Dzulfadly Md Jaffar</t>
  </si>
  <si>
    <t>Huzairi Kassim</t>
  </si>
  <si>
    <t>Jusri Abdul Karim</t>
  </si>
  <si>
    <t>Mohd Noor Rafili Mohd _x000D_
 Ramli</t>
  </si>
  <si>
    <t>Mohd Salimi Jamaluddin_x000D_
 Junaidi Jumat_x000D_
 Ilyas Kahmi Jamaludin</t>
  </si>
  <si>
    <t>Siti Fairuza Mohd Zainuddin</t>
  </si>
  <si>
    <t>Mohd Zulfakar Mohd Ramli</t>
  </si>
  <si>
    <t>Sheik Alauddin Yacoob Marican</t>
  </si>
  <si>
    <t>Amran Soari</t>
  </si>
  <si>
    <t>Mohd Hidayat Mohd Hosni</t>
  </si>
  <si>
    <t>Muhd Irwan Kamis _x000D_
 Shamon Sabtu_x000D_
 Nurhisham Adam_x000D_
 Eddie Abd Kadir</t>
  </si>
  <si>
    <t>Charlotte Tan Shi Lin</t>
  </si>
  <si>
    <t>Goh Chung Wei_x000D_
 Aihni Binte Samat _x000D_
 Charlotte Tan Shi Lin</t>
  </si>
  <si>
    <t>Lee Wung Yew _x000D_
 Chng Sng Mok_x000D_
 Tan Chee Keong</t>
  </si>
  <si>
    <t>Kwa Eng Cheong_x000D_
 Lee Wung Yew _x000D_
 Lai See Pan</t>
  </si>
  <si>
    <t>Lee Li Ling</t>
  </si>
  <si>
    <t>Mohd Rizal Abdul Kadir</t>
  </si>
  <si>
    <t>Serene Lee Zhiling</t>
  </si>
  <si>
    <t>Lim Jit Wei_x000D_
 Mohd Rizal Abdul Kadir_x000D_
 Kok Tsung - Hao_x000D_
 Dermadi Adi</t>
  </si>
  <si>
    <t>Mah Li Lian _x000D_
 Lee Li Ling _x000D_
 Yue Lai Wan_x000D_
 Serene Lee Zhiling</t>
  </si>
  <si>
    <t>Gary Tan_x000D_
 Jonathon Chua Eng Ann_x000D_
 Mark Chay _x000D_
 Daniel Liew Yao Xiang</t>
  </si>
  <si>
    <t>Rebecca Heng Tse May_x000D_
 Phua Shu Yan_x000D_
 Cheryl Chong Ching Ling_x000D_
 Christel Bouvron Mei Yeh</t>
  </si>
  <si>
    <t>Daniel Liew Yaoxiang</t>
  </si>
  <si>
    <t>Fergus Kuek_x000D_
 Ernest Teo _x000D_
 Mark Chay _x000D_
 Sng Ju Wei</t>
  </si>
  <si>
    <t>Phua Shu Yan_x000D_
 Cheryl Chong Ching Ling_x000D_
 Joscelin Yeo Wei Ling_x000D_
 Christel Bouvron Mei Yen</t>
  </si>
  <si>
    <t>Li Jia Wei _x000D_
 Duan Yong Jun</t>
  </si>
  <si>
    <t>Zhang Tai Yong</t>
  </si>
  <si>
    <t>Duan Yong Jun</t>
  </si>
  <si>
    <t>Jing Jun Hong_x000D_
 Li Jia Wei _x000D_
 Tan Paey Fern_x000D_
 Lee Su Hui</t>
  </si>
  <si>
    <t>Li Jia Wei_x000D_
 Jing Jun Hong</t>
  </si>
  <si>
    <t>Sen Yew Fai_x000D_
 Duan Yong Jun_x000D_
 Cai Xiao Li_x000D_
 Koh Chin Guan_x000D_
 Zhang Tai Yong</t>
  </si>
  <si>
    <t>Duan Yong Jun_x000D_
 Zhang Tai Yong</t>
  </si>
  <si>
    <t>Foo Yee Min</t>
  </si>
  <si>
    <t>Sinnathurai S.</t>
  </si>
  <si>
    <t>Dong En Xin</t>
  </si>
  <si>
    <t>56.98m</t>
  </si>
  <si>
    <t>U K Shyam</t>
  </si>
  <si>
    <t>Gerald Ho_x000D_
 Kenny Quek_x000D_
 Mohamed Malik Masri</t>
  </si>
  <si>
    <t>Andrew Fang</t>
  </si>
  <si>
    <t>Lee Yu Wen_x000D_
 Alvin kwang_x000D_
 Shaun Ng</t>
  </si>
  <si>
    <t>Rena Teng_x000D_
 Yap Seok Kim</t>
  </si>
  <si>
    <t>Sam Goh, Remy Ong</t>
  </si>
  <si>
    <t>Ang Chez Yee</t>
  </si>
  <si>
    <t>Teng Nan See</t>
  </si>
  <si>
    <t>Cheryl Goh</t>
  </si>
  <si>
    <t>Ken Lee Yung Siang</t>
  </si>
  <si>
    <t>Chia Hon Yoong</t>
  </si>
  <si>
    <t>(SIN 21- Thai 16)</t>
  </si>
  <si>
    <t>Lim Poh Eng_x000D_
 Wendy Chua _x000D_
 Goh QueeKee_x000D_
 Lee Beng Hua</t>
  </si>
  <si>
    <t>Mary Cheah Eok Lim_x000D_
 Rosemary Tessensohn</t>
  </si>
  <si>
    <t>Md Yusoff Shah B Khamaruddin</t>
  </si>
  <si>
    <t>Md Zulfakar B Md Ramli</t>
  </si>
  <si>
    <t>Ad Kadir Bin Md Ibrahim</t>
  </si>
  <si>
    <t>Md Imran B Abdul Rahman</t>
  </si>
  <si>
    <t>Penelope Foo</t>
  </si>
  <si>
    <t>Joanne Lock _x000D_
 Toh Liying</t>
  </si>
  <si>
    <t>Jonathan Seng</t>
  </si>
  <si>
    <t>Naomi Tan _x000D_
 Wong Maye - E</t>
  </si>
  <si>
    <t>Sarah Tan</t>
  </si>
  <si>
    <t>Tan Wearn Haw_x000D_
 Chung Pei Ming</t>
  </si>
  <si>
    <t>Andrew Foo</t>
  </si>
  <si>
    <t>Chrislin Lee</t>
  </si>
  <si>
    <t>Dawn Liu _x000D_
 Sarah Tan_x000D_
 Justin Tan_x000D_
 Lei Feng Yang_x000D_
 Melcolm Huang_x000D_
 Teo Wee Chin</t>
  </si>
  <si>
    <t>Rachel Ng</t>
  </si>
  <si>
    <t>Roy Tay Junhao_x000D_
 Ou Dahui</t>
  </si>
  <si>
    <t>Siew Shaw Her_x000D_
 Terence Koh</t>
  </si>
  <si>
    <t>Aihni Bte Samat_x000D_
 Goh Chung Wei_x000D_
 Tan Poh Tian</t>
  </si>
  <si>
    <t>Peter Lee_x000D_
 Michael L Vaz_x000D_
 Joseph Cheang</t>
  </si>
  <si>
    <t>Kwa Eng Cheong</t>
  </si>
  <si>
    <t>136 birds</t>
  </si>
  <si>
    <t>Kwa Eng Cheong_x000D_
 Lee Wung Yew_x000D_
 Chng Seng Mok</t>
  </si>
  <si>
    <t>329 birds</t>
  </si>
  <si>
    <t>Lee Wung Yew _x000D_
 Chng Seng Mok_x000D_
 Tan Chee Keong</t>
  </si>
  <si>
    <t>382 birds</t>
  </si>
  <si>
    <t>Joannah Yue</t>
  </si>
  <si>
    <t>Mohd Rizal Kadir</t>
  </si>
  <si>
    <t>Della Lee_x000D_
 Joannah Yue_x000D_
 Serene Lee</t>
  </si>
  <si>
    <t>Peter Hill_x000D_
 Mohd Rizal Kadar_x000D_
 Dermadi</t>
  </si>
  <si>
    <t>Gan Wei Ming</t>
  </si>
  <si>
    <t>2:07.01sec</t>
  </si>
  <si>
    <t>Jacqueline Lim</t>
  </si>
  <si>
    <t>27.22sec</t>
  </si>
  <si>
    <t>1:54.33 sec</t>
  </si>
  <si>
    <t>2:17.37 sec</t>
  </si>
  <si>
    <t>57.13 sec</t>
  </si>
  <si>
    <t>2:19.76 sec</t>
  </si>
  <si>
    <t>1:01.16 sec</t>
  </si>
  <si>
    <t>1: 52.67 sec</t>
  </si>
  <si>
    <t>Mark Chay_x000D_
 Gary Tan_x000D_
 Fergus Quek_x000D_
 Sng Ju Wei</t>
  </si>
  <si>
    <t>7:38.82 sec</t>
  </si>
  <si>
    <t>1:12.64 sec</t>
  </si>
  <si>
    <t>Sng Ju Wei_x000D_
 Ernest Teo_x000D_
 Gary Tan_x000D_
 Mark Chay</t>
  </si>
  <si>
    <t>3:27.48 sec</t>
  </si>
  <si>
    <t>Benjamin Gan</t>
  </si>
  <si>
    <t>2:05.14 sec</t>
  </si>
  <si>
    <t>2:05.10sec</t>
  </si>
  <si>
    <t>2:09.25 sec _x000D_
 (national record)</t>
  </si>
  <si>
    <t>Gary Tan _x000D_
 Daniel Liew _x000D_
 Benjamin Gan_x000D_
 Mark Chay</t>
  </si>
  <si>
    <t>Jacqueline Lim_x000D_
 Christel Bouvron_x000D_
 Nicolette Teo_x000D_
 Joscelin Yeo</t>
  </si>
  <si>
    <t>4:23.41 sec</t>
  </si>
  <si>
    <t>Joscelin Yeo_x000D_
 Christel Bouvron_x000D_
 Chan U-Nice_x000D_
 Jacqueline Lim</t>
  </si>
  <si>
    <t>8:38.73 sec</t>
  </si>
  <si>
    <t>Nicolette Teo_x000D_
 Joscelin Yeo_x000D_
 Jacqueline Lim_x000D_
 Christel Bouvron</t>
  </si>
  <si>
    <t>3:54.75 sec</t>
  </si>
  <si>
    <t>2:35.01 sec</t>
  </si>
  <si>
    <t>Duan Yong Jun_x000D_
 Li Jiawei</t>
  </si>
  <si>
    <t>Jing Jun Hong_x000D_
 Li Jia Wei</t>
  </si>
  <si>
    <t>Jing Junhong_x000D_
 Li Jiawei_x000D_
 Tan Paey Fern _x000D_
 Zhang Xueling</t>
  </si>
  <si>
    <t>Zhang Tai Yong _x000D_
 Duan Yong Jun</t>
  </si>
  <si>
    <t>Zhang Tai Yong _x000D_
 Jing Jun Hong</t>
  </si>
  <si>
    <t>Duan Yong Jun_x000D_
 Zhang Tai Yong_x000D_
 Cai Xiaoli_x000D_
 Sen Yew Fai</t>
  </si>
  <si>
    <t>Sen Yew Fai_x000D_
 Cai Xiao Li</t>
  </si>
  <si>
    <t>Edwin Gerard Lam</t>
  </si>
  <si>
    <t>Leo Rui Yan</t>
  </si>
  <si>
    <t>Leo Wen Yeow</t>
  </si>
  <si>
    <t>Albert Loh Wen Liang</t>
  </si>
  <si>
    <t>Chamkaur Singh</t>
  </si>
  <si>
    <t>3: 59.34sec</t>
  </si>
  <si>
    <t>Dong Enxin</t>
  </si>
  <si>
    <t>17.16m</t>
  </si>
  <si>
    <t>Du Xianhui</t>
  </si>
  <si>
    <t>18.2m</t>
  </si>
  <si>
    <t>56.49m</t>
  </si>
  <si>
    <t>49.91m</t>
  </si>
  <si>
    <t>Lin Jingze</t>
  </si>
  <si>
    <t>Ronald Susilo_x000D_
 Kendrick Lee_x000D_
 Gerard Ho_x000D_
 Alvin Foo_x000D_
 Khoo Kian Teck_x000D_
 Chua Yong Joo</t>
  </si>
  <si>
    <t>Xiao Luxi_x000D_
 Jiang Yanmei</t>
  </si>
  <si>
    <t>Liu Fan</t>
  </si>
  <si>
    <t>Tan Li Si</t>
  </si>
  <si>
    <t>Xiao Luxi</t>
  </si>
  <si>
    <t>Chan Chin Li</t>
  </si>
  <si>
    <t>Chiew Poh Leng</t>
  </si>
  <si>
    <t>Li Lin</t>
  </si>
  <si>
    <t>Li Ling</t>
  </si>
  <si>
    <t>Sai Yun Yun</t>
  </si>
  <si>
    <t>Tan Theng Hong</t>
  </si>
  <si>
    <t>Tan Yee Nee</t>
  </si>
  <si>
    <t>Tan Yun June</t>
  </si>
  <si>
    <t>Yao Xiu Xiu</t>
  </si>
  <si>
    <t>Zhang Shu</t>
  </si>
  <si>
    <t>Zhao Jing</t>
  </si>
  <si>
    <t>Zhou Lei</t>
  </si>
  <si>
    <t>Yeo Teck Shin_x000D_
 Freddie Soh Chye Hian</t>
  </si>
  <si>
    <t>Keith E Boon Aun</t>
  </si>
  <si>
    <t>Amir Bin Zainal</t>
  </si>
  <si>
    <t>Cliff Hoffman</t>
  </si>
  <si>
    <t>Abdul Halim Bin Haron</t>
  </si>
  <si>
    <t>Chua Ling Fung Simon</t>
  </si>
  <si>
    <t>Mohd Ismail Bin Muhammad</t>
  </si>
  <si>
    <t>Lim Ling Min _x000D_
 Tong Lee Ling</t>
  </si>
  <si>
    <t>Tan Bee Teng_x000D_
 Lim Ling Min_x000D_
 Tong Lee Ling_x000D_
 Qiu Yunru</t>
  </si>
  <si>
    <t>Lin Ai Lin_x000D_
 Jeslin Tay Li Jin_x000D_
 May Li Rolles_x000D_
 Liu Yang</t>
  </si>
  <si>
    <t>Wu Shaobin</t>
  </si>
  <si>
    <t>Wu Shaobin_x000D_
 Goh Wei Ming_x000D_
 Jason Goh Koon-Jong_x000D_
 Evan Yeo Ming Yang</t>
  </si>
  <si>
    <t>Jason Goh Koon Jong</t>
  </si>
  <si>
    <t>Koh Li-Chieh</t>
  </si>
  <si>
    <t>Ruth Ng</t>
  </si>
  <si>
    <t>Tan Kian Sing_x000D_
 Lee Mun Kit _x000D_
 Koh Li - Chieh_x000D_
 Teo Chien Hong</t>
  </si>
  <si>
    <t>Eugene Lee</t>
  </si>
  <si>
    <t>2:0.01 sec</t>
  </si>
  <si>
    <t>Lam Zhi Loong</t>
  </si>
  <si>
    <t>Ong Wei Ren Jed Elliot</t>
  </si>
  <si>
    <t>Amanda Ang</t>
  </si>
  <si>
    <t>Choo Jingyi</t>
  </si>
  <si>
    <t>Valerie Koh</t>
  </si>
  <si>
    <t>Zoe Ong</t>
  </si>
  <si>
    <t>Low Sanmay</t>
  </si>
  <si>
    <t>Hoe Peishan</t>
  </si>
  <si>
    <t>Lee Wen Si</t>
  </si>
  <si>
    <t>Sai You Zi</t>
  </si>
  <si>
    <t>Wee Pui Seng</t>
  </si>
  <si>
    <t>Cheryl Goh Pui Sze</t>
  </si>
  <si>
    <t>Kamariah Binte Johari</t>
  </si>
  <si>
    <t>Mohamad Faizal Bin Mohd Wahab</t>
  </si>
  <si>
    <t>Mohamed Zulfakar Bin Mohd Ramli</t>
  </si>
  <si>
    <t>Mohammed Iswandy Bin Sapi</t>
  </si>
  <si>
    <t>Mohd Hafizf AlAbdullah</t>
  </si>
  <si>
    <t>Mohd Hidayat Bin Jasni</t>
  </si>
  <si>
    <t>Nurah Ashikin Binte Ramli</t>
  </si>
  <si>
    <t>Saideh Binte Said</t>
  </si>
  <si>
    <t>Suzie Eryani Binte Kasmani</t>
  </si>
  <si>
    <t>Zuridah Binte Osman</t>
  </si>
  <si>
    <t>Alya Binte Osman</t>
  </si>
  <si>
    <t>Muhammad Yusoff Shah Bin Khamaruddin</t>
  </si>
  <si>
    <t>Muhd Zahid Bin Saaban</t>
  </si>
  <si>
    <t>Abdul Rahim Bin Anwar</t>
  </si>
  <si>
    <t>Kamarula Arifin Bin Mohd Tahir</t>
  </si>
  <si>
    <t>Mohd Rashid Bin Mohd Hanif</t>
  </si>
  <si>
    <t>Muhd Fazrul Bin Aziz</t>
  </si>
  <si>
    <t>Sheik Harun Bin Mohammad Rafik</t>
  </si>
  <si>
    <t>Elsie Lim Kim Hiok</t>
  </si>
  <si>
    <t>Aishah Bte Samad</t>
  </si>
  <si>
    <t>Lim Chea Rong</t>
  </si>
  <si>
    <t>Ng Swee Teng</t>
  </si>
  <si>
    <t>Sarina Bye Abidin</t>
  </si>
  <si>
    <t>Aihni Bte Samat</t>
  </si>
  <si>
    <t>Ong Jun Hong</t>
  </si>
  <si>
    <t>Tan Poh Tian</t>
  </si>
  <si>
    <t>Tan Shi-LI</t>
  </si>
  <si>
    <t>Benjamin Gan Wei Ming</t>
  </si>
  <si>
    <t>3:28.42 sec</t>
  </si>
  <si>
    <t>4:20.49 sec</t>
  </si>
  <si>
    <t>Bouvron Christel Mei Yen</t>
  </si>
  <si>
    <t>3:54.47 sec</t>
  </si>
  <si>
    <t>Chay Jung Jun Mark</t>
  </si>
  <si>
    <t>2:17.72 sec</t>
  </si>
  <si>
    <t>Ernest Teo Quee Lim</t>
  </si>
  <si>
    <t>2:17.98 sec</t>
  </si>
  <si>
    <t>1:01.32 sec</t>
  </si>
  <si>
    <t>Lim Kim Tor Jacqueline</t>
  </si>
  <si>
    <t>Tan Lee Yu Gary</t>
  </si>
  <si>
    <t>Bouvron Christel</t>
  </si>
  <si>
    <t>8:38.78 sec</t>
  </si>
  <si>
    <t>Chan U-Nice</t>
  </si>
  <si>
    <t>4:24.23 sec</t>
  </si>
  <si>
    <t>1:53.58 sec</t>
  </si>
  <si>
    <t>Lynette Ng</t>
  </si>
  <si>
    <t>100m Backstroke (M)</t>
  </si>
  <si>
    <t>Mark Chay Jung Jun</t>
  </si>
  <si>
    <t>2: 36.36 sec</t>
  </si>
  <si>
    <t>1:13.67 sec</t>
  </si>
  <si>
    <t>Zhang Taiyong</t>
  </si>
  <si>
    <t>Ho Jia Ren</t>
  </si>
  <si>
    <t>Fong Yee Min</t>
  </si>
  <si>
    <t>Chen Peiqi</t>
  </si>
  <si>
    <t>David Wee</t>
  </si>
  <si>
    <t>Ee Yew Weng Darrel</t>
  </si>
  <si>
    <t>Eng Shao Loong Nigel</t>
  </si>
  <si>
    <t>Ho Khai Weng</t>
  </si>
  <si>
    <t>Lau Chok Yee</t>
  </si>
  <si>
    <t>Lee Kok Wang Alvin</t>
  </si>
  <si>
    <t>Lee Sai Meng</t>
  </si>
  <si>
    <t>Luo Nan</t>
  </si>
  <si>
    <t>Mallal Garret Charles</t>
  </si>
  <si>
    <t>Ng Eu Liem</t>
  </si>
  <si>
    <t>Ng Ker Wei</t>
  </si>
  <si>
    <t>Tan Chin Tiong Nicholas</t>
  </si>
  <si>
    <t>Tan Wei Keong Terence</t>
  </si>
  <si>
    <t>Lee Wen Xin</t>
  </si>
  <si>
    <t>Jennee Wei Quin</t>
  </si>
  <si>
    <t>Yang Yong Kai</t>
  </si>
  <si>
    <t>Yow Wei Quin</t>
  </si>
  <si>
    <t>Maryanne Gul</t>
  </si>
  <si>
    <t>Poh Seng Song_x000D_
 U K Shyam _x000D_
 Mohd Shameer _x000D_
 Mohd Ayub _x000D_
 Erzalmaniq Eawy Rawi</t>
  </si>
  <si>
    <t>40.59s</t>
  </si>
  <si>
    <t>12.66m</t>
  </si>
  <si>
    <t>48.70m</t>
  </si>
  <si>
    <t>48.62m</t>
  </si>
  <si>
    <t>49.48m</t>
  </si>
  <si>
    <t>55.11m</t>
  </si>
  <si>
    <t>17.4m</t>
  </si>
  <si>
    <t>Hendri K Saputra_x000D_
 Li Yujia</t>
  </si>
  <si>
    <t>Jiang Yanmei _x000D_
 Li Yujia</t>
  </si>
  <si>
    <t>LI Li</t>
  </si>
  <si>
    <t>Li Li _x000D_
 Xing Aiying_x000D_
 Jiang Yanmei_x000D_
 Li Yujia_x000D_
 Shinta Mulia Sari_x000D_
 Liu Fan Frances _x000D_
 Neo Yu Yan Vanessa</t>
  </si>
  <si>
    <t>Tey Choon Kiat_x000D_
 Chan Keng Kwang</t>
  </si>
  <si>
    <t>Toh Lian Han_x000D_
 Chan Keng Kwang</t>
  </si>
  <si>
    <t>Puan Yi Wei Alex_x000D_
 E Boon Aun Keith</t>
  </si>
  <si>
    <t>Vincent Ng Han Cheng</t>
  </si>
  <si>
    <t>Kwang Tien Mei _x000D_
 Evelyn Chan Lu Ee_x000D_
 Jazreel Tan Shi Hua_x000D_
 Tan Bee Leng_x000D_
 Tay Hong Keow</t>
  </si>
  <si>
    <t>Remy Ong_x000D_
 Kwang Kok Leong_x000D_
 Goh Heng Soon_x000D_
 Nathan, Jason Yeong_x000D_
 Tan Siong Kooi Terence</t>
  </si>
  <si>
    <t>Jazreel Tan Shi Hua</t>
  </si>
  <si>
    <t>Goh Koon Jong Jason</t>
  </si>
  <si>
    <t>Goh Wei Ming</t>
  </si>
  <si>
    <t>Wu Shaobi_x000D_
 Wong Meng Kong_x000D_
 Goh Koon Jong Jason_x000D_
 Goh Wei Ming</t>
  </si>
  <si>
    <t>Lim Yean Hong Nona</t>
  </si>
  <si>
    <t>Nicholas Fang Kuo Wei_x000D_
 Ang Chez Yee_x000D_
 Lin Qinghui_x000D_
 Leong Kok Seng</t>
  </si>
  <si>
    <t>Ng Yi Lin Ruth_x000D_
 Ser Xue Ling Serene_x000D_
 Cheryl Wong_x000D_
 Tay Yu Ling</t>
  </si>
  <si>
    <t>Choo Tze Huang</t>
  </si>
  <si>
    <t>Choo Tze Huang_x000D_
 Goh Kun Yang_x000D_
 Leong Kit Wai Jonathan_x000D_
 Quek Peng Xiang Quincy</t>
  </si>
  <si>
    <t>Lim Heem Wei_x000D_
 Lee Wen Ling_x000D_
 Tabitha Tay Jia Hui_x000D_
 Lee Wen Si_x000D_
 Nicole Tay Xi Hui_x000D_
 Nur Atikah Muhd Jufrie</t>
  </si>
  <si>
    <t>Nicole Tay Xi Hui</t>
  </si>
  <si>
    <t>Tabitha Tay Jia Hui</t>
  </si>
  <si>
    <t>Chia Jin</t>
  </si>
  <si>
    <t>Ng Pei Yi</t>
  </si>
  <si>
    <t>Mohamad Saifullah _x000D_
 Mohamad Julaimi</t>
  </si>
  <si>
    <t>Mohd Asadullah</t>
  </si>
  <si>
    <t>Mohd Iswandy</t>
  </si>
  <si>
    <t>Norishah Bte Anwar</t>
  </si>
  <si>
    <t>Nur Ashikeen Bte Amran</t>
  </si>
  <si>
    <t>Saideah Bte Said</t>
  </si>
  <si>
    <t>Zuhrah Bte Mohd Sabri</t>
  </si>
  <si>
    <t>Muhd Imran Abdul Rahman</t>
  </si>
  <si>
    <t>Abdul Kadir Bin _x000D_
 Mohamed Ibrahim</t>
  </si>
  <si>
    <t>Muhammad Yusuff_x000D_
 Shah Khamaruddin</t>
  </si>
  <si>
    <t>Nordianawati Mohd Sadali_x000D_
 Fatmah Abdul Halid _x000D_
 Raden Mas Ayi Ali</t>
  </si>
  <si>
    <t>Heo Boon Huay_x000D_
 Goh Hoei Bin</t>
  </si>
  <si>
    <t>Roozaimy Bin Omar</t>
  </si>
  <si>
    <t>Lim Kim Hiok Elsie</t>
  </si>
  <si>
    <t>8: 22.15 sec</t>
  </si>
  <si>
    <t>Dawn Liu Xiaodan _x000D_
 Siobhan Tam Shiu Wun</t>
  </si>
  <si>
    <t>Lo Man Yi</t>
  </si>
  <si>
    <t>Maximillian Soh Khyan Tat</t>
  </si>
  <si>
    <t>Teo Wee Chin _x000D_
 Terence Koh Seng Kiat</t>
  </si>
  <si>
    <t>Toh Liying_x000D_
 Tok Li Ching</t>
  </si>
  <si>
    <t>Xu Yuan Zhen _x000D_
 Justin Wong Ming Ho</t>
  </si>
  <si>
    <t>Melcolm Huang JungJie _x000D_
 Chung Pei Quan</t>
  </si>
  <si>
    <t>Roy Tay Jun Hao_x000D_
 Chung Pei Ming</t>
  </si>
  <si>
    <t>Ng Swee Theng</t>
  </si>
  <si>
    <t>Poh Li Meng</t>
  </si>
  <si>
    <t>Tan Guan Hua</t>
  </si>
  <si>
    <t>Zhang Jingna</t>
  </si>
  <si>
    <t>Choo Choon Seng</t>
  </si>
  <si>
    <t>Lee Wung Yew_x000D_
 Choo Choon Seng_x000D_
 Michael Kwa Eng Cheong</t>
  </si>
  <si>
    <t>Mohd Zain Amat</t>
  </si>
  <si>
    <t>Chow Wei An, Alex</t>
  </si>
  <si>
    <t>Wee Ewe Lay _x000D_
 Lawrence John</t>
  </si>
  <si>
    <t>Yong Yu Zhen Venessa</t>
  </si>
  <si>
    <t>Cheah Mingzhe Marcus</t>
  </si>
  <si>
    <t>Kwok Ying Wah</t>
  </si>
  <si>
    <t>Lee Jiann Yow Lionel</t>
  </si>
  <si>
    <t>Lee Jing Fei Bernardette</t>
  </si>
  <si>
    <t>Tan Zhi Rong Bryan</t>
  </si>
  <si>
    <t>Tay Zhi Rong Bryan</t>
  </si>
  <si>
    <t>Chay Jung Jun Mark_x000D_
 Tan Lee Yu Gary_x000D_
 Tay Zhi Rong Bryan_x000D_
 Cheah Mingzhe Marcus</t>
  </si>
  <si>
    <t>7: 35.85 sec_x000D_
 (new SEA games record and national record)</t>
  </si>
  <si>
    <t>Chay Jung Jun Mark_x000D_
 Tan Lee Yu Gary_x000D_
 Tay Zhi Rong Bryan_x000D_
 Su Shirong Jeffrey</t>
  </si>
  <si>
    <t>4: 00.51 sec</t>
  </si>
  <si>
    <t>1: 03.83 sec</t>
  </si>
  <si>
    <t>2: 14.11 sec _x000D_
 (New SEA Games record, National record, and U17 record)</t>
  </si>
  <si>
    <t>Teo Wei Min Nicolette</t>
  </si>
  <si>
    <t>2: 34.56 sec</t>
  </si>
  <si>
    <t>Yeo Wei Ling Joscelin</t>
  </si>
  <si>
    <t>56.41m</t>
  </si>
  <si>
    <t>1: 11.74 sec</t>
  </si>
  <si>
    <t>59.59 _x000D_
 (new SEA Games Record and International Record)</t>
  </si>
  <si>
    <t>26.13 _x000D_
 (New SEA Games record)</t>
  </si>
  <si>
    <t>Yeo Wei Ling Joscelin_x000D_
 Teo Wei Min Nicolette_x000D_
 Ho Shu Yong Tao Li</t>
  </si>
  <si>
    <t>4: 14.49 sec _x000D_
 (New SEA Games record and national record)</t>
  </si>
  <si>
    <t>Ho Shu Yong</t>
  </si>
  <si>
    <t>Ho Shu Yong_x000D_
 Yeo Wei Ling Joscelin_x000D_
 Ng Hiang Yuet Lynette_x000D_
 Ho Ru Yu Ruth</t>
  </si>
  <si>
    <t>Ho Su Yong_x000D_
 Yeo Wei Ling Joscelin_x000D_
 Ong Chui Bin Mylene_x000D_
 Quah Ting Wen</t>
  </si>
  <si>
    <t>Xu Yuan _x000D_
 Tan Paey Fern</t>
  </si>
  <si>
    <t>Cai Xiao Li_x000D_
 Ho Jia Ren Jason_x000D_
 Yang Zi _x000D_
 Lee Tien Hoe Clarence_x000D_
 Seah Jun Wen Henry</t>
  </si>
  <si>
    <t>Li Jiawei_x000D_
 Zhang Xue Ling_x000D_
 Tan Paey Fern_x000D_
 Xu Yan _x000D_
 Lim Pei Xin Jenn</t>
  </si>
  <si>
    <t>Li Jiawei _x000D_
 Zhang Xueling</t>
  </si>
  <si>
    <t>Yang Zi _x000D_
 Zhang Xueling</t>
  </si>
  <si>
    <t>Yang Zi Cai Xiaolin</t>
  </si>
  <si>
    <t>Li Jiawei_x000D_
 Cai Xiaoli</t>
  </si>
  <si>
    <t>Ng Xinyi Alisa</t>
  </si>
  <si>
    <t>Cheng Jing Hean</t>
  </si>
  <si>
    <t>1: 58.4114s</t>
  </si>
  <si>
    <t>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t>
  </si>
  <si>
    <t>Deng Ying Zhi_x000D_
 Ng Xin Ni</t>
  </si>
  <si>
    <t>Shen Pin Xiu</t>
  </si>
  <si>
    <t>Khor Poh Chin</t>
  </si>
  <si>
    <t>Maryanne Gul 
 Lee Bee Teng  
 Wong Liang Hoe</t>
  </si>
  <si>
    <t>Hendri K Saputra  _x000D_
 Li Yujia</t>
  </si>
  <si>
    <t>Hendri K Saputra  _x000D_
 Hendra Wijaya</t>
  </si>
  <si>
    <t>Lee Yen Hui Kendrick</t>
  </si>
  <si>
    <t>Lee Yen Hui Kendrick  _x000D_
 Khoo Kian Teck  _x000D_
 Tan Wei Kiat Aaron  _x000D_
 Wong Zi Liang Derek _x000D_
 Chew Swee Han _x000D_
 Hendri K Saputra _x000D_
 Hendra Wijaya _x000D_
 Muhd Azlin Latib _x000D_
 Chen Yong Zhao</t>
  </si>
  <si>
    <t>Li Li  _x000D_
 Liu Fan Frances  _x000D_
 Jiang Yanmei  _x000D_
 Neo Yu Yan Vanessa  _x000D_
 Xing Aiying _x000D_
 Li Yujia _x000D_
 Shinta Mulia Sari _x000D_
 Fu Mingtian _x000D_
 Gu Juan _x000D_
 Yao Lei</t>
  </si>
  <si>
    <t>E Boon Aun Keith _x000D_
 Lim Chun Kiat  _x000D_
 Peter Gilchrist</t>
  </si>
  <si>
    <t>Chan Keng Kwang  _x000D_
 Toh Lian Han</t>
  </si>
  <si>
    <t>Sasi Zura Raush</t>
  </si>
  <si>
    <t>Jazreel Tan Shi Hui _x000D_
 Ng Li Chuen Amanda _x000D_
 Nathan Jasmine Yeong</t>
  </si>
  <si>
    <t>Ng Qenn</t>
  </si>
  <si>
    <t>Ng Qenn _x000D_
 Remy Ong  _x000D_
 Jason Yeong Nathan</t>
  </si>
  <si>
    <t>Annabelle Ng _x000D_
 Geraldine Lee</t>
  </si>
  <si>
    <t>Annabelle Ng _x000D_
 Geraldine Lee _x000D_
 Andrea Chen  _x000D_
 Irene Chua</t>
  </si>
  <si>
    <t>Lin Qinghui</t>
  </si>
  <si>
    <t>Lin Qinghui  _x000D_
 Leong Kok Seng _x000D_
 Lim Wei Wen _x000D_
 Fang Kuo Wei</t>
  </si>
  <si>
    <t>Muthiah Mark Dinesh</t>
  </si>
  <si>
    <t>Nona Lim Yean Hong _x000D_
 Lee Yi Chen Lewina  _x000D_
 Lee Huimin Ann _x000D_
 Leisl Khoo Yi Min</t>
  </si>
  <si>
    <t>Wu Jie _x000D_
 Sng Chong Guo  _x000D_
 Tsang Chi Yin  _x000D_
 Chua Wee Hong</t>
  </si>
  <si>
    <t>Wang Wenying_x000D_
 Ng Yi Lin Ruth  _x000D_
 Tay Yu Ling _x000D_
 Ser Xue Ling Serene</t>
  </si>
  <si>
    <t>Chan David Jonathan</t>
  </si>
  <si>
    <t>Lim Heem Wei _x000D_
 Tay Xi Hui Nicole  _x000D_
 Tay Jia Hui Tabitha _x000D_
 Nur Atikah Nabilah  _x000D_
 Nazyra Binte Suhairi</t>
  </si>
  <si>
    <t>Tay Jia Hui Tabitha</t>
  </si>
  <si>
    <t>Tay Xi Hui Nicole</t>
  </si>
  <si>
    <t>Cai Renjun _x000D_
 Ngo Yee Ling</t>
  </si>
  <si>
    <t>Chia Tee Chiak</t>
  </si>
  <si>
    <t>Brenda Shee Jin Hui</t>
  </si>
  <si>
    <t>Wong Jianjun Louis</t>
  </si>
  <si>
    <t>Wong Lei Biao</t>
  </si>
  <si>
    <t>Nur As'ashikeen</t>
  </si>
  <si>
    <t>Mohamed Noor Rafili</t>
  </si>
  <si>
    <t>Heo Boon Huay  _x000D_
 Goh Heo Bin  _x000D_
 Nur Izzati</t>
  </si>
  <si>
    <t>Saiyidah Aisyah</t>
  </si>
  <si>
    <t>Choo Meng Keng</t>
  </si>
  <si>
    <t>Justin Wong Ming Ho _x000D_
 Wilbur Chan Jun Kun _x000D_
 Chong Kwong Kin  _x000D_
 Tan Wei Zheng</t>
  </si>
  <si>
    <t>Kan Tsung Liang</t>
  </si>
  <si>
    <t>Dawn Liu Xiaodan _x000D_
 Elizabeth Tan Li Yong</t>
  </si>
  <si>
    <t>Justin Liu Xiaman  _x000D_
 Sherman Cheng Feng Yuan</t>
  </si>
  <si>
    <t>Rachel Lee Qing</t>
  </si>
  <si>
    <t>Roy Tan Jun Hao  _x000D_
 Chung Pei Ming</t>
  </si>
  <si>
    <t>Jovina Choo Bei Fen  _x000D_
 Sara Tan Li Ching</t>
  </si>
  <si>
    <t>Lo Jun Hao</t>
  </si>
  <si>
    <t>Low Wen Chun _x000D_
 Jonathan Russel Chew</t>
  </si>
  <si>
    <t>Ng Hui Min Daniella _x000D_
 Russell Kan Tsung Liang _x000D_
 Lee Qing Rachel _x000D_
 Tan Yi Hao Luke  _x000D_
 Choy Wong Loong Darren</t>
  </si>
  <si>
    <t>Tam Shiu Wun Siobhan</t>
  </si>
  <si>
    <t>Chiew Huan Lin</t>
  </si>
  <si>
    <t>Fan Xiao Ping _x000D_
 Zhao Hui Jing  _x000D_
 Pheong Siew Shya</t>
  </si>
  <si>
    <t>Gai Bin _x000D_
 Poh Lip Meng _x000D_
 Ho Hung Yi</t>
  </si>
  <si>
    <t>Kasmijan Kimin _x000D_
 Chee Kwet Chian _x000D_
 Ong Jun Hong</t>
  </si>
  <si>
    <t>Lee Yee _x000D_
 David Chan  _x000D_
 Chiew Huan Lin</t>
  </si>
  <si>
    <t>Amat Mohd Zain</t>
  </si>
  <si>
    <t>Choo Cheng Seng _x000D_
 Lee Wung Yew _x000D_
 Mohd Zain Amat</t>
  </si>
  <si>
    <t>Koh Tien Wei Jonathan</t>
  </si>
  <si>
    <t>Mohd Zain Amat _x000D_
 Choo Cheng Seng _x000D_
 Tan Chee Keong</t>
  </si>
  <si>
    <t>Ong Jun Hong _x000D_
 Koh Tien Wei Jonathan _x000D_
 Zhang Jin</t>
  </si>
  <si>
    <t>Ser Xiang Wei Jasmine</t>
  </si>
  <si>
    <t>On Shaw Ming  _x000D_
 Poh Lip Meng _x000D_
 Gai Bin</t>
  </si>
  <si>
    <t>Poh Lip Meng _x000D_
 Gai Bin _x000D_
 Ho Hung Yi</t>
  </si>
  <si>
    <t>Poh Lip Meng  _x000D_
 Gai Bin _x000D_
 Rafiee Sairi</t>
  </si>
  <si>
    <t>Lim Jia Yi Shana</t>
  </si>
  <si>
    <t>Lim Zhi Cong</t>
  </si>
  <si>
    <t>Ong Russell</t>
  </si>
  <si>
    <t>Tay Zhirong Bryan  _x000D_
 Ong Wei Shien Zach _x000D_
 Su Shirong Jeffery _x000D_
 Tan Jin Leonard</t>
  </si>
  <si>
    <t>Ong Zach</t>
  </si>
  <si>
    <t>Tao Li  _x000D_
 Quah Ting Wen _x000D_
 Teo Wei Min Nicolette _x000D_
 Lim Jia Yi Shana</t>
  </si>
  <si>
    <t>Tay Zhirong Bryan</t>
  </si>
  <si>
    <t>Tay Zhirong Bryan  _x000D_
 Cheah Marcus  _x000D_
 Lim Wen Hao Joshua _x000D_
 Thum Bing Ming</t>
  </si>
  <si>
    <t>Tay Zhirong Bryan  _x000D_
 Ong Zai Yi Russell _x000D_
 Su Shirong Jeffery  _x000D_
 Tan Xue-Wei Nicholas</t>
  </si>
  <si>
    <t>Lim Shu-en Lynette</t>
  </si>
  <si>
    <t>Quah Ting Wen _x000D_
 Lim Shu En Lynette _x000D_
 Ong Chui Bin Mylene _x000D_
 Lim Xiang Qi Amanda</t>
  </si>
  <si>
    <t>Li Jia Wei _x000D_
 Wang Yue Gu _x000D_
 Sun Bei Bei  _x000D_
 Yu Meng Yu  _x000D_
 Tan Paey Fern _x000D_
 Lim Pei Xin  _x000D_
 Sim Kai Yin</t>
  </si>
  <si>
    <t>Li Yia Wei  _x000D_
 Yang Zi</t>
  </si>
  <si>
    <t>Sun Bei Bei _x000D_
 Yu Meng Yu</t>
  </si>
  <si>
    <t>Wang Yue Gu</t>
  </si>
  <si>
    <t>Yang Zi _x000D_
 Gao Ning</t>
  </si>
  <si>
    <t>Yang Zi _x000D_
 Gao Ning _x000D_
 Cai Xiaoli _x000D_
 Jason Ho  _x000D_
 Pang Xue Jie  _x000D_
 Lee Han Ting</t>
  </si>
  <si>
    <t>Gao Ning _x000D_
 Sun Bei Bei</t>
  </si>
  <si>
    <t>Li Jia Wei _x000D_
 Wang Yue Gu</t>
  </si>
  <si>
    <t>Mok Ying Ren</t>
  </si>
  <si>
    <t>Deng Yingzhi _x000D_
 Ng Xinni</t>
  </si>
  <si>
    <t>Chua Boon Rong Adriel</t>
  </si>
  <si>
    <t>Venessa Loh Tze Rong  _x000D_
 Wendy Tan Liu Jie  _x000D_
 Wong Sook Wai Samantha</t>
  </si>
  <si>
    <t>Gary Yeo  _x000D_
 Muhammad Alfi Mustapha _x000D_
 Muhamad Amirundin Jamal _x000D_
 Lee Cheng Wei</t>
  </si>
  <si>
    <t>Chen Yongzhao Ashton _x000D_
 Hendra Wijaya _x000D_
 Hendri Kurniawan Saputra _x000D_
 Jonathan Tang Yew Loong _x000D_
 Ronald Susilo _x000D_
 Wong Zi Liang Derek _x000D_
 Yeo Zhao Jiang Terry</t>
  </si>
  <si>
    <t>Fu Mingtian _x000D_
 Li Yujia _x000D_
 Neo Yu Yan Venessa  _x000D_
 Shinta Mulia Sari _x000D_
 Xing Aiying  _x000D_
 Yao Lei _x000D_
 Zhang Beiwen</t>
  </si>
  <si>
    <t>Shinta Mulia Sari _x000D_
 Yao Lei</t>
  </si>
  <si>
    <t>Gilchrist Peter Edward _x000D_
 Lim Chun Kiat</t>
  </si>
  <si>
    <t>Ang Boon Chin  _x000D_
 Lim Chun Kiat</t>
  </si>
  <si>
    <t>Khairul A Bin Hamid</t>
  </si>
  <si>
    <t>Dinah Chan Siew Kheng</t>
  </si>
  <si>
    <t>Lam Zhiqun  _x000D_
 Leong Kit Wai Jonathan  _x000D_
 Poh Swee Kiat Johnson  _x000D_
 Woo Ke-Jun Jonathan</t>
  </si>
  <si>
    <t>Poh Swee Kiat Johnson</t>
  </si>
  <si>
    <t>Ang Xuan Yi</t>
  </si>
  <si>
    <t>Cai Ren Jun  _x000D_
 Ngo Yee Ling</t>
  </si>
  <si>
    <t>Tay Qingyuan</t>
  </si>
  <si>
    <t>Mohamad Elyasak Bin Said</t>
  </si>
  <si>
    <t>Mohamad Saifuddin Bin Mohamad Julaimi</t>
  </si>
  <si>
    <t>Mohamad Saifullah Bin Mohamad Julaimi</t>
  </si>
  <si>
    <t>Mohd Nur Shafiq Bin Mohd Saiful</t>
  </si>
  <si>
    <t>Saiedah Bte Said</t>
  </si>
  <si>
    <t>Rabiatul Adawiyah Bte Yusak</t>
  </si>
  <si>
    <t>Mudhammad Shakir Bin Juanda</t>
  </si>
  <si>
    <t>Nur Dinniyati Bte Mohd Julaimi</t>
  </si>
  <si>
    <t>Aqilah Binte Sudhir  _x000D_
 Goh Jia Yi  _x000D_
 Haw Siew Peng</t>
  </si>
  <si>
    <t>Gai Bin  _x000D_
 On Shaw Ming _x000D_
 Poh Lip Meng</t>
  </si>
  <si>
    <t>Kasmijan Bin Kimin _x000D_
 Ong Jun Hong _x000D_
 Zhang Jin</t>
  </si>
  <si>
    <t>Gai Bin _x000D_
 Lim Swee Hon Nigel  _x000D_
 Poh Lip Meng</t>
  </si>
  <si>
    <t>Gai Bin  _x000D_
 Lim Swee Hon Nigel  _x000D_
 Poh Lip Meng</t>
  </si>
  <si>
    <t>Goh Jia Yi</t>
  </si>
  <si>
    <t>Koh Tien Wei Jonathan  _x000D_
 Ong Jun Hong _x000D_
 Zhang Jin</t>
  </si>
  <si>
    <t>Aqilah Binte Sudhir  _x000D_
 Lim Chea Rong  _x000D_
 Ser Xiang Wei Jasmine</t>
  </si>
  <si>
    <t>Koh Hui Yu</t>
  </si>
  <si>
    <t>Lim Wen Hao Joshua</t>
  </si>
  <si>
    <t>Lim Xiang Qi Amanda</t>
  </si>
  <si>
    <t>Ng Kai Wee Rainer</t>
  </si>
  <si>
    <t>Ong Kai Yi Russell</t>
  </si>
  <si>
    <t>Ong Wei Shien Zach</t>
  </si>
  <si>
    <t>Cheah Mingzhe Marcus  _x000D_
 Clement Lim  _x000D_
 Lim Wen Hao Joshua _x000D_
 Ong Wei Shien Zach</t>
  </si>
  <si>
    <t>Clement Lim _x000D_
 Lim Wen Hao Joshua  _x000D_
 Ong Kai Yi Russell  _x000D_
 Su Shirong Jeffery</t>
  </si>
  <si>
    <t>Ho Ru'en Roanne  _x000D_
 Lim Jia Yi Shana  _x000D_
 Quah Ting Wen _x000D_
 Tao Li</t>
  </si>
  <si>
    <t>Lim Xiang Qi Amanda  _x000D_
 Lynette Lim Shu En _x000D_
 Ong Chui Bin Mylene  _x000D_
 Quah Ting Wen</t>
  </si>
  <si>
    <t>Lim Xiang Qi Amanda  _x000D_
 Lynette Lim Shu En  _x000D_
 Ong Chui Bin Mylene  _x000D_
 Quah Ting Wen</t>
  </si>
  <si>
    <t>Ong Wei Shuen Zach</t>
  </si>
  <si>
    <t>Ho Ru'en Roanne</t>
  </si>
  <si>
    <t>Lim Xin Jing Cheryl</t>
  </si>
  <si>
    <t>Ng Jia Hao  _x000D_
 Ng Kai Wee Rainer  _x000D_
 Ong Kai Yi Russell _x000D_
 Ong Wei Shien Zach  _x000D_
 Tan Jin Wen Mark</t>
  </si>
  <si>
    <t>Cai Xiao Li  _x000D_
 Pang Xue Jie</t>
  </si>
  <si>
    <t>Gao Ning  _x000D_
 Yang Zi</t>
  </si>
  <si>
    <t>Cai Xiao Li  _x000D_
 Gao Ning  _x000D_
 Lim Jie Yan _x000D_
 Pang Xue Jie  _x000D_
 Yang Zi</t>
  </si>
  <si>
    <t>Feng Tian Wei  _x000D_
 Sim Kai Xin Zena  _x000D_
 Sun Bei Bei  _x000D_
 Wang Yue Gu  _x000D_
 Yu Meng Yu</t>
  </si>
  <si>
    <t>Sun Bei Bei  _x000D_
 Yu Meng Yu</t>
  </si>
  <si>
    <t>Wang Yue Gu _x000D_
 Yang Zi</t>
  </si>
  <si>
    <t>Feng Tian Wei _x000D_
 Gao Ning</t>
  </si>
  <si>
    <t>Feng Tian Wei  _x000D_
 Wang Yue Gu</t>
  </si>
  <si>
    <t>Quek Jie Lin Jacqueline</t>
  </si>
  <si>
    <t>Tan Junwei Jason</t>
  </si>
  <si>
    <t>Lim Yaoxiang  _x000D_
 Lin Diyan  _x000D_
 Lin Diyang _x000D_
 Luo Nan _x000D_
 Ong Wei Sheng Kelvin  _x000D_
 Poh Hock Yen Alvin  _x000D_
 Samuel Loh _x000D_
 Tan Wei Keong Terrance _x000D_
 Tay Sin Chai Nigel  _x000D_
 Teo Zhen Wei Eugene _x000D_
 Wee Kenneth _x000D_
 Yip Ren Kai</t>
  </si>
  <si>
    <t>Mohamad Sulaiman Bin Mohamad Yusof</t>
  </si>
  <si>
    <t>Khor Poh Chin  _x000D_
 Tao Yijun  _x000D_
 Tay Yujuan</t>
  </si>
  <si>
    <t>Fung Jun Jie  _x000D_
 Seah Kah Yeap Samuel _x000D_
 Tay Wei Sheng Jaryl</t>
  </si>
  <si>
    <t>Chong Ming Xun</t>
  </si>
  <si>
    <t>Kenneth Khoo_x000D_
 Ng Chin Hui_x000D_
 Lance Tan_x000D_
 Md Zaki Sapari</t>
  </si>
  <si>
    <t>Gary Yeo Foo Ee</t>
  </si>
  <si>
    <t>Wan Lay Chi</t>
  </si>
  <si>
    <t>Fu Mingtian</t>
  </si>
  <si>
    <t>Peter Edward Gilchrist _x000D_
 Ang Boon Chin</t>
  </si>
  <si>
    <t>Ang Boon Chin _x000D_
 Lim Chun Kiat</t>
  </si>
  <si>
    <t>New Hui Fen  _x000D_
 Shayna Ng Lin Zhi _x000D_
 Jasmine Yeong-Nathan</t>
  </si>
  <si>
    <t>Cherie Tan Shi Hua  _x000D_
 Daphne Tan Shi Jing  _x000D_
 Jazreel Tan Shi Hua _x000D_
 New Hui Fen _x000D_
 Shayna Ng Lin Zhi</t>
  </si>
  <si>
    <t>Cherie Tan Shi Hua _x000D_
 Daphne Tan Shi Jing</t>
  </si>
  <si>
    <t>Cherie Tan Shi Hua _x000D_
 Daphne Tan Shi Jing  _x000D_
 Jazreel Tan Shi Hua</t>
  </si>
  <si>
    <t>Muhd Ridwan Ahmad</t>
  </si>
  <si>
    <t>Lam Ze Ying _x000D_
 Kelvin Ng</t>
  </si>
  <si>
    <t>Loo Choon Chou _x000D_
 Tan Yoke Lan</t>
  </si>
  <si>
    <t>Seet Chong Cheng  _x000D_
 Tan Yoke Lan</t>
  </si>
  <si>
    <t>Loo Choon Chou _x000D_
 Poon Hua</t>
  </si>
  <si>
    <t>Ng Lai Chun _x000D_
 Tan Sock Ngin</t>
  </si>
  <si>
    <t>Brandon Ooi Wei Cheng  _x000D_
 Clarence Chua</t>
  </si>
  <si>
    <t>Daniel Ang Jia Ming _x000D_
 Brandon Ooi Wei Cheng</t>
  </si>
  <si>
    <t>Daniel Ang Jia Ming _x000D_
 Tay Zi Qiang _x000D_
 Muhd Syaheenul Aimen _x000D_
 Lucas Teo Guang Yi</t>
  </si>
  <si>
    <t>Stephanie Chen Jiexian _x000D_
 Suzanne Seah</t>
  </si>
  <si>
    <t>Geraldine Lee Wei Ling  _x000D_
 Andrea Chen Jiewen _x000D_
 Wilona Lee Yang Jing _x000D_
 Annabelle Ng Xiangru</t>
  </si>
  <si>
    <t>Lucas Teo Guang Yi</t>
  </si>
  <si>
    <t>Stephenie Chen Jiexian _x000D_
 Suzanne Seah</t>
  </si>
  <si>
    <t>Darren Low</t>
  </si>
  <si>
    <t>Ann Karin Melbye</t>
  </si>
  <si>
    <t>Matthew Lam Hin Yui  _x000D_
 Tan Yuan Zi _x000D_
 Wu Jie  _x000D_
 Zhang Zhengang</t>
  </si>
  <si>
    <t>Cheryl Wong Ye Han _x000D_
 Joan Ang Liting _x000D_
 Ruth Ng Yi Lin  _x000D_
 Wang Wenying</t>
  </si>
  <si>
    <t>Lim Heem Wei _x000D_
 Krystal Khoo Oon Hui  _x000D_
 Foo En Ning _x000D_
 Rachael Giam _x000D_
 Joey Tam Jing Ying _x000D_
 Nur Atikah Nabilah</t>
  </si>
  <si>
    <t>Gabriel Gan Zi Jie</t>
  </si>
  <si>
    <t>Tay Qinyuan</t>
  </si>
  <si>
    <t>Mohd Saifullah Mohd Julaimi</t>
  </si>
  <si>
    <t>Mohd Shakir Juanda</t>
  </si>
  <si>
    <t>Muhd Azri Abdullah  _x000D_
 Muhd Danial Azlani</t>
  </si>
  <si>
    <t>Carmen Goh Jia Man</t>
  </si>
  <si>
    <t>Daryl Chan Chiang</t>
  </si>
  <si>
    <t>Emily Kwek Wei Wei</t>
  </si>
  <si>
    <t>Lim June Liang _x000D_
 Chew Wee _x000D_
 Daryl Chan Chiang</t>
  </si>
  <si>
    <t>Rebecca Chew Rui Jun</t>
  </si>
  <si>
    <t>Carmen Goh Jia Man _x000D_
 Emily Kwek Wei Wei _x000D_
 Rececca Chew Rui Jun</t>
  </si>
  <si>
    <t>Saiyidah Aisyah Mohd Rafa'ee</t>
  </si>
  <si>
    <t>Saiyidah Aisyah Mohd Rafa'ee _x000D_
 Joanna Chan Lai Cheng</t>
  </si>
  <si>
    <t>Terence Choo Jian Jie</t>
  </si>
  <si>
    <t>Dawn Liu Xiaodan  _x000D_
 Sara Tan Li Ching</t>
  </si>
  <si>
    <t>Elisa Yokoyama Yukie</t>
  </si>
  <si>
    <t>Russell Kan Tsung Liang _x000D_
 Terence Koh Seng Kiat</t>
  </si>
  <si>
    <t>Victoria Chan Jing Hua</t>
  </si>
  <si>
    <t>Andrey Yong Pei Lin</t>
  </si>
  <si>
    <t>Adriel Choo Weng Khit</t>
  </si>
  <si>
    <t>Chung Sue Ann</t>
  </si>
  <si>
    <t>Janice Ng Li  _x000D_
 Judith Sim  _x000D_
 Zhang Bin Bin</t>
  </si>
  <si>
    <t>Judith Sim</t>
  </si>
  <si>
    <t>Muhd Faizeen Abdul Malek  _x000D_
 Muhd Zaki Raml _x000D_
 Adriel Choo Weng Khit</t>
  </si>
  <si>
    <t>Amanda Lim Xiang Qi</t>
  </si>
  <si>
    <t>Jeremy Kevin Mathews</t>
  </si>
  <si>
    <t>Rainer Ng Kai Wee</t>
  </si>
  <si>
    <t>Russell Ong Kaiyi</t>
  </si>
  <si>
    <t>Samantha Louisa Yeo Ginn</t>
  </si>
  <si>
    <t>Zach Ong Wei Shien</t>
  </si>
  <si>
    <t>Amanda Lim Xiang Qi _x000D_
 Shana Lim Jia Yi  _x000D_
 Samantha Louisa Yeo  _x000D_
 Tao Li</t>
  </si>
  <si>
    <t>Amanda Lim Xiang Qi  _x000D_
 Mylene Ong Chui Bin _x000D_
 Koh Hui Yi _x000D_
 Tao Li</t>
  </si>
  <si>
    <t>Arren Quek Xin Hui</t>
  </si>
  <si>
    <t>Clement Lim Yong En  _x000D_
 Russell Ong Kai Yi _x000D_
 Arren Quek Xin Hui _x000D_
 Danny Yeo Kai Quan</t>
  </si>
  <si>
    <t>Danney Yeo Kai Quan _x000D_
 Jeremy Kevin Mathews  _x000D_
 Pang Sheng Jun  _x000D_
 Clement Lim Yong En</t>
  </si>
  <si>
    <t>Danny Yeo Kai Quan</t>
  </si>
  <si>
    <t>Koh Hui Yu _x000D_
 Mylene Ong Chui Bin _x000D_
 Tao Li _x000D_
 Amanda Lim Xiang Qi</t>
  </si>
  <si>
    <t>Shana Lim Jia Yi</t>
  </si>
  <si>
    <t>Teo Zhen Ren</t>
  </si>
  <si>
    <t>Ng Jia Hao</t>
  </si>
  <si>
    <t>Stephanie Chen Mei Qi  _x000D_
 Crystal Yap Yu Hui</t>
  </si>
  <si>
    <t>Feng Tianwei _x000D_
 Sun Bei Bei</t>
  </si>
  <si>
    <t>Ma Liang _x000D_
 Pang Xuejie</t>
  </si>
  <si>
    <t>Yang Zi _x000D_
 Sun Bei Bei</t>
  </si>
  <si>
    <t>Gao Ning _x000D_
 Feng Tianwei</t>
  </si>
  <si>
    <t>Isabelle Li</t>
  </si>
  <si>
    <t>Jacqueline Quek Jie Jin</t>
  </si>
  <si>
    <t>Jason Tan Junwei</t>
  </si>
  <si>
    <t>Samuel Lee Kang Wei</t>
  </si>
  <si>
    <t>Samuel Lee Kang Wei _x000D_
 Jason Tan Jun Wei  _x000D_
 Muhd Norhalim</t>
  </si>
  <si>
    <t>Joyce Lim Soon Yi</t>
  </si>
  <si>
    <t>Sasha Siew Hoon Christian  _x000D_
 Kalya Marissa Kee  _x000D_
 Matthew Keng Christian  _x000D_
 Andy Huang Huancong  _x000D_
 Jerald Foo Zhi Li</t>
  </si>
  <si>
    <t>Aaron Koh Sheng Min</t>
  </si>
  <si>
    <t>Fung Jin Jie  _x000D_
 Jaryl Tay Wei Seng  _x000D_
 Samuel Seah Kah Yeap</t>
  </si>
  <si>
    <t>Valerie Wee Ling En</t>
  </si>
  <si>
    <t>Emily Sin Min Li _x000D_
 Tao Yi Jun _x000D_
 Tay Yu Juan</t>
  </si>
  <si>
    <t>Chan Jing Ru</t>
  </si>
  <si>
    <t>Chan Jing Ru _x000D_
 Tan Si Lie</t>
  </si>
  <si>
    <t>Muhammad Amirudin Bin Jamal</t>
  </si>
  <si>
    <t>Kang Li Loong Calvin _x000D_
 Lee Cheng Wei  _x000D_
 Muhammad Amirudin Bin Jamal _x000D_
 Muhammad Elfi Bin Mustapa</t>
  </si>
  <si>
    <t>Goh Kok Chiang Delvin  _x000D_
 Hong Wei Jian _x000D_
 Khaw Yeong Wooi _x000D_
 Larry Liew Hua Sen _x000D_
 Lim Sheng Yu _x000D_
 Low Wenqiang Russel _x000D_
 Ng Hanbin  _x000D_
 Oh Wei Jie Desmond _x000D_
 Su Mingrong Jabez _x000D_
 Tan Chin Hong _x000D_
 Wong Wei Long  _x000D_
 Wu Qinde</t>
  </si>
  <si>
    <t>Chan Keng Kwang _x000D_
 Peter Edward Gilchrist</t>
  </si>
  <si>
    <t>Chan Keng Kwang  _x000D_
 Peter Edward Gilchrist</t>
  </si>
  <si>
    <t>Muhammad Ridhwan Bin Ahmad</t>
  </si>
  <si>
    <t>Muhammad Solihin Bin Nordin</t>
  </si>
  <si>
    <t>Brandon Ooi Wei Cheng</t>
  </si>
  <si>
    <t>Chen Jiemei Sarah _x000D_
 Chen Jiexian Stephenie _x000D_
 Lee Wei Ling Geraldine  _x000D_
 Ng Xiang Ru Annabelle</t>
  </si>
  <si>
    <t>Chen Jiexian Stephenie _x000D_
 Suzanne Seah</t>
  </si>
  <si>
    <t>Lee Wei Ling Geraldine</t>
  </si>
  <si>
    <t>Chan Siew Kheng Dinah</t>
  </si>
  <si>
    <t>Fong Kay Yian  _x000D_
 Myra Lee Jia Wen</t>
  </si>
  <si>
    <t>Mark Lee Han Ming  _x000D_
 Timothy Lee Han Kuan</t>
  </si>
  <si>
    <t>Mark Lee Han Ming</t>
  </si>
  <si>
    <t>Cathrine Oh Yung-Wen _x000D_
 Chew Pei Jia Caroline Rosanna  _x000D_
 Marjanovic Predrag  _x000D_
 Natalie Tan Pin Ruo</t>
  </si>
  <si>
    <t>Janine Khoo Su Pheng</t>
  </si>
  <si>
    <t>Anumanthan S/O Mohan Kumar  _x000D_
 Hariss S/O Harun  _x000D_
 Madhu M Mohana _x000D_
 Mohamad Izwan Bin Mahbud _x000D_
 Mohamad Sahil Bin Suhaimi  _x000D_
 Mohamed Iqbal Bin Hamid Hussain _x000D_
 Mohammad Afiq Bin Yunos _x000D_
 Mohammad Faritz Bin Abdul Hameed  _x000D_
 Muhammad Al-qaasimy Bin Abdul Rahman  _x000D_
 Muhammad Faris Bin Ramli  _x000D_
 Muhammad Hafiz Bin Abu Sujad  _x000D_
 Muhammad Izzdin Shafiq Bin Jacob _x000D_
 Muhammad Nazrul Bin Ahmad Nazari _x000D_
 Muhammad Raihan Bin Abdul Rahman  _x000D_
 Muhammad Safuwan Bin Baharudin  _x000D_
 Muhammad Shafiq Bin Ghani _x000D_
 Muhammad Shakir Bin Hamzah  _x000D_
 Muhammad Syqfiq Bin Mohamed Zainal _x000D_
 Muhammad Syazwan Bin Buhari _x000D_
 Mohammad Zulfahmi Bin Mohd Arifin _x000D_
 Muhammed Aqhari Bin Abdullah  _x000D_
 Quak Jun Yi Gabriel</t>
  </si>
  <si>
    <t>A Suresh _x000D_
 Benjamin Cher Shao Jie  _x000D_
 Enrico Elifh Abdul Lathif Marican  _x000D_
 Haikal Eiman Supaat _x000D_
 Ishwarpal Singh Grewal _x000D_
 Karleef Abdullah Sasi  _x000D_
 Mohammad Sabri Bin Yuhari  _x000D_
 Mohd Farhan Bin Kamsani _x000D_
 Muhammad Haseef Salim  _x000D_
 Muhamma d Nur Iszuan Bin Adon _x000D_
 Muhammad Shafiq Bin Abdul Rashid _x000D_
 N Balukumaran  _x000D_
 Nur Ashriq Ferdaus _x000D_
 Saifulnizam Bin Md Seftu _x000D_
 Silas Abdul Razak _x000D_
 Sivaligam Johnson  _x000D_
 Syed Syahmi Bin Syed Ali _x000D_
 Tan Yi Ru</t>
  </si>
  <si>
    <t>Loh Yu Timothy</t>
  </si>
  <si>
    <t>Yang Yi Gabriel</t>
  </si>
  <si>
    <t>Ho Han Boon</t>
  </si>
  <si>
    <t>Chow Weng Luen Gary</t>
  </si>
  <si>
    <t>Muhammad Nurshahrin Bin Shahrudin  _x000D_
 Sheik Ferdous Bin Sheik Alau'ddin</t>
  </si>
  <si>
    <t>Muhammad Shakir Bin Juanda</t>
  </si>
  <si>
    <t>Muhammad Nur Alfian Bin Juma'en</t>
  </si>
  <si>
    <t>Saiyidah Aisyah Bte Mohamed</t>
  </si>
  <si>
    <t>Choy Wong Loong Darren _x000D_
 Joel Pang Wen Jie</t>
  </si>
  <si>
    <t>Kiong Lye Ming Anthony  _x000D_
 Stanley Chan Hian Gee</t>
  </si>
  <si>
    <t>Tan Jen-e  _x000D_
 Yeo Jonathan</t>
  </si>
  <si>
    <t>Wallace Gan</t>
  </si>
  <si>
    <t>Edward Tan Yi Zhu</t>
  </si>
  <si>
    <t>Fathin Rasyiqin Bte Mohd Firdaus</t>
  </si>
  <si>
    <t>Kimberly Lim Min  _x000D_
 Savannah Siew Kiah Hui</t>
  </si>
  <si>
    <t>Low Rui Qi Cecilia  _x000D_
 Low Rui Xi Priscilla</t>
  </si>
  <si>
    <t>Yin Yueling Elizabeth</t>
  </si>
  <si>
    <t>Bertha Han Jing _x000D_
 Edward Tan Yi Zhu  _x000D_
 Fathin Rasyiqun Bte Mohd Firdaus  _x000D_
 Raynn Kwok _x000D_
 Tang Wei Ren Isaac</t>
  </si>
  <si>
    <t>Ynez Lim Si Ying</t>
  </si>
  <si>
    <t>Hassan Bin Aziz _x000D_
 Muhammad A'fif Bin Saiee _x000D_
 Muhammad Farhan Bin Aman _x000D_
 Muhammad Haffiz Bin Ramli</t>
  </si>
  <si>
    <t>Hassan Bin Aziz _x000D_
 Muhammad A'fif Bin Saiee _x000D_
 Muhammad Farhan Bin Aman _x000D_
 Muhammad Haffiz Bin Ramli _x000D_
 Muhammad Nurirwan Bin Mazlan _x000D_
 Muhd Magrib Bin Ibrahim</t>
  </si>
  <si>
    <t>Lim Swee Hon</t>
  </si>
  <si>
    <t>Lim Wen Yi Abel</t>
  </si>
  <si>
    <t>Teh Xiu Hong  _x000D_
 Teh Xiu Yi _x000D_
 Teo Shun Xie</t>
  </si>
  <si>
    <t>Nicole Tan Ling Chiao</t>
  </si>
  <si>
    <t>Gai Bin _x000D_
 Lim Swee Hon _x000D_
 Poh Lip Meng</t>
  </si>
  <si>
    <t>Gai Bin  _x000D_
 Lim Swee Hon  _x000D_
 Poh Lip Meng</t>
  </si>
  <si>
    <t>Nicole Tan Ling Chiao  _x000D_
 Teh Xiu Hong  _x000D_
 Teo Shun Xie</t>
  </si>
  <si>
    <t>Meagan Lim Shen-Hui</t>
  </si>
  <si>
    <t>Christopher Cheong Ee Hong  _x000D_
 Clement Lim Yong'en _x000D_
 Joseph Schooling _x000D_
 Quah Zheng Wen</t>
  </si>
  <si>
    <t>Clement Lim Yong'en _x000D_
 Danny Yeo Kai Quan _x000D_
 Darren Lim  _x000D_
 Joseph Schooling</t>
  </si>
  <si>
    <t>Danny Yeo Kai Quan  _x000D_
 Joseph Schooling  _x000D_
 Pang Sheng Jun _x000D_
 Quah Zheng Wen</t>
  </si>
  <si>
    <t>Lim Shu En Lynette  _x000D_
 Lim Xiang Qi Amanda  _x000D_
 Quah Ting Wen _x000D_
 Tao Li</t>
  </si>
  <si>
    <t>Lim Xiang Qi Amanda _x000D_
 Quah Ting Wen _x000D_
 Samantha Louisa Yeo Ginn _x000D_
 Tao Li</t>
  </si>
  <si>
    <t>Lim Shu-en Lynette  _x000D_
 Lim Xiang Qi Amanda  _x000D_
 Ong Chui Bin Mylene  _x000D_
 Quah Ting Wen</t>
  </si>
  <si>
    <t>Ong Kaiyi Russell</t>
  </si>
  <si>
    <t>Clarence Chew Zhe Yu</t>
  </si>
  <si>
    <t>Chen Feng _x000D_
 Li Hu  _x000D_
 Zhan Jian</t>
  </si>
  <si>
    <t>Lin Ye _x000D_
 Yu Meng Yu _x000D_
 Zhou Yi Han</t>
  </si>
  <si>
    <t>Isabelle Li Siyun</t>
  </si>
  <si>
    <t>Chelsea Ann Sim Shu Zhen</t>
  </si>
  <si>
    <t>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t>
  </si>
  <si>
    <t>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t>
  </si>
  <si>
    <t>Lee Tze Yuan</t>
  </si>
  <si>
    <t>Lee Tze Yuan _x000D_
 Yong Yi Xiang</t>
  </si>
  <si>
    <t>Vera Tan Yan Ning _x000D_
 Valerie Wee Ling En</t>
  </si>
  <si>
    <t>Fung Hui Xin  _x000D_
 Mui Wei Ting Zoe _x000D_
 Emily Sin Min Li</t>
  </si>
  <si>
    <t>ABDUL HAFIZ BIN ZUBIR_x000D_
 AMSHAR BIN AMIN_x000D_
 CHEONG ZHI XIAN BRANDON_x000D_
 JAY PAL SINGH SIDHU_x000D_
 JENMARK SORREDA_x000D_
 KUMARESA PASUPATHY_x000D_
 LIM JIAN HONG_x000D_
 LIM JUN SHENG, MCKENRICK_x000D_
 MOHAMAD RASHID BIN JALALUDDIN_x000D_
 MUHAMMAD AKMAL BIN SHAHARUDIN_x000D_
 MUHAMMAD HAMKA IRFAN BIN MOHD SHAH_x000D_
 MUHAMMAD MAZRAN BIN SUTIMAN_x000D_
 MUHAMMAD SYAZNI BIN RAMLEE_x000D_
 PHUA ZHI MING, GLENDON_x000D_
 R SURIA_x000D_
 SIRAAJ BIN RAMADHAN_x000D_
 TAN SHIUAN MENG, ALVIN_x000D_
 VIGNESA PASUPATHY_x000D_
 WONG ZI QUAN, GARY_x000D_
 YEO KAI XIANG</t>
  </si>
  <si>
    <t>CHENG JIAN HUAN_x000D_
 SER XIANG WEI, JASMINE_x000D_
 LI YAFEI</t>
  </si>
  <si>
    <t>MARTINA LINDSAY VELOSO_x000D_
 TESSA NEO_x000D_
 SER XIANG WEI, JASMINE</t>
  </si>
  <si>
    <t>25.59 (Games Record)</t>
  </si>
  <si>
    <t>31.45 (Games &amp; National Record)</t>
  </si>
  <si>
    <t>48.58 (Games &amp; National Record)</t>
  </si>
  <si>
    <t>22.47 (Games &amp; National Record)</t>
  </si>
  <si>
    <t>1:55.73 (Games &amp; National Record)</t>
  </si>
  <si>
    <t>52.13 (Games Record)</t>
  </si>
  <si>
    <t>23.49 (Games Record)</t>
  </si>
  <si>
    <t>2:00.66 (Games Record)</t>
  </si>
  <si>
    <t>JOSEPH ISAAC SCHOOLING_x000D_
 YEO KAI QUAN_x000D_
 PANG SHENG JUN_x000D_
 QUAH ZHENG WEN</t>
  </si>
  <si>
    <t>7:18.14 (Games &amp; National Record)</t>
  </si>
  <si>
    <t>3:19.59 (Games &amp; National Record)</t>
  </si>
  <si>
    <t>55.93 (Games Record)</t>
  </si>
  <si>
    <t>54.51 (Games &amp; National Record)</t>
  </si>
  <si>
    <t>2:00.55 (Games &amp; National Record)</t>
  </si>
  <si>
    <t>25.27 (Games Record)</t>
  </si>
  <si>
    <t>3:38.25 (Games &amp; National Record)</t>
  </si>
  <si>
    <t>26.58 (Games Record)</t>
  </si>
  <si>
    <t>28.90 (Games Record)</t>
  </si>
  <si>
    <t>1:02.67 (Games Record)</t>
  </si>
  <si>
    <t>4:08.7 (Games &amp; National Record)</t>
  </si>
  <si>
    <t>3.00/58/12.00m (Games &amp; National Record)</t>
  </si>
  <si>
    <t>Ang Han Teng,_Alan Lee_Chung Hee, _Pang Toh Jin</t>
  </si>
  <si>
    <t>Nur Izlyn Binte Zaini</t>
  </si>
  <si>
    <t>14.14 National Record, Personal Best</t>
  </si>
  <si>
    <t>Rachel Isabel Yang Bingjie</t>
  </si>
  <si>
    <t>Michelle Sng Suat Li</t>
  </si>
  <si>
    <t>First in women√¢ÀÜ≈°√É¬Øs high jump for 52 years, first in high jump for 44 years</t>
  </si>
  <si>
    <t>Soh Rui Yong Guillaume</t>
  </si>
  <si>
    <t>54.18 Broke a 43-year national record, National Record, Personal Best</t>
  </si>
  <si>
    <t>Semi Finals 11.73 National Record, Personal Best</t>
  </si>
  <si>
    <t>Liang Xiaoyu,_Yeo Jiamin,_Grace Chua _Hui Zhen,_Sito Jia Rong,_Tan Wei Han,_Ong Ren-Ne,_Crystal Wong _Jia Ying,_Koh Ker'sara,_Nur Insyirah Khan Binte Abdul Hamid</t>
  </si>
  <si>
    <t>Loh Kean Yew,_Ryan Ng Zin Rei,_Danny Bawa Chrisnanta,_Terry Hee Yong Kai, _Hendra Wijaya,_Loh Kean Hean,_Jason Wong _Guang Liang,_Muhammad Elaf Tan Wei,_Dominic Soh _Shi Xuan,_Lee Jian Liang</t>
  </si>
  <si>
    <t>Peter Gilchrist,_x000D_
 Yeo Teck Shin</t>
  </si>
  <si>
    <t>Aloysius Yapp,_x000D_
 Toh Lian Han</t>
  </si>
  <si>
    <t>Chan Keng Kwang,_x000D_
 Tey Chun Kiat</t>
  </si>
  <si>
    <t>Fifth consecutive gold medal</t>
  </si>
  <si>
    <t>Daphne Tan _x000D_
 Shi Jing, _x000D_
 Shayna Ng Lin Zhi</t>
  </si>
  <si>
    <t>Basil Dill Ng _Jui Chang,_Cheah Ray Han,_Darren Ong _Wei Siong, _Keith Saw Hui-Xun, _Muhammad Jaris Goh Bin Ali Akbar Goh</t>
  </si>
  <si>
    <t>First SGP medal for Men's Team in 22 years</t>
  </si>
  <si>
    <t>Bernice Lim _Hui Ying,_Cherie Tan Shi Hua, _Daphne Tan _Shi Jing, _New Hui Fen,_Shayna Ng Lin Zhi</t>
  </si>
  <si>
    <t>Cherie Tan Shi Hua, _x000D_
 New Hui Fen,_x000D_
 Shayna Ng Lin Zhi</t>
  </si>
  <si>
    <t>Cherie Tan Shi Hua,_New Hui Fen</t>
  </si>
  <si>
    <t>Leong Jun Hao</t>
  </si>
  <si>
    <t>Mohamed Hanurdeen Bin Hamid</t>
  </si>
  <si>
    <t>Muhammad Dinie Hakeem</t>
  </si>
  <si>
    <t>Anantha Krishna,_Anish Edward Paraam,_Arun Vijayan,_Dharmichand Mulewa,_Janak Prakash,_Mohamed Shoib S/O Abdul Razak,_Navin Michael S Param,_Prasheen Daniel Param,_Rezza Gaznavi,_Singh Abhiraj Rajdeep,_Varun Sivaram,_Vivek Vedagiri,_Iishaan Shekhar,_Riaz Altaff Hussien,_Vijai Sriranga Singaraja _(Pramodh Raja)</t>
  </si>
  <si>
    <t>First ever SGP gold medal in Cricket</t>
  </si>
  <si>
    <t>Anantha Krishna,_Anish Edward Paraam,_Arun Vijayan,_Dharmichand Mulewa,_Janak Prakash,_Mohamed Shoib S/O Abdul Razak,_Navin Michael S Param,_Prasheen Daniel Param,_Rezza Gaznavi,_Singh Abhiraj Rajdeep,_Varun Sivaram,_Vivek Vedagiri,_Sarika Deepak,_Muruthi James Kailash,_Karthik Suresh</t>
  </si>
  <si>
    <t>First SGP gold in 20 years</t>
  </si>
  <si>
    <t>Jonathan Chan Fan Keng</t>
  </si>
  <si>
    <t>Joshua James Chong,_x000D_
 Jonathan Chan Fan Keng</t>
  </si>
  <si>
    <t>Timothy Lee Han Juan</t>
  </si>
  <si>
    <t>Ashlee Tan_x000D_
 Yi Xuan,_x000D_
 Fong Kay Yian</t>
  </si>
  <si>
    <t>Ashlee Tan Yi Xuan</t>
  </si>
  <si>
    <t>Ashlee Tan Yi Xuan, Joshua James Chong</t>
  </si>
  <si>
    <t>Freida Lim _x000D_
 Shen-Yan,_x000D_
 Jonathan Chan _x000D_
 Fan Keng</t>
  </si>
  <si>
    <t>Freida Lim Shen-Yan</t>
  </si>
  <si>
    <t>Freida Lim Shen-Yan, Jonathan Chan Fan Keng</t>
  </si>
  <si>
    <t>Freida Lim Shen-Yen, Myra Lee Jia Wen</t>
  </si>
  <si>
    <t>Timothy Lee _x000D_
 Han Juan,_x000D_
 Mark Lee Han Ming</t>
  </si>
  <si>
    <t>Chew Pei Jia Caroline Rosanna</t>
  </si>
  <si>
    <t>Chew Pei Jia Caroline Rosanna,_Natalie Pinruo Tan,_Catherine Oh _Yung-Wen,_Marjanovic Predrag</t>
  </si>
  <si>
    <t>Ahmad Huzaifah Bin Saharudin</t>
  </si>
  <si>
    <t>Jet Ng Shang Fei</t>
  </si>
  <si>
    <t>Nicole Mae Wong Hui Shan</t>
  </si>
  <si>
    <t>Lau Ywen</t>
  </si>
  <si>
    <t>Gregory Raymund Foo Yong En,_Joshua Shou Minqing, _Marc Ong Chong Ching,_Joshua Ho Sheng Liang</t>
  </si>
  <si>
    <t>First SGP Gold in 28 years</t>
  </si>
  <si>
    <t>Marc Ong Chong Ching</t>
  </si>
  <si>
    <t>Edlyn Ho Zen Yee,_Michele Petrova Lau Xin Ling,_Phebe Meredith Lau Zhi Ling,_Avryl Tan Ying, _Jael Chew</t>
  </si>
  <si>
    <t>Tong Kah Mun</t>
  </si>
  <si>
    <t>Tong Kah Mun, Edlyn Ho Zen Yee, Michele Petrova Lau Xin Ling, Phebe Meredith Lau Zhi Ling, Avryl Tan Ying, Jael Chew</t>
  </si>
  <si>
    <t>Colette Chan Wan Xuan,_Nadine Joy Nathan,_Zeng Qiyan,_Kelsie Yasmin Muir,_Mei Togawa</t>
  </si>
  <si>
    <t>Ivy Chan Ai Wei,_Cheryll Chia,_Chua Xinni,_Felissa Lai Shiqi,_Hajaratih Binte Johana,_Ho Puay Ling,_Jerelee Ong _Yan Ting,_Rhys Wong _Sze Hwee,_Nur Atiqah Binte Abdullah @ Abdull Rahim,_Nur Syaheeza Binte Mohd Jefri,_Nurul Sofia Atikah Binte Saban,_Syasya Rifqah Binte Sanip,_Tam Wan Ting,_Taylor Liu Yutong,_Tiffany Ong Zi Ting,_Toh Li Min,_Laura Tan Si Ru,_Gene Leck Yuan Jie</t>
  </si>
  <si>
    <t>First ever SGP gold medal</t>
  </si>
  <si>
    <t>First ever SGP silver medal</t>
  </si>
  <si>
    <t>Cheyenne Goh, Victoria Chin, Suvian Chua, Danielle Han Xinyun, Deanna Jacqueline See Zhen</t>
  </si>
  <si>
    <t>Lucas Ng Jun Jie, Chong Miki, Chua Qi En, Lim Chia Ye, Lim Jun Hao</t>
  </si>
  <si>
    <t>Gary Chow Weng Luen</t>
  </si>
  <si>
    <t>Tham Mee Kim</t>
  </si>
  <si>
    <t>Lee Yuan Min</t>
  </si>
  <si>
    <t>Charmaine Soh Shi Hui, Chen Lili, Kimberly Lim Wei Yan (Lin Weiyan), Lee Vanessa Marie, Melody Teo, Jocelyn Ng Guat Ting, Nur Aqilah Afiqah Bte Andin Agustino Saman, Nurul Baizura Binte Abdul Razak,_Parveen Nair, Shina Teo Xue Na, Toh Kai Wei, Zhang Ailin</t>
  </si>
  <si>
    <t>Chantal Liew Li-Shan</t>
  </si>
  <si>
    <t>02:21.31 (Personal Best)</t>
  </si>
  <si>
    <t>Hamillatu Arash Bin Juffrie, _x000D_
 Nujaid Hasif Bin Zainal Abidin, _x000D_
 Muhammad Haziq Bin Zainal Abidin</t>
  </si>
  <si>
    <t>Muhamad Ridhwan Bin Selamat</t>
  </si>
  <si>
    <t>Muhammad Syahir Bin Agus</t>
  </si>
  <si>
    <t>Nujaid Hasif Bin Zainal Abidin, Muhammad Haziq Bin Zainal Abidin</t>
  </si>
  <si>
    <t>Nurul Suhaila Binte Mohd Saiful</t>
  </si>
  <si>
    <t>Atiq Syazwani Binte Roslan</t>
  </si>
  <si>
    <t>Nur Azlyana Binte Ismail,_x000D_
 Nurhanishah Binte Shahrudin</t>
  </si>
  <si>
    <t>Marah Moehammad Ishraf Bin Marah Moehammad Hoessein,_Ho Yi Shu,_Yau Yu Hong Nicholas,_Samuel Koh _Giap Yang,_Jonathan Hong _Jia Wong,_Teo He Teng Samuel,_Nashrul Hadi Bin Hanafi,_Teng Chong Yao,_Muhammad Zaki Bin Mahmood,_Ducourneau Xavier Laurent,_Adam Alexander Vine,_Mattias Chia Jun Ray</t>
  </si>
  <si>
    <t>Ong Pei Yi,_Sim Chiew Hong,_Chan Jia Yu,_Chu Jia Hui Eunice,_Samantha Teo Meng Li,_Ow Yong Yu Xiu Alvinia,_Nur Shuhadah Binte Mohamed Abdul Gafoor,_Huab Arra Heloise Castro,_Lai Pui San,_Jayne Chan Jing Yi,_Lee Han Ni,_Wong Yilin</t>
  </si>
  <si>
    <t>Koh Radiance</t>
  </si>
  <si>
    <t>Koh Yi Nian,_x000D_
 Wong Riji</t>
  </si>
  <si>
    <t>Lim Si Ning Nicole</t>
  </si>
  <si>
    <t>Max Victor Teo Li Chen</t>
  </si>
  <si>
    <t>Muhammad Daniel Kei Bin MuhammaYazid,_x000D_
 Finian Lee _x000D_
 Tze Yang,_x000D_
 Max Victor Teo _x000D_
 Li Chen,_x000D_
 Roh Koh Jieran,_x000D_
 Koh Radiance</t>
  </si>
  <si>
    <t>Elisa Yukie Yokoyama,_x000D_
 Teo Cheryl</t>
  </si>
  <si>
    <t>Lee Sook Ying Jillian</t>
  </si>
  <si>
    <t>Lo Jun Han Ryan,_x000D_
 Mark Wong Vinn Howe,_x000D_
 Bernie Chin Cheok Khoon</t>
  </si>
  <si>
    <t>Bernie Chin _x000D_
 Cheok Khoon</t>
  </si>
  <si>
    <t>Chen Wenqi Simone,_x000D_
 Lee Sook Ying Jillian,_x000D_
 Jessica Goh Kai Ling</t>
  </si>
  <si>
    <t>Lai Xuan Yi Jodie,_x000D_
 Evangeline Tan</t>
  </si>
  <si>
    <t>Mohamad Irwan Bin Abdul Rahman</t>
  </si>
  <si>
    <t>Mohd Zain Bin Amat</t>
  </si>
  <si>
    <t>Games Record 247.7</t>
  </si>
  <si>
    <t>Games Record 451.2</t>
  </si>
  <si>
    <t>Games Record 417.7_x000D_
 (in qualifications)</t>
  </si>
  <si>
    <t>Tan Ling Chiao, Nicole</t>
  </si>
  <si>
    <t>Benedict Chan Jia Wei, Chua Man Tong</t>
  </si>
  <si>
    <t>Pang Ka Hoe,_x000D_
 Mao Shi Hui</t>
  </si>
  <si>
    <t>Samuel Kang _x000D_
 Shan Mu</t>
  </si>
  <si>
    <t>Sneha Sivakumar</t>
  </si>
  <si>
    <t>Sneha Sivakumar,_x000D_
 Au Yeong Wai Yhann</t>
  </si>
  <si>
    <t>Mao Shi Hui,_x000D_
 Sherilyn Yang Huixian</t>
  </si>
  <si>
    <t>Samuel Kang _x000D_
 Shan Mu,_x000D_
 Vivian Rhamanan</t>
  </si>
  <si>
    <t>Samuel Kang _x000D_
 Shan Mu,_x000D_
 Vivian Rhamanan,_x000D_
 Pang Ka Hoe,_x000D_
 Benedict Chan _x000D_
 Jia Wei</t>
  </si>
  <si>
    <t>First team gold medal in 22 years</t>
  </si>
  <si>
    <t>Mao Shi Hui,_x000D_
 Sneha Sivakumar,_x000D_
 Au Yeong Wai Yhann,_x000D_
 Chua Ying Li Pamela</t>
  </si>
  <si>
    <t>Pang Ka Hoe,_x000D_
 Leong Yew Sing Timothy</t>
  </si>
  <si>
    <t>Danny Yeo</t>
  </si>
  <si>
    <t>1:48.98 Personal Best</t>
  </si>
  <si>
    <t>Darren Lim</t>
  </si>
  <si>
    <t>Lionel Khoo</t>
  </si>
  <si>
    <t>Pang Sheng Jun</t>
  </si>
  <si>
    <t>4:23.54 Personal Best</t>
  </si>
  <si>
    <t>Samantha Yeo</t>
  </si>
  <si>
    <t>32.17 Personal Best</t>
  </si>
  <si>
    <t>Amanda Lim</t>
  </si>
  <si>
    <t>25.41 Games Record</t>
  </si>
  <si>
    <t>51.38 Games Record</t>
  </si>
  <si>
    <t>Joseph Isaac Schooling, Darren Lim, Danny Yeo Kai Quan, Quah Zheng Wen</t>
  </si>
  <si>
    <t>3:17.85 Games &amp; National Record</t>
  </si>
  <si>
    <t>Joseph Isaac Schooling, Quah Zheng Wen, Danny Yeo Kai Quen, Pang Sheng Jun</t>
  </si>
  <si>
    <t>23.05 Games Record</t>
  </si>
  <si>
    <t>Joseph Schooling,_x000D_
 Quah Zheng Wen,_x000D_
 Darren Lim,_x000D_
 Lionel Khoo _x000D_
 Chien Yin</t>
  </si>
  <si>
    <t>3:37.46 Games Record &amp; National Record</t>
  </si>
  <si>
    <t>2:12.03 National Record</t>
  </si>
  <si>
    <t>59.38 Personal Best</t>
  </si>
  <si>
    <t>55.74 Games Record</t>
  </si>
  <si>
    <t>Quah Ting Wen,_x000D_
 Amanda Lim _x000D_
 Xiang Qi, _x000D_
 Quah Jing Wen,_x000D_
 Natasha Ong _x000D_
 Min Ern</t>
  </si>
  <si>
    <t>3:44.38 Games &amp; National Record</t>
  </si>
  <si>
    <t>Quah Ting Wen,_x000D_
 Quah Jing Wen,_x000D_
 Samantha Louisa Yeo Ginn,_x000D_
 Hoong En Qi</t>
  </si>
  <si>
    <t>Quah Ting Wen, Christie May Chue Mun Ee, Rachel Marjorie Tseng Wei Wen, Quah Jing Wen</t>
  </si>
  <si>
    <t>8:10.41 Games Record</t>
  </si>
  <si>
    <t>2:00.09 Games Record</t>
  </si>
  <si>
    <t>31.29 Games &amp; National Record</t>
  </si>
  <si>
    <t>22.55 Personal Best</t>
  </si>
  <si>
    <t>2:00.49 Personal Best</t>
  </si>
  <si>
    <t>2:02.06 Personal Best</t>
  </si>
  <si>
    <t>2:16.85 National Record, Personal Best</t>
  </si>
  <si>
    <t>1:09.44 National Record, Personal Best</t>
  </si>
  <si>
    <t>First ever gold medal in solo event</t>
  </si>
  <si>
    <t>Debbie Soh Li Fei,_x000D_
 Miya Yong Hsing</t>
  </si>
  <si>
    <t>Debbie Soh Li Fei,_Miya Yong Hsing,_Chrisitne Mok Tze Yin,_Gwyneth Goh_Xiao Hui,_Ariel Sng Kai Lin,_Rachel Thean Rae Sze,_Vivien Tai_Wen Ting,_Hannah Chiang_Yi Min,_Shae-Lynn Tan Siying</t>
  </si>
  <si>
    <t>Chew Zhe Yu Clarence,_x000D_
 Zhou Yihan</t>
  </si>
  <si>
    <t>Feng Tianwei, Yu Mengyu</t>
  </si>
  <si>
    <t>Feng Tianwei,_Yu Mengyu,_Zhou Yihan,_Lin Ye,_Yee Herng Hwee</t>
  </si>
  <si>
    <t>Gao Ning,_x000D_
 Pang Xue Jie</t>
  </si>
  <si>
    <t>Chew Zhe Yu Clarence, Poh Shao Feng Ethan</t>
  </si>
  <si>
    <t>Gao Ning,_x000D_
 Chew Zhe Yu Clarence,_x000D_
 Pang Xue Jie, _x000D_
 Poh Shao Feng Ethan,_x000D_
 Lucas Tan</t>
  </si>
  <si>
    <t>Pang Xue Jie, Yu Mengyu</t>
  </si>
  <si>
    <t>Zhou Yihan,_x000D_
 Lin Ye</t>
  </si>
  <si>
    <t>Sim Shu Zhen Chelsea Ann</t>
  </si>
  <si>
    <t>Tan Li Yun Stefanie</t>
  </si>
  <si>
    <t>First women√¢ÀÜ≈°√É¬Øs singles medal in 34 years</t>
  </si>
  <si>
    <t>Clement Chow Sheng Ren</t>
  </si>
  <si>
    <t>Ang An Jun_Ang Wei Ming Sean_Chiam Kun Yang_Koh Jian Ying_Yu Junjie_Lee Jit An Darren_Lee Kai Yang_Loh Zhi Zhi_Yip Yang_Chow Jing Lun_Ooi Yee Jia_Yu Nan Feng Samuel Moses_Bryan Ong</t>
  </si>
  <si>
    <t>Tan Hui Ying Lynette Jane,_Sim Hwei Sian Shauna Christine,_Eunice Karina _Fu Yu Min,_Koh Gina Ting Yi,_Tan Hui Ning Sheryl,_Wu Zhekang,_Ooi Si Hui Melissa,_Koh Xiao Li,_Naomi Yap _Xiao Fei,_Cleona Zhu Yinxuan,_Loke Enyuan,_Ng Yi Wen,_Angeline Teo Liying</t>
  </si>
  <si>
    <t>Gooi Jia Yi</t>
  </si>
  <si>
    <t>Mark Leong Kok Loong</t>
  </si>
  <si>
    <t>4.00/58/12.00 (in prelims) Games Record</t>
  </si>
  <si>
    <t>1.00/55/12.00 (in prelims) Games Record</t>
  </si>
  <si>
    <t>Sabelle Ashley Kee Jen</t>
  </si>
  <si>
    <t>3450 National Record, Personal Best</t>
  </si>
  <si>
    <t>Sasha Siew Hoon Christian,_x000D_
 Gooi Jia Yi,_x000D_
 Melanie Jane Tan Bee Yen,_x000D_
 Samuel Chua _x000D_
 Min You,_x000D_
 Joshua Tay Li Min,_x000D_
 Ng Sim Hwee</t>
  </si>
  <si>
    <t>Chan Jun Kai</t>
  </si>
  <si>
    <t>Fung Hui Xin</t>
  </si>
  <si>
    <t>Fung Jin Jie</t>
  </si>
  <si>
    <t>Ho Lin Ying</t>
  </si>
  <si>
    <t>Mui Wei Ting Zoe</t>
  </si>
  <si>
    <t>Samuel Tan Wei Han</t>
  </si>
  <si>
    <t>13.567 (Personal Best)</t>
  </si>
  <si>
    <t>YEAP AMANDA TING HUI_x000D_
 FARIZA BEGUM BINTE MOHAMED ZABIR_x000D_
 TAN HUI ZHI_x000D_
 ONG JERELEE YAN TING _x000D_
  CHUA JESSICA YI PING_x000D_
 LIM PEI TING FELICIA_x000D_
 LIM ZHI YU MINDY _x000D_
 CHU LINA_x000D_
  LOK MICHELLE HUI QI_x000D_
 WEE NATALIA CLARE YUNING_x000D_
 NORDIANA BINTE MOHD YEARI_x000D_
 ONG HUI HUI_x000D_
 ONG SWEE LING_x000D_
 LIM PEARLYNN YUNHAN_x000D_
 POH HUEI PIN, DEBBIE_x000D_
 SITI NURHALIZA BINTE KHAIRUL ANUAR _x000D_
 TAN JOWIE HUI YING_x000D_
 ONG TIFFANY ZI TING_x000D_
 YEE YUN SHAWN_x000D_
 YEO XUAN</t>
  </si>
  <si>
    <t>MUHAMMAD FARHAN BIN YUSOFF _x000D_
 MUHAMMAD AKMAL BIN SHAHARUDIN_x000D_
 CHAN LI YANG_x000D_
 PHUA ZHI MING, GLENDON_x000D_
 HALEEF BIN HAIRON_x000D_
 HUANG JUNHONG SEAN_x000D_
 SORREDA JENMARK BINAY_x000D_
 CHIA JEREMY WAI YEEN _x000D_
 JOSHUA SEOW HUI TECK_x000D_
 NG JUIN JIE_x000D_
 LEE CHEE YONG_x000D_
 LIM JIAN HONG_x000D_
 M DEVANAND_x000D_
 R SURIA_x000D_
 MUHAMMAD SYAZNI BIN RAMLEE_x000D_
 TAN TZE WEN THADDEUS_x000D_
 TNG ZONG WEI_x000D_
 WONG ZI QUAN, GARY_x000D_
 YEO KAIXIANG_x000D_
 YEUNG CHUN YIN</t>
  </si>
  <si>
    <t>203, 13 Under Par</t>
  </si>
  <si>
    <t>ANG YU JIN EUGENE_x000D_
 LEE BRYAN NATHAN SHAO HERNG_x000D_
 CHUA CAEL JUIN HUI_x000D_
 CHEW WEE_x000D_
 REDDEN CHRISTIAN WILLIAM _x000D_
 KELLY WONG CHRISTOPHER MICHAEL CHUNG M_x000D_
 DARREN GOH DIAN YUAN _x000D_
 REDDEN ETHAN PETER _x000D_
 CHEN PEI HUAN_x000D_
 HUANG QIWEI, BENJAMIN_x000D_
 KODROWSKI JAMES NICHOLAS_x000D_
 LAM JOEWE TAT CHUNG_x000D_
 LIANG KENNY CHIN MING_x000D_
 KOK HUNG WEI_x000D_
 LIU ZHIYANG_x000D_
 NG SHI WEI, IGNATIUS_x000D_
 O'BRIEN RICHARD LOWELL _x000D_
 GOH RYAN TSUI HON_x000D_
 TAN JIAJU RYAN_x000D_
 TANG TZE MENG MARCUS</t>
  </si>
  <si>
    <t>7:17.88 (Games Record)</t>
  </si>
  <si>
    <t>3:16.82 (Games Record)</t>
  </si>
  <si>
    <t>2:28.71 (Games Record)</t>
  </si>
  <si>
    <t>4:07.05 (Games Record)</t>
  </si>
  <si>
    <t>8:07.00 (Games Record)</t>
  </si>
  <si>
    <t>28.15 (Games Record)</t>
  </si>
  <si>
    <t>25.06 (Games Record)</t>
  </si>
  <si>
    <t>54.74 (Games Record)</t>
  </si>
  <si>
    <t>26.50 (Games Record)</t>
  </si>
  <si>
    <t>3:40.92 (Games Record)</t>
  </si>
  <si>
    <t>53.79 (Games Record)</t>
  </si>
  <si>
    <t>2:00.06 (Games Record)</t>
  </si>
  <si>
    <t>22.25 (Games Record)</t>
  </si>
  <si>
    <t>23.55 (Personal Best)</t>
  </si>
  <si>
    <t>51.87 (Personal Best)</t>
  </si>
  <si>
    <t>SNG SUAI LI, MICHELLE</t>
  </si>
  <si>
    <t>1.75m</t>
  </si>
  <si>
    <t>Lost by KO</t>
  </si>
  <si>
    <t>Lost by Amageddon</t>
  </si>
  <si>
    <t>Lost by Armageddon</t>
  </si>
  <si>
    <t>CHAN WAN JING, DENYSE_x000D_
 CHEUNG KEMEI_x000D_
 CHLOE NG WANYI_x000D_
 MAXINE WONG JIE XIN</t>
  </si>
  <si>
    <t>209 (7 Under Par)</t>
  </si>
  <si>
    <t>ARYANNA NISH SHETTY_x000D_
 CHEONG YUET YUNG_x000D_
 EMMA YAP EN-LIN_x000D_
 KAITLYN LIM_x000D_
 NADINE JOY NATHAN_x000D_
 POH ZI XUAN, SHANDY</t>
  </si>
  <si>
    <t>LIEW JUN YI, ZAC_x000D_
 LIM JUNYI KAESON_x000D_
 MOHAMMAD MIKHAIL HAZIQ BIN MOHAMMAD GHAZALI_x000D_
 SIM BOON PIN, ROBIN_x000D_
 TAY WEI-AN TERRY_x000D_
 CHONG JER RONG</t>
  </si>
  <si>
    <t>Won by Submission</t>
  </si>
  <si>
    <t>Lost by Referee√¢‚Ç¨‚Ñ¢ Decision</t>
  </si>
  <si>
    <t>Won by disqualification</t>
  </si>
  <si>
    <t>Won by walkover</t>
  </si>
  <si>
    <t>Lost by walkover</t>
  </si>
  <si>
    <t>WONG ZEN JOI, LIONEL</t>
  </si>
  <si>
    <t>CHEW ZHE YU, CLARENCE</t>
  </si>
  <si>
    <t>CHEW ZHE YU, CLARENCE_x000D_
 JOSH CHUA SHAO HAN_x000D_
 PANG YEW EN KOEN_x000D_
 POH SHAO FENG ETHAN_x000D_
 TAN LUCAS</t>
  </si>
  <si>
    <t>CHEW ZHE YU, CLARENCE_x000D_
 POH SHAO FENG ETHAN</t>
  </si>
  <si>
    <t>CHEW ZHE YU, CLARENCE_x000D_
 ZENG JIAN</t>
  </si>
  <si>
    <t>HO WEI KIT, DIXON_x000D_
 LOW SZE SHENG, BRANDON_x000D_
 YAP ZONG HAN, DARREN</t>
  </si>
  <si>
    <t>Quah Jing Wen_x000D_
Christie May Chue Mun Ee_x000D_
Lim Xiang Qi Amanda_x000D_
Nur Marina Chan Shi Min Alif Abdullah_x000D_
Quah Ting Wen</t>
  </si>
  <si>
    <t>21.95 (Games Record)</t>
  </si>
  <si>
    <t>Sim En Yi Letitia</t>
  </si>
  <si>
    <t>Quah Zheng Wen_x000D_
Nicholas Rui Karsten Mahabir_x000D_
Teong Tzen Wei_x000D_
Jonathan Tan Eu Jin</t>
  </si>
  <si>
    <t>3:37.45 (Games Record)</t>
  </si>
  <si>
    <t>Quah Zheng Wen_x000D_
Nicholas Rui Karsten Mahabir_x000D_
Quah Jing Wen_x000D_
Quah Ting Wen</t>
  </si>
  <si>
    <t>3:51.72 (Games Record)</t>
  </si>
  <si>
    <t>1:07.94 (Games Record)</t>
  </si>
  <si>
    <t>Jonathan Tan Eu Jin_x000D_
Mikkel Lee Jun Jie_x000D_
Chua Yi Shou Darren_x000D_
Quah Zheng Wen</t>
  </si>
  <si>
    <t>Mikkel Lee Jun Jie</t>
  </si>
  <si>
    <t>2:28.49 (Games Record)</t>
  </si>
  <si>
    <t>Gan Ching Hwee_x000D_
Ashley Lim Yi-Xuan_x000D_
Chan Zi Yi_x000D_
Quah Ting Wen</t>
  </si>
  <si>
    <t>25.04 (Games Record)</t>
  </si>
  <si>
    <t>Jung Yi Ong</t>
  </si>
  <si>
    <t>Faith Elizabeth Khoo_x000D_
Sim En Yi Letitia_x000D_
Quah Jing Wen_x000D_
Quah Ting Wen</t>
  </si>
  <si>
    <t>4:06.97 (Games Record)</t>
  </si>
  <si>
    <t>Ang An Jun_x000D_
Cayden Loh Dejun_x000D_
Chiam Kunyang_x000D_
Chow Jing Lun_x000D_
Darren Lee Jit-An_x000D_
Koh Jian Ying_x000D_
Lee Cheng-Kang_x000D_
Lee Kai Yang_x000D_
Loh Zhi Zhi_x000D_
Tan Jwee Ann Paul Louis_x000D_
Teo Zhen Wei Eugene_x000D_
Yip Yang_x000D_
Yu Junjie</t>
  </si>
  <si>
    <t>Won 22 √ê 14; 1st out of 6</t>
  </si>
  <si>
    <t>22.69 (Games Record)</t>
  </si>
  <si>
    <t>Ang Chen Xiang</t>
  </si>
  <si>
    <t>Won 2 - 0</t>
  </si>
  <si>
    <t>Alvin Woo Tsung Han_x000D_
Low Yi Hao</t>
  </si>
  <si>
    <t>Aahan Gopinath Achar_x000D_
Abdul Rahman Bhadelia_x000D_
Adwitya Bhargava_x000D_
Aman Desai_x000D_
Amjad Mahboob_x000D_
Anantha Krishna_x000D_
Anish Edward Paraam_x000D_
Avi Dixit_x000D_
Mahiyu Bhatia_x000D_
Navin Michael S Param_x000D_
Raoul Sharma_x000D_
Rezza Gaznavi_x000D_
Rohan Rangarajan_x000D_
Utsav Rakshit_x000D_
Venkatesan Thiyanesh</t>
  </si>
  <si>
    <t>Won 97 - 71</t>
  </si>
  <si>
    <t>Yap Yao Rong Rodman_x000D_
Ayrton Bryan Soh Zhen Heng_x000D_
Goh Zhen Wei Tidus_x000D_
Ingram Tan Ying Yuan_x000D_
Tan Kai Wen, Marcus_x000D_
Yeoh Chun Ting</t>
  </si>
  <si>
    <t>Heng Jie Min Juliet</t>
  </si>
  <si>
    <t>Won 15 - 8</t>
  </si>
  <si>
    <t>Si To Jian Tong</t>
  </si>
  <si>
    <t>Won 15 - 11</t>
  </si>
  <si>
    <t>Maxine Wong Jie Xin</t>
  </si>
  <si>
    <t>Walkover</t>
  </si>
  <si>
    <t>Elle Koh Meihui</t>
  </si>
  <si>
    <t>Won 15 - 10</t>
  </si>
  <si>
    <t>Elle Koh Meihui_x000D_
Filzah Hidayah Binte Nor Anuar_x000D_
Kiria Tikanah Abdul Rahman_x000D_
Rebecca Ong Jia Min</t>
  </si>
  <si>
    <t>Won 45 - 37</t>
  </si>
  <si>
    <t>Samuel Elijah Robson</t>
  </si>
  <si>
    <t>Won 15 - 3</t>
  </si>
  <si>
    <t>Cheung Kemei_x000D_
Maxine Wong Jie Xin_x000D_
Seet He Yun Tiffany_x000D_
Tay Yu Ling</t>
  </si>
  <si>
    <t>Won 45 - 23</t>
  </si>
  <si>
    <t>Adlyn Basil Heng Li Yan_x000D_
Amanda Yeap Ting Hui_x000D_
Daphne Tan En Qi_x000D_
Foo Wen Xin_x000D_
Hoo Mei Hui_x000D_
Lim Jie Ying_x000D_
Lim Zhi Yu Mindy_x000D_
Michelle Lok Hui Qi_x000D_
Nasha Binte Jeffri_x000D_
Nur Fasya Nadhirah Binte Mohammad Yusni_x000D_
Ong Jia Min_x000D_
Ong Swee Ling_x000D_
Shazana Binte Mohamed Noor_x000D_
Shermaine Goh Xin Mei_x000D_
Siti Nurhaliza Binte Khairul Anuar_x000D_
Tan Hui Zhi_x000D_
Yee Yun Shawn_x000D_
Yeo Shi Er Shannon_x000D_
Yeo Xuan</t>
  </si>
  <si>
    <t>Won 4 - 2</t>
  </si>
  <si>
    <t>Noah Lim Tian Run</t>
  </si>
  <si>
    <t>Won By Submission</t>
  </si>
  <si>
    <t>Amirah Binte Sahrin_x000D_
Iffah Batrisyia Binte Noh_x000D_
Nur Ashikin Binte Zulkifli</t>
  </si>
  <si>
    <t>Won 42 - 11</t>
  </si>
  <si>
    <t>Isaac Goh</t>
  </si>
  <si>
    <t>Ellyn Tan Jiamin_x000D_
Chia Teck Pin</t>
  </si>
  <si>
    <t>Chew Zhe Yu, Clarence_x000D_
Pang Yew En Koen_x000D_
Quek Yong, Izaac</t>
  </si>
  <si>
    <t>Won 3 - 0</t>
  </si>
  <si>
    <t>Pang Yew En Koen_x000D_
Quek Yong, Izaac</t>
  </si>
  <si>
    <t>Won 3 - 1</t>
  </si>
  <si>
    <t>Quek Yong, Izaac</t>
  </si>
  <si>
    <t>Won 4 - 0</t>
  </si>
  <si>
    <t>Won 4 - 3</t>
  </si>
  <si>
    <t>Timothy Loh Yu</t>
  </si>
  <si>
    <t>Won 2 matches</t>
  </si>
  <si>
    <t>Ong Li Ling Kimberly</t>
  </si>
  <si>
    <t>Nicholas Rui Karsten Mahabir</t>
  </si>
  <si>
    <t>Jonathan Tan Eu Jin_x000D_
Glen Lim Jun Wei_x000D_
Ardi Zulhimi Bin Mohamed Azman_x000D_
Chua Yi Shou Darren</t>
  </si>
  <si>
    <t>Ashley Lim Yi-Xuan</t>
  </si>
  <si>
    <t>Faith Elizabeth Khoo</t>
  </si>
  <si>
    <t>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t>
  </si>
  <si>
    <t>Won 10 √ê 6; Finished 2nd out of 3</t>
  </si>
  <si>
    <t>Soh Rui Yong</t>
  </si>
  <si>
    <t>Elizabeth-Ann Tan Shee Ru</t>
  </si>
  <si>
    <t>Lost 0 - 3</t>
  </si>
  <si>
    <t>Lost 3 - 9</t>
  </si>
  <si>
    <t>Drew 1 - 1</t>
  </si>
  <si>
    <t>Lionel Wee Yit Hui_x000D_
Max Neo Wei Kit_x000D_
Samuel Elijah Robson_x000D_
Zephaniah Ian Kiew</t>
  </si>
  <si>
    <t>Lost 37 - 45</t>
  </si>
  <si>
    <t>Ong Shu Hui Jessica</t>
  </si>
  <si>
    <t>Lost 8 -15</t>
  </si>
  <si>
    <t>Dan Wei Zuo_x000D_
Loh Kai Wei Lucius_x000D_
Nicholas Loo Wei-Hao_x000D_
See Zhuo Rui Jorelle</t>
  </si>
  <si>
    <t>Lost 31 - 45</t>
  </si>
  <si>
    <t>Lim Junyi Kaeson</t>
  </si>
  <si>
    <t>Darren Sia Dian Lun_x000D_
Dawnraj Rengasamy_x000D_
Dineshraj Naidu S/O Vijayan Naidu_x000D_
Enrico Elifh Abdul Lathif Marican_x000D_
Gugan Sandran_x000D_
Hariraj Naidu S/O Vijayan Naidu_x000D_
Jaspal Singh Grewal_x000D_
Jeremiah Samson Balakrishnan_x000D_
Loo Tian Poh Kent_x000D_
Muhammad Bazil Bin Kahar_x000D_
Muhammad Fariz Bin Mohd Basir_x000D_
Nur Ashriq Ferdaus Bin Zul'kepli_x000D_
Nufail Raiyan Bin Abu Bakar_x000D_
Muhammad Zaki Bin Zulkarnain_x000D_
Silas Abdul Razak Bin Noor Shah_x000D_
Thulasiram Ramanan_x000D_
Wee Wei Xuan_x000D_
Yap Wee Lee, Darius</t>
  </si>
  <si>
    <t>Tang Yong Siang</t>
  </si>
  <si>
    <t>Sheik Ferdous Bin Sheik Alau√ïddin</t>
  </si>
  <si>
    <t>Lost (-2) - 26</t>
  </si>
  <si>
    <t>Nadhrah Binte Sahrin</t>
  </si>
  <si>
    <t>Lost By Disqualification</t>
  </si>
  <si>
    <t>Muhammad Nurshahfareeq Bin Shahrudin</t>
  </si>
  <si>
    <t>Lost 45 - 49</t>
  </si>
  <si>
    <t>Jayson Tan Jian Sen</t>
  </si>
  <si>
    <t>Elkan Reshawn Oh</t>
  </si>
  <si>
    <t>Ang Jania</t>
  </si>
  <si>
    <t>Cheryl Yong Heng Xi_x000D_
Ethan Chia Han Wei</t>
  </si>
  <si>
    <t>Zeng Jian_x000D_
Chew Zhe Yu, Clarence</t>
  </si>
  <si>
    <t>Lost 1 - 3</t>
  </si>
  <si>
    <t>Zhou Jingyi_x000D_
Wong Xin Ru</t>
  </si>
  <si>
    <t>Diyanah Aqidah Binte Muhammad Dian Khudhairi</t>
  </si>
  <si>
    <t>Aryan Bin Azman</t>
  </si>
  <si>
    <t>Lost 0 - 8</t>
  </si>
  <si>
    <t>Danielle Lim Sue Ching</t>
  </si>
  <si>
    <t>Lost 0 - 10</t>
  </si>
  <si>
    <t>Finished 2nd out of 3</t>
  </si>
  <si>
    <t>Zoe Tan Ziyi</t>
  </si>
  <si>
    <t>Tay Yu Xuan</t>
  </si>
  <si>
    <t>Zachary Ian Tan</t>
  </si>
  <si>
    <t>Maximillian Ang Wei</t>
  </si>
  <si>
    <t>Chan Zi Yi</t>
  </si>
  <si>
    <t>Glen Lim Jun Wei</t>
  </si>
  <si>
    <t>Christie May Chue Mun Ee</t>
  </si>
  <si>
    <t>Avvir Tham Pac Lun</t>
  </si>
  <si>
    <t>Lee Shen Oon Max</t>
  </si>
  <si>
    <t>Sng Suat Li, Michelle</t>
  </si>
  <si>
    <t>1.73m</t>
  </si>
  <si>
    <t>Goh Chui Ling</t>
  </si>
  <si>
    <t>Ian Koe_x000D_
Joshua Chua Hanwei_x000D_
Marc Brian Louis_x000D_
Mark Lee Ren_x000D_
Quek Jun Jie Calvin_x000D_
Xander Ho Ann Heng</t>
  </si>
  <si>
    <t>Quek Jun Jie Calvin</t>
  </si>
  <si>
    <t>Grace Chua Hui Zhen_x000D_
Heng Xiao En_x000D_
Jessica Tan Wei Han_x000D_
Jin Yujia_x000D_
Lai Yi Ting_x000D_
Megan Lee Xinyi_x000D_
Nur Insyirah Khan Binte Abdul Hamid Khan_x000D_
Wong Jia Ying, Crystal_x000D_
Yeo Jia Min</t>
  </si>
  <si>
    <t>Andy Kwek Jun Liang_x000D_
Donovan Willard Wee_x000D_
Hee Yong Kai Terry_x000D_
Joel Koh Jia Wei_x000D_
Johann Prajogo_x000D_
Loh Kean Hean_x000D_
Loh Kean Yew_x000D_
Marcus Phil Lau Jun Hui_x000D_
Nge Joo Jie_x000D_
Teh Jia Heng</t>
  </si>
  <si>
    <t>Johann Prajogo_x000D_
Nge Joo Jie</t>
  </si>
  <si>
    <t>Lost 0 - 2</t>
  </si>
  <si>
    <t>Nur Sabrina Binte Mohd Faizal</t>
  </si>
  <si>
    <t>Lost 1 - 4</t>
  </si>
  <si>
    <t>Tan Jun Jie Velvan</t>
  </si>
  <si>
    <t>Muhammad Danish Bin Husli</t>
  </si>
  <si>
    <t>Lost By Rsc</t>
  </si>
  <si>
    <t>Ng Junyang_x000D_
Low Yi Hao</t>
  </si>
  <si>
    <t>Won 93 √ê 92; Finished 3rd out of 5</t>
  </si>
  <si>
    <t>Won 162 - 147</t>
  </si>
  <si>
    <t>Chua Wee Kiat_x000D_
Goh Kai Yang Kenneth_x000D_
Lim Wyi Shawn_x000D_
Tan Yee Khai_x000D_
Tan Yew Ming Alex_x000D_
Wong Jing Kai</t>
  </si>
  <si>
    <t>Simon Lee Renjie</t>
  </si>
  <si>
    <t>Lost 10 - 15</t>
  </si>
  <si>
    <t>Dan Wei Zuo</t>
  </si>
  <si>
    <t>Lost 5 - 15</t>
  </si>
  <si>
    <t>Cheung Kemei</t>
  </si>
  <si>
    <t>Lost 6 - 15</t>
  </si>
  <si>
    <t>Lost 11 - 12</t>
  </si>
  <si>
    <t>Bron Sheum Han Shen_x000D_
Si To Jian Tong_x000D_
Simon Lee Renjie</t>
  </si>
  <si>
    <t>Lost 37 - 44</t>
  </si>
  <si>
    <t>Heng Jie Min Juliet_x000D_
Jean Koh_x000D_
Nicole Wee Sher Tynn_x000D_
Ong Shu Hui Jessica</t>
  </si>
  <si>
    <t>Lost 42 - 45</t>
  </si>
  <si>
    <t>Cheang Jia Qing_x000D_
Damien Wan Junwei_x000D_
Foo Jun Wei_x000D_
Haleef Bin Hairon_x000D_
Huang Junhong Sean_x000D_
Keanen Poon Jun An_x000D_
Koh Ye Shen_x000D_
Kumaresa Pasupathy_x000D_
Lee Chee Yong_x000D_
Lim Jian Hong_x000D_
Mohamad Haris Bin Abdul_x000D_
Muhammad Haziq Bin Abdul Wahab_x000D_
Nicholas Chua Wee Guan_x000D_
Nicholas Low Jia Jun_x000D_
R Sathish_x000D_
R Suria_x000D_
Tan Hong Jie Jared_x000D_
Tan Tze Wen Thaddeus_x000D_
Vignesa Pasupathy_x000D_
Yeung Chun Yin</t>
  </si>
  <si>
    <t>Won 3 - 1 Finished 3rd out of 5</t>
  </si>
  <si>
    <t>Syed Syahmi Bin Syed Ali_x000D_
Abdul Hanif Bin Murid_x000D_
Aik Yu Chen_x000D_
Ct Karuppiah Arasu_x000D_
Goh Kai Yang Timothy_x000D_
Loogeswaran Enrique_x000D_
Mayazhagu Guhan_x000D_
Mohammed Jumaeen Bin Amat Kamsin_x000D_
Muhammad Hidayat Bin Mat Rahim_x000D_
Muhammad Shafiq Bin Abdul Rashid_x000D_
Muhammad Syafiq Bin Ibrahim_x000D_
Wong Jing Yang Gerald</t>
  </si>
  <si>
    <t>Lost 4 - 1</t>
  </si>
  <si>
    <t>Cheryll Chia_x000D_
Collera Patricia Mae Maligaya_x000D_
Felissa Lai Shiqi_x000D_
Francis Megan_x000D_
Hajaratih Binte Johana_x000D_
Ho Puay Ling_x000D_
Laura Tan Si Ru_x000D_
Ng Jin Xin Jolene_x000D_
Ng Yu Xin Sardonna_x000D_
Nithira D/O Manimaran_x000D_
Nurul Sofia Atikah Binte Saban_x000D_
Phylicia Tanandika_x000D_
Sherie Amani Binte Sukir_x000D_
Shubhaa D/O Manimaran_x000D_
Taylor Liu Yutong_x000D_
Toh Li Min_x000D_
Valerie Koh Ruiqi_x000D_
Valerie Sim Thong En</t>
  </si>
  <si>
    <t>Won 1 - 0</t>
  </si>
  <si>
    <t>Soh Keng Chuan_x000D_
Tan Cheng Kiat Benny</t>
  </si>
  <si>
    <t>Zhou Yujie</t>
  </si>
  <si>
    <t>Lost 0 - 1</t>
  </si>
  <si>
    <t>Aaron Ng</t>
  </si>
  <si>
    <t>Valerie Teo Fang Wei</t>
  </si>
  <si>
    <t>Amirul Syafiq Bin Shah Eran</t>
  </si>
  <si>
    <t>Lost 4 - 4 (1)</t>
  </si>
  <si>
    <t>Lost 2 - 9</t>
  </si>
  <si>
    <t>Muhammad Iqbal Bin Abdul Rahman</t>
  </si>
  <si>
    <t>Siti Nazurah Binte Mohd Yusoff</t>
  </si>
  <si>
    <t>Nurul Suhaila Binte Mohamed Saiful</t>
  </si>
  <si>
    <t>Lost 10 - 26</t>
  </si>
  <si>
    <t>Nur Tuhfah Izzah Binte Md Roslan</t>
  </si>
  <si>
    <t>Lost 0 - 6</t>
  </si>
  <si>
    <t>Dhani Andika Bin Razali</t>
  </si>
  <si>
    <t>Lost 15 - 31</t>
  </si>
  <si>
    <t>Khairul Fahmi Bin Yazid_x000D_
Muhammad A'fif Bin Safiee_x000D_
Muhammad Asri Bin Aron_x000D_
Muhammad Danish Irfan Bin Muhamad Faizal_x000D_
Muhammad Ramli Bin Sa'ari</t>
  </si>
  <si>
    <t>Lost 0 √ê 2; Finished 3rd out of 4</t>
  </si>
  <si>
    <t>Zhou Jingyi_x000D_
Zeng Jian_x000D_
Goi Rui Xuan</t>
  </si>
  <si>
    <t>Goi Rui Xuan_x000D_
Ser Lin Qian</t>
  </si>
  <si>
    <t>Beh Kun Ting_x000D_
Poh Shao Feng Ethan</t>
  </si>
  <si>
    <t>Aloysius Yeo Zhijie_x000D_
Fong Peng Shin Ranen_x000D_
Khaw Hoong Keat Nicholas Adam</t>
  </si>
  <si>
    <t>Diyanah Aqidah Binte Muhammad Dian Khudhairi_x000D_
Fong Peng Shin Ranen</t>
  </si>
  <si>
    <t>Keston Pang Ghim Weng</t>
  </si>
  <si>
    <t>Nur Fadzlyn Binte Mohd Zahruddin</t>
  </si>
  <si>
    <t>Bryce Chong Sheng Cher</t>
  </si>
  <si>
    <t>Louisa Marie Middleditch</t>
  </si>
  <si>
    <t>Lost 0 - 9</t>
  </si>
  <si>
    <t>Eddy Zulqarnain Bin Khidzer</t>
  </si>
  <si>
    <t>Won 10 - 4</t>
  </si>
  <si>
    <t>Lim Zi Xyan</t>
  </si>
  <si>
    <t>Won 3 √ê 6_ Joint 3rd out of 6</t>
  </si>
  <si>
    <t>Lou Hong Yeow</t>
  </si>
  <si>
    <t>Lost 0 √ê 9; Finished 4 out of 5</t>
  </si>
  <si>
    <t>Jezamine Chua Zihui</t>
  </si>
  <si>
    <t>Lost 0 - 9, (Won By Fall)</t>
  </si>
  <si>
    <t>Ong Li Ling Kimberly_x000D_
Zeanne Law Zhi Ning_x000D_
Zoe Tan Ziyi</t>
  </si>
  <si>
    <t>SPORT_GROUP</t>
  </si>
  <si>
    <t>AIR SPORTS</t>
  </si>
  <si>
    <t>PARAGLIDING</t>
  </si>
  <si>
    <t>ARNIS</t>
  </si>
  <si>
    <t>ANYO</t>
  </si>
  <si>
    <t>NON-TRADITIONAL OPEN WEAPON INDIVIDUAL</t>
  </si>
  <si>
    <t>NON-TRADITIONAL OPEN WEAPON TEAM</t>
  </si>
  <si>
    <t>TRADITIONAL OPEN WEAPON INDIVIDUAL</t>
  </si>
  <si>
    <t>FORMS</t>
  </si>
  <si>
    <t>ANYO INDIVIDUAL</t>
  </si>
  <si>
    <t>ANYO SYNCHRONIZED</t>
  </si>
  <si>
    <t>FULL CONTACT</t>
  </si>
  <si>
    <t>SPARRING 71KG</t>
  </si>
  <si>
    <t>SPARRING 52KG</t>
  </si>
  <si>
    <t>LIVESTICK</t>
  </si>
  <si>
    <t>PADDED STICK</t>
  </si>
  <si>
    <t>DUET</t>
  </si>
  <si>
    <t>35KM RACE WALK TEAM</t>
  </si>
  <si>
    <t>BASEBALL</t>
  </si>
  <si>
    <t>BASEBALL 5</t>
  </si>
  <si>
    <t>3X3</t>
  </si>
  <si>
    <t>ATHLETIC PHYSIQUE</t>
  </si>
  <si>
    <t>FITNESS</t>
  </si>
  <si>
    <t>+91KG</t>
  </si>
  <si>
    <t>+92KG</t>
  </si>
  <si>
    <t>92KG</t>
  </si>
  <si>
    <t>50KG</t>
  </si>
  <si>
    <t>CANOE SLALOM</t>
  </si>
  <si>
    <t>CANOE DOUBLE</t>
  </si>
  <si>
    <t>CANOE SINGLE</t>
  </si>
  <si>
    <t>KAYAK SINGLE</t>
  </si>
  <si>
    <t>CANOE DOUBLE 1000M</t>
  </si>
  <si>
    <t>CANOE DOUBLE 500M</t>
  </si>
  <si>
    <t>CANOE FOUR 1000M</t>
  </si>
  <si>
    <t>CANOE FOUR 200M</t>
  </si>
  <si>
    <t>CANOE FOUR 500M</t>
  </si>
  <si>
    <t>CANOE SINGLE 1000M</t>
  </si>
  <si>
    <t>CANOE SINGLE 200M</t>
  </si>
  <si>
    <t>CANOE SINGLE 500M</t>
  </si>
  <si>
    <t>ASEAN</t>
  </si>
  <si>
    <t>CHESS960 (FISCHER RANDOM)</t>
  </si>
  <si>
    <t>BLINDFOLD</t>
  </si>
  <si>
    <t>RAPID PAIR</t>
  </si>
  <si>
    <t>STANDARD TEAM</t>
  </si>
  <si>
    <t>MAKRUK</t>
  </si>
  <si>
    <t>STANDARD DOUBLES</t>
  </si>
  <si>
    <t>OUK CHAKTRANG</t>
  </si>
  <si>
    <t>5-MINUTE SINGLES</t>
  </si>
  <si>
    <t>60-MINUTE DOUBLES</t>
  </si>
  <si>
    <t>60-MINUTE QUADRUPLES</t>
  </si>
  <si>
    <t>60-MINUTE SINGLES</t>
  </si>
  <si>
    <t>60-MINUTE TRIPLES</t>
  </si>
  <si>
    <t>TRADITIONAL (SITTUYIN)</t>
  </si>
  <si>
    <t>TRANSFER (BUGHOUSE)</t>
  </si>
  <si>
    <t>SUPERMIXED TEAM</t>
  </si>
  <si>
    <t>CAROM</t>
  </si>
  <si>
    <t>1-CUSHION BILLIARDS SINGLES</t>
  </si>
  <si>
    <t>3-CUSHION BILLIARDS SINGLES</t>
  </si>
  <si>
    <t>47/1 BALKLINE BILLARDS SINGLES</t>
  </si>
  <si>
    <t>STRAIGHT RAIL BILLARDS SINGLES</t>
  </si>
  <si>
    <t>15-BALL SINGLES</t>
  </si>
  <si>
    <t>6-RED DOUBLES</t>
  </si>
  <si>
    <t>6-RED TEAM</t>
  </si>
  <si>
    <t>BMX FREESTYLE</t>
  </si>
  <si>
    <t>FREESTYLE FLAT LAND</t>
  </si>
  <si>
    <t>PARK</t>
  </si>
  <si>
    <t>BMX RACING</t>
  </si>
  <si>
    <t>CROSS</t>
  </si>
  <si>
    <t>RACE</t>
  </si>
  <si>
    <t>TIME TRIAL</t>
  </si>
  <si>
    <t>MOUNTAIN BIKE</t>
  </si>
  <si>
    <t>CROSS-COUNTRY ELIMINATOR</t>
  </si>
  <si>
    <t>DOWNHILL</t>
  </si>
  <si>
    <t>ELIMINATION</t>
  </si>
  <si>
    <t>CROSS-COUNTRY RELAY</t>
  </si>
  <si>
    <t>ROAD RACE TEAM</t>
  </si>
  <si>
    <t>KEIRIN</t>
  </si>
  <si>
    <t>MADISON</t>
  </si>
  <si>
    <t>SCRATCH RACE</t>
  </si>
  <si>
    <t>SPRINT</t>
  </si>
  <si>
    <t>SPRINT TEAM</t>
  </si>
  <si>
    <t>500M TIME TRIAL</t>
  </si>
  <si>
    <t>B-GIRLS</t>
  </si>
  <si>
    <t>CHACHACHA</t>
  </si>
  <si>
    <t>FIVE DANCES</t>
  </si>
  <si>
    <t>JIVE</t>
  </si>
  <si>
    <t>RUMBA</t>
  </si>
  <si>
    <t>SAMBA</t>
  </si>
  <si>
    <t>QUICKSTEP</t>
  </si>
  <si>
    <t>TANGO</t>
  </si>
  <si>
    <t>1000M 10 CREW</t>
  </si>
  <si>
    <t>1000M 20 CREW</t>
  </si>
  <si>
    <t>2000M 20 CREW</t>
  </si>
  <si>
    <t>200M 10 CREW</t>
  </si>
  <si>
    <t>200M 5 CREW</t>
  </si>
  <si>
    <t>250M 10 CREW</t>
  </si>
  <si>
    <t>250M 10 CREW (U24)</t>
  </si>
  <si>
    <t>250M 20 CREW</t>
  </si>
  <si>
    <t>250M 5 CREW (U24)</t>
  </si>
  <si>
    <t>500M 10 CREW</t>
  </si>
  <si>
    <t>500M 10 CREW (U24)</t>
  </si>
  <si>
    <t>500M 5 CREW (U24)</t>
  </si>
  <si>
    <t>800M 10 CREW (U24)</t>
  </si>
  <si>
    <t>800M 5 CREW (U24)</t>
  </si>
  <si>
    <t>200M 20 CREW</t>
  </si>
  <si>
    <t>ENDURANCE</t>
  </si>
  <si>
    <t>CONSOLE</t>
  </si>
  <si>
    <t>STREET FIGHTER V</t>
  </si>
  <si>
    <t>TEKKEN 7</t>
  </si>
  <si>
    <t>ARENA OF VALOR</t>
  </si>
  <si>
    <t>MOBILE LEGENDS: BANG BANG</t>
  </si>
  <si>
    <t>GARENA FREE FIRE</t>
  </si>
  <si>
    <t>PEACEKEEPER ELITE</t>
  </si>
  <si>
    <t>PUBG MOBILE INDIVIDUAL</t>
  </si>
  <si>
    <t>PUBG MOBILE TEAM</t>
  </si>
  <si>
    <t>EA SPORTS FC ONLINE</t>
  </si>
  <si>
    <t>ATTACK ONLINE 2 INDIVIDUAL</t>
  </si>
  <si>
    <t>ATTACK ONLINE 2 TEAM</t>
  </si>
  <si>
    <t>CROSSFIRE</t>
  </si>
  <si>
    <t>DOTA 2</t>
  </si>
  <si>
    <t>DREAM THREE KINGDOMS 2</t>
  </si>
  <si>
    <t>LEAGUE OF LEGENDS</t>
  </si>
  <si>
    <t>VALORANT</t>
  </si>
  <si>
    <t>FLYING DISC</t>
  </si>
  <si>
    <t>DISC GOLF</t>
  </si>
  <si>
    <t>ULTIMATE</t>
  </si>
  <si>
    <t>FUTSAL</t>
  </si>
  <si>
    <t>AEROBIC</t>
  </si>
  <si>
    <t>RINGS</t>
  </si>
  <si>
    <t>BALL</t>
  </si>
  <si>
    <t>CLUBS</t>
  </si>
  <si>
    <t>RIBBON</t>
  </si>
  <si>
    <t>ROPE</t>
  </si>
  <si>
    <t>TRAMPOLINE</t>
  </si>
  <si>
    <t>HANDBALL</t>
  </si>
  <si>
    <t>BEACH</t>
  </si>
  <si>
    <t>HOCKEY 5S</t>
  </si>
  <si>
    <t>5000M RELAY</t>
  </si>
  <si>
    <t>JET SKI</t>
  </si>
  <si>
    <t>RUNABOUT 1100 STOCK</t>
  </si>
  <si>
    <t>RUNABOUT ENDURANCE</t>
  </si>
  <si>
    <t>RUNABOUT LIMITED</t>
  </si>
  <si>
    <t>RUNABOUT STOCK</t>
  </si>
  <si>
    <t>SKI 1500 STOCK</t>
  </si>
  <si>
    <t>SKI GP</t>
  </si>
  <si>
    <t>SKI LITE</t>
  </si>
  <si>
    <t>SKI MODIFIED</t>
  </si>
  <si>
    <t>ART</t>
  </si>
  <si>
    <t>DUO</t>
  </si>
  <si>
    <t>SHOW</t>
  </si>
  <si>
    <t>120KG</t>
  </si>
  <si>
    <t>77KG</t>
  </si>
  <si>
    <t>94KG</t>
  </si>
  <si>
    <t>NE-WAZA NOGI 52KG</t>
  </si>
  <si>
    <t>NE-WAZA NOGI 57KG</t>
  </si>
  <si>
    <t>NE-WAZA LESS 77KG</t>
  </si>
  <si>
    <t>FIGHTING</t>
  </si>
  <si>
    <t>+78KG</t>
  </si>
  <si>
    <t>44KG</t>
  </si>
  <si>
    <t>78KG</t>
  </si>
  <si>
    <t>NAGE NO KATA</t>
  </si>
  <si>
    <t>KATAME NO KATA</t>
  </si>
  <si>
    <t>KABADDI</t>
  </si>
  <si>
    <t>STANDARD STYLE</t>
  </si>
  <si>
    <t>SUPER FIVE</t>
  </si>
  <si>
    <t>THREE STARS</t>
  </si>
  <si>
    <t>+75KG</t>
  </si>
  <si>
    <t>+84KG</t>
  </si>
  <si>
    <t>84KG</t>
  </si>
  <si>
    <t>+61KG</t>
  </si>
  <si>
    <t>+68KG</t>
  </si>
  <si>
    <t>61KG</t>
  </si>
  <si>
    <t>68KG</t>
  </si>
  <si>
    <t>KICKBOXING</t>
  </si>
  <si>
    <t>K-1</t>
  </si>
  <si>
    <t>KICK LIGHT</t>
  </si>
  <si>
    <t>LIGHT CONTACT</t>
  </si>
  <si>
    <t>LOW KICK</t>
  </si>
  <si>
    <t>POINT FIGHTING</t>
  </si>
  <si>
    <t>KUN BOKATOR</t>
  </si>
  <si>
    <t>BAMBOO SHIELD FORM SINGLE</t>
  </si>
  <si>
    <t>BARE HANDS FORM SINGLE</t>
  </si>
  <si>
    <t>BARE HANDS FORM TEAM</t>
  </si>
  <si>
    <t>BOKATOR SPIRIT FORM SINGLE</t>
  </si>
  <si>
    <t>PERFORMANCE DUO</t>
  </si>
  <si>
    <t>PHKAK FORM SINGLE</t>
  </si>
  <si>
    <t>1 WOMEN AGAINST 2 MEN (TEAM)</t>
  </si>
  <si>
    <t>KUN KHMER</t>
  </si>
  <si>
    <t>KUN KRU</t>
  </si>
  <si>
    <t>+70KG</t>
  </si>
  <si>
    <t>87KG</t>
  </si>
  <si>
    <t>MIXED MARTIAL ARTS</t>
  </si>
  <si>
    <t>MODERN</t>
  </si>
  <si>
    <t>TRADITIONAL</t>
  </si>
  <si>
    <t>OBSTACLE LASER RUN</t>
  </si>
  <si>
    <t>TRIATHLE</t>
  </si>
  <si>
    <t>LASER RUN RELAY</t>
  </si>
  <si>
    <t>TRIATHLE RELAY</t>
  </si>
  <si>
    <t>MUAY LAO</t>
  </si>
  <si>
    <t>WAI KRU</t>
  </si>
  <si>
    <t>WAIKRU</t>
  </si>
  <si>
    <t>OBSTACLE SPORTS</t>
  </si>
  <si>
    <t>OBSTACLE COURSE RACE</t>
  </si>
  <si>
    <t>300M TEAM RELAY</t>
  </si>
  <si>
    <t>400M TEAM ASSIST</t>
  </si>
  <si>
    <t>400M TEAM RELAY</t>
  </si>
  <si>
    <t>4X1500M RELAY</t>
  </si>
  <si>
    <t>ACCURACY</t>
  </si>
  <si>
    <t>ACCURACY TEAM</t>
  </si>
  <si>
    <t>CROSS-COUNTRY TEAM</t>
  </si>
  <si>
    <t>OPEN DISTANCE</t>
  </si>
  <si>
    <t>OPEN DISTANCE TEAM</t>
  </si>
  <si>
    <t>RACE TO GOAL</t>
  </si>
  <si>
    <t>RACE TO GOAL TEAM</t>
  </si>
  <si>
    <t>PRECISION SHOOTING</t>
  </si>
  <si>
    <t>TRIPLES (1 MEN 2 WOMEN)</t>
  </si>
  <si>
    <t>TRIPLES (2 MEN 1 WOMEN)</t>
  </si>
  <si>
    <t>0-2 LOW GOAL</t>
  </si>
  <si>
    <t>2-4 GOALS</t>
  </si>
  <si>
    <t>4-6 HIGH GOAL</t>
  </si>
  <si>
    <t>ARTISTIC SKATING</t>
  </si>
  <si>
    <t>FREE SKATING</t>
  </si>
  <si>
    <t>INLINE FREESTYLE SKATING</t>
  </si>
  <si>
    <t>SPEED SLALOM</t>
  </si>
  <si>
    <t>SLALOM PAIR</t>
  </si>
  <si>
    <t>SKATEBOARDING</t>
  </si>
  <si>
    <t>GAME OF SKATE</t>
  </si>
  <si>
    <t>STREET</t>
  </si>
  <si>
    <t>1000M SPRINT</t>
  </si>
  <si>
    <t>20000M ELIMINATION</t>
  </si>
  <si>
    <t>EIGHT</t>
  </si>
  <si>
    <t>EIGHT 1000M</t>
  </si>
  <si>
    <t>LIGHTWEIGHT DOUBLE SCULLS 1000M</t>
  </si>
  <si>
    <t>LIGHTWEIGHT DOUBLE SCULLS 500M</t>
  </si>
  <si>
    <t>LIGHTWEIGHT EIGHT</t>
  </si>
  <si>
    <t>LIGHTWEIGHT FOUR</t>
  </si>
  <si>
    <t>LIGHTWEIGHT FOUR 500M</t>
  </si>
  <si>
    <t>LIGHTWEIGHT PAIR</t>
  </si>
  <si>
    <t>LIGHTWEIGHT QUADRUPLE SCULLS</t>
  </si>
  <si>
    <t>PAIR 500M</t>
  </si>
  <si>
    <t>QUADRUPLE SCULLS</t>
  </si>
  <si>
    <t>SINGLE SCULLS 1000M</t>
  </si>
  <si>
    <t>SINGLE SCULLS 500M</t>
  </si>
  <si>
    <t>COASTAL</t>
  </si>
  <si>
    <t>SOLO</t>
  </si>
  <si>
    <t>RUGBY UNION</t>
  </si>
  <si>
    <t>49ER</t>
  </si>
  <si>
    <t>STAR</t>
  </si>
  <si>
    <t>KEELBOAT SSL47</t>
  </si>
  <si>
    <t>TORNADO</t>
  </si>
  <si>
    <t>ELLIOTT 6M</t>
  </si>
  <si>
    <t>LASER RADIAL ILCA 6 (U19)</t>
  </si>
  <si>
    <t>YNGLING</t>
  </si>
  <si>
    <t>FORMULA WINDSURFNG</t>
  </si>
  <si>
    <t>IQFOIL YOUTH</t>
  </si>
  <si>
    <t>MISTRAL YOUTH</t>
  </si>
  <si>
    <t>TECHNO 293 PLUS</t>
  </si>
  <si>
    <t>LINKING PRIMARY</t>
  </si>
  <si>
    <t>SAME STROKE PRIMARY</t>
  </si>
  <si>
    <t>CIRCLE</t>
  </si>
  <si>
    <t>MIXED METALLIC SILHOUETTE AIR PISTOL</t>
  </si>
  <si>
    <t>25M PISTOL PAIRS</t>
  </si>
  <si>
    <t>PRACTICAL OPEN</t>
  </si>
  <si>
    <t>PRACTICAL PRODUCTION</t>
  </si>
  <si>
    <t>PRACTICAL PRODUCTION OPTIC</t>
  </si>
  <si>
    <t>PRACTICAL STANDARD</t>
  </si>
  <si>
    <t>WA 1500 PPC</t>
  </si>
  <si>
    <t>WA 1500 PPC TEAM</t>
  </si>
  <si>
    <t>10M RUNNING TARGET</t>
  </si>
  <si>
    <t>10M RUNNING TARGET MIXED TEAM</t>
  </si>
  <si>
    <t>10M RUNNING TARGET TEAM</t>
  </si>
  <si>
    <t>MIXED BENCHREST AIR RIFLE (HEAVY VARMINT)</t>
  </si>
  <si>
    <t>MIXED BENCHREST AIR RIFLE (LIGHT VARMINT)</t>
  </si>
  <si>
    <t>MIXED METALLIC SILHOUETTE AIR RIFLE</t>
  </si>
  <si>
    <t>COMPAK SPORTING TEAM</t>
  </si>
  <si>
    <t>SPORTING CLAY TEAM</t>
  </si>
  <si>
    <t>SHORINJI KEMPO</t>
  </si>
  <si>
    <t>DANTAI</t>
  </si>
  <si>
    <t>EMBU GROUP 4 KENSHI</t>
  </si>
  <si>
    <t>EMBU GROUP 8</t>
  </si>
  <si>
    <t>EMBU GROUP KYU KENSHI</t>
  </si>
  <si>
    <t>EMBU GROUP YUDANSHA</t>
  </si>
  <si>
    <t>KUMI</t>
  </si>
  <si>
    <t>EMBU PAIR KYU KENSHI</t>
  </si>
  <si>
    <t>EMBU PAIR YUDANSHA</t>
  </si>
  <si>
    <t>RANDORI</t>
  </si>
  <si>
    <t>SHUTTLECOCK</t>
  </si>
  <si>
    <t>SOFT TENNIS</t>
  </si>
  <si>
    <t>LEAD</t>
  </si>
  <si>
    <t>SURFING</t>
  </si>
  <si>
    <t>LONGBOARD</t>
  </si>
  <si>
    <t>SHORTBOARD</t>
  </si>
  <si>
    <t>+87KG</t>
  </si>
  <si>
    <t>72KG</t>
  </si>
  <si>
    <t>+67KG</t>
  </si>
  <si>
    <t>+73KG</t>
  </si>
  <si>
    <t>59KG</t>
  </si>
  <si>
    <t>FREESTYLE TEAM</t>
  </si>
  <si>
    <t>AQUATHLON</t>
  </si>
  <si>
    <t>TUG OF WAR</t>
  </si>
  <si>
    <t>300KG</t>
  </si>
  <si>
    <t>600KG</t>
  </si>
  <si>
    <t>560KG</t>
  </si>
  <si>
    <t>250KG</t>
  </si>
  <si>
    <t>500KG</t>
  </si>
  <si>
    <t>100M BI-FINS</t>
  </si>
  <si>
    <t>100M SURFACE</t>
  </si>
  <si>
    <t>1500M SURFACE</t>
  </si>
  <si>
    <t>200M BI-FINS</t>
  </si>
  <si>
    <t>400M BI-FINS</t>
  </si>
  <si>
    <t>4X100M BI-FINS</t>
  </si>
  <si>
    <t>4X200M SURFACE</t>
  </si>
  <si>
    <t>50M BI-FINS</t>
  </si>
  <si>
    <t>800M SURFACE</t>
  </si>
  <si>
    <t>4X50M SURFACE</t>
  </si>
  <si>
    <t>VOVINAM</t>
  </si>
  <si>
    <t>ATTACKING BY LEG</t>
  </si>
  <si>
    <t>DUAL FORM</t>
  </si>
  <si>
    <t>DUAL MACHETE</t>
  </si>
  <si>
    <t>DUAL MACHETE FORM</t>
  </si>
  <si>
    <t>FIVE-GATE FORM</t>
  </si>
  <si>
    <t>FOUR ELEMENT STAFF</t>
  </si>
  <si>
    <t>FOUR-ELEMENT STAFF FORM</t>
  </si>
  <si>
    <t>LEG 4X</t>
  </si>
  <si>
    <t>LEG ATTACK</t>
  </si>
  <si>
    <t>LEG ATTACK TECHNIQUE</t>
  </si>
  <si>
    <t>MULTI-WEAPON</t>
  </si>
  <si>
    <t>MULTIPLE TRAINING</t>
  </si>
  <si>
    <t>PAIR KNIFE FORM</t>
  </si>
  <si>
    <t>PAIR MACHETE FORM</t>
  </si>
  <si>
    <t>SUN-MOON BROADSWORD FORM</t>
  </si>
  <si>
    <t>WEAPON DOUBLE</t>
  </si>
  <si>
    <t>WEAPON SELF-DEFENCE FOR MEN</t>
  </si>
  <si>
    <t>WEAPON SINGLE</t>
  </si>
  <si>
    <t>WITHOUT WEAPON SINGLE</t>
  </si>
  <si>
    <t>YING-YANG SWORD FORM</t>
  </si>
  <si>
    <t>YING-YANG SWORD FORM 4X</t>
  </si>
  <si>
    <t>BASIC SELF-DEFENCE</t>
  </si>
  <si>
    <t>SELF-DEFENCE (3 MALE 1 FEMALE)</t>
  </si>
  <si>
    <t>WEAPON SELF-DEFENCE</t>
  </si>
  <si>
    <t>WOMEN DEFENCE</t>
  </si>
  <si>
    <t>WOMEN MULTI WEAPON</t>
  </si>
  <si>
    <t>ASPECT BROADSWORD SINGLE FORM</t>
  </si>
  <si>
    <t>CROSS FORM</t>
  </si>
  <si>
    <t>DRAGON-TIGER FORM</t>
  </si>
  <si>
    <t>DUAL KNIFE FORM</t>
  </si>
  <si>
    <t>DUAL SWORD FORM</t>
  </si>
  <si>
    <t>PAIR SWORD FORM</t>
  </si>
  <si>
    <t>SELF-DEFENCE FORM</t>
  </si>
  <si>
    <t>WEAPON SELF-DEFENCE FOR WOMEN</t>
  </si>
  <si>
    <t>WAKESURFING</t>
  </si>
  <si>
    <t>CABLESKI TEAM</t>
  </si>
  <si>
    <t>+105KG</t>
  </si>
  <si>
    <t>+109KG</t>
  </si>
  <si>
    <t>+89KG</t>
  </si>
  <si>
    <t>+94KG</t>
  </si>
  <si>
    <t>105KG</t>
  </si>
  <si>
    <t>109KG</t>
  </si>
  <si>
    <t>88KG</t>
  </si>
  <si>
    <t>89KG</t>
  </si>
  <si>
    <t>96KG</t>
  </si>
  <si>
    <t>+69KG</t>
  </si>
  <si>
    <t>+71KG</t>
  </si>
  <si>
    <t>+77KG</t>
  </si>
  <si>
    <t>WEIQI</t>
  </si>
  <si>
    <t>WOODBALL</t>
  </si>
  <si>
    <t>FAIRWAY COMPETITION TEAM</t>
  </si>
  <si>
    <t>STROKE COMPETITION SINGLES</t>
  </si>
  <si>
    <t>STROKE COMPETITION TEAM</t>
  </si>
  <si>
    <t>97KG</t>
  </si>
  <si>
    <t>98KG</t>
  </si>
  <si>
    <t>CHANGQUAN / DAOSHU / GUNSHU</t>
  </si>
  <si>
    <t>JIANSHU / QIANGSHU</t>
  </si>
  <si>
    <t>NANDAO</t>
  </si>
  <si>
    <t>NANDAO / NANGUN</t>
  </si>
  <si>
    <t>NANGUN</t>
  </si>
  <si>
    <t>NANQUAN / NANDAO / NANGUN</t>
  </si>
  <si>
    <t>NANQUAN / NANGUN</t>
  </si>
  <si>
    <t>NANQUAN / NANDAO</t>
  </si>
  <si>
    <t>100M MASSED START</t>
  </si>
  <si>
    <t>Bronze medal won by 10m Air Rifle Team https://en.wikipedia.org/wiki/Shooting_at_the_2003_SEA_Games</t>
  </si>
  <si>
    <t>FREDDIE SOH
ANTHONY LIM
CHUA HOCK CHIN
TAN TIONG BOON</t>
  </si>
  <si>
    <t>15-BALL ROTATION TEAM</t>
  </si>
  <si>
    <t>Wrong event and names</t>
  </si>
  <si>
    <t>Should be 15-ball Rotation Team (Based on ST Records)</t>
  </si>
  <si>
    <t>Change#</t>
  </si>
  <si>
    <t>Wrong event</t>
  </si>
  <si>
    <t>Should be K4 500m</t>
  </si>
  <si>
    <t>WOMEN‚ÄÔS SINGLES</t>
  </si>
  <si>
    <t>WOMEN‚ÄÔS TEAM</t>
  </si>
  <si>
    <t>WOMEN‚ÄÔS DOUBLES</t>
  </si>
  <si>
    <t>MEN‚ÄÔS SINGLES</t>
  </si>
  <si>
    <t>MEN‚ÄÔS TEAM</t>
  </si>
  <si>
    <t>MEN‚ÄÔS DOUBLES</t>
  </si>
  <si>
    <t>MEN‚ÄÔS 25M CENTRE FIRE PISTOL</t>
  </si>
  <si>
    <t>MEN‚ÄÔS 10M AIR-RIFLE</t>
  </si>
  <si>
    <t>WOMEN‚ÄÔS 10M AIR-RIFLE</t>
  </si>
  <si>
    <t>MEN‚ÄÔS 10M AIR-RIFLE PAIR</t>
  </si>
  <si>
    <t>WOMEN‚ÄÔS 10M AIR-RIFLE PAIR</t>
  </si>
  <si>
    <t>WOMEN‚ÄÔS BALANCE BEAM</t>
  </si>
  <si>
    <t>MEN‚ÄÔS POMMEL HORSE</t>
  </si>
  <si>
    <t>MEN‚ÄÔS 50M PISTOL PAIRS</t>
  </si>
  <si>
    <t>WOMEN‚ÄÔS 50M RIFLE 3 POSITIONS PAIRS</t>
  </si>
  <si>
    <t>WOMEN‚ÄÔS 10M SINGLES</t>
  </si>
  <si>
    <t>MEN‚ÄÔS 25M STANDARD PISTOL PAIRS</t>
  </si>
  <si>
    <t>MEN‚ÄÔS 25M STANDARD PISTOL SINGLES</t>
  </si>
  <si>
    <t>MEN‚ÄÔS 50M PISTOL SINGLES</t>
  </si>
  <si>
    <t>WOMEN‚ÄÔS 50M RIFLES 3P SINGLES</t>
  </si>
  <si>
    <t>MEN‚ÄÔS 10M AIR RIFLE</t>
  </si>
  <si>
    <t>WOMEN‚ÄÔS 10M AIR RIFLE PAIRS</t>
  </si>
  <si>
    <t>MEN‚ÄÔS 10M AIR PISTOL PAIRS</t>
  </si>
  <si>
    <t>WOMEN‚ÄÔS 50M RIFLE 3P SINGLES</t>
  </si>
  <si>
    <t>MEN‚ÄÔS 25M CENTRE FIRE PISTOL PAIRS</t>
  </si>
  <si>
    <t>MEN‚ÄÔS 100M FLY</t>
  </si>
  <si>
    <t>INDIVIDUAL MEN‚ÄÔS ARTISTIC VAULT</t>
  </si>
  <si>
    <t>WOMEN‚ÄÔS 10M AIR PISTOL</t>
  </si>
  <si>
    <t>WOMEN‚ÄÔS 50M RIFLE 3 POSITIONS</t>
  </si>
  <si>
    <t>WOMEN‚ÄÔS 10M AIR RIFLE</t>
  </si>
  <si>
    <t>WOMEN‚ÄÔS 50M RIFLE PRONE</t>
  </si>
  <si>
    <t>CHINA V TURKEY</t>
  </si>
  <si>
    <t>SIN V USA, SIN V AFG, SIN V IND, SIN V NZD, SIN V BEL, SIN V AUS</t>
  </si>
  <si>
    <t>400M FREESTYLE RELAY</t>
  </si>
  <si>
    <t>1600M RELAY</t>
  </si>
  <si>
    <t>400M RELAY</t>
  </si>
  <si>
    <t>HOP, STEP &amp; JUMP</t>
  </si>
  <si>
    <t>SILHOUTTE</t>
  </si>
  <si>
    <t>4 X 200M FREESTYLE RELAY</t>
  </si>
  <si>
    <t>4 X 100M RELAY</t>
  </si>
  <si>
    <t>HOP, STEP, JUMP</t>
  </si>
  <si>
    <t>SMALL BORE RIFLE</t>
  </si>
  <si>
    <t>SPRINGBOARD DIVING (REQUIRED DIVES)</t>
  </si>
  <si>
    <t>ON GOAL AVERAGE</t>
  </si>
  <si>
    <t>200 METRES BACKSTROKE</t>
  </si>
  <si>
    <t>100 METRES BACKSTROKE</t>
  </si>
  <si>
    <t>400 METRES FREESTYLE</t>
  </si>
  <si>
    <t>4 X 100M MEDLEY RELAY</t>
  </si>
  <si>
    <t>4 X 100M FREESTYLE RELAY</t>
  </si>
  <si>
    <t>4X200M FREESTYLE</t>
  </si>
  <si>
    <t>200 METRES</t>
  </si>
  <si>
    <t>4 X 400 METRES RELAY</t>
  </si>
  <si>
    <t>5,000 METRES</t>
  </si>
  <si>
    <t>4000 METRES</t>
  </si>
  <si>
    <t>AIR RIFLE - 10 METRES</t>
  </si>
  <si>
    <t>CENTRE FIRE - 25 METRE</t>
  </si>
  <si>
    <t>SMALL BORE RIFLE - PRONE - 50 METRES INDIVIDUAL</t>
  </si>
  <si>
    <t>RAPID FIRE</t>
  </si>
  <si>
    <t>SMALL BORE RIFLE - PRONE - TEAM</t>
  </si>
  <si>
    <t>MEN'S DOUBLE</t>
  </si>
  <si>
    <t>MID-HEAVYWEIGHT</t>
  </si>
  <si>
    <t>HIGH DIVING</t>
  </si>
  <si>
    <t>SPRINGBOARD DIVING</t>
  </si>
  <si>
    <t>4 X 200 FREESTYLE RELAY</t>
  </si>
  <si>
    <t>100M BUTTERFLYSTROKE</t>
  </si>
  <si>
    <t>200M BUTTERFLYSTROKE</t>
  </si>
  <si>
    <t>4 X 100 MEDLEY</t>
  </si>
  <si>
    <t>4 X 100 FREESTYLE</t>
  </si>
  <si>
    <t>4 X 100 METRES RELAY</t>
  </si>
  <si>
    <t>100 METRES</t>
  </si>
  <si>
    <t>80 METRES HURDLES</t>
  </si>
  <si>
    <t>10 000 METRES</t>
  </si>
  <si>
    <t>400 METRES</t>
  </si>
  <si>
    <t>5000 METRES</t>
  </si>
  <si>
    <t>4 X 100 METRES</t>
  </si>
  <si>
    <t>110 METRES HURDLES</t>
  </si>
  <si>
    <t>1500 METRES</t>
  </si>
  <si>
    <t>3000 METRES _x000D_
 STEEPLECHASE</t>
  </si>
  <si>
    <t>LIGHT WELTER WEIGHT</t>
  </si>
  <si>
    <t>SMALL BORE RIFLE PRONE-_x000D_
 INDIVIDUAL</t>
  </si>
  <si>
    <t>800M MASSED START INDIVIDUAL</t>
  </si>
  <si>
    <t>10,000 METRES _x000D_
 MASSED START_x000D_
 INDIVIDUAL</t>
  </si>
  <si>
    <t>1600 TEAM TIME TRIAL</t>
  </si>
  <si>
    <t>4000M TEAM PURSUIT</t>
  </si>
  <si>
    <t>STANDARD RIFLE THREE POSITIONS TEAM</t>
  </si>
  <si>
    <t>SMALL BORE RIFLE PRONE TEAM</t>
  </si>
  <si>
    <t>AIR PISTOL - INDIVIDUAL</t>
  </si>
  <si>
    <t>BANTAM WEIGHT</t>
  </si>
  <si>
    <t>MIDDLE HEAVYWEIGHT</t>
  </si>
  <si>
    <t>LIGHT HEAVY WEIGHT</t>
  </si>
  <si>
    <t>4 X 100M FREESTYLE _x000D_
 RELAY</t>
  </si>
  <si>
    <t>4 X 200M FREESTYLE _x000D_
 RELAY</t>
  </si>
  <si>
    <t>1500 M FREESTYLE</t>
  </si>
  <si>
    <t>200 M BACKSTROKE</t>
  </si>
  <si>
    <t>100 M BACKSTROKE</t>
  </si>
  <si>
    <t>100 M FREESTYLE</t>
  </si>
  <si>
    <t>200 M FREESTYLE</t>
  </si>
  <si>
    <t>400 M FREESTYLE</t>
  </si>
  <si>
    <t>4 X 400 METRES</t>
  </si>
  <si>
    <t>400 METRES HURDLES</t>
  </si>
  <si>
    <t>800 METRES</t>
  </si>
  <si>
    <t>100 METRES HURDLES</t>
  </si>
  <si>
    <t>50KM WALK</t>
  </si>
  <si>
    <t>TEAM CHAMPIONSHIP</t>
  </si>
  <si>
    <t>OPEN CATEGORY</t>
  </si>
  <si>
    <t>NATIONAL ENTERPRISE CLASS</t>
  </si>
  <si>
    <t>O.K. DINGHY CLASS</t>
  </si>
  <si>
    <t>RATER CLASS</t>
  </si>
  <si>
    <t>RAPID FIRE PISTOL _x000D_
 (TEAM)</t>
  </si>
  <si>
    <t>AIR RIFLE (TEAM)</t>
  </si>
  <si>
    <t>200 METRES BREASTSTROKE</t>
  </si>
  <si>
    <t>100 METRES FREESTYLE</t>
  </si>
  <si>
    <t>100 METRES BREASTSTROKE</t>
  </si>
  <si>
    <t>200 METRES INDIVIDUAL MEDLEY</t>
  </si>
  <si>
    <t>1500 METRES FREESTYLE</t>
  </si>
  <si>
    <t>800 METRES FREESTYLE</t>
  </si>
  <si>
    <t>200 METRES FREESTYLE</t>
  </si>
  <si>
    <t>100 METRES BUTTERFLYSTROKE</t>
  </si>
  <si>
    <t>400 METRES INDIVIDUAL MEDLEY</t>
  </si>
  <si>
    <t>200 METRES BUTTERFLYSTROKE</t>
  </si>
  <si>
    <t>200 METRES BUTTERFLY STROKE</t>
  </si>
  <si>
    <t>400 METRES BACKSTROKE</t>
  </si>
  <si>
    <t>4 X 100 METRES FREESTYLE_x000D_
 RELAY</t>
  </si>
  <si>
    <t>4 X 200 METRES FREESTYLE _x000D_
 RELAY</t>
  </si>
  <si>
    <t>4 X 100M MEDLEY RELAY (F)</t>
  </si>
  <si>
    <t>4 X 100 METRES FREESTYLE
 RELAY (F)</t>
  </si>
  <si>
    <t>4 X 100 METRES MEDLEY RELAY</t>
  </si>
  <si>
    <t>20 KM WALK</t>
  </si>
  <si>
    <t>10,000 METRES</t>
  </si>
  <si>
    <t>200 METRES HURDLES</t>
  </si>
  <si>
    <t>TEAM CHAMPIONSHIPS</t>
  </si>
  <si>
    <t>WOMEN'S</t>
  </si>
  <si>
    <t>4800 MASSED START</t>
  </si>
  <si>
    <t>10,000M MASSED START</t>
  </si>
  <si>
    <t>1600M MASSES START</t>
  </si>
  <si>
    <t>AIR PISTOL - 10M</t>
  </si>
  <si>
    <t>CLAY PIGEON - TRAP</t>
  </si>
  <si>
    <t>CLAY PIGEON - SKEET</t>
  </si>
  <si>
    <t>SMALL-BORE RIFLE PRONE- 50M</t>
  </si>
  <si>
    <t>STANDARD RIFLE - 50M</t>
  </si>
  <si>
    <t>AIR RIFLE - 10M</t>
  </si>
  <si>
    <t>WOMEN'S TEAM EVENT</t>
  </si>
  <si>
    <t>WOMEN'S DOUBLE</t>
  </si>
  <si>
    <t>SINGLES WOMEN</t>
  </si>
  <si>
    <t>HIGHBOARD DIVING</t>
  </si>
  <si>
    <t>SPRINGBOARD DIVING (3M)</t>
  </si>
  <si>
    <t>4X 100M MEDLEY _x000D_
 RELAY</t>
  </si>
  <si>
    <t>4 X 100 M FREESTYLE_x000D_
 RELAY</t>
  </si>
  <si>
    <t>400M INDIVIDUAL _x000D_
 MEDLEY</t>
  </si>
  <si>
    <t>200M BUTTERFLY STROKE</t>
  </si>
  <si>
    <t>4 X 100 M _x000D_
 RELAY</t>
  </si>
  <si>
    <t>4 X 400M RELAY</t>
  </si>
  <si>
    <t>100 M</t>
  </si>
  <si>
    <t>100 M HURDLES</t>
  </si>
  <si>
    <t>MEN LONG JUMP</t>
  </si>
  <si>
    <t>5000M RUN</t>
  </si>
  <si>
    <t>1500M RUN</t>
  </si>
  <si>
    <t>800M RUN</t>
  </si>
  <si>
    <t>400 METRES RUN</t>
  </si>
  <si>
    <t>800 METRES RUN</t>
  </si>
  <si>
    <t>20KM WALK</t>
  </si>
  <si>
    <t>200 M HURDLES</t>
  </si>
  <si>
    <t>MEN'S TEAM EVENT</t>
  </si>
  <si>
    <t>LIGHT WELTER</t>
  </si>
  <si>
    <t>4800 MASSED START INDIVIDUAL</t>
  </si>
  <si>
    <t>170KM TEAM ROAD MASS START.</t>
  </si>
  <si>
    <t>10,000M MASSED TART INDIVIDUAL</t>
  </si>
  <si>
    <t>4000M INDIVIDUAL PURSUIT</t>
  </si>
  <si>
    <t>1600M TEAM TIME TRIAL</t>
  </si>
  <si>
    <t>1000M INDIVIDUAL TIME TRIAL</t>
  </si>
  <si>
    <t>OPEN WEIGHT</t>
  </si>
  <si>
    <t>LARK</t>
  </si>
  <si>
    <t>O. K. DINGHY</t>
  </si>
  <si>
    <t>RAPID FIRE PISTOL TEAM</t>
  </si>
  <si>
    <t>CENTRE FIRE PISTOL INDIVIDUAL</t>
  </si>
  <si>
    <t>CLAY PIGEON (SKEET) INDIVIDUAL</t>
  </si>
  <si>
    <t>CLAY PIGEON (TRAP) INDIVIDUAL</t>
  </si>
  <si>
    <t>CENTRE FIRE PISTOL TEAM</t>
  </si>
  <si>
    <t>AIR RIFLE INDIVIDUAL</t>
  </si>
  <si>
    <t>AIR RIFLE TEAM</t>
  </si>
  <si>
    <t>STANDARD RIFLE INDIVIDUAL</t>
  </si>
  <si>
    <t>AIR PISTOL TEAM</t>
  </si>
  <si>
    <t>CLAY PIGEON (SKEET) TEAM</t>
  </si>
  <si>
    <t>RAPID FIRE PISTOL INDIVIDUAL</t>
  </si>
  <si>
    <t>CLAY PIGEON (TRAP) TEAM</t>
  </si>
  <si>
    <t>SMALL BORE RIFLE PRONE INDIVIDUAL</t>
  </si>
  <si>
    <t>FULL BORE TARGET _x000D_
 RIFLE TEAM</t>
  </si>
  <si>
    <t>FULL BORE SERVICE _x000D_
 INDIVIDUAL</t>
  </si>
  <si>
    <t>FULL BORE SERVICE _x000D_
 RIFLE TEAM</t>
  </si>
  <si>
    <t>FULL BORE TARGET _x000D_
 INDIVIDUAL</t>
  </si>
  <si>
    <t>STANDARD RIFLE TEAM</t>
  </si>
  <si>
    <t>WOMEN'S SINGLE</t>
  </si>
  <si>
    <t>LADIES DOUBLE</t>
  </si>
  <si>
    <t>LADIES TEAM</t>
  </si>
  <si>
    <t>100MBUTTERFLYSTROKE</t>
  </si>
  <si>
    <t>1,500M FREESTYLE</t>
  </si>
  <si>
    <t>4X 100M FREESTYLE RELAY</t>
  </si>
  <si>
    <t>4 X100M RELAY</t>
  </si>
  <si>
    <t>1,500 METRES</t>
  </si>
  <si>
    <t>4 X 200M RELAY</t>
  </si>
  <si>
    <t>TEAM EVENT - MEN'S</t>
  </si>
  <si>
    <t>MEN'S EVENT</t>
  </si>
  <si>
    <t>MEN INDIVIDUAL EVENTS</t>
  </si>
  <si>
    <t>INDIVIDUAL MEN'S DOUBLE</t>
  </si>
  <si>
    <t>INDIVIDUAL EVENTS MEN SINGLES</t>
  </si>
  <si>
    <t>INDIVIDUAL EVENTS WOMEN MASTERS</t>
  </si>
  <si>
    <t>INDIVIDUAL MEN MASTER</t>
  </si>
  <si>
    <t>INDIVIDUAL WOMEN'S EVENT</t>
  </si>
  <si>
    <t>3WOMEN'S TEAM EVENT</t>
  </si>
  <si>
    <t>INDIVIDUAL EVENTS MEN MASTERS</t>
  </si>
  <si>
    <t>3 MEN'S TEAM EVENT</t>
  </si>
  <si>
    <t>INDIVIDUAL WOMEN EVENT</t>
  </si>
  <si>
    <t>INDIVIDUAL WOMEN'S DOUBLES</t>
  </si>
  <si>
    <t>INDIVIDUAL WOMEN SINGLES</t>
  </si>
  <si>
    <t>4 WOMEN'S TEAM EVENT</t>
  </si>
  <si>
    <t>5 MEN'S TEAM EVENT</t>
  </si>
  <si>
    <t>10, 000 POINT RACE</t>
  </si>
  <si>
    <t>1600M MASSED START INDIVIDUAL</t>
  </si>
  <si>
    <t>100KM TEAM TIME TRIAL</t>
  </si>
  <si>
    <t>INTERNATIONAL FIREBALL</t>
  </si>
  <si>
    <t>470 DINGHY</t>
  </si>
  <si>
    <t>CENTRE FIRE PISTOL</t>
  </si>
  <si>
    <t>STANDARD PISTOL INDIVIDUAL</t>
  </si>
  <si>
    <t>STANDARD PISTOL TEAM</t>
  </si>
  <si>
    <t>TRAP INDIVIDUAL</t>
  </si>
  <si>
    <t>SKEET INDIVIDUAL</t>
  </si>
  <si>
    <t>4 X 200 FREESTYLE</t>
  </si>
  <si>
    <t>36 ARROWS AT 60M</t>
  </si>
  <si>
    <t>36 ARROWS AT 50M</t>
  </si>
  <si>
    <t>36 ARROWS AT 30M</t>
  </si>
  <si>
    <t>10KM WALK</t>
  </si>
  <si>
    <t>3,000 METRES</t>
  </si>
  <si>
    <t>TEAM OF EIGHT</t>
  </si>
  <si>
    <t>1600 MASSED START</t>
  </si>
  <si>
    <t>HALF LIGHTWEIGHT</t>
  </si>
  <si>
    <t>EXTRA LIGHTWEIGHT</t>
  </si>
  <si>
    <t>TEAM - SKEET</t>
  </si>
  <si>
    <t>TEAM - TRAP</t>
  </si>
  <si>
    <t>DIVING - PLATFORM</t>
  </si>
  <si>
    <t>BUTTERFLYSTROKE</t>
  </si>
  <si>
    <t>BROAD JUMP</t>
  </si>
  <si>
    <t>5KM WALK</t>
  </si>
  <si>
    <t>HORSE VAULT</t>
  </si>
  <si>
    <t>TEAM COMPETITION</t>
  </si>
  <si>
    <t>CATEGORY 78</t>
  </si>
  <si>
    <t>50KG - 56KG</t>
  </si>
  <si>
    <t>OPEN CATEGORIES</t>
  </si>
  <si>
    <t>SMALL BORE RIFLE INDIVIDUAL</t>
  </si>
  <si>
    <t>60KG CATEGORY</t>
  </si>
  <si>
    <t>110 KG CATEGORY</t>
  </si>
  <si>
    <t>DIVING - 3 METRES _x000D_
 SPRINGBOARD</t>
  </si>
  <si>
    <t>5- 7.6.10 METRES _x000D_
 PLATFORM (WOMEN)</t>
  </si>
  <si>
    <t>4 X 100 FREESTYLE RELAY</t>
  </si>
  <si>
    <t>4X 100M MEDLEY RELAY</t>
  </si>
  <si>
    <t>50 METRES</t>
  </si>
  <si>
    <t>MEN'S DIVISION</t>
  </si>
  <si>
    <t>WOMEN'S DIVISION</t>
  </si>
  <si>
    <t>MASTERS MATCH PLAY</t>
  </si>
  <si>
    <t>SINGLES (6 GAMES)</t>
  </si>
  <si>
    <t>INDIVIDUAL - ALL EVENTS</t>
  </si>
  <si>
    <t>4,000M INDIVIDUAL _x000D_
 PURSUIT</t>
  </si>
  <si>
    <t>4,000M TEAM PURSUIT</t>
  </si>
  <si>
    <t>MEN'S DIV. CATEGORY</t>
  </si>
  <si>
    <t>52 - 56KG</t>
  </si>
  <si>
    <t>65- 71KG</t>
  </si>
  <si>
    <t>RAPID FIRE PISTOL: 25M</t>
  </si>
  <si>
    <t>ENGLISH MATCH: 50M</t>
  </si>
  <si>
    <t>SKEET: 200 BIRDS</t>
  </si>
  <si>
    <t>TRAP 150 BIRDS</t>
  </si>
  <si>
    <t>SKEET 200 BIRDS 529</t>
  </si>
  <si>
    <t>PLATFORM DIVING</t>
  </si>
  <si>
    <t>4 X 100 MEDLEY RELAY</t>
  </si>
  <si>
    <t>1,500 FREESTYLE</t>
  </si>
  <si>
    <t>4 X 400 MEDLEY RELAY</t>
  </si>
  <si>
    <t>INDIVIDUAL WOMEN 60M</t>
  </si>
  <si>
    <t>INDIVIDUAL WOMEN 70M</t>
  </si>
  <si>
    <t>INDIVIDUAL WOMAN 30M</t>
  </si>
  <si>
    <t>INDIVIDUAL OVERALL</t>
  </si>
  <si>
    <t>10,000M</t>
  </si>
  <si>
    <t>MEN'S SINGLE</t>
  </si>
  <si>
    <t>MEN'S TEAM OF 3</t>
  </si>
  <si>
    <t>WOMEN'S TEAM OF _x000D_
 3</t>
  </si>
  <si>
    <t>MEN'S MASTERS - _x000D_
 MATCH PLAY</t>
  </si>
  <si>
    <t>MEN'S TEAM OF 5</t>
  </si>
  <si>
    <t>MEN'S INDIVIDUAL - _x000D_
 ALL EVENTS</t>
  </si>
  <si>
    <t>WOMEN INDIVIDUAL _x000D_
 ALL EVENTS</t>
  </si>
  <si>
    <t>LIGHT HEAVYWEIGHT 81KG</t>
  </si>
  <si>
    <t>PIN 45KG</t>
  </si>
  <si>
    <t>LIGHTWELTER 63.5KG</t>
  </si>
  <si>
    <t>FEATHERWEIGHT 57KG</t>
  </si>
  <si>
    <t>LIGHTWEIGHT 60KG</t>
  </si>
  <si>
    <t>FLYWEIGHT 51KG</t>
  </si>
  <si>
    <t>WELTERWEIGHT 67KG</t>
  </si>
  <si>
    <t>BANTAMWEIGHT 54KG</t>
  </si>
  <si>
    <t>OVERALL RESULT</t>
  </si>
  <si>
    <t>52KG WOMEN</t>
  </si>
  <si>
    <t>60KG MEN</t>
  </si>
  <si>
    <t>66KG WOMEN</t>
  </si>
  <si>
    <t>48KG WOMEN</t>
  </si>
  <si>
    <t>72KG WOMEN</t>
  </si>
  <si>
    <t>56KG WOMEN</t>
  </si>
  <si>
    <t>86KG MEN</t>
  </si>
  <si>
    <t>65KG MEN</t>
  </si>
  <si>
    <t>95KG MEN</t>
  </si>
  <si>
    <t>INTERNATIONAL MISTRAL</t>
  </si>
  <si>
    <t>STANDARD PISTOL MATCH_x000D_
 TEAM - 25M</t>
  </si>
  <si>
    <t>CENTRE FIRE PISTOL MATCH - _x000D_
 TEAM</t>
  </si>
  <si>
    <t>CENTRE FIRE PISTOL MATCH - _x000D_
 INDIVIDUAL</t>
  </si>
  <si>
    <t>RAPID FIRE PISTOL MATCH -_x000D_
  TEAM</t>
  </si>
  <si>
    <t>AIR PISTOL MATCH - _x000D_
 INDIVIDUAL</t>
  </si>
  <si>
    <t>STANDARD PISTOL MATCH -_x000D_
 INDIVIDUAL</t>
  </si>
  <si>
    <t>SMALLBORE RIFLE, ENGLISH_x000D_
 MATCH- INDIVIDUAL</t>
  </si>
  <si>
    <t>SMALLBORE RIFLE, ENGLISH_x000D_
 MATCH</t>
  </si>
  <si>
    <t>LADIES SINGLE</t>
  </si>
  <si>
    <t>WATERSKIING MEN - TRICKS</t>
  </si>
  <si>
    <t>WATERSKIING MIXED TEAM</t>
  </si>
  <si>
    <t>60 KG</t>
  </si>
  <si>
    <t>52 KG</t>
  </si>
  <si>
    <t>75 KG</t>
  </si>
  <si>
    <t>82.5 KG</t>
  </si>
  <si>
    <t>110KG</t>
  </si>
  <si>
    <t>82.5KG JERK</t>
  </si>
  <si>
    <t>52KG CLEAN</t>
  </si>
  <si>
    <t>52KG JERK</t>
  </si>
  <si>
    <t>82.5KG CLEAN</t>
  </si>
  <si>
    <t>60KG SNATCH</t>
  </si>
  <si>
    <t>WOMEN'S SPRINGBOARD</t>
  </si>
  <si>
    <t>200M INDIVIDUAL _x000D_
 MEDLEY</t>
  </si>
  <si>
    <t>400M INDIVIDUAL MED</t>
  </si>
  <si>
    <t>TEAM OVERALL</t>
  </si>
  <si>
    <t>ALL EVENTS</t>
  </si>
  <si>
    <t>TEAM OF 5 PLAYERS</t>
  </si>
  <si>
    <t>SUPER HEAVY</t>
  </si>
  <si>
    <t>MEN (71 KG)</t>
  </si>
  <si>
    <t>MEN (65 KG)</t>
  </si>
  <si>
    <t>WOMEN (52 KG)</t>
  </si>
  <si>
    <t>MEN (HEAVY)</t>
  </si>
  <si>
    <t>INDIVIDUAL, TRAP _x000D_
 200 BIRDS</t>
  </si>
  <si>
    <t>TEAM TRAP 200 BIRDS</t>
  </si>
  <si>
    <t>CLEAN &amp; JERK _x000D_
 (60KG CLASS)</t>
  </si>
  <si>
    <t>4 X100M MEDLEY</t>
  </si>
  <si>
    <t>MEN 50M FITA RD</t>
  </si>
  <si>
    <t>OVERALL MEN</t>
  </si>
  <si>
    <t>DISCUS</t>
  </si>
  <si>
    <t>WELTER WEIGHT</t>
  </si>
  <si>
    <t>MIDDLE WEIGHT</t>
  </si>
  <si>
    <t>LIGHT WEIGHT</t>
  </si>
  <si>
    <t>TEAM OF THREE</t>
  </si>
  <si>
    <t>SINGLE (WOMEN)</t>
  </si>
  <si>
    <t>TEAM OF FIVE</t>
  </si>
  <si>
    <t>KAYAK 2 - 1000M</t>
  </si>
  <si>
    <t>KAYAK 1 - 500M</t>
  </si>
  <si>
    <t>KAYAK 2 - 500M</t>
  </si>
  <si>
    <t>KAYAK 1 - 1000M</t>
  </si>
  <si>
    <t>SNOOKER INDIVIDUAL</t>
  </si>
  <si>
    <t>4000M PURSUIT</t>
  </si>
  <si>
    <t>SABRE (M)</t>
  </si>
  <si>
    <t>FOIL (W) INDIVIDUAL</t>
  </si>
  <si>
    <t>FOIL (M) INDIVIDUAL</t>
  </si>
  <si>
    <t>(M) EPEE INDIVIDUAL</t>
  </si>
  <si>
    <t>FOIL TEAM MEN</t>
  </si>
  <si>
    <t>EPEE TEAM MEN</t>
  </si>
  <si>
    <t>SABRE TEAM MEN</t>
  </si>
  <si>
    <t>FOIL TEAM WOMEN</t>
  </si>
  <si>
    <t>WOMEN'S INDIVIDUAL</t>
  </si>
  <si>
    <t>95KG</t>
  </si>
  <si>
    <t>D CATEGORY (55-60KG)</t>
  </si>
  <si>
    <t>E CATEGORY (60-65KG)</t>
  </si>
  <si>
    <t>B CATEGORY (45-50KG)</t>
  </si>
  <si>
    <t>C CATEGORY (50-55KG)</t>
  </si>
  <si>
    <t>A CATEGORY (40-45KG)</t>
  </si>
  <si>
    <t>COXLESS</t>
  </si>
  <si>
    <t>COXED</t>
  </si>
  <si>
    <t>SINGLE SCULL (M)</t>
  </si>
  <si>
    <t>SINGLE SCULL (W)</t>
  </si>
  <si>
    <t>COXLESS PAIR (W)</t>
  </si>
  <si>
    <t>MEN'S COXSED FOUR</t>
  </si>
  <si>
    <t>CADET</t>
  </si>
  <si>
    <t>DIVISION</t>
  </si>
  <si>
    <t>SEMI FUN BOARD</t>
  </si>
  <si>
    <t>REGU EVENT</t>
  </si>
  <si>
    <t>RAPID FIRE PISTOL</t>
  </si>
  <si>
    <t>RUNNING BOAR MIXED</t>
  </si>
  <si>
    <t>RUNNING BOAR INT'L _x000D_
 (INDIVIDUAL)</t>
  </si>
  <si>
    <t>RUNNING BOAR INT'L _x000D_
 (TEAM)</t>
  </si>
  <si>
    <t>RUNNING BOAR MIXED _x000D_
 TEAM</t>
  </si>
  <si>
    <t>DOUBLE (M)</t>
  </si>
  <si>
    <t>SINGLES (WOMEN)</t>
  </si>
  <si>
    <t>FIN WEIGHT</t>
  </si>
  <si>
    <t>SLALOM (M)</t>
  </si>
  <si>
    <t>TRICK RIDING (M)</t>
  </si>
  <si>
    <t>SALOM (M)</t>
  </si>
  <si>
    <t>JUMP (W)</t>
  </si>
  <si>
    <t>OVERALL (M)</t>
  </si>
  <si>
    <t>BANTAM WEIGHT (OVERALL)</t>
  </si>
  <si>
    <t>4 X 100M INDIVIDUAL _x000D_
 MEDLEY</t>
  </si>
  <si>
    <t>3000 STEPLE CHASE</t>
  </si>
  <si>
    <t>HEPTHALON</t>
  </si>
  <si>
    <t>FIVE WOMEN TEAM</t>
  </si>
  <si>
    <t>MEN'S ALL EVENT</t>
  </si>
  <si>
    <t>MASTER</t>
  </si>
  <si>
    <t>TRIO TEAM</t>
  </si>
  <si>
    <t>30KM PT. RACE</t>
  </si>
  <si>
    <t>800M - 6 ROWERS</t>
  </si>
  <si>
    <t>1500M - 6 ROWERS</t>
  </si>
  <si>
    <t>WOMEN INDIVIDUAL FOIL</t>
  </si>
  <si>
    <t>WOMEN INDIVIDUAL EPEE</t>
  </si>
  <si>
    <t>WOMEN EPEE _x000D_
 INDIVIDUAL</t>
  </si>
  <si>
    <t>WOMEN TEAM EPEE</t>
  </si>
  <si>
    <t>MEN'S INDIVIDUAL FOIL</t>
  </si>
  <si>
    <t>MEN'S EPEE INDIVIDUAL</t>
  </si>
  <si>
    <t>MEN EPEE TEAM</t>
  </si>
  <si>
    <t>WOMEN TEAM FOIL</t>
  </si>
  <si>
    <t>MEN'S OPEN</t>
  </si>
  <si>
    <t>WOMEN'S LIGHTWEIGHT</t>
  </si>
  <si>
    <t>MEN LIGHTWEIGHT</t>
  </si>
  <si>
    <t>MEN EXTRA LIGHT WEIGHT</t>
  </si>
  <si>
    <t>MEN'S HEAVYWEIGHT</t>
  </si>
  <si>
    <t>KUMITE INDIVIDUAL</t>
  </si>
  <si>
    <t>CLASS E</t>
  </si>
  <si>
    <t>CLASS C</t>
  </si>
  <si>
    <t>CLASS G</t>
  </si>
  <si>
    <t>CLASS D</t>
  </si>
  <si>
    <t>CLASS B</t>
  </si>
  <si>
    <t>CLASS F</t>
  </si>
  <si>
    <t>CLASS H</t>
  </si>
  <si>
    <t>CLASS A</t>
  </si>
  <si>
    <t>CLASS I</t>
  </si>
  <si>
    <t>LASER I (8.7 POINTS)</t>
  </si>
  <si>
    <t>SAILBOARD DIVISION</t>
  </si>
  <si>
    <t>SAILBOARD DIVISION II</t>
  </si>
  <si>
    <t>INDIVIDUAL TEAM</t>
  </si>
  <si>
    <t>MEN FEATHERWEIGHT</t>
  </si>
  <si>
    <t>WOMEN BANTAMWEIGHT</t>
  </si>
  <si>
    <t>MEN'S LIGHTWEIGHT</t>
  </si>
  <si>
    <t>MIDDLEWEIGHT (MEN)</t>
  </si>
  <si>
    <t>FLYWEIGHT (WOMEN)</t>
  </si>
  <si>
    <t>MEN FINWEIGHT</t>
  </si>
  <si>
    <t>WOMEN WELTER WEIGHT</t>
  </si>
  <si>
    <t>MEN WELTERWEIGHT</t>
  </si>
  <si>
    <t>MEN FLYWEIGHT</t>
  </si>
  <si>
    <t>HEPATHLON</t>
  </si>
  <si>
    <t>LIGHT- HEAVY</t>
  </si>
  <si>
    <t>5- MAN'S TEAM</t>
  </si>
  <si>
    <t>5 WOMEN'S TEAM</t>
  </si>
  <si>
    <t>TABLE NINE BALL</t>
  </si>
  <si>
    <t>NINE-BALL EVENT</t>
  </si>
  <si>
    <t>30KM POINT RACE</t>
  </si>
  <si>
    <t>4,000M INDIVIDUAL PURSUIT</t>
  </si>
  <si>
    <t>500M, 10-A-SIDE</t>
  </si>
  <si>
    <t>950M, 10-A-SIDE</t>
  </si>
  <si>
    <t>MEN'S FOIL TEAM</t>
  </si>
  <si>
    <t>WOMEN'S FOIL TEAM</t>
  </si>
  <si>
    <t>BEAM</t>
  </si>
  <si>
    <t>MEN'S OPEN WEIGHT</t>
  </si>
  <si>
    <t>WOMEN'S INDIVIDUAL - _x000D_
 53KG</t>
  </si>
  <si>
    <t>KUMITE - 80KG</t>
  </si>
  <si>
    <t>MEN'S 420</t>
  </si>
  <si>
    <t>MEN'S 470</t>
  </si>
  <si>
    <t>TEAM - FLYING FIFTEEN</t>
  </si>
  <si>
    <t>BOY'S OPTIMIST</t>
  </si>
  <si>
    <t>MEN'S INDIVIDUAL _x000D_
 MODIFIED PRACTICAL PISTOL</t>
  </si>
  <si>
    <t>WOMEN'S INDIVIDUAL AIR _x000D_
 PISTOL</t>
  </si>
  <si>
    <t>MEN'S SKEET INDIVIDUAL</t>
  </si>
  <si>
    <t>MEN'S TRAP OPEN TEAM</t>
  </si>
  <si>
    <t>MEN'S INDIVIDUAL ACTION 
 SHOTGUN</t>
  </si>
  <si>
    <t>MEN'S TRAP INDIVIDUAL _x000D_
 200 BIRDS</t>
  </si>
  <si>
    <t>MEN'S TEAM ACTION _x000D_
 SHOTGUN</t>
  </si>
  <si>
    <t>MEN'S TEAM MODIFIED _x000D_
 PRACTICAL PISTOL</t>
  </si>
  <si>
    <t>WOMEN'S INDIVIDUAL _x000D_
 TITLE</t>
  </si>
  <si>
    <t>MEN'S INDIVIDUAL TITLE</t>
  </si>
  <si>
    <t>MEN'S FINWEIGHT</t>
  </si>
  <si>
    <t>MEN'S MIDDLEWEIGHT</t>
  </si>
  <si>
    <t>LADIES FLYWEIGHT0</t>
  </si>
  <si>
    <t>MEN'S FEATHERWEIGHT</t>
  </si>
  <si>
    <t>WOMEN'S WELTERWEIGHT</t>
  </si>
  <si>
    <t>WOMEN'S BANTAMWEIGHT</t>
  </si>
  <si>
    <t>60KG WEIGHT CATEGORY</t>
  </si>
  <si>
    <t>67.5KG WEIGHT CATEGORY</t>
  </si>
  <si>
    <t>WOMEN'S SPEARPLAY</t>
  </si>
  <si>
    <t>WOMEN'S BROADSWORD_x000D_
 PLAY</t>
  </si>
  <si>
    <t>WOMEN'S NANQUAN</t>
  </si>
  <si>
    <t>MEN'S TAIJIQUAN</t>
  </si>
  <si>
    <t>WOMEN 5000M WALK</t>
  </si>
  <si>
    <t>MEN 4 X 100M RELAY</t>
  </si>
  <si>
    <t>MEN POLE VAULT</t>
  </si>
  <si>
    <t>WOMEN 10,000 M</t>
  </si>
  <si>
    <t>WOMEN HEPTATHLON</t>
  </si>
  <si>
    <t>MEN 200M</t>
  </si>
  <si>
    <t>WOMEN MARATHON</t>
  </si>
  <si>
    <t>MEN 20KM WALK</t>
  </si>
  <si>
    <t>WOMEN 10KM WALK</t>
  </si>
  <si>
    <t>MEN 10,000M WALK</t>
  </si>
  <si>
    <t>MEN'S DISCUS</t>
  </si>
  <si>
    <t>MEN HAMMER</t>
  </si>
  <si>
    <t>WELTERWEIGHT - _x000D_
 70 TO 75KG</t>
  </si>
  <si>
    <t>LIGHT HEAVYWEIGHT - _x000D_
 85 TO 90KG</t>
  </si>
  <si>
    <t>FLYWEIGHT - UP TO 60KG</t>
  </si>
  <si>
    <t>BANTAMWEIGHT - _x000D_
 65 TO 70KG</t>
  </si>
  <si>
    <t>MIDDLEWEIGHT - _x000D_
 75 TO 80KG</t>
  </si>
  <si>
    <t>LIGHTWEIGHT - 65 TO 70KG</t>
  </si>
  <si>
    <t>MEN OVER 75 TO 81KG</t>
  </si>
  <si>
    <t>MEN OVER 45 TO 48KG</t>
  </si>
  <si>
    <t>MEN OVER 60 TO 63.5KG</t>
  </si>
  <si>
    <t>MEN OVER 67 TO 71KG</t>
  </si>
  <si>
    <t>MEN OVER 54 TO 57KG</t>
  </si>
  <si>
    <t>MEN OVER 48 TO 51KG</t>
  </si>
  <si>
    <t>MEN OVER 81 TO 91 KG</t>
  </si>
  <si>
    <t>MEN UP TO 45KG</t>
  </si>
  <si>
    <t>ENGLISH BILLIARDS (TEAM)</t>
  </si>
  <si>
    <t>SNOOKER (TEAM)</t>
  </si>
  <si>
    <t>15 BALL ROTATION (INDIVIDUAL)</t>
  </si>
  <si>
    <t>800 - 10 PADDLERS</t>
  </si>
  <si>
    <t>MEN INDIVIDUAL EPEE</t>
  </si>
  <si>
    <t>MEN INDIVIDUAL SABRE</t>
  </si>
  <si>
    <t>MEN TEAM SABRE</t>
  </si>
  <si>
    <t>MEN INDIVIDUAL FOIL</t>
  </si>
  <si>
    <t>MEN TEAM FOIL</t>
  </si>
  <si>
    <t>WOMEN ARTISTIC- HORSE VAULT</t>
  </si>
  <si>
    <t>WOMEN OVER 56 TO 61KG</t>
  </si>
  <si>
    <t>MEN UP TO 60KG</t>
  </si>
  <si>
    <t>MEN NO WEIGHT LIMIT</t>
  </si>
  <si>
    <t>WOMEN OVER 52 TO 56KG</t>
  </si>
  <si>
    <t>MEN OVER 60 TO 65KG</t>
  </si>
  <si>
    <t>WOMEN OVER 66 TO 72KG</t>
  </si>
  <si>
    <t>WOMEN UP TO 48KG</t>
  </si>
  <si>
    <t>MEN OVER 86 TO 95 KG</t>
  </si>
  <si>
    <t>WOMEN OVER 61 TO 66KG</t>
  </si>
  <si>
    <t>WOMEN TEAM KUMITE</t>
  </si>
  <si>
    <t>MEN TEAM KUMITE</t>
  </si>
  <si>
    <t>MEN KUMITE 75KG AND BELOW</t>
  </si>
  <si>
    <t>WOMEN KUMITE 53KG AND BELOW</t>
  </si>
  <si>
    <t>KUMITE 60KG AND ABOVE</t>
  </si>
  <si>
    <t>MEN OVER 75 TO 80KG</t>
  </si>
  <si>
    <t>WOMEN OVER 50 TO 55KG</t>
  </si>
  <si>
    <t>WOMEN 60 TO 65KG</t>
  </si>
  <si>
    <t>OVER 50 TO 55KG</t>
  </si>
  <si>
    <t>MEN OVER 65 TO70KG</t>
  </si>
  <si>
    <t>WOMEN OVER 45 TO 50KG</t>
  </si>
  <si>
    <t>MEN OVER 45 TO 50KG</t>
  </si>
  <si>
    <t>65KG AND ABOVE</t>
  </si>
  <si>
    <t>WOMEN OVER 40 TO 45KG</t>
  </si>
  <si>
    <t>INTERNATIONAL 470 OPEN</t>
  </si>
  <si>
    <t>MEN INTERNATIONAL 420</t>
  </si>
  <si>
    <t>WOMEN INTERNATIONAL 420</t>
  </si>
  <si>
    <t>RACEBOARD LIGHTWEIGHT OPEN</t>
  </si>
  <si>
    <t>J-24 OPEN</t>
  </si>
  <si>
    <t>INTERNATIONAL OPTIMIST OPEN</t>
  </si>
  <si>
    <t>MEN INTERNATIONAL LASER</t>
  </si>
  <si>
    <t>WOMEN INTERNATIONAL LASER</t>
  </si>
  <si>
    <t>NACRA 5.0 OPEN_x000D_
 NACRA 5.0 OPEN</t>
  </si>
  <si>
    <t>MEN'S INDIVIDUAL</t>
  </si>
  <si>
    <t>OPEN CLAY TARGET TRAP</t>
  </si>
  <si>
    <t>OPEN CLAY TARGET SKEET</t>
  </si>
  <si>
    <t>MEN TEAM SMALL BORE FREE RIFLE E M</t>
  </si>
  <si>
    <t>OPEN TEAM CLAY TARGET TRAP</t>
  </si>
  <si>
    <t>WOMEN OVER 51 TO 55KG</t>
  </si>
  <si>
    <t>MEN OVER 54 TO 58KG</t>
  </si>
  <si>
    <t>MEN OVER 50 TO 54KG</t>
  </si>
  <si>
    <t>WOMEN OVER 43 TO 47KG</t>
  </si>
  <si>
    <t>MEN OVER 70 TO 76KG</t>
  </si>
  <si>
    <t>MEN OVER 83KG</t>
  </si>
  <si>
    <t>MEN OVER 64 TO 70KG</t>
  </si>
  <si>
    <t>WOMEN OVER 60 TO 65KG</t>
  </si>
  <si>
    <t>MEN OVER 76 TO 83KG</t>
  </si>
  <si>
    <t>WOMEN OVER 55 TO 60KG</t>
  </si>
  <si>
    <t>WOMEN OVER 65 TO 70KG</t>
  </si>
  <si>
    <t>MEN UP TO 50KG</t>
  </si>
  <si>
    <t>WOMEN UP TO 43KG</t>
  </si>
  <si>
    <t>MEN OVER 59 TO 64KG</t>
  </si>
  <si>
    <t>MEN UP TO 54KG</t>
  </si>
  <si>
    <t>WOMEN CHANGQUAN</t>
  </si>
  <si>
    <t>MEN NANQUAN</t>
  </si>
  <si>
    <t>WOMEN NANQUAN</t>
  </si>
  <si>
    <t>WOMEN TAIJIQUAN</t>
  </si>
  <si>
    <t>MAN NANQUAN</t>
  </si>
  <si>
    <t>WOMEN SPEAR PLAY</t>
  </si>
  <si>
    <t>MEN SPEAR PLAY</t>
  </si>
  <si>
    <t>WOMEN CUDGEL PLAY</t>
  </si>
  <si>
    <t>WOMEN SWORD PLAY</t>
  </si>
  <si>
    <t>MEN CHANQUAN</t>
  </si>
  <si>
    <t>WOMEN TAJIQUAN</t>
  </si>
  <si>
    <t>MEN SWORD PLAY</t>
  </si>
  <si>
    <t>MEN CUDGEL PLAY</t>
  </si>
  <si>
    <t>MEN BROADSWORD PLAY</t>
  </si>
  <si>
    <t>MEN TAJIQUAN</t>
  </si>
  <si>
    <t>400M MEDLEY - MEN</t>
  </si>
  <si>
    <t>4 X 100M FREE- MEN</t>
  </si>
  <si>
    <t>4 X 100M FREESTYLE RELAY WOMEN</t>
  </si>
  <si>
    <t>400M - MEDLEY</t>
  </si>
  <si>
    <t>4 X 200M FREESTYLE (MEN)</t>
  </si>
  <si>
    <t>HAMMER</t>
  </si>
  <si>
    <t>TEAM OF FIVE - WOMEN</t>
  </si>
  <si>
    <t>MEN'S TEAM OF FIVE</t>
  </si>
  <si>
    <t>MEN - ALL EVENTS</t>
  </si>
  <si>
    <t>ALL WOMEN EVENTS</t>
  </si>
  <si>
    <t>SNOOKER - TEAM</t>
  </si>
  <si>
    <t>ENGLISH BILLIARDS INDIVIDUAL</t>
  </si>
  <si>
    <t>18 BALL ROTATION</t>
  </si>
  <si>
    <t>9 BALL TEAM</t>
  </si>
  <si>
    <t>4KM INDIVIDUAL PURSUIT</t>
  </si>
  <si>
    <t>TEAM 3 DAY EVENT</t>
  </si>
  <si>
    <t>INDIVIDUAL - 3 DAY EVENT</t>
  </si>
  <si>
    <t>SHOW JUMPING</t>
  </si>
  <si>
    <t>INDIVIDUAL - SABRE</t>
  </si>
  <si>
    <t>WOMEN - 66KG</t>
  </si>
  <si>
    <t>WOMEN 0 52KG</t>
  </si>
  <si>
    <t>WOMEN - OPEN</t>
  </si>
  <si>
    <t>MEN'S - 95KG</t>
  </si>
  <si>
    <t>MEN OPEN</t>
  </si>
  <si>
    <t>CATEGORY H - MEN</t>
  </si>
  <si>
    <t>CATEGORY E - WOMEN</t>
  </si>
  <si>
    <t>OPEN - MEN</t>
  </si>
  <si>
    <t>INTERNATIONAL 420 - WOMEN</t>
  </si>
  <si>
    <t>INTERNATIONAL LASER</t>
  </si>
  <si>
    <t>INTERNATIONAL O.K</t>
  </si>
  <si>
    <t>INTER- REGU- TEAM</t>
  </si>
  <si>
    <t>MEN'S DOUBLE TRAP</t>
  </si>
  <si>
    <t>INDIVIDUAL TRAP</t>
  </si>
  <si>
    <t>TEAM - MEN</t>
  </si>
  <si>
    <t>TEAM - WOMEN</t>
  </si>
  <si>
    <t>INDIVIDUAL - MEN</t>
  </si>
  <si>
    <t>WOMEN - INDIVIDUAL</t>
  </si>
  <si>
    <t>INDIVIDUAL (MEN)</t>
  </si>
  <si>
    <t>SINGLES - WOMEN</t>
  </si>
  <si>
    <t>HEAVY WEIGHT</t>
  </si>
  <si>
    <t>FLY WEIGHT</t>
  </si>
  <si>
    <t>TEAM EVENT (MEN)</t>
  </si>
  <si>
    <t>4 X 200M FREESTYLE RELAY WOMEN</t>
  </si>
  <si>
    <t>4 X 100M FREESTYLE RELAY MEN</t>
  </si>
  <si>
    <t>200M BREASTSTROKE MEN</t>
  </si>
  <si>
    <t>400M FREESTYLE WOMEN</t>
  </si>
  <si>
    <t>100M BREASTSTROKE WOMEN</t>
  </si>
  <si>
    <t>100M BREASTSTROKE MEN</t>
  </si>
  <si>
    <t>50M FREESTYLE MEN</t>
  </si>
  <si>
    <t>200M BREASTSTROKE WOMEN</t>
  </si>
  <si>
    <t>200M FREESTYLE MAN</t>
  </si>
  <si>
    <t>200M INDIVIDUAL MED</t>
  </si>
  <si>
    <t>4 X 100M RELAY WOMEN</t>
  </si>
  <si>
    <t>MARATHON 42.195KM WOMEN</t>
  </si>
  <si>
    <t>4 X 100M RELAY MEN</t>
  </si>
  <si>
    <t>DISCUS THROW MEN</t>
  </si>
  <si>
    <t>HAMMER THROW MEN</t>
  </si>
  <si>
    <t>BANTAMWEIGHT - UP TO 70KG</t>
  </si>
  <si>
    <t>MIDDLEWEIGHT - UP TO 85KG</t>
  </si>
  <si>
    <t>LIGHTWEIGHT - UP TO 70KG</t>
  </si>
  <si>
    <t>WELTERWEIGHT - UP TO 75KG</t>
  </si>
  <si>
    <t>LIGHT HEAVYWEIGHT - _x000D_
 OVER 85KG</t>
  </si>
  <si>
    <t>ALL EVENTS MEN</t>
  </si>
  <si>
    <t>ALL EVENTS WOMEN</t>
  </si>
  <si>
    <t>MASTERS - MEN</t>
  </si>
  <si>
    <t>DOUBLES MEN</t>
  </si>
  <si>
    <t>TRIOS MEN</t>
  </si>
  <si>
    <t>INDIVIDUAL SINGLES MEN</t>
  </si>
  <si>
    <t>ROTATION (15 BALL) INDIVIDUAL</t>
  </si>
  <si>
    <t>POINT RACE MEN</t>
  </si>
  <si>
    <t>UP TO 72KG WOMEN</t>
  </si>
  <si>
    <t>UP TO 86KG MEN</t>
  </si>
  <si>
    <t>OPEN CATEGORY MEN</t>
  </si>
  <si>
    <t>UP TO 61KG WOMEN</t>
  </si>
  <si>
    <t>KUMITE INDIVIDUAL LESS THEN _x000D_
 55KG (2) MEN</t>
  </si>
  <si>
    <t>SINGLE SCULLS MEN</t>
  </si>
  <si>
    <t>SINGLE SCULLS WOMEN</t>
  </si>
  <si>
    <t>LIGHTWEIGHT DOUBLESCULLS</t>
  </si>
  <si>
    <t>MISTRAL TRAPEZOID WOMEN</t>
  </si>
  <si>
    <t>420 TRAPEZOID MEN</t>
  </si>
  <si>
    <t>420 TRAPEZOID WOMEN</t>
  </si>
  <si>
    <t>OPTIMIST U-15 _x000D_
 TRAPEZOID WOMEN</t>
  </si>
  <si>
    <t>470 TRAPEZOID OPEN</t>
  </si>
  <si>
    <t>EUROPE TRAPEZOID WOMEN</t>
  </si>
  <si>
    <t>OPTIMIST U-15 _x000D_
 TRAPEZOID MEN</t>
  </si>
  <si>
    <t>LASER TRAPEZOID MEN</t>
  </si>
  <si>
    <t>FIREBALL TRAPEZOID OPEN</t>
  </si>
  <si>
    <t>10M RUNNING TARGET MIXED _x000D_
 RUN 20 + 20 MEN</t>
  </si>
  <si>
    <t>10M RUNNING TARGET 30 SLOW _x000D_
 30 FAST RUN MEN</t>
  </si>
  <si>
    <t>DOUBLE TRAP 50 TARGET MEN</t>
  </si>
  <si>
    <t>TRAP 75-50-25 TARGET MEN</t>
  </si>
  <si>
    <t>DOUBLE TRAP 150 TARGET_x000D_
 MEN</t>
  </si>
  <si>
    <t>INDIVIDUAL WOMEN</t>
  </si>
  <si>
    <t>INDIVIDUAL MEN</t>
  </si>
  <si>
    <t>BANTAMWEIGHT 54 - 58 KG</t>
  </si>
  <si>
    <t>FLYWEIGHT 43 -37 KG</t>
  </si>
  <si>
    <t>55-60KG LIGHTWEIGHT WOMEN</t>
  </si>
  <si>
    <t>SLALOM MEN</t>
  </si>
  <si>
    <t>TRICK MEN</t>
  </si>
  <si>
    <t>JUMPING MEN</t>
  </si>
  <si>
    <t>TRICKS WOMEN</t>
  </si>
  <si>
    <t>CLASS 70 (SANSHOU) MEN</t>
  </si>
  <si>
    <t>SPEARPLAY WOMEN</t>
  </si>
  <si>
    <t>SWORDPLAY WOMEN</t>
  </si>
  <si>
    <t>NANQUAN MEN</t>
  </si>
  <si>
    <t>TAIJIQUAN WOMEN</t>
  </si>
  <si>
    <t>BROADSWORD PAY</t>
  </si>
  <si>
    <t>4 X 100M RELAY FREESTYLE</t>
  </si>
  <si>
    <t>4 X 100M RELAY MEDLEY</t>
  </si>
  <si>
    <t>4 X 200M RELAY FREE STYLE</t>
  </si>
  <si>
    <t>MEN'S HAMMER THROW</t>
  </si>
  <si>
    <t>ALL MEN'S EVENT</t>
  </si>
  <si>
    <t>MEN'S ALL EVENTS</t>
  </si>
  <si>
    <t>DOUBLES/MEN</t>
  </si>
  <si>
    <t>TRIOS WOMEN</t>
  </si>
  <si>
    <t>MASTER'S WOMEN'S FINAL</t>
  </si>
  <si>
    <t>DOUBLES/ WOMEN</t>
  </si>
  <si>
    <t>TEAM OF FIVE WOMEN</t>
  </si>
  <si>
    <t>TEAM OF FIVE MEN</t>
  </si>
  <si>
    <t>SNOOKER DOUBLES</t>
  </si>
  <si>
    <t>ROTATION 15-BALL DOUBLES</t>
  </si>
  <si>
    <t>POOL 9 PRESSBALL</t>
  </si>
  <si>
    <t>ENGLISH BILLIARDS SINGLE</t>
  </si>
  <si>
    <t>POOL 9 BALL DOUBLES</t>
  </si>
  <si>
    <t>MEN'S FOURS 21 ENDS</t>
  </si>
  <si>
    <t>MEN'S PAIRS 21 ENDS</t>
  </si>
  <si>
    <t>WOMEN'S PAIRS</t>
  </si>
  <si>
    <t>WOMEN'S SINGLES 25 _x000D_
 SHOTS UP</t>
  </si>
  <si>
    <t>CLASS J</t>
  </si>
  <si>
    <t>WIRANGANA SOLO PLAY</t>
  </si>
  <si>
    <t>OPEN WIRALOKA COMP _x000D_
 STYLE 3 PLAYERS</t>
  </si>
  <si>
    <t>INTER REGU / MEN'S</t>
  </si>
  <si>
    <t>TRAP - TEAM/MEN</t>
  </si>
  <si>
    <t>DOUBLES TRAP TEAM/ _x000D_
 WOMEN</t>
  </si>
  <si>
    <t>DOUBLES TRAP/ MEN</t>
  </si>
  <si>
    <t>WOMEN'S TRAP 75 TARGETS</t>
  </si>
  <si>
    <t>MEN'S DOUBLES TRAP 150 _x000D_
 TARGETS</t>
  </si>
  <si>
    <t>INDIVIDUAL/ WOMEN</t>
  </si>
  <si>
    <t>INDIVIDUAL/ MEN</t>
  </si>
  <si>
    <t>HEAVYWEIGHT OVER 72KG</t>
  </si>
  <si>
    <t>4 X 100M MEDLEY RELAY (M)</t>
  </si>
  <si>
    <t>4 X 100M MEDLEY RELAY (W)</t>
  </si>
  <si>
    <t>200M BACKSTROKE (MEN)</t>
  </si>
  <si>
    <t>50M FREESTYLE (W)</t>
  </si>
  <si>
    <t>200M FREESTYLE (M)</t>
  </si>
  <si>
    <t>200M BUTTERFLY (M)</t>
  </si>
  <si>
    <t>MEN'S 200M INDIVIDUAL MEDLEY</t>
  </si>
  <si>
    <t>WOMEN'S INDIVIDUAL MEDLEY</t>
  </si>
  <si>
    <t>MEN'S 4 X 100M FREESTYLE</t>
  </si>
  <si>
    <t>WOMEN'S 4 X 200M FREESTYLE</t>
  </si>
  <si>
    <t>WOMEN'S 4 X 100M FREESTYLE</t>
  </si>
  <si>
    <t>MEN'S TEAM RELAY - _x000D_
 4 X 200M</t>
  </si>
  <si>
    <t>SHOT PUT (MEN)</t>
  </si>
  <si>
    <t>MEN'S TEAM _x000D_
 (JOINT 3RD WITH THA)</t>
  </si>
  <si>
    <t>BOWLING - TRIO</t>
  </si>
  <si>
    <t>MASTERS (M)</t>
  </si>
  <si>
    <t>SNOOKER SINGLES MEN</t>
  </si>
  <si>
    <t>WOMEN'S TEAM (SIN 2-INA 0)</t>
  </si>
  <si>
    <t>HALF MIDDLE WEIGHT (W)</t>
  </si>
  <si>
    <t>MEN'S INDIVIDUAL KUMITE_x000D_
 (BELOW 70KG)</t>
  </si>
  <si>
    <t>WOMEN'S FOURS</t>
  </si>
  <si>
    <t>TANDING CLASS (F)</t>
  </si>
  <si>
    <t>TANDING (M) CLASS C</t>
  </si>
  <si>
    <t>TANDING (M) CLASS G</t>
  </si>
  <si>
    <t>TANDING (M) CLASS E</t>
  </si>
  <si>
    <t>ROWING - SINGLES SCULL (W)</t>
  </si>
  <si>
    <t>GIRLS' OPTIMIST</t>
  </si>
  <si>
    <t>IMCO HEAVY WEIGHT</t>
  </si>
  <si>
    <t>IMCO LIGHTWEIGHT</t>
  </si>
  <si>
    <t>LASER RADICAL</t>
  </si>
  <si>
    <t>IMCO LADIES</t>
  </si>
  <si>
    <t>TEAM (M)</t>
  </si>
  <si>
    <t>MEN'S TRAP TEAM</t>
  </si>
  <si>
    <t>SHOOTING - SKEET _x000D_
 INDIVIDUAL (M)</t>
  </si>
  <si>
    <t>SHOOTING - SKEET TEAM (M)</t>
  </si>
  <si>
    <t>MEN'S INDIVIDUAL TRAP</t>
  </si>
  <si>
    <t>MEN'S DOUBLES TRAP TEAM</t>
  </si>
  <si>
    <t>MEN'S DOUBLES TRAP</t>
  </si>
  <si>
    <t>WOMEN'S TRAP TEAM _x000D_
 (158 BIRDS)</t>
  </si>
  <si>
    <t>SQUASH - SINGLES (W)</t>
  </si>
  <si>
    <t>SQUASH - SINGLES (M)</t>
  </si>
  <si>
    <t>MEN'S FLY - WEIGHT &gt; _x000D_
 54KG TO 58KG</t>
  </si>
  <si>
    <t>WOMEN'S QIANGSHU</t>
  </si>
  <si>
    <t>MEN'S CHANGQUAN</t>
  </si>
  <si>
    <t>100M FREESTYLE (W)</t>
  </si>
  <si>
    <t>4 X 100M FREE (M)</t>
  </si>
  <si>
    <t>4 X 100M FREESTYLE RELAY (W)</t>
  </si>
  <si>
    <t>WATERPOLO (MEN)</t>
  </si>
  <si>
    <t>400M FREESTYLE (W)</t>
  </si>
  <si>
    <t>200M IM (W)</t>
  </si>
  <si>
    <t>100M FREESTYLE (M)</t>
  </si>
  <si>
    <t>100M BREASTSTROKE (W)</t>
  </si>
  <si>
    <t>200M BREASTSTROKE (W)</t>
  </si>
  <si>
    <t>4 X 100M RELAY (M)</t>
  </si>
  <si>
    <t>1500M (M)</t>
  </si>
  <si>
    <t>MEN'S SHOT PUT</t>
  </si>
  <si>
    <t>WOMEN'S DISCUS</t>
  </si>
  <si>
    <t>WOMEN'S JAVELIN</t>
  </si>
  <si>
    <t>LIGHT FLY WEIGHT (M)- 55KG AND BELOW</t>
  </si>
  <si>
    <t>BANTAM WEIGHT (M) - 65KG AND BELOW</t>
  </si>
  <si>
    <t>LIGHT HEAVY WEIGHT (M)- ABOVE 85KG UP TO 90KG</t>
  </si>
  <si>
    <t>LIGHTWEIGHT - 70KG &amp; BELOW</t>
  </si>
  <si>
    <t>WELTER WEIGHT - 75KG &amp; BELOW</t>
  </si>
  <si>
    <t>LIGHT MIDDLEWEIGHT - 80KG &amp; BELOW</t>
  </si>
  <si>
    <t>FLYWEIGHT (M) - ABOVE 55KG UP TO 60KG</t>
  </si>
  <si>
    <t>K2 1000M (W)</t>
  </si>
  <si>
    <t>K4 500M (W)</t>
  </si>
  <si>
    <t>RAPID TEAM (W)</t>
  </si>
  <si>
    <t>RAPID TEAM (M)</t>
  </si>
  <si>
    <t>INDIVIDUAL RAPID (M)</t>
  </si>
  <si>
    <t>EPEE (M)</t>
  </si>
  <si>
    <t>INDIVIDUAL FOIL (M)</t>
  </si>
  <si>
    <t>INDIVIDUAL FOIL (W)</t>
  </si>
  <si>
    <t>TEAM (W)</t>
  </si>
  <si>
    <t>INDIVIDUAL ALL-AROUND</t>
  </si>
  <si>
    <t>INDIVIDUAL FLOOR EXERCISE (W)</t>
  </si>
  <si>
    <t>INDIVIDUAL BALANCE BEAM (W)</t>
  </si>
  <si>
    <t>WOMEN'S 63KG</t>
  </si>
  <si>
    <t>MEN'S UP TO 100KG</t>
  </si>
  <si>
    <t>GANDA DOUBLES (W)</t>
  </si>
  <si>
    <t>ARTISTIC DOUBLES (M) SENI - WARASANDA PUTRA</t>
  </si>
  <si>
    <t>ARTISTIC MEN'S TEAM</t>
  </si>
  <si>
    <t>TANDING (M) - CLASS E</t>
  </si>
  <si>
    <t>TANDING (M) - CLASS A</t>
  </si>
  <si>
    <t>TANDING (M) - CLASS C</t>
  </si>
  <si>
    <t>TANDING (M) - CLASS G</t>
  </si>
  <si>
    <t>TANDING (M) - CLASS B</t>
  </si>
  <si>
    <t>TANDING (M) - CLASS F</t>
  </si>
  <si>
    <t>TANDING (W) - CLASS F</t>
  </si>
  <si>
    <t>TANDING (W) - CLASS B</t>
  </si>
  <si>
    <t>TANDING (W) - CLASS A</t>
  </si>
  <si>
    <t>WOMEN'S ARTISTIC</t>
  </si>
  <si>
    <t>MEN'S TANDING - CLASS I</t>
  </si>
  <si>
    <t>MEN'S ARTISTIC</t>
  </si>
  <si>
    <t>50M RIFLE PRONE (W)</t>
  </si>
  <si>
    <t>TRAP TEAM (W)</t>
  </si>
  <si>
    <t>SKEET (W)</t>
  </si>
  <si>
    <t>TRAP (M)</t>
  </si>
  <si>
    <t>10M AIR RIFLE (M)</t>
  </si>
  <si>
    <t>WOMEN'S HEAVYWEIGHT (&gt;72KG)</t>
  </si>
  <si>
    <t>WOMEN'S FEATHERWEIGHT</t>
  </si>
  <si>
    <t>50M SURFACE (M)</t>
  </si>
  <si>
    <t>50M APNEA (M)</t>
  </si>
  <si>
    <t>4 X 100M SURFACE (M)</t>
  </si>
  <si>
    <t>4 X 100M SURFACE (W)</t>
  </si>
  <si>
    <t>50M SURFACE (W)</t>
  </si>
  <si>
    <t>200M SURFACE (W)</t>
  </si>
  <si>
    <t>400M SURFACE (W)</t>
  </si>
  <si>
    <t>TAIJIQUAN (M)</t>
  </si>
  <si>
    <t>GUNSHU (W)</t>
  </si>
  <si>
    <t>TAIJIQUAN (W)</t>
  </si>
  <si>
    <t>MEN'S 4 X 200M FREESTYLE RELAY</t>
  </si>
  <si>
    <t>MEN'S 4 X 100M FREESTYLE RELAY</t>
  </si>
  <si>
    <t>WOMEN'S 200M IM</t>
  </si>
  <si>
    <t>WOMEN'S 4 X 100M MEDLEY RELAY</t>
  </si>
  <si>
    <t>WOMEN'S 4 X 100M FREESTYLE RELAY</t>
  </si>
  <si>
    <t>WOMEN'S 4 X 200M FREESTYLE RELAY</t>
  </si>
  <si>
    <t>WOMEN'S 400M IM</t>
  </si>
  <si>
    <t>MEN'S 200M IM</t>
  </si>
  <si>
    <t>WOMEN'S 100M BUTTERFLYSTROKE</t>
  </si>
  <si>
    <t>WOMEN'S 200M BACKSTROKE</t>
  </si>
  <si>
    <t>WOMEN'S 800M FREESTYLE</t>
  </si>
  <si>
    <t>MEN'S 400M IM</t>
  </si>
  <si>
    <t>WOMEN'S 400M FREESTYLE</t>
  </si>
  <si>
    <t>WOMEN'S COMPOUND</t>
  </si>
  <si>
    <t>MEN'S 4 X 100M</t>
  </si>
  <si>
    <t>SHOT UP</t>
  </si>
  <si>
    <t>JAVELIN</t>
  </si>
  <si>
    <t>LIGHT FLY WEIGHT (55KG)</t>
  </si>
  <si>
    <t>FLY WEIGHT (60KG)</t>
  </si>
  <si>
    <t>WELTER WT. (75KG)</t>
  </si>
  <si>
    <t>MEN'S MASTER</t>
  </si>
  <si>
    <t>WOMEN'S TEAM OF FIVE</t>
  </si>
  <si>
    <t>MEN'S RAPID CHESS</t>
  </si>
  <si>
    <t>MEN'S STANDARD CHESS</t>
  </si>
  <si>
    <t>MEN'S RAPID CHESS TEAM</t>
  </si>
  <si>
    <t>WOMEN'S 8-BALL POOL SINGLES</t>
  </si>
  <si>
    <t>WOMEN'S 9-BALL POOL SINGLES</t>
  </si>
  <si>
    <t>MEN'S 8-BALL POOL SINGLES</t>
  </si>
  <si>
    <t>MEN'S 8-BALL POOL DOUBLES</t>
  </si>
  <si>
    <t>MEN'S 9-BALL POOL DOUBLES</t>
  </si>
  <si>
    <t>9-BALL POOL SINGLES</t>
  </si>
  <si>
    <t>WOMEN'S SABRE</t>
  </si>
  <si>
    <t>MEN'S EPEE TEAM</t>
  </si>
  <si>
    <t>WOMEN'S ARTISTIC GYMNASTIC (WAG) TEAM</t>
  </si>
  <si>
    <t>ARTISTIC INDIVIDUAL EVENT (FLOOR EXERCISE)</t>
  </si>
  <si>
    <t>ARTISTIC INDIVIDUAL EVENT (UNEVEN BARS)</t>
  </si>
  <si>
    <t>ARTISTIC INDIVIDUAL EVENT (BALANCE BEAM)</t>
  </si>
  <si>
    <t>MEN INDIVIDUAL KUMITE OPEN</t>
  </si>
  <si>
    <t>INDIVIDUAL KATA (W)</t>
  </si>
  <si>
    <t>TANDING (M) CLASS D</t>
  </si>
  <si>
    <t>TANDING (M) CLASS A</t>
  </si>
  <si>
    <t>TANDING (M) CLASS F</t>
  </si>
  <si>
    <t>TANDING (M) CLASS B</t>
  </si>
  <si>
    <t>TANDING (WOMEN) CLASS D</t>
  </si>
  <si>
    <t>MALE MATCH CLASS H</t>
  </si>
  <si>
    <t>TANDING (MEN) - CLASS G</t>
  </si>
  <si>
    <t>TANDING (MEN) - CLASS I</t>
  </si>
  <si>
    <t>TUNGGAL (WOMEN)</t>
  </si>
  <si>
    <t>FEMALE ARTISTIC TEAM (REGU)</t>
  </si>
  <si>
    <t>LIGHTWEIGHT SINGLES SCULLS (LM1X)</t>
  </si>
  <si>
    <t>SINGLES SCULLS</t>
  </si>
  <si>
    <t>420 GIRLS</t>
  </si>
  <si>
    <t>OPTIMIST (GIRLS)</t>
  </si>
  <si>
    <t>420 BOYS</t>
  </si>
  <si>
    <t>OPTIMIST - BOYS</t>
  </si>
  <si>
    <t>LASER RADIAL</t>
  </si>
  <si>
    <t>420 OPEN</t>
  </si>
  <si>
    <t>WOMEN'S SKEET</t>
  </si>
  <si>
    <t>MEN'S 10M AIR RIFLE</t>
  </si>
  <si>
    <t>MEN'S TRAP (TEAM)</t>
  </si>
  <si>
    <t>PRACTICAL - PUMP SHOTGUN</t>
  </si>
  <si>
    <t>MEN'S 50M FREE PISTOL</t>
  </si>
  <si>
    <t>MEN'S TRAP (INDIVIDUAL)</t>
  </si>
  <si>
    <t>PRACTICAL PISTOL</t>
  </si>
  <si>
    <t>MEN'S PRACTICAL SEMI - AUTO SHOTGUN</t>
  </si>
  <si>
    <t>MEN'S DOUBLES TRAP (INDIVIDUAL)</t>
  </si>
  <si>
    <t>SWIM - 1.5KM, BIKE - 40KM, RUN - 10KM</t>
  </si>
  <si>
    <t>TAIJIQUAN/ TAIJIQUAN COMBINED</t>
  </si>
  <si>
    <t>WOMEN'S DUILIAN</t>
  </si>
  <si>
    <t>TAIJIQUAN TAIJIJIAN</t>
  </si>
  <si>
    <t>MEN'S 1500M FREESTYLE</t>
  </si>
  <si>
    <t>WOMEN'S 400M INDIVIDUAL MEDLEY</t>
  </si>
  <si>
    <t>WOMEN'S 200M FREESTYLE</t>
  </si>
  <si>
    <t>COMPOUND WOMEN'S TEAM</t>
  </si>
  <si>
    <t>MEN'S UP TO 70KG LIGHTWEIGHT</t>
  </si>
  <si>
    <t>MEN'S UP TO 60KG FLYWEIGHT</t>
  </si>
  <si>
    <t>K2 500M WOMEN</t>
  </si>
  <si>
    <t>K4 500M WOMEN</t>
  </si>
  <si>
    <t>MEN'S SNOOKER TEAM</t>
  </si>
  <si>
    <t>MEN'S 6-RED SNOOKER SINGLES</t>
  </si>
  <si>
    <t>MEN'S INDIVIDUAL SABRE</t>
  </si>
  <si>
    <t>WOMEN'S INDIVIDUAL SABRE</t>
  </si>
  <si>
    <t>WOMEN'S UNEVEN BAR</t>
  </si>
  <si>
    <t>MEN'S POMMEL HORSE</t>
  </si>
  <si>
    <t>WOMEN'S ALL-AROUND</t>
  </si>
  <si>
    <t>WOMEN'S VAULT</t>
  </si>
  <si>
    <t>WOMEN'S FLOOR</t>
  </si>
  <si>
    <t>JU-NO KATA</t>
  </si>
  <si>
    <t>INDIVIDUAL WOMEN'S KATA</t>
  </si>
  <si>
    <t>WOMEN FLYWEIGHT 51KG</t>
  </si>
  <si>
    <t>MEN LIGHT WELTERWEIGHT 63/5KG</t>
  </si>
  <si>
    <t>MEN LIGHT 60KG</t>
  </si>
  <si>
    <t>WOMEN'S UNDER 50KG</t>
  </si>
  <si>
    <t>MEN'S UNDER 75KG</t>
  </si>
  <si>
    <t>WOMEN'S TRIPLES</t>
  </si>
  <si>
    <t>WOMEN'S LIGHTWEIGHT SINGLE SCULLS</t>
  </si>
  <si>
    <t>OPTIMIST (BOYS)</t>
  </si>
  <si>
    <t>470 (WOMEN)</t>
  </si>
  <si>
    <t>420 (BOYS)</t>
  </si>
  <si>
    <t>470 (MEN)</t>
  </si>
  <si>
    <t>420 (GIRLS)</t>
  </si>
  <si>
    <t>MATCH RACING (OPEN) FARR PLATU 25</t>
  </si>
  <si>
    <t>OPTIMIST (GIRL)</t>
  </si>
  <si>
    <t>HOBIE 16 (OPEN)</t>
  </si>
  <si>
    <t>OPTIMIST TEAM RACING</t>
  </si>
  <si>
    <t>MISTRAL ONE DESIGN (YOUTH)</t>
  </si>
  <si>
    <t>MEN'S SKEET</t>
  </si>
  <si>
    <t>WOMEN'S 10M AIR PISTOL (TEAM)</t>
  </si>
  <si>
    <t>MEN'S 10M AIR PISTOL (TEAM)</t>
  </si>
  <si>
    <t>MEN'S 50M RIFLE PRONE (TEAM)</t>
  </si>
  <si>
    <t>MEN'S SKEET TEAM</t>
  </si>
  <si>
    <t>MEN'S 10M AIR PISTOL</t>
  </si>
  <si>
    <t>MEN'S DOUBLE TRAP (TEAM)</t>
  </si>
  <si>
    <t>MEN'S 10M AIR RIFLE TEAM</t>
  </si>
  <si>
    <t>MEN'S 50M PISTOL (TEAM)</t>
  </si>
  <si>
    <t>MEN'S 25M STANDARD PISTOL (TEAM)</t>
  </si>
  <si>
    <t>MEN'S 25M CENTRE FIRE PISTOL (TEAM)</t>
  </si>
  <si>
    <t>MEN'S 23M STANDARD PISTOL</t>
  </si>
  <si>
    <t>WOMEN'S CHANGQUAN-3 EVENTS COMBINED</t>
  </si>
  <si>
    <t>MEN'S TAIJIQUAN-2 EVENTS COMBINED</t>
  </si>
  <si>
    <t>WOMEN DUILIAN</t>
  </si>
  <si>
    <t>MENS</t>
  </si>
  <si>
    <t>WOMEN'S 200M INDIVIDUAL MEDLEY</t>
  </si>
  <si>
    <t>200M INDIVIDUAL MEDLEY (BOYS)</t>
  </si>
  <si>
    <t>100M FREESTYLE (BOYS)</t>
  </si>
  <si>
    <t>400M FREESTYLE (GIRLS)</t>
  </si>
  <si>
    <t>WOMEN-50M FREESTYLE</t>
  </si>
  <si>
    <t>4X100M FREESTYLE RELAY (GIRLS)</t>
  </si>
  <si>
    <t>800M FREESTYLE (W)</t>
  </si>
  <si>
    <t>100M BACKSTROKE (GIRLS)</t>
  </si>
  <si>
    <t>MEN'S COMPOUND (INDIVIDUAL)</t>
  </si>
  <si>
    <t>WOMEN'S RECURVE (TEAM)</t>
  </si>
  <si>
    <t>WOMEN-SHOT PUT</t>
  </si>
  <si>
    <t>MEN-DISCUS</t>
  </si>
  <si>
    <t>MEN 4X100M</t>
  </si>
  <si>
    <t>LIGHTWEIGHT UP TO 60KG</t>
  </si>
  <si>
    <t>9-BALL POOL DOUBLES</t>
  </si>
  <si>
    <t>MEN'S ENGLISH BILLIARDS DOUBLES</t>
  </si>
  <si>
    <t>WOMEN'S 9 BALL POOL SINGLES</t>
  </si>
  <si>
    <t>TIME TRIAL (WOMENS)</t>
  </si>
  <si>
    <t>LAOS VS SIN</t>
  </si>
  <si>
    <t>JU-NO KATA (WOMEN'S)</t>
  </si>
  <si>
    <t>WOMENS OVER 52KG UP TO 57KG</t>
  </si>
  <si>
    <t>MENS OVER 90KG UP TO 100KG</t>
  </si>
  <si>
    <t>MENS 67KG AND BELOW KUMITE</t>
  </si>
  <si>
    <t>MEN'S CLASS F (70-75KG)</t>
  </si>
  <si>
    <t>MEN'S CLASS E (65-70KG)</t>
  </si>
  <si>
    <t>MEN'S CLASS H (80-85KG)</t>
  </si>
  <si>
    <t>FEMALE CLASS C (55-60KG)</t>
  </si>
  <si>
    <t>MEN'S CLASS G (75-80KG)</t>
  </si>
  <si>
    <t>FEMALE CLASS B (50-55KG)</t>
  </si>
  <si>
    <t>WOMEN'S 50M RIFLE 3 POSITIONS (IND)</t>
  </si>
  <si>
    <t>WOMEN'S 10M AIR RIFLE (TEAM)</t>
  </si>
  <si>
    <t>MEN'S 25M STANDARD PISTOL TEAM</t>
  </si>
  <si>
    <t>MEN'S 50M RIFLE PRONE TEAM</t>
  </si>
  <si>
    <t>MEN'S 50M PISTOL TEAM</t>
  </si>
  <si>
    <t>MEN'S 10M AIR RIFLE (TEAM)</t>
  </si>
  <si>
    <t>MEN'S 25M CENTRE FIRE PISTOL TEAM</t>
  </si>
  <si>
    <t>WOMEN'S 10M AIR RIFLE (IND)</t>
  </si>
  <si>
    <t>MEN'S 10M AIR RIFLE (IND)</t>
  </si>
  <si>
    <t>MEN'S 25M STANDARD PISTOL (IND)</t>
  </si>
  <si>
    <t>MEN'S 50M PISTOL 60 SHOTS</t>
  </si>
  <si>
    <t>WOMEN'S 50M RIFLE3 POSITIONS 3X20</t>
  </si>
  <si>
    <t>MEN'S DOUBLES (SIN V VIE)</t>
  </si>
  <si>
    <t>WOMEN'S DOUBLES GOLD MEDAL MATCH (SIN V SIN)</t>
  </si>
  <si>
    <t>WOMEN'S MIDDLE WEIGHT</t>
  </si>
  <si>
    <t>MEN'S FIN WEIGHT</t>
  </si>
  <si>
    <t>MEN'S 74KG FREESTYLE</t>
  </si>
  <si>
    <t>DUILIAN WITH WEAPON (WOMENS TAOLU)</t>
  </si>
  <si>
    <t>DUILIAN BAREHAND (MENS TAOLU)</t>
  </si>
  <si>
    <t>MEN'S 5000M</t>
  </si>
  <si>
    <t>TEAM TECHNICAL ROUTINE</t>
  </si>
  <si>
    <t>DUET TECHNICAL ROUTINE</t>
  </si>
  <si>
    <t>DUET FREE ROUTINE</t>
  </si>
  <si>
    <t>MEN'S WATERPOLO</t>
  </si>
  <si>
    <t>WOMEN'S WATERPOLO</t>
  </si>
  <si>
    <t>50M FREESTYLE WOMEN'S</t>
  </si>
  <si>
    <t>200M BUTTERFLY MEN'S</t>
  </si>
  <si>
    <t>MEN'S 400M INDIVIDUAL MEDLEY</t>
  </si>
  <si>
    <t>MEN'S 50M BREASTSTROKE</t>
  </si>
  <si>
    <t>MEN'S 4X200M FREESTYLE</t>
  </si>
  <si>
    <t>MEN'S 400 INDIVIDUAL MEDLEY</t>
  </si>
  <si>
    <t>4 X 400M MEN'S RELAY</t>
  </si>
  <si>
    <t>MEN'S POLE VAULT</t>
  </si>
  <si>
    <t>WOMEN'S STEP LADDER</t>
  </si>
  <si>
    <t>MEN'S LIGHTWEIGHT 60KG</t>
  </si>
  <si>
    <t>MEN'S K2 200M</t>
  </si>
  <si>
    <t>MEN'S K2 1000M</t>
  </si>
  <si>
    <t>MEN'S K4 1000M</t>
  </si>
  <si>
    <t>WOMEN'S K2 200M</t>
  </si>
  <si>
    <t>WOMEN'S K1 200M</t>
  </si>
  <si>
    <t>WOMEN'S K4 200M</t>
  </si>
  <si>
    <t>MEN'S K1 1000M</t>
  </si>
  <si>
    <t>MIXED PAIRS</t>
  </si>
  <si>
    <t>MIXED BUTTLER</t>
  </si>
  <si>
    <t>WOMAN'S PAIR</t>
  </si>
  <si>
    <t>MEN'S PAIRS</t>
  </si>
  <si>
    <t>WOMEN'S BUTTLER PAIRS</t>
  </si>
  <si>
    <t>ENGLISH BILLIARDS DOUBLE</t>
  </si>
  <si>
    <t>50KM INDIVIDUAL TIME TRAIL</t>
  </si>
  <si>
    <t>25KM INDIVIDUAL TIME TRIAL</t>
  </si>
  <si>
    <t>76.2KM ROAD RACE INDIVIDUAL</t>
  </si>
  <si>
    <t>WOMEN'S ARTISTIC INDIVIDUAL</t>
  </si>
  <si>
    <t>WOMEN'S ARTISTIC GYMNASTICS TEAM</t>
  </si>
  <si>
    <t>WOMEN'S 57KG</t>
  </si>
  <si>
    <t>KUMITE-55KG</t>
  </si>
  <si>
    <t>TANDING CLASS E</t>
  </si>
  <si>
    <t>TANDING CLASS I</t>
  </si>
  <si>
    <t>MEN'S ARTISTIC DOUBLE</t>
  </si>
  <si>
    <t>WOMEN'S 5000M</t>
  </si>
  <si>
    <t>MEN'S 10000M</t>
  </si>
  <si>
    <t>WOMEN'S 1500M</t>
  </si>
  <si>
    <t>WOMEN'S 300M</t>
  </si>
  <si>
    <t>WOMEN'S 3000M RELAY</t>
  </si>
  <si>
    <t>MEN'S 300M RELAY</t>
  </si>
  <si>
    <t>WOMEN'S 10000M</t>
  </si>
  <si>
    <t>WOMEN'S 500M</t>
  </si>
  <si>
    <t>WOMEN'S W1X</t>
  </si>
  <si>
    <t>WOMEN'S W2-</t>
  </si>
  <si>
    <t>WOMEN'S MISTRAL</t>
  </si>
  <si>
    <t>WOMEN'S INTERNATIONAL 470 CLASS</t>
  </si>
  <si>
    <t>MEN'S INTERNATIONAL 470 CLASS</t>
  </si>
  <si>
    <t>OPEN OPTIMIST</t>
  </si>
  <si>
    <t>MEN'S RSX</t>
  </si>
  <si>
    <t>MEN'S LASER CLASS RADIAL</t>
  </si>
  <si>
    <t>WOMEN'S LASER CLASS RADIAL</t>
  </si>
  <si>
    <t>WOMEN'S RSX</t>
  </si>
  <si>
    <t>MEN'S BOULDER</t>
  </si>
  <si>
    <t>WOMAN'S SPEED RECORD</t>
  </si>
  <si>
    <t>WOMEN'S BOULDER</t>
  </si>
  <si>
    <t>MEN'S SPEED TRACK INDIVIDUAL</t>
  </si>
  <si>
    <t>MEN'S SPEED RECORD</t>
  </si>
  <si>
    <t>WOMEN'S SPEED TRACK RELAY</t>
  </si>
  <si>
    <t>WOMEN'S SPEED TRACK INDIVIDUAL</t>
  </si>
  <si>
    <t>MEN'S SPEED TRACK RELAY</t>
  </si>
  <si>
    <t>MEN'S POOMSAE IND</t>
  </si>
  <si>
    <t>POOMSAE IND WOMEN'S</t>
  </si>
  <si>
    <t>MEN'S POOMSAE TEAM</t>
  </si>
  <si>
    <t>WOMEN'S MIDDLE WEIGHT 67KG</t>
  </si>
  <si>
    <t>MEN'S FLY WEIGHT 54KG</t>
  </si>
  <si>
    <t>MEN'S WAKEBOARD</t>
  </si>
  <si>
    <t>WOMEN'S WATERSKI OVERALL</t>
  </si>
  <si>
    <t>MIXED WAKEBOARD TEAM OVERALL</t>
  </si>
  <si>
    <t>MEN'S 60KG</t>
  </si>
  <si>
    <t>MEN'S DUILIAN</t>
  </si>
  <si>
    <t>WOMEN'S TAIJIQUAN &amp; TAIJIJIAN</t>
  </si>
  <si>
    <t>MEN'S WATERPOLO TEAM</t>
  </si>
  <si>
    <t>3M SPRINGBOARD SYNCHRONISED (WOMEN)</t>
  </si>
  <si>
    <t>10M PLATFORM SYNCHRONISED (MEN)</t>
  </si>
  <si>
    <t>3M SPRINGBOARD SYNCHRONISED</t>
  </si>
  <si>
    <t>MEN'S 3M SPRINGBOARD (INDIVIDUAL)</t>
  </si>
  <si>
    <t>100M FREESTYLE (MEN)</t>
  </si>
  <si>
    <t>400M FREESTYLE (WOMEN)</t>
  </si>
  <si>
    <t>200M FREESTYLE (WOMEN)</t>
  </si>
  <si>
    <t>200M BACKSTROKE (WOMEN)</t>
  </si>
  <si>
    <t>200M INDIVIDUAL MEDLEY (WOMEN)</t>
  </si>
  <si>
    <t>400M INDIVIDUAL MEDLEY (WOMEN)</t>
  </si>
  <si>
    <t>200M FREESTYLE (MEN)</t>
  </si>
  <si>
    <t>200M BREASTSTROKE (WOMEN)</t>
  </si>
  <si>
    <t>200M BUTTERFLY (WOMEN)</t>
  </si>
  <si>
    <t>4X100M MEDLEY RELAY (MEN)</t>
  </si>
  <si>
    <t>4X100M FREESTYLE RELAY (MEN)</t>
  </si>
  <si>
    <t>4X200M FREESTYLE RELAY (MEN)</t>
  </si>
  <si>
    <t>100M BUTTERFLY (MEN)</t>
  </si>
  <si>
    <t>200M INDIVIDUAL MEDLEY (MEN)</t>
  </si>
  <si>
    <t>4X200M FREESTYLE RELAY (WOMEN)</t>
  </si>
  <si>
    <t>50M FREESTYLE (WOMEN)</t>
  </si>
  <si>
    <t>4X100M MEDLEY RELAY (WOMEN)</t>
  </si>
  <si>
    <t>400M INDIVIDUAL MEDLEY (MEN)</t>
  </si>
  <si>
    <t>100M BACKSTROKE (WOMEN)</t>
  </si>
  <si>
    <t>100M BUTTERFLY (WOMEN)</t>
  </si>
  <si>
    <t>4X100M FREESTYLE RELAY (WOMEN)</t>
  </si>
  <si>
    <t>50M FREESTYLE (MEN)</t>
  </si>
  <si>
    <t>100M FREESTYLE (WOMEN)</t>
  </si>
  <si>
    <t>100M BACKSTROKE (MEN)</t>
  </si>
  <si>
    <t>200M BUTTERFLY (MEN)</t>
  </si>
  <si>
    <t>MIXED RECURVE (TEAM)</t>
  </si>
  <si>
    <t>WOMEN'S RECURVE (INDIVIDUAL)</t>
  </si>
  <si>
    <t>400M HURDLES (WOMEN)</t>
  </si>
  <si>
    <t>100M (MEN)</t>
  </si>
  <si>
    <t>MARATHON (MEN)</t>
  </si>
  <si>
    <t>SHOT PUT (WOMEN)</t>
  </si>
  <si>
    <t>4X100M RELAY (MEN)</t>
  </si>
  <si>
    <t>DISCUS (WOMEN)</t>
  </si>
  <si>
    <t>60KG (MEN)</t>
  </si>
  <si>
    <t>56KG (MEN)</t>
  </si>
  <si>
    <t>MEN'S K1 500M</t>
  </si>
  <si>
    <t>MEN'S K-1 200M</t>
  </si>
  <si>
    <t>MAN'S ENGLISH SCOTCH DOUBLES</t>
  </si>
  <si>
    <t>MEN'S ENGLISH BILLIARDS TEAM</t>
  </si>
  <si>
    <t>MEN'S ENGLISH BILLIARDS SINGLES</t>
  </si>
  <si>
    <t>20KM/30KM INDIVIDUAL TIME TRAIL</t>
  </si>
  <si>
    <t>WOMEN'S 5 CREW 500M</t>
  </si>
  <si>
    <t>INDIVIDUAL SHOW JUMPING (W)</t>
  </si>
  <si>
    <t>DRESSAGE (TEAM)</t>
  </si>
  <si>
    <t>FOOTBALL (MEN)</t>
  </si>
  <si>
    <t>MEN'S 100KG</t>
  </si>
  <si>
    <t>MEN'S 90KG</t>
  </si>
  <si>
    <t>MEN'S OVER 100KG</t>
  </si>
  <si>
    <t>MEN 73-81KG</t>
  </si>
  <si>
    <t>ARTISTIC DOUBLE MEN</t>
  </si>
  <si>
    <t>MATCH CLASS 'F' (MEN)</t>
  </si>
  <si>
    <t>WOMEN'S LIGHTWEIGHT SINGLE SCULLS (LW1X)</t>
  </si>
  <si>
    <t>420 (MEN)</t>
  </si>
  <si>
    <t>420 (WOMEN)</t>
  </si>
  <si>
    <t>OPTIMIST (TEAM)</t>
  </si>
  <si>
    <t>HALF-RATER (OPEN)</t>
  </si>
  <si>
    <t>LASER STANDARD (MEN)</t>
  </si>
  <si>
    <t>LASER RADIAL (WOMEN)</t>
  </si>
  <si>
    <t>RS ONE YOUTH BOY</t>
  </si>
  <si>
    <t>RS ONE YOUTH GIRL</t>
  </si>
  <si>
    <t>HOOPTAKRAW</t>
  </si>
  <si>
    <t>CHINLONE - NON REPETITION EVENT (MEN)</t>
  </si>
  <si>
    <t>10M AIR PISTOL (MEN)</t>
  </si>
  <si>
    <t>50M RIFLE PRONE (MEN)</t>
  </si>
  <si>
    <t>10M AIR PISTOL TEAM (WOMAN)</t>
  </si>
  <si>
    <t>25M PISTOL (WOMEN)</t>
  </si>
  <si>
    <t>10M AIR PISTOL (MEN'S TEAM)</t>
  </si>
  <si>
    <t>25M PISTOL (WOMEN'S TEAM)</t>
  </si>
  <si>
    <t>10M AIR PISTOL (WOMEN)</t>
  </si>
  <si>
    <t>50M FREE PISTOL TEAM (MEN)</t>
  </si>
  <si>
    <t>POOMSAE INDIVIDUAL- FEMALE</t>
  </si>
  <si>
    <t>MEN'S TAIJI (2 EVENT) - TAIJIJIAN</t>
  </si>
  <si>
    <t>WOMEN'S DUILIAN - WITH WEAPONS</t>
  </si>
  <si>
    <t>MEN'S DUILIAN - BAREHAND</t>
  </si>
  <si>
    <t>WOMEN'S DUILIAN-BAREHAND</t>
  </si>
  <si>
    <t>SOLO FREE ROUTINE</t>
  </si>
  <si>
    <t>SOLO TECHNICAL ROUTINE</t>
  </si>
  <si>
    <t>TEAM FREE ROUTINE</t>
  </si>
  <si>
    <t>MEN'S SYNCHRONISED 10M PLATFORM</t>
  </si>
  <si>
    <t>MEN'S 1M SPRINGBOARD</t>
  </si>
  <si>
    <t>WOMEN'S SYNCHRONISED 10M PLATFORM</t>
  </si>
  <si>
    <t>MIXED SYNCHRONISED 3M SPRINGBOARD</t>
  </si>
  <si>
    <t>MIXED SYNCHRONISED 10M PLATFORM</t>
  </si>
  <si>
    <t>WOMEN'S 10KM</t>
  </si>
  <si>
    <t>MEN'S 4 X 100M MEDLEY RELAY</t>
  </si>
  <si>
    <t>WOMEN'S _x000D_
 4 X 100M FREESTYLE RELAY</t>
  </si>
  <si>
    <t>WOMEN'S _x000D_
 4 X 100M MEDLEY RELAY</t>
  </si>
  <si>
    <t>WOMEN'S _x000D_
 4 X 200M FREESTYLE RELAY</t>
  </si>
  <si>
    <t>MEN√¢ÀÜ≈°√É¬ØS TEAM</t>
  </si>
  <si>
    <t>MEN'S COMPOUND - TEAM</t>
  </si>
  <si>
    <t>WOMEN'S 100M HURDLES</t>
  </si>
  <si>
    <t>WOMEN'S 400M</t>
  </si>
  <si>
    <t>MEN'S 60KG-64KG</t>
  </si>
  <si>
    <t>MEN√¢ÀÜ≈°√É¬ØS 49KG-52KG</t>
  </si>
  <si>
    <t>MEN'S 75KG-81KG</t>
  </si>
  <si>
    <t>MEN'S TEAM 50 OVERS</t>
  </si>
  <si>
    <t>MEN'S TEAM T20</t>
  </si>
  <si>
    <t>MEN'S 9 BALL POOL DOUBLES</t>
  </si>
  <si>
    <t>MEN'S 1KM</t>
  </si>
  <si>
    <t>MEN'S OMNIUM (AFTER ALL 4 EVENTS)</t>
  </si>
  <si>
    <t>WOMEN'S OMNIUM_x000D_
 (AFTER ALL 4 EVENTS)</t>
  </si>
  <si>
    <t>DRESSAGE INDIVIDUAL</t>
  </si>
  <si>
    <t>MEN'S TEAM-MATCH PLAY</t>
  </si>
  <si>
    <t>MEN'S INDIVIDUAL STROKE PLAY</t>
  </si>
  <si>
    <t>RHYTHMIC GROUP - SINGLE APPARATUS _x000D_
 (5 HOOPS)</t>
  </si>
  <si>
    <t>RHYTHMIC GROUP - MIXED APPARATUS _x000D_
 (2 ROPES 3 BALLS)</t>
  </si>
  <si>
    <t>RHYTHMIC INDIVIDUAL - ALL AROUND</t>
  </si>
  <si>
    <t>RHYTHMIC TEAM</t>
  </si>
  <si>
    <t>WOMEN'S INDIVIDUAL FREE SKATING</t>
  </si>
  <si>
    <t>WOMEN√¢ÀÜ≈°√É¬ØS 1000M</t>
  </si>
  <si>
    <t>MEN√¢ÀÜ≈°√É¬ØS 1000M</t>
  </si>
  <si>
    <t>MEN√¢ÀÜ≈°√É¬ØS 3000M RELAY</t>
  </si>
  <si>
    <t>MEN'S - 81KG</t>
  </si>
  <si>
    <t>MEN'S TANDING CLASS A _x000D_
 (45KG TO 50KG)</t>
  </si>
  <si>
    <t>MEN'S TANDING CLASS E _x000D_
 (65KG TO 70KG)</t>
  </si>
  <si>
    <t>WOMEN'S TANDING CLASS B _x000D_
 (50KG TO 55KG)</t>
  </si>
  <si>
    <t>WOMEN√¢ÀÜ≈°√É¬ØS TANDING CLASS D (60KG TO 65KG)</t>
  </si>
  <si>
    <t>MEN'S TANDING CLASS J _x000D_
 (90KG TO 95KG)</t>
  </si>
  <si>
    <t>WOMEN'S TANDING _x000D_
 CLASS A _x000D_
 (45KG TO 50KG)</t>
  </si>
  <si>
    <t>MEN'S TANDING CLASS G _x000D_
 (75KG TO 80KG)</t>
  </si>
  <si>
    <t>MEN'S TANDING CLASS I _x000D_
 (85KG TO 90KG)</t>
  </si>
  <si>
    <t>ARTISTIC MEN'S REGU (TEAM)</t>
  </si>
  <si>
    <t>ARTISTIC WOMEN'S TUNGGAL (SINGLES)</t>
  </si>
  <si>
    <t>ARTISTIC WOMEN'S GANDA (DOUBLES)</t>
  </si>
  <si>
    <t>WOMEN'S DOUBLE HANDED 470</t>
  </si>
  <si>
    <t>WOMEN'S WINDSURFING RS:ONE</t>
  </si>
  <si>
    <t>WOMEN'S DINGHY LASER RADIAL</t>
  </si>
  <si>
    <t>MEN'S DINGHY LASER STANDARD</t>
  </si>
  <si>
    <t>MEN'S DINGHY LASER RADIAL</t>
  </si>
  <si>
    <t>WOMEN'S INDIVIDUAL 50M RIFLE 3 POSITIONS</t>
  </si>
  <si>
    <t>MEN'S INDIVIDUAL 10M AIR RIFLE</t>
  </si>
  <si>
    <t>WOMEN'S INDIVIDUAL 10M AIR RIFLE</t>
  </si>
  <si>
    <t>MEN'S INDIVIDUAL 50M RIFLE PRONE</t>
  </si>
  <si>
    <t>WOMEN'S INDIVIDUAL 25M PISTOL</t>
  </si>
  <si>
    <t>WOMEN'S JUMBO DOUBLES</t>
  </si>
  <si>
    <t>WOMEN'S INDIVIDUAL POMSAE</t>
  </si>
  <si>
    <t>MEN'S OVERALL - SLALOM, TRICKS, JUMPS</t>
  </si>
  <si>
    <t>WOMEN'S OPTIONAL JIANSHU (SWORD)</t>
  </si>
  <si>
    <t>MEN'S OPTIONAL JIANSHU (SWORD)</t>
  </si>
  <si>
    <t>WOMEN'S OPTIONAL DAOSHU (BROAD SWORD)</t>
  </si>
  <si>
    <t>MEN'S OPTIONAL TAIJIJIAN</t>
  </si>
  <si>
    <t>WOMEN'S COMPULSORY 3RD TAIJIQUAN</t>
  </si>
  <si>
    <t>MEN'S OPTIONAL DAOSHU + GUNSHU</t>
  </si>
  <si>
    <t>MEN'S COMPULSORY 3RD TAIJIQUAN</t>
  </si>
  <si>
    <t>MEN 81KG √¢‚Ç¨‚ÄÚ 91KG</t>
  </si>
  <si>
    <t>KAYAK SPRINTS √¢‚Ç¨‚ÄÚ MEN KAYAK FOUR (K4) 500M</t>
  </si>
  <si>
    <t>MEN CLASS H (80-85KG) √¢‚Ç¨‚ÄÚ TANDING</t>
  </si>
  <si>
    <t>WOMEN CLASS F (70-75KG) √¢‚Ç¨‚ÄÚ TANDING</t>
  </si>
  <si>
    <t>MEN CLASS C (55-60KG) √¢‚Ç¨‚ÄÚ TANDING</t>
  </si>
  <si>
    <t>WOMEN CLASS E (65-70KG) √¢‚Ç¨‚ÄÚ TANDING</t>
  </si>
  <si>
    <t>MEN PLATFORM</t>
  </si>
  <si>
    <t>MIXED 4 X 100M MEDLEY RELAY</t>
  </si>
  <si>
    <t>WOMEN 100M BACKSTROKE</t>
  </si>
  <si>
    <t>MEN 1500M FREESTYLE</t>
  </si>
  <si>
    <t>MEN 10000M</t>
  </si>
  <si>
    <t>WOMEN 800M</t>
  </si>
  <si>
    <t>WOMEN 63KG</t>
  </si>
  <si>
    <t>MEN 67KG</t>
  </si>
  <si>
    <t>MEN 80KG</t>
  </si>
  <si>
    <t>MEN SIXES</t>
  </si>
  <si>
    <t>MEN T10</t>
  </si>
  <si>
    <t>MEN T20</t>
  </si>
  <si>
    <t>MEN ENGLISH BILLIARD SINGLES</t>
  </si>
  <si>
    <t>MIXED VALORANT (PC) TEAM</t>
  </si>
  <si>
    <t>MIXED LEAGUE OF LEGENDS: WILD RIFT (MOBILE) TEAM</t>
  </si>
  <si>
    <t>WOMEN INDIVIDUAL SABRE</t>
  </si>
  <si>
    <t>MEN TEAM EPEE</t>
  </si>
  <si>
    <t>WOMEN TEAM SABRE</t>
  </si>
  <si>
    <t>MEN POMMEL HORSE</t>
  </si>
  <si>
    <t>INDOOR MEN TEAM</t>
  </si>
  <si>
    <t>FIELD WOMEN TEAM</t>
  </si>
  <si>
    <t>MEN NE-WAZA NOGI -56KG</t>
  </si>
  <si>
    <t>MEN NE-WAZA NOGI -69KG</t>
  </si>
  <si>
    <t>MEN NE-WAZA GI -69KG</t>
  </si>
  <si>
    <t>MEN NE-WAZA GI -62KG</t>
  </si>
  <si>
    <t>MEN KIME NO KATA</t>
  </si>
  <si>
    <t>MEN UNDER 66KG COMBAT</t>
  </si>
  <si>
    <t>MEN UNDER 90KG COMBAT</t>
  </si>
  <si>
    <t>WOMEN UNDER 52KG COMBAT</t>
  </si>
  <si>
    <t>MEN TANDING I 85-90KG</t>
  </si>
  <si>
    <t>MEN TANDING G 75-80KG</t>
  </si>
  <si>
    <t>WOMEN TANDING A 45-50KG</t>
  </si>
  <si>
    <t>MEN TANDING H 80-85KG</t>
  </si>
  <si>
    <t>WOMEN TUNGGAL</t>
  </si>
  <si>
    <t>WOMEN TANDING E 65-70KG</t>
  </si>
  <si>
    <t>WOMEN TANDING BELOW 45KG</t>
  </si>
  <si>
    <t>MEN TANDING BELOW 45KG</t>
  </si>
  <si>
    <t>MEN WINDSURFING RS:X</t>
  </si>
  <si>
    <t>MIXED OPTIMIST</t>
  </si>
  <si>
    <t>ILCA4 OPEN</t>
  </si>
  <si>
    <t>MEN ILCA7</t>
  </si>
  <si>
    <t>MIXED 29ER OPEN</t>
  </si>
  <si>
    <t>MEN WINDFOIL IQ:FOIL</t>
  </si>
  <si>
    <t>WOMEN ILCA6</t>
  </si>
  <si>
    <t>MEN REGU</t>
  </si>
  <si>
    <t xml:space="preserve">WOMEN SINGLES </t>
  </si>
  <si>
    <t>MEN RECOGNIZED POOMSAE TEAM</t>
  </si>
  <si>
    <t>WOMEN RECOGNIZED POOMSAE INDIVIDUAL</t>
  </si>
  <si>
    <t>MIXED RECOGNIZED POOMSAE PAIR</t>
  </si>
  <si>
    <t>MEN UNDER 54KG KYORUGI</t>
  </si>
  <si>
    <t>WOMEN UNDER 49KG KYORUGI</t>
  </si>
  <si>
    <t xml:space="preserve">MEN INDIVIDUAL </t>
  </si>
  <si>
    <t xml:space="preserve">WOMEN INDIVIDUAL </t>
  </si>
  <si>
    <t>GRECO ROMAN MEN 82KG</t>
  </si>
  <si>
    <t>GRECO ROMAN MEN 130KG</t>
  </si>
  <si>
    <t>GRECO ROMAN MEN 60KG</t>
  </si>
  <si>
    <t>FREESTYLE WOMEN 57KG</t>
  </si>
  <si>
    <t>FREESTYLE MEN 79KG</t>
  </si>
  <si>
    <t>FREESTYLE MEN 65KG</t>
  </si>
  <si>
    <t>FREESTYLE MEN 74KG</t>
  </si>
  <si>
    <t>FREESTYLE WOMEN 76KG</t>
  </si>
  <si>
    <t>MEN 125KG</t>
  </si>
  <si>
    <t>MEN DAOSHU+GUNSHU</t>
  </si>
  <si>
    <t>WOMEN DAOSHU+GUNSHU</t>
  </si>
  <si>
    <t>MEN TAIJIQUAN+TAIJIJIAN</t>
  </si>
  <si>
    <t>TAOLU WOMEN DUILIAN</t>
  </si>
  <si>
    <t>MEN BLITZ TEAM</t>
  </si>
  <si>
    <t>MEN RAPID TEAM</t>
  </si>
  <si>
    <t>400M FREESTYLE (5:13.8)</t>
  </si>
  <si>
    <t>4 X 100M FREESTYLE (4:19.8)</t>
  </si>
  <si>
    <t>800M FREESTYLE (11:02.2)</t>
  </si>
  <si>
    <t>WOMEN'S 80M HURDLES (13.5)</t>
  </si>
  <si>
    <t>WOMEN'S 200M (27.2)</t>
  </si>
  <si>
    <t>110M HURDLES (15.2)</t>
  </si>
  <si>
    <t>110M HURDLES (15.7)</t>
  </si>
  <si>
    <t>400M HURDLES (57.6)</t>
  </si>
  <si>
    <t>4 X 200M FREESTYLE (9:27.0)</t>
  </si>
  <si>
    <t>100M FREESTYLE (58.2)</t>
  </si>
  <si>
    <t>400M HURDLES (54.8)</t>
  </si>
  <si>
    <t>80M HURDLES (12.1)</t>
  </si>
  <si>
    <t>100M (12.5)</t>
  </si>
  <si>
    <t>WELTERWEIGHT (UP TO 67KG)</t>
  </si>
  <si>
    <t>FEATHERWEIGHT (60KG)</t>
  </si>
  <si>
    <t>LIGHT HEAVYWEIGHT (82.5KG)</t>
  </si>
  <si>
    <t>SMALL BORE RIFLE PRONE 50M (583 POINTS)</t>
  </si>
  <si>
    <t>100M BACK (1:15.2)</t>
  </si>
  <si>
    <t>400M FREESTYLE (4:29.9)</t>
  </si>
  <si>
    <t>200M FREESTYLE (2:04.8)</t>
  </si>
  <si>
    <t>200M BACK (2:27.1)</t>
  </si>
  <si>
    <t>200M MEDLEY (2:42.2)</t>
  </si>
  <si>
    <t>4 X 100M FREESTYLE (4:50.6)</t>
  </si>
  <si>
    <t>100M (10.5)</t>
  </si>
  <si>
    <t>4 X 400M (3:13.4)</t>
  </si>
  <si>
    <t>400M FREESTYLE (4:52.4)</t>
  </si>
  <si>
    <t>4 X 100M FREESTYLE (4:26.4)</t>
  </si>
  <si>
    <t>4 X 100M MEDLEY (4:55.8)</t>
  </si>
  <si>
    <t>100M FREESTYLE (56.4)</t>
  </si>
  <si>
    <t>100M FREESTYLE (1:03.4)</t>
  </si>
  <si>
    <t>200M FREESTYLE (2:19.0)</t>
  </si>
  <si>
    <t>100M BACK (1:11.1)</t>
  </si>
  <si>
    <t>200M INDIVIDUAL MEDLEY (2:35.9)</t>
  </si>
  <si>
    <t>100M BUTTERFLY (1:08.9)</t>
  </si>
  <si>
    <t>4 X 200M FREESTYLE (8:35.8)</t>
  </si>
  <si>
    <t>200M (21.5)</t>
  </si>
  <si>
    <t>400M FREESTYLE (4.26.4)</t>
  </si>
  <si>
    <t>4 X 100M MEDLEY (4:52.20)</t>
  </si>
  <si>
    <t>100M BACK (W) (1:13.85)</t>
  </si>
  <si>
    <t>100M FREESTYLE (1:04.61)</t>
  </si>
  <si>
    <t>4 X 100M FREESTYLE (4:22.53)</t>
  </si>
  <si>
    <t>200M FREESTYLE (2:19.59)</t>
  </si>
  <si>
    <t>4 X 100M (40.34)</t>
  </si>
  <si>
    <t>400M (55.08)</t>
  </si>
  <si>
    <t>4 X 100 (47.10)</t>
  </si>
  <si>
    <t>4 X 400M (3:43.85)</t>
  </si>
  <si>
    <t>400M FREESTYLE (4:31.35)</t>
  </si>
  <si>
    <t>800M FREESTYLE (9:18.33)</t>
  </si>
  <si>
    <t>200M FREESTYLE (2:11.08)</t>
  </si>
  <si>
    <t>OK CLASS (41.1)</t>
  </si>
  <si>
    <t>4 X 100M FREESTYLE (4:12.02)</t>
  </si>
  <si>
    <t>100M FREESTYLE (53.0)</t>
  </si>
  <si>
    <t>100M BUTTERFLY (58.37)</t>
  </si>
  <si>
    <t>4 X 100M FREESTYLE (3:31.36)</t>
  </si>
  <si>
    <t>4 X 200M FREESTYLE (7:56.27)</t>
  </si>
  <si>
    <t>100M FREESTYLE (52.27)</t>
  </si>
  <si>
    <t>50M FREESTYLE (23.33)</t>
  </si>
  <si>
    <t>4 X 100M FREESTYLE (3:31.46)</t>
  </si>
  <si>
    <t>TRAP 200 TARGETS - INDIVIDUAL (212)</t>
  </si>
  <si>
    <t>100M BUTTERFLY (1.01.62)</t>
  </si>
  <si>
    <t>INTERNATIONAL 470 CLASS (17.7PTS)</t>
  </si>
  <si>
    <t>INTERNATIONAL LASER CLASS (17.4PTS)</t>
  </si>
  <si>
    <t>WOMEN'S CHANGQUAN - THREE EVENTS COMBINED (28.45 PTS)</t>
  </si>
  <si>
    <t>WOMEN'S TAIJIQUAN (9.6 PTS)</t>
  </si>
  <si>
    <t>FLYWEIGHT (60KG)</t>
  </si>
  <si>
    <t>LIGHT HEAVYWEIGHT (90KG)</t>
  </si>
  <si>
    <t>BANTAMWEIGHT (65KG)</t>
  </si>
  <si>
    <t>WELTERWEIGHT (75KG)</t>
  </si>
  <si>
    <t>MEN'S TANDING CLASS I (85-90KG)</t>
  </si>
  <si>
    <t>WOMEN'S TANDING CLASS B (50-55KG)</t>
  </si>
  <si>
    <t>MEN'S TANDING CLASS J (90-95KG)</t>
  </si>
  <si>
    <t>WOMEN'S TANDING CLASS C (55-60KG)</t>
  </si>
  <si>
    <t>MEN SINGLE HANDED (ILCA 7)</t>
  </si>
  <si>
    <t>BOYS SINGLE HANDED (ILCA 4)</t>
  </si>
  <si>
    <t xml:space="preserve">MIXED MULTIHULL (NACRA 17) </t>
  </si>
  <si>
    <t>GIRLS SINGLE HANDED (ILCA 4)</t>
  </si>
  <si>
    <t>WOMEN SKIFF (49ERFX)</t>
  </si>
  <si>
    <t>Games</t>
  </si>
  <si>
    <t>SEA Games</t>
  </si>
  <si>
    <t>Olympic Games</t>
  </si>
  <si>
    <t>Added event</t>
  </si>
  <si>
    <t>Should be Batamweight https://www.olympedia.org/athletes/56650</t>
  </si>
  <si>
    <t>Featherweight https://www.olympedia.org/athletes/120271</t>
  </si>
  <si>
    <t>Light Flyweight https://www.olympedia.org/athletes/8054</t>
  </si>
  <si>
    <t xml:space="preserve"> 4x100M Medley, 4x200M Medley were copy of 1996. SGP did not compete in these in 2000. https://www.olympedia.org/athletes/50086</t>
  </si>
  <si>
    <t>Commonweatlh Games</t>
  </si>
  <si>
    <t>ΔG (SNOC−R)</t>
  </si>
  <si>
    <t>ΔS (SNOC−R)</t>
  </si>
  <si>
    <t>ΔB (SNOC−R)</t>
  </si>
  <si>
    <t>Rejected Change (#3)</t>
  </si>
  <si>
    <t>Total</t>
  </si>
  <si>
    <t>Match?</t>
  </si>
  <si>
    <t>G (SNOC)</t>
  </si>
  <si>
    <t>S (SNOC)</t>
  </si>
  <si>
    <t>B (SNOC)</t>
  </si>
  <si>
    <t>G (Richard)</t>
  </si>
  <si>
    <t>S (Richard)</t>
  </si>
  <si>
    <t>B (Richard)</t>
  </si>
  <si>
    <t>SportKey</t>
  </si>
  <si>
    <t>Manual Check</t>
  </si>
  <si>
    <t>Change #24 (Hui Peng Seng won for Diving)</t>
  </si>
  <si>
    <t xml:space="preserve">Change #7. Should be only 1G and 1S. </t>
  </si>
  <si>
    <t>Rejected Change from MicroFiche (#41)</t>
  </si>
  <si>
    <t>Change #385</t>
  </si>
  <si>
    <t>Change #384</t>
  </si>
  <si>
    <t>Change #376</t>
  </si>
  <si>
    <t>Change #377, #381</t>
  </si>
  <si>
    <t>Change #378</t>
  </si>
  <si>
    <t>Change #162-165 (remove Lawn Bowls from Bowling)</t>
  </si>
  <si>
    <t>Change #162-165 (Lawn Bowling Added)</t>
  </si>
  <si>
    <t>Richard's medal tally did not include 2024</t>
  </si>
  <si>
    <t>ALLAN PUAN
GLEN YEO
LAU WENG YEW
RICHARD LIM</t>
  </si>
  <si>
    <t>RICHARD LIM</t>
  </si>
  <si>
    <t>Change Athlete, sport to Cuesports</t>
  </si>
  <si>
    <t>Removed Glen Yeo, Changed to Cuesports,  Medallist compressed to one row (instead of separated for same events)</t>
  </si>
  <si>
    <t>ADRIAN TAN
KEITH E
LIM KHOON GUAN
THOLMAS ANG</t>
  </si>
  <si>
    <t>THOLMAS ANG</t>
  </si>
  <si>
    <t>SUNNY TAN
RANDY WONG
BRRNARD TAY</t>
  </si>
  <si>
    <t>Added snooker single</t>
  </si>
  <si>
    <t>Changed to Cuesports, Corrected Athlete Name, Medallist compressed to one row (instead of separated for same events).</t>
  </si>
  <si>
    <t>170KM MASSED START TEAM</t>
  </si>
  <si>
    <t>Changed to 170KM Massed Start Team</t>
  </si>
  <si>
    <t>950M 20 CREW</t>
  </si>
  <si>
    <t>950M 10 CREW</t>
  </si>
  <si>
    <t>Changed event to 950m 10 crew, changed Traditional Boat Race to Dragon Boat</t>
  </si>
  <si>
    <t>Changed event to 950m 20 crew, changed Traditional Boat Race to Dragon Boat</t>
  </si>
  <si>
    <t>Changed event to 500m 10 crew, changed Traditional Boat Race to Dragon Boat</t>
  </si>
  <si>
    <t>CLEANED Discipline</t>
  </si>
  <si>
    <t>ORIGINAL Athlete</t>
  </si>
  <si>
    <t>CLEANED Athlete</t>
  </si>
  <si>
    <t>Added Men's Team  https://en.wikipedia.org/wiki/Badminton_at_the_1965_SEAP_Games</t>
  </si>
  <si>
    <t>Added Women's Team https://en.wikipedia.org/wiki/Badminton_at_the_1965_SEAP_Games</t>
  </si>
  <si>
    <t>Added event, athlete</t>
  </si>
  <si>
    <t>Added missing event and athlete name https://en.wikipedia.org/wiki/Boxing_at_the_1971_SEAP_Games</t>
  </si>
  <si>
    <t>G. THANABAL</t>
  </si>
  <si>
    <t>Change #108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</si>
</sst>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rgb="FFFF0000"/>
      <name val="Aptos Narrow"/>
      <family val="2"/>
      <scheme val="minor"/>
    </font>
    <font>
      <b/>
      <sz val="12"/>
      <color theme="1"/>
      <name val="Aptos Narrow"/>
      <family val="2"/>
      <scheme val="minor"/>
    </font>
    <font>
      <b/>
      <sz val="11"/>
      <color theme="0"/>
      <name val="Aptos Narrow"/>
      <family val="2"/>
      <scheme val="minor"/>
    </font>
    <font>
      <b/>
      <sz val="11"/>
      <color rgb="FFFFFFFF"/>
      <name val="Aptos Narrow"/>
      <family val="2"/>
      <scheme val="minor"/>
    </font>
    <font>
      <u/>
      <sz val="12"/>
      <color theme="10"/>
      <name val="Aptos Narrow"/>
      <family val="2"/>
      <scheme val="minor"/>
    </font>
    <font>
      <sz val="12"/>
      <color theme="1"/>
      <name val="Aptos Narrow"/>
      <scheme val="minor"/>
    </font>
    <font>
      <sz val="12"/>
      <color rgb="FF000000"/>
      <name val="Aptos Narrow"/>
      <family val="2"/>
      <scheme val="minor"/>
    </font>
    <font>
      <b/>
      <sz val="14"/>
      <color theme="1"/>
      <name val="Aptos Narrow"/>
      <family val="2"/>
      <scheme val="minor"/>
    </font>
    <font>
      <i/>
      <sz val="12"/>
      <color rgb="FF666666"/>
      <name val="Aptos Narrow"/>
      <family val="2"/>
      <scheme val="minor"/>
    </font>
    <font>
      <sz val="12"/>
      <color theme="5"/>
      <name val="Aptos Narrow"/>
      <family val="2"/>
      <scheme val="minor"/>
    </font>
    <font>
      <b/>
      <sz val="12"/>
      <name val="Arial"/>
      <family val="2"/>
    </font>
    <font>
      <sz val="12"/>
      <color theme="5" tint="-0.249977111117893"/>
      <name val="Aptos Narrow"/>
      <family val="2"/>
      <scheme val="minor"/>
    </font>
    <font>
      <sz val="12"/>
      <name val="Aptos Narrow"/>
      <family val="2"/>
      <scheme val="minor"/>
    </font>
    <font>
      <b/>
      <sz val="12"/>
      <color rgb="FFFFFFFF"/>
      <name val="Aptos Narrow"/>
      <family val="2"/>
      <scheme val="minor"/>
    </font>
    <font>
      <sz val="11"/>
      <color theme="1"/>
      <name val="Aptos Narrow"/>
      <family val="2"/>
      <scheme val="minor"/>
    </font>
    <font>
      <b/>
      <sz val="12"/>
      <color rgb="FFB0B0B0"/>
      <name val="Aptos Narrow"/>
      <family val="2"/>
      <scheme val="minor"/>
    </font>
    <font>
      <sz val="12"/>
      <color rgb="FFB0B0B0"/>
      <name val="Aptos Narrow"/>
      <family val="2"/>
      <scheme val="minor"/>
    </font>
    <font>
      <b/>
      <sz val="12"/>
      <color theme="5"/>
      <name val="Aptos Narrow"/>
      <scheme val="minor"/>
    </font>
    <font>
      <u/>
      <sz val="12"/>
      <color theme="5"/>
      <name val="Aptos Narrow"/>
      <scheme val="minor"/>
    </font>
    <font>
      <sz val="12"/>
      <color theme="5"/>
      <name val="Aptos Narrow"/>
      <scheme val="minor"/>
    </font>
    <font>
      <strike/>
      <sz val="12"/>
      <color theme="5"/>
      <name val="Aptos Narrow"/>
      <family val="2"/>
      <scheme val="minor"/>
    </font>
  </fonts>
  <fills count="18">
    <fill>
      <patternFill patternType="none"/>
    </fill>
    <fill>
      <patternFill patternType="gray125"/>
    </fill>
    <fill>
      <patternFill patternType="solid">
        <fgColor theme="4"/>
        <bgColor theme="4"/>
      </patternFill>
    </fill>
    <fill>
      <patternFill patternType="solid">
        <fgColor rgb="FFD9E1F2"/>
        <bgColor indexed="64"/>
      </patternFill>
    </fill>
    <fill>
      <patternFill patternType="solid">
        <fgColor rgb="FFFCE4D6"/>
        <bgColor indexed="64"/>
      </patternFill>
    </fill>
    <fill>
      <patternFill patternType="solid">
        <fgColor rgb="FFE2EFDA"/>
        <bgColor indexed="64"/>
      </patternFill>
    </fill>
    <fill>
      <patternFill patternType="solid">
        <fgColor rgb="FFFFF2CC"/>
        <bgColor indexed="64"/>
      </patternFill>
    </fill>
    <fill>
      <patternFill patternType="solid">
        <fgColor rgb="FFF8CBAD"/>
        <bgColor indexed="64"/>
      </patternFill>
    </fill>
    <fill>
      <patternFill patternType="solid">
        <fgColor rgb="FFC6E0B4"/>
        <bgColor indexed="64"/>
      </patternFill>
    </fill>
    <fill>
      <patternFill patternType="solid">
        <fgColor rgb="FFFFFF00"/>
        <bgColor indexed="64"/>
      </patternFill>
    </fill>
    <fill>
      <patternFill patternType="solid">
        <fgColor rgb="FFFF6151"/>
        <bgColor indexed="64"/>
      </patternFill>
    </fill>
    <fill>
      <patternFill patternType="solid">
        <fgColor rgb="FF1F4E78"/>
        <bgColor indexed="64"/>
      </patternFill>
    </fill>
    <fill>
      <patternFill patternType="solid">
        <fgColor rgb="FF2E75B6"/>
        <bgColor indexed="64"/>
      </patternFill>
    </fill>
    <fill>
      <patternFill patternType="solid">
        <fgColor rgb="FF548235"/>
        <bgColor indexed="64"/>
      </patternFill>
    </fill>
    <fill>
      <patternFill patternType="solid">
        <fgColor rgb="FFC55A11"/>
        <bgColor indexed="64"/>
      </patternFill>
    </fill>
    <fill>
      <patternFill patternType="solid">
        <fgColor rgb="FFE1EEF4"/>
        <bgColor indexed="64"/>
      </patternFill>
    </fill>
    <fill>
      <patternFill patternType="solid">
        <fgColor theme="9" tint="0.79998168889431442"/>
        <bgColor indexed="64"/>
      </patternFill>
    </fill>
    <fill>
      <patternFill patternType="solid">
        <fgColor theme="5" tint="0.79998168889431442"/>
        <bgColor indexed="64"/>
      </patternFill>
    </fill>
  </fills>
  <borders count="33">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rgb="FF156082"/>
      </top>
      <bottom/>
      <diagonal/>
    </border>
    <border>
      <left/>
      <right/>
      <top/>
      <bottom style="thin">
        <color indexed="64"/>
      </bottom>
      <diagonal/>
    </border>
    <border>
      <left/>
      <right/>
      <top style="thin">
        <color theme="4"/>
      </top>
      <bottom/>
      <diagonal/>
    </border>
    <border>
      <left/>
      <right style="thin">
        <color rgb="FFE0E0E0"/>
      </right>
      <top style="thin">
        <color auto="1"/>
      </top>
      <bottom style="thin">
        <color rgb="FFE0E0E0"/>
      </bottom>
      <diagonal/>
    </border>
    <border>
      <left style="thin">
        <color rgb="FFE0E0E0"/>
      </left>
      <right style="thin">
        <color rgb="FFE0E0E0"/>
      </right>
      <top style="thin">
        <color auto="1"/>
      </top>
      <bottom style="thin">
        <color rgb="FFE0E0E0"/>
      </bottom>
      <diagonal/>
    </border>
    <border>
      <left style="thin">
        <color rgb="FFE0E0E0"/>
      </left>
      <right/>
      <top style="thin">
        <color auto="1"/>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top style="thin">
        <color rgb="FFE0E0E0"/>
      </top>
      <bottom style="thin">
        <color rgb="FFE0E0E0"/>
      </bottom>
      <diagonal/>
    </border>
    <border>
      <left style="thin">
        <color rgb="FFE0E0E0"/>
      </left>
      <right style="thin">
        <color rgb="FFE0E0E0"/>
      </right>
      <top/>
      <bottom/>
      <diagonal/>
    </border>
    <border>
      <left/>
      <right style="thin">
        <color rgb="FFE0E0E0"/>
      </right>
      <top style="thin">
        <color rgb="FFE0E0E0"/>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indexed="64"/>
      </top>
      <bottom/>
      <diagonal/>
    </border>
    <border>
      <left style="thin">
        <color rgb="FFE0E0E0"/>
      </left>
      <right style="thin">
        <color rgb="FFE0E0E0"/>
      </right>
      <top style="thin">
        <color rgb="FFE0E0E0"/>
      </top>
      <bottom/>
      <diagonal/>
    </border>
    <border>
      <left style="thin">
        <color rgb="FFE0E0E0"/>
      </left>
      <right style="thin">
        <color rgb="FFE0E0E0"/>
      </right>
      <top style="thin">
        <color indexed="64"/>
      </top>
      <bottom/>
      <diagonal/>
    </border>
  </borders>
  <cellStyleXfs count="3">
    <xf numFmtId="0" fontId="0" fillId="0" borderId="0"/>
    <xf numFmtId="0" fontId="5" fillId="0" borderId="0"/>
    <xf numFmtId="0" fontId="15" fillId="0" borderId="0"/>
  </cellStyleXfs>
  <cellXfs count="135">
    <xf numFmtId="0" fontId="0" fillId="0" borderId="0" xfId="0"/>
    <xf numFmtId="0" fontId="0" fillId="0" borderId="0" xfId="0"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22" fontId="0" fillId="0" borderId="0" xfId="0" applyNumberFormat="1"/>
    <xf numFmtId="16" fontId="0" fillId="0" borderId="0" xfId="0" applyNumberFormat="1"/>
    <xf numFmtId="17" fontId="0" fillId="0" borderId="0" xfId="0" applyNumberFormat="1"/>
    <xf numFmtId="21" fontId="0" fillId="0" borderId="0" xfId="0" applyNumberFormat="1"/>
    <xf numFmtId="47" fontId="0" fillId="0" borderId="0" xfId="0" applyNumberFormat="1"/>
    <xf numFmtId="0" fontId="0" fillId="0" borderId="12" xfId="0" applyBorder="1" applyAlignment="1">
      <alignment horizontal="center" vertical="center" wrapText="1"/>
    </xf>
    <xf numFmtId="0" fontId="8" fillId="0" borderId="0" xfId="0" applyFont="1"/>
    <xf numFmtId="0" fontId="9" fillId="0" borderId="0" xfId="0" applyFont="1"/>
    <xf numFmtId="0" fontId="2" fillId="3" borderId="13" xfId="0" applyFont="1" applyFill="1" applyBorder="1" applyAlignment="1">
      <alignment vertical="top"/>
    </xf>
    <xf numFmtId="0" fontId="2" fillId="3" borderId="14" xfId="0" applyFont="1" applyFill="1" applyBorder="1" applyAlignment="1">
      <alignment vertical="top"/>
    </xf>
    <xf numFmtId="0" fontId="2" fillId="4" borderId="14" xfId="0" applyFont="1" applyFill="1" applyBorder="1" applyAlignment="1">
      <alignment vertical="top"/>
    </xf>
    <xf numFmtId="0" fontId="2" fillId="5" borderId="14" xfId="0" applyFont="1" applyFill="1" applyBorder="1" applyAlignment="1">
      <alignment vertical="top"/>
    </xf>
    <xf numFmtId="0" fontId="2" fillId="6" borderId="15" xfId="0" applyFont="1" applyFill="1"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7" borderId="17" xfId="0" applyFill="1" applyBorder="1" applyAlignment="1">
      <alignment vertical="top"/>
    </xf>
    <xf numFmtId="0" fontId="0" fillId="8" borderId="17" xfId="0" applyFill="1" applyBorder="1" applyAlignment="1">
      <alignment vertical="top"/>
    </xf>
    <xf numFmtId="0" fontId="0" fillId="0" borderId="18" xfId="0" applyBorder="1" applyAlignment="1">
      <alignment vertical="top"/>
    </xf>
    <xf numFmtId="0" fontId="0" fillId="0" borderId="17" xfId="0" applyBorder="1" applyAlignment="1">
      <alignment vertical="top" wrapText="1"/>
    </xf>
    <xf numFmtId="0" fontId="1" fillId="0" borderId="17" xfId="0" applyFont="1" applyBorder="1" applyAlignment="1">
      <alignment vertical="top"/>
    </xf>
    <xf numFmtId="0" fontId="1" fillId="8" borderId="17" xfId="0" applyFont="1" applyFill="1" applyBorder="1" applyAlignment="1">
      <alignment vertical="top"/>
    </xf>
    <xf numFmtId="0" fontId="0" fillId="0" borderId="0" xfId="0" applyAlignment="1">
      <alignment vertical="top"/>
    </xf>
    <xf numFmtId="0" fontId="0" fillId="0" borderId="19" xfId="0" applyBorder="1" applyAlignment="1">
      <alignment vertical="top"/>
    </xf>
    <xf numFmtId="0" fontId="1" fillId="0" borderId="0" xfId="0" applyFont="1"/>
    <xf numFmtId="0" fontId="1" fillId="0" borderId="18" xfId="0" applyFont="1" applyBorder="1" applyAlignment="1">
      <alignment vertical="top"/>
    </xf>
    <xf numFmtId="0" fontId="1" fillId="0" borderId="17" xfId="0" applyFont="1" applyBorder="1" applyAlignment="1">
      <alignment vertical="top" wrapText="1"/>
    </xf>
    <xf numFmtId="0" fontId="1" fillId="0" borderId="19" xfId="0" applyFont="1" applyBorder="1" applyAlignment="1">
      <alignment vertical="top"/>
    </xf>
    <xf numFmtId="0" fontId="10" fillId="0" borderId="19" xfId="0" applyFont="1" applyBorder="1" applyAlignment="1">
      <alignment vertical="top"/>
    </xf>
    <xf numFmtId="0" fontId="10" fillId="0" borderId="0" xfId="0" applyFont="1"/>
    <xf numFmtId="0" fontId="0" fillId="0" borderId="17" xfId="0" applyBorder="1"/>
    <xf numFmtId="0" fontId="1" fillId="0" borderId="17" xfId="0" applyFont="1" applyBorder="1"/>
    <xf numFmtId="0" fontId="11" fillId="0" borderId="0" xfId="0" applyFont="1"/>
    <xf numFmtId="47" fontId="0" fillId="0" borderId="0" xfId="0" applyNumberFormat="1" applyAlignment="1">
      <alignment horizontal="center" wrapText="1"/>
    </xf>
    <xf numFmtId="0" fontId="12" fillId="0" borderId="17" xfId="0" applyFont="1" applyBorder="1" applyAlignment="1">
      <alignment vertical="top"/>
    </xf>
    <xf numFmtId="0" fontId="12" fillId="0" borderId="17" xfId="0" applyFont="1" applyBorder="1"/>
    <xf numFmtId="0" fontId="12" fillId="8" borderId="17" xfId="0" applyFont="1" applyFill="1" applyBorder="1" applyAlignment="1">
      <alignment vertical="top"/>
    </xf>
    <xf numFmtId="0" fontId="12" fillId="0" borderId="18" xfId="0" applyFont="1" applyBorder="1" applyAlignment="1">
      <alignment vertical="top"/>
    </xf>
    <xf numFmtId="0" fontId="5" fillId="0" borderId="0" xfId="1"/>
    <xf numFmtId="0" fontId="0" fillId="0" borderId="20" xfId="0" applyBorder="1" applyAlignment="1">
      <alignment vertical="top"/>
    </xf>
    <xf numFmtId="0" fontId="0" fillId="9" borderId="0" xfId="0" applyFill="1" applyAlignment="1">
      <alignment horizontal="center" vertical="center" wrapText="1"/>
    </xf>
    <xf numFmtId="0" fontId="0" fillId="0" borderId="0" xfId="0" quotePrefix="1" applyAlignment="1">
      <alignment horizontal="center"/>
    </xf>
    <xf numFmtId="0" fontId="7" fillId="0" borderId="0" xfId="0" applyFont="1" applyAlignment="1">
      <alignment horizontal="center"/>
    </xf>
    <xf numFmtId="0" fontId="13" fillId="0" borderId="0" xfId="0" applyFont="1" applyAlignment="1">
      <alignment horizontal="center"/>
    </xf>
    <xf numFmtId="0" fontId="6" fillId="0" borderId="0" xfId="0" applyFont="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xf>
    <xf numFmtId="0" fontId="0" fillId="10" borderId="0" xfId="0" applyFill="1" applyAlignment="1">
      <alignment horizontal="center" vertical="center" wrapText="1"/>
    </xf>
    <xf numFmtId="0" fontId="7" fillId="0" borderId="17" xfId="0" applyFont="1" applyBorder="1" applyAlignment="1">
      <alignment vertical="top"/>
    </xf>
    <xf numFmtId="0" fontId="7" fillId="0" borderId="0" xfId="1" applyFont="1"/>
    <xf numFmtId="0" fontId="0" fillId="0" borderId="18" xfId="0" applyBorder="1" applyAlignment="1">
      <alignment vertical="top" wrapText="1"/>
    </xf>
    <xf numFmtId="0" fontId="10" fillId="0" borderId="0" xfId="1" applyFont="1"/>
    <xf numFmtId="0" fontId="10" fillId="0" borderId="0" xfId="0" applyFont="1" applyAlignment="1">
      <alignment wrapText="1"/>
    </xf>
    <xf numFmtId="0" fontId="10" fillId="0" borderId="17" xfId="0" applyFont="1" applyBorder="1" applyAlignment="1">
      <alignment vertical="top"/>
    </xf>
    <xf numFmtId="0" fontId="14" fillId="11" borderId="0" xfId="0" applyFont="1" applyFill="1" applyAlignment="1">
      <alignment horizontal="center"/>
    </xf>
    <xf numFmtId="0" fontId="0" fillId="0" borderId="0" xfId="0" applyAlignment="1">
      <alignment horizontal="left"/>
    </xf>
    <xf numFmtId="0" fontId="14" fillId="11" borderId="21" xfId="0" applyFont="1" applyFill="1" applyBorder="1" applyAlignment="1">
      <alignment horizontal="center"/>
    </xf>
    <xf numFmtId="0" fontId="14" fillId="11" borderId="22" xfId="0" applyFont="1" applyFill="1" applyBorder="1" applyAlignment="1">
      <alignment horizontal="center"/>
    </xf>
    <xf numFmtId="0" fontId="14" fillId="11" borderId="23" xfId="0" applyFont="1" applyFill="1" applyBorder="1" applyAlignment="1">
      <alignment horizontal="center"/>
    </xf>
    <xf numFmtId="0" fontId="0" fillId="0" borderId="24" xfId="0" applyBorder="1" applyAlignment="1">
      <alignment horizontal="left"/>
    </xf>
    <xf numFmtId="0" fontId="0" fillId="0" borderId="25" xfId="0" applyBorder="1" applyAlignment="1">
      <alignment horizontal="center"/>
    </xf>
    <xf numFmtId="0" fontId="0" fillId="0" borderId="25" xfId="0" applyBorder="1" applyAlignment="1">
      <alignment horizontal="left"/>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7" xfId="0" applyBorder="1" applyAlignment="1">
      <alignment horizontal="left"/>
    </xf>
    <xf numFmtId="0" fontId="0" fillId="0" borderId="28" xfId="0" applyBorder="1" applyAlignment="1">
      <alignment horizontal="center"/>
    </xf>
    <xf numFmtId="0" fontId="0" fillId="0" borderId="28" xfId="0" applyBorder="1" applyAlignment="1">
      <alignment horizontal="left"/>
    </xf>
    <xf numFmtId="1" fontId="0" fillId="0" borderId="28" xfId="0" applyNumberFormat="1" applyBorder="1" applyAlignment="1">
      <alignment horizontal="center"/>
    </xf>
    <xf numFmtId="1" fontId="0" fillId="0" borderId="29" xfId="0" applyNumberFormat="1" applyBorder="1" applyAlignment="1">
      <alignment horizontal="center"/>
    </xf>
    <xf numFmtId="0" fontId="14" fillId="12" borderId="0" xfId="0" applyFont="1" applyFill="1" applyAlignment="1">
      <alignment horizontal="center"/>
    </xf>
    <xf numFmtId="0" fontId="14" fillId="13" borderId="0" xfId="0" applyFont="1" applyFill="1" applyAlignment="1">
      <alignment horizontal="center"/>
    </xf>
    <xf numFmtId="0" fontId="14" fillId="14" borderId="0" xfId="0" applyFont="1" applyFill="1" applyAlignment="1">
      <alignment horizontal="center"/>
    </xf>
    <xf numFmtId="0" fontId="16" fillId="14" borderId="0" xfId="0" applyFont="1" applyFill="1" applyAlignment="1">
      <alignment horizontal="center"/>
    </xf>
    <xf numFmtId="0" fontId="17" fillId="0" borderId="0" xfId="0" applyFont="1"/>
    <xf numFmtId="1" fontId="0" fillId="15" borderId="0" xfId="0" applyNumberFormat="1" applyFill="1" applyAlignment="1">
      <alignment horizontal="center"/>
    </xf>
    <xf numFmtId="1" fontId="0" fillId="16" borderId="0" xfId="0" applyNumberFormat="1" applyFill="1" applyAlignment="1">
      <alignment horizontal="center"/>
    </xf>
    <xf numFmtId="1" fontId="0" fillId="17" borderId="0" xfId="0" applyNumberFormat="1" applyFill="1" applyAlignment="1">
      <alignment horizontal="center"/>
    </xf>
    <xf numFmtId="0" fontId="14" fillId="14" borderId="0" xfId="0" applyFont="1" applyFill="1" applyAlignment="1">
      <alignment horizontal="center" wrapText="1"/>
    </xf>
    <xf numFmtId="0" fontId="10" fillId="8" borderId="17" xfId="0" applyFont="1" applyFill="1" applyBorder="1" applyAlignment="1">
      <alignment vertical="top"/>
    </xf>
    <xf numFmtId="0" fontId="10" fillId="0" borderId="18" xfId="0" applyFont="1" applyBorder="1" applyAlignment="1">
      <alignment vertical="top"/>
    </xf>
    <xf numFmtId="0" fontId="10" fillId="0" borderId="17" xfId="0" applyFont="1" applyBorder="1" applyAlignment="1">
      <alignment vertical="top" wrapText="1"/>
    </xf>
    <xf numFmtId="0" fontId="18" fillId="0" borderId="0" xfId="0" applyFont="1"/>
    <xf numFmtId="0" fontId="18" fillId="0" borderId="17" xfId="0" applyFont="1" applyBorder="1" applyAlignment="1">
      <alignment vertical="top"/>
    </xf>
    <xf numFmtId="0" fontId="18" fillId="0" borderId="19" xfId="0" applyFont="1" applyBorder="1" applyAlignment="1">
      <alignment vertical="top"/>
    </xf>
    <xf numFmtId="0" fontId="18" fillId="0" borderId="0" xfId="1" applyFont="1"/>
    <xf numFmtId="0" fontId="6" fillId="0" borderId="17" xfId="0" applyFont="1" applyBorder="1" applyAlignment="1">
      <alignment vertical="top" wrapText="1"/>
    </xf>
    <xf numFmtId="0" fontId="12" fillId="0" borderId="17" xfId="0" applyFont="1" applyBorder="1" applyAlignment="1">
      <alignment vertical="top" wrapText="1"/>
    </xf>
    <xf numFmtId="0" fontId="0" fillId="0" borderId="19" xfId="0" applyBorder="1" applyAlignment="1">
      <alignment vertical="top" wrapText="1"/>
    </xf>
    <xf numFmtId="0" fontId="1" fillId="0" borderId="0" xfId="0" applyFont="1" applyAlignment="1">
      <alignment wrapText="1"/>
    </xf>
    <xf numFmtId="0" fontId="18" fillId="0" borderId="0" xfId="0" applyFont="1" applyAlignment="1">
      <alignment wrapText="1"/>
    </xf>
    <xf numFmtId="0" fontId="11" fillId="0" borderId="30" xfId="0" applyFont="1" applyBorder="1"/>
    <xf numFmtId="0" fontId="12" fillId="0" borderId="0" xfId="0" applyFont="1"/>
    <xf numFmtId="0" fontId="1" fillId="0" borderId="31" xfId="0" applyFont="1" applyBorder="1" applyAlignment="1">
      <alignment vertical="top"/>
    </xf>
    <xf numFmtId="0" fontId="0" fillId="0" borderId="31" xfId="0" applyBorder="1" applyAlignment="1">
      <alignment vertical="top"/>
    </xf>
    <xf numFmtId="0" fontId="0" fillId="7" borderId="31" xfId="0" applyFill="1" applyBorder="1" applyAlignment="1">
      <alignment vertical="top"/>
    </xf>
    <xf numFmtId="0" fontId="0" fillId="8" borderId="31" xfId="0" applyFill="1" applyBorder="1" applyAlignment="1">
      <alignment vertical="top"/>
    </xf>
    <xf numFmtId="0" fontId="19" fillId="0" borderId="30" xfId="1" applyFont="1" applyBorder="1"/>
    <xf numFmtId="0" fontId="20" fillId="0" borderId="32" xfId="0" applyFont="1" applyBorder="1" applyAlignment="1">
      <alignment vertical="top"/>
    </xf>
    <xf numFmtId="0" fontId="20" fillId="0" borderId="30" xfId="0" applyFont="1" applyBorder="1"/>
    <xf numFmtId="0" fontId="20" fillId="0" borderId="30" xfId="0" applyFont="1" applyBorder="1" applyAlignment="1">
      <alignment wrapText="1"/>
    </xf>
    <xf numFmtId="0" fontId="20" fillId="7" borderId="14" xfId="0" applyFont="1" applyFill="1" applyBorder="1" applyAlignment="1">
      <alignment vertical="top"/>
    </xf>
    <xf numFmtId="0" fontId="20" fillId="8" borderId="14" xfId="0" applyFont="1" applyFill="1" applyBorder="1" applyAlignment="1">
      <alignment vertical="top"/>
    </xf>
    <xf numFmtId="0" fontId="20" fillId="0" borderId="30" xfId="1" applyFont="1" applyBorder="1"/>
    <xf numFmtId="0" fontId="19" fillId="0" borderId="0" xfId="1" applyFont="1"/>
    <xf numFmtId="0" fontId="20" fillId="0" borderId="19" xfId="0" applyFont="1" applyBorder="1" applyAlignment="1">
      <alignment vertical="top"/>
    </xf>
    <xf numFmtId="0" fontId="20" fillId="0" borderId="0" xfId="0" applyFont="1"/>
    <xf numFmtId="0" fontId="20" fillId="0" borderId="0" xfId="0" applyFont="1" applyAlignment="1">
      <alignment wrapText="1"/>
    </xf>
    <xf numFmtId="0" fontId="20" fillId="7" borderId="17" xfId="0" applyFont="1" applyFill="1" applyBorder="1" applyAlignment="1">
      <alignment vertical="top"/>
    </xf>
    <xf numFmtId="0" fontId="20" fillId="8" borderId="17" xfId="0" applyFont="1" applyFill="1" applyBorder="1" applyAlignment="1">
      <alignment vertical="top"/>
    </xf>
    <xf numFmtId="0" fontId="20" fillId="0" borderId="0" xfId="1" applyFont="1"/>
    <xf numFmtId="0" fontId="20" fillId="0" borderId="16" xfId="0" applyFont="1" applyBorder="1" applyAlignment="1">
      <alignment vertical="top"/>
    </xf>
    <xf numFmtId="0" fontId="20" fillId="0" borderId="17" xfId="0" applyFont="1" applyBorder="1" applyAlignment="1">
      <alignment vertical="top"/>
    </xf>
    <xf numFmtId="0" fontId="10" fillId="0" borderId="16" xfId="0" applyFont="1" applyBorder="1" applyAlignment="1">
      <alignment vertical="top"/>
    </xf>
    <xf numFmtId="0" fontId="21" fillId="0" borderId="17" xfId="0" applyFont="1" applyBorder="1" applyAlignment="1">
      <alignment vertical="top"/>
    </xf>
    <xf numFmtId="0" fontId="21" fillId="0" borderId="17" xfId="0" applyFont="1" applyBorder="1" applyAlignment="1">
      <alignment vertical="top" wrapText="1"/>
    </xf>
    <xf numFmtId="0" fontId="10" fillId="7" borderId="17" xfId="0" applyFont="1" applyFill="1" applyBorder="1" applyAlignment="1">
      <alignment vertical="top"/>
    </xf>
    <xf numFmtId="0" fontId="21" fillId="8" borderId="17" xfId="0" applyFont="1" applyFill="1" applyBorder="1" applyAlignment="1">
      <alignment vertical="top"/>
    </xf>
    <xf numFmtId="0" fontId="21" fillId="0" borderId="18" xfId="0" applyFont="1" applyBorder="1" applyAlignment="1">
      <alignment vertical="top"/>
    </xf>
  </cellXfs>
  <cellStyles count="3">
    <cellStyle name="Hyperlink" xfId="1" builtinId="8"/>
    <cellStyle name="Normal" xfId="0" builtinId="0"/>
    <cellStyle name="Normal 2" xfId="2" xr:uid="{EF3EFA76-C756-0341-AB53-26C592CA9931}"/>
  </cellStyles>
  <dxfs count="45">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alignment horizontal="center" vertical="center"/>
      <border>
        <left style="thin">
          <color indexed="64"/>
        </left>
        <right/>
        <top style="thin">
          <color indexed="64"/>
        </top>
        <bottom style="thin">
          <color indexed="64"/>
        </bottom>
        <vertical/>
        <horizontal/>
      </border>
    </dxf>
    <dxf>
      <alignment horizontal="center" vertical="center"/>
      <border>
        <left style="thin">
          <color indexed="64"/>
        </left>
        <right style="thin">
          <color indexed="64"/>
        </right>
        <top style="thin">
          <color indexed="64"/>
        </top>
        <bottom style="thin">
          <color indexed="64"/>
        </bottom>
        <vertical/>
        <horizontal/>
      </border>
    </dxf>
    <dxf>
      <alignment horizontal="center" vertical="center"/>
      <border>
        <left style="thin">
          <color indexed="64"/>
        </left>
        <right style="thin">
          <color indexed="64"/>
        </right>
        <top style="thin">
          <color indexed="64"/>
        </top>
        <bottom style="thin">
          <color indexed="64"/>
        </bottom>
        <vertical/>
        <horizontal/>
      </border>
    </dxf>
    <dxf>
      <alignment horizontal="center" vertical="center"/>
      <border>
        <left/>
        <right style="thin">
          <color indexed="64"/>
        </right>
        <top style="thin">
          <color indexed="64"/>
        </top>
        <bottom style="thin">
          <color indexed="64"/>
        </bottom>
        <vertical/>
        <horizontal/>
      </border>
    </dxf>
    <dxf>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border outline="0">
        <left style="thin">
          <color indexed="64"/>
        </left>
        <right style="thin">
          <color indexed="64"/>
        </right>
        <top/>
        <bottom/>
      </border>
    </dxf>
    <dxf>
      <fill>
        <patternFill patternType="solid">
          <fgColor rgb="FFFFC7CE"/>
          <bgColor rgb="FF000000"/>
        </patternFill>
      </fill>
    </dxf>
    <dxf>
      <numFmt numFmtId="0" formatCode="General"/>
    </dxf>
    <dxf>
      <font>
        <b val="0"/>
        <i val="0"/>
        <strike val="0"/>
        <condense val="0"/>
        <extend val="0"/>
        <outline val="0"/>
        <shadow val="0"/>
        <u val="none"/>
        <vertAlign val="baseline"/>
        <sz val="12"/>
        <color theme="5"/>
        <name val="Aptos Narrow"/>
        <family val="2"/>
        <scheme val="minor"/>
      </font>
    </dxf>
    <dxf>
      <font>
        <b val="0"/>
        <i val="0"/>
        <strike val="0"/>
        <condense val="0"/>
        <extend val="0"/>
        <outline val="0"/>
        <shadow val="0"/>
        <u val="none"/>
        <vertAlign val="baseline"/>
        <sz val="12"/>
        <color theme="5"/>
        <name val="Aptos Narrow"/>
        <family val="2"/>
        <scheme val="minor"/>
      </font>
    </dxf>
    <dxf>
      <font>
        <b val="0"/>
        <i val="0"/>
        <strike val="0"/>
        <condense val="0"/>
        <extend val="0"/>
        <outline val="0"/>
        <shadow val="0"/>
        <u val="none"/>
        <vertAlign val="baseline"/>
        <sz val="12"/>
        <color theme="5"/>
        <name val="Aptos Narrow"/>
        <family val="2"/>
        <scheme val="minor"/>
      </font>
      <alignment horizontal="general" textRotation="0" wrapText="1" indent="0" justifyLastLine="0" shrinkToFit="0" readingOrder="0"/>
    </dxf>
    <dxf>
      <font>
        <b val="0"/>
        <i val="0"/>
        <strike val="0"/>
        <condense val="0"/>
        <extend val="0"/>
        <outline val="0"/>
        <shadow val="0"/>
        <u val="none"/>
        <vertAlign val="baseline"/>
        <sz val="12"/>
        <color theme="5"/>
        <name val="Aptos Narrow"/>
        <family val="2"/>
        <scheme val="minor"/>
      </font>
      <alignment horizontal="general" vertical="top" textRotation="0" wrapText="0" indent="0" justifyLastLine="0" shrinkToFit="0" readingOrder="0"/>
      <border diagonalUp="0" diagonalDown="0">
        <left style="thin">
          <color rgb="FFE0E0E0"/>
        </left>
        <right style="thin">
          <color rgb="FFE0E0E0"/>
        </right>
        <top/>
        <bottom/>
        <vertical/>
        <horizontal/>
      </border>
    </dxf>
    <dxf>
      <font>
        <b val="0"/>
        <i val="0"/>
        <strike val="0"/>
        <condense val="0"/>
        <extend val="0"/>
        <outline val="0"/>
        <shadow val="0"/>
        <u val="none"/>
        <vertAlign val="baseline"/>
        <sz val="12"/>
        <color theme="5"/>
        <name val="Aptos Narrow"/>
        <family val="2"/>
        <scheme val="minor"/>
      </font>
    </dxf>
    <dxf>
      <alignment horizontal="general" vertical="top" textRotation="0" wrapText="0" indent="0" justifyLastLine="0" shrinkToFit="0" readingOrder="0"/>
      <border diagonalUp="0" diagonalDown="0">
        <left/>
        <right style="thin">
          <color rgb="FFE0E0E0"/>
        </right>
        <top style="thin">
          <color rgb="FFE0E0E0"/>
        </top>
        <bottom style="thin">
          <color rgb="FFE0E0E0"/>
        </bottom>
        <vertical/>
        <horizontal/>
      </border>
    </dxf>
    <dxf>
      <numFmt numFmtId="0" formatCode="General"/>
      <alignment horizontal="center"/>
    </dxf>
    <dxf>
      <alignment horizontal="center"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textRotation="0" wrapText="1" indent="0" justifyLastLine="0" shrinkToFit="0" readingOrder="0"/>
    </dxf>
    <dxf>
      <alignment horizontal="center"/>
    </dxf>
    <dxf>
      <alignment horizontal="center" vertical="center"/>
    </dxf>
    <dxf>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fill>
        <patternFill patternType="solid">
          <fgColor rgb="FFFFC7CE"/>
          <bgColor rgb="FF000000"/>
        </patternFill>
      </fill>
    </dxf>
    <dxf>
      <alignment horizontal="center"/>
    </dxf>
    <dxf>
      <font>
        <b/>
        <strike val="0"/>
        <condense val="0"/>
        <extend val="0"/>
        <outline val="0"/>
        <shadow val="0"/>
        <vertAlign val="baseline"/>
        <sz val="11"/>
        <color theme="0"/>
        <name val="Aptos Narrow"/>
        <family val="2"/>
        <scheme val="minor"/>
      </font>
      <fill>
        <patternFill patternType="solid">
          <fgColor theme="4"/>
          <bgColor theme="4"/>
        </patternFill>
      </fill>
      <alignment horizontal="center" vertical="center" wrapText="1"/>
    </dxf>
  </dxfs>
  <tableStyles count="0" defaultTableStyle="TableStyleMedium2" defaultPivotStyle="PivotStyleLight16"/>
  <colors>
    <mruColors>
      <color rgb="FFE1EEF4"/>
      <color rgb="FFFF61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Schvelle Ng" id="{464B85C8-5221-AE42-B21E-AFFB29820EDA}" userId="5b7d31ea4eb2eff4"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solidatedGames" displayName="ConsolidatedGames" ref="A1:T4311" totalsRowShown="0" headerRowDxfId="44" dataDxfId="43">
  <sortState xmlns:xlrd2="http://schemas.microsoft.com/office/spreadsheetml/2017/richdata2" ref="A2:T4311">
    <sortCondition sortBy="cellColor" ref="G1:G4311" dxfId="42"/>
  </sortState>
  <tableColumns count="20">
    <tableColumn id="1" xr3:uid="{00000000-0010-0000-0000-000001000000}" name="MAJOR GAME" dataDxfId="41"/>
    <tableColumn id="2" xr3:uid="{00000000-0010-0000-0000-000002000000}" name="YEAR" dataDxfId="40"/>
    <tableColumn id="3" xr3:uid="{00000000-0010-0000-0000-000003000000}" name="SPORT GROUP" dataDxfId="39"/>
    <tableColumn id="4" xr3:uid="{00000000-0010-0000-0000-000004000000}" name="SPORT" dataDxfId="38"/>
    <tableColumn id="5" xr3:uid="{00000000-0010-0000-0000-000005000000}" name="DISCIPLINE" dataDxfId="37"/>
    <tableColumn id="6" xr3:uid="{00000000-0010-0000-0000-000006000000}" name="EVENT_GENDER" dataDxfId="36"/>
    <tableColumn id="7" xr3:uid="{00000000-0010-0000-0000-000007000000}" name="EVENT" dataDxfId="35"/>
    <tableColumn id="24" xr3:uid="{00000000-0010-0000-0000-000018000000}" name="ORIGNAL_SPORT" dataDxfId="34"/>
    <tableColumn id="17" xr3:uid="{00000000-0010-0000-0000-000011000000}" name="ORIGINAL_EVENT" dataDxfId="33"/>
    <tableColumn id="8" xr3:uid="{00000000-0010-0000-0000-000008000000}" name="ATHLETE_NAME" dataDxfId="32"/>
    <tableColumn id="9" xr3:uid="{00000000-0010-0000-0000-000009000000}" name="COUNTRY_CODE" dataDxfId="31"/>
    <tableColumn id="10" xr3:uid="{00000000-0010-0000-0000-00000A000000}" name="POSITION" dataDxfId="30"/>
    <tableColumn id="11" xr3:uid="{00000000-0010-0000-0000-00000B000000}" name="MEDAL_COLOUR" dataDxfId="29"/>
    <tableColumn id="12" xr3:uid="{00000000-0010-0000-0000-00000C000000}" name="MEDAL_POSITION" dataDxfId="28"/>
    <tableColumn id="13" xr3:uid="{00000000-0010-0000-0000-00000D000000}" name="COUNT" dataDxfId="27"/>
    <tableColumn id="14" xr3:uid="{00000000-0010-0000-0000-00000E000000}" name="IS DEMO SPORT" dataDxfId="26"/>
    <tableColumn id="15" xr3:uid="{00000000-0010-0000-0000-00000F000000}" name="SGP PARTICIPATED?" dataDxfId="25"/>
    <tableColumn id="16" xr3:uid="{00000000-0010-0000-0000-000010000000}" name="REMARKS" dataDxfId="24"/>
    <tableColumn id="28" xr3:uid="{00000000-0010-0000-0000-00001C000000}" name="CHANGE_LOG_#" dataDxfId="23">
      <calculatedColumnFormula array="1">IFERROR(_xlfn.TEXTJOIN(", ",TRUE,IF(ChangeLog[ROW_ID]=$T2,ChangeLog[Change'#],"")),"")</calculatedColumnFormula>
    </tableColumn>
    <tableColumn id="23" xr3:uid="{00000000-0010-0000-0000-000017000000}" name="ROW_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E35A8F-5CA1-7547-B998-817EC46C5156}" name="ChangeLog" displayName="ChangeLog" ref="A4:T404" totalsRowShown="0">
  <autoFilter ref="A4:T404" xr:uid="{C8E35A8F-5CA1-7547-B998-817EC46C5156}"/>
  <tableColumns count="20">
    <tableColumn id="1" xr3:uid="{EFABF506-5983-FE40-9210-47DD3E9274E5}" name="Change#" dataDxfId="22"/>
    <tableColumn id="2" xr3:uid="{1A90E07A-58CA-F246-9A01-598BE33BB20A}" name="Type"/>
    <tableColumn id="3" xr3:uid="{F8C05CD0-5A8A-4043-8EB0-3E02317942CA}" name="Alert"/>
    <tableColumn id="18" xr3:uid="{CABD32BF-F0F7-3C41-9BFF-E353402CFCBD}" name="Games"/>
    <tableColumn id="20" xr3:uid="{F5B7819E-F939-0842-9FC3-789D6A1E35CF}" name="ORIGINAL Athlete">
      <calculatedColumnFormula array="1">IF(NOT(ISNUMBER(ChangeLog[[#This Row],[Orig Row]])),"",IFERROR(INDEX(IF(ChangeLog[[#This Row],[Games]]="SEA Games",'SNOC SEAG'!$A:$A,IF(ChangeLog[[#This Row],[Games]]="Olympic Games",'SNOC OG'!$A:$A,IF(ChangeLog[[#This Row],[Games]]="Commonweatlh Games",'SNOC CW Games'!$A:$A,'SNOC AG'!$A:$A))),ChangeLog[[#This Row],[Orig Row]]),""))</calculatedColumnFormula>
    </tableColumn>
    <tableColumn id="5" xr3:uid="{15DDFA7C-E8CB-8F46-9289-2A9807296DC1}" name="Year" dataDxfId="21"/>
    <tableColumn id="6" xr3:uid="{9D35D454-4217-754C-A41C-F7C6C7BE5637}" name="Field(s) Changed" dataDxfId="20"/>
    <tableColumn id="7" xr3:uid="{11EE6F00-4316-8F4F-BAED-98CAC0F4178D}" name="Reason for Change" dataDxfId="19"/>
    <tableColumn id="8" xr3:uid="{085AC1D0-B67C-2D41-A665-D1B103EE46CA}" name="ORIGINAL Sport"/>
    <tableColumn id="9" xr3:uid="{0E763ED8-B5AA-8142-94DB-FC2E53BF50D1}" name="ORIGINAL Event" dataDxfId="18"/>
    <tableColumn id="10" xr3:uid="{AFC4BBE5-E405-DE47-B9F7-D75435669DC7}" name="ORIGINAL Medal"/>
    <tableColumn id="11" xr3:uid="{2A50071A-837A-2B42-807D-866B78BC4E5A}" name="CLEANED Sport"/>
    <tableColumn id="19" xr3:uid="{BCD8A145-20C7-924E-A91B-0133FC33FF63}" name="CLEANED Discipline">
      <calculatedColumnFormula>IFERROR(INDEX('Consolidated Games'!$E:$E,MATCH(ChangeLog[[#This Row],[ROW_ID]],'Consolidated Games'!$T:$T,0)),"")</calculatedColumnFormula>
    </tableColumn>
    <tableColumn id="12" xr3:uid="{94FD6137-4434-A14C-B8EA-4610DF458F11}" name="CLEANED Event">
      <calculatedColumnFormula array="1">IF(NOT(ISNUMBER(ChangeLog[[#This Row],[Clean Row]])),"",IFERROR(INDEX('Consolidated Games'!$G:$G,ChangeLog[[#This Row],[Clean Row]]),""))</calculatedColumnFormula>
    </tableColumn>
    <tableColumn id="13" xr3:uid="{62158C89-EC62-D649-9F40-26FA951E293D}" name="CLEANED Medal"/>
    <tableColumn id="21" xr3:uid="{47D66DE8-FAB6-1841-99B1-59E7727866E1}" name="CLEANED Athlete">
      <calculatedColumnFormula array="1">IF(NOT(ISNUMBER(ChangeLog[[#This Row],[Clean Row]])),"",IFERROR(INDEX('Consolidated Games'!$J:$J,ChangeLog[[#This Row],[Clean Row]]),""))</calculatedColumnFormula>
    </tableColumn>
    <tableColumn id="14" xr3:uid="{97249C33-79FE-7F43-9BBA-2C9A7A0F5079}" name="Orig Row" dataDxfId="17"/>
    <tableColumn id="15" xr3:uid="{D2113693-BEA5-774B-919E-F1EDDA72E052}" name="Clean Row" dataDxfId="16">
      <calculatedColumnFormula>IFERROR(MATCH(T5,'Consolidated Games'!$T:$T,0),"—")</calculatedColumnFormula>
    </tableColumn>
    <tableColumn id="16" xr3:uid="{EA577223-6CB4-4A44-8402-B645323D5FAE}" name="Status (Accept/Reject)"/>
    <tableColumn id="17" xr3:uid="{2149851F-293A-8647-B1BD-6C55FDCAC733}" name="ROW_I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ents" displayName="Events" ref="A1:E1768" totalsRowShown="0" headerRowDxfId="14" headerRowBorderDxfId="13" tableBorderDxfId="12" totalsRowBorderDxfId="11">
  <autoFilter ref="A1:E1768" xr:uid="{00000000-0009-0000-0100-000002000000}"/>
  <tableColumns count="5">
    <tableColumn id="1" xr3:uid="{00000000-0010-0000-0100-000001000000}" name="SPORT_GROUP" dataDxfId="10"/>
    <tableColumn id="5" xr3:uid="{00000000-0010-0000-0100-000005000000}" name="SPORT" dataDxfId="9"/>
    <tableColumn id="2" xr3:uid="{00000000-0010-0000-0100-000002000000}" name="DISCIPLINE" dataDxfId="8"/>
    <tableColumn id="3" xr3:uid="{00000000-0010-0000-0100-000003000000}" name="EVENT_GENDER" dataDxfId="7"/>
    <tableColumn id="4" xr3:uid="{00000000-0010-0000-0100-000004000000}" name="EVENT"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99" dT="2026-07-10T03:43:33.70" personId="{464B85C8-5221-AE42-B21E-AFFB29820EDA}" id="{093F902B-0491-2444-9463-1A796FED0941}">
    <text>Missed this out previously. Not a new addition.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E06526-6503-0E45-B38E-230E4935B51A}">
  <we:reference id="wa200009404" version="1.0.0.8" store="en-US" storeType="OMEX"/>
  <we:alternateReferences>
    <we:reference id="WA200009404" version="1.0.0.8" store="" storeType="OMEX"/>
  </we:alternateReferences>
  <we:properties>
    <we:property name="claude.fileId" value="&quot;0f4c82ee-dc3e-4d9d-af6e-ffe84bf6995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en.wikipedia.org/wiki/Boxing_at_the_1971_SEAP_Games" TargetMode="External"/><Relationship Id="rId7" Type="http://schemas.openxmlformats.org/officeDocument/2006/relationships/vmlDrawing" Target="../drawings/vmlDrawing1.vml"/><Relationship Id="rId2" Type="http://schemas.openxmlformats.org/officeDocument/2006/relationships/hyperlink" Target="https://en.wikipedia.org/wiki/Badminton_at_the_1965_SEAP_Games" TargetMode="External"/><Relationship Id="rId1" Type="http://schemas.openxmlformats.org/officeDocument/2006/relationships/hyperlink" Target="https://en.wikipedia.org/wiki/Badminton_at_the_1965_SEAP_Games" TargetMode="External"/><Relationship Id="rId6" Type="http://schemas.openxmlformats.org/officeDocument/2006/relationships/hyperlink" Target="https://en.wikipedia.org/wiki/Boxing_at_the_1971_SEAP_Games" TargetMode="External"/><Relationship Id="rId5" Type="http://schemas.openxmlformats.org/officeDocument/2006/relationships/hyperlink" Target="https://en.wikipedia.org/wiki/Boxing_at_the_1971_SEAP_Games" TargetMode="External"/><Relationship Id="rId10" Type="http://schemas.microsoft.com/office/2017/10/relationships/threadedComment" Target="../threadedComments/threadedComment1.xml"/><Relationship Id="rId4" Type="http://schemas.openxmlformats.org/officeDocument/2006/relationships/hyperlink" Target="https://en.wikipedia.org/wiki/Boxing_at_the_1971_SEAP_Games"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T4311"/>
  <sheetViews>
    <sheetView tabSelected="1" workbookViewId="0">
      <selection activeCell="J4065" sqref="J4065"/>
    </sheetView>
  </sheetViews>
  <sheetFormatPr defaultColWidth="11" defaultRowHeight="15.75" x14ac:dyDescent="0.25"/>
  <cols>
    <col min="1" max="1" width="31.5" customWidth="1"/>
    <col min="3" max="3" width="14.375" customWidth="1"/>
    <col min="5" max="6" width="26.125" customWidth="1"/>
    <col min="7" max="7" width="39.5" customWidth="1"/>
    <col min="8" max="9" width="37" customWidth="1"/>
    <col min="10" max="10" width="50.5" customWidth="1"/>
    <col min="11" max="11" width="23.125" style="16" customWidth="1"/>
    <col min="12" max="12" width="50.5" customWidth="1"/>
    <col min="13" max="13" width="16.125" customWidth="1"/>
    <col min="14" max="14" width="10.875" customWidth="1"/>
    <col min="15" max="15" width="16" customWidth="1"/>
    <col min="16" max="16" width="16.875" customWidth="1"/>
    <col min="17" max="17" width="10.875" customWidth="1"/>
    <col min="18" max="18" width="15.375" customWidth="1"/>
    <col min="19" max="19" width="60.125" customWidth="1"/>
    <col min="20" max="20" width="11.625" customWidth="1"/>
  </cols>
  <sheetData>
    <row r="1" spans="1:20" ht="32.1" customHeight="1" x14ac:dyDescent="0.25">
      <c r="A1" s="11" t="s">
        <v>4</v>
      </c>
      <c r="B1" s="11" t="s">
        <v>5</v>
      </c>
      <c r="C1" s="11" t="s">
        <v>6</v>
      </c>
      <c r="D1" s="11" t="s">
        <v>7</v>
      </c>
      <c r="E1" s="11" t="s">
        <v>8</v>
      </c>
      <c r="F1" s="11" t="s">
        <v>9</v>
      </c>
      <c r="G1" s="11" t="s">
        <v>10</v>
      </c>
      <c r="H1" s="11" t="s">
        <v>11</v>
      </c>
      <c r="I1" s="11" t="s">
        <v>12</v>
      </c>
      <c r="J1" s="11" t="s">
        <v>13</v>
      </c>
      <c r="K1" s="11" t="s">
        <v>14</v>
      </c>
      <c r="L1" s="11" t="s">
        <v>15</v>
      </c>
      <c r="M1" s="11" t="s">
        <v>16</v>
      </c>
      <c r="N1" s="11" t="s">
        <v>17</v>
      </c>
      <c r="O1" s="11" t="s">
        <v>18</v>
      </c>
      <c r="P1" s="11" t="s">
        <v>19</v>
      </c>
      <c r="Q1" s="11" t="s">
        <v>20</v>
      </c>
      <c r="R1" s="12" t="s">
        <v>21</v>
      </c>
      <c r="S1" s="11" t="s">
        <v>22</v>
      </c>
      <c r="T1" s="48" t="s">
        <v>23</v>
      </c>
    </row>
    <row r="2" spans="1:20" ht="17.100000000000001" customHeight="1" x14ac:dyDescent="0.25">
      <c r="A2" s="1" t="s">
        <v>1242</v>
      </c>
      <c r="B2" s="15">
        <v>1967</v>
      </c>
      <c r="C2" s="15" t="s">
        <v>706</v>
      </c>
      <c r="D2" s="15" t="s">
        <v>706</v>
      </c>
      <c r="E2" s="15" t="s">
        <v>48</v>
      </c>
      <c r="F2" s="15" t="s">
        <v>26</v>
      </c>
      <c r="G2" s="15"/>
      <c r="H2" s="15" t="s">
        <v>1425</v>
      </c>
      <c r="I2" s="1" t="s">
        <v>11381</v>
      </c>
      <c r="J2" s="1"/>
      <c r="K2" s="15" t="s">
        <v>29</v>
      </c>
      <c r="L2" s="15">
        <v>2</v>
      </c>
      <c r="M2" s="15" t="s">
        <v>30</v>
      </c>
      <c r="N2" s="15">
        <v>2</v>
      </c>
      <c r="O2" s="15">
        <v>1</v>
      </c>
      <c r="P2" s="13" t="s">
        <v>31</v>
      </c>
      <c r="Q2" s="13" t="s">
        <v>32</v>
      </c>
      <c r="R2" s="1"/>
      <c r="S2" s="63" t="str" cm="1">
        <f t="array" ref="S2">IFERROR(_xlfn.TEXTJOIN(", ",TRUE,IF(ChangeLog[ROW_ID]=$T2,ChangeLog[Change'#],"")),"")</f>
        <v>385</v>
      </c>
      <c r="T2">
        <v>890</v>
      </c>
    </row>
    <row r="3" spans="1:20" ht="51" customHeight="1" x14ac:dyDescent="0.25">
      <c r="A3" s="1" t="s">
        <v>1242</v>
      </c>
      <c r="B3" s="15">
        <v>1991</v>
      </c>
      <c r="C3" s="15" t="s">
        <v>47</v>
      </c>
      <c r="D3" s="15" t="s">
        <v>47</v>
      </c>
      <c r="E3" s="15" t="s">
        <v>1387</v>
      </c>
      <c r="F3" s="15" t="s">
        <v>49</v>
      </c>
      <c r="G3" s="15" t="s">
        <v>3260</v>
      </c>
      <c r="H3" s="15" t="s">
        <v>1255</v>
      </c>
      <c r="I3" s="15" t="s">
        <v>11743</v>
      </c>
      <c r="J3" s="1" t="s">
        <v>3262</v>
      </c>
      <c r="K3" s="15" t="s">
        <v>29</v>
      </c>
      <c r="L3" s="15">
        <v>3</v>
      </c>
      <c r="M3" s="15" t="s">
        <v>57</v>
      </c>
      <c r="N3" s="15">
        <v>3</v>
      </c>
      <c r="O3" s="15">
        <v>1</v>
      </c>
      <c r="P3" s="13" t="s">
        <v>31</v>
      </c>
      <c r="Q3" s="13" t="s">
        <v>32</v>
      </c>
      <c r="R3" s="1" t="s">
        <v>3407</v>
      </c>
      <c r="S3" s="13" t="str" cm="1">
        <f t="array" ref="S3">IFERROR(_xlfn.TEXTJOIN(", ",TRUE,IF(ChangeLog[ROW_ID]=$T3,ChangeLog[Change'#],"")),"")</f>
        <v/>
      </c>
      <c r="T3">
        <v>1998</v>
      </c>
    </row>
    <row r="4" spans="1:20" ht="135.94999999999999" customHeight="1" x14ac:dyDescent="0.25">
      <c r="A4" s="1" t="s">
        <v>1242</v>
      </c>
      <c r="B4" s="15">
        <v>1971</v>
      </c>
      <c r="C4" s="15" t="s">
        <v>24</v>
      </c>
      <c r="D4" s="15" t="s">
        <v>1132</v>
      </c>
      <c r="E4" s="15" t="s">
        <v>1132</v>
      </c>
      <c r="F4" s="15" t="s">
        <v>49</v>
      </c>
      <c r="G4" s="15" t="s">
        <v>1353</v>
      </c>
      <c r="H4" s="15" t="s">
        <v>1243</v>
      </c>
      <c r="I4" s="15" t="s">
        <v>11364</v>
      </c>
      <c r="J4" s="1" t="s">
        <v>1357</v>
      </c>
      <c r="K4" s="15" t="s">
        <v>29</v>
      </c>
      <c r="L4" s="15">
        <v>1</v>
      </c>
      <c r="M4" s="15" t="s">
        <v>41</v>
      </c>
      <c r="N4" s="15">
        <v>1</v>
      </c>
      <c r="O4" s="15">
        <v>1</v>
      </c>
      <c r="P4" s="13" t="s">
        <v>31</v>
      </c>
      <c r="Q4" s="13" t="s">
        <v>32</v>
      </c>
      <c r="R4" s="1" t="s">
        <v>1795</v>
      </c>
      <c r="S4" s="13" t="str" cm="1">
        <f t="array" ref="S4">IFERROR(_xlfn.TEXTJOIN(", ",TRUE,IF(ChangeLog[ROW_ID]=$T4,ChangeLog[Change'#],"")),"")</f>
        <v>27</v>
      </c>
      <c r="T4">
        <v>1009</v>
      </c>
    </row>
    <row r="5" spans="1:20" x14ac:dyDescent="0.25">
      <c r="A5" s="1" t="s">
        <v>1242</v>
      </c>
      <c r="B5" s="15">
        <v>1971</v>
      </c>
      <c r="C5" s="15" t="s">
        <v>24</v>
      </c>
      <c r="D5" s="15" t="s">
        <v>35</v>
      </c>
      <c r="E5" s="15" t="s">
        <v>35</v>
      </c>
      <c r="F5" s="15"/>
      <c r="G5" s="15" t="s">
        <v>36</v>
      </c>
      <c r="H5" s="15" t="s">
        <v>1359</v>
      </c>
      <c r="I5" s="15"/>
      <c r="J5" s="1" t="s">
        <v>91</v>
      </c>
      <c r="K5" s="15" t="s">
        <v>29</v>
      </c>
      <c r="L5" s="15">
        <v>1</v>
      </c>
      <c r="M5" s="15" t="s">
        <v>41</v>
      </c>
      <c r="N5" s="15">
        <v>1</v>
      </c>
      <c r="O5" s="15">
        <v>1</v>
      </c>
      <c r="P5" s="13" t="s">
        <v>31</v>
      </c>
      <c r="Q5" s="13" t="s">
        <v>32</v>
      </c>
      <c r="R5" s="1"/>
      <c r="S5" s="13" t="str" cm="1">
        <f t="array" ref="S5">IFERROR(_xlfn.TEXTJOIN(", ",TRUE,IF(ChangeLog[ROW_ID]=$T5,ChangeLog[Change'#],"")),"")</f>
        <v>28</v>
      </c>
      <c r="T5">
        <v>1010</v>
      </c>
    </row>
    <row r="6" spans="1:20" ht="68.099999999999994" customHeight="1" x14ac:dyDescent="0.25">
      <c r="A6" s="1" t="s">
        <v>1242</v>
      </c>
      <c r="B6" s="15">
        <v>1971</v>
      </c>
      <c r="C6" s="15" t="s">
        <v>24</v>
      </c>
      <c r="D6" s="15" t="s">
        <v>25</v>
      </c>
      <c r="E6" s="15" t="s">
        <v>25</v>
      </c>
      <c r="F6" s="15"/>
      <c r="G6" s="15" t="s">
        <v>695</v>
      </c>
      <c r="H6" s="15" t="s">
        <v>1243</v>
      </c>
      <c r="I6" s="15" t="s">
        <v>11412</v>
      </c>
      <c r="J6" s="1" t="s">
        <v>1798</v>
      </c>
      <c r="K6" s="15" t="s">
        <v>29</v>
      </c>
      <c r="L6" s="15">
        <v>3</v>
      </c>
      <c r="M6" s="15" t="s">
        <v>57</v>
      </c>
      <c r="N6" s="15">
        <v>3</v>
      </c>
      <c r="O6" s="15">
        <v>1</v>
      </c>
      <c r="P6" s="13" t="s">
        <v>31</v>
      </c>
      <c r="Q6" s="13" t="s">
        <v>32</v>
      </c>
      <c r="R6" s="1" t="s">
        <v>1799</v>
      </c>
      <c r="S6" s="13" t="str" cm="1">
        <f t="array" ref="S6">IFERROR(_xlfn.TEXTJOIN(", ",TRUE,IF(ChangeLog[ROW_ID]=$T6,ChangeLog[Change'#],"")),"")</f>
        <v/>
      </c>
      <c r="T6">
        <v>1011</v>
      </c>
    </row>
    <row r="7" spans="1:20" ht="17.100000000000001" customHeight="1" x14ac:dyDescent="0.25">
      <c r="A7" s="1" t="s">
        <v>1242</v>
      </c>
      <c r="B7" s="15">
        <v>1971</v>
      </c>
      <c r="C7" s="15" t="s">
        <v>24</v>
      </c>
      <c r="D7" s="15" t="s">
        <v>25</v>
      </c>
      <c r="E7" s="15" t="s">
        <v>25</v>
      </c>
      <c r="F7" s="15" t="s">
        <v>49</v>
      </c>
      <c r="G7" s="15" t="s">
        <v>27</v>
      </c>
      <c r="H7" s="15" t="s">
        <v>1243</v>
      </c>
      <c r="I7" s="15" t="s">
        <v>11413</v>
      </c>
      <c r="J7" s="1" t="s">
        <v>1801</v>
      </c>
      <c r="K7" s="15" t="s">
        <v>29</v>
      </c>
      <c r="L7" s="15">
        <v>3</v>
      </c>
      <c r="M7" s="15" t="s">
        <v>57</v>
      </c>
      <c r="N7" s="15">
        <v>3</v>
      </c>
      <c r="O7" s="15">
        <v>1</v>
      </c>
      <c r="P7" s="13" t="s">
        <v>31</v>
      </c>
      <c r="Q7" s="13" t="s">
        <v>32</v>
      </c>
      <c r="R7" s="1" t="s">
        <v>1802</v>
      </c>
      <c r="S7" s="13" t="str" cm="1">
        <f t="array" ref="S7">IFERROR(_xlfn.TEXTJOIN(", ",TRUE,IF(ChangeLog[ROW_ID]=$T7,ChangeLog[Change'#],"")),"")</f>
        <v/>
      </c>
      <c r="T7">
        <v>1012</v>
      </c>
    </row>
    <row r="8" spans="1:20" ht="17.100000000000001" customHeight="1" x14ac:dyDescent="0.25">
      <c r="A8" s="1" t="s">
        <v>1242</v>
      </c>
      <c r="B8" s="15">
        <v>1975</v>
      </c>
      <c r="C8" s="15" t="s">
        <v>706</v>
      </c>
      <c r="D8" s="15" t="s">
        <v>706</v>
      </c>
      <c r="E8" s="15" t="s">
        <v>48</v>
      </c>
      <c r="F8" s="15"/>
      <c r="G8" s="15" t="s">
        <v>12728</v>
      </c>
      <c r="H8" s="15" t="s">
        <v>1425</v>
      </c>
      <c r="I8" s="15" t="s">
        <v>2347</v>
      </c>
      <c r="J8" s="1" t="s">
        <v>91</v>
      </c>
      <c r="K8" s="15" t="s">
        <v>29</v>
      </c>
      <c r="L8" s="15">
        <v>2</v>
      </c>
      <c r="M8" s="15" t="s">
        <v>30</v>
      </c>
      <c r="N8" s="15">
        <v>2</v>
      </c>
      <c r="O8" s="15">
        <v>1</v>
      </c>
      <c r="P8" s="13" t="s">
        <v>31</v>
      </c>
      <c r="Q8" s="13" t="s">
        <v>32</v>
      </c>
      <c r="R8" s="1">
        <v>25569.609722222202</v>
      </c>
      <c r="S8" s="13" t="str" cm="1">
        <f t="array" ref="S8">IFERROR(_xlfn.TEXTJOIN(", ",TRUE,IF(ChangeLog[ROW_ID]=$T8,ChangeLog[Change'#],"")),"")</f>
        <v>394</v>
      </c>
      <c r="T8">
        <v>1330</v>
      </c>
    </row>
    <row r="9" spans="1:20" ht="17.100000000000001" customHeight="1" x14ac:dyDescent="0.25">
      <c r="A9" s="1" t="s">
        <v>1242</v>
      </c>
      <c r="B9" s="15">
        <v>1991</v>
      </c>
      <c r="C9" s="15" t="s">
        <v>276</v>
      </c>
      <c r="D9" s="15" t="s">
        <v>276</v>
      </c>
      <c r="E9" s="15" t="s">
        <v>276</v>
      </c>
      <c r="F9" s="15" t="s">
        <v>26</v>
      </c>
      <c r="G9" s="15" t="s">
        <v>36</v>
      </c>
      <c r="H9" s="15" t="s">
        <v>1418</v>
      </c>
      <c r="I9" s="15" t="s">
        <v>98</v>
      </c>
      <c r="J9" s="1" t="s">
        <v>91</v>
      </c>
      <c r="K9" s="15" t="s">
        <v>29</v>
      </c>
      <c r="L9" s="15">
        <v>3</v>
      </c>
      <c r="M9" s="15" t="s">
        <v>57</v>
      </c>
      <c r="N9" s="15">
        <v>3</v>
      </c>
      <c r="O9" s="15">
        <v>1</v>
      </c>
      <c r="P9" s="13" t="s">
        <v>31</v>
      </c>
      <c r="Q9" s="13" t="s">
        <v>32</v>
      </c>
      <c r="R9" s="1"/>
      <c r="S9" s="13" t="str" cm="1">
        <f t="array" ref="S9">IFERROR(_xlfn.TEXTJOIN(", ",TRUE,IF(ChangeLog[ROW_ID]=$T9,ChangeLog[Change'#],"")),"")</f>
        <v/>
      </c>
      <c r="T9">
        <v>1999</v>
      </c>
    </row>
    <row r="10" spans="1:20" ht="17.100000000000001" customHeight="1" x14ac:dyDescent="0.25">
      <c r="A10" s="1" t="s">
        <v>1242</v>
      </c>
      <c r="B10" s="15">
        <v>1991</v>
      </c>
      <c r="C10" s="15" t="s">
        <v>236</v>
      </c>
      <c r="D10" s="15" t="s">
        <v>236</v>
      </c>
      <c r="E10" s="15" t="s">
        <v>236</v>
      </c>
      <c r="F10" s="15" t="s">
        <v>26</v>
      </c>
      <c r="G10" s="15" t="s">
        <v>243</v>
      </c>
      <c r="H10" s="15" t="s">
        <v>236</v>
      </c>
      <c r="I10" s="15" t="s">
        <v>85</v>
      </c>
      <c r="J10" s="1" t="s">
        <v>239</v>
      </c>
      <c r="K10" s="15" t="s">
        <v>29</v>
      </c>
      <c r="L10" s="15">
        <v>1</v>
      </c>
      <c r="M10" s="15" t="s">
        <v>41</v>
      </c>
      <c r="N10" s="15">
        <v>1</v>
      </c>
      <c r="O10" s="15">
        <v>1</v>
      </c>
      <c r="P10" s="13" t="s">
        <v>31</v>
      </c>
      <c r="Q10" s="13" t="s">
        <v>32</v>
      </c>
      <c r="R10" s="1"/>
      <c r="S10" s="13" t="str" cm="1">
        <f t="array" ref="S10">IFERROR(_xlfn.TEXTJOIN(", ",TRUE,IF(ChangeLog[ROW_ID]=$T10,ChangeLog[Change'#],"")),"")</f>
        <v>95</v>
      </c>
      <c r="T10">
        <v>2002</v>
      </c>
    </row>
    <row r="11" spans="1:20" ht="17.100000000000001" customHeight="1" x14ac:dyDescent="0.25">
      <c r="A11" s="13" t="s">
        <v>3</v>
      </c>
      <c r="B11" s="13">
        <v>1951</v>
      </c>
      <c r="C11" s="13" t="s">
        <v>47</v>
      </c>
      <c r="D11" s="13" t="s">
        <v>47</v>
      </c>
      <c r="E11" s="13" t="s">
        <v>48</v>
      </c>
      <c r="F11" s="13" t="s">
        <v>49</v>
      </c>
      <c r="G11" s="13" t="s">
        <v>52</v>
      </c>
      <c r="H11" s="13" t="s">
        <v>47</v>
      </c>
      <c r="I11" s="13" t="s">
        <v>12612</v>
      </c>
      <c r="J11" s="14" t="s">
        <v>51</v>
      </c>
      <c r="K11" s="13" t="s">
        <v>29</v>
      </c>
      <c r="L11" s="13"/>
      <c r="M11" s="13" t="s">
        <v>30</v>
      </c>
      <c r="N11" s="13">
        <v>2</v>
      </c>
      <c r="O11" s="13">
        <v>1</v>
      </c>
      <c r="P11" s="13" t="s">
        <v>31</v>
      </c>
      <c r="Q11" s="13" t="s">
        <v>32</v>
      </c>
      <c r="R11" s="14">
        <v>27.2</v>
      </c>
      <c r="S11" s="13" t="str" cm="1">
        <f t="array" ref="S11">IFERROR(_xlfn.TEXTJOIN(", ",TRUE,IF(ChangeLog[ROW_ID]=$T11,ChangeLog[Change'#],"")),"")</f>
        <v/>
      </c>
      <c r="T11">
        <v>9</v>
      </c>
    </row>
    <row r="12" spans="1:20" ht="17.100000000000001" customHeight="1" x14ac:dyDescent="0.25">
      <c r="A12" s="13" t="s">
        <v>3</v>
      </c>
      <c r="B12" s="13">
        <v>1951</v>
      </c>
      <c r="C12" s="13" t="s">
        <v>24</v>
      </c>
      <c r="D12" s="13" t="s">
        <v>25</v>
      </c>
      <c r="E12" s="13" t="s">
        <v>25</v>
      </c>
      <c r="F12" s="13" t="s">
        <v>26</v>
      </c>
      <c r="G12" s="13" t="s">
        <v>27</v>
      </c>
      <c r="H12" s="13" t="s">
        <v>25</v>
      </c>
      <c r="I12" s="13" t="s">
        <v>27</v>
      </c>
      <c r="J12" s="14" t="s">
        <v>28</v>
      </c>
      <c r="K12" s="13" t="s">
        <v>29</v>
      </c>
      <c r="L12" s="13"/>
      <c r="M12" s="13" t="s">
        <v>30</v>
      </c>
      <c r="N12" s="13">
        <v>2</v>
      </c>
      <c r="O12" s="13">
        <v>1</v>
      </c>
      <c r="P12" s="13" t="s">
        <v>31</v>
      </c>
      <c r="Q12" s="13" t="s">
        <v>32</v>
      </c>
      <c r="R12" s="14"/>
      <c r="S12" s="58" t="str" cm="1">
        <f t="array" ref="S12">IFERROR(_xlfn.TEXTJOIN(", ",TRUE,IF(ChangeLog[ROW_ID]=$T12,ChangeLog[Change'#],"")),"")</f>
        <v/>
      </c>
      <c r="T12">
        <v>1</v>
      </c>
    </row>
    <row r="13" spans="1:20" ht="17.100000000000001" customHeight="1" x14ac:dyDescent="0.25">
      <c r="A13" s="13" t="s">
        <v>3</v>
      </c>
      <c r="B13" s="13">
        <v>1951</v>
      </c>
      <c r="C13" s="13" t="s">
        <v>24</v>
      </c>
      <c r="D13" s="13" t="s">
        <v>25</v>
      </c>
      <c r="E13" s="13" t="s">
        <v>25</v>
      </c>
      <c r="F13" s="13" t="s">
        <v>26</v>
      </c>
      <c r="G13" s="13" t="s">
        <v>33</v>
      </c>
      <c r="H13" s="13" t="s">
        <v>25</v>
      </c>
      <c r="I13" s="13" t="s">
        <v>33</v>
      </c>
      <c r="J13" s="14" t="s">
        <v>34</v>
      </c>
      <c r="K13" s="13" t="s">
        <v>29</v>
      </c>
      <c r="L13" s="13"/>
      <c r="M13" s="13" t="s">
        <v>30</v>
      </c>
      <c r="N13" s="13">
        <v>2</v>
      </c>
      <c r="O13" s="13">
        <v>1</v>
      </c>
      <c r="P13" s="13" t="s">
        <v>31</v>
      </c>
      <c r="Q13" s="13" t="s">
        <v>32</v>
      </c>
      <c r="R13" s="14"/>
      <c r="S13" s="13" t="str" cm="1">
        <f t="array" ref="S13">IFERROR(_xlfn.TEXTJOIN(", ",TRUE,IF(ChangeLog[ROW_ID]=$T13,ChangeLog[Change'#],"")),"")</f>
        <v/>
      </c>
      <c r="T13">
        <v>2</v>
      </c>
    </row>
    <row r="14" spans="1:20" ht="17.100000000000001" customHeight="1" x14ac:dyDescent="0.25">
      <c r="A14" s="13" t="s">
        <v>3</v>
      </c>
      <c r="B14" s="13">
        <v>1951</v>
      </c>
      <c r="C14" s="13" t="s">
        <v>24</v>
      </c>
      <c r="D14" s="13" t="s">
        <v>35</v>
      </c>
      <c r="E14" s="13" t="s">
        <v>35</v>
      </c>
      <c r="F14" s="13" t="s">
        <v>26</v>
      </c>
      <c r="G14" s="13" t="s">
        <v>36</v>
      </c>
      <c r="H14" s="13" t="s">
        <v>37</v>
      </c>
      <c r="I14" s="13" t="s">
        <v>36</v>
      </c>
      <c r="J14" s="14" t="s">
        <v>38</v>
      </c>
      <c r="K14" s="13" t="s">
        <v>29</v>
      </c>
      <c r="L14" s="13"/>
      <c r="M14" s="13" t="s">
        <v>30</v>
      </c>
      <c r="N14" s="13">
        <v>2</v>
      </c>
      <c r="O14" s="13">
        <v>1</v>
      </c>
      <c r="P14" s="13" t="s">
        <v>31</v>
      </c>
      <c r="Q14" s="13" t="s">
        <v>32</v>
      </c>
      <c r="R14" s="14"/>
      <c r="S14" s="13" t="str" cm="1">
        <f t="array" ref="S14">IFERROR(_xlfn.TEXTJOIN(", ",TRUE,IF(ChangeLog[ROW_ID]=$T14,ChangeLog[Change'#],"")),"")</f>
        <v/>
      </c>
      <c r="T14">
        <v>3</v>
      </c>
    </row>
    <row r="15" spans="1:20" ht="17.100000000000001" customHeight="1" x14ac:dyDescent="0.25">
      <c r="A15" s="13" t="s">
        <v>3</v>
      </c>
      <c r="B15" s="13">
        <v>1951</v>
      </c>
      <c r="C15" s="13" t="s">
        <v>24</v>
      </c>
      <c r="D15" s="13" t="s">
        <v>25</v>
      </c>
      <c r="E15" s="13" t="s">
        <v>25</v>
      </c>
      <c r="F15" s="13" t="s">
        <v>26</v>
      </c>
      <c r="G15" s="13" t="s">
        <v>39</v>
      </c>
      <c r="H15" s="13" t="s">
        <v>25</v>
      </c>
      <c r="I15" s="13" t="s">
        <v>12608</v>
      </c>
      <c r="J15" s="14" t="s">
        <v>40</v>
      </c>
      <c r="K15" s="13" t="s">
        <v>29</v>
      </c>
      <c r="L15" s="13"/>
      <c r="M15" s="13" t="s">
        <v>41</v>
      </c>
      <c r="N15" s="13">
        <v>1</v>
      </c>
      <c r="O15" s="13">
        <v>1</v>
      </c>
      <c r="P15" s="13" t="s">
        <v>31</v>
      </c>
      <c r="Q15" s="13" t="s">
        <v>32</v>
      </c>
      <c r="R15" s="49">
        <v>3.631944444444445E-3</v>
      </c>
      <c r="S15" s="13" t="str" cm="1">
        <f t="array" ref="S15">IFERROR(_xlfn.TEXTJOIN(", ",TRUE,IF(ChangeLog[ROW_ID]=$T15,ChangeLog[Change'#],"")),"")</f>
        <v/>
      </c>
      <c r="T15">
        <v>4</v>
      </c>
    </row>
    <row r="16" spans="1:20" ht="84.95" customHeight="1" x14ac:dyDescent="0.25">
      <c r="A16" s="13" t="s">
        <v>3</v>
      </c>
      <c r="B16" s="13">
        <v>1951</v>
      </c>
      <c r="C16" s="13" t="s">
        <v>24</v>
      </c>
      <c r="D16" s="13" t="s">
        <v>25</v>
      </c>
      <c r="E16" s="13" t="s">
        <v>25</v>
      </c>
      <c r="F16" s="13" t="s">
        <v>26</v>
      </c>
      <c r="G16" s="13" t="s">
        <v>42</v>
      </c>
      <c r="H16" s="13" t="s">
        <v>25</v>
      </c>
      <c r="I16" s="13" t="s">
        <v>12609</v>
      </c>
      <c r="J16" s="14" t="s">
        <v>44</v>
      </c>
      <c r="K16" s="13" t="s">
        <v>29</v>
      </c>
      <c r="L16" s="13"/>
      <c r="M16" s="13" t="s">
        <v>41</v>
      </c>
      <c r="N16" s="13">
        <v>1</v>
      </c>
      <c r="O16" s="13">
        <v>1</v>
      </c>
      <c r="P16" s="13" t="s">
        <v>31</v>
      </c>
      <c r="Q16" s="13" t="s">
        <v>32</v>
      </c>
      <c r="R16" s="49">
        <v>3.006944444444444E-3</v>
      </c>
      <c r="S16" s="13" t="str" cm="1">
        <f t="array" ref="S16">IFERROR(_xlfn.TEXTJOIN(", ",TRUE,IF(ChangeLog[ROW_ID]=$T16,ChangeLog[Change'#],"")),"")</f>
        <v/>
      </c>
      <c r="T16">
        <v>5</v>
      </c>
    </row>
    <row r="17" spans="1:20" ht="135.94999999999999" customHeight="1" x14ac:dyDescent="0.25">
      <c r="A17" s="13" t="s">
        <v>3</v>
      </c>
      <c r="B17" s="13">
        <v>1951</v>
      </c>
      <c r="C17" s="13" t="s">
        <v>24</v>
      </c>
      <c r="D17" s="13" t="s">
        <v>25</v>
      </c>
      <c r="E17" s="13" t="s">
        <v>25</v>
      </c>
      <c r="F17" s="13" t="s">
        <v>26</v>
      </c>
      <c r="G17" s="13" t="s">
        <v>45</v>
      </c>
      <c r="H17" s="13" t="s">
        <v>25</v>
      </c>
      <c r="I17" s="13" t="s">
        <v>45</v>
      </c>
      <c r="J17" s="14" t="s">
        <v>40</v>
      </c>
      <c r="K17" s="13" t="s">
        <v>29</v>
      </c>
      <c r="L17" s="13"/>
      <c r="M17" s="13" t="s">
        <v>41</v>
      </c>
      <c r="N17" s="13">
        <v>1</v>
      </c>
      <c r="O17" s="13">
        <v>1</v>
      </c>
      <c r="P17" s="13" t="s">
        <v>31</v>
      </c>
      <c r="Q17" s="13" t="s">
        <v>32</v>
      </c>
      <c r="R17" s="14"/>
      <c r="S17" s="13" t="str" cm="1">
        <f t="array" ref="S17">IFERROR(_xlfn.TEXTJOIN(", ",TRUE,IF(ChangeLog[ROW_ID]=$T17,ChangeLog[Change'#],"")),"")</f>
        <v/>
      </c>
      <c r="T17">
        <v>6</v>
      </c>
    </row>
    <row r="18" spans="1:20" ht="17.100000000000001" customHeight="1" x14ac:dyDescent="0.25">
      <c r="A18" s="13" t="s">
        <v>3</v>
      </c>
      <c r="B18" s="13">
        <v>1951</v>
      </c>
      <c r="C18" s="13" t="s">
        <v>24</v>
      </c>
      <c r="D18" s="13" t="s">
        <v>25</v>
      </c>
      <c r="E18" s="13" t="s">
        <v>25</v>
      </c>
      <c r="F18" s="13" t="s">
        <v>26</v>
      </c>
      <c r="G18" s="13" t="s">
        <v>46</v>
      </c>
      <c r="H18" s="13" t="s">
        <v>25</v>
      </c>
      <c r="I18" s="13" t="s">
        <v>12610</v>
      </c>
      <c r="J18" s="14" t="s">
        <v>40</v>
      </c>
      <c r="K18" s="13" t="s">
        <v>29</v>
      </c>
      <c r="L18" s="13"/>
      <c r="M18" s="13" t="s">
        <v>41</v>
      </c>
      <c r="N18" s="13">
        <v>1</v>
      </c>
      <c r="O18" s="13">
        <v>1</v>
      </c>
      <c r="P18" s="13" t="s">
        <v>31</v>
      </c>
      <c r="Q18" s="13" t="s">
        <v>32</v>
      </c>
      <c r="R18" s="49">
        <v>7.6643518518518527E-3</v>
      </c>
      <c r="S18" s="13" t="str" cm="1">
        <f t="array" ref="S18">IFERROR(_xlfn.TEXTJOIN(", ",TRUE,IF(ChangeLog[ROW_ID]=$T18,ChangeLog[Change'#],"")),"")</f>
        <v/>
      </c>
      <c r="T18">
        <v>7</v>
      </c>
    </row>
    <row r="19" spans="1:20" ht="17.100000000000001" customHeight="1" x14ac:dyDescent="0.25">
      <c r="A19" s="13" t="s">
        <v>3</v>
      </c>
      <c r="B19" s="13">
        <v>1951</v>
      </c>
      <c r="C19" s="13" t="s">
        <v>47</v>
      </c>
      <c r="D19" s="13" t="s">
        <v>47</v>
      </c>
      <c r="E19" s="13" t="s">
        <v>48</v>
      </c>
      <c r="F19" s="13" t="s">
        <v>49</v>
      </c>
      <c r="G19" s="13" t="s">
        <v>50</v>
      </c>
      <c r="H19" s="13" t="s">
        <v>47</v>
      </c>
      <c r="I19" s="13" t="s">
        <v>12611</v>
      </c>
      <c r="J19" s="14" t="s">
        <v>51</v>
      </c>
      <c r="K19" s="13" t="s">
        <v>29</v>
      </c>
      <c r="L19" s="13"/>
      <c r="M19" s="13" t="s">
        <v>30</v>
      </c>
      <c r="N19" s="13">
        <v>2</v>
      </c>
      <c r="O19" s="13">
        <v>1</v>
      </c>
      <c r="P19" s="13" t="s">
        <v>31</v>
      </c>
      <c r="Q19" s="13" t="s">
        <v>32</v>
      </c>
      <c r="R19" s="14">
        <v>13.5</v>
      </c>
      <c r="S19" s="13" t="str" cm="1">
        <f t="array" ref="S19">IFERROR(_xlfn.TEXTJOIN(", ",TRUE,IF(ChangeLog[ROW_ID]=$T19,ChangeLog[Change'#],"")),"")</f>
        <v/>
      </c>
      <c r="T19">
        <v>8</v>
      </c>
    </row>
    <row r="20" spans="1:20" ht="17.100000000000001" customHeight="1" x14ac:dyDescent="0.25">
      <c r="A20" s="13" t="s">
        <v>3</v>
      </c>
      <c r="B20" s="13">
        <v>1951</v>
      </c>
      <c r="C20" s="13" t="s">
        <v>47</v>
      </c>
      <c r="D20" s="13" t="s">
        <v>47</v>
      </c>
      <c r="E20" s="13" t="s">
        <v>48</v>
      </c>
      <c r="F20" s="13" t="s">
        <v>26</v>
      </c>
      <c r="G20" s="13" t="s">
        <v>54</v>
      </c>
      <c r="H20" s="13" t="s">
        <v>47</v>
      </c>
      <c r="I20" s="13" t="s">
        <v>12613</v>
      </c>
      <c r="J20" s="14" t="s">
        <v>55</v>
      </c>
      <c r="K20" s="13" t="s">
        <v>29</v>
      </c>
      <c r="L20" s="13"/>
      <c r="M20" s="13" t="s">
        <v>41</v>
      </c>
      <c r="N20" s="13">
        <v>1</v>
      </c>
      <c r="O20" s="13">
        <v>1</v>
      </c>
      <c r="P20" s="13" t="s">
        <v>31</v>
      </c>
      <c r="Q20" s="13" t="s">
        <v>32</v>
      </c>
      <c r="R20" s="14">
        <v>15.2</v>
      </c>
      <c r="S20" s="13" t="str" cm="1">
        <f t="array" ref="S20">IFERROR(_xlfn.TEXTJOIN(", ",TRUE,IF(ChangeLog[ROW_ID]=$T20,ChangeLog[Change'#],"")),"")</f>
        <v/>
      </c>
      <c r="T20">
        <v>10</v>
      </c>
    </row>
    <row r="21" spans="1:20" ht="17.100000000000001" customHeight="1" x14ac:dyDescent="0.25">
      <c r="A21" s="13" t="s">
        <v>3</v>
      </c>
      <c r="B21" s="13">
        <v>1951</v>
      </c>
      <c r="C21" s="13" t="s">
        <v>47</v>
      </c>
      <c r="D21" s="13" t="s">
        <v>47</v>
      </c>
      <c r="E21" s="13" t="s">
        <v>48</v>
      </c>
      <c r="F21" s="13" t="s">
        <v>26</v>
      </c>
      <c r="G21" s="13" t="s">
        <v>54</v>
      </c>
      <c r="H21" s="13" t="s">
        <v>47</v>
      </c>
      <c r="I21" s="13" t="s">
        <v>12614</v>
      </c>
      <c r="J21" s="14" t="s">
        <v>56</v>
      </c>
      <c r="K21" s="13" t="s">
        <v>29</v>
      </c>
      <c r="L21" s="13"/>
      <c r="M21" s="13" t="s">
        <v>57</v>
      </c>
      <c r="N21" s="13">
        <v>3</v>
      </c>
      <c r="O21" s="13">
        <v>1</v>
      </c>
      <c r="P21" s="13" t="s">
        <v>31</v>
      </c>
      <c r="Q21" s="13" t="s">
        <v>32</v>
      </c>
      <c r="R21" s="14">
        <v>15.7</v>
      </c>
      <c r="S21" s="13" t="str" cm="1">
        <f t="array" ref="S21">IFERROR(_xlfn.TEXTJOIN(", ",TRUE,IF(ChangeLog[ROW_ID]=$T21,ChangeLog[Change'#],"")),"")</f>
        <v/>
      </c>
      <c r="T21">
        <v>11</v>
      </c>
    </row>
    <row r="22" spans="1:20" ht="177" customHeight="1" x14ac:dyDescent="0.25">
      <c r="A22" s="13" t="s">
        <v>3</v>
      </c>
      <c r="B22" s="13">
        <v>1951</v>
      </c>
      <c r="C22" s="13" t="s">
        <v>47</v>
      </c>
      <c r="D22" s="13" t="s">
        <v>47</v>
      </c>
      <c r="E22" s="13" t="s">
        <v>48</v>
      </c>
      <c r="F22" s="13" t="s">
        <v>26</v>
      </c>
      <c r="G22" s="13" t="s">
        <v>58</v>
      </c>
      <c r="H22" s="13" t="s">
        <v>47</v>
      </c>
      <c r="I22" s="13" t="s">
        <v>12615</v>
      </c>
      <c r="J22" s="14" t="s">
        <v>55</v>
      </c>
      <c r="K22" s="13" t="s">
        <v>29</v>
      </c>
      <c r="L22" s="13"/>
      <c r="M22" s="13" t="s">
        <v>57</v>
      </c>
      <c r="N22" s="13">
        <v>3</v>
      </c>
      <c r="O22" s="13">
        <v>1</v>
      </c>
      <c r="P22" s="13" t="s">
        <v>31</v>
      </c>
      <c r="Q22" s="13" t="s">
        <v>32</v>
      </c>
      <c r="R22" s="14">
        <v>57.6</v>
      </c>
      <c r="S22" s="13" t="str" cm="1">
        <f t="array" ref="S22">IFERROR(_xlfn.TEXTJOIN(", ",TRUE,IF(ChangeLog[ROW_ID]=$T22,ChangeLog[Change'#],"")),"")</f>
        <v/>
      </c>
      <c r="T22">
        <v>12</v>
      </c>
    </row>
    <row r="23" spans="1:20" ht="222" customHeight="1" x14ac:dyDescent="0.25">
      <c r="A23" s="13" t="s">
        <v>3</v>
      </c>
      <c r="B23" s="13">
        <v>1951</v>
      </c>
      <c r="C23" s="13" t="s">
        <v>59</v>
      </c>
      <c r="D23" s="13" t="s">
        <v>59</v>
      </c>
      <c r="E23" s="13" t="s">
        <v>59</v>
      </c>
      <c r="F23" s="13" t="s">
        <v>26</v>
      </c>
      <c r="G23" s="13" t="s">
        <v>60</v>
      </c>
      <c r="H23" s="13" t="s">
        <v>59</v>
      </c>
      <c r="I23" s="13" t="s">
        <v>61</v>
      </c>
      <c r="J23" s="14" t="s">
        <v>62</v>
      </c>
      <c r="K23" s="13" t="s">
        <v>29</v>
      </c>
      <c r="L23" s="13"/>
      <c r="M23" s="13" t="s">
        <v>30</v>
      </c>
      <c r="N23" s="13">
        <v>2</v>
      </c>
      <c r="O23" s="13">
        <v>1</v>
      </c>
      <c r="P23" s="13" t="s">
        <v>31</v>
      </c>
      <c r="Q23" s="13" t="s">
        <v>32</v>
      </c>
      <c r="R23" s="14"/>
      <c r="S23" s="13" t="str" cm="1">
        <f t="array" ref="S23">IFERROR(_xlfn.TEXTJOIN(", ",TRUE,IF(ChangeLog[ROW_ID]=$T23,ChangeLog[Change'#],"")),"")</f>
        <v/>
      </c>
      <c r="T23">
        <v>13</v>
      </c>
    </row>
    <row r="24" spans="1:20" ht="194.1" customHeight="1" x14ac:dyDescent="0.25">
      <c r="A24" s="13" t="s">
        <v>3</v>
      </c>
      <c r="B24" s="13">
        <v>1951</v>
      </c>
      <c r="C24" s="13" t="s">
        <v>59</v>
      </c>
      <c r="D24" s="13" t="s">
        <v>59</v>
      </c>
      <c r="E24" s="13" t="s">
        <v>59</v>
      </c>
      <c r="F24" s="13" t="s">
        <v>26</v>
      </c>
      <c r="G24" s="13" t="s">
        <v>63</v>
      </c>
      <c r="H24" s="13" t="s">
        <v>59</v>
      </c>
      <c r="I24" s="13" t="s">
        <v>64</v>
      </c>
      <c r="J24" s="14" t="s">
        <v>65</v>
      </c>
      <c r="K24" s="13" t="s">
        <v>29</v>
      </c>
      <c r="L24" s="13"/>
      <c r="M24" s="13" t="s">
        <v>30</v>
      </c>
      <c r="N24" s="13">
        <v>2</v>
      </c>
      <c r="O24" s="13">
        <v>1</v>
      </c>
      <c r="P24" s="13" t="s">
        <v>31</v>
      </c>
      <c r="Q24" s="13" t="s">
        <v>32</v>
      </c>
      <c r="R24" s="14"/>
      <c r="S24" s="13" t="str" cm="1">
        <f t="array" ref="S24">IFERROR(_xlfn.TEXTJOIN(", ",TRUE,IF(ChangeLog[ROW_ID]=$T24,ChangeLog[Change'#],"")),"")</f>
        <v/>
      </c>
      <c r="T24">
        <v>14</v>
      </c>
    </row>
    <row r="25" spans="1:20" ht="153" customHeight="1" x14ac:dyDescent="0.25">
      <c r="A25" s="13" t="s">
        <v>3</v>
      </c>
      <c r="B25" s="13">
        <v>1954</v>
      </c>
      <c r="C25" s="13" t="s">
        <v>24</v>
      </c>
      <c r="D25" s="13" t="s">
        <v>25</v>
      </c>
      <c r="E25" s="13" t="s">
        <v>25</v>
      </c>
      <c r="F25" s="13" t="s">
        <v>26</v>
      </c>
      <c r="G25" s="13" t="s">
        <v>66</v>
      </c>
      <c r="H25" s="13" t="s">
        <v>25</v>
      </c>
      <c r="I25" s="13" t="s">
        <v>12616</v>
      </c>
      <c r="J25" s="14" t="s">
        <v>68</v>
      </c>
      <c r="K25" s="13" t="s">
        <v>29</v>
      </c>
      <c r="L25" s="13"/>
      <c r="M25" s="13" t="s">
        <v>30</v>
      </c>
      <c r="N25" s="13">
        <v>2</v>
      </c>
      <c r="O25" s="13">
        <v>1</v>
      </c>
      <c r="P25" s="13" t="s">
        <v>31</v>
      </c>
      <c r="Q25" s="13" t="s">
        <v>32</v>
      </c>
      <c r="R25" s="49">
        <v>6.5624999999999998E-3</v>
      </c>
      <c r="S25" s="13" t="str" cm="1">
        <f t="array" ref="S25">IFERROR(_xlfn.TEXTJOIN(", ",TRUE,IF(ChangeLog[ROW_ID]=$T25,ChangeLog[Change'#],"")),"")</f>
        <v/>
      </c>
      <c r="T25">
        <v>15</v>
      </c>
    </row>
    <row r="26" spans="1:20" ht="215.1" customHeight="1" x14ac:dyDescent="0.25">
      <c r="A26" s="13" t="s">
        <v>3</v>
      </c>
      <c r="B26" s="13">
        <v>1954</v>
      </c>
      <c r="C26" s="13" t="s">
        <v>24</v>
      </c>
      <c r="D26" s="13" t="s">
        <v>35</v>
      </c>
      <c r="E26" s="13" t="s">
        <v>35</v>
      </c>
      <c r="F26" s="13" t="s">
        <v>26</v>
      </c>
      <c r="G26" s="13" t="s">
        <v>36</v>
      </c>
      <c r="H26" s="13" t="s">
        <v>37</v>
      </c>
      <c r="I26" s="13" t="s">
        <v>36</v>
      </c>
      <c r="J26" s="14" t="s">
        <v>69</v>
      </c>
      <c r="K26" s="13" t="s">
        <v>29</v>
      </c>
      <c r="L26" s="13"/>
      <c r="M26" s="13" t="s">
        <v>41</v>
      </c>
      <c r="N26" s="13">
        <v>1</v>
      </c>
      <c r="O26" s="13">
        <v>1</v>
      </c>
      <c r="P26" s="13" t="s">
        <v>31</v>
      </c>
      <c r="Q26" s="13" t="s">
        <v>32</v>
      </c>
      <c r="R26" s="14"/>
      <c r="S26" s="13" t="str" cm="1">
        <f t="array" ref="S26">IFERROR(_xlfn.TEXTJOIN(", ",TRUE,IF(ChangeLog[ROW_ID]=$T26,ChangeLog[Change'#],"")),"")</f>
        <v/>
      </c>
      <c r="T26">
        <v>16</v>
      </c>
    </row>
    <row r="27" spans="1:20" ht="33.950000000000003" customHeight="1" x14ac:dyDescent="0.25">
      <c r="A27" s="13" t="s">
        <v>3</v>
      </c>
      <c r="B27" s="13">
        <v>1954</v>
      </c>
      <c r="C27" s="13" t="s">
        <v>24</v>
      </c>
      <c r="D27" s="13" t="s">
        <v>25</v>
      </c>
      <c r="E27" s="13" t="s">
        <v>25</v>
      </c>
      <c r="F27" s="13" t="s">
        <v>26</v>
      </c>
      <c r="G27" s="13" t="s">
        <v>27</v>
      </c>
      <c r="H27" s="13" t="s">
        <v>25</v>
      </c>
      <c r="I27" s="13" t="s">
        <v>12617</v>
      </c>
      <c r="J27" s="14" t="s">
        <v>40</v>
      </c>
      <c r="K27" s="13" t="s">
        <v>29</v>
      </c>
      <c r="L27" s="13"/>
      <c r="M27" s="13" t="s">
        <v>57</v>
      </c>
      <c r="N27" s="13">
        <v>3</v>
      </c>
      <c r="O27" s="13">
        <v>1</v>
      </c>
      <c r="P27" s="13" t="s">
        <v>31</v>
      </c>
      <c r="Q27" s="13" t="s">
        <v>32</v>
      </c>
      <c r="R27" s="14">
        <v>58.2</v>
      </c>
      <c r="S27" s="13" t="str" cm="1">
        <f t="array" ref="S27">IFERROR(_xlfn.TEXTJOIN(", ",TRUE,IF(ChangeLog[ROW_ID]=$T27,ChangeLog[Change'#],"")),"")</f>
        <v/>
      </c>
      <c r="T27">
        <v>17</v>
      </c>
    </row>
    <row r="28" spans="1:20" ht="17.100000000000001" customHeight="1" x14ac:dyDescent="0.25">
      <c r="A28" s="13" t="s">
        <v>3</v>
      </c>
      <c r="B28" s="13">
        <v>1954</v>
      </c>
      <c r="C28" s="13" t="s">
        <v>47</v>
      </c>
      <c r="D28" s="13" t="s">
        <v>47</v>
      </c>
      <c r="E28" s="13" t="s">
        <v>48</v>
      </c>
      <c r="F28" s="13"/>
      <c r="G28" s="13" t="s">
        <v>58</v>
      </c>
      <c r="H28" s="13" t="s">
        <v>47</v>
      </c>
      <c r="I28" s="13" t="s">
        <v>12618</v>
      </c>
      <c r="J28" s="14" t="s">
        <v>70</v>
      </c>
      <c r="K28" s="13" t="s">
        <v>29</v>
      </c>
      <c r="L28" s="13"/>
      <c r="M28" s="13" t="s">
        <v>30</v>
      </c>
      <c r="N28" s="13">
        <v>2</v>
      </c>
      <c r="O28" s="13">
        <v>1</v>
      </c>
      <c r="P28" s="13" t="s">
        <v>31</v>
      </c>
      <c r="Q28" s="13" t="s">
        <v>32</v>
      </c>
      <c r="R28" s="14">
        <v>54.8</v>
      </c>
      <c r="S28" s="13" t="str" cm="1">
        <f t="array" ref="S28">IFERROR(_xlfn.TEXTJOIN(", ",TRUE,IF(ChangeLog[ROW_ID]=$T28,ChangeLog[Change'#],"")),"")</f>
        <v/>
      </c>
      <c r="T28">
        <v>18</v>
      </c>
    </row>
    <row r="29" spans="1:20" ht="17.100000000000001" customHeight="1" x14ac:dyDescent="0.25">
      <c r="A29" s="13" t="s">
        <v>3</v>
      </c>
      <c r="B29" s="13">
        <v>1954</v>
      </c>
      <c r="C29" s="13" t="s">
        <v>47</v>
      </c>
      <c r="D29" s="13" t="s">
        <v>47</v>
      </c>
      <c r="E29" s="13" t="s">
        <v>48</v>
      </c>
      <c r="F29" s="13"/>
      <c r="G29" s="13" t="s">
        <v>50</v>
      </c>
      <c r="H29" s="13" t="s">
        <v>47</v>
      </c>
      <c r="I29" s="13" t="s">
        <v>12619</v>
      </c>
      <c r="J29" s="14" t="s">
        <v>71</v>
      </c>
      <c r="K29" s="13" t="s">
        <v>29</v>
      </c>
      <c r="L29" s="13"/>
      <c r="M29" s="13" t="s">
        <v>57</v>
      </c>
      <c r="N29" s="13">
        <v>3</v>
      </c>
      <c r="O29" s="13">
        <v>1</v>
      </c>
      <c r="P29" s="13" t="s">
        <v>31</v>
      </c>
      <c r="Q29" s="13" t="s">
        <v>32</v>
      </c>
      <c r="R29" s="14">
        <v>12.1</v>
      </c>
      <c r="S29" s="13" t="str" cm="1">
        <f t="array" ref="S29">IFERROR(_xlfn.TEXTJOIN(", ",TRUE,IF(ChangeLog[ROW_ID]=$T29,ChangeLog[Change'#],"")),"")</f>
        <v/>
      </c>
      <c r="T29">
        <v>19</v>
      </c>
    </row>
    <row r="30" spans="1:20" x14ac:dyDescent="0.25">
      <c r="A30" s="13" t="s">
        <v>3</v>
      </c>
      <c r="B30" s="13">
        <v>1954</v>
      </c>
      <c r="C30" s="13" t="s">
        <v>47</v>
      </c>
      <c r="D30" s="13" t="s">
        <v>47</v>
      </c>
      <c r="E30" s="13" t="s">
        <v>48</v>
      </c>
      <c r="F30" s="13" t="s">
        <v>49</v>
      </c>
      <c r="G30" s="13" t="s">
        <v>72</v>
      </c>
      <c r="H30" s="13" t="s">
        <v>47</v>
      </c>
      <c r="I30" s="13" t="s">
        <v>12620</v>
      </c>
      <c r="J30" s="14" t="s">
        <v>73</v>
      </c>
      <c r="K30" s="13" t="s">
        <v>29</v>
      </c>
      <c r="L30" s="13"/>
      <c r="M30" s="13" t="s">
        <v>30</v>
      </c>
      <c r="N30" s="13">
        <v>2</v>
      </c>
      <c r="O30" s="13">
        <v>1</v>
      </c>
      <c r="P30" s="13" t="s">
        <v>31</v>
      </c>
      <c r="Q30" s="13" t="s">
        <v>32</v>
      </c>
      <c r="R30" s="14">
        <v>12.5</v>
      </c>
      <c r="S30" s="13" t="str" cm="1">
        <f t="array" ref="S30">IFERROR(_xlfn.TEXTJOIN(", ",TRUE,IF(ChangeLog[ROW_ID]=$T30,ChangeLog[Change'#],"")),"")</f>
        <v/>
      </c>
      <c r="T30">
        <v>20</v>
      </c>
    </row>
    <row r="31" spans="1:20" ht="68.099999999999994" customHeight="1" x14ac:dyDescent="0.25">
      <c r="A31" s="13" t="s">
        <v>3</v>
      </c>
      <c r="B31" s="13">
        <v>1954</v>
      </c>
      <c r="C31" s="13" t="s">
        <v>74</v>
      </c>
      <c r="D31" s="13" t="s">
        <v>74</v>
      </c>
      <c r="E31" s="13" t="s">
        <v>74</v>
      </c>
      <c r="F31" s="13"/>
      <c r="G31" s="13" t="s">
        <v>75</v>
      </c>
      <c r="H31" s="13" t="s">
        <v>74</v>
      </c>
      <c r="I31" s="13" t="s">
        <v>12621</v>
      </c>
      <c r="J31" s="14" t="s">
        <v>76</v>
      </c>
      <c r="K31" s="13" t="s">
        <v>29</v>
      </c>
      <c r="L31" s="13"/>
      <c r="M31" s="13" t="s">
        <v>30</v>
      </c>
      <c r="N31" s="13">
        <v>2</v>
      </c>
      <c r="O31" s="13">
        <v>1</v>
      </c>
      <c r="P31" s="13" t="s">
        <v>31</v>
      </c>
      <c r="Q31" s="13" t="s">
        <v>32</v>
      </c>
      <c r="R31" s="14" t="s">
        <v>77</v>
      </c>
      <c r="S31" s="13" t="str" cm="1">
        <f t="array" ref="S31">IFERROR(_xlfn.TEXTJOIN(", ",TRUE,IF(ChangeLog[ROW_ID]=$T31,ChangeLog[Change'#],"")),"")</f>
        <v/>
      </c>
      <c r="T31">
        <v>21</v>
      </c>
    </row>
    <row r="32" spans="1:20" ht="17.100000000000001" customHeight="1" x14ac:dyDescent="0.25">
      <c r="A32" s="13" t="s">
        <v>3</v>
      </c>
      <c r="B32" s="13">
        <v>1954</v>
      </c>
      <c r="C32" s="13" t="s">
        <v>59</v>
      </c>
      <c r="D32" s="13" t="s">
        <v>59</v>
      </c>
      <c r="E32" s="13" t="s">
        <v>59</v>
      </c>
      <c r="F32" s="13"/>
      <c r="G32" s="13" t="s">
        <v>78</v>
      </c>
      <c r="H32" s="13" t="s">
        <v>59</v>
      </c>
      <c r="I32" s="13" t="s">
        <v>12622</v>
      </c>
      <c r="J32" s="14" t="s">
        <v>79</v>
      </c>
      <c r="K32" s="13" t="s">
        <v>29</v>
      </c>
      <c r="L32" s="13"/>
      <c r="M32" s="13" t="s">
        <v>57</v>
      </c>
      <c r="N32" s="13">
        <v>3</v>
      </c>
      <c r="O32" s="13">
        <v>1</v>
      </c>
      <c r="P32" s="13" t="s">
        <v>31</v>
      </c>
      <c r="Q32" s="13" t="s">
        <v>32</v>
      </c>
      <c r="R32" s="14" t="s">
        <v>80</v>
      </c>
      <c r="S32" s="13" t="str" cm="1">
        <f t="array" ref="S32">IFERROR(_xlfn.TEXTJOIN(", ",TRUE,IF(ChangeLog[ROW_ID]=$T32,ChangeLog[Change'#],"")),"")</f>
        <v/>
      </c>
      <c r="T32">
        <v>22</v>
      </c>
    </row>
    <row r="33" spans="1:20" ht="17.100000000000001" customHeight="1" x14ac:dyDescent="0.25">
      <c r="A33" s="13" t="s">
        <v>3</v>
      </c>
      <c r="B33" s="13">
        <v>1954</v>
      </c>
      <c r="C33" s="13" t="s">
        <v>59</v>
      </c>
      <c r="D33" s="13" t="s">
        <v>59</v>
      </c>
      <c r="E33" s="13" t="s">
        <v>59</v>
      </c>
      <c r="F33" s="13"/>
      <c r="G33" s="13" t="s">
        <v>63</v>
      </c>
      <c r="H33" s="13" t="s">
        <v>59</v>
      </c>
      <c r="I33" s="13" t="s">
        <v>12623</v>
      </c>
      <c r="J33" s="14" t="s">
        <v>82</v>
      </c>
      <c r="K33" s="13" t="s">
        <v>29</v>
      </c>
      <c r="L33" s="13"/>
      <c r="M33" s="13" t="s">
        <v>57</v>
      </c>
      <c r="N33" s="13">
        <v>3</v>
      </c>
      <c r="O33" s="13">
        <v>1</v>
      </c>
      <c r="P33" s="13" t="s">
        <v>31</v>
      </c>
      <c r="Q33" s="13" t="s">
        <v>32</v>
      </c>
      <c r="R33" s="14" t="s">
        <v>83</v>
      </c>
      <c r="S33" s="13" t="str" cm="1">
        <f t="array" ref="S33">IFERROR(_xlfn.TEXTJOIN(", ",TRUE,IF(ChangeLog[ROW_ID]=$T33,ChangeLog[Change'#],"")),"")</f>
        <v/>
      </c>
      <c r="T33">
        <v>23</v>
      </c>
    </row>
    <row r="34" spans="1:20" ht="186.95" customHeight="1" x14ac:dyDescent="0.25">
      <c r="A34" s="13" t="s">
        <v>3</v>
      </c>
      <c r="B34" s="13">
        <v>1958</v>
      </c>
      <c r="C34" s="13" t="s">
        <v>24</v>
      </c>
      <c r="D34" s="13" t="s">
        <v>35</v>
      </c>
      <c r="E34" s="13" t="s">
        <v>35</v>
      </c>
      <c r="F34" s="13" t="s">
        <v>26</v>
      </c>
      <c r="G34" s="13" t="s">
        <v>36</v>
      </c>
      <c r="H34" s="13" t="s">
        <v>37</v>
      </c>
      <c r="I34" s="13" t="s">
        <v>36</v>
      </c>
      <c r="J34" s="14" t="s">
        <v>84</v>
      </c>
      <c r="K34" s="13" t="s">
        <v>29</v>
      </c>
      <c r="L34" s="13"/>
      <c r="M34" s="13" t="s">
        <v>30</v>
      </c>
      <c r="N34" s="13">
        <v>2</v>
      </c>
      <c r="O34" s="13">
        <v>1</v>
      </c>
      <c r="P34" s="13" t="s">
        <v>31</v>
      </c>
      <c r="Q34" s="13" t="s">
        <v>32</v>
      </c>
      <c r="R34" s="14"/>
      <c r="S34" s="13" t="str" cm="1">
        <f t="array" ref="S34">IFERROR(_xlfn.TEXTJOIN(", ",TRUE,IF(ChangeLog[ROW_ID]=$T34,ChangeLog[Change'#],"")),"")</f>
        <v/>
      </c>
      <c r="T34">
        <v>24</v>
      </c>
    </row>
    <row r="35" spans="1:20" ht="17.100000000000001" customHeight="1" x14ac:dyDescent="0.25">
      <c r="A35" s="13" t="s">
        <v>3</v>
      </c>
      <c r="B35" s="13">
        <v>1958</v>
      </c>
      <c r="C35" s="13" t="s">
        <v>74</v>
      </c>
      <c r="D35" s="13" t="s">
        <v>74</v>
      </c>
      <c r="E35" s="13" t="s">
        <v>74</v>
      </c>
      <c r="F35" s="13"/>
      <c r="G35" s="13" t="s">
        <v>85</v>
      </c>
      <c r="H35" s="13" t="s">
        <v>74</v>
      </c>
      <c r="I35" s="13" t="s">
        <v>85</v>
      </c>
      <c r="J35" s="14" t="s">
        <v>86</v>
      </c>
      <c r="K35" s="13" t="s">
        <v>29</v>
      </c>
      <c r="L35" s="13"/>
      <c r="M35" s="13" t="s">
        <v>57</v>
      </c>
      <c r="N35" s="13">
        <v>3</v>
      </c>
      <c r="O35" s="13">
        <v>1</v>
      </c>
      <c r="P35" s="13" t="s">
        <v>31</v>
      </c>
      <c r="Q35" s="13" t="s">
        <v>32</v>
      </c>
      <c r="R35" s="14"/>
      <c r="S35" s="13" t="str" cm="1">
        <f t="array" ref="S35">IFERROR(_xlfn.TEXTJOIN(", ",TRUE,IF(ChangeLog[ROW_ID]=$T35,ChangeLog[Change'#],"")),"")</f>
        <v/>
      </c>
      <c r="T35">
        <v>25</v>
      </c>
    </row>
    <row r="36" spans="1:20" ht="17.100000000000001" customHeight="1" x14ac:dyDescent="0.25">
      <c r="A36" s="13" t="s">
        <v>3</v>
      </c>
      <c r="B36" s="13">
        <v>1958</v>
      </c>
      <c r="C36" s="13" t="s">
        <v>74</v>
      </c>
      <c r="D36" s="13" t="s">
        <v>74</v>
      </c>
      <c r="E36" s="13" t="s">
        <v>74</v>
      </c>
      <c r="F36" s="13"/>
      <c r="G36" s="13" t="s">
        <v>78</v>
      </c>
      <c r="H36" s="13" t="s">
        <v>74</v>
      </c>
      <c r="I36" s="13" t="s">
        <v>78</v>
      </c>
      <c r="J36" s="14" t="s">
        <v>87</v>
      </c>
      <c r="K36" s="13" t="s">
        <v>29</v>
      </c>
      <c r="L36" s="13"/>
      <c r="M36" s="13" t="s">
        <v>57</v>
      </c>
      <c r="N36" s="13">
        <v>3</v>
      </c>
      <c r="O36" s="13">
        <v>1</v>
      </c>
      <c r="P36" s="13" t="s">
        <v>31</v>
      </c>
      <c r="Q36" s="13" t="s">
        <v>32</v>
      </c>
      <c r="R36" s="14"/>
      <c r="S36" s="13" t="str" cm="1">
        <f t="array" ref="S36">IFERROR(_xlfn.TEXTJOIN(", ",TRUE,IF(ChangeLog[ROW_ID]=$T36,ChangeLog[Change'#],"")),"")</f>
        <v/>
      </c>
      <c r="T36">
        <v>26</v>
      </c>
    </row>
    <row r="37" spans="1:20" ht="17.100000000000001" customHeight="1" x14ac:dyDescent="0.25">
      <c r="A37" s="13" t="s">
        <v>3</v>
      </c>
      <c r="B37" s="13">
        <v>1958</v>
      </c>
      <c r="C37" s="13" t="s">
        <v>59</v>
      </c>
      <c r="D37" s="13" t="s">
        <v>59</v>
      </c>
      <c r="E37" s="13" t="s">
        <v>59</v>
      </c>
      <c r="F37" s="13" t="s">
        <v>26</v>
      </c>
      <c r="G37" s="13" t="s">
        <v>88</v>
      </c>
      <c r="H37" s="13" t="s">
        <v>59</v>
      </c>
      <c r="I37" s="13" t="s">
        <v>679</v>
      </c>
      <c r="J37" s="14" t="s">
        <v>89</v>
      </c>
      <c r="K37" s="13" t="s">
        <v>29</v>
      </c>
      <c r="L37" s="13"/>
      <c r="M37" s="13" t="s">
        <v>41</v>
      </c>
      <c r="N37" s="13">
        <v>1</v>
      </c>
      <c r="O37" s="13">
        <v>1</v>
      </c>
      <c r="P37" s="13" t="s">
        <v>31</v>
      </c>
      <c r="Q37" s="13" t="s">
        <v>32</v>
      </c>
      <c r="R37" s="14" t="s">
        <v>90</v>
      </c>
      <c r="S37" s="13" t="str" cm="1">
        <f t="array" ref="S37">IFERROR(_xlfn.TEXTJOIN(", ",TRUE,IF(ChangeLog[ROW_ID]=$T37,ChangeLog[Change'#],"")),"")</f>
        <v/>
      </c>
      <c r="T37">
        <v>27</v>
      </c>
    </row>
    <row r="38" spans="1:20" ht="17.100000000000001" customHeight="1" x14ac:dyDescent="0.25">
      <c r="A38" s="13" t="s">
        <v>3</v>
      </c>
      <c r="B38" s="13">
        <v>1962</v>
      </c>
      <c r="C38" s="13" t="s">
        <v>24</v>
      </c>
      <c r="D38" s="13" t="s">
        <v>35</v>
      </c>
      <c r="E38" s="13" t="s">
        <v>35</v>
      </c>
      <c r="F38" s="13"/>
      <c r="G38" s="13" t="s">
        <v>36</v>
      </c>
      <c r="H38" s="13" t="s">
        <v>37</v>
      </c>
      <c r="I38" s="13" t="s">
        <v>36</v>
      </c>
      <c r="J38" s="14" t="s">
        <v>91</v>
      </c>
      <c r="K38" s="13" t="s">
        <v>29</v>
      </c>
      <c r="L38" s="13"/>
      <c r="M38" s="13" t="s">
        <v>57</v>
      </c>
      <c r="N38" s="13">
        <v>3</v>
      </c>
      <c r="O38" s="13">
        <v>1</v>
      </c>
      <c r="P38" s="13" t="s">
        <v>31</v>
      </c>
      <c r="Q38" s="13" t="s">
        <v>32</v>
      </c>
      <c r="R38" s="14"/>
      <c r="S38" s="13" t="str" cm="1">
        <f t="array" ref="S38">IFERROR(_xlfn.TEXTJOIN(", ",TRUE,IF(ChangeLog[ROW_ID]=$T38,ChangeLog[Change'#],"")),"")</f>
        <v/>
      </c>
      <c r="T38">
        <v>28</v>
      </c>
    </row>
    <row r="39" spans="1:20" ht="68.099999999999994" customHeight="1" x14ac:dyDescent="0.25">
      <c r="A39" s="13" t="s">
        <v>3</v>
      </c>
      <c r="B39" s="13">
        <v>1962</v>
      </c>
      <c r="C39" s="13" t="s">
        <v>92</v>
      </c>
      <c r="D39" s="13" t="s">
        <v>92</v>
      </c>
      <c r="E39" s="13" t="s">
        <v>93</v>
      </c>
      <c r="F39" s="13" t="s">
        <v>26</v>
      </c>
      <c r="G39" s="13" t="s">
        <v>94</v>
      </c>
      <c r="H39" s="13" t="s">
        <v>92</v>
      </c>
      <c r="I39" s="13" t="s">
        <v>12624</v>
      </c>
      <c r="J39" s="14" t="s">
        <v>95</v>
      </c>
      <c r="K39" s="13" t="s">
        <v>29</v>
      </c>
      <c r="L39" s="13"/>
      <c r="M39" s="13" t="s">
        <v>41</v>
      </c>
      <c r="N39" s="13">
        <v>1</v>
      </c>
      <c r="O39" s="13">
        <v>1</v>
      </c>
      <c r="P39" s="13" t="s">
        <v>31</v>
      </c>
      <c r="Q39" s="13" t="s">
        <v>32</v>
      </c>
      <c r="R39" s="14" t="s">
        <v>96</v>
      </c>
      <c r="S39" s="13" t="str" cm="1">
        <f t="array" ref="S39">IFERROR(_xlfn.TEXTJOIN(", ",TRUE,IF(ChangeLog[ROW_ID]=$T39,ChangeLog[Change'#],"")),"")</f>
        <v/>
      </c>
      <c r="T39">
        <v>29</v>
      </c>
    </row>
    <row r="40" spans="1:20" ht="17.100000000000001" customHeight="1" x14ac:dyDescent="0.25">
      <c r="A40" s="13" t="s">
        <v>3</v>
      </c>
      <c r="B40" s="13">
        <v>1962</v>
      </c>
      <c r="C40" s="13" t="s">
        <v>97</v>
      </c>
      <c r="D40" s="13" t="s">
        <v>97</v>
      </c>
      <c r="E40" s="13" t="s">
        <v>97</v>
      </c>
      <c r="F40" s="13" t="s">
        <v>26</v>
      </c>
      <c r="G40" s="13" t="s">
        <v>36</v>
      </c>
      <c r="H40" s="13" t="s">
        <v>97</v>
      </c>
      <c r="I40" s="13" t="s">
        <v>98</v>
      </c>
      <c r="J40" s="14" t="s">
        <v>99</v>
      </c>
      <c r="K40" s="13" t="s">
        <v>29</v>
      </c>
      <c r="L40" s="13"/>
      <c r="M40" s="13" t="s">
        <v>57</v>
      </c>
      <c r="N40" s="13">
        <v>3</v>
      </c>
      <c r="O40" s="13">
        <v>1</v>
      </c>
      <c r="P40" s="13" t="s">
        <v>31</v>
      </c>
      <c r="Q40" s="13" t="s">
        <v>32</v>
      </c>
      <c r="R40" s="14"/>
      <c r="S40" s="13" t="str" cm="1">
        <f t="array" ref="S40">IFERROR(_xlfn.TEXTJOIN(", ",TRUE,IF(ChangeLog[ROW_ID]=$T40,ChangeLog[Change'#],"")),"")</f>
        <v/>
      </c>
      <c r="T40">
        <v>30</v>
      </c>
    </row>
    <row r="41" spans="1:20" ht="17.100000000000001" customHeight="1" x14ac:dyDescent="0.25">
      <c r="A41" s="13" t="s">
        <v>3</v>
      </c>
      <c r="B41" s="13">
        <v>1966</v>
      </c>
      <c r="C41" s="13" t="s">
        <v>24</v>
      </c>
      <c r="D41" s="13" t="s">
        <v>25</v>
      </c>
      <c r="E41" s="13" t="s">
        <v>25</v>
      </c>
      <c r="F41" s="13" t="s">
        <v>49</v>
      </c>
      <c r="G41" s="13" t="s">
        <v>100</v>
      </c>
      <c r="H41" s="13" t="s">
        <v>25</v>
      </c>
      <c r="I41" s="13" t="s">
        <v>12625</v>
      </c>
      <c r="J41" s="14" t="s">
        <v>101</v>
      </c>
      <c r="K41" s="13" t="s">
        <v>29</v>
      </c>
      <c r="L41" s="13"/>
      <c r="M41" s="13" t="s">
        <v>57</v>
      </c>
      <c r="N41" s="13">
        <v>3</v>
      </c>
      <c r="O41" s="13">
        <v>1</v>
      </c>
      <c r="P41" s="13" t="s">
        <v>31</v>
      </c>
      <c r="Q41" s="13" t="s">
        <v>32</v>
      </c>
      <c r="R41" s="49">
        <v>8.7037037037037042E-4</v>
      </c>
      <c r="S41" s="13" t="str" cm="1">
        <f t="array" ref="S41">IFERROR(_xlfn.TEXTJOIN(", ",TRUE,IF(ChangeLog[ROW_ID]=$T41,ChangeLog[Change'#],"")),"")</f>
        <v/>
      </c>
      <c r="T41">
        <v>31</v>
      </c>
    </row>
    <row r="42" spans="1:20" ht="68.099999999999994" customHeight="1" x14ac:dyDescent="0.25">
      <c r="A42" s="13" t="s">
        <v>3</v>
      </c>
      <c r="B42" s="13">
        <v>1966</v>
      </c>
      <c r="C42" s="13" t="s">
        <v>24</v>
      </c>
      <c r="D42" s="13" t="s">
        <v>25</v>
      </c>
      <c r="E42" s="13" t="s">
        <v>25</v>
      </c>
      <c r="F42" s="13" t="s">
        <v>26</v>
      </c>
      <c r="G42" s="13" t="s">
        <v>39</v>
      </c>
      <c r="H42" s="13" t="s">
        <v>25</v>
      </c>
      <c r="I42" s="13" t="s">
        <v>12626</v>
      </c>
      <c r="J42" s="14" t="s">
        <v>102</v>
      </c>
      <c r="K42" s="13" t="s">
        <v>29</v>
      </c>
      <c r="L42" s="13"/>
      <c r="M42" s="13" t="s">
        <v>30</v>
      </c>
      <c r="N42" s="13">
        <v>2</v>
      </c>
      <c r="O42" s="13">
        <v>1</v>
      </c>
      <c r="P42" s="13" t="s">
        <v>31</v>
      </c>
      <c r="Q42" s="13" t="s">
        <v>32</v>
      </c>
      <c r="R42" s="49">
        <v>3.123831018518518E-3</v>
      </c>
      <c r="S42" s="13" t="str" cm="1">
        <f t="array" ref="S42">IFERROR(_xlfn.TEXTJOIN(", ",TRUE,IF(ChangeLog[ROW_ID]=$T42,ChangeLog[Change'#],"")),"")</f>
        <v/>
      </c>
      <c r="T42">
        <v>32</v>
      </c>
    </row>
    <row r="43" spans="1:20" ht="17.100000000000001" customHeight="1" x14ac:dyDescent="0.25">
      <c r="A43" s="13" t="s">
        <v>3</v>
      </c>
      <c r="B43" s="13">
        <v>1966</v>
      </c>
      <c r="C43" s="13" t="s">
        <v>24</v>
      </c>
      <c r="D43" s="13" t="s">
        <v>35</v>
      </c>
      <c r="E43" s="13" t="s">
        <v>35</v>
      </c>
      <c r="F43" s="13" t="s">
        <v>26</v>
      </c>
      <c r="G43" s="13" t="s">
        <v>36</v>
      </c>
      <c r="H43" s="13" t="s">
        <v>37</v>
      </c>
      <c r="I43" s="13" t="s">
        <v>36</v>
      </c>
      <c r="J43" s="14" t="s">
        <v>103</v>
      </c>
      <c r="K43" s="13" t="s">
        <v>29</v>
      </c>
      <c r="L43" s="13"/>
      <c r="M43" s="13" t="s">
        <v>30</v>
      </c>
      <c r="N43" s="13">
        <v>2</v>
      </c>
      <c r="O43" s="13">
        <v>1</v>
      </c>
      <c r="P43" s="13" t="s">
        <v>31</v>
      </c>
      <c r="Q43" s="13" t="s">
        <v>32</v>
      </c>
      <c r="R43" s="14"/>
      <c r="S43" s="13" t="str" cm="1">
        <f t="array" ref="S43">IFERROR(_xlfn.TEXTJOIN(", ",TRUE,IF(ChangeLog[ROW_ID]=$T43,ChangeLog[Change'#],"")),"")</f>
        <v/>
      </c>
      <c r="T43">
        <v>33</v>
      </c>
    </row>
    <row r="44" spans="1:20" ht="17.100000000000001" customHeight="1" x14ac:dyDescent="0.25">
      <c r="A44" s="13" t="s">
        <v>3</v>
      </c>
      <c r="B44" s="13">
        <v>1966</v>
      </c>
      <c r="C44" s="13" t="s">
        <v>24</v>
      </c>
      <c r="D44" s="13" t="s">
        <v>25</v>
      </c>
      <c r="E44" s="13" t="s">
        <v>25</v>
      </c>
      <c r="F44" s="13" t="s">
        <v>26</v>
      </c>
      <c r="G44" s="13" t="s">
        <v>104</v>
      </c>
      <c r="H44" s="13" t="s">
        <v>25</v>
      </c>
      <c r="I44" s="13" t="s">
        <v>12627</v>
      </c>
      <c r="J44" s="14" t="s">
        <v>102</v>
      </c>
      <c r="K44" s="13" t="s">
        <v>29</v>
      </c>
      <c r="L44" s="13"/>
      <c r="M44" s="13" t="s">
        <v>30</v>
      </c>
      <c r="N44" s="13">
        <v>2</v>
      </c>
      <c r="O44" s="13">
        <v>1</v>
      </c>
      <c r="P44" s="13" t="s">
        <v>31</v>
      </c>
      <c r="Q44" s="13" t="s">
        <v>32</v>
      </c>
      <c r="R44" s="49">
        <v>1.44443287037037E-3</v>
      </c>
      <c r="S44" s="13" t="str" cm="1">
        <f t="array" ref="S44">IFERROR(_xlfn.TEXTJOIN(", ",TRUE,IF(ChangeLog[ROW_ID]=$T44,ChangeLog[Change'#],"")),"")</f>
        <v/>
      </c>
      <c r="T44">
        <v>34</v>
      </c>
    </row>
    <row r="45" spans="1:20" ht="68.099999999999994" customHeight="1" x14ac:dyDescent="0.25">
      <c r="A45" s="13" t="s">
        <v>3</v>
      </c>
      <c r="B45" s="13">
        <v>1966</v>
      </c>
      <c r="C45" s="13" t="s">
        <v>24</v>
      </c>
      <c r="D45" s="13" t="s">
        <v>25</v>
      </c>
      <c r="E45" s="13" t="s">
        <v>25</v>
      </c>
      <c r="F45" s="13"/>
      <c r="G45" s="13" t="s">
        <v>100</v>
      </c>
      <c r="H45" s="13" t="s">
        <v>25</v>
      </c>
      <c r="I45" s="13" t="s">
        <v>12625</v>
      </c>
      <c r="J45" s="14" t="s">
        <v>105</v>
      </c>
      <c r="K45" s="13" t="s">
        <v>29</v>
      </c>
      <c r="L45" s="13"/>
      <c r="M45" s="13" t="s">
        <v>57</v>
      </c>
      <c r="N45" s="13">
        <v>3</v>
      </c>
      <c r="O45" s="13">
        <v>1</v>
      </c>
      <c r="P45" s="13" t="s">
        <v>31</v>
      </c>
      <c r="Q45" s="13" t="s">
        <v>32</v>
      </c>
      <c r="R45" s="49">
        <v>8.7037037037037042E-4</v>
      </c>
      <c r="S45" s="13" t="str" cm="1">
        <f t="array" ref="S45">IFERROR(_xlfn.TEXTJOIN(", ",TRUE,IF(ChangeLog[ROW_ID]=$T45,ChangeLog[Change'#],"")),"")</f>
        <v/>
      </c>
      <c r="T45">
        <v>35</v>
      </c>
    </row>
    <row r="46" spans="1:20" ht="68.099999999999994" customHeight="1" x14ac:dyDescent="0.25">
      <c r="A46" s="13" t="s">
        <v>3</v>
      </c>
      <c r="B46" s="13">
        <v>1966</v>
      </c>
      <c r="C46" s="13" t="s">
        <v>24</v>
      </c>
      <c r="D46" s="13" t="s">
        <v>25</v>
      </c>
      <c r="E46" s="13" t="s">
        <v>25</v>
      </c>
      <c r="F46" s="13"/>
      <c r="G46" s="13" t="s">
        <v>106</v>
      </c>
      <c r="H46" s="13" t="s">
        <v>25</v>
      </c>
      <c r="I46" s="13" t="s">
        <v>12628</v>
      </c>
      <c r="J46" s="14" t="s">
        <v>107</v>
      </c>
      <c r="K46" s="13" t="s">
        <v>29</v>
      </c>
      <c r="L46" s="13"/>
      <c r="M46" s="13" t="s">
        <v>57</v>
      </c>
      <c r="N46" s="13">
        <v>3</v>
      </c>
      <c r="O46" s="13">
        <v>1</v>
      </c>
      <c r="P46" s="13" t="s">
        <v>31</v>
      </c>
      <c r="Q46" s="13" t="s">
        <v>32</v>
      </c>
      <c r="R46" s="49">
        <v>1.702534722222222E-3</v>
      </c>
      <c r="S46" s="13" t="str" cm="1">
        <f t="array" ref="S46">IFERROR(_xlfn.TEXTJOIN(", ",TRUE,IF(ChangeLog[ROW_ID]=$T46,ChangeLog[Change'#],"")),"")</f>
        <v/>
      </c>
      <c r="T46">
        <v>36</v>
      </c>
    </row>
    <row r="47" spans="1:20" ht="17.100000000000001" customHeight="1" x14ac:dyDescent="0.25">
      <c r="A47" s="13" t="s">
        <v>3</v>
      </c>
      <c r="B47" s="13">
        <v>1966</v>
      </c>
      <c r="C47" s="13" t="s">
        <v>24</v>
      </c>
      <c r="D47" s="13" t="s">
        <v>25</v>
      </c>
      <c r="E47" s="13" t="s">
        <v>25</v>
      </c>
      <c r="F47" s="13" t="s">
        <v>49</v>
      </c>
      <c r="G47" s="13" t="s">
        <v>108</v>
      </c>
      <c r="H47" s="13" t="s">
        <v>25</v>
      </c>
      <c r="I47" s="13" t="s">
        <v>12629</v>
      </c>
      <c r="J47" s="14" t="s">
        <v>101</v>
      </c>
      <c r="K47" s="13" t="s">
        <v>29</v>
      </c>
      <c r="L47" s="13"/>
      <c r="M47" s="13" t="s">
        <v>57</v>
      </c>
      <c r="N47" s="13">
        <v>3</v>
      </c>
      <c r="O47" s="13">
        <v>1</v>
      </c>
      <c r="P47" s="13" t="s">
        <v>31</v>
      </c>
      <c r="Q47" s="13" t="s">
        <v>32</v>
      </c>
      <c r="R47" s="49">
        <v>1.877303240740741E-3</v>
      </c>
      <c r="S47" s="13" t="str" cm="1">
        <f t="array" ref="S47">IFERROR(_xlfn.TEXTJOIN(", ",TRUE,IF(ChangeLog[ROW_ID]=$T47,ChangeLog[Change'#],"")),"")</f>
        <v/>
      </c>
      <c r="T47">
        <v>37</v>
      </c>
    </row>
    <row r="48" spans="1:20" ht="17.100000000000001" customHeight="1" x14ac:dyDescent="0.25">
      <c r="A48" s="13" t="s">
        <v>3</v>
      </c>
      <c r="B48" s="13">
        <v>1966</v>
      </c>
      <c r="C48" s="13" t="s">
        <v>24</v>
      </c>
      <c r="D48" s="13" t="s">
        <v>25</v>
      </c>
      <c r="E48" s="13" t="s">
        <v>25</v>
      </c>
      <c r="F48" s="13" t="s">
        <v>49</v>
      </c>
      <c r="G48" s="13" t="s">
        <v>42</v>
      </c>
      <c r="H48" s="13" t="s">
        <v>25</v>
      </c>
      <c r="I48" s="13" t="s">
        <v>12630</v>
      </c>
      <c r="J48" s="14" t="s">
        <v>110</v>
      </c>
      <c r="K48" s="13" t="s">
        <v>29</v>
      </c>
      <c r="L48" s="13"/>
      <c r="M48" s="13" t="s">
        <v>57</v>
      </c>
      <c r="N48" s="13">
        <v>3</v>
      </c>
      <c r="O48" s="13">
        <v>1</v>
      </c>
      <c r="P48" s="13" t="s">
        <v>31</v>
      </c>
      <c r="Q48" s="13" t="s">
        <v>32</v>
      </c>
      <c r="R48" s="49">
        <v>3.363425925925926E-3</v>
      </c>
      <c r="S48" s="13" t="str" cm="1">
        <f t="array" ref="S48">IFERROR(_xlfn.TEXTJOIN(", ",TRUE,IF(ChangeLog[ROW_ID]=$T48,ChangeLog[Change'#],"")),"")</f>
        <v/>
      </c>
      <c r="T48">
        <v>38</v>
      </c>
    </row>
    <row r="49" spans="1:20" ht="17.100000000000001" customHeight="1" x14ac:dyDescent="0.25">
      <c r="A49" s="13" t="s">
        <v>3</v>
      </c>
      <c r="B49" s="13">
        <v>1966</v>
      </c>
      <c r="C49" s="13" t="s">
        <v>47</v>
      </c>
      <c r="D49" s="13" t="s">
        <v>47</v>
      </c>
      <c r="E49" s="13" t="s">
        <v>48</v>
      </c>
      <c r="F49" s="13" t="s">
        <v>26</v>
      </c>
      <c r="G49" s="13" t="s">
        <v>72</v>
      </c>
      <c r="H49" s="13" t="s">
        <v>47</v>
      </c>
      <c r="I49" s="13" t="s">
        <v>12631</v>
      </c>
      <c r="J49" s="14" t="s">
        <v>111</v>
      </c>
      <c r="K49" s="13" t="s">
        <v>29</v>
      </c>
      <c r="L49" s="13"/>
      <c r="M49" s="13" t="s">
        <v>30</v>
      </c>
      <c r="N49" s="13">
        <v>2</v>
      </c>
      <c r="O49" s="13">
        <v>1</v>
      </c>
      <c r="P49" s="13" t="s">
        <v>31</v>
      </c>
      <c r="Q49" s="13" t="s">
        <v>32</v>
      </c>
      <c r="R49" s="14">
        <v>10.5</v>
      </c>
      <c r="S49" s="13" t="str" cm="1">
        <f t="array" ref="S49">IFERROR(_xlfn.TEXTJOIN(", ",TRUE,IF(ChangeLog[ROW_ID]=$T49,ChangeLog[Change'#],"")),"")</f>
        <v/>
      </c>
      <c r="T49">
        <v>39</v>
      </c>
    </row>
    <row r="50" spans="1:20" ht="17.100000000000001" customHeight="1" x14ac:dyDescent="0.25">
      <c r="A50" s="13" t="s">
        <v>3</v>
      </c>
      <c r="B50" s="13">
        <v>1966</v>
      </c>
      <c r="C50" s="13" t="s">
        <v>47</v>
      </c>
      <c r="D50" s="13" t="s">
        <v>47</v>
      </c>
      <c r="E50" s="13" t="s">
        <v>112</v>
      </c>
      <c r="F50" s="13" t="s">
        <v>49</v>
      </c>
      <c r="G50" s="13" t="s">
        <v>113</v>
      </c>
      <c r="H50" s="13" t="s">
        <v>47</v>
      </c>
      <c r="I50" s="13" t="s">
        <v>114</v>
      </c>
      <c r="J50" s="14" t="s">
        <v>115</v>
      </c>
      <c r="K50" s="13" t="s">
        <v>29</v>
      </c>
      <c r="L50" s="13"/>
      <c r="M50" s="13" t="s">
        <v>57</v>
      </c>
      <c r="N50" s="13">
        <v>3</v>
      </c>
      <c r="O50" s="13">
        <v>1</v>
      </c>
      <c r="P50" s="13" t="s">
        <v>31</v>
      </c>
      <c r="Q50" s="13" t="s">
        <v>32</v>
      </c>
      <c r="R50" s="14"/>
      <c r="S50" s="13" t="str" cm="1">
        <f t="array" ref="S50">IFERROR(_xlfn.TEXTJOIN(", ",TRUE,IF(ChangeLog[ROW_ID]=$T50,ChangeLog[Change'#],"")),"")</f>
        <v/>
      </c>
      <c r="T50">
        <v>40</v>
      </c>
    </row>
    <row r="51" spans="1:20" ht="17.100000000000001" customHeight="1" x14ac:dyDescent="0.25">
      <c r="A51" s="13" t="s">
        <v>3</v>
      </c>
      <c r="B51" s="13">
        <v>1966</v>
      </c>
      <c r="C51" s="13" t="s">
        <v>47</v>
      </c>
      <c r="D51" s="13" t="s">
        <v>47</v>
      </c>
      <c r="E51" s="13" t="s">
        <v>48</v>
      </c>
      <c r="F51" s="13" t="s">
        <v>26</v>
      </c>
      <c r="G51" s="13" t="s">
        <v>116</v>
      </c>
      <c r="H51" s="13" t="s">
        <v>47</v>
      </c>
      <c r="I51" s="13" t="s">
        <v>12632</v>
      </c>
      <c r="J51" s="14" t="s">
        <v>117</v>
      </c>
      <c r="K51" s="13" t="s">
        <v>29</v>
      </c>
      <c r="L51" s="13"/>
      <c r="M51" s="13" t="s">
        <v>57</v>
      </c>
      <c r="N51" s="13">
        <v>3</v>
      </c>
      <c r="O51" s="13">
        <v>1</v>
      </c>
      <c r="P51" s="13" t="s">
        <v>31</v>
      </c>
      <c r="Q51" s="13" t="s">
        <v>32</v>
      </c>
      <c r="R51" s="49">
        <v>2.2384143518518521E-3</v>
      </c>
      <c r="S51" s="13" t="str" cm="1">
        <f t="array" ref="S51">IFERROR(_xlfn.TEXTJOIN(", ",TRUE,IF(ChangeLog[ROW_ID]=$T51,ChangeLog[Change'#],"")),"")</f>
        <v/>
      </c>
      <c r="T51">
        <v>41</v>
      </c>
    </row>
    <row r="52" spans="1:20" ht="17.100000000000001" customHeight="1" x14ac:dyDescent="0.25">
      <c r="A52" s="13" t="s">
        <v>3</v>
      </c>
      <c r="B52" s="13">
        <v>1966</v>
      </c>
      <c r="C52" s="13" t="s">
        <v>59</v>
      </c>
      <c r="D52" s="13" t="s">
        <v>59</v>
      </c>
      <c r="E52" s="13" t="s">
        <v>59</v>
      </c>
      <c r="F52" s="13" t="s">
        <v>26</v>
      </c>
      <c r="G52" s="13" t="s">
        <v>118</v>
      </c>
      <c r="H52" s="13" t="s">
        <v>59</v>
      </c>
      <c r="I52" s="13" t="s">
        <v>118</v>
      </c>
      <c r="J52" s="14" t="s">
        <v>119</v>
      </c>
      <c r="K52" s="13" t="s">
        <v>29</v>
      </c>
      <c r="L52" s="13"/>
      <c r="M52" s="13" t="s">
        <v>30</v>
      </c>
      <c r="N52" s="13">
        <v>2</v>
      </c>
      <c r="O52" s="13">
        <v>1</v>
      </c>
      <c r="P52" s="13" t="s">
        <v>31</v>
      </c>
      <c r="Q52" s="13" t="s">
        <v>32</v>
      </c>
      <c r="R52" s="14"/>
      <c r="S52" s="13" t="str" cm="1">
        <f t="array" ref="S52">IFERROR(_xlfn.TEXTJOIN(", ",TRUE,IF(ChangeLog[ROW_ID]=$T52,ChangeLog[Change'#],"")),"")</f>
        <v/>
      </c>
      <c r="T52">
        <v>42</v>
      </c>
    </row>
    <row r="53" spans="1:20" ht="68.099999999999994" customHeight="1" x14ac:dyDescent="0.25">
      <c r="A53" s="13" t="s">
        <v>3</v>
      </c>
      <c r="B53" s="13">
        <v>1970</v>
      </c>
      <c r="C53" s="13" t="s">
        <v>24</v>
      </c>
      <c r="D53" s="13" t="s">
        <v>25</v>
      </c>
      <c r="E53" s="13" t="s">
        <v>25</v>
      </c>
      <c r="F53" s="13" t="s">
        <v>49</v>
      </c>
      <c r="G53" s="13" t="s">
        <v>39</v>
      </c>
      <c r="H53" s="13" t="s">
        <v>25</v>
      </c>
      <c r="I53" s="13" t="s">
        <v>12633</v>
      </c>
      <c r="J53" s="14" t="s">
        <v>101</v>
      </c>
      <c r="K53" s="13" t="s">
        <v>29</v>
      </c>
      <c r="L53" s="13"/>
      <c r="M53" s="13" t="s">
        <v>30</v>
      </c>
      <c r="N53" s="13">
        <v>2</v>
      </c>
      <c r="O53" s="13">
        <v>1</v>
      </c>
      <c r="P53" s="13" t="s">
        <v>31</v>
      </c>
      <c r="Q53" s="13" t="s">
        <v>32</v>
      </c>
      <c r="R53" s="49">
        <v>3.384247685185185E-3</v>
      </c>
      <c r="S53" s="13" t="str" cm="1">
        <f t="array" ref="S53">IFERROR(_xlfn.TEXTJOIN(", ",TRUE,IF(ChangeLog[ROW_ID]=$T53,ChangeLog[Change'#],"")),"")</f>
        <v/>
      </c>
      <c r="T53">
        <v>43</v>
      </c>
    </row>
    <row r="54" spans="1:20" ht="68.099999999999994" customHeight="1" x14ac:dyDescent="0.25">
      <c r="A54" s="13" t="s">
        <v>3</v>
      </c>
      <c r="B54" s="13">
        <v>1970</v>
      </c>
      <c r="C54" s="13" t="s">
        <v>24</v>
      </c>
      <c r="D54" s="13" t="s">
        <v>25</v>
      </c>
      <c r="E54" s="13" t="s">
        <v>25</v>
      </c>
      <c r="F54" s="13" t="s">
        <v>49</v>
      </c>
      <c r="G54" s="13" t="s">
        <v>42</v>
      </c>
      <c r="H54" s="13" t="s">
        <v>25</v>
      </c>
      <c r="I54" s="13" t="s">
        <v>12634</v>
      </c>
      <c r="J54" s="14" t="s">
        <v>120</v>
      </c>
      <c r="K54" s="13" t="s">
        <v>29</v>
      </c>
      <c r="L54" s="13"/>
      <c r="M54" s="13" t="s">
        <v>30</v>
      </c>
      <c r="N54" s="13">
        <v>2</v>
      </c>
      <c r="O54" s="13">
        <v>1</v>
      </c>
      <c r="P54" s="13" t="s">
        <v>31</v>
      </c>
      <c r="Q54" s="13" t="s">
        <v>32</v>
      </c>
      <c r="R54" s="49">
        <v>3.0833217592592592E-3</v>
      </c>
      <c r="S54" s="13" t="str" cm="1">
        <f t="array" ref="S54">IFERROR(_xlfn.TEXTJOIN(", ",TRUE,IF(ChangeLog[ROW_ID]=$T54,ChangeLog[Change'#],"")),"")</f>
        <v/>
      </c>
      <c r="T54">
        <v>44</v>
      </c>
    </row>
    <row r="55" spans="1:20" ht="17.100000000000001" customHeight="1" x14ac:dyDescent="0.25">
      <c r="A55" s="13" t="s">
        <v>3</v>
      </c>
      <c r="B55" s="13">
        <v>1970</v>
      </c>
      <c r="C55" s="13" t="s">
        <v>24</v>
      </c>
      <c r="D55" s="13" t="s">
        <v>25</v>
      </c>
      <c r="E55" s="13" t="s">
        <v>25</v>
      </c>
      <c r="F55" s="13" t="s">
        <v>49</v>
      </c>
      <c r="G55" s="13" t="s">
        <v>121</v>
      </c>
      <c r="H55" s="13" t="s">
        <v>25</v>
      </c>
      <c r="I55" s="13" t="s">
        <v>12635</v>
      </c>
      <c r="J55" s="14" t="s">
        <v>123</v>
      </c>
      <c r="K55" s="13" t="s">
        <v>29</v>
      </c>
      <c r="L55" s="13"/>
      <c r="M55" s="13" t="s">
        <v>30</v>
      </c>
      <c r="N55" s="13">
        <v>2</v>
      </c>
      <c r="O55" s="13">
        <v>1</v>
      </c>
      <c r="P55" s="13" t="s">
        <v>31</v>
      </c>
      <c r="Q55" s="13" t="s">
        <v>32</v>
      </c>
      <c r="R55" s="49">
        <v>3.4236111111111112E-3</v>
      </c>
      <c r="S55" s="13" t="str" cm="1">
        <f t="array" ref="S55">IFERROR(_xlfn.TEXTJOIN(", ",TRUE,IF(ChangeLog[ROW_ID]=$T55,ChangeLog[Change'#],"")),"")</f>
        <v/>
      </c>
      <c r="T55">
        <v>45</v>
      </c>
    </row>
    <row r="56" spans="1:20" ht="17.100000000000001" customHeight="1" x14ac:dyDescent="0.25">
      <c r="A56" s="13" t="s">
        <v>3</v>
      </c>
      <c r="B56" s="13">
        <v>1970</v>
      </c>
      <c r="C56" s="13" t="s">
        <v>24</v>
      </c>
      <c r="D56" s="13" t="s">
        <v>25</v>
      </c>
      <c r="E56" s="13" t="s">
        <v>25</v>
      </c>
      <c r="F56" s="13" t="s">
        <v>26</v>
      </c>
      <c r="G56" s="13" t="s">
        <v>27</v>
      </c>
      <c r="H56" s="13" t="s">
        <v>25</v>
      </c>
      <c r="I56" s="13" t="s">
        <v>12636</v>
      </c>
      <c r="J56" s="14" t="s">
        <v>102</v>
      </c>
      <c r="K56" s="13" t="s">
        <v>29</v>
      </c>
      <c r="L56" s="13"/>
      <c r="M56" s="13" t="s">
        <v>57</v>
      </c>
      <c r="N56" s="13">
        <v>3</v>
      </c>
      <c r="O56" s="13">
        <v>1</v>
      </c>
      <c r="P56" s="13" t="s">
        <v>31</v>
      </c>
      <c r="Q56" s="13" t="s">
        <v>32</v>
      </c>
      <c r="R56" s="49">
        <v>55.399999988425932</v>
      </c>
      <c r="S56" s="13" t="str" cm="1">
        <f t="array" ref="S56">IFERROR(_xlfn.TEXTJOIN(", ",TRUE,IF(ChangeLog[ROW_ID]=$T56,ChangeLog[Change'#],"")),"")</f>
        <v/>
      </c>
      <c r="T56">
        <v>46</v>
      </c>
    </row>
    <row r="57" spans="1:20" ht="33.950000000000003" customHeight="1" x14ac:dyDescent="0.25">
      <c r="A57" s="13" t="s">
        <v>3</v>
      </c>
      <c r="B57" s="13">
        <v>1970</v>
      </c>
      <c r="C57" s="13" t="s">
        <v>24</v>
      </c>
      <c r="D57" s="13" t="s">
        <v>25</v>
      </c>
      <c r="E57" s="13" t="s">
        <v>25</v>
      </c>
      <c r="F57" s="13" t="s">
        <v>49</v>
      </c>
      <c r="G57" s="13" t="s">
        <v>27</v>
      </c>
      <c r="H57" s="13" t="s">
        <v>25</v>
      </c>
      <c r="I57" s="13" t="s">
        <v>12637</v>
      </c>
      <c r="J57" s="14" t="s">
        <v>101</v>
      </c>
      <c r="K57" s="13" t="s">
        <v>29</v>
      </c>
      <c r="L57" s="13"/>
      <c r="M57" s="13" t="s">
        <v>57</v>
      </c>
      <c r="N57" s="13">
        <v>3</v>
      </c>
      <c r="O57" s="13">
        <v>1</v>
      </c>
      <c r="P57" s="13" t="s">
        <v>31</v>
      </c>
      <c r="Q57" s="13" t="s">
        <v>32</v>
      </c>
      <c r="R57" s="49">
        <v>7.337962962962963E-4</v>
      </c>
      <c r="S57" s="13" t="str" cm="1">
        <f t="array" ref="S57">IFERROR(_xlfn.TEXTJOIN(", ",TRUE,IF(ChangeLog[ROW_ID]=$T57,ChangeLog[Change'#],"")),"")</f>
        <v/>
      </c>
      <c r="T57">
        <v>47</v>
      </c>
    </row>
    <row r="58" spans="1:20" ht="17.100000000000001" customHeight="1" x14ac:dyDescent="0.25">
      <c r="A58" s="13" t="s">
        <v>3</v>
      </c>
      <c r="B58" s="13">
        <v>1970</v>
      </c>
      <c r="C58" s="13" t="s">
        <v>24</v>
      </c>
      <c r="D58" s="13" t="s">
        <v>25</v>
      </c>
      <c r="E58" s="13" t="s">
        <v>25</v>
      </c>
      <c r="F58" s="13" t="s">
        <v>49</v>
      </c>
      <c r="G58" s="13" t="s">
        <v>104</v>
      </c>
      <c r="H58" s="13" t="s">
        <v>25</v>
      </c>
      <c r="I58" s="13" t="s">
        <v>12638</v>
      </c>
      <c r="J58" s="14" t="s">
        <v>101</v>
      </c>
      <c r="K58" s="13" t="s">
        <v>29</v>
      </c>
      <c r="L58" s="13"/>
      <c r="M58" s="13" t="s">
        <v>57</v>
      </c>
      <c r="N58" s="13">
        <v>3</v>
      </c>
      <c r="O58" s="13">
        <v>1</v>
      </c>
      <c r="P58" s="13" t="s">
        <v>31</v>
      </c>
      <c r="Q58" s="13" t="s">
        <v>32</v>
      </c>
      <c r="R58" s="49">
        <v>1.6087962962962961E-3</v>
      </c>
      <c r="S58" s="13" t="str" cm="1">
        <f t="array" ref="S58">IFERROR(_xlfn.TEXTJOIN(", ",TRUE,IF(ChangeLog[ROW_ID]=$T58,ChangeLog[Change'#],"")),"")</f>
        <v/>
      </c>
      <c r="T58">
        <v>48</v>
      </c>
    </row>
    <row r="59" spans="1:20" ht="17.100000000000001" customHeight="1" x14ac:dyDescent="0.25">
      <c r="A59" s="13" t="s">
        <v>3</v>
      </c>
      <c r="B59" s="13">
        <v>1970</v>
      </c>
      <c r="C59" s="13" t="s">
        <v>24</v>
      </c>
      <c r="D59" s="13" t="s">
        <v>25</v>
      </c>
      <c r="E59" s="13" t="s">
        <v>25</v>
      </c>
      <c r="F59" s="13" t="s">
        <v>49</v>
      </c>
      <c r="G59" s="13" t="s">
        <v>100</v>
      </c>
      <c r="H59" s="13" t="s">
        <v>25</v>
      </c>
      <c r="I59" s="13" t="s">
        <v>12639</v>
      </c>
      <c r="J59" s="14" t="s">
        <v>101</v>
      </c>
      <c r="K59" s="13" t="s">
        <v>29</v>
      </c>
      <c r="L59" s="13"/>
      <c r="M59" s="13" t="s">
        <v>57</v>
      </c>
      <c r="N59" s="13">
        <v>3</v>
      </c>
      <c r="O59" s="13">
        <v>1</v>
      </c>
      <c r="P59" s="13" t="s">
        <v>31</v>
      </c>
      <c r="Q59" s="13" t="s">
        <v>32</v>
      </c>
      <c r="R59" s="49">
        <v>8.2290509259259263E-4</v>
      </c>
      <c r="S59" s="13" t="str" cm="1">
        <f t="array" ref="S59">IFERROR(_xlfn.TEXTJOIN(", ",TRUE,IF(ChangeLog[ROW_ID]=$T59,ChangeLog[Change'#],"")),"")</f>
        <v/>
      </c>
      <c r="T59">
        <v>49</v>
      </c>
    </row>
    <row r="60" spans="1:20" ht="84.95" customHeight="1" x14ac:dyDescent="0.25">
      <c r="A60" s="13" t="s">
        <v>3</v>
      </c>
      <c r="B60" s="13">
        <v>1970</v>
      </c>
      <c r="C60" s="13" t="s">
        <v>24</v>
      </c>
      <c r="D60" s="13" t="s">
        <v>25</v>
      </c>
      <c r="E60" s="13" t="s">
        <v>25</v>
      </c>
      <c r="F60" s="13" t="s">
        <v>49</v>
      </c>
      <c r="G60" s="13" t="s">
        <v>108</v>
      </c>
      <c r="H60" s="13" t="s">
        <v>25</v>
      </c>
      <c r="I60" s="13" t="s">
        <v>12640</v>
      </c>
      <c r="J60" s="14" t="s">
        <v>101</v>
      </c>
      <c r="K60" s="13" t="s">
        <v>29</v>
      </c>
      <c r="L60" s="13"/>
      <c r="M60" s="13" t="s">
        <v>57</v>
      </c>
      <c r="N60" s="13">
        <v>3</v>
      </c>
      <c r="O60" s="13">
        <v>1</v>
      </c>
      <c r="P60" s="13" t="s">
        <v>31</v>
      </c>
      <c r="Q60" s="13" t="s">
        <v>32</v>
      </c>
      <c r="R60" s="49">
        <v>1.8043981481481481E-3</v>
      </c>
      <c r="S60" s="13" t="str" cm="1">
        <f t="array" ref="S60">IFERROR(_xlfn.TEXTJOIN(", ",TRUE,IF(ChangeLog[ROW_ID]=$T60,ChangeLog[Change'#],"")),"")</f>
        <v/>
      </c>
      <c r="T60">
        <v>50</v>
      </c>
    </row>
    <row r="61" spans="1:20" ht="17.100000000000001" customHeight="1" x14ac:dyDescent="0.25">
      <c r="A61" s="13" t="s">
        <v>3</v>
      </c>
      <c r="B61" s="13">
        <v>1970</v>
      </c>
      <c r="C61" s="13" t="s">
        <v>24</v>
      </c>
      <c r="D61" s="13" t="s">
        <v>25</v>
      </c>
      <c r="E61" s="13" t="s">
        <v>25</v>
      </c>
      <c r="F61" s="13" t="s">
        <v>49</v>
      </c>
      <c r="G61" s="13" t="s">
        <v>124</v>
      </c>
      <c r="H61" s="13" t="s">
        <v>25</v>
      </c>
      <c r="I61" s="13" t="s">
        <v>12641</v>
      </c>
      <c r="J61" s="14" t="s">
        <v>125</v>
      </c>
      <c r="K61" s="13" t="s">
        <v>29</v>
      </c>
      <c r="L61" s="13"/>
      <c r="M61" s="13" t="s">
        <v>57</v>
      </c>
      <c r="N61" s="13">
        <v>3</v>
      </c>
      <c r="O61" s="13">
        <v>1</v>
      </c>
      <c r="P61" s="13" t="s">
        <v>31</v>
      </c>
      <c r="Q61" s="13" t="s">
        <v>32</v>
      </c>
      <c r="R61" s="49">
        <v>7.9745370370370376E-4</v>
      </c>
      <c r="S61" s="13" t="str" cm="1">
        <f t="array" ref="S61">IFERROR(_xlfn.TEXTJOIN(", ",TRUE,IF(ChangeLog[ROW_ID]=$T61,ChangeLog[Change'#],"")),"")</f>
        <v/>
      </c>
      <c r="T61">
        <v>51</v>
      </c>
    </row>
    <row r="62" spans="1:20" ht="17.100000000000001" customHeight="1" x14ac:dyDescent="0.25">
      <c r="A62" s="13" t="s">
        <v>3</v>
      </c>
      <c r="B62" s="13">
        <v>1970</v>
      </c>
      <c r="C62" s="13" t="s">
        <v>24</v>
      </c>
      <c r="D62" s="13" t="s">
        <v>25</v>
      </c>
      <c r="E62" s="13" t="s">
        <v>25</v>
      </c>
      <c r="F62" s="13" t="s">
        <v>26</v>
      </c>
      <c r="G62" s="13" t="s">
        <v>66</v>
      </c>
      <c r="H62" s="13" t="s">
        <v>25</v>
      </c>
      <c r="I62" s="13" t="s">
        <v>12642</v>
      </c>
      <c r="J62" s="14" t="s">
        <v>126</v>
      </c>
      <c r="K62" s="13" t="s">
        <v>29</v>
      </c>
      <c r="L62" s="13"/>
      <c r="M62" s="13" t="s">
        <v>57</v>
      </c>
      <c r="N62" s="13">
        <v>3</v>
      </c>
      <c r="O62" s="13">
        <v>1</v>
      </c>
      <c r="P62" s="13" t="s">
        <v>31</v>
      </c>
      <c r="Q62" s="13" t="s">
        <v>32</v>
      </c>
      <c r="R62" s="49">
        <v>5.9698958333333331E-3</v>
      </c>
      <c r="S62" s="13" t="str" cm="1">
        <f t="array" ref="S62">IFERROR(_xlfn.TEXTJOIN(", ",TRUE,IF(ChangeLog[ROW_ID]=$T62,ChangeLog[Change'#],"")),"")</f>
        <v/>
      </c>
      <c r="T62">
        <v>52</v>
      </c>
    </row>
    <row r="63" spans="1:20" ht="84.95" customHeight="1" x14ac:dyDescent="0.25">
      <c r="A63" s="13" t="s">
        <v>3</v>
      </c>
      <c r="B63" s="13">
        <v>1970</v>
      </c>
      <c r="C63" s="13" t="s">
        <v>47</v>
      </c>
      <c r="D63" s="13" t="s">
        <v>47</v>
      </c>
      <c r="E63" s="13" t="s">
        <v>48</v>
      </c>
      <c r="F63" s="13" t="s">
        <v>49</v>
      </c>
      <c r="G63" s="13" t="s">
        <v>127</v>
      </c>
      <c r="H63" s="13" t="s">
        <v>47</v>
      </c>
      <c r="I63" s="13" t="s">
        <v>128</v>
      </c>
      <c r="J63" s="14" t="s">
        <v>129</v>
      </c>
      <c r="K63" s="13" t="s">
        <v>29</v>
      </c>
      <c r="L63" s="13"/>
      <c r="M63" s="13" t="s">
        <v>30</v>
      </c>
      <c r="N63" s="13">
        <v>2</v>
      </c>
      <c r="O63" s="13">
        <v>1</v>
      </c>
      <c r="P63" s="13" t="s">
        <v>31</v>
      </c>
      <c r="Q63" s="13" t="s">
        <v>32</v>
      </c>
      <c r="R63" s="49"/>
      <c r="S63" s="13" t="str" cm="1">
        <f t="array" ref="S63">IFERROR(_xlfn.TEXTJOIN(", ",TRUE,IF(ChangeLog[ROW_ID]=$T63,ChangeLog[Change'#],"")),"")</f>
        <v/>
      </c>
      <c r="T63">
        <v>53</v>
      </c>
    </row>
    <row r="64" spans="1:20" ht="17.100000000000001" customHeight="1" x14ac:dyDescent="0.25">
      <c r="A64" s="13" t="s">
        <v>3</v>
      </c>
      <c r="B64" s="13">
        <v>1970</v>
      </c>
      <c r="C64" s="13" t="s">
        <v>47</v>
      </c>
      <c r="D64" s="13" t="s">
        <v>47</v>
      </c>
      <c r="E64" s="13" t="s">
        <v>48</v>
      </c>
      <c r="F64" s="13" t="s">
        <v>26</v>
      </c>
      <c r="G64" s="13" t="s">
        <v>72</v>
      </c>
      <c r="H64" s="13" t="s">
        <v>47</v>
      </c>
      <c r="I64" s="13" t="s">
        <v>12631</v>
      </c>
      <c r="J64" s="14" t="s">
        <v>111</v>
      </c>
      <c r="K64" s="13" t="s">
        <v>29</v>
      </c>
      <c r="L64" s="13"/>
      <c r="M64" s="13" t="s">
        <v>57</v>
      </c>
      <c r="N64" s="13">
        <v>3</v>
      </c>
      <c r="O64" s="13">
        <v>1</v>
      </c>
      <c r="P64" s="13" t="s">
        <v>31</v>
      </c>
      <c r="Q64" s="13" t="s">
        <v>32</v>
      </c>
      <c r="R64" s="49">
        <v>9.5</v>
      </c>
      <c r="S64" s="13" t="str" cm="1">
        <f t="array" ref="S64">IFERROR(_xlfn.TEXTJOIN(", ",TRUE,IF(ChangeLog[ROW_ID]=$T64,ChangeLog[Change'#],"")),"")</f>
        <v/>
      </c>
      <c r="T64">
        <v>54</v>
      </c>
    </row>
    <row r="65" spans="1:20" ht="17.100000000000001" customHeight="1" x14ac:dyDescent="0.25">
      <c r="A65" s="13" t="s">
        <v>3</v>
      </c>
      <c r="B65" s="13">
        <v>1970</v>
      </c>
      <c r="C65" s="13" t="s">
        <v>47</v>
      </c>
      <c r="D65" s="13" t="s">
        <v>47</v>
      </c>
      <c r="E65" s="13" t="s">
        <v>48</v>
      </c>
      <c r="F65" s="13" t="s">
        <v>26</v>
      </c>
      <c r="G65" s="13" t="s">
        <v>52</v>
      </c>
      <c r="H65" s="13" t="s">
        <v>47</v>
      </c>
      <c r="I65" s="13" t="s">
        <v>12643</v>
      </c>
      <c r="J65" s="14" t="s">
        <v>111</v>
      </c>
      <c r="K65" s="13" t="s">
        <v>29</v>
      </c>
      <c r="L65" s="13"/>
      <c r="M65" s="13" t="s">
        <v>57</v>
      </c>
      <c r="N65" s="13">
        <v>3</v>
      </c>
      <c r="O65" s="13">
        <v>1</v>
      </c>
      <c r="P65" s="13" t="s">
        <v>31</v>
      </c>
      <c r="Q65" s="13" t="s">
        <v>32</v>
      </c>
      <c r="R65" s="49">
        <v>20.5</v>
      </c>
      <c r="S65" s="13" t="str" cm="1">
        <f t="array" ref="S65">IFERROR(_xlfn.TEXTJOIN(", ",TRUE,IF(ChangeLog[ROW_ID]=$T65,ChangeLog[Change'#],"")),"")</f>
        <v/>
      </c>
      <c r="T65">
        <v>55</v>
      </c>
    </row>
    <row r="66" spans="1:20" ht="84.95" customHeight="1" x14ac:dyDescent="0.25">
      <c r="A66" s="13" t="s">
        <v>3</v>
      </c>
      <c r="B66" s="13">
        <v>1970</v>
      </c>
      <c r="C66" s="13" t="s">
        <v>130</v>
      </c>
      <c r="D66" s="13" t="s">
        <v>130</v>
      </c>
      <c r="E66" s="13" t="s">
        <v>130</v>
      </c>
      <c r="F66" s="13" t="s">
        <v>26</v>
      </c>
      <c r="G66" s="13" t="s">
        <v>131</v>
      </c>
      <c r="H66" s="13" t="s">
        <v>130</v>
      </c>
      <c r="I66" s="13" t="s">
        <v>132</v>
      </c>
      <c r="J66" s="14" t="s">
        <v>133</v>
      </c>
      <c r="K66" s="13" t="s">
        <v>29</v>
      </c>
      <c r="L66" s="13"/>
      <c r="M66" s="13" t="s">
        <v>30</v>
      </c>
      <c r="N66" s="13">
        <v>2</v>
      </c>
      <c r="O66" s="13">
        <v>1</v>
      </c>
      <c r="P66" s="13" t="s">
        <v>31</v>
      </c>
      <c r="Q66" s="13" t="s">
        <v>32</v>
      </c>
      <c r="R66" s="49"/>
      <c r="S66" s="13" t="str" cm="1">
        <f t="array" ref="S66">IFERROR(_xlfn.TEXTJOIN(", ",TRUE,IF(ChangeLog[ROW_ID]=$T66,ChangeLog[Change'#],"")),"")</f>
        <v/>
      </c>
      <c r="T66">
        <v>56</v>
      </c>
    </row>
    <row r="67" spans="1:20" ht="17.100000000000001" customHeight="1" x14ac:dyDescent="0.25">
      <c r="A67" s="13" t="s">
        <v>3</v>
      </c>
      <c r="B67" s="13">
        <v>1970</v>
      </c>
      <c r="C67" s="13" t="s">
        <v>130</v>
      </c>
      <c r="D67" s="13" t="s">
        <v>130</v>
      </c>
      <c r="E67" s="13" t="s">
        <v>130</v>
      </c>
      <c r="F67" s="13" t="s">
        <v>26</v>
      </c>
      <c r="G67" s="13" t="s">
        <v>134</v>
      </c>
      <c r="H67" s="13" t="s">
        <v>130</v>
      </c>
      <c r="I67" s="13" t="s">
        <v>135</v>
      </c>
      <c r="J67" s="14" t="s">
        <v>136</v>
      </c>
      <c r="K67" s="13" t="s">
        <v>29</v>
      </c>
      <c r="L67" s="13"/>
      <c r="M67" s="13" t="s">
        <v>30</v>
      </c>
      <c r="N67" s="13">
        <v>2</v>
      </c>
      <c r="O67" s="13">
        <v>1</v>
      </c>
      <c r="P67" s="13" t="s">
        <v>31</v>
      </c>
      <c r="Q67" s="13" t="s">
        <v>32</v>
      </c>
      <c r="R67" s="49"/>
      <c r="S67" s="13" t="str" cm="1">
        <f t="array" ref="S67">IFERROR(_xlfn.TEXTJOIN(", ",TRUE,IF(ChangeLog[ROW_ID]=$T67,ChangeLog[Change'#],"")),"")</f>
        <v/>
      </c>
      <c r="T67">
        <v>57</v>
      </c>
    </row>
    <row r="68" spans="1:20" ht="84.95" customHeight="1" x14ac:dyDescent="0.25">
      <c r="A68" s="13" t="s">
        <v>3</v>
      </c>
      <c r="B68" s="13">
        <v>1974</v>
      </c>
      <c r="C68" s="13" t="s">
        <v>24</v>
      </c>
      <c r="D68" s="13" t="s">
        <v>25</v>
      </c>
      <c r="E68" s="13" t="s">
        <v>25</v>
      </c>
      <c r="F68" s="13" t="s">
        <v>49</v>
      </c>
      <c r="G68" s="13" t="s">
        <v>39</v>
      </c>
      <c r="H68" s="13" t="s">
        <v>25</v>
      </c>
      <c r="I68" s="13" t="s">
        <v>12644</v>
      </c>
      <c r="J68" s="14" t="s">
        <v>137</v>
      </c>
      <c r="K68" s="13" t="s">
        <v>29</v>
      </c>
      <c r="L68" s="13"/>
      <c r="M68" s="13" t="s">
        <v>30</v>
      </c>
      <c r="N68" s="13">
        <v>2</v>
      </c>
      <c r="O68" s="13">
        <v>1</v>
      </c>
      <c r="P68" s="13" t="s">
        <v>31</v>
      </c>
      <c r="Q68" s="13" t="s">
        <v>32</v>
      </c>
      <c r="R68" s="49" t="s">
        <v>138</v>
      </c>
      <c r="S68" s="13" t="str" cm="1">
        <f t="array" ref="S68">IFERROR(_xlfn.TEXTJOIN(", ",TRUE,IF(ChangeLog[ROW_ID]=$T68,ChangeLog[Change'#],"")),"")</f>
        <v/>
      </c>
      <c r="T68">
        <v>58</v>
      </c>
    </row>
    <row r="69" spans="1:20" ht="68.099999999999994" customHeight="1" x14ac:dyDescent="0.25">
      <c r="A69" s="13" t="s">
        <v>3</v>
      </c>
      <c r="B69" s="13">
        <v>1974</v>
      </c>
      <c r="C69" s="13" t="s">
        <v>24</v>
      </c>
      <c r="D69" s="13" t="s">
        <v>25</v>
      </c>
      <c r="E69" s="13" t="s">
        <v>25</v>
      </c>
      <c r="F69" s="13" t="s">
        <v>49</v>
      </c>
      <c r="G69" s="13" t="s">
        <v>121</v>
      </c>
      <c r="H69" s="13" t="s">
        <v>25</v>
      </c>
      <c r="I69" s="13" t="s">
        <v>12645</v>
      </c>
      <c r="J69" s="14" t="s">
        <v>139</v>
      </c>
      <c r="K69" s="13" t="s">
        <v>29</v>
      </c>
      <c r="L69" s="13"/>
      <c r="M69" s="13" t="s">
        <v>30</v>
      </c>
      <c r="N69" s="13">
        <v>2</v>
      </c>
      <c r="O69" s="13">
        <v>1</v>
      </c>
      <c r="P69" s="13" t="s">
        <v>31</v>
      </c>
      <c r="Q69" s="13" t="s">
        <v>32</v>
      </c>
      <c r="R69" s="49">
        <v>3.3819328703703711E-3</v>
      </c>
      <c r="S69" s="13" t="str" cm="1">
        <f t="array" ref="S69">IFERROR(_xlfn.TEXTJOIN(", ",TRUE,IF(ChangeLog[ROW_ID]=$T69,ChangeLog[Change'#],"")),"")</f>
        <v/>
      </c>
      <c r="T69">
        <v>59</v>
      </c>
    </row>
    <row r="70" spans="1:20" ht="204" customHeight="1" x14ac:dyDescent="0.25">
      <c r="A70" s="13" t="s">
        <v>3</v>
      </c>
      <c r="B70" s="13">
        <v>1974</v>
      </c>
      <c r="C70" s="13" t="s">
        <v>24</v>
      </c>
      <c r="D70" s="13" t="s">
        <v>25</v>
      </c>
      <c r="E70" s="13" t="s">
        <v>25</v>
      </c>
      <c r="F70" s="13" t="s">
        <v>49</v>
      </c>
      <c r="G70" s="13" t="s">
        <v>100</v>
      </c>
      <c r="H70" s="13" t="s">
        <v>25</v>
      </c>
      <c r="I70" s="13" t="s">
        <v>12646</v>
      </c>
      <c r="J70" s="14" t="s">
        <v>140</v>
      </c>
      <c r="K70" s="13" t="s">
        <v>29</v>
      </c>
      <c r="L70" s="13"/>
      <c r="M70" s="13" t="s">
        <v>57</v>
      </c>
      <c r="N70" s="13">
        <v>3</v>
      </c>
      <c r="O70" s="13">
        <v>1</v>
      </c>
      <c r="P70" s="13" t="s">
        <v>31</v>
      </c>
      <c r="Q70" s="13" t="s">
        <v>32</v>
      </c>
      <c r="R70" s="49">
        <v>8.5473379629629636E-4</v>
      </c>
      <c r="S70" s="13" t="str" cm="1">
        <f t="array" ref="S70">IFERROR(_xlfn.TEXTJOIN(", ",TRUE,IF(ChangeLog[ROW_ID]=$T70,ChangeLog[Change'#],"")),"")</f>
        <v/>
      </c>
      <c r="T70">
        <v>60</v>
      </c>
    </row>
    <row r="71" spans="1:20" ht="17.100000000000001" customHeight="1" x14ac:dyDescent="0.25">
      <c r="A71" s="13" t="s">
        <v>3</v>
      </c>
      <c r="B71" s="13">
        <v>1974</v>
      </c>
      <c r="C71" s="13" t="s">
        <v>24</v>
      </c>
      <c r="D71" s="13" t="s">
        <v>25</v>
      </c>
      <c r="E71" s="13" t="s">
        <v>25</v>
      </c>
      <c r="F71" s="13" t="s">
        <v>49</v>
      </c>
      <c r="G71" s="13" t="s">
        <v>27</v>
      </c>
      <c r="H71" s="13" t="s">
        <v>25</v>
      </c>
      <c r="I71" s="13" t="s">
        <v>12647</v>
      </c>
      <c r="J71" s="14" t="s">
        <v>137</v>
      </c>
      <c r="K71" s="13" t="s">
        <v>29</v>
      </c>
      <c r="L71" s="13"/>
      <c r="M71" s="13" t="s">
        <v>57</v>
      </c>
      <c r="N71" s="13">
        <v>3</v>
      </c>
      <c r="O71" s="13">
        <v>1</v>
      </c>
      <c r="P71" s="13" t="s">
        <v>31</v>
      </c>
      <c r="Q71" s="13" t="s">
        <v>32</v>
      </c>
      <c r="R71" s="49">
        <v>7.4780092592592595E-4</v>
      </c>
      <c r="S71" s="13" t="str" cm="1">
        <f t="array" ref="S71">IFERROR(_xlfn.TEXTJOIN(", ",TRUE,IF(ChangeLog[ROW_ID]=$T71,ChangeLog[Change'#],"")),"")</f>
        <v/>
      </c>
      <c r="T71">
        <v>61</v>
      </c>
    </row>
    <row r="72" spans="1:20" ht="17.100000000000001" customHeight="1" x14ac:dyDescent="0.25">
      <c r="A72" s="13" t="s">
        <v>3</v>
      </c>
      <c r="B72" s="13">
        <v>1974</v>
      </c>
      <c r="C72" s="13" t="s">
        <v>24</v>
      </c>
      <c r="D72" s="13" t="s">
        <v>25</v>
      </c>
      <c r="E72" s="13" t="s">
        <v>25</v>
      </c>
      <c r="F72" s="13" t="s">
        <v>49</v>
      </c>
      <c r="G72" s="13" t="s">
        <v>42</v>
      </c>
      <c r="H72" s="13" t="s">
        <v>25</v>
      </c>
      <c r="I72" s="13" t="s">
        <v>12648</v>
      </c>
      <c r="J72" s="14" t="s">
        <v>141</v>
      </c>
      <c r="K72" s="13" t="s">
        <v>29</v>
      </c>
      <c r="L72" s="13"/>
      <c r="M72" s="13" t="s">
        <v>57</v>
      </c>
      <c r="N72" s="13">
        <v>3</v>
      </c>
      <c r="O72" s="13">
        <v>1</v>
      </c>
      <c r="P72" s="13" t="s">
        <v>31</v>
      </c>
      <c r="Q72" s="13" t="s">
        <v>32</v>
      </c>
      <c r="R72" s="49">
        <v>3.0385300925925931E-3</v>
      </c>
      <c r="S72" s="13" t="str" cm="1">
        <f t="array" ref="S72">IFERROR(_xlfn.TEXTJOIN(", ",TRUE,IF(ChangeLog[ROW_ID]=$T72,ChangeLog[Change'#],"")),"")</f>
        <v/>
      </c>
      <c r="T72">
        <v>62</v>
      </c>
    </row>
    <row r="73" spans="1:20" ht="17.100000000000001" customHeight="1" x14ac:dyDescent="0.25">
      <c r="A73" s="13" t="s">
        <v>3</v>
      </c>
      <c r="B73" s="13">
        <v>1974</v>
      </c>
      <c r="C73" s="13" t="s">
        <v>24</v>
      </c>
      <c r="D73" s="13" t="s">
        <v>25</v>
      </c>
      <c r="E73" s="13" t="s">
        <v>25</v>
      </c>
      <c r="F73" s="13" t="s">
        <v>49</v>
      </c>
      <c r="G73" s="13" t="s">
        <v>104</v>
      </c>
      <c r="H73" s="13" t="s">
        <v>25</v>
      </c>
      <c r="I73" s="13" t="s">
        <v>12649</v>
      </c>
      <c r="J73" s="14" t="s">
        <v>137</v>
      </c>
      <c r="K73" s="13" t="s">
        <v>29</v>
      </c>
      <c r="L73" s="13"/>
      <c r="M73" s="13" t="s">
        <v>57</v>
      </c>
      <c r="N73" s="13">
        <v>3</v>
      </c>
      <c r="O73" s="13">
        <v>1</v>
      </c>
      <c r="P73" s="13" t="s">
        <v>31</v>
      </c>
      <c r="Q73" s="13" t="s">
        <v>32</v>
      </c>
      <c r="R73" s="49">
        <v>1.6156250000000001E-3</v>
      </c>
      <c r="S73" s="13" t="str" cm="1">
        <f t="array" ref="S73">IFERROR(_xlfn.TEXTJOIN(", ",TRUE,IF(ChangeLog[ROW_ID]=$T73,ChangeLog[Change'#],"")),"")</f>
        <v/>
      </c>
      <c r="T73">
        <v>63</v>
      </c>
    </row>
    <row r="74" spans="1:20" ht="17.100000000000001" customHeight="1" x14ac:dyDescent="0.25">
      <c r="A74" s="13" t="s">
        <v>3</v>
      </c>
      <c r="B74" s="13">
        <v>1974</v>
      </c>
      <c r="C74" s="13" t="s">
        <v>24</v>
      </c>
      <c r="D74" s="13" t="s">
        <v>25</v>
      </c>
      <c r="E74" s="13" t="s">
        <v>25</v>
      </c>
      <c r="F74" s="13" t="s">
        <v>49</v>
      </c>
      <c r="G74" s="13" t="s">
        <v>124</v>
      </c>
      <c r="H74" s="13" t="s">
        <v>25</v>
      </c>
      <c r="I74" s="13" t="s">
        <v>124</v>
      </c>
      <c r="J74" s="14" t="s">
        <v>125</v>
      </c>
      <c r="K74" s="13" t="s">
        <v>29</v>
      </c>
      <c r="L74" s="13"/>
      <c r="M74" s="13" t="s">
        <v>57</v>
      </c>
      <c r="N74" s="13">
        <v>3</v>
      </c>
      <c r="O74" s="13">
        <v>1</v>
      </c>
      <c r="P74" s="13" t="s">
        <v>31</v>
      </c>
      <c r="Q74" s="13" t="s">
        <v>32</v>
      </c>
      <c r="R74" s="49"/>
      <c r="S74" s="13" t="str" cm="1">
        <f t="array" ref="S74">IFERROR(_xlfn.TEXTJOIN(", ",TRUE,IF(ChangeLog[ROW_ID]=$T74,ChangeLog[Change'#],"")),"")</f>
        <v/>
      </c>
      <c r="T74">
        <v>64</v>
      </c>
    </row>
    <row r="75" spans="1:20" ht="33.950000000000003" customHeight="1" x14ac:dyDescent="0.25">
      <c r="A75" s="13" t="s">
        <v>3</v>
      </c>
      <c r="B75" s="13">
        <v>1974</v>
      </c>
      <c r="C75" s="13" t="s">
        <v>47</v>
      </c>
      <c r="D75" s="13" t="s">
        <v>47</v>
      </c>
      <c r="E75" s="13" t="s">
        <v>48</v>
      </c>
      <c r="F75" s="13" t="s">
        <v>26</v>
      </c>
      <c r="G75" s="13" t="s">
        <v>127</v>
      </c>
      <c r="H75" s="13" t="s">
        <v>47</v>
      </c>
      <c r="I75" s="13" t="s">
        <v>12650</v>
      </c>
      <c r="J75" s="14" t="s">
        <v>142</v>
      </c>
      <c r="K75" s="13" t="s">
        <v>29</v>
      </c>
      <c r="L75" s="13"/>
      <c r="M75" s="13" t="s">
        <v>57</v>
      </c>
      <c r="N75" s="13">
        <v>3</v>
      </c>
      <c r="O75" s="13">
        <v>1</v>
      </c>
      <c r="P75" s="13" t="s">
        <v>31</v>
      </c>
      <c r="Q75" s="13" t="s">
        <v>32</v>
      </c>
      <c r="R75" s="49">
        <v>39.340000000000003</v>
      </c>
      <c r="S75" s="13" t="str" cm="1">
        <f t="array" ref="S75">IFERROR(_xlfn.TEXTJOIN(", ",TRUE,IF(ChangeLog[ROW_ID]=$T75,ChangeLog[Change'#],"")),"")</f>
        <v/>
      </c>
      <c r="T75">
        <v>65</v>
      </c>
    </row>
    <row r="76" spans="1:20" ht="17.100000000000001" customHeight="1" x14ac:dyDescent="0.25">
      <c r="A76" s="13" t="s">
        <v>3</v>
      </c>
      <c r="B76" s="13">
        <v>1974</v>
      </c>
      <c r="C76" s="13" t="s">
        <v>47</v>
      </c>
      <c r="D76" s="13" t="s">
        <v>47</v>
      </c>
      <c r="E76" s="13" t="s">
        <v>48</v>
      </c>
      <c r="F76" s="13" t="s">
        <v>49</v>
      </c>
      <c r="G76" s="13" t="s">
        <v>143</v>
      </c>
      <c r="H76" s="13" t="s">
        <v>47</v>
      </c>
      <c r="I76" s="13" t="s">
        <v>12651</v>
      </c>
      <c r="J76" s="14" t="s">
        <v>144</v>
      </c>
      <c r="K76" s="13" t="s">
        <v>29</v>
      </c>
      <c r="L76" s="13"/>
      <c r="M76" s="13" t="s">
        <v>41</v>
      </c>
      <c r="N76" s="13">
        <v>1</v>
      </c>
      <c r="O76" s="13">
        <v>1</v>
      </c>
      <c r="P76" s="13" t="s">
        <v>31</v>
      </c>
      <c r="Q76" s="13" t="s">
        <v>32</v>
      </c>
      <c r="R76" s="49">
        <v>54.079999988425932</v>
      </c>
      <c r="S76" s="13" t="str" cm="1">
        <f t="array" ref="S76">IFERROR(_xlfn.TEXTJOIN(", ",TRUE,IF(ChangeLog[ROW_ID]=$T76,ChangeLog[Change'#],"")),"")</f>
        <v/>
      </c>
      <c r="T76">
        <v>66</v>
      </c>
    </row>
    <row r="77" spans="1:20" ht="68.099999999999994" customHeight="1" x14ac:dyDescent="0.25">
      <c r="A77" s="13" t="s">
        <v>3</v>
      </c>
      <c r="B77" s="13">
        <v>1974</v>
      </c>
      <c r="C77" s="13" t="s">
        <v>47</v>
      </c>
      <c r="D77" s="13" t="s">
        <v>47</v>
      </c>
      <c r="E77" s="13" t="s">
        <v>48</v>
      </c>
      <c r="F77" s="13" t="s">
        <v>49</v>
      </c>
      <c r="G77" s="13" t="s">
        <v>127</v>
      </c>
      <c r="H77" s="13" t="s">
        <v>47</v>
      </c>
      <c r="I77" s="13" t="s">
        <v>12652</v>
      </c>
      <c r="J77" s="14" t="s">
        <v>145</v>
      </c>
      <c r="K77" s="13" t="s">
        <v>29</v>
      </c>
      <c r="L77" s="13"/>
      <c r="M77" s="13" t="s">
        <v>57</v>
      </c>
      <c r="N77" s="13">
        <v>3</v>
      </c>
      <c r="O77" s="13">
        <v>1</v>
      </c>
      <c r="P77" s="13" t="s">
        <v>31</v>
      </c>
      <c r="Q77" s="13" t="s">
        <v>32</v>
      </c>
      <c r="R77" s="49">
        <v>46.1</v>
      </c>
      <c r="S77" s="13" t="str" cm="1">
        <f t="array" ref="S77">IFERROR(_xlfn.TEXTJOIN(", ",TRUE,IF(ChangeLog[ROW_ID]=$T77,ChangeLog[Change'#],"")),"")</f>
        <v/>
      </c>
      <c r="T77">
        <v>67</v>
      </c>
    </row>
    <row r="78" spans="1:20" ht="17.100000000000001" customHeight="1" x14ac:dyDescent="0.25">
      <c r="A78" s="13" t="s">
        <v>3</v>
      </c>
      <c r="B78" s="13">
        <v>1974</v>
      </c>
      <c r="C78" s="13" t="s">
        <v>47</v>
      </c>
      <c r="D78" s="13" t="s">
        <v>47</v>
      </c>
      <c r="E78" s="13" t="s">
        <v>48</v>
      </c>
      <c r="F78" s="13" t="s">
        <v>49</v>
      </c>
      <c r="G78" s="13" t="s">
        <v>116</v>
      </c>
      <c r="H78" s="13" t="s">
        <v>47</v>
      </c>
      <c r="I78" s="13" t="s">
        <v>12653</v>
      </c>
      <c r="J78" s="14" t="s">
        <v>146</v>
      </c>
      <c r="K78" s="13" t="s">
        <v>29</v>
      </c>
      <c r="L78" s="13"/>
      <c r="M78" s="13" t="s">
        <v>30</v>
      </c>
      <c r="N78" s="13">
        <v>2</v>
      </c>
      <c r="O78" s="13">
        <v>1</v>
      </c>
      <c r="P78" s="13" t="s">
        <v>31</v>
      </c>
      <c r="Q78" s="13" t="s">
        <v>32</v>
      </c>
      <c r="R78" s="49" t="s">
        <v>147</v>
      </c>
      <c r="S78" s="13" t="str" cm="1">
        <f t="array" ref="S78">IFERROR(_xlfn.TEXTJOIN(", ",TRUE,IF(ChangeLog[ROW_ID]=$T78,ChangeLog[Change'#],"")),"")</f>
        <v/>
      </c>
      <c r="T78">
        <v>68</v>
      </c>
    </row>
    <row r="79" spans="1:20" ht="17.100000000000001" customHeight="1" x14ac:dyDescent="0.25">
      <c r="A79" s="13" t="s">
        <v>3</v>
      </c>
      <c r="B79" s="13">
        <v>1978</v>
      </c>
      <c r="C79" s="13" t="s">
        <v>24</v>
      </c>
      <c r="D79" s="13" t="s">
        <v>35</v>
      </c>
      <c r="E79" s="13" t="s">
        <v>35</v>
      </c>
      <c r="F79" s="13" t="s">
        <v>26</v>
      </c>
      <c r="G79" s="13" t="s">
        <v>36</v>
      </c>
      <c r="H79" s="13" t="s">
        <v>37</v>
      </c>
      <c r="I79" s="13" t="s">
        <v>36</v>
      </c>
      <c r="J79" s="14" t="s">
        <v>148</v>
      </c>
      <c r="K79" s="13" t="s">
        <v>29</v>
      </c>
      <c r="L79" s="13"/>
      <c r="M79" s="13" t="s">
        <v>57</v>
      </c>
      <c r="N79" s="13">
        <v>3</v>
      </c>
      <c r="O79" s="13">
        <v>1</v>
      </c>
      <c r="P79" s="13" t="s">
        <v>31</v>
      </c>
      <c r="Q79" s="13" t="s">
        <v>32</v>
      </c>
      <c r="R79" s="49"/>
      <c r="S79" s="13" t="str" cm="1">
        <f t="array" ref="S79">IFERROR(_xlfn.TEXTJOIN(", ",TRUE,IF(ChangeLog[ROW_ID]=$T79,ChangeLog[Change'#],"")),"")</f>
        <v/>
      </c>
      <c r="T79">
        <v>69</v>
      </c>
    </row>
    <row r="80" spans="1:20" ht="68.099999999999994" customHeight="1" x14ac:dyDescent="0.25">
      <c r="A80" s="13" t="s">
        <v>3</v>
      </c>
      <c r="B80" s="13">
        <v>1978</v>
      </c>
      <c r="C80" s="13" t="s">
        <v>24</v>
      </c>
      <c r="D80" s="13" t="s">
        <v>25</v>
      </c>
      <c r="E80" s="13" t="s">
        <v>25</v>
      </c>
      <c r="F80" s="13" t="s">
        <v>49</v>
      </c>
      <c r="G80" s="13" t="s">
        <v>39</v>
      </c>
      <c r="H80" s="13" t="s">
        <v>25</v>
      </c>
      <c r="I80" s="13" t="s">
        <v>12654</v>
      </c>
      <c r="J80" s="14" t="s">
        <v>149</v>
      </c>
      <c r="K80" s="13" t="s">
        <v>29</v>
      </c>
      <c r="L80" s="13"/>
      <c r="M80" s="13" t="s">
        <v>41</v>
      </c>
      <c r="N80" s="13">
        <v>1</v>
      </c>
      <c r="O80" s="13">
        <v>1</v>
      </c>
      <c r="P80" s="13" t="s">
        <v>31</v>
      </c>
      <c r="Q80" s="13" t="s">
        <v>32</v>
      </c>
      <c r="R80" s="49">
        <v>3.1406250000000002E-3</v>
      </c>
      <c r="S80" s="13" t="str" cm="1">
        <f t="array" ref="S80">IFERROR(_xlfn.TEXTJOIN(", ",TRUE,IF(ChangeLog[ROW_ID]=$T80,ChangeLog[Change'#],"")),"")</f>
        <v/>
      </c>
      <c r="T80">
        <v>70</v>
      </c>
    </row>
    <row r="81" spans="1:20" ht="68.099999999999994" customHeight="1" x14ac:dyDescent="0.25">
      <c r="A81" s="13" t="s">
        <v>3</v>
      </c>
      <c r="B81" s="13">
        <v>1978</v>
      </c>
      <c r="C81" s="13" t="s">
        <v>24</v>
      </c>
      <c r="D81" s="13" t="s">
        <v>25</v>
      </c>
      <c r="E81" s="13" t="s">
        <v>25</v>
      </c>
      <c r="F81" s="13" t="s">
        <v>49</v>
      </c>
      <c r="G81" s="13" t="s">
        <v>46</v>
      </c>
      <c r="H81" s="13" t="s">
        <v>25</v>
      </c>
      <c r="I81" s="13" t="s">
        <v>12655</v>
      </c>
      <c r="J81" s="14" t="s">
        <v>149</v>
      </c>
      <c r="K81" s="13" t="s">
        <v>29</v>
      </c>
      <c r="L81" s="13"/>
      <c r="M81" s="13" t="s">
        <v>41</v>
      </c>
      <c r="N81" s="13">
        <v>1</v>
      </c>
      <c r="O81" s="13">
        <v>1</v>
      </c>
      <c r="P81" s="13" t="s">
        <v>31</v>
      </c>
      <c r="Q81" s="13" t="s">
        <v>32</v>
      </c>
      <c r="R81" s="49">
        <v>6.4621527777777776E-3</v>
      </c>
      <c r="S81" s="13" t="str" cm="1">
        <f t="array" ref="S81">IFERROR(_xlfn.TEXTJOIN(", ",TRUE,IF(ChangeLog[ROW_ID]=$T81,ChangeLog[Change'#],"")),"")</f>
        <v/>
      </c>
      <c r="T81">
        <v>71</v>
      </c>
    </row>
    <row r="82" spans="1:20" ht="221.1" customHeight="1" x14ac:dyDescent="0.25">
      <c r="A82" s="13" t="s">
        <v>3</v>
      </c>
      <c r="B82" s="13">
        <v>1978</v>
      </c>
      <c r="C82" s="13" t="s">
        <v>24</v>
      </c>
      <c r="D82" s="13" t="s">
        <v>25</v>
      </c>
      <c r="E82" s="13" t="s">
        <v>25</v>
      </c>
      <c r="F82" s="13" t="s">
        <v>49</v>
      </c>
      <c r="G82" s="13" t="s">
        <v>104</v>
      </c>
      <c r="H82" s="13" t="s">
        <v>25</v>
      </c>
      <c r="I82" s="13" t="s">
        <v>12656</v>
      </c>
      <c r="J82" s="14" t="s">
        <v>149</v>
      </c>
      <c r="K82" s="13" t="s">
        <v>29</v>
      </c>
      <c r="L82" s="13"/>
      <c r="M82" s="13" t="s">
        <v>30</v>
      </c>
      <c r="N82" s="13">
        <v>2</v>
      </c>
      <c r="O82" s="13">
        <v>1</v>
      </c>
      <c r="P82" s="13" t="s">
        <v>31</v>
      </c>
      <c r="Q82" s="13" t="s">
        <v>32</v>
      </c>
      <c r="R82" s="49">
        <v>1.51712962962963E-3</v>
      </c>
      <c r="S82" s="13" t="str" cm="1">
        <f t="array" ref="S82">IFERROR(_xlfn.TEXTJOIN(", ",TRUE,IF(ChangeLog[ROW_ID]=$T82,ChangeLog[Change'#],"")),"")</f>
        <v/>
      </c>
      <c r="T82">
        <v>72</v>
      </c>
    </row>
    <row r="83" spans="1:20" ht="17.100000000000001" customHeight="1" x14ac:dyDescent="0.25">
      <c r="A83" s="13" t="s">
        <v>3</v>
      </c>
      <c r="B83" s="13">
        <v>1978</v>
      </c>
      <c r="C83" s="13" t="s">
        <v>150</v>
      </c>
      <c r="D83" s="13" t="s">
        <v>150</v>
      </c>
      <c r="E83" s="13" t="s">
        <v>151</v>
      </c>
      <c r="F83" s="13" t="s">
        <v>26</v>
      </c>
      <c r="G83" s="13" t="s">
        <v>152</v>
      </c>
      <c r="H83" s="13" t="s">
        <v>150</v>
      </c>
      <c r="I83" s="13" t="s">
        <v>153</v>
      </c>
      <c r="J83" s="14" t="s">
        <v>154</v>
      </c>
      <c r="K83" s="13" t="s">
        <v>29</v>
      </c>
      <c r="L83" s="13"/>
      <c r="M83" s="13" t="s">
        <v>57</v>
      </c>
      <c r="N83" s="13">
        <v>3</v>
      </c>
      <c r="O83" s="13">
        <v>1</v>
      </c>
      <c r="P83" s="13" t="s">
        <v>31</v>
      </c>
      <c r="Q83" s="13" t="s">
        <v>32</v>
      </c>
      <c r="R83" s="49"/>
      <c r="S83" s="13" t="str" cm="1">
        <f t="array" ref="S83">IFERROR(_xlfn.TEXTJOIN(", ",TRUE,IF(ChangeLog[ROW_ID]=$T83,ChangeLog[Change'#],"")),"")</f>
        <v/>
      </c>
      <c r="T83">
        <v>73</v>
      </c>
    </row>
    <row r="84" spans="1:20" ht="51" customHeight="1" x14ac:dyDescent="0.25">
      <c r="A84" s="13" t="s">
        <v>3</v>
      </c>
      <c r="B84" s="13">
        <v>1978</v>
      </c>
      <c r="C84" s="13" t="s">
        <v>130</v>
      </c>
      <c r="D84" s="13" t="s">
        <v>130</v>
      </c>
      <c r="E84" s="13" t="s">
        <v>130</v>
      </c>
      <c r="F84" s="13"/>
      <c r="G84" s="13" t="s">
        <v>131</v>
      </c>
      <c r="H84" s="13" t="s">
        <v>130</v>
      </c>
      <c r="I84" s="13" t="s">
        <v>155</v>
      </c>
      <c r="J84" s="14" t="s">
        <v>156</v>
      </c>
      <c r="K84" s="13" t="s">
        <v>29</v>
      </c>
      <c r="L84" s="13"/>
      <c r="M84" s="13" t="s">
        <v>57</v>
      </c>
      <c r="N84" s="13">
        <v>3</v>
      </c>
      <c r="O84" s="13">
        <v>1</v>
      </c>
      <c r="P84" s="13" t="s">
        <v>31</v>
      </c>
      <c r="Q84" s="13" t="s">
        <v>32</v>
      </c>
      <c r="R84" s="49"/>
      <c r="S84" s="13" t="str" cm="1">
        <f t="array" ref="S84">IFERROR(_xlfn.TEXTJOIN(", ",TRUE,IF(ChangeLog[ROW_ID]=$T84,ChangeLog[Change'#],"")),"")</f>
        <v/>
      </c>
      <c r="T84">
        <v>74</v>
      </c>
    </row>
    <row r="85" spans="1:20" ht="17.100000000000001" customHeight="1" x14ac:dyDescent="0.25">
      <c r="A85" s="13" t="s">
        <v>3</v>
      </c>
      <c r="B85" s="13">
        <v>1978</v>
      </c>
      <c r="C85" s="13" t="s">
        <v>130</v>
      </c>
      <c r="D85" s="13" t="s">
        <v>130</v>
      </c>
      <c r="E85" s="13" t="s">
        <v>130</v>
      </c>
      <c r="F85" s="13" t="s">
        <v>26</v>
      </c>
      <c r="G85" s="13" t="s">
        <v>157</v>
      </c>
      <c r="H85" s="13" t="s">
        <v>158</v>
      </c>
      <c r="I85" s="13" t="s">
        <v>12657</v>
      </c>
      <c r="J85" s="14" t="s">
        <v>159</v>
      </c>
      <c r="K85" s="13" t="s">
        <v>29</v>
      </c>
      <c r="L85" s="13"/>
      <c r="M85" s="13" t="s">
        <v>57</v>
      </c>
      <c r="N85" s="13">
        <v>3</v>
      </c>
      <c r="O85" s="13">
        <v>1</v>
      </c>
      <c r="P85" s="13" t="s">
        <v>31</v>
      </c>
      <c r="Q85" s="13" t="s">
        <v>32</v>
      </c>
      <c r="R85" s="49">
        <v>40.1</v>
      </c>
      <c r="S85" s="13" t="str" cm="1">
        <f t="array" ref="S85">IFERROR(_xlfn.TEXTJOIN(", ",TRUE,IF(ChangeLog[ROW_ID]=$T85,ChangeLog[Change'#],"")),"")</f>
        <v/>
      </c>
      <c r="T85">
        <v>76</v>
      </c>
    </row>
    <row r="86" spans="1:20" ht="68.099999999999994" customHeight="1" x14ac:dyDescent="0.25">
      <c r="A86" s="13" t="s">
        <v>3</v>
      </c>
      <c r="B86" s="13">
        <v>1982</v>
      </c>
      <c r="C86" s="13" t="s">
        <v>24</v>
      </c>
      <c r="D86" s="13" t="s">
        <v>25</v>
      </c>
      <c r="E86" s="13" t="s">
        <v>25</v>
      </c>
      <c r="F86" s="15" t="s">
        <v>49</v>
      </c>
      <c r="G86" s="13" t="s">
        <v>42</v>
      </c>
      <c r="H86" s="13" t="s">
        <v>25</v>
      </c>
      <c r="I86" s="13" t="s">
        <v>12658</v>
      </c>
      <c r="J86" s="14" t="s">
        <v>160</v>
      </c>
      <c r="K86" s="13" t="s">
        <v>29</v>
      </c>
      <c r="L86" s="13"/>
      <c r="M86" s="13" t="s">
        <v>57</v>
      </c>
      <c r="N86" s="13">
        <v>3</v>
      </c>
      <c r="O86" s="13">
        <v>1</v>
      </c>
      <c r="P86" s="13" t="s">
        <v>31</v>
      </c>
      <c r="Q86" s="13" t="s">
        <v>32</v>
      </c>
      <c r="R86" s="49" t="s">
        <v>161</v>
      </c>
      <c r="S86" s="13" t="str" cm="1">
        <f t="array" ref="S86">IFERROR(_xlfn.TEXTJOIN(", ",TRUE,IF(ChangeLog[ROW_ID]=$T86,ChangeLog[Change'#],"")),"")</f>
        <v/>
      </c>
      <c r="T86">
        <v>77</v>
      </c>
    </row>
    <row r="87" spans="1:20" ht="170.1" customHeight="1" x14ac:dyDescent="0.25">
      <c r="A87" s="13" t="s">
        <v>3</v>
      </c>
      <c r="B87" s="13">
        <v>1982</v>
      </c>
      <c r="C87" s="13" t="s">
        <v>24</v>
      </c>
      <c r="D87" s="13" t="s">
        <v>25</v>
      </c>
      <c r="E87" s="13" t="s">
        <v>25</v>
      </c>
      <c r="F87" s="13" t="s">
        <v>26</v>
      </c>
      <c r="G87" s="13" t="s">
        <v>27</v>
      </c>
      <c r="H87" s="13" t="s">
        <v>25</v>
      </c>
      <c r="I87" s="13" t="s">
        <v>12659</v>
      </c>
      <c r="J87" s="14" t="s">
        <v>162</v>
      </c>
      <c r="K87" s="13" t="s">
        <v>29</v>
      </c>
      <c r="L87" s="13"/>
      <c r="M87" s="13" t="s">
        <v>41</v>
      </c>
      <c r="N87" s="13">
        <v>1</v>
      </c>
      <c r="O87" s="13">
        <v>1</v>
      </c>
      <c r="P87" s="13" t="s">
        <v>31</v>
      </c>
      <c r="Q87" s="13" t="s">
        <v>32</v>
      </c>
      <c r="R87" s="49">
        <v>52</v>
      </c>
      <c r="S87" s="13" t="str" cm="1">
        <f t="array" ref="S87">IFERROR(_xlfn.TEXTJOIN(", ",TRUE,IF(ChangeLog[ROW_ID]=$T87,ChangeLog[Change'#],"")),"")</f>
        <v/>
      </c>
      <c r="T87">
        <v>78</v>
      </c>
    </row>
    <row r="88" spans="1:20" ht="68.099999999999994" customHeight="1" x14ac:dyDescent="0.25">
      <c r="A88" s="13" t="s">
        <v>3</v>
      </c>
      <c r="B88" s="13">
        <v>1982</v>
      </c>
      <c r="C88" s="13" t="s">
        <v>24</v>
      </c>
      <c r="D88" s="13" t="s">
        <v>25</v>
      </c>
      <c r="E88" s="13" t="s">
        <v>25</v>
      </c>
      <c r="F88" s="13" t="s">
        <v>26</v>
      </c>
      <c r="G88" s="13" t="s">
        <v>124</v>
      </c>
      <c r="H88" s="13" t="s">
        <v>25</v>
      </c>
      <c r="I88" s="13" t="s">
        <v>12660</v>
      </c>
      <c r="J88" s="14" t="s">
        <v>162</v>
      </c>
      <c r="K88" s="13" t="s">
        <v>29</v>
      </c>
      <c r="L88" s="13"/>
      <c r="M88" s="13" t="s">
        <v>57</v>
      </c>
      <c r="N88" s="13">
        <v>3</v>
      </c>
      <c r="O88" s="13">
        <v>1</v>
      </c>
      <c r="P88" s="13" t="s">
        <v>31</v>
      </c>
      <c r="Q88" s="13" t="s">
        <v>32</v>
      </c>
      <c r="R88" s="49">
        <v>57.369999988425917</v>
      </c>
      <c r="S88" s="13" t="str" cm="1">
        <f t="array" ref="S88">IFERROR(_xlfn.TEXTJOIN(", ",TRUE,IF(ChangeLog[ROW_ID]=$T88,ChangeLog[Change'#],"")),"")</f>
        <v/>
      </c>
      <c r="T88">
        <v>79</v>
      </c>
    </row>
    <row r="89" spans="1:20" ht="17.100000000000001" customHeight="1" x14ac:dyDescent="0.25">
      <c r="A89" s="13" t="s">
        <v>3</v>
      </c>
      <c r="B89" s="13">
        <v>1986</v>
      </c>
      <c r="C89" s="13" t="s">
        <v>24</v>
      </c>
      <c r="D89" s="13" t="s">
        <v>25</v>
      </c>
      <c r="E89" s="13" t="s">
        <v>25</v>
      </c>
      <c r="F89" s="13" t="s">
        <v>26</v>
      </c>
      <c r="G89" s="13" t="s">
        <v>42</v>
      </c>
      <c r="H89" s="13" t="s">
        <v>25</v>
      </c>
      <c r="I89" s="13" t="s">
        <v>12661</v>
      </c>
      <c r="J89" s="14" t="s">
        <v>163</v>
      </c>
      <c r="K89" s="13" t="s">
        <v>29</v>
      </c>
      <c r="L89" s="13"/>
      <c r="M89" s="13" t="s">
        <v>57</v>
      </c>
      <c r="N89" s="13">
        <v>3</v>
      </c>
      <c r="O89" s="13">
        <v>1</v>
      </c>
      <c r="P89" s="13" t="s">
        <v>31</v>
      </c>
      <c r="Q89" s="13" t="s">
        <v>32</v>
      </c>
      <c r="R89" s="49">
        <v>2.446284722222223E-3</v>
      </c>
      <c r="S89" s="13" t="str" cm="1">
        <f t="array" ref="S89">IFERROR(_xlfn.TEXTJOIN(", ",TRUE,IF(ChangeLog[ROW_ID]=$T89,ChangeLog[Change'#],"")),"")</f>
        <v/>
      </c>
      <c r="T89">
        <v>80</v>
      </c>
    </row>
    <row r="90" spans="1:20" ht="17.100000000000001" customHeight="1" x14ac:dyDescent="0.25">
      <c r="A90" s="13" t="s">
        <v>3</v>
      </c>
      <c r="B90" s="13">
        <v>1986</v>
      </c>
      <c r="C90" s="13" t="s">
        <v>24</v>
      </c>
      <c r="D90" s="13" t="s">
        <v>25</v>
      </c>
      <c r="E90" s="13" t="s">
        <v>25</v>
      </c>
      <c r="F90" s="13" t="s">
        <v>26</v>
      </c>
      <c r="G90" s="13" t="s">
        <v>66</v>
      </c>
      <c r="H90" s="13" t="s">
        <v>25</v>
      </c>
      <c r="I90" s="13" t="s">
        <v>12662</v>
      </c>
      <c r="J90" s="14" t="s">
        <v>164</v>
      </c>
      <c r="K90" s="13" t="s">
        <v>29</v>
      </c>
      <c r="L90" s="13"/>
      <c r="M90" s="13" t="s">
        <v>57</v>
      </c>
      <c r="N90" s="13">
        <v>3</v>
      </c>
      <c r="O90" s="13">
        <v>1</v>
      </c>
      <c r="P90" s="13" t="s">
        <v>31</v>
      </c>
      <c r="Q90" s="13" t="s">
        <v>32</v>
      </c>
      <c r="R90" s="49">
        <v>5.5123842592592594E-3</v>
      </c>
      <c r="S90" s="13" t="str" cm="1">
        <f t="array" ref="S90">IFERROR(_xlfn.TEXTJOIN(", ",TRUE,IF(ChangeLog[ROW_ID]=$T90,ChangeLog[Change'#],"")),"")</f>
        <v/>
      </c>
      <c r="T90">
        <v>81</v>
      </c>
    </row>
    <row r="91" spans="1:20" ht="17.100000000000001" customHeight="1" x14ac:dyDescent="0.25">
      <c r="A91" s="13" t="s">
        <v>3</v>
      </c>
      <c r="B91" s="13">
        <v>1986</v>
      </c>
      <c r="C91" s="13" t="s">
        <v>24</v>
      </c>
      <c r="D91" s="13" t="s">
        <v>35</v>
      </c>
      <c r="E91" s="13" t="s">
        <v>35</v>
      </c>
      <c r="F91" s="13" t="s">
        <v>26</v>
      </c>
      <c r="G91" s="13" t="s">
        <v>36</v>
      </c>
      <c r="H91" s="13" t="s">
        <v>37</v>
      </c>
      <c r="I91" s="13" t="s">
        <v>36</v>
      </c>
      <c r="J91" s="14" t="s">
        <v>165</v>
      </c>
      <c r="K91" s="13" t="s">
        <v>29</v>
      </c>
      <c r="L91" s="13"/>
      <c r="M91" s="13" t="s">
        <v>57</v>
      </c>
      <c r="N91" s="13">
        <v>3</v>
      </c>
      <c r="O91" s="13">
        <v>1</v>
      </c>
      <c r="P91" s="13" t="s">
        <v>31</v>
      </c>
      <c r="Q91" s="13" t="s">
        <v>32</v>
      </c>
      <c r="R91" s="49"/>
      <c r="S91" s="13" t="str" cm="1">
        <f t="array" ref="S91">IFERROR(_xlfn.TEXTJOIN(", ",TRUE,IF(ChangeLog[ROW_ID]=$T91,ChangeLog[Change'#],"")),"")</f>
        <v/>
      </c>
      <c r="T91">
        <v>82</v>
      </c>
    </row>
    <row r="92" spans="1:20" ht="33.950000000000003" customHeight="1" x14ac:dyDescent="0.25">
      <c r="A92" s="13" t="s">
        <v>3</v>
      </c>
      <c r="B92" s="13">
        <v>1986</v>
      </c>
      <c r="C92" s="13" t="s">
        <v>24</v>
      </c>
      <c r="D92" s="13" t="s">
        <v>25</v>
      </c>
      <c r="E92" s="13" t="s">
        <v>25</v>
      </c>
      <c r="F92" s="13" t="s">
        <v>26</v>
      </c>
      <c r="G92" s="13" t="s">
        <v>27</v>
      </c>
      <c r="H92" s="13" t="s">
        <v>25</v>
      </c>
      <c r="I92" s="13" t="s">
        <v>12663</v>
      </c>
      <c r="J92" s="14" t="s">
        <v>162</v>
      </c>
      <c r="K92" s="13" t="s">
        <v>29</v>
      </c>
      <c r="L92" s="13"/>
      <c r="M92" s="13" t="s">
        <v>57</v>
      </c>
      <c r="N92" s="13">
        <v>3</v>
      </c>
      <c r="O92" s="13">
        <v>1</v>
      </c>
      <c r="P92" s="13" t="s">
        <v>31</v>
      </c>
      <c r="Q92" s="13" t="s">
        <v>32</v>
      </c>
      <c r="R92" s="49">
        <v>51.27</v>
      </c>
      <c r="S92" s="13" t="str" cm="1">
        <f t="array" ref="S92">IFERROR(_xlfn.TEXTJOIN(", ",TRUE,IF(ChangeLog[ROW_ID]=$T92,ChangeLog[Change'#],"")),"")</f>
        <v/>
      </c>
      <c r="T92">
        <v>83</v>
      </c>
    </row>
    <row r="93" spans="1:20" ht="17.100000000000001" customHeight="1" x14ac:dyDescent="0.25">
      <c r="A93" s="13" t="s">
        <v>3</v>
      </c>
      <c r="B93" s="13">
        <v>1986</v>
      </c>
      <c r="C93" s="13" t="s">
        <v>150</v>
      </c>
      <c r="D93" s="13" t="s">
        <v>150</v>
      </c>
      <c r="E93" s="13" t="s">
        <v>151</v>
      </c>
      <c r="F93" s="13" t="s">
        <v>26</v>
      </c>
      <c r="G93" s="13" t="s">
        <v>166</v>
      </c>
      <c r="H93" s="13" t="s">
        <v>150</v>
      </c>
      <c r="I93" s="13" t="s">
        <v>167</v>
      </c>
      <c r="J93" s="14" t="s">
        <v>168</v>
      </c>
      <c r="K93" s="13" t="s">
        <v>29</v>
      </c>
      <c r="L93" s="13"/>
      <c r="M93" s="13" t="s">
        <v>30</v>
      </c>
      <c r="N93" s="13">
        <v>2</v>
      </c>
      <c r="O93" s="13">
        <v>1</v>
      </c>
      <c r="P93" s="13" t="s">
        <v>31</v>
      </c>
      <c r="Q93" s="13" t="s">
        <v>32</v>
      </c>
      <c r="R93" s="49"/>
      <c r="S93" s="13" t="str" cm="1">
        <f t="array" ref="S93">IFERROR(_xlfn.TEXTJOIN(", ",TRUE,IF(ChangeLog[ROW_ID]=$T93,ChangeLog[Change'#],"")),"")</f>
        <v/>
      </c>
      <c r="T93">
        <v>84</v>
      </c>
    </row>
    <row r="94" spans="1:20" ht="68.099999999999994" customHeight="1" x14ac:dyDescent="0.25">
      <c r="A94" s="13" t="s">
        <v>3</v>
      </c>
      <c r="B94" s="13">
        <v>1990</v>
      </c>
      <c r="C94" s="13" t="s">
        <v>24</v>
      </c>
      <c r="D94" s="13" t="s">
        <v>25</v>
      </c>
      <c r="E94" s="13" t="s">
        <v>25</v>
      </c>
      <c r="F94" s="13" t="s">
        <v>26</v>
      </c>
      <c r="G94" s="13" t="s">
        <v>169</v>
      </c>
      <c r="H94" s="13" t="s">
        <v>25</v>
      </c>
      <c r="I94" s="13" t="s">
        <v>12664</v>
      </c>
      <c r="J94" s="14" t="s">
        <v>162</v>
      </c>
      <c r="K94" s="13" t="s">
        <v>29</v>
      </c>
      <c r="L94" s="13"/>
      <c r="M94" s="13" t="s">
        <v>30</v>
      </c>
      <c r="N94" s="13">
        <v>2</v>
      </c>
      <c r="O94" s="13">
        <v>1</v>
      </c>
      <c r="P94" s="13" t="s">
        <v>31</v>
      </c>
      <c r="Q94" s="13" t="s">
        <v>32</v>
      </c>
      <c r="R94" s="49">
        <v>22.329999988425929</v>
      </c>
      <c r="S94" s="13" t="str" cm="1">
        <f t="array" ref="S94">IFERROR(_xlfn.TEXTJOIN(", ",TRUE,IF(ChangeLog[ROW_ID]=$T94,ChangeLog[Change'#],"")),"")</f>
        <v/>
      </c>
      <c r="T94">
        <v>85</v>
      </c>
    </row>
    <row r="95" spans="1:20" ht="17.100000000000001" customHeight="1" x14ac:dyDescent="0.25">
      <c r="A95" s="13" t="s">
        <v>3</v>
      </c>
      <c r="B95" s="13">
        <v>1990</v>
      </c>
      <c r="C95" s="13" t="s">
        <v>24</v>
      </c>
      <c r="D95" s="13" t="s">
        <v>25</v>
      </c>
      <c r="E95" s="13" t="s">
        <v>25</v>
      </c>
      <c r="F95" s="13" t="s">
        <v>26</v>
      </c>
      <c r="G95" s="13" t="s">
        <v>42</v>
      </c>
      <c r="H95" s="13" t="s">
        <v>25</v>
      </c>
      <c r="I95" s="13" t="s">
        <v>12665</v>
      </c>
      <c r="J95" s="14" t="s">
        <v>170</v>
      </c>
      <c r="K95" s="13" t="s">
        <v>29</v>
      </c>
      <c r="L95" s="13"/>
      <c r="M95" s="13" t="s">
        <v>57</v>
      </c>
      <c r="N95" s="13">
        <v>3</v>
      </c>
      <c r="O95" s="13">
        <v>1</v>
      </c>
      <c r="P95" s="13" t="s">
        <v>31</v>
      </c>
      <c r="Q95" s="13" t="s">
        <v>32</v>
      </c>
      <c r="R95" s="49">
        <v>2.4474537037037039E-3</v>
      </c>
      <c r="S95" s="13" t="str" cm="1">
        <f t="array" ref="S95">IFERROR(_xlfn.TEXTJOIN(", ",TRUE,IF(ChangeLog[ROW_ID]=$T95,ChangeLog[Change'#],"")),"")</f>
        <v/>
      </c>
      <c r="T95">
        <v>86</v>
      </c>
    </row>
    <row r="96" spans="1:20" ht="17.100000000000001" customHeight="1" x14ac:dyDescent="0.25">
      <c r="A96" s="13" t="s">
        <v>3</v>
      </c>
      <c r="B96" s="13">
        <v>1990</v>
      </c>
      <c r="C96" s="13" t="s">
        <v>171</v>
      </c>
      <c r="D96" s="13" t="s">
        <v>171</v>
      </c>
      <c r="E96" s="13" t="s">
        <v>171</v>
      </c>
      <c r="F96" s="13" t="s">
        <v>26</v>
      </c>
      <c r="G96" s="13" t="s">
        <v>172</v>
      </c>
      <c r="H96" s="13" t="s">
        <v>173</v>
      </c>
      <c r="I96" s="13" t="s">
        <v>36</v>
      </c>
      <c r="J96" s="14" t="s">
        <v>174</v>
      </c>
      <c r="K96" s="13" t="s">
        <v>29</v>
      </c>
      <c r="L96" s="13"/>
      <c r="M96" s="13" t="s">
        <v>57</v>
      </c>
      <c r="N96" s="13">
        <v>3</v>
      </c>
      <c r="O96" s="13">
        <v>1</v>
      </c>
      <c r="P96" s="13" t="s">
        <v>31</v>
      </c>
      <c r="Q96" s="13" t="s">
        <v>32</v>
      </c>
      <c r="R96" s="49"/>
      <c r="S96" s="13" t="str" cm="1">
        <f t="array" ref="S96">IFERROR(_xlfn.TEXTJOIN(", ",TRUE,IF(ChangeLog[ROW_ID]=$T96,ChangeLog[Change'#],"")),"")</f>
        <v/>
      </c>
      <c r="T96">
        <v>87</v>
      </c>
    </row>
    <row r="97" spans="1:20" ht="17.100000000000001" customHeight="1" x14ac:dyDescent="0.25">
      <c r="A97" s="13" t="s">
        <v>3</v>
      </c>
      <c r="B97" s="13">
        <v>1990</v>
      </c>
      <c r="C97" s="13" t="s">
        <v>171</v>
      </c>
      <c r="D97" s="13" t="s">
        <v>171</v>
      </c>
      <c r="E97" s="13" t="s">
        <v>171</v>
      </c>
      <c r="F97" s="13" t="s">
        <v>26</v>
      </c>
      <c r="G97" s="13" t="s">
        <v>175</v>
      </c>
      <c r="H97" s="13" t="s">
        <v>173</v>
      </c>
      <c r="I97" s="13" t="s">
        <v>175</v>
      </c>
      <c r="J97" s="14" t="s">
        <v>176</v>
      </c>
      <c r="K97" s="13" t="s">
        <v>29</v>
      </c>
      <c r="L97" s="13"/>
      <c r="M97" s="13" t="s">
        <v>57</v>
      </c>
      <c r="N97" s="13">
        <v>3</v>
      </c>
      <c r="O97" s="13">
        <v>1</v>
      </c>
      <c r="P97" s="13" t="s">
        <v>31</v>
      </c>
      <c r="Q97" s="13" t="s">
        <v>32</v>
      </c>
      <c r="R97" s="49"/>
      <c r="S97" s="13" t="str" cm="1">
        <f t="array" ref="S97">IFERROR(_xlfn.TEXTJOIN(", ",TRUE,IF(ChangeLog[ROW_ID]=$T97,ChangeLog[Change'#],"")),"")</f>
        <v/>
      </c>
      <c r="T97">
        <v>88</v>
      </c>
    </row>
    <row r="98" spans="1:20" ht="51" customHeight="1" x14ac:dyDescent="0.25">
      <c r="A98" s="13" t="s">
        <v>3</v>
      </c>
      <c r="B98" s="13">
        <v>1990</v>
      </c>
      <c r="C98" s="13" t="s">
        <v>92</v>
      </c>
      <c r="D98" s="13" t="s">
        <v>92</v>
      </c>
      <c r="E98" s="13" t="s">
        <v>177</v>
      </c>
      <c r="F98" s="13" t="s">
        <v>26</v>
      </c>
      <c r="G98" s="13" t="s">
        <v>178</v>
      </c>
      <c r="H98" s="13" t="s">
        <v>92</v>
      </c>
      <c r="I98" s="13" t="s">
        <v>12666</v>
      </c>
      <c r="J98" s="14" t="s">
        <v>179</v>
      </c>
      <c r="K98" s="13" t="s">
        <v>29</v>
      </c>
      <c r="L98" s="13"/>
      <c r="M98" s="13" t="s">
        <v>57</v>
      </c>
      <c r="N98" s="13">
        <v>3</v>
      </c>
      <c r="O98" s="13">
        <v>1</v>
      </c>
      <c r="P98" s="13" t="s">
        <v>31</v>
      </c>
      <c r="Q98" s="13" t="s">
        <v>32</v>
      </c>
      <c r="R98" s="49">
        <v>212</v>
      </c>
      <c r="S98" s="13" t="str" cm="1">
        <f t="array" ref="S98">IFERROR(_xlfn.TEXTJOIN(", ",TRUE,IF(ChangeLog[ROW_ID]=$T98,ChangeLog[Change'#],"")),"")</f>
        <v/>
      </c>
      <c r="T98">
        <v>89</v>
      </c>
    </row>
    <row r="99" spans="1:20" ht="17.100000000000001" customHeight="1" x14ac:dyDescent="0.25">
      <c r="A99" s="13" t="s">
        <v>3</v>
      </c>
      <c r="B99" s="13">
        <v>1994</v>
      </c>
      <c r="C99" s="13" t="s">
        <v>24</v>
      </c>
      <c r="D99" s="13" t="s">
        <v>25</v>
      </c>
      <c r="E99" s="13" t="s">
        <v>25</v>
      </c>
      <c r="F99" s="13" t="s">
        <v>49</v>
      </c>
      <c r="G99" s="13" t="s">
        <v>124</v>
      </c>
      <c r="H99" s="13" t="s">
        <v>25</v>
      </c>
      <c r="I99" s="13" t="s">
        <v>12667</v>
      </c>
      <c r="J99" s="14" t="s">
        <v>180</v>
      </c>
      <c r="K99" s="13" t="s">
        <v>29</v>
      </c>
      <c r="L99" s="13"/>
      <c r="M99" s="13" t="s">
        <v>57</v>
      </c>
      <c r="N99" s="13">
        <v>3</v>
      </c>
      <c r="O99" s="13">
        <v>1</v>
      </c>
      <c r="P99" s="13" t="s">
        <v>31</v>
      </c>
      <c r="Q99" s="13" t="s">
        <v>32</v>
      </c>
      <c r="R99" s="49" t="s">
        <v>181</v>
      </c>
      <c r="S99" s="13" t="str" cm="1">
        <f t="array" ref="S99">IFERROR(_xlfn.TEXTJOIN(", ",TRUE,IF(ChangeLog[ROW_ID]=$T99,ChangeLog[Change'#],"")),"")</f>
        <v/>
      </c>
      <c r="T99">
        <v>90</v>
      </c>
    </row>
    <row r="100" spans="1:20" ht="33.950000000000003" customHeight="1" x14ac:dyDescent="0.25">
      <c r="A100" s="13" t="s">
        <v>3</v>
      </c>
      <c r="B100" s="13">
        <v>1994</v>
      </c>
      <c r="C100" s="13" t="s">
        <v>150</v>
      </c>
      <c r="D100" s="13" t="s">
        <v>150</v>
      </c>
      <c r="E100" s="13" t="s">
        <v>151</v>
      </c>
      <c r="F100" s="13" t="s">
        <v>49</v>
      </c>
      <c r="G100" s="57" t="s">
        <v>152</v>
      </c>
      <c r="H100" s="13" t="s">
        <v>150</v>
      </c>
      <c r="I100" s="13" t="s">
        <v>182</v>
      </c>
      <c r="J100" s="14" t="s">
        <v>183</v>
      </c>
      <c r="K100" s="13" t="s">
        <v>29</v>
      </c>
      <c r="L100" s="13"/>
      <c r="M100" s="13" t="s">
        <v>57</v>
      </c>
      <c r="N100" s="13">
        <v>3</v>
      </c>
      <c r="O100" s="13">
        <v>1</v>
      </c>
      <c r="P100" s="13" t="s">
        <v>31</v>
      </c>
      <c r="Q100" s="13" t="s">
        <v>32</v>
      </c>
      <c r="R100" s="49"/>
      <c r="S100" s="13" t="str" cm="1">
        <f t="array" ref="S100">IFERROR(_xlfn.TEXTJOIN(", ",TRUE,IF(ChangeLog[ROW_ID]=$T100,ChangeLog[Change'#],"")),"")</f>
        <v/>
      </c>
      <c r="T100">
        <v>91</v>
      </c>
    </row>
    <row r="101" spans="1:20" ht="33.950000000000003" customHeight="1" x14ac:dyDescent="0.25">
      <c r="A101" s="13" t="s">
        <v>3</v>
      </c>
      <c r="B101" s="13">
        <v>1994</v>
      </c>
      <c r="C101" s="13" t="s">
        <v>130</v>
      </c>
      <c r="D101" s="13" t="s">
        <v>130</v>
      </c>
      <c r="E101" s="13" t="s">
        <v>130</v>
      </c>
      <c r="F101" s="13" t="s">
        <v>26</v>
      </c>
      <c r="G101" s="13">
        <v>470</v>
      </c>
      <c r="H101" s="13" t="s">
        <v>130</v>
      </c>
      <c r="I101" s="13" t="s">
        <v>12668</v>
      </c>
      <c r="J101" s="14" t="s">
        <v>184</v>
      </c>
      <c r="K101" s="13" t="s">
        <v>29</v>
      </c>
      <c r="L101" s="13"/>
      <c r="M101" s="13" t="s">
        <v>30</v>
      </c>
      <c r="N101" s="13">
        <v>2</v>
      </c>
      <c r="O101" s="13">
        <v>1</v>
      </c>
      <c r="P101" s="13" t="s">
        <v>31</v>
      </c>
      <c r="Q101" s="13" t="s">
        <v>32</v>
      </c>
      <c r="R101" s="49" t="s">
        <v>185</v>
      </c>
      <c r="S101" s="13" t="str" cm="1">
        <f t="array" ref="S101">IFERROR(_xlfn.TEXTJOIN(", ",TRUE,IF(ChangeLog[ROW_ID]=$T101,ChangeLog[Change'#],"")),"")</f>
        <v/>
      </c>
      <c r="T101">
        <v>92</v>
      </c>
    </row>
    <row r="102" spans="1:20" ht="33.950000000000003" customHeight="1" x14ac:dyDescent="0.25">
      <c r="A102" s="13" t="s">
        <v>3</v>
      </c>
      <c r="B102" s="13">
        <v>1994</v>
      </c>
      <c r="C102" s="13" t="s">
        <v>130</v>
      </c>
      <c r="D102" s="13" t="s">
        <v>130</v>
      </c>
      <c r="E102" s="13" t="s">
        <v>130</v>
      </c>
      <c r="F102" s="13" t="s">
        <v>26</v>
      </c>
      <c r="G102" s="13">
        <v>470</v>
      </c>
      <c r="H102" s="13" t="s">
        <v>130</v>
      </c>
      <c r="I102" s="13" t="s">
        <v>12669</v>
      </c>
      <c r="J102" s="14" t="s">
        <v>186</v>
      </c>
      <c r="K102" s="13" t="s">
        <v>29</v>
      </c>
      <c r="L102" s="13"/>
      <c r="M102" s="13" t="s">
        <v>41</v>
      </c>
      <c r="N102" s="13">
        <v>1</v>
      </c>
      <c r="O102" s="13">
        <v>1</v>
      </c>
      <c r="P102" s="13" t="s">
        <v>31</v>
      </c>
      <c r="Q102" s="13" t="s">
        <v>32</v>
      </c>
      <c r="R102" s="49" t="s">
        <v>187</v>
      </c>
      <c r="S102" s="13" t="str" cm="1">
        <f t="array" ref="S102">IFERROR(_xlfn.TEXTJOIN(", ",TRUE,IF(ChangeLog[ROW_ID]=$T102,ChangeLog[Change'#],"")),"")</f>
        <v/>
      </c>
      <c r="T102">
        <v>93</v>
      </c>
    </row>
    <row r="103" spans="1:20" ht="33.950000000000003" customHeight="1" x14ac:dyDescent="0.25">
      <c r="A103" s="13" t="s">
        <v>3</v>
      </c>
      <c r="B103" s="13">
        <v>1994</v>
      </c>
      <c r="C103" s="13" t="s">
        <v>171</v>
      </c>
      <c r="D103" s="13" t="s">
        <v>171</v>
      </c>
      <c r="E103" s="13" t="s">
        <v>171</v>
      </c>
      <c r="F103" s="13" t="s">
        <v>26</v>
      </c>
      <c r="G103" s="13" t="s">
        <v>175</v>
      </c>
      <c r="H103" s="13" t="s">
        <v>173</v>
      </c>
      <c r="I103" s="13" t="s">
        <v>98</v>
      </c>
      <c r="J103" s="14" t="s">
        <v>188</v>
      </c>
      <c r="K103" s="13" t="s">
        <v>29</v>
      </c>
      <c r="L103" s="13"/>
      <c r="M103" s="13" t="s">
        <v>57</v>
      </c>
      <c r="N103" s="13">
        <v>3</v>
      </c>
      <c r="O103" s="13">
        <v>1</v>
      </c>
      <c r="P103" s="13" t="s">
        <v>31</v>
      </c>
      <c r="Q103" s="13" t="s">
        <v>32</v>
      </c>
      <c r="R103" s="49"/>
      <c r="S103" s="13" t="str" cm="1">
        <f t="array" ref="S103">IFERROR(_xlfn.TEXTJOIN(", ",TRUE,IF(ChangeLog[ROW_ID]=$T103,ChangeLog[Change'#],"")),"")</f>
        <v/>
      </c>
      <c r="T103">
        <v>94</v>
      </c>
    </row>
    <row r="104" spans="1:20" ht="17.100000000000001" customHeight="1" x14ac:dyDescent="0.25">
      <c r="A104" s="13" t="s">
        <v>3</v>
      </c>
      <c r="B104" s="13">
        <v>1994</v>
      </c>
      <c r="C104" s="13" t="s">
        <v>189</v>
      </c>
      <c r="D104" s="13" t="s">
        <v>189</v>
      </c>
      <c r="E104" s="13" t="s">
        <v>190</v>
      </c>
      <c r="F104" s="13" t="s">
        <v>49</v>
      </c>
      <c r="G104" s="13" t="s">
        <v>191</v>
      </c>
      <c r="H104" s="13" t="s">
        <v>189</v>
      </c>
      <c r="I104" s="13" t="s">
        <v>12670</v>
      </c>
      <c r="J104" s="14" t="s">
        <v>192</v>
      </c>
      <c r="K104" s="13" t="s">
        <v>29</v>
      </c>
      <c r="L104" s="13"/>
      <c r="M104" s="13" t="s">
        <v>57</v>
      </c>
      <c r="N104" s="13">
        <v>3</v>
      </c>
      <c r="O104" s="13">
        <v>1</v>
      </c>
      <c r="P104" s="13" t="s">
        <v>31</v>
      </c>
      <c r="Q104" s="13" t="s">
        <v>32</v>
      </c>
      <c r="R104" s="49" t="s">
        <v>193</v>
      </c>
      <c r="S104" s="13" t="str" cm="1">
        <f t="array" ref="S104">IFERROR(_xlfn.TEXTJOIN(", ",TRUE,IF(ChangeLog[ROW_ID]=$T104,ChangeLog[Change'#],"")),"")</f>
        <v/>
      </c>
      <c r="T104">
        <v>95</v>
      </c>
    </row>
    <row r="105" spans="1:20" ht="17.100000000000001" customHeight="1" x14ac:dyDescent="0.25">
      <c r="A105" s="13" t="s">
        <v>3</v>
      </c>
      <c r="B105" s="13">
        <v>1994</v>
      </c>
      <c r="C105" s="13" t="s">
        <v>189</v>
      </c>
      <c r="D105" s="13" t="s">
        <v>189</v>
      </c>
      <c r="E105" s="13" t="s">
        <v>190</v>
      </c>
      <c r="F105" s="13" t="s">
        <v>49</v>
      </c>
      <c r="G105" s="13" t="s">
        <v>194</v>
      </c>
      <c r="H105" s="13" t="s">
        <v>189</v>
      </c>
      <c r="I105" s="13" t="s">
        <v>12671</v>
      </c>
      <c r="J105" s="14" t="s">
        <v>196</v>
      </c>
      <c r="K105" s="13" t="s">
        <v>29</v>
      </c>
      <c r="L105" s="13"/>
      <c r="M105" s="13" t="s">
        <v>57</v>
      </c>
      <c r="N105" s="13">
        <v>3</v>
      </c>
      <c r="O105" s="13">
        <v>1</v>
      </c>
      <c r="P105" s="13" t="s">
        <v>31</v>
      </c>
      <c r="Q105" s="13" t="s">
        <v>32</v>
      </c>
      <c r="R105" s="49" t="s">
        <v>197</v>
      </c>
      <c r="S105" s="13" t="str" cm="1">
        <f t="array" ref="S105">IFERROR(_xlfn.TEXTJOIN(", ",TRUE,IF(ChangeLog[ROW_ID]=$T105,ChangeLog[Change'#],"")),"")</f>
        <v/>
      </c>
      <c r="T105">
        <v>96</v>
      </c>
    </row>
    <row r="106" spans="1:20" ht="221.1" customHeight="1" x14ac:dyDescent="0.25">
      <c r="A106" s="13" t="s">
        <v>3</v>
      </c>
      <c r="B106" s="13">
        <v>1998</v>
      </c>
      <c r="C106" s="13" t="s">
        <v>150</v>
      </c>
      <c r="D106" s="13" t="s">
        <v>150</v>
      </c>
      <c r="E106" s="13" t="s">
        <v>151</v>
      </c>
      <c r="F106" s="13" t="s">
        <v>49</v>
      </c>
      <c r="G106" s="13" t="s">
        <v>198</v>
      </c>
      <c r="H106" s="13" t="s">
        <v>150</v>
      </c>
      <c r="I106" s="13" t="s">
        <v>199</v>
      </c>
      <c r="J106" s="14" t="s">
        <v>200</v>
      </c>
      <c r="K106" s="13" t="s">
        <v>29</v>
      </c>
      <c r="L106" s="13"/>
      <c r="M106" s="13" t="s">
        <v>30</v>
      </c>
      <c r="N106" s="13">
        <v>2</v>
      </c>
      <c r="O106" s="13">
        <v>1</v>
      </c>
      <c r="P106" s="13" t="s">
        <v>31</v>
      </c>
      <c r="Q106" s="13" t="s">
        <v>32</v>
      </c>
      <c r="R106" s="49"/>
      <c r="S106" s="13" t="str" cm="1">
        <f t="array" ref="S106">IFERROR(_xlfn.TEXTJOIN(", ",TRUE,IF(ChangeLog[ROW_ID]=$T106,ChangeLog[Change'#],"")),"")</f>
        <v/>
      </c>
      <c r="T106">
        <v>97</v>
      </c>
    </row>
    <row r="107" spans="1:20" ht="51" customHeight="1" x14ac:dyDescent="0.25">
      <c r="A107" s="13" t="s">
        <v>3</v>
      </c>
      <c r="B107" s="13">
        <v>1998</v>
      </c>
      <c r="C107" s="13" t="s">
        <v>150</v>
      </c>
      <c r="D107" s="13" t="s">
        <v>150</v>
      </c>
      <c r="E107" s="13" t="s">
        <v>151</v>
      </c>
      <c r="F107" s="13" t="s">
        <v>49</v>
      </c>
      <c r="G107" s="13" t="s">
        <v>166</v>
      </c>
      <c r="H107" s="13" t="s">
        <v>150</v>
      </c>
      <c r="I107" s="13" t="s">
        <v>201</v>
      </c>
      <c r="J107" s="14" t="s">
        <v>202</v>
      </c>
      <c r="K107" s="13" t="s">
        <v>29</v>
      </c>
      <c r="L107" s="13"/>
      <c r="M107" s="13" t="s">
        <v>57</v>
      </c>
      <c r="N107" s="13">
        <v>3</v>
      </c>
      <c r="O107" s="13">
        <v>1</v>
      </c>
      <c r="P107" s="13" t="s">
        <v>31</v>
      </c>
      <c r="Q107" s="13" t="s">
        <v>32</v>
      </c>
      <c r="R107" s="49"/>
      <c r="S107" s="13" t="str" cm="1">
        <f t="array" ref="S107">IFERROR(_xlfn.TEXTJOIN(", ",TRUE,IF(ChangeLog[ROW_ID]=$T107,ChangeLog[Change'#],"")),"")</f>
        <v/>
      </c>
      <c r="T107">
        <v>98</v>
      </c>
    </row>
    <row r="108" spans="1:20" ht="17.100000000000001" customHeight="1" x14ac:dyDescent="0.25">
      <c r="A108" s="13" t="s">
        <v>3</v>
      </c>
      <c r="B108" s="13">
        <v>1998</v>
      </c>
      <c r="C108" s="13" t="s">
        <v>203</v>
      </c>
      <c r="D108" s="13" t="s">
        <v>203</v>
      </c>
      <c r="E108" s="13" t="s">
        <v>204</v>
      </c>
      <c r="F108" s="13"/>
      <c r="G108" s="13" t="s">
        <v>205</v>
      </c>
      <c r="H108" s="14" t="s">
        <v>206</v>
      </c>
      <c r="I108" s="13" t="s">
        <v>207</v>
      </c>
      <c r="J108" s="14" t="s">
        <v>208</v>
      </c>
      <c r="K108" s="13" t="s">
        <v>29</v>
      </c>
      <c r="L108" s="13"/>
      <c r="M108" s="13" t="s">
        <v>30</v>
      </c>
      <c r="N108" s="13">
        <v>2</v>
      </c>
      <c r="O108" s="13">
        <v>1</v>
      </c>
      <c r="P108" s="13" t="s">
        <v>31</v>
      </c>
      <c r="Q108" s="13" t="s">
        <v>32</v>
      </c>
      <c r="R108" s="49"/>
      <c r="S108" s="13" t="str" cm="1">
        <f t="array" ref="S108">IFERROR(_xlfn.TEXTJOIN(", ",TRUE,IF(ChangeLog[ROW_ID]=$T108,ChangeLog[Change'#],"")),"")</f>
        <v/>
      </c>
      <c r="T108">
        <v>99</v>
      </c>
    </row>
    <row r="109" spans="1:20" ht="17.100000000000001" customHeight="1" x14ac:dyDescent="0.25">
      <c r="A109" s="13" t="s">
        <v>3</v>
      </c>
      <c r="B109" s="13">
        <v>1998</v>
      </c>
      <c r="C109" s="13" t="s">
        <v>130</v>
      </c>
      <c r="D109" s="13" t="s">
        <v>130</v>
      </c>
      <c r="E109" s="13" t="s">
        <v>130</v>
      </c>
      <c r="F109" s="13" t="s">
        <v>26</v>
      </c>
      <c r="G109" s="13">
        <v>420</v>
      </c>
      <c r="H109" s="13" t="s">
        <v>130</v>
      </c>
      <c r="I109" s="13" t="s">
        <v>209</v>
      </c>
      <c r="J109" s="14" t="s">
        <v>210</v>
      </c>
      <c r="K109" s="13" t="s">
        <v>29</v>
      </c>
      <c r="L109" s="13"/>
      <c r="M109" s="13" t="s">
        <v>41</v>
      </c>
      <c r="N109" s="13">
        <v>1</v>
      </c>
      <c r="O109" s="13">
        <v>1</v>
      </c>
      <c r="P109" s="13" t="s">
        <v>31</v>
      </c>
      <c r="Q109" s="13" t="s">
        <v>32</v>
      </c>
      <c r="R109" s="49"/>
      <c r="S109" s="13" t="str" cm="1">
        <f t="array" ref="S109">IFERROR(_xlfn.TEXTJOIN(", ",TRUE,IF(ChangeLog[ROW_ID]=$T109,ChangeLog[Change'#],"")),"")</f>
        <v/>
      </c>
      <c r="T109">
        <v>100</v>
      </c>
    </row>
    <row r="110" spans="1:20" ht="17.100000000000001" customHeight="1" x14ac:dyDescent="0.25">
      <c r="A110" s="13" t="s">
        <v>3</v>
      </c>
      <c r="B110" s="13">
        <v>1998</v>
      </c>
      <c r="C110" s="13" t="s">
        <v>130</v>
      </c>
      <c r="D110" s="13" t="s">
        <v>130</v>
      </c>
      <c r="E110" s="13" t="s">
        <v>130</v>
      </c>
      <c r="F110" s="13" t="s">
        <v>49</v>
      </c>
      <c r="G110" s="13">
        <v>420</v>
      </c>
      <c r="H110" s="13" t="s">
        <v>130</v>
      </c>
      <c r="I110" s="13" t="s">
        <v>211</v>
      </c>
      <c r="J110" s="14" t="s">
        <v>212</v>
      </c>
      <c r="K110" s="13" t="s">
        <v>29</v>
      </c>
      <c r="L110" s="13"/>
      <c r="M110" s="13" t="s">
        <v>41</v>
      </c>
      <c r="N110" s="13">
        <v>1</v>
      </c>
      <c r="O110" s="13">
        <v>1</v>
      </c>
      <c r="P110" s="13" t="s">
        <v>31</v>
      </c>
      <c r="Q110" s="13" t="s">
        <v>32</v>
      </c>
      <c r="R110" s="49"/>
      <c r="S110" s="13" t="str" cm="1">
        <f t="array" ref="S110">IFERROR(_xlfn.TEXTJOIN(", ",TRUE,IF(ChangeLog[ROW_ID]=$T110,ChangeLog[Change'#],"")),"")</f>
        <v/>
      </c>
      <c r="T110">
        <v>101</v>
      </c>
    </row>
    <row r="111" spans="1:20" ht="17.100000000000001" customHeight="1" x14ac:dyDescent="0.25">
      <c r="A111" s="13" t="s">
        <v>3</v>
      </c>
      <c r="B111" s="13">
        <v>1998</v>
      </c>
      <c r="C111" s="13" t="s">
        <v>130</v>
      </c>
      <c r="D111" s="13" t="s">
        <v>130</v>
      </c>
      <c r="E111" s="13" t="s">
        <v>130</v>
      </c>
      <c r="F111" s="13" t="s">
        <v>213</v>
      </c>
      <c r="G111" s="13" t="s">
        <v>157</v>
      </c>
      <c r="H111" s="13" t="s">
        <v>130</v>
      </c>
      <c r="I111" s="13" t="s">
        <v>214</v>
      </c>
      <c r="J111" s="14" t="s">
        <v>215</v>
      </c>
      <c r="K111" s="13" t="s">
        <v>29</v>
      </c>
      <c r="L111" s="13"/>
      <c r="M111" s="13" t="s">
        <v>30</v>
      </c>
      <c r="N111" s="13">
        <v>2</v>
      </c>
      <c r="O111" s="13">
        <v>1</v>
      </c>
      <c r="P111" s="13" t="s">
        <v>31</v>
      </c>
      <c r="Q111" s="13" t="s">
        <v>32</v>
      </c>
      <c r="R111" s="49"/>
      <c r="S111" s="13" t="str" cm="1">
        <f t="array" ref="S111">IFERROR(_xlfn.TEXTJOIN(", ",TRUE,IF(ChangeLog[ROW_ID]=$T111,ChangeLog[Change'#],"")),"")</f>
        <v/>
      </c>
      <c r="T111">
        <v>102</v>
      </c>
    </row>
    <row r="112" spans="1:20" ht="17.100000000000001" customHeight="1" x14ac:dyDescent="0.25">
      <c r="A112" s="13" t="s">
        <v>3</v>
      </c>
      <c r="B112" s="13">
        <v>1998</v>
      </c>
      <c r="C112" s="13" t="s">
        <v>130</v>
      </c>
      <c r="D112" s="13" t="s">
        <v>130</v>
      </c>
      <c r="E112" s="13" t="s">
        <v>130</v>
      </c>
      <c r="F112" s="13" t="s">
        <v>26</v>
      </c>
      <c r="G112" s="13">
        <v>470</v>
      </c>
      <c r="H112" s="13" t="s">
        <v>130</v>
      </c>
      <c r="I112" s="13" t="s">
        <v>216</v>
      </c>
      <c r="J112" s="14" t="s">
        <v>217</v>
      </c>
      <c r="K112" s="13" t="s">
        <v>29</v>
      </c>
      <c r="L112" s="13"/>
      <c r="M112" s="13" t="s">
        <v>57</v>
      </c>
      <c r="N112" s="13">
        <v>3</v>
      </c>
      <c r="O112" s="13">
        <v>1</v>
      </c>
      <c r="P112" s="13" t="s">
        <v>31</v>
      </c>
      <c r="Q112" s="13" t="s">
        <v>32</v>
      </c>
      <c r="R112" s="49"/>
      <c r="S112" s="13" t="str" cm="1">
        <f t="array" ref="S112">IFERROR(_xlfn.TEXTJOIN(", ",TRUE,IF(ChangeLog[ROW_ID]=$T112,ChangeLog[Change'#],"")),"")</f>
        <v/>
      </c>
      <c r="T112">
        <v>103</v>
      </c>
    </row>
    <row r="113" spans="1:20" ht="33.950000000000003" customHeight="1" x14ac:dyDescent="0.25">
      <c r="A113" s="13" t="s">
        <v>3</v>
      </c>
      <c r="B113" s="13">
        <v>1998</v>
      </c>
      <c r="C113" s="13" t="s">
        <v>130</v>
      </c>
      <c r="D113" s="13" t="s">
        <v>130</v>
      </c>
      <c r="E113" s="13" t="s">
        <v>130</v>
      </c>
      <c r="F113" s="13" t="s">
        <v>26</v>
      </c>
      <c r="G113" s="13" t="s">
        <v>218</v>
      </c>
      <c r="H113" s="13" t="s">
        <v>130</v>
      </c>
      <c r="I113" s="13" t="s">
        <v>219</v>
      </c>
      <c r="J113" s="14" t="s">
        <v>220</v>
      </c>
      <c r="K113" s="13" t="s">
        <v>29</v>
      </c>
      <c r="L113" s="13"/>
      <c r="M113" s="13" t="s">
        <v>57</v>
      </c>
      <c r="N113" s="13">
        <v>3</v>
      </c>
      <c r="O113" s="13">
        <v>1</v>
      </c>
      <c r="P113" s="13" t="s">
        <v>31</v>
      </c>
      <c r="Q113" s="13" t="s">
        <v>32</v>
      </c>
      <c r="R113" s="49"/>
      <c r="S113" s="13" t="str" cm="1">
        <f t="array" ref="S113">IFERROR(_xlfn.TEXTJOIN(", ",TRUE,IF(ChangeLog[ROW_ID]=$T113,ChangeLog[Change'#],"")),"")</f>
        <v/>
      </c>
      <c r="T113">
        <v>104</v>
      </c>
    </row>
    <row r="114" spans="1:20" ht="17.100000000000001" customHeight="1" x14ac:dyDescent="0.25">
      <c r="A114" s="13" t="s">
        <v>3</v>
      </c>
      <c r="B114" s="13">
        <v>1998</v>
      </c>
      <c r="C114" s="13" t="s">
        <v>130</v>
      </c>
      <c r="D114" s="13" t="s">
        <v>130</v>
      </c>
      <c r="E114" s="13" t="s">
        <v>130</v>
      </c>
      <c r="F114" s="13" t="s">
        <v>49</v>
      </c>
      <c r="G114" s="13" t="s">
        <v>221</v>
      </c>
      <c r="H114" s="13" t="s">
        <v>130</v>
      </c>
      <c r="I114" s="13" t="s">
        <v>221</v>
      </c>
      <c r="J114" s="14" t="s">
        <v>222</v>
      </c>
      <c r="K114" s="13" t="s">
        <v>29</v>
      </c>
      <c r="L114" s="13"/>
      <c r="M114" s="13" t="s">
        <v>57</v>
      </c>
      <c r="N114" s="13">
        <v>3</v>
      </c>
      <c r="O114" s="13">
        <v>1</v>
      </c>
      <c r="P114" s="13" t="s">
        <v>31</v>
      </c>
      <c r="Q114" s="13" t="s">
        <v>32</v>
      </c>
      <c r="R114" s="49"/>
      <c r="S114" s="13" t="str" cm="1">
        <f t="array" ref="S114">IFERROR(_xlfn.TEXTJOIN(", ",TRUE,IF(ChangeLog[ROW_ID]=$T114,ChangeLog[Change'#],"")),"")</f>
        <v/>
      </c>
      <c r="T114">
        <v>105</v>
      </c>
    </row>
    <row r="115" spans="1:20" ht="17.100000000000001" customHeight="1" x14ac:dyDescent="0.25">
      <c r="A115" s="13" t="s">
        <v>3</v>
      </c>
      <c r="B115" s="13">
        <v>1998</v>
      </c>
      <c r="C115" s="13" t="s">
        <v>171</v>
      </c>
      <c r="D115" s="13" t="s">
        <v>171</v>
      </c>
      <c r="E115" s="13" t="s">
        <v>171</v>
      </c>
      <c r="F115" s="13" t="s">
        <v>26</v>
      </c>
      <c r="G115" s="13" t="s">
        <v>172</v>
      </c>
      <c r="H115" s="13" t="s">
        <v>173</v>
      </c>
      <c r="I115" s="13" t="s">
        <v>36</v>
      </c>
      <c r="J115" s="14" t="s">
        <v>223</v>
      </c>
      <c r="K115" s="13" t="s">
        <v>29</v>
      </c>
      <c r="L115" s="13"/>
      <c r="M115" s="13" t="s">
        <v>57</v>
      </c>
      <c r="N115" s="13">
        <v>3</v>
      </c>
      <c r="O115" s="13">
        <v>1</v>
      </c>
      <c r="P115" s="13" t="s">
        <v>31</v>
      </c>
      <c r="Q115" s="13" t="s">
        <v>32</v>
      </c>
      <c r="R115" s="49"/>
      <c r="S115" s="13" t="str" cm="1">
        <f t="array" ref="S115">IFERROR(_xlfn.TEXTJOIN(", ",TRUE,IF(ChangeLog[ROW_ID]=$T115,ChangeLog[Change'#],"")),"")</f>
        <v/>
      </c>
      <c r="T115">
        <v>106</v>
      </c>
    </row>
    <row r="116" spans="1:20" ht="17.100000000000001" customHeight="1" x14ac:dyDescent="0.25">
      <c r="A116" s="13" t="s">
        <v>3</v>
      </c>
      <c r="B116" s="13">
        <v>1998</v>
      </c>
      <c r="C116" s="13" t="s">
        <v>92</v>
      </c>
      <c r="D116" s="13" t="s">
        <v>92</v>
      </c>
      <c r="E116" s="13" t="s">
        <v>177</v>
      </c>
      <c r="F116" s="13" t="s">
        <v>26</v>
      </c>
      <c r="G116" s="13" t="s">
        <v>224</v>
      </c>
      <c r="H116" s="13" t="s">
        <v>92</v>
      </c>
      <c r="I116" s="13" t="s">
        <v>225</v>
      </c>
      <c r="J116" s="14" t="s">
        <v>226</v>
      </c>
      <c r="K116" s="13" t="s">
        <v>29</v>
      </c>
      <c r="L116" s="13"/>
      <c r="M116" s="13" t="s">
        <v>57</v>
      </c>
      <c r="N116" s="13">
        <v>3</v>
      </c>
      <c r="O116" s="13">
        <v>1</v>
      </c>
      <c r="P116" s="13" t="s">
        <v>31</v>
      </c>
      <c r="Q116" s="13" t="s">
        <v>32</v>
      </c>
      <c r="R116" s="49" t="s">
        <v>227</v>
      </c>
      <c r="S116" s="13" t="str" cm="1">
        <f t="array" ref="S116">IFERROR(_xlfn.TEXTJOIN(", ",TRUE,IF(ChangeLog[ROW_ID]=$T116,ChangeLog[Change'#],"")),"")</f>
        <v/>
      </c>
      <c r="T116">
        <v>107</v>
      </c>
    </row>
    <row r="117" spans="1:20" ht="17.100000000000001" customHeight="1" x14ac:dyDescent="0.25">
      <c r="A117" s="13" t="s">
        <v>3</v>
      </c>
      <c r="B117" s="13">
        <v>1998</v>
      </c>
      <c r="C117" s="13" t="s">
        <v>228</v>
      </c>
      <c r="D117" s="13" t="s">
        <v>228</v>
      </c>
      <c r="E117" s="13" t="s">
        <v>228</v>
      </c>
      <c r="F117" s="13" t="s">
        <v>49</v>
      </c>
      <c r="G117" s="13" t="s">
        <v>152</v>
      </c>
      <c r="H117" s="13" t="s">
        <v>228</v>
      </c>
      <c r="I117" s="13" t="s">
        <v>229</v>
      </c>
      <c r="J117" s="14" t="s">
        <v>230</v>
      </c>
      <c r="K117" s="13" t="s">
        <v>29</v>
      </c>
      <c r="L117" s="13"/>
      <c r="M117" s="13" t="s">
        <v>57</v>
      </c>
      <c r="N117" s="13">
        <v>3</v>
      </c>
      <c r="O117" s="13">
        <v>1</v>
      </c>
      <c r="P117" s="13" t="s">
        <v>31</v>
      </c>
      <c r="Q117" s="13" t="s">
        <v>32</v>
      </c>
      <c r="R117" s="49"/>
      <c r="S117" s="13" t="str" cm="1">
        <f t="array" ref="S117">IFERROR(_xlfn.TEXTJOIN(", ",TRUE,IF(ChangeLog[ROW_ID]=$T117,ChangeLog[Change'#],"")),"")</f>
        <v/>
      </c>
      <c r="T117">
        <v>108</v>
      </c>
    </row>
    <row r="118" spans="1:20" ht="51" customHeight="1" x14ac:dyDescent="0.25">
      <c r="A118" s="13" t="s">
        <v>3</v>
      </c>
      <c r="B118" s="13">
        <v>1998</v>
      </c>
      <c r="C118" s="13" t="s">
        <v>228</v>
      </c>
      <c r="D118" s="13" t="s">
        <v>228</v>
      </c>
      <c r="E118" s="13" t="s">
        <v>228</v>
      </c>
      <c r="F118" s="13" t="s">
        <v>49</v>
      </c>
      <c r="G118" s="13" t="s">
        <v>152</v>
      </c>
      <c r="H118" s="13" t="s">
        <v>228</v>
      </c>
      <c r="I118" s="13" t="s">
        <v>229</v>
      </c>
      <c r="J118" s="14" t="s">
        <v>231</v>
      </c>
      <c r="K118" s="13" t="s">
        <v>29</v>
      </c>
      <c r="L118" s="13"/>
      <c r="M118" s="13" t="s">
        <v>57</v>
      </c>
      <c r="N118" s="13">
        <v>3</v>
      </c>
      <c r="O118" s="13">
        <v>1</v>
      </c>
      <c r="P118" s="13" t="s">
        <v>31</v>
      </c>
      <c r="Q118" s="13" t="s">
        <v>32</v>
      </c>
      <c r="R118" s="49"/>
      <c r="S118" s="13" t="str" cm="1">
        <f t="array" ref="S118">IFERROR(_xlfn.TEXTJOIN(", ",TRUE,IF(ChangeLog[ROW_ID]=$T118,ChangeLog[Change'#],"")),"")</f>
        <v/>
      </c>
      <c r="T118">
        <v>109</v>
      </c>
    </row>
    <row r="119" spans="1:20" ht="17.100000000000001" customHeight="1" x14ac:dyDescent="0.25">
      <c r="A119" s="13" t="s">
        <v>3</v>
      </c>
      <c r="B119" s="13">
        <v>1998</v>
      </c>
      <c r="C119" s="13" t="s">
        <v>189</v>
      </c>
      <c r="D119" s="13" t="s">
        <v>189</v>
      </c>
      <c r="E119" s="13" t="s">
        <v>190</v>
      </c>
      <c r="F119" s="13" t="s">
        <v>26</v>
      </c>
      <c r="G119" s="13" t="s">
        <v>232</v>
      </c>
      <c r="H119" s="13" t="s">
        <v>189</v>
      </c>
      <c r="I119" s="13" t="s">
        <v>233</v>
      </c>
      <c r="J119" s="14" t="s">
        <v>234</v>
      </c>
      <c r="K119" s="13" t="s">
        <v>29</v>
      </c>
      <c r="L119" s="13"/>
      <c r="M119" s="13" t="s">
        <v>57</v>
      </c>
      <c r="N119" s="13">
        <v>3</v>
      </c>
      <c r="O119" s="13">
        <v>1</v>
      </c>
      <c r="P119" s="13" t="s">
        <v>31</v>
      </c>
      <c r="Q119" s="13" t="s">
        <v>32</v>
      </c>
      <c r="R119" s="49"/>
      <c r="S119" s="13" t="str" cm="1">
        <f t="array" ref="S119">IFERROR(_xlfn.TEXTJOIN(", ",TRUE,IF(ChangeLog[ROW_ID]=$T119,ChangeLog[Change'#],"")),"")</f>
        <v/>
      </c>
      <c r="T119">
        <v>110</v>
      </c>
    </row>
    <row r="120" spans="1:20" ht="17.100000000000001" customHeight="1" x14ac:dyDescent="0.25">
      <c r="A120" s="13" t="s">
        <v>3</v>
      </c>
      <c r="B120" s="13">
        <v>2002</v>
      </c>
      <c r="C120" s="13" t="s">
        <v>24</v>
      </c>
      <c r="D120" s="13" t="s">
        <v>25</v>
      </c>
      <c r="E120" s="13" t="s">
        <v>25</v>
      </c>
      <c r="F120" s="13" t="s">
        <v>49</v>
      </c>
      <c r="G120" s="13" t="s">
        <v>124</v>
      </c>
      <c r="H120" s="13" t="s">
        <v>25</v>
      </c>
      <c r="I120" s="13" t="s">
        <v>124</v>
      </c>
      <c r="J120" s="14" t="s">
        <v>235</v>
      </c>
      <c r="K120" s="13" t="s">
        <v>29</v>
      </c>
      <c r="L120" s="13"/>
      <c r="M120" s="13" t="s">
        <v>57</v>
      </c>
      <c r="N120" s="13">
        <v>3</v>
      </c>
      <c r="O120" s="13">
        <v>1</v>
      </c>
      <c r="P120" s="13" t="s">
        <v>31</v>
      </c>
      <c r="Q120" s="13" t="s">
        <v>32</v>
      </c>
      <c r="R120" s="49"/>
      <c r="S120" s="13" t="str" cm="1">
        <f t="array" ref="S120">IFERROR(_xlfn.TEXTJOIN(", ",TRUE,IF(ChangeLog[ROW_ID]=$T120,ChangeLog[Change'#],"")),"")</f>
        <v/>
      </c>
      <c r="T120">
        <v>111</v>
      </c>
    </row>
    <row r="121" spans="1:20" ht="33.950000000000003" customHeight="1" x14ac:dyDescent="0.25">
      <c r="A121" s="13" t="s">
        <v>3</v>
      </c>
      <c r="B121" s="13">
        <v>2002</v>
      </c>
      <c r="C121" s="13" t="s">
        <v>236</v>
      </c>
      <c r="D121" s="13" t="s">
        <v>236</v>
      </c>
      <c r="E121" s="13" t="s">
        <v>236</v>
      </c>
      <c r="F121" s="13" t="s">
        <v>26</v>
      </c>
      <c r="G121" s="13" t="s">
        <v>237</v>
      </c>
      <c r="H121" s="13" t="s">
        <v>236</v>
      </c>
      <c r="I121" s="13" t="s">
        <v>12672</v>
      </c>
      <c r="J121" s="14" t="s">
        <v>239</v>
      </c>
      <c r="K121" s="13" t="s">
        <v>29</v>
      </c>
      <c r="L121" s="13"/>
      <c r="M121" s="13" t="s">
        <v>30</v>
      </c>
      <c r="N121" s="13">
        <v>2</v>
      </c>
      <c r="O121" s="13">
        <v>1</v>
      </c>
      <c r="P121" s="13" t="s">
        <v>31</v>
      </c>
      <c r="Q121" s="13" t="s">
        <v>32</v>
      </c>
      <c r="R121" s="49" t="s">
        <v>80</v>
      </c>
      <c r="S121" s="13" t="str" cm="1">
        <f t="array" ref="S121">IFERROR(_xlfn.TEXTJOIN(", ",TRUE,IF(ChangeLog[ROW_ID]=$T121,ChangeLog[Change'#],"")),"")</f>
        <v/>
      </c>
      <c r="T121">
        <v>112</v>
      </c>
    </row>
    <row r="122" spans="1:20" ht="17.100000000000001" customHeight="1" x14ac:dyDescent="0.25">
      <c r="A122" s="13" t="s">
        <v>3</v>
      </c>
      <c r="B122" s="13">
        <v>2002</v>
      </c>
      <c r="C122" s="13" t="s">
        <v>236</v>
      </c>
      <c r="D122" s="13" t="s">
        <v>236</v>
      </c>
      <c r="E122" s="13" t="s">
        <v>236</v>
      </c>
      <c r="F122" s="13" t="s">
        <v>26</v>
      </c>
      <c r="G122" s="13" t="s">
        <v>240</v>
      </c>
      <c r="H122" s="13" t="s">
        <v>236</v>
      </c>
      <c r="I122" s="13" t="s">
        <v>12673</v>
      </c>
      <c r="J122" s="14" t="s">
        <v>241</v>
      </c>
      <c r="K122" s="13" t="s">
        <v>29</v>
      </c>
      <c r="L122" s="13"/>
      <c r="M122" s="13" t="s">
        <v>30</v>
      </c>
      <c r="N122" s="13">
        <v>2</v>
      </c>
      <c r="O122" s="13">
        <v>1</v>
      </c>
      <c r="P122" s="13" t="s">
        <v>31</v>
      </c>
      <c r="Q122" s="13" t="s">
        <v>32</v>
      </c>
      <c r="R122" s="49" t="s">
        <v>242</v>
      </c>
      <c r="S122" s="13" t="str" cm="1">
        <f t="array" ref="S122">IFERROR(_xlfn.TEXTJOIN(", ",TRUE,IF(ChangeLog[ROW_ID]=$T122,ChangeLog[Change'#],"")),"")</f>
        <v/>
      </c>
      <c r="T122">
        <v>113</v>
      </c>
    </row>
    <row r="123" spans="1:20" ht="33.950000000000003" customHeight="1" x14ac:dyDescent="0.25">
      <c r="A123" s="13" t="s">
        <v>3</v>
      </c>
      <c r="B123" s="13">
        <v>2002</v>
      </c>
      <c r="C123" s="13" t="s">
        <v>236</v>
      </c>
      <c r="D123" s="13" t="s">
        <v>236</v>
      </c>
      <c r="E123" s="13" t="s">
        <v>236</v>
      </c>
      <c r="F123" s="13" t="s">
        <v>26</v>
      </c>
      <c r="G123" s="13" t="s">
        <v>243</v>
      </c>
      <c r="H123" s="13" t="s">
        <v>236</v>
      </c>
      <c r="I123" s="13" t="s">
        <v>12674</v>
      </c>
      <c r="J123" s="14" t="s">
        <v>244</v>
      </c>
      <c r="K123" s="13" t="s">
        <v>29</v>
      </c>
      <c r="L123" s="13"/>
      <c r="M123" s="13" t="s">
        <v>57</v>
      </c>
      <c r="N123" s="13">
        <v>3</v>
      </c>
      <c r="O123" s="13">
        <v>1</v>
      </c>
      <c r="P123" s="13" t="s">
        <v>31</v>
      </c>
      <c r="Q123" s="13" t="s">
        <v>32</v>
      </c>
      <c r="R123" s="49" t="s">
        <v>245</v>
      </c>
      <c r="S123" s="13" t="str" cm="1">
        <f t="array" ref="S123">IFERROR(_xlfn.TEXTJOIN(", ",TRUE,IF(ChangeLog[ROW_ID]=$T123,ChangeLog[Change'#],"")),"")</f>
        <v/>
      </c>
      <c r="T123">
        <v>114</v>
      </c>
    </row>
    <row r="124" spans="1:20" ht="102" customHeight="1" x14ac:dyDescent="0.25">
      <c r="A124" s="13" t="s">
        <v>3</v>
      </c>
      <c r="B124" s="13">
        <v>2002</v>
      </c>
      <c r="C124" s="13" t="s">
        <v>236</v>
      </c>
      <c r="D124" s="13" t="s">
        <v>236</v>
      </c>
      <c r="E124" s="13" t="s">
        <v>236</v>
      </c>
      <c r="F124" s="13" t="s">
        <v>26</v>
      </c>
      <c r="G124" s="13" t="s">
        <v>243</v>
      </c>
      <c r="H124" s="13" t="s">
        <v>236</v>
      </c>
      <c r="I124" s="13" t="s">
        <v>12674</v>
      </c>
      <c r="J124" s="14" t="s">
        <v>246</v>
      </c>
      <c r="K124" s="13" t="s">
        <v>29</v>
      </c>
      <c r="L124" s="13"/>
      <c r="M124" s="13" t="s">
        <v>41</v>
      </c>
      <c r="N124" s="13">
        <v>1</v>
      </c>
      <c r="O124" s="13">
        <v>1</v>
      </c>
      <c r="P124" s="13" t="s">
        <v>31</v>
      </c>
      <c r="Q124" s="13" t="s">
        <v>32</v>
      </c>
      <c r="R124" s="49" t="s">
        <v>245</v>
      </c>
      <c r="S124" s="13" t="str" cm="1">
        <f t="array" ref="S124">IFERROR(_xlfn.TEXTJOIN(", ",TRUE,IF(ChangeLog[ROW_ID]=$T124,ChangeLog[Change'#],"")),"")</f>
        <v/>
      </c>
      <c r="T124">
        <v>115</v>
      </c>
    </row>
    <row r="125" spans="1:20" ht="68.099999999999994" customHeight="1" x14ac:dyDescent="0.25">
      <c r="A125" s="13" t="s">
        <v>3</v>
      </c>
      <c r="B125" s="13">
        <v>2002</v>
      </c>
      <c r="C125" s="13" t="s">
        <v>236</v>
      </c>
      <c r="D125" s="13" t="s">
        <v>236</v>
      </c>
      <c r="E125" s="13" t="s">
        <v>236</v>
      </c>
      <c r="F125" s="13" t="s">
        <v>26</v>
      </c>
      <c r="G125" s="13" t="s">
        <v>247</v>
      </c>
      <c r="H125" s="13" t="s">
        <v>236</v>
      </c>
      <c r="I125" s="13" t="s">
        <v>12675</v>
      </c>
      <c r="J125" s="14" t="s">
        <v>248</v>
      </c>
      <c r="K125" s="13" t="s">
        <v>29</v>
      </c>
      <c r="L125" s="13"/>
      <c r="M125" s="13" t="s">
        <v>41</v>
      </c>
      <c r="N125" s="13">
        <v>1</v>
      </c>
      <c r="O125" s="13">
        <v>1</v>
      </c>
      <c r="P125" s="13" t="s">
        <v>31</v>
      </c>
      <c r="Q125" s="13" t="s">
        <v>32</v>
      </c>
      <c r="R125" s="49" t="s">
        <v>249</v>
      </c>
      <c r="S125" s="13" t="str" cm="1">
        <f t="array" ref="S125">IFERROR(_xlfn.TEXTJOIN(", ",TRUE,IF(ChangeLog[ROW_ID]=$T125,ChangeLog[Change'#],"")),"")</f>
        <v/>
      </c>
      <c r="T125">
        <v>116</v>
      </c>
    </row>
    <row r="126" spans="1:20" ht="17.100000000000001" customHeight="1" x14ac:dyDescent="0.25">
      <c r="A126" s="13" t="s">
        <v>3</v>
      </c>
      <c r="B126" s="13">
        <v>2002</v>
      </c>
      <c r="C126" s="13" t="s">
        <v>150</v>
      </c>
      <c r="D126" s="13" t="s">
        <v>150</v>
      </c>
      <c r="E126" s="13" t="s">
        <v>151</v>
      </c>
      <c r="F126" s="13" t="s">
        <v>26</v>
      </c>
      <c r="G126" s="13" t="s">
        <v>198</v>
      </c>
      <c r="H126" s="13" t="s">
        <v>150</v>
      </c>
      <c r="I126" s="13" t="s">
        <v>250</v>
      </c>
      <c r="J126" s="14" t="s">
        <v>251</v>
      </c>
      <c r="K126" s="13" t="s">
        <v>29</v>
      </c>
      <c r="L126" s="13"/>
      <c r="M126" s="13" t="s">
        <v>41</v>
      </c>
      <c r="N126" s="13">
        <v>1</v>
      </c>
      <c r="O126" s="13">
        <v>1</v>
      </c>
      <c r="P126" s="13" t="s">
        <v>31</v>
      </c>
      <c r="Q126" s="13" t="s">
        <v>32</v>
      </c>
      <c r="R126" s="49"/>
      <c r="S126" s="13" t="str" cm="1">
        <f t="array" ref="S126">IFERROR(_xlfn.TEXTJOIN(", ",TRUE,IF(ChangeLog[ROW_ID]=$T126,ChangeLog[Change'#],"")),"")</f>
        <v/>
      </c>
      <c r="T126">
        <v>117</v>
      </c>
    </row>
    <row r="127" spans="1:20" ht="17.100000000000001" customHeight="1" x14ac:dyDescent="0.25">
      <c r="A127" s="13" t="s">
        <v>3</v>
      </c>
      <c r="B127" s="13">
        <v>2002</v>
      </c>
      <c r="C127" s="13" t="s">
        <v>150</v>
      </c>
      <c r="D127" s="13" t="s">
        <v>150</v>
      </c>
      <c r="E127" s="13" t="s">
        <v>151</v>
      </c>
      <c r="F127" s="13" t="s">
        <v>26</v>
      </c>
      <c r="G127" s="13" t="s">
        <v>166</v>
      </c>
      <c r="H127" s="13" t="s">
        <v>150</v>
      </c>
      <c r="I127" s="13" t="s">
        <v>252</v>
      </c>
      <c r="J127" s="14" t="s">
        <v>253</v>
      </c>
      <c r="K127" s="13" t="s">
        <v>29</v>
      </c>
      <c r="L127" s="13"/>
      <c r="M127" s="13" t="s">
        <v>41</v>
      </c>
      <c r="N127" s="13">
        <v>1</v>
      </c>
      <c r="O127" s="13">
        <v>1</v>
      </c>
      <c r="P127" s="13" t="s">
        <v>31</v>
      </c>
      <c r="Q127" s="13" t="s">
        <v>32</v>
      </c>
      <c r="R127" s="49"/>
      <c r="S127" s="13" t="str" cm="1">
        <f t="array" ref="S127">IFERROR(_xlfn.TEXTJOIN(", ",TRUE,IF(ChangeLog[ROW_ID]=$T127,ChangeLog[Change'#],"")),"")</f>
        <v/>
      </c>
      <c r="T127">
        <v>118</v>
      </c>
    </row>
    <row r="128" spans="1:20" ht="17.100000000000001" customHeight="1" x14ac:dyDescent="0.25">
      <c r="A128" s="13" t="s">
        <v>3</v>
      </c>
      <c r="B128" s="13">
        <v>2002</v>
      </c>
      <c r="C128" s="13" t="s">
        <v>150</v>
      </c>
      <c r="D128" s="13" t="s">
        <v>150</v>
      </c>
      <c r="E128" s="13" t="s">
        <v>151</v>
      </c>
      <c r="F128" s="13" t="s">
        <v>26</v>
      </c>
      <c r="G128" s="13" t="s">
        <v>152</v>
      </c>
      <c r="H128" s="13" t="s">
        <v>150</v>
      </c>
      <c r="I128" s="13" t="s">
        <v>254</v>
      </c>
      <c r="J128" s="14" t="s">
        <v>251</v>
      </c>
      <c r="K128" s="13" t="s">
        <v>29</v>
      </c>
      <c r="L128" s="13"/>
      <c r="M128" s="13" t="s">
        <v>41</v>
      </c>
      <c r="N128" s="13">
        <v>1</v>
      </c>
      <c r="O128" s="13">
        <v>1</v>
      </c>
      <c r="P128" s="13" t="s">
        <v>31</v>
      </c>
      <c r="Q128" s="13" t="s">
        <v>32</v>
      </c>
      <c r="R128" s="49"/>
      <c r="S128" s="13" t="str" cm="1">
        <f t="array" ref="S128">IFERROR(_xlfn.TEXTJOIN(", ",TRUE,IF(ChangeLog[ROW_ID]=$T128,ChangeLog[Change'#],"")),"")</f>
        <v/>
      </c>
      <c r="T128">
        <v>119</v>
      </c>
    </row>
    <row r="129" spans="1:20" ht="17.100000000000001" customHeight="1" x14ac:dyDescent="0.25">
      <c r="A129" s="13" t="s">
        <v>3</v>
      </c>
      <c r="B129" s="13">
        <v>2002</v>
      </c>
      <c r="C129" s="13" t="s">
        <v>130</v>
      </c>
      <c r="D129" s="13" t="s">
        <v>130</v>
      </c>
      <c r="E129" s="13" t="s">
        <v>130</v>
      </c>
      <c r="F129" s="13" t="s">
        <v>26</v>
      </c>
      <c r="G129" s="13" t="s">
        <v>218</v>
      </c>
      <c r="H129" s="13" t="s">
        <v>130</v>
      </c>
      <c r="I129" s="13" t="s">
        <v>255</v>
      </c>
      <c r="J129" s="14" t="s">
        <v>256</v>
      </c>
      <c r="K129" s="13" t="s">
        <v>29</v>
      </c>
      <c r="L129" s="13"/>
      <c r="M129" s="13" t="s">
        <v>57</v>
      </c>
      <c r="N129" s="13">
        <v>3</v>
      </c>
      <c r="O129" s="13">
        <v>1</v>
      </c>
      <c r="P129" s="13" t="s">
        <v>31</v>
      </c>
      <c r="Q129" s="13" t="s">
        <v>32</v>
      </c>
      <c r="R129" s="49"/>
      <c r="S129" s="13" t="str" cm="1">
        <f t="array" ref="S129">IFERROR(_xlfn.TEXTJOIN(", ",TRUE,IF(ChangeLog[ROW_ID]=$T129,ChangeLog[Change'#],"")),"")</f>
        <v/>
      </c>
      <c r="T129">
        <v>120</v>
      </c>
    </row>
    <row r="130" spans="1:20" ht="153" customHeight="1" x14ac:dyDescent="0.25">
      <c r="A130" s="13" t="s">
        <v>3</v>
      </c>
      <c r="B130" s="13">
        <v>2002</v>
      </c>
      <c r="C130" s="13" t="s">
        <v>130</v>
      </c>
      <c r="D130" s="13" t="s">
        <v>130</v>
      </c>
      <c r="E130" s="13" t="s">
        <v>130</v>
      </c>
      <c r="F130" s="13" t="s">
        <v>49</v>
      </c>
      <c r="G130" s="13">
        <v>420</v>
      </c>
      <c r="H130" s="13" t="s">
        <v>130</v>
      </c>
      <c r="I130" s="13" t="s">
        <v>257</v>
      </c>
      <c r="J130" s="14" t="s">
        <v>258</v>
      </c>
      <c r="K130" s="13" t="s">
        <v>29</v>
      </c>
      <c r="L130" s="13"/>
      <c r="M130" s="13" t="s">
        <v>57</v>
      </c>
      <c r="N130" s="13">
        <v>3</v>
      </c>
      <c r="O130" s="13">
        <v>1</v>
      </c>
      <c r="P130" s="13" t="s">
        <v>31</v>
      </c>
      <c r="Q130" s="13" t="s">
        <v>32</v>
      </c>
      <c r="R130" s="49"/>
      <c r="S130" s="13" t="str" cm="1">
        <f t="array" ref="S130">IFERROR(_xlfn.TEXTJOIN(", ",TRUE,IF(ChangeLog[ROW_ID]=$T130,ChangeLog[Change'#],"")),"")</f>
        <v/>
      </c>
      <c r="T130">
        <v>121</v>
      </c>
    </row>
    <row r="131" spans="1:20" ht="17.100000000000001" customHeight="1" x14ac:dyDescent="0.25">
      <c r="A131" s="13" t="s">
        <v>3</v>
      </c>
      <c r="B131" s="13">
        <v>2002</v>
      </c>
      <c r="C131" s="13" t="s">
        <v>130</v>
      </c>
      <c r="D131" s="13" t="s">
        <v>130</v>
      </c>
      <c r="E131" s="13" t="s">
        <v>130</v>
      </c>
      <c r="F131" s="13" t="s">
        <v>49</v>
      </c>
      <c r="G131" s="13" t="s">
        <v>218</v>
      </c>
      <c r="H131" s="13" t="s">
        <v>130</v>
      </c>
      <c r="I131" s="13" t="s">
        <v>259</v>
      </c>
      <c r="J131" s="14" t="s">
        <v>260</v>
      </c>
      <c r="K131" s="13" t="s">
        <v>29</v>
      </c>
      <c r="L131" s="13"/>
      <c r="M131" s="13" t="s">
        <v>57</v>
      </c>
      <c r="N131" s="13">
        <v>3</v>
      </c>
      <c r="O131" s="13">
        <v>1</v>
      </c>
      <c r="P131" s="13" t="s">
        <v>31</v>
      </c>
      <c r="Q131" s="13" t="s">
        <v>32</v>
      </c>
      <c r="R131" s="49"/>
      <c r="S131" s="13" t="str" cm="1">
        <f t="array" ref="S131">IFERROR(_xlfn.TEXTJOIN(", ",TRUE,IF(ChangeLog[ROW_ID]=$T131,ChangeLog[Change'#],"")),"")</f>
        <v/>
      </c>
      <c r="T131">
        <v>122</v>
      </c>
    </row>
    <row r="132" spans="1:20" ht="33.950000000000003" customHeight="1" x14ac:dyDescent="0.25">
      <c r="A132" s="13" t="s">
        <v>3</v>
      </c>
      <c r="B132" s="13">
        <v>2002</v>
      </c>
      <c r="C132" s="13" t="s">
        <v>130</v>
      </c>
      <c r="D132" s="13" t="s">
        <v>130</v>
      </c>
      <c r="E132" s="13" t="s">
        <v>130</v>
      </c>
      <c r="F132" s="13" t="s">
        <v>26</v>
      </c>
      <c r="G132" s="13">
        <v>470</v>
      </c>
      <c r="H132" s="13" t="s">
        <v>130</v>
      </c>
      <c r="I132" s="13" t="s">
        <v>261</v>
      </c>
      <c r="J132" s="14" t="s">
        <v>262</v>
      </c>
      <c r="K132" s="13" t="s">
        <v>29</v>
      </c>
      <c r="L132" s="13"/>
      <c r="M132" s="13" t="s">
        <v>57</v>
      </c>
      <c r="N132" s="13">
        <v>3</v>
      </c>
      <c r="O132" s="13">
        <v>1</v>
      </c>
      <c r="P132" s="13" t="s">
        <v>31</v>
      </c>
      <c r="Q132" s="13" t="s">
        <v>32</v>
      </c>
      <c r="R132" s="49"/>
      <c r="S132" s="13" t="str" cm="1">
        <f t="array" ref="S132">IFERROR(_xlfn.TEXTJOIN(", ",TRUE,IF(ChangeLog[ROW_ID]=$T132,ChangeLog[Change'#],"")),"")</f>
        <v/>
      </c>
      <c r="T132">
        <v>123</v>
      </c>
    </row>
    <row r="133" spans="1:20" ht="17.100000000000001" customHeight="1" x14ac:dyDescent="0.25">
      <c r="A133" s="13" t="s">
        <v>3</v>
      </c>
      <c r="B133" s="13">
        <v>2002</v>
      </c>
      <c r="C133" s="13" t="s">
        <v>171</v>
      </c>
      <c r="D133" s="13" t="s">
        <v>171</v>
      </c>
      <c r="E133" s="13" t="s">
        <v>171</v>
      </c>
      <c r="F133" s="13" t="s">
        <v>26</v>
      </c>
      <c r="G133" s="13" t="s">
        <v>175</v>
      </c>
      <c r="H133" s="13" t="s">
        <v>173</v>
      </c>
      <c r="I133" s="13" t="s">
        <v>263</v>
      </c>
      <c r="J133" s="14" t="s">
        <v>264</v>
      </c>
      <c r="K133" s="13" t="s">
        <v>29</v>
      </c>
      <c r="L133" s="13"/>
      <c r="M133" s="13" t="s">
        <v>57</v>
      </c>
      <c r="N133" s="13">
        <v>3</v>
      </c>
      <c r="O133" s="13">
        <v>1</v>
      </c>
      <c r="P133" s="13" t="s">
        <v>31</v>
      </c>
      <c r="Q133" s="13" t="s">
        <v>32</v>
      </c>
      <c r="R133" s="49"/>
      <c r="S133" s="13" t="str" cm="1">
        <f t="array" ref="S133">IFERROR(_xlfn.TEXTJOIN(", ",TRUE,IF(ChangeLog[ROW_ID]=$T133,ChangeLog[Change'#],"")),"")</f>
        <v/>
      </c>
      <c r="T133">
        <v>124</v>
      </c>
    </row>
    <row r="134" spans="1:20" ht="51" customHeight="1" x14ac:dyDescent="0.25">
      <c r="A134" s="13" t="s">
        <v>3</v>
      </c>
      <c r="B134" s="13">
        <v>2002</v>
      </c>
      <c r="C134" s="13" t="s">
        <v>97</v>
      </c>
      <c r="D134" s="13" t="s">
        <v>97</v>
      </c>
      <c r="E134" s="13" t="s">
        <v>97</v>
      </c>
      <c r="F134" s="13" t="s">
        <v>49</v>
      </c>
      <c r="G134" s="13" t="s">
        <v>36</v>
      </c>
      <c r="H134" s="13" t="s">
        <v>97</v>
      </c>
      <c r="I134" s="13" t="s">
        <v>265</v>
      </c>
      <c r="J134" s="14" t="s">
        <v>266</v>
      </c>
      <c r="K134" s="13" t="s">
        <v>29</v>
      </c>
      <c r="L134" s="13"/>
      <c r="M134" s="13" t="s">
        <v>57</v>
      </c>
      <c r="N134" s="13">
        <v>3</v>
      </c>
      <c r="O134" s="13">
        <v>1</v>
      </c>
      <c r="P134" s="13" t="s">
        <v>31</v>
      </c>
      <c r="Q134" s="13" t="s">
        <v>32</v>
      </c>
      <c r="R134" s="49"/>
      <c r="S134" s="13" t="str" cm="1">
        <f t="array" ref="S134">IFERROR(_xlfn.TEXTJOIN(", ",TRUE,IF(ChangeLog[ROW_ID]=$T134,ChangeLog[Change'#],"")),"")</f>
        <v/>
      </c>
      <c r="T134">
        <v>125</v>
      </c>
    </row>
    <row r="135" spans="1:20" ht="51" customHeight="1" x14ac:dyDescent="0.25">
      <c r="A135" s="13" t="s">
        <v>3</v>
      </c>
      <c r="B135" s="13">
        <v>2002</v>
      </c>
      <c r="C135" s="13" t="s">
        <v>97</v>
      </c>
      <c r="D135" s="13" t="s">
        <v>97</v>
      </c>
      <c r="E135" s="13" t="s">
        <v>97</v>
      </c>
      <c r="F135" s="13" t="s">
        <v>49</v>
      </c>
      <c r="G135" s="13" t="s">
        <v>152</v>
      </c>
      <c r="H135" s="13" t="s">
        <v>97</v>
      </c>
      <c r="I135" s="13" t="s">
        <v>267</v>
      </c>
      <c r="J135" s="14" t="s">
        <v>268</v>
      </c>
      <c r="K135" s="13" t="s">
        <v>29</v>
      </c>
      <c r="L135" s="13"/>
      <c r="M135" s="13" t="s">
        <v>57</v>
      </c>
      <c r="N135" s="13">
        <v>3</v>
      </c>
      <c r="O135" s="13">
        <v>1</v>
      </c>
      <c r="P135" s="13" t="s">
        <v>31</v>
      </c>
      <c r="Q135" s="13" t="s">
        <v>32</v>
      </c>
      <c r="R135" s="49"/>
      <c r="S135" s="13" t="str" cm="1">
        <f t="array" ref="S135">IFERROR(_xlfn.TEXTJOIN(", ",TRUE,IF(ChangeLog[ROW_ID]=$T135,ChangeLog[Change'#],"")),"")</f>
        <v/>
      </c>
      <c r="T135">
        <v>126</v>
      </c>
    </row>
    <row r="136" spans="1:20" ht="17.100000000000001" customHeight="1" x14ac:dyDescent="0.25">
      <c r="A136" s="13" t="s">
        <v>3</v>
      </c>
      <c r="B136" s="13">
        <v>2002</v>
      </c>
      <c r="C136" s="13" t="s">
        <v>189</v>
      </c>
      <c r="D136" s="13" t="s">
        <v>189</v>
      </c>
      <c r="E136" s="13" t="s">
        <v>190</v>
      </c>
      <c r="F136" s="13" t="s">
        <v>49</v>
      </c>
      <c r="G136" s="13" t="s">
        <v>269</v>
      </c>
      <c r="H136" s="13" t="s">
        <v>189</v>
      </c>
      <c r="I136" s="13" t="s">
        <v>270</v>
      </c>
      <c r="J136" s="14" t="s">
        <v>271</v>
      </c>
      <c r="K136" s="13" t="s">
        <v>29</v>
      </c>
      <c r="L136" s="13"/>
      <c r="M136" s="13" t="s">
        <v>57</v>
      </c>
      <c r="N136" s="13">
        <v>3</v>
      </c>
      <c r="O136" s="13">
        <v>1</v>
      </c>
      <c r="P136" s="13" t="s">
        <v>31</v>
      </c>
      <c r="Q136" s="13" t="s">
        <v>32</v>
      </c>
      <c r="R136" s="49"/>
      <c r="S136" s="13" t="str" cm="1">
        <f t="array" ref="S136">IFERROR(_xlfn.TEXTJOIN(", ",TRUE,IF(ChangeLog[ROW_ID]=$T136,ChangeLog[Change'#],"")),"")</f>
        <v/>
      </c>
      <c r="T136">
        <v>127</v>
      </c>
    </row>
    <row r="137" spans="1:20" ht="17.100000000000001" customHeight="1" x14ac:dyDescent="0.25">
      <c r="A137" s="13" t="s">
        <v>3</v>
      </c>
      <c r="B137" s="13">
        <v>2006</v>
      </c>
      <c r="C137" s="13" t="s">
        <v>24</v>
      </c>
      <c r="D137" s="13" t="s">
        <v>25</v>
      </c>
      <c r="E137" s="13" t="s">
        <v>25</v>
      </c>
      <c r="F137" s="13" t="s">
        <v>49</v>
      </c>
      <c r="G137" s="13" t="s">
        <v>272</v>
      </c>
      <c r="H137" s="13" t="s">
        <v>25</v>
      </c>
      <c r="I137" s="13" t="s">
        <v>273</v>
      </c>
      <c r="J137" s="14" t="s">
        <v>274</v>
      </c>
      <c r="K137" s="13" t="s">
        <v>29</v>
      </c>
      <c r="L137" s="13"/>
      <c r="M137" s="13" t="s">
        <v>41</v>
      </c>
      <c r="N137" s="13">
        <v>1</v>
      </c>
      <c r="O137" s="13">
        <v>1</v>
      </c>
      <c r="P137" s="13" t="s">
        <v>31</v>
      </c>
      <c r="Q137" s="13" t="s">
        <v>32</v>
      </c>
      <c r="R137" s="49"/>
      <c r="S137" s="13" t="str" cm="1">
        <f t="array" ref="S137">IFERROR(_xlfn.TEXTJOIN(", ",TRUE,IF(ChangeLog[ROW_ID]=$T137,ChangeLog[Change'#],"")),"")</f>
        <v/>
      </c>
      <c r="T137">
        <v>128</v>
      </c>
    </row>
    <row r="138" spans="1:20" ht="119.1" customHeight="1" x14ac:dyDescent="0.25">
      <c r="A138" s="13" t="s">
        <v>3</v>
      </c>
      <c r="B138" s="13">
        <v>2006</v>
      </c>
      <c r="C138" s="13" t="s">
        <v>24</v>
      </c>
      <c r="D138" s="13" t="s">
        <v>25</v>
      </c>
      <c r="E138" s="13" t="s">
        <v>25</v>
      </c>
      <c r="F138" s="13" t="s">
        <v>49</v>
      </c>
      <c r="G138" s="13" t="s">
        <v>124</v>
      </c>
      <c r="H138" s="13" t="s">
        <v>25</v>
      </c>
      <c r="I138" s="13" t="s">
        <v>275</v>
      </c>
      <c r="J138" s="14" t="s">
        <v>274</v>
      </c>
      <c r="K138" s="13" t="s">
        <v>29</v>
      </c>
      <c r="L138" s="13"/>
      <c r="M138" s="13" t="s">
        <v>57</v>
      </c>
      <c r="N138" s="13">
        <v>3</v>
      </c>
      <c r="O138" s="13">
        <v>1</v>
      </c>
      <c r="P138" s="13" t="s">
        <v>31</v>
      </c>
      <c r="Q138" s="13" t="s">
        <v>32</v>
      </c>
      <c r="R138" s="49"/>
      <c r="S138" s="13" t="str" cm="1">
        <f t="array" ref="S138">IFERROR(_xlfn.TEXTJOIN(", ",TRUE,IF(ChangeLog[ROW_ID]=$T138,ChangeLog[Change'#],"")),"")</f>
        <v/>
      </c>
      <c r="T138">
        <v>129</v>
      </c>
    </row>
    <row r="139" spans="1:20" ht="17.100000000000001" customHeight="1" x14ac:dyDescent="0.25">
      <c r="A139" s="13" t="s">
        <v>3</v>
      </c>
      <c r="B139" s="13">
        <v>2006</v>
      </c>
      <c r="C139" s="13" t="s">
        <v>276</v>
      </c>
      <c r="D139" s="13" t="s">
        <v>276</v>
      </c>
      <c r="E139" s="13" t="s">
        <v>276</v>
      </c>
      <c r="F139" s="13" t="s">
        <v>49</v>
      </c>
      <c r="G139" s="13" t="s">
        <v>36</v>
      </c>
      <c r="H139" s="13" t="s">
        <v>276</v>
      </c>
      <c r="I139" s="13" t="s">
        <v>265</v>
      </c>
      <c r="J139" s="14" t="s">
        <v>277</v>
      </c>
      <c r="K139" s="13" t="s">
        <v>29</v>
      </c>
      <c r="L139" s="13"/>
      <c r="M139" s="13" t="s">
        <v>57</v>
      </c>
      <c r="N139" s="13">
        <v>3</v>
      </c>
      <c r="O139" s="13">
        <v>1</v>
      </c>
      <c r="P139" s="13" t="s">
        <v>31</v>
      </c>
      <c r="Q139" s="13" t="s">
        <v>32</v>
      </c>
      <c r="R139" s="49"/>
      <c r="S139" s="13" t="str" cm="1">
        <f t="array" ref="S139">IFERROR(_xlfn.TEXTJOIN(", ",TRUE,IF(ChangeLog[ROW_ID]=$T139,ChangeLog[Change'#],"")),"")</f>
        <v/>
      </c>
      <c r="T139">
        <v>130</v>
      </c>
    </row>
    <row r="140" spans="1:20" ht="51" customHeight="1" x14ac:dyDescent="0.25">
      <c r="A140" s="13" t="s">
        <v>3</v>
      </c>
      <c r="B140" s="13">
        <v>2006</v>
      </c>
      <c r="C140" s="13" t="s">
        <v>236</v>
      </c>
      <c r="D140" s="13" t="s">
        <v>236</v>
      </c>
      <c r="E140" s="13" t="s">
        <v>236</v>
      </c>
      <c r="F140" s="13" t="s">
        <v>26</v>
      </c>
      <c r="G140" s="13" t="s">
        <v>237</v>
      </c>
      <c r="H140" s="13" t="s">
        <v>236</v>
      </c>
      <c r="I140" s="13" t="s">
        <v>278</v>
      </c>
      <c r="J140" s="14" t="s">
        <v>239</v>
      </c>
      <c r="K140" s="13" t="s">
        <v>29</v>
      </c>
      <c r="L140" s="13"/>
      <c r="M140" s="13" t="s">
        <v>57</v>
      </c>
      <c r="N140" s="13">
        <v>3</v>
      </c>
      <c r="O140" s="13">
        <v>1</v>
      </c>
      <c r="P140" s="13" t="s">
        <v>31</v>
      </c>
      <c r="Q140" s="13" t="s">
        <v>32</v>
      </c>
      <c r="R140" s="49"/>
      <c r="S140" s="13" t="str" cm="1">
        <f t="array" ref="S140">IFERROR(_xlfn.TEXTJOIN(", ",TRUE,IF(ChangeLog[ROW_ID]=$T140,ChangeLog[Change'#],"")),"")</f>
        <v/>
      </c>
      <c r="T140">
        <v>131</v>
      </c>
    </row>
    <row r="141" spans="1:20" ht="33.950000000000003" customHeight="1" x14ac:dyDescent="0.25">
      <c r="A141" s="13" t="s">
        <v>3</v>
      </c>
      <c r="B141" s="13">
        <v>2006</v>
      </c>
      <c r="C141" s="13" t="s">
        <v>236</v>
      </c>
      <c r="D141" s="13" t="s">
        <v>236</v>
      </c>
      <c r="E141" s="13" t="s">
        <v>236</v>
      </c>
      <c r="F141" s="13" t="s">
        <v>26</v>
      </c>
      <c r="G141" s="13" t="s">
        <v>247</v>
      </c>
      <c r="H141" s="13" t="s">
        <v>236</v>
      </c>
      <c r="I141" s="13" t="s">
        <v>279</v>
      </c>
      <c r="J141" s="14" t="s">
        <v>280</v>
      </c>
      <c r="K141" s="13" t="s">
        <v>29</v>
      </c>
      <c r="L141" s="13"/>
      <c r="M141" s="13" t="s">
        <v>57</v>
      </c>
      <c r="N141" s="13">
        <v>3</v>
      </c>
      <c r="O141" s="13">
        <v>1</v>
      </c>
      <c r="P141" s="13" t="s">
        <v>31</v>
      </c>
      <c r="Q141" s="13" t="s">
        <v>32</v>
      </c>
      <c r="R141" s="49"/>
      <c r="S141" s="13" t="str" cm="1">
        <f t="array" ref="S141">IFERROR(_xlfn.TEXTJOIN(", ",TRUE,IF(ChangeLog[ROW_ID]=$T141,ChangeLog[Change'#],"")),"")</f>
        <v/>
      </c>
      <c r="T141">
        <v>132</v>
      </c>
    </row>
    <row r="142" spans="1:20" ht="33.950000000000003" customHeight="1" x14ac:dyDescent="0.25">
      <c r="A142" s="13" t="s">
        <v>3</v>
      </c>
      <c r="B142" s="13">
        <v>2006</v>
      </c>
      <c r="C142" s="13" t="s">
        <v>236</v>
      </c>
      <c r="D142" s="13" t="s">
        <v>236</v>
      </c>
      <c r="E142" s="13" t="s">
        <v>236</v>
      </c>
      <c r="F142" s="13" t="s">
        <v>26</v>
      </c>
      <c r="G142" s="13" t="s">
        <v>281</v>
      </c>
      <c r="H142" s="13" t="s">
        <v>236</v>
      </c>
      <c r="I142" s="13" t="s">
        <v>282</v>
      </c>
      <c r="J142" s="14" t="s">
        <v>248</v>
      </c>
      <c r="K142" s="13" t="s">
        <v>29</v>
      </c>
      <c r="L142" s="13"/>
      <c r="M142" s="13" t="s">
        <v>41</v>
      </c>
      <c r="N142" s="13">
        <v>1</v>
      </c>
      <c r="O142" s="13">
        <v>1</v>
      </c>
      <c r="P142" s="13" t="s">
        <v>31</v>
      </c>
      <c r="Q142" s="13" t="s">
        <v>32</v>
      </c>
      <c r="R142" s="49"/>
      <c r="S142" s="13" t="str" cm="1">
        <f t="array" ref="S142">IFERROR(_xlfn.TEXTJOIN(", ",TRUE,IF(ChangeLog[ROW_ID]=$T142,ChangeLog[Change'#],"")),"")</f>
        <v/>
      </c>
      <c r="T142">
        <v>133</v>
      </c>
    </row>
    <row r="143" spans="1:20" ht="17.100000000000001" customHeight="1" x14ac:dyDescent="0.25">
      <c r="A143" s="13" t="s">
        <v>3</v>
      </c>
      <c r="B143" s="13">
        <v>2006</v>
      </c>
      <c r="C143" s="13" t="s">
        <v>150</v>
      </c>
      <c r="D143" s="13" t="s">
        <v>150</v>
      </c>
      <c r="E143" s="13" t="s">
        <v>151</v>
      </c>
      <c r="F143" s="13" t="s">
        <v>49</v>
      </c>
      <c r="G143" s="13" t="s">
        <v>283</v>
      </c>
      <c r="H143" s="13" t="s">
        <v>150</v>
      </c>
      <c r="I143" s="13" t="s">
        <v>284</v>
      </c>
      <c r="J143" s="14" t="s">
        <v>285</v>
      </c>
      <c r="K143" s="13" t="s">
        <v>29</v>
      </c>
      <c r="L143" s="13"/>
      <c r="M143" s="13" t="s">
        <v>41</v>
      </c>
      <c r="N143" s="13">
        <v>1</v>
      </c>
      <c r="O143" s="13">
        <v>1</v>
      </c>
      <c r="P143" s="13" t="s">
        <v>31</v>
      </c>
      <c r="Q143" s="13" t="s">
        <v>32</v>
      </c>
      <c r="R143" s="49"/>
      <c r="S143" s="13" t="str" cm="1">
        <f t="array" ref="S143">IFERROR(_xlfn.TEXTJOIN(", ",TRUE,IF(ChangeLog[ROW_ID]=$T143,ChangeLog[Change'#],"")),"")</f>
        <v/>
      </c>
      <c r="T143">
        <v>134</v>
      </c>
    </row>
    <row r="144" spans="1:20" ht="84.95" customHeight="1" x14ac:dyDescent="0.25">
      <c r="A144" s="13" t="s">
        <v>3</v>
      </c>
      <c r="B144" s="13">
        <v>2006</v>
      </c>
      <c r="C144" s="13" t="s">
        <v>150</v>
      </c>
      <c r="D144" s="13" t="s">
        <v>150</v>
      </c>
      <c r="E144" s="13" t="s">
        <v>151</v>
      </c>
      <c r="F144" s="13" t="s">
        <v>26</v>
      </c>
      <c r="G144" s="13" t="s">
        <v>166</v>
      </c>
      <c r="H144" s="13" t="s">
        <v>150</v>
      </c>
      <c r="I144" s="13" t="s">
        <v>286</v>
      </c>
      <c r="J144" s="14" t="s">
        <v>287</v>
      </c>
      <c r="K144" s="13" t="s">
        <v>29</v>
      </c>
      <c r="L144" s="13"/>
      <c r="M144" s="13" t="s">
        <v>30</v>
      </c>
      <c r="N144" s="13">
        <v>2</v>
      </c>
      <c r="O144" s="13">
        <v>1</v>
      </c>
      <c r="P144" s="13" t="s">
        <v>31</v>
      </c>
      <c r="Q144" s="13" t="s">
        <v>32</v>
      </c>
      <c r="R144" s="49"/>
      <c r="S144" s="13" t="str" cm="1">
        <f t="array" ref="S144">IFERROR(_xlfn.TEXTJOIN(", ",TRUE,IF(ChangeLog[ROW_ID]=$T144,ChangeLog[Change'#],"")),"")</f>
        <v/>
      </c>
      <c r="T144">
        <v>135</v>
      </c>
    </row>
    <row r="145" spans="1:20" ht="33.950000000000003" customHeight="1" x14ac:dyDescent="0.25">
      <c r="A145" s="13" t="s">
        <v>3</v>
      </c>
      <c r="B145" s="13">
        <v>2006</v>
      </c>
      <c r="C145" s="13" t="s">
        <v>150</v>
      </c>
      <c r="D145" s="13" t="s">
        <v>150</v>
      </c>
      <c r="E145" s="13" t="s">
        <v>151</v>
      </c>
      <c r="F145" s="13" t="s">
        <v>26</v>
      </c>
      <c r="G145" s="13" t="s">
        <v>198</v>
      </c>
      <c r="H145" s="13" t="s">
        <v>150</v>
      </c>
      <c r="I145" s="13" t="s">
        <v>288</v>
      </c>
      <c r="J145" s="14" t="s">
        <v>251</v>
      </c>
      <c r="K145" s="13" t="s">
        <v>29</v>
      </c>
      <c r="L145" s="13"/>
      <c r="M145" s="13" t="s">
        <v>30</v>
      </c>
      <c r="N145" s="13">
        <v>2</v>
      </c>
      <c r="O145" s="13">
        <v>1</v>
      </c>
      <c r="P145" s="13" t="s">
        <v>31</v>
      </c>
      <c r="Q145" s="13" t="s">
        <v>32</v>
      </c>
      <c r="R145" s="49"/>
      <c r="S145" s="13" t="str" cm="1">
        <f t="array" ref="S145">IFERROR(_xlfn.TEXTJOIN(", ",TRUE,IF(ChangeLog[ROW_ID]=$T145,ChangeLog[Change'#],"")),"")</f>
        <v/>
      </c>
      <c r="T145">
        <v>136</v>
      </c>
    </row>
    <row r="146" spans="1:20" ht="33.950000000000003" customHeight="1" x14ac:dyDescent="0.25">
      <c r="A146" s="13" t="s">
        <v>3</v>
      </c>
      <c r="B146" s="13">
        <v>2006</v>
      </c>
      <c r="C146" s="13" t="s">
        <v>150</v>
      </c>
      <c r="D146" s="13" t="s">
        <v>150</v>
      </c>
      <c r="E146" s="13" t="s">
        <v>151</v>
      </c>
      <c r="F146" s="13" t="s">
        <v>49</v>
      </c>
      <c r="G146" s="13" t="s">
        <v>289</v>
      </c>
      <c r="H146" s="13" t="s">
        <v>150</v>
      </c>
      <c r="I146" s="13" t="s">
        <v>290</v>
      </c>
      <c r="J146" s="14" t="s">
        <v>291</v>
      </c>
      <c r="K146" s="13" t="s">
        <v>29</v>
      </c>
      <c r="L146" s="13"/>
      <c r="M146" s="13" t="s">
        <v>57</v>
      </c>
      <c r="N146" s="13">
        <v>3</v>
      </c>
      <c r="O146" s="13">
        <v>1</v>
      </c>
      <c r="P146" s="13" t="s">
        <v>31</v>
      </c>
      <c r="Q146" s="13" t="s">
        <v>32</v>
      </c>
      <c r="R146" s="49"/>
      <c r="S146" s="13" t="str" cm="1">
        <f t="array" ref="S146">IFERROR(_xlfn.TEXTJOIN(", ",TRUE,IF(ChangeLog[ROW_ID]=$T146,ChangeLog[Change'#],"")),"")</f>
        <v/>
      </c>
      <c r="T146">
        <v>137</v>
      </c>
    </row>
    <row r="147" spans="1:20" ht="17.100000000000001" customHeight="1" x14ac:dyDescent="0.25">
      <c r="A147" s="13" t="s">
        <v>3</v>
      </c>
      <c r="B147" s="13">
        <v>2006</v>
      </c>
      <c r="C147" s="13" t="s">
        <v>150</v>
      </c>
      <c r="D147" s="13" t="s">
        <v>150</v>
      </c>
      <c r="E147" s="13" t="s">
        <v>151</v>
      </c>
      <c r="F147" s="13" t="s">
        <v>49</v>
      </c>
      <c r="G147" s="13" t="s">
        <v>292</v>
      </c>
      <c r="H147" s="13" t="s">
        <v>150</v>
      </c>
      <c r="I147" s="13" t="s">
        <v>293</v>
      </c>
      <c r="J147" s="14" t="s">
        <v>294</v>
      </c>
      <c r="K147" s="13" t="s">
        <v>29</v>
      </c>
      <c r="L147" s="13"/>
      <c r="M147" s="13" t="s">
        <v>57</v>
      </c>
      <c r="N147" s="13">
        <v>3</v>
      </c>
      <c r="O147" s="13">
        <v>1</v>
      </c>
      <c r="P147" s="13" t="s">
        <v>31</v>
      </c>
      <c r="Q147" s="13" t="s">
        <v>32</v>
      </c>
      <c r="R147" s="49"/>
      <c r="S147" s="13" t="str" cm="1">
        <f t="array" ref="S147">IFERROR(_xlfn.TEXTJOIN(", ",TRUE,IF(ChangeLog[ROW_ID]=$T147,ChangeLog[Change'#],"")),"")</f>
        <v/>
      </c>
      <c r="T147">
        <v>138</v>
      </c>
    </row>
    <row r="148" spans="1:20" ht="17.100000000000001" customHeight="1" x14ac:dyDescent="0.25">
      <c r="A148" s="13" t="s">
        <v>3</v>
      </c>
      <c r="B148" s="13">
        <v>2006</v>
      </c>
      <c r="C148" s="13" t="s">
        <v>203</v>
      </c>
      <c r="D148" s="13" t="s">
        <v>203</v>
      </c>
      <c r="E148" s="13" t="s">
        <v>295</v>
      </c>
      <c r="F148" s="13" t="s">
        <v>26</v>
      </c>
      <c r="G148" s="13" t="s">
        <v>296</v>
      </c>
      <c r="H148" s="13" t="s">
        <v>203</v>
      </c>
      <c r="I148" s="13" t="s">
        <v>297</v>
      </c>
      <c r="J148" s="14" t="s">
        <v>298</v>
      </c>
      <c r="K148" s="13" t="s">
        <v>29</v>
      </c>
      <c r="L148" s="13"/>
      <c r="M148" s="13" t="s">
        <v>57</v>
      </c>
      <c r="N148" s="13">
        <v>3</v>
      </c>
      <c r="O148" s="13">
        <v>1</v>
      </c>
      <c r="P148" s="13" t="s">
        <v>31</v>
      </c>
      <c r="Q148" s="13" t="s">
        <v>32</v>
      </c>
      <c r="R148" s="49"/>
      <c r="S148" s="13" t="str" cm="1">
        <f t="array" ref="S148">IFERROR(_xlfn.TEXTJOIN(", ",TRUE,IF(ChangeLog[ROW_ID]=$T148,ChangeLog[Change'#],"")),"")</f>
        <v/>
      </c>
      <c r="T148">
        <v>139</v>
      </c>
    </row>
    <row r="149" spans="1:20" ht="33.950000000000003" customHeight="1" x14ac:dyDescent="0.25">
      <c r="A149" s="13" t="s">
        <v>3</v>
      </c>
      <c r="B149" s="13">
        <v>2006</v>
      </c>
      <c r="C149" s="13" t="s">
        <v>130</v>
      </c>
      <c r="D149" s="13" t="s">
        <v>130</v>
      </c>
      <c r="E149" s="13" t="s">
        <v>130</v>
      </c>
      <c r="F149" s="13" t="s">
        <v>26</v>
      </c>
      <c r="G149" s="13">
        <v>420</v>
      </c>
      <c r="H149" s="13" t="s">
        <v>130</v>
      </c>
      <c r="I149" s="13" t="s">
        <v>299</v>
      </c>
      <c r="J149" s="14" t="s">
        <v>300</v>
      </c>
      <c r="K149" s="13" t="s">
        <v>29</v>
      </c>
      <c r="L149" s="13"/>
      <c r="M149" s="13" t="s">
        <v>41</v>
      </c>
      <c r="N149" s="13">
        <v>1</v>
      </c>
      <c r="O149" s="13">
        <v>1</v>
      </c>
      <c r="P149" s="13" t="s">
        <v>31</v>
      </c>
      <c r="Q149" s="13" t="s">
        <v>32</v>
      </c>
      <c r="R149" s="49"/>
      <c r="S149" s="13" t="str" cm="1">
        <f t="array" ref="S149">IFERROR(_xlfn.TEXTJOIN(", ",TRUE,IF(ChangeLog[ROW_ID]=$T149,ChangeLog[Change'#],"")),"")</f>
        <v/>
      </c>
      <c r="T149">
        <v>140</v>
      </c>
    </row>
    <row r="150" spans="1:20" ht="68.099999999999994" customHeight="1" x14ac:dyDescent="0.25">
      <c r="A150" s="13" t="s">
        <v>3</v>
      </c>
      <c r="B150" s="13">
        <v>2006</v>
      </c>
      <c r="C150" s="13" t="s">
        <v>130</v>
      </c>
      <c r="D150" s="13" t="s">
        <v>130</v>
      </c>
      <c r="E150" s="13" t="s">
        <v>130</v>
      </c>
      <c r="F150" s="13" t="s">
        <v>26</v>
      </c>
      <c r="G150" s="13" t="s">
        <v>301</v>
      </c>
      <c r="H150" s="13" t="s">
        <v>130</v>
      </c>
      <c r="I150" s="13" t="s">
        <v>302</v>
      </c>
      <c r="J150" s="14" t="s">
        <v>303</v>
      </c>
      <c r="K150" s="13" t="s">
        <v>29</v>
      </c>
      <c r="L150" s="13"/>
      <c r="M150" s="13" t="s">
        <v>41</v>
      </c>
      <c r="N150" s="13">
        <v>1</v>
      </c>
      <c r="O150" s="13">
        <v>1</v>
      </c>
      <c r="P150" s="13" t="s">
        <v>31</v>
      </c>
      <c r="Q150" s="13" t="s">
        <v>32</v>
      </c>
      <c r="R150" s="49"/>
      <c r="S150" s="13" t="str" cm="1">
        <f t="array" ref="S150">IFERROR(_xlfn.TEXTJOIN(", ",TRUE,IF(ChangeLog[ROW_ID]=$T150,ChangeLog[Change'#],"")),"")</f>
        <v/>
      </c>
      <c r="T150">
        <v>141</v>
      </c>
    </row>
    <row r="151" spans="1:20" ht="33.950000000000003" customHeight="1" x14ac:dyDescent="0.25">
      <c r="A151" s="13" t="s">
        <v>3</v>
      </c>
      <c r="B151" s="13">
        <v>2006</v>
      </c>
      <c r="C151" s="13" t="s">
        <v>130</v>
      </c>
      <c r="D151" s="13" t="s">
        <v>130</v>
      </c>
      <c r="E151" s="13" t="s">
        <v>130</v>
      </c>
      <c r="F151" s="13" t="s">
        <v>49</v>
      </c>
      <c r="G151" s="13">
        <v>420</v>
      </c>
      <c r="H151" s="13" t="s">
        <v>130</v>
      </c>
      <c r="I151" s="13" t="s">
        <v>257</v>
      </c>
      <c r="J151" s="14" t="s">
        <v>304</v>
      </c>
      <c r="K151" s="13" t="s">
        <v>29</v>
      </c>
      <c r="L151" s="13"/>
      <c r="M151" s="13" t="s">
        <v>41</v>
      </c>
      <c r="N151" s="13">
        <v>1</v>
      </c>
      <c r="O151" s="13">
        <v>1</v>
      </c>
      <c r="P151" s="13" t="s">
        <v>31</v>
      </c>
      <c r="Q151" s="13" t="s">
        <v>32</v>
      </c>
      <c r="R151" s="49"/>
      <c r="S151" s="13" t="str" cm="1">
        <f t="array" ref="S151">IFERROR(_xlfn.TEXTJOIN(", ",TRUE,IF(ChangeLog[ROW_ID]=$T151,ChangeLog[Change'#],"")),"")</f>
        <v/>
      </c>
      <c r="T151">
        <v>142</v>
      </c>
    </row>
    <row r="152" spans="1:20" ht="84.95" customHeight="1" x14ac:dyDescent="0.25">
      <c r="A152" s="13" t="s">
        <v>3</v>
      </c>
      <c r="B152" s="13">
        <v>2006</v>
      </c>
      <c r="C152" s="13" t="s">
        <v>130</v>
      </c>
      <c r="D152" s="13" t="s">
        <v>130</v>
      </c>
      <c r="E152" s="13" t="s">
        <v>130</v>
      </c>
      <c r="F152" s="13" t="s">
        <v>213</v>
      </c>
      <c r="G152" s="13" t="s">
        <v>305</v>
      </c>
      <c r="H152" s="13" t="s">
        <v>130</v>
      </c>
      <c r="I152" s="13" t="s">
        <v>306</v>
      </c>
      <c r="J152" s="14" t="s">
        <v>307</v>
      </c>
      <c r="K152" s="13" t="s">
        <v>29</v>
      </c>
      <c r="L152" s="13"/>
      <c r="M152" s="13" t="s">
        <v>41</v>
      </c>
      <c r="N152" s="13">
        <v>1</v>
      </c>
      <c r="O152" s="13">
        <v>1</v>
      </c>
      <c r="P152" s="13" t="s">
        <v>31</v>
      </c>
      <c r="Q152" s="13" t="s">
        <v>32</v>
      </c>
      <c r="R152" s="49"/>
      <c r="S152" s="13" t="str" cm="1">
        <f t="array" ref="S152">IFERROR(_xlfn.TEXTJOIN(", ",TRUE,IF(ChangeLog[ROW_ID]=$T152,ChangeLog[Change'#],"")),"")</f>
        <v/>
      </c>
      <c r="T152">
        <v>143</v>
      </c>
    </row>
    <row r="153" spans="1:20" ht="17.100000000000001" customHeight="1" x14ac:dyDescent="0.25">
      <c r="A153" s="13" t="s">
        <v>3</v>
      </c>
      <c r="B153" s="13">
        <v>2006</v>
      </c>
      <c r="C153" s="13" t="s">
        <v>130</v>
      </c>
      <c r="D153" s="13" t="s">
        <v>130</v>
      </c>
      <c r="E153" s="13" t="s">
        <v>130</v>
      </c>
      <c r="F153" s="13" t="s">
        <v>213</v>
      </c>
      <c r="G153" s="13" t="s">
        <v>308</v>
      </c>
      <c r="H153" s="13" t="s">
        <v>130</v>
      </c>
      <c r="I153" s="13" t="s">
        <v>309</v>
      </c>
      <c r="J153" s="14" t="s">
        <v>310</v>
      </c>
      <c r="K153" s="13" t="s">
        <v>29</v>
      </c>
      <c r="L153" s="13"/>
      <c r="M153" s="13" t="s">
        <v>41</v>
      </c>
      <c r="N153" s="13">
        <v>1</v>
      </c>
      <c r="O153" s="13">
        <v>1</v>
      </c>
      <c r="P153" s="13" t="s">
        <v>31</v>
      </c>
      <c r="Q153" s="13" t="s">
        <v>32</v>
      </c>
      <c r="R153" s="49"/>
      <c r="S153" s="13" t="str" cm="1">
        <f t="array" ref="S153">IFERROR(_xlfn.TEXTJOIN(", ",TRUE,IF(ChangeLog[ROW_ID]=$T153,ChangeLog[Change'#],"")),"")</f>
        <v/>
      </c>
      <c r="T153">
        <v>144</v>
      </c>
    </row>
    <row r="154" spans="1:20" ht="17.100000000000001" customHeight="1" x14ac:dyDescent="0.25">
      <c r="A154" s="13" t="s">
        <v>3</v>
      </c>
      <c r="B154" s="13">
        <v>2006</v>
      </c>
      <c r="C154" s="13" t="s">
        <v>130</v>
      </c>
      <c r="D154" s="13" t="s">
        <v>130</v>
      </c>
      <c r="E154" s="13" t="s">
        <v>130</v>
      </c>
      <c r="F154" s="13" t="s">
        <v>26</v>
      </c>
      <c r="G154" s="13" t="s">
        <v>311</v>
      </c>
      <c r="H154" s="13" t="s">
        <v>130</v>
      </c>
      <c r="I154" s="13" t="s">
        <v>261</v>
      </c>
      <c r="J154" s="14" t="s">
        <v>312</v>
      </c>
      <c r="K154" s="13" t="s">
        <v>29</v>
      </c>
      <c r="L154" s="13"/>
      <c r="M154" s="13" t="s">
        <v>30</v>
      </c>
      <c r="N154" s="13">
        <v>2</v>
      </c>
      <c r="O154" s="13">
        <v>1</v>
      </c>
      <c r="P154" s="13" t="s">
        <v>31</v>
      </c>
      <c r="Q154" s="13" t="s">
        <v>32</v>
      </c>
      <c r="R154" s="49"/>
      <c r="S154" s="13" t="str" cm="1">
        <f t="array" ref="S154">IFERROR(_xlfn.TEXTJOIN(", ",TRUE,IF(ChangeLog[ROW_ID]=$T154,ChangeLog[Change'#],"")),"")</f>
        <v/>
      </c>
      <c r="T154">
        <v>145</v>
      </c>
    </row>
    <row r="155" spans="1:20" ht="17.100000000000001" customHeight="1" x14ac:dyDescent="0.25">
      <c r="A155" s="13" t="s">
        <v>3</v>
      </c>
      <c r="B155" s="13">
        <v>2006</v>
      </c>
      <c r="C155" s="13" t="s">
        <v>130</v>
      </c>
      <c r="D155" s="13" t="s">
        <v>130</v>
      </c>
      <c r="E155" s="13" t="s">
        <v>130</v>
      </c>
      <c r="F155" s="13" t="s">
        <v>49</v>
      </c>
      <c r="G155" s="13" t="s">
        <v>311</v>
      </c>
      <c r="H155" s="13" t="s">
        <v>130</v>
      </c>
      <c r="I155" s="13" t="s">
        <v>313</v>
      </c>
      <c r="J155" s="14" t="s">
        <v>314</v>
      </c>
      <c r="K155" s="13" t="s">
        <v>29</v>
      </c>
      <c r="L155" s="13"/>
      <c r="M155" s="13" t="s">
        <v>30</v>
      </c>
      <c r="N155" s="13">
        <v>2</v>
      </c>
      <c r="O155" s="13">
        <v>1</v>
      </c>
      <c r="P155" s="13" t="s">
        <v>31</v>
      </c>
      <c r="Q155" s="13" t="s">
        <v>32</v>
      </c>
      <c r="R155" s="49"/>
      <c r="S155" s="13" t="str" cm="1">
        <f t="array" ref="S155">IFERROR(_xlfn.TEXTJOIN(", ",TRUE,IF(ChangeLog[ROW_ID]=$T155,ChangeLog[Change'#],"")),"")</f>
        <v/>
      </c>
      <c r="T155">
        <v>146</v>
      </c>
    </row>
    <row r="156" spans="1:20" ht="17.100000000000001" customHeight="1" x14ac:dyDescent="0.25">
      <c r="A156" s="13" t="s">
        <v>3</v>
      </c>
      <c r="B156" s="13">
        <v>2006</v>
      </c>
      <c r="C156" s="13" t="s">
        <v>130</v>
      </c>
      <c r="D156" s="13" t="s">
        <v>130</v>
      </c>
      <c r="E156" s="13" t="s">
        <v>130</v>
      </c>
      <c r="F156" s="13" t="s">
        <v>26</v>
      </c>
      <c r="G156" s="13" t="s">
        <v>315</v>
      </c>
      <c r="H156" s="13" t="s">
        <v>130</v>
      </c>
      <c r="I156" s="13" t="s">
        <v>316</v>
      </c>
      <c r="J156" s="14" t="s">
        <v>317</v>
      </c>
      <c r="K156" s="13" t="s">
        <v>29</v>
      </c>
      <c r="L156" s="13"/>
      <c r="M156" s="13" t="s">
        <v>30</v>
      </c>
      <c r="N156" s="13">
        <v>2</v>
      </c>
      <c r="O156" s="13">
        <v>1</v>
      </c>
      <c r="P156" s="13" t="s">
        <v>31</v>
      </c>
      <c r="Q156" s="13" t="s">
        <v>32</v>
      </c>
      <c r="R156" s="49"/>
      <c r="S156" s="13" t="str" cm="1">
        <f t="array" ref="S156">IFERROR(_xlfn.TEXTJOIN(", ",TRUE,IF(ChangeLog[ROW_ID]=$T156,ChangeLog[Change'#],"")),"")</f>
        <v/>
      </c>
      <c r="T156">
        <v>147</v>
      </c>
    </row>
    <row r="157" spans="1:20" ht="17.100000000000001" customHeight="1" x14ac:dyDescent="0.25">
      <c r="A157" s="13" t="s">
        <v>3</v>
      </c>
      <c r="B157" s="13">
        <v>2006</v>
      </c>
      <c r="C157" s="13" t="s">
        <v>130</v>
      </c>
      <c r="D157" s="13" t="s">
        <v>130</v>
      </c>
      <c r="E157" s="13" t="s">
        <v>130</v>
      </c>
      <c r="F157" s="13" t="s">
        <v>26</v>
      </c>
      <c r="G157" s="13" t="s">
        <v>218</v>
      </c>
      <c r="H157" s="13" t="s">
        <v>130</v>
      </c>
      <c r="I157" s="13" t="s">
        <v>255</v>
      </c>
      <c r="J157" s="14" t="s">
        <v>318</v>
      </c>
      <c r="K157" s="13" t="s">
        <v>29</v>
      </c>
      <c r="L157" s="13"/>
      <c r="M157" s="13" t="s">
        <v>57</v>
      </c>
      <c r="N157" s="13">
        <v>3</v>
      </c>
      <c r="O157" s="13">
        <v>1</v>
      </c>
      <c r="P157" s="13" t="s">
        <v>31</v>
      </c>
      <c r="Q157" s="13" t="s">
        <v>32</v>
      </c>
      <c r="R157" s="49"/>
      <c r="S157" s="13" t="str" cm="1">
        <f t="array" ref="S157">IFERROR(_xlfn.TEXTJOIN(", ",TRUE,IF(ChangeLog[ROW_ID]=$T157,ChangeLog[Change'#],"")),"")</f>
        <v/>
      </c>
      <c r="T157">
        <v>148</v>
      </c>
    </row>
    <row r="158" spans="1:20" ht="33.950000000000003" customHeight="1" x14ac:dyDescent="0.25">
      <c r="A158" s="13" t="s">
        <v>3</v>
      </c>
      <c r="B158" s="13">
        <v>2006</v>
      </c>
      <c r="C158" s="13" t="s">
        <v>130</v>
      </c>
      <c r="D158" s="13" t="s">
        <v>130</v>
      </c>
      <c r="E158" s="13" t="s">
        <v>130</v>
      </c>
      <c r="F158" s="13" t="s">
        <v>213</v>
      </c>
      <c r="G158" s="13" t="s">
        <v>319</v>
      </c>
      <c r="H158" s="13" t="s">
        <v>130</v>
      </c>
      <c r="I158" s="13" t="s">
        <v>320</v>
      </c>
      <c r="J158" s="14" t="s">
        <v>321</v>
      </c>
      <c r="K158" s="13" t="s">
        <v>29</v>
      </c>
      <c r="L158" s="13"/>
      <c r="M158" s="13" t="s">
        <v>57</v>
      </c>
      <c r="N158" s="13">
        <v>3</v>
      </c>
      <c r="O158" s="13">
        <v>1</v>
      </c>
      <c r="P158" s="13" t="s">
        <v>31</v>
      </c>
      <c r="Q158" s="13" t="s">
        <v>32</v>
      </c>
      <c r="R158" s="49"/>
      <c r="S158" s="13" t="str" cm="1">
        <f t="array" ref="S158">IFERROR(_xlfn.TEXTJOIN(", ",TRUE,IF(ChangeLog[ROW_ID]=$T158,ChangeLog[Change'#],"")),"")</f>
        <v/>
      </c>
      <c r="T158">
        <v>149</v>
      </c>
    </row>
    <row r="159" spans="1:20" ht="17.100000000000001" customHeight="1" x14ac:dyDescent="0.25">
      <c r="A159" s="13" t="s">
        <v>3</v>
      </c>
      <c r="B159" s="13">
        <v>2006</v>
      </c>
      <c r="C159" s="13" t="s">
        <v>92</v>
      </c>
      <c r="D159" s="13" t="s">
        <v>92</v>
      </c>
      <c r="E159" s="13" t="s">
        <v>93</v>
      </c>
      <c r="F159" s="13" t="s">
        <v>49</v>
      </c>
      <c r="G159" s="13" t="s">
        <v>322</v>
      </c>
      <c r="H159" s="13" t="s">
        <v>92</v>
      </c>
      <c r="I159" s="13" t="s">
        <v>323</v>
      </c>
      <c r="J159" s="14" t="s">
        <v>324</v>
      </c>
      <c r="K159" s="13" t="s">
        <v>29</v>
      </c>
      <c r="L159" s="13"/>
      <c r="M159" s="13" t="s">
        <v>30</v>
      </c>
      <c r="N159" s="13">
        <v>2</v>
      </c>
      <c r="O159" s="13">
        <v>1</v>
      </c>
      <c r="P159" s="13" t="s">
        <v>31</v>
      </c>
      <c r="Q159" s="13" t="s">
        <v>32</v>
      </c>
      <c r="R159" s="49"/>
      <c r="S159" s="13" t="str" cm="1">
        <f t="array" ref="S159">IFERROR(_xlfn.TEXTJOIN(", ",TRUE,IF(ChangeLog[ROW_ID]=$T159,ChangeLog[Change'#],"")),"")</f>
        <v/>
      </c>
      <c r="T159">
        <v>150</v>
      </c>
    </row>
    <row r="160" spans="1:20" ht="51" customHeight="1" x14ac:dyDescent="0.25">
      <c r="A160" s="13" t="s">
        <v>3</v>
      </c>
      <c r="B160" s="13">
        <v>2006</v>
      </c>
      <c r="C160" s="13" t="s">
        <v>97</v>
      </c>
      <c r="D160" s="13" t="s">
        <v>97</v>
      </c>
      <c r="E160" s="13" t="s">
        <v>97</v>
      </c>
      <c r="F160" s="13" t="s">
        <v>325</v>
      </c>
      <c r="G160" s="13" t="s">
        <v>283</v>
      </c>
      <c r="H160" s="13" t="s">
        <v>97</v>
      </c>
      <c r="I160" s="13" t="s">
        <v>326</v>
      </c>
      <c r="J160" s="14" t="s">
        <v>327</v>
      </c>
      <c r="K160" s="13" t="s">
        <v>29</v>
      </c>
      <c r="L160" s="13"/>
      <c r="M160" s="13" t="s">
        <v>57</v>
      </c>
      <c r="N160" s="13">
        <v>3</v>
      </c>
      <c r="O160" s="13">
        <v>1</v>
      </c>
      <c r="P160" s="13" t="s">
        <v>31</v>
      </c>
      <c r="Q160" s="13" t="s">
        <v>32</v>
      </c>
      <c r="R160" s="49"/>
      <c r="S160" s="13" t="str" cm="1">
        <f t="array" ref="S160">IFERROR(_xlfn.TEXTJOIN(", ",TRUE,IF(ChangeLog[ROW_ID]=$T160,ChangeLog[Change'#],"")),"")</f>
        <v/>
      </c>
      <c r="T160">
        <v>151</v>
      </c>
    </row>
    <row r="161" spans="1:20" ht="17.100000000000001" customHeight="1" x14ac:dyDescent="0.25">
      <c r="A161" s="13" t="s">
        <v>3</v>
      </c>
      <c r="B161" s="13">
        <v>2006</v>
      </c>
      <c r="C161" s="13" t="s">
        <v>97</v>
      </c>
      <c r="D161" s="13" t="s">
        <v>97</v>
      </c>
      <c r="E161" s="13" t="s">
        <v>97</v>
      </c>
      <c r="F161" s="13" t="s">
        <v>49</v>
      </c>
      <c r="G161" s="13" t="s">
        <v>36</v>
      </c>
      <c r="H161" s="13" t="s">
        <v>97</v>
      </c>
      <c r="I161" s="13" t="s">
        <v>265</v>
      </c>
      <c r="J161" s="14" t="s">
        <v>328</v>
      </c>
      <c r="K161" s="13" t="s">
        <v>29</v>
      </c>
      <c r="L161" s="13"/>
      <c r="M161" s="13" t="s">
        <v>30</v>
      </c>
      <c r="N161" s="13">
        <v>2</v>
      </c>
      <c r="O161" s="13">
        <v>1</v>
      </c>
      <c r="P161" s="13" t="s">
        <v>31</v>
      </c>
      <c r="Q161" s="13" t="s">
        <v>32</v>
      </c>
      <c r="R161" s="49"/>
      <c r="S161" s="13" t="str" cm="1">
        <f t="array" ref="S161">IFERROR(_xlfn.TEXTJOIN(", ",TRUE,IF(ChangeLog[ROW_ID]=$T161,ChangeLog[Change'#],"")),"")</f>
        <v/>
      </c>
      <c r="T161">
        <v>152</v>
      </c>
    </row>
    <row r="162" spans="1:20" ht="17.100000000000001" customHeight="1" x14ac:dyDescent="0.25">
      <c r="A162" s="13" t="s">
        <v>3</v>
      </c>
      <c r="B162" s="13">
        <v>2006</v>
      </c>
      <c r="C162" s="13" t="s">
        <v>97</v>
      </c>
      <c r="D162" s="13" t="s">
        <v>97</v>
      </c>
      <c r="E162" s="13" t="s">
        <v>97</v>
      </c>
      <c r="F162" s="13" t="s">
        <v>49</v>
      </c>
      <c r="G162" s="13" t="s">
        <v>152</v>
      </c>
      <c r="H162" s="13" t="s">
        <v>97</v>
      </c>
      <c r="I162" s="13" t="s">
        <v>267</v>
      </c>
      <c r="J162" s="14" t="s">
        <v>329</v>
      </c>
      <c r="K162" s="13" t="s">
        <v>29</v>
      </c>
      <c r="L162" s="13"/>
      <c r="M162" s="13" t="s">
        <v>57</v>
      </c>
      <c r="N162" s="13">
        <v>3</v>
      </c>
      <c r="O162" s="13">
        <v>1</v>
      </c>
      <c r="P162" s="13" t="s">
        <v>31</v>
      </c>
      <c r="Q162" s="13" t="s">
        <v>32</v>
      </c>
      <c r="R162" s="49"/>
      <c r="S162" s="13" t="str" cm="1">
        <f t="array" ref="S162">IFERROR(_xlfn.TEXTJOIN(", ",TRUE,IF(ChangeLog[ROW_ID]=$T162,ChangeLog[Change'#],"")),"")</f>
        <v/>
      </c>
      <c r="T162">
        <v>153</v>
      </c>
    </row>
    <row r="163" spans="1:20" ht="17.100000000000001" customHeight="1" x14ac:dyDescent="0.25">
      <c r="A163" s="13" t="s">
        <v>3</v>
      </c>
      <c r="B163" s="13">
        <v>2006</v>
      </c>
      <c r="C163" s="13" t="s">
        <v>189</v>
      </c>
      <c r="D163" s="13" t="s">
        <v>189</v>
      </c>
      <c r="E163" s="13" t="s">
        <v>190</v>
      </c>
      <c r="F163" s="13" t="s">
        <v>26</v>
      </c>
      <c r="G163" s="13" t="s">
        <v>269</v>
      </c>
      <c r="H163" s="13" t="s">
        <v>189</v>
      </c>
      <c r="I163" s="13" t="s">
        <v>330</v>
      </c>
      <c r="J163" s="14" t="s">
        <v>331</v>
      </c>
      <c r="K163" s="13" t="s">
        <v>29</v>
      </c>
      <c r="L163" s="13"/>
      <c r="M163" s="13" t="s">
        <v>57</v>
      </c>
      <c r="N163" s="13">
        <v>3</v>
      </c>
      <c r="O163" s="13">
        <v>1</v>
      </c>
      <c r="P163" s="13" t="s">
        <v>31</v>
      </c>
      <c r="Q163" s="13" t="s">
        <v>32</v>
      </c>
      <c r="R163" s="49"/>
      <c r="S163" s="13" t="str" cm="1">
        <f t="array" ref="S163">IFERROR(_xlfn.TEXTJOIN(", ",TRUE,IF(ChangeLog[ROW_ID]=$T163,ChangeLog[Change'#],"")),"")</f>
        <v/>
      </c>
      <c r="T163">
        <v>154</v>
      </c>
    </row>
    <row r="164" spans="1:20" ht="17.100000000000001" customHeight="1" x14ac:dyDescent="0.25">
      <c r="A164" s="13" t="s">
        <v>3</v>
      </c>
      <c r="B164" s="13">
        <v>2010</v>
      </c>
      <c r="C164" s="13" t="s">
        <v>24</v>
      </c>
      <c r="D164" s="13" t="s">
        <v>25</v>
      </c>
      <c r="E164" s="13" t="s">
        <v>25</v>
      </c>
      <c r="F164" s="13" t="s">
        <v>49</v>
      </c>
      <c r="G164" s="13" t="s">
        <v>272</v>
      </c>
      <c r="H164" s="13" t="s">
        <v>25</v>
      </c>
      <c r="I164" s="13" t="s">
        <v>332</v>
      </c>
      <c r="J164" s="14" t="s">
        <v>274</v>
      </c>
      <c r="K164" s="13" t="s">
        <v>29</v>
      </c>
      <c r="L164" s="13"/>
      <c r="M164" s="13" t="s">
        <v>41</v>
      </c>
      <c r="N164" s="13">
        <v>1</v>
      </c>
      <c r="O164" s="13">
        <v>1</v>
      </c>
      <c r="P164" s="13" t="s">
        <v>31</v>
      </c>
      <c r="Q164" s="13" t="s">
        <v>32</v>
      </c>
      <c r="R164" s="49"/>
      <c r="S164" s="13" t="str" cm="1">
        <f t="array" ref="S164">IFERROR(_xlfn.TEXTJOIN(", ",TRUE,IF(ChangeLog[ROW_ID]=$T164,ChangeLog[Change'#],"")),"")</f>
        <v/>
      </c>
      <c r="T164">
        <v>155</v>
      </c>
    </row>
    <row r="165" spans="1:20" ht="51" customHeight="1" x14ac:dyDescent="0.25">
      <c r="A165" s="13" t="s">
        <v>3</v>
      </c>
      <c r="B165" s="13">
        <v>2010</v>
      </c>
      <c r="C165" s="13" t="s">
        <v>24</v>
      </c>
      <c r="D165" s="13" t="s">
        <v>25</v>
      </c>
      <c r="E165" s="13" t="s">
        <v>25</v>
      </c>
      <c r="F165" s="13" t="s">
        <v>49</v>
      </c>
      <c r="G165" s="13" t="s">
        <v>124</v>
      </c>
      <c r="H165" s="13" t="s">
        <v>25</v>
      </c>
      <c r="I165" s="13" t="s">
        <v>275</v>
      </c>
      <c r="J165" s="14" t="s">
        <v>274</v>
      </c>
      <c r="K165" s="13" t="s">
        <v>29</v>
      </c>
      <c r="L165" s="13"/>
      <c r="M165" s="13" t="s">
        <v>30</v>
      </c>
      <c r="N165" s="13">
        <v>2</v>
      </c>
      <c r="O165" s="13">
        <v>1</v>
      </c>
      <c r="P165" s="13" t="s">
        <v>31</v>
      </c>
      <c r="Q165" s="13" t="s">
        <v>32</v>
      </c>
      <c r="R165" s="49"/>
      <c r="S165" s="13" t="str" cm="1">
        <f t="array" ref="S165">IFERROR(_xlfn.TEXTJOIN(", ",TRUE,IF(ChangeLog[ROW_ID]=$T165,ChangeLog[Change'#],"")),"")</f>
        <v/>
      </c>
      <c r="T165">
        <v>156</v>
      </c>
    </row>
    <row r="166" spans="1:20" ht="33.950000000000003" customHeight="1" x14ac:dyDescent="0.25">
      <c r="A166" s="13" t="s">
        <v>3</v>
      </c>
      <c r="B166" s="13">
        <v>2010</v>
      </c>
      <c r="C166" s="13" t="s">
        <v>150</v>
      </c>
      <c r="D166" s="13" t="s">
        <v>150</v>
      </c>
      <c r="E166" s="13" t="s">
        <v>151</v>
      </c>
      <c r="F166" s="13" t="s">
        <v>49</v>
      </c>
      <c r="G166" s="13" t="s">
        <v>152</v>
      </c>
      <c r="H166" s="13" t="s">
        <v>150</v>
      </c>
      <c r="I166" s="13" t="s">
        <v>267</v>
      </c>
      <c r="J166" s="14" t="s">
        <v>333</v>
      </c>
      <c r="K166" s="13" t="s">
        <v>29</v>
      </c>
      <c r="L166" s="13"/>
      <c r="M166" s="13" t="s">
        <v>30</v>
      </c>
      <c r="N166" s="13">
        <v>2</v>
      </c>
      <c r="O166" s="13">
        <v>1</v>
      </c>
      <c r="P166" s="13" t="s">
        <v>31</v>
      </c>
      <c r="Q166" s="13" t="s">
        <v>32</v>
      </c>
      <c r="R166" s="49"/>
      <c r="S166" s="13" t="str" cm="1">
        <f t="array" ref="S166">IFERROR(_xlfn.TEXTJOIN(", ",TRUE,IF(ChangeLog[ROW_ID]=$T166,ChangeLog[Change'#],"")),"")</f>
        <v/>
      </c>
      <c r="T166">
        <v>157</v>
      </c>
    </row>
    <row r="167" spans="1:20" ht="17.100000000000001" customHeight="1" x14ac:dyDescent="0.25">
      <c r="A167" s="13" t="s">
        <v>3</v>
      </c>
      <c r="B167" s="13">
        <v>2010</v>
      </c>
      <c r="C167" s="13" t="s">
        <v>150</v>
      </c>
      <c r="D167" s="13" t="s">
        <v>150</v>
      </c>
      <c r="E167" s="13" t="s">
        <v>151</v>
      </c>
      <c r="F167" s="13" t="s">
        <v>26</v>
      </c>
      <c r="G167" s="13" t="s">
        <v>283</v>
      </c>
      <c r="H167" s="13" t="s">
        <v>150</v>
      </c>
      <c r="I167" s="13" t="s">
        <v>334</v>
      </c>
      <c r="J167" s="14" t="s">
        <v>335</v>
      </c>
      <c r="K167" s="13" t="s">
        <v>29</v>
      </c>
      <c r="L167" s="13"/>
      <c r="M167" s="13" t="s">
        <v>30</v>
      </c>
      <c r="N167" s="13">
        <v>2</v>
      </c>
      <c r="O167" s="13">
        <v>1</v>
      </c>
      <c r="P167" s="13" t="s">
        <v>31</v>
      </c>
      <c r="Q167" s="13" t="s">
        <v>32</v>
      </c>
      <c r="R167" s="49"/>
      <c r="S167" s="13" t="str" cm="1">
        <f t="array" ref="S167">IFERROR(_xlfn.TEXTJOIN(", ",TRUE,IF(ChangeLog[ROW_ID]=$T167,ChangeLog[Change'#],"")),"")</f>
        <v/>
      </c>
      <c r="T167">
        <v>158</v>
      </c>
    </row>
    <row r="168" spans="1:20" ht="33.950000000000003" customHeight="1" x14ac:dyDescent="0.25">
      <c r="A168" s="13" t="s">
        <v>3</v>
      </c>
      <c r="B168" s="13">
        <v>2010</v>
      </c>
      <c r="C168" s="13" t="s">
        <v>150</v>
      </c>
      <c r="D168" s="13" t="s">
        <v>150</v>
      </c>
      <c r="E168" s="13" t="s">
        <v>151</v>
      </c>
      <c r="F168" s="13" t="s">
        <v>49</v>
      </c>
      <c r="G168" s="13" t="s">
        <v>198</v>
      </c>
      <c r="H168" s="13" t="s">
        <v>150</v>
      </c>
      <c r="I168" s="13" t="s">
        <v>336</v>
      </c>
      <c r="J168" s="14" t="s">
        <v>337</v>
      </c>
      <c r="K168" s="13" t="s">
        <v>29</v>
      </c>
      <c r="L168" s="13"/>
      <c r="M168" s="13" t="s">
        <v>30</v>
      </c>
      <c r="N168" s="13">
        <v>2</v>
      </c>
      <c r="O168" s="13">
        <v>1</v>
      </c>
      <c r="P168" s="13" t="s">
        <v>31</v>
      </c>
      <c r="Q168" s="13" t="s">
        <v>32</v>
      </c>
      <c r="R168" s="49"/>
      <c r="S168" s="13" t="str" cm="1">
        <f t="array" ref="S168">IFERROR(_xlfn.TEXTJOIN(", ",TRUE,IF(ChangeLog[ROW_ID]=$T168,ChangeLog[Change'#],"")),"")</f>
        <v/>
      </c>
      <c r="T168">
        <v>159</v>
      </c>
    </row>
    <row r="169" spans="1:20" ht="17.100000000000001" customHeight="1" x14ac:dyDescent="0.25">
      <c r="A169" s="13" t="s">
        <v>3</v>
      </c>
      <c r="B169" s="13">
        <v>2010</v>
      </c>
      <c r="C169" s="13" t="s">
        <v>150</v>
      </c>
      <c r="D169" s="13" t="s">
        <v>150</v>
      </c>
      <c r="E169" s="13" t="s">
        <v>151</v>
      </c>
      <c r="F169" s="13" t="s">
        <v>49</v>
      </c>
      <c r="G169" s="13" t="s">
        <v>166</v>
      </c>
      <c r="H169" s="13" t="s">
        <v>150</v>
      </c>
      <c r="I169" s="13" t="s">
        <v>338</v>
      </c>
      <c r="J169" s="14" t="s">
        <v>339</v>
      </c>
      <c r="K169" s="13" t="s">
        <v>29</v>
      </c>
      <c r="L169" s="13"/>
      <c r="M169" s="13" t="s">
        <v>41</v>
      </c>
      <c r="N169" s="13">
        <v>1</v>
      </c>
      <c r="O169" s="13">
        <v>1</v>
      </c>
      <c r="P169" s="13" t="s">
        <v>31</v>
      </c>
      <c r="Q169" s="13" t="s">
        <v>32</v>
      </c>
      <c r="R169" s="49"/>
      <c r="S169" s="13" t="str" cm="1">
        <f t="array" ref="S169">IFERROR(_xlfn.TEXTJOIN(", ",TRUE,IF(ChangeLog[ROW_ID]=$T169,ChangeLog[Change'#],"")),"")</f>
        <v/>
      </c>
      <c r="T169">
        <v>160</v>
      </c>
    </row>
    <row r="170" spans="1:20" ht="33.950000000000003" customHeight="1" x14ac:dyDescent="0.25">
      <c r="A170" s="13" t="s">
        <v>3</v>
      </c>
      <c r="B170" s="13">
        <v>2010</v>
      </c>
      <c r="C170" s="13" t="s">
        <v>150</v>
      </c>
      <c r="D170" s="13" t="s">
        <v>150</v>
      </c>
      <c r="E170" s="58" t="s">
        <v>151</v>
      </c>
      <c r="F170" s="13" t="s">
        <v>49</v>
      </c>
      <c r="G170" s="13" t="s">
        <v>152</v>
      </c>
      <c r="H170" s="13" t="s">
        <v>150</v>
      </c>
      <c r="I170" s="13" t="s">
        <v>267</v>
      </c>
      <c r="J170" s="14" t="s">
        <v>340</v>
      </c>
      <c r="K170" s="13" t="s">
        <v>29</v>
      </c>
      <c r="L170" s="13"/>
      <c r="M170" s="13" t="s">
        <v>57</v>
      </c>
      <c r="N170" s="13">
        <v>3</v>
      </c>
      <c r="O170" s="13">
        <v>1</v>
      </c>
      <c r="P170" s="13" t="s">
        <v>31</v>
      </c>
      <c r="Q170" s="13" t="s">
        <v>32</v>
      </c>
      <c r="R170" s="49"/>
      <c r="S170" s="13" t="str" cm="1">
        <f t="array" ref="S170">IFERROR(_xlfn.TEXTJOIN(", ",TRUE,IF(ChangeLog[ROW_ID]=$T170,ChangeLog[Change'#],"")),"")</f>
        <v/>
      </c>
      <c r="T170">
        <v>161</v>
      </c>
    </row>
    <row r="171" spans="1:20" ht="84.95" customHeight="1" x14ac:dyDescent="0.25">
      <c r="A171" s="13" t="s">
        <v>3</v>
      </c>
      <c r="B171" s="13">
        <v>2010</v>
      </c>
      <c r="C171" s="13" t="s">
        <v>203</v>
      </c>
      <c r="D171" s="13" t="s">
        <v>203</v>
      </c>
      <c r="E171" s="13" t="s">
        <v>295</v>
      </c>
      <c r="F171" s="13" t="s">
        <v>26</v>
      </c>
      <c r="G171" s="13" t="s">
        <v>296</v>
      </c>
      <c r="H171" s="13" t="s">
        <v>203</v>
      </c>
      <c r="I171" s="13" t="s">
        <v>341</v>
      </c>
      <c r="J171" s="14" t="s">
        <v>298</v>
      </c>
      <c r="K171" s="13" t="s">
        <v>29</v>
      </c>
      <c r="L171" s="13"/>
      <c r="M171" s="13" t="s">
        <v>57</v>
      </c>
      <c r="N171" s="13">
        <v>3</v>
      </c>
      <c r="O171" s="13">
        <v>1</v>
      </c>
      <c r="P171" s="13" t="s">
        <v>31</v>
      </c>
      <c r="Q171" s="13" t="s">
        <v>32</v>
      </c>
      <c r="R171" s="49"/>
      <c r="S171" s="13" t="str" cm="1">
        <f t="array" ref="S171">IFERROR(_xlfn.TEXTJOIN(", ",TRUE,IF(ChangeLog[ROW_ID]=$T171,ChangeLog[Change'#],"")),"")</f>
        <v/>
      </c>
      <c r="T171">
        <v>162</v>
      </c>
    </row>
    <row r="172" spans="1:20" ht="17.100000000000001" customHeight="1" x14ac:dyDescent="0.25">
      <c r="A172" s="13" t="s">
        <v>3</v>
      </c>
      <c r="B172" s="13">
        <v>2010</v>
      </c>
      <c r="C172" s="13" t="s">
        <v>130</v>
      </c>
      <c r="D172" s="13" t="s">
        <v>130</v>
      </c>
      <c r="E172" s="13" t="s">
        <v>130</v>
      </c>
      <c r="F172" s="13" t="s">
        <v>26</v>
      </c>
      <c r="G172" s="13" t="s">
        <v>301</v>
      </c>
      <c r="H172" s="13" t="s">
        <v>130</v>
      </c>
      <c r="I172" s="13" t="s">
        <v>342</v>
      </c>
      <c r="J172" s="14" t="s">
        <v>343</v>
      </c>
      <c r="K172" s="13" t="s">
        <v>29</v>
      </c>
      <c r="L172" s="13"/>
      <c r="M172" s="13" t="s">
        <v>30</v>
      </c>
      <c r="N172" s="13">
        <v>2</v>
      </c>
      <c r="O172" s="13">
        <v>1</v>
      </c>
      <c r="P172" s="13" t="s">
        <v>31</v>
      </c>
      <c r="Q172" s="13" t="s">
        <v>32</v>
      </c>
      <c r="R172" s="49"/>
      <c r="S172" s="13" t="str" cm="1">
        <f t="array" ref="S172">IFERROR(_xlfn.TEXTJOIN(", ",TRUE,IF(ChangeLog[ROW_ID]=$T172,ChangeLog[Change'#],"")),"")</f>
        <v/>
      </c>
      <c r="T172">
        <v>163</v>
      </c>
    </row>
    <row r="173" spans="1:20" ht="17.100000000000001" customHeight="1" x14ac:dyDescent="0.25">
      <c r="A173" s="13" t="s">
        <v>3</v>
      </c>
      <c r="B173" s="13">
        <v>2010</v>
      </c>
      <c r="C173" s="13" t="s">
        <v>130</v>
      </c>
      <c r="D173" s="13" t="s">
        <v>130</v>
      </c>
      <c r="E173" s="13" t="s">
        <v>130</v>
      </c>
      <c r="F173" s="13" t="s">
        <v>213</v>
      </c>
      <c r="G173" s="13" t="s">
        <v>315</v>
      </c>
      <c r="H173" s="13" t="s">
        <v>130</v>
      </c>
      <c r="I173" s="13" t="s">
        <v>316</v>
      </c>
      <c r="J173" s="14" t="s">
        <v>344</v>
      </c>
      <c r="K173" s="13" t="s">
        <v>29</v>
      </c>
      <c r="L173" s="13"/>
      <c r="M173" s="13" t="s">
        <v>57</v>
      </c>
      <c r="N173" s="13">
        <v>3</v>
      </c>
      <c r="O173" s="13">
        <v>1</v>
      </c>
      <c r="P173" s="13" t="s">
        <v>31</v>
      </c>
      <c r="Q173" s="13" t="s">
        <v>32</v>
      </c>
      <c r="R173" s="49"/>
      <c r="S173" s="13" t="str" cm="1">
        <f t="array" ref="S173">IFERROR(_xlfn.TEXTJOIN(", ",TRUE,IF(ChangeLog[ROW_ID]=$T173,ChangeLog[Change'#],"")),"")</f>
        <v/>
      </c>
      <c r="T173">
        <v>164</v>
      </c>
    </row>
    <row r="174" spans="1:20" ht="17.100000000000001" customHeight="1" x14ac:dyDescent="0.25">
      <c r="A174" s="13" t="s">
        <v>3</v>
      </c>
      <c r="B174" s="13">
        <v>2010</v>
      </c>
      <c r="C174" s="13" t="s">
        <v>130</v>
      </c>
      <c r="D174" s="13" t="s">
        <v>130</v>
      </c>
      <c r="E174" s="13" t="s">
        <v>130</v>
      </c>
      <c r="F174" s="13" t="s">
        <v>26</v>
      </c>
      <c r="G174" s="13">
        <v>420</v>
      </c>
      <c r="H174" s="13" t="s">
        <v>130</v>
      </c>
      <c r="I174" s="13" t="s">
        <v>299</v>
      </c>
      <c r="J174" s="14" t="s">
        <v>345</v>
      </c>
      <c r="K174" s="13" t="s">
        <v>29</v>
      </c>
      <c r="L174" s="13"/>
      <c r="M174" s="13" t="s">
        <v>41</v>
      </c>
      <c r="N174" s="13">
        <v>1</v>
      </c>
      <c r="O174" s="13">
        <v>1</v>
      </c>
      <c r="P174" s="13" t="s">
        <v>31</v>
      </c>
      <c r="Q174" s="13" t="s">
        <v>32</v>
      </c>
      <c r="R174" s="49"/>
      <c r="S174" s="13" t="str" cm="1">
        <f t="array" ref="S174">IFERROR(_xlfn.TEXTJOIN(", ",TRUE,IF(ChangeLog[ROW_ID]=$T174,ChangeLog[Change'#],"")),"")</f>
        <v/>
      </c>
      <c r="T174">
        <v>165</v>
      </c>
    </row>
    <row r="175" spans="1:20" ht="17.100000000000001" customHeight="1" x14ac:dyDescent="0.25">
      <c r="A175" s="13" t="s">
        <v>3</v>
      </c>
      <c r="B175" s="13">
        <v>2010</v>
      </c>
      <c r="C175" s="13" t="s">
        <v>130</v>
      </c>
      <c r="D175" s="13" t="s">
        <v>130</v>
      </c>
      <c r="E175" s="13" t="s">
        <v>130</v>
      </c>
      <c r="F175" s="13" t="s">
        <v>49</v>
      </c>
      <c r="G175" s="13">
        <v>420</v>
      </c>
      <c r="H175" s="13" t="s">
        <v>130</v>
      </c>
      <c r="I175" s="13" t="s">
        <v>257</v>
      </c>
      <c r="J175" s="14" t="s">
        <v>346</v>
      </c>
      <c r="K175" s="13" t="s">
        <v>29</v>
      </c>
      <c r="L175" s="13"/>
      <c r="M175" s="13" t="s">
        <v>41</v>
      </c>
      <c r="N175" s="13">
        <v>1</v>
      </c>
      <c r="O175" s="13">
        <v>1</v>
      </c>
      <c r="P175" s="13" t="s">
        <v>31</v>
      </c>
      <c r="Q175" s="13" t="s">
        <v>32</v>
      </c>
      <c r="R175" s="49"/>
      <c r="S175" s="13" t="str" cm="1">
        <f t="array" ref="S175">IFERROR(_xlfn.TEXTJOIN(", ",TRUE,IF(ChangeLog[ROW_ID]=$T175,ChangeLog[Change'#],"")),"")</f>
        <v/>
      </c>
      <c r="T175">
        <v>166</v>
      </c>
    </row>
    <row r="176" spans="1:20" ht="17.100000000000001" customHeight="1" x14ac:dyDescent="0.25">
      <c r="A176" s="13" t="s">
        <v>3</v>
      </c>
      <c r="B176" s="13">
        <v>2010</v>
      </c>
      <c r="C176" s="13" t="s">
        <v>130</v>
      </c>
      <c r="D176" s="13" t="s">
        <v>130</v>
      </c>
      <c r="E176" s="13" t="s">
        <v>130</v>
      </c>
      <c r="F176" s="13" t="s">
        <v>49</v>
      </c>
      <c r="G176" s="13" t="s">
        <v>218</v>
      </c>
      <c r="H176" s="13" t="s">
        <v>130</v>
      </c>
      <c r="I176" s="13" t="s">
        <v>259</v>
      </c>
      <c r="J176" s="14" t="s">
        <v>347</v>
      </c>
      <c r="K176" s="13" t="s">
        <v>29</v>
      </c>
      <c r="L176" s="13"/>
      <c r="M176" s="13" t="s">
        <v>30</v>
      </c>
      <c r="N176" s="13">
        <v>2</v>
      </c>
      <c r="O176" s="13">
        <v>1</v>
      </c>
      <c r="P176" s="13" t="s">
        <v>31</v>
      </c>
      <c r="Q176" s="13" t="s">
        <v>32</v>
      </c>
      <c r="R176" s="49"/>
      <c r="S176" s="13" t="str" cm="1">
        <f t="array" ref="S176">IFERROR(_xlfn.TEXTJOIN(", ",TRUE,IF(ChangeLog[ROW_ID]=$T176,ChangeLog[Change'#],"")),"")</f>
        <v/>
      </c>
      <c r="T176">
        <v>167</v>
      </c>
    </row>
    <row r="177" spans="1:20" ht="68.099999999999994" customHeight="1" x14ac:dyDescent="0.25">
      <c r="A177" s="13" t="s">
        <v>3</v>
      </c>
      <c r="B177" s="13">
        <v>2010</v>
      </c>
      <c r="C177" s="13" t="s">
        <v>130</v>
      </c>
      <c r="D177" s="13" t="s">
        <v>130</v>
      </c>
      <c r="E177" s="13" t="s">
        <v>130</v>
      </c>
      <c r="F177" s="13" t="s">
        <v>49</v>
      </c>
      <c r="G177" s="13">
        <v>470</v>
      </c>
      <c r="H177" s="13" t="s">
        <v>130</v>
      </c>
      <c r="I177" s="13" t="s">
        <v>313</v>
      </c>
      <c r="J177" s="14" t="s">
        <v>348</v>
      </c>
      <c r="K177" s="13" t="s">
        <v>29</v>
      </c>
      <c r="L177" s="13"/>
      <c r="M177" s="13" t="s">
        <v>57</v>
      </c>
      <c r="N177" s="13">
        <v>3</v>
      </c>
      <c r="O177" s="13">
        <v>1</v>
      </c>
      <c r="P177" s="13" t="s">
        <v>31</v>
      </c>
      <c r="Q177" s="13" t="s">
        <v>32</v>
      </c>
      <c r="R177" s="49"/>
      <c r="S177" s="13" t="str" cm="1">
        <f t="array" ref="S177">IFERROR(_xlfn.TEXTJOIN(", ",TRUE,IF(ChangeLog[ROW_ID]=$T177,ChangeLog[Change'#],"")),"")</f>
        <v/>
      </c>
      <c r="T177">
        <v>168</v>
      </c>
    </row>
    <row r="178" spans="1:20" ht="102" customHeight="1" x14ac:dyDescent="0.25">
      <c r="A178" s="13" t="s">
        <v>3</v>
      </c>
      <c r="B178" s="13">
        <v>2010</v>
      </c>
      <c r="C178" s="13" t="s">
        <v>130</v>
      </c>
      <c r="D178" s="13" t="s">
        <v>130</v>
      </c>
      <c r="E178" s="13" t="s">
        <v>130</v>
      </c>
      <c r="F178" s="13" t="s">
        <v>26</v>
      </c>
      <c r="G178" s="13" t="s">
        <v>218</v>
      </c>
      <c r="H178" s="13" t="s">
        <v>130</v>
      </c>
      <c r="I178" s="13" t="s">
        <v>255</v>
      </c>
      <c r="J178" s="14" t="s">
        <v>349</v>
      </c>
      <c r="K178" s="13" t="s">
        <v>29</v>
      </c>
      <c r="L178" s="13"/>
      <c r="M178" s="13" t="s">
        <v>57</v>
      </c>
      <c r="N178" s="13">
        <v>3</v>
      </c>
      <c r="O178" s="13">
        <v>1</v>
      </c>
      <c r="P178" s="13" t="s">
        <v>31</v>
      </c>
      <c r="Q178" s="13" t="s">
        <v>32</v>
      </c>
      <c r="R178" s="49"/>
      <c r="S178" s="13" t="str" cm="1">
        <f t="array" ref="S178">IFERROR(_xlfn.TEXTJOIN(", ",TRUE,IF(ChangeLog[ROW_ID]=$T178,ChangeLog[Change'#],"")),"")</f>
        <v/>
      </c>
      <c r="T178">
        <v>169</v>
      </c>
    </row>
    <row r="179" spans="1:20" ht="17.100000000000001" customHeight="1" x14ac:dyDescent="0.25">
      <c r="A179" s="13" t="s">
        <v>3</v>
      </c>
      <c r="B179" s="13">
        <v>2010</v>
      </c>
      <c r="C179" s="13" t="s">
        <v>130</v>
      </c>
      <c r="D179" s="13" t="s">
        <v>130</v>
      </c>
      <c r="E179" s="13" t="s">
        <v>130</v>
      </c>
      <c r="F179" s="13" t="s">
        <v>213</v>
      </c>
      <c r="G179" s="13" t="s">
        <v>319</v>
      </c>
      <c r="H179" s="13" t="s">
        <v>130</v>
      </c>
      <c r="I179" s="13" t="s">
        <v>350</v>
      </c>
      <c r="J179" s="14" t="s">
        <v>351</v>
      </c>
      <c r="K179" s="13" t="s">
        <v>29</v>
      </c>
      <c r="L179" s="13"/>
      <c r="M179" s="13" t="s">
        <v>57</v>
      </c>
      <c r="N179" s="13">
        <v>3</v>
      </c>
      <c r="O179" s="13">
        <v>1</v>
      </c>
      <c r="P179" s="13" t="s">
        <v>31</v>
      </c>
      <c r="Q179" s="13" t="s">
        <v>32</v>
      </c>
      <c r="R179" s="49"/>
      <c r="S179" s="13" t="str" cm="1">
        <f t="array" ref="S179">IFERROR(_xlfn.TEXTJOIN(", ",TRUE,IF(ChangeLog[ROW_ID]=$T179,ChangeLog[Change'#],"")),"")</f>
        <v/>
      </c>
      <c r="T179">
        <v>170</v>
      </c>
    </row>
    <row r="180" spans="1:20" ht="51" customHeight="1" x14ac:dyDescent="0.25">
      <c r="A180" s="13" t="s">
        <v>3</v>
      </c>
      <c r="B180" s="13">
        <v>2010</v>
      </c>
      <c r="C180" s="13" t="s">
        <v>97</v>
      </c>
      <c r="D180" s="13" t="s">
        <v>97</v>
      </c>
      <c r="E180" s="13" t="s">
        <v>97</v>
      </c>
      <c r="F180" s="13" t="s">
        <v>49</v>
      </c>
      <c r="G180" s="13" t="s">
        <v>36</v>
      </c>
      <c r="H180" s="13" t="s">
        <v>97</v>
      </c>
      <c r="I180" s="13" t="s">
        <v>265</v>
      </c>
      <c r="J180" s="14" t="s">
        <v>352</v>
      </c>
      <c r="K180" s="13" t="s">
        <v>29</v>
      </c>
      <c r="L180" s="13"/>
      <c r="M180" s="13" t="s">
        <v>30</v>
      </c>
      <c r="N180" s="13">
        <v>2</v>
      </c>
      <c r="O180" s="13">
        <v>1</v>
      </c>
      <c r="P180" s="13" t="s">
        <v>31</v>
      </c>
      <c r="Q180" s="13" t="s">
        <v>32</v>
      </c>
      <c r="R180" s="49"/>
      <c r="S180" s="13" t="str" cm="1">
        <f t="array" ref="S180">IFERROR(_xlfn.TEXTJOIN(", ",TRUE,IF(ChangeLog[ROW_ID]=$T180,ChangeLog[Change'#],"")),"")</f>
        <v/>
      </c>
      <c r="T180">
        <v>171</v>
      </c>
    </row>
    <row r="181" spans="1:20" ht="17.100000000000001" customHeight="1" x14ac:dyDescent="0.25">
      <c r="A181" s="13" t="s">
        <v>3</v>
      </c>
      <c r="B181" s="13">
        <v>2014</v>
      </c>
      <c r="C181" s="13" t="s">
        <v>24</v>
      </c>
      <c r="D181" s="13" t="s">
        <v>25</v>
      </c>
      <c r="E181" s="13" t="s">
        <v>25</v>
      </c>
      <c r="F181" s="13" t="s">
        <v>26</v>
      </c>
      <c r="G181" s="13" t="s">
        <v>124</v>
      </c>
      <c r="H181" s="13" t="s">
        <v>25</v>
      </c>
      <c r="I181" s="13" t="s">
        <v>353</v>
      </c>
      <c r="J181" s="14" t="s">
        <v>354</v>
      </c>
      <c r="K181" s="13" t="s">
        <v>29</v>
      </c>
      <c r="L181" s="13"/>
      <c r="M181" s="13" t="s">
        <v>41</v>
      </c>
      <c r="N181" s="13">
        <v>1</v>
      </c>
      <c r="O181" s="13">
        <v>1</v>
      </c>
      <c r="P181" s="13" t="s">
        <v>31</v>
      </c>
      <c r="Q181" s="13" t="s">
        <v>32</v>
      </c>
      <c r="R181" s="49" t="s">
        <v>355</v>
      </c>
      <c r="S181" s="13" t="str" cm="1">
        <f t="array" ref="S181">IFERROR(_xlfn.TEXTJOIN(", ",TRUE,IF(ChangeLog[ROW_ID]=$T181,ChangeLog[Change'#],"")),"")</f>
        <v/>
      </c>
      <c r="T181">
        <v>172</v>
      </c>
    </row>
    <row r="182" spans="1:20" ht="17.100000000000001" customHeight="1" x14ac:dyDescent="0.25">
      <c r="A182" s="13" t="s">
        <v>3</v>
      </c>
      <c r="B182" s="13">
        <v>2014</v>
      </c>
      <c r="C182" s="13" t="s">
        <v>24</v>
      </c>
      <c r="D182" s="13" t="s">
        <v>25</v>
      </c>
      <c r="E182" s="13" t="s">
        <v>25</v>
      </c>
      <c r="F182" s="13" t="s">
        <v>26</v>
      </c>
      <c r="G182" s="13" t="s">
        <v>272</v>
      </c>
      <c r="H182" s="13" t="s">
        <v>25</v>
      </c>
      <c r="I182" s="13" t="s">
        <v>356</v>
      </c>
      <c r="J182" s="14" t="s">
        <v>354</v>
      </c>
      <c r="K182" s="13" t="s">
        <v>29</v>
      </c>
      <c r="L182" s="13"/>
      <c r="M182" s="13" t="s">
        <v>30</v>
      </c>
      <c r="N182" s="13">
        <v>2</v>
      </c>
      <c r="O182" s="13">
        <v>1</v>
      </c>
      <c r="P182" s="13" t="s">
        <v>31</v>
      </c>
      <c r="Q182" s="13" t="s">
        <v>32</v>
      </c>
      <c r="R182" s="49"/>
      <c r="S182" s="13" t="str" cm="1">
        <f t="array" ref="S182">IFERROR(_xlfn.TEXTJOIN(", ",TRUE,IF(ChangeLog[ROW_ID]=$T182,ChangeLog[Change'#],"")),"")</f>
        <v/>
      </c>
      <c r="T182">
        <v>173</v>
      </c>
    </row>
    <row r="183" spans="1:20" ht="33.950000000000003" customHeight="1" x14ac:dyDescent="0.25">
      <c r="A183" s="13" t="s">
        <v>3</v>
      </c>
      <c r="B183" s="13">
        <v>2014</v>
      </c>
      <c r="C183" s="13" t="s">
        <v>24</v>
      </c>
      <c r="D183" s="13" t="s">
        <v>25</v>
      </c>
      <c r="E183" s="13" t="s">
        <v>25</v>
      </c>
      <c r="F183" s="13" t="s">
        <v>49</v>
      </c>
      <c r="G183" s="13" t="s">
        <v>272</v>
      </c>
      <c r="H183" s="13" t="s">
        <v>25</v>
      </c>
      <c r="I183" s="13" t="s">
        <v>357</v>
      </c>
      <c r="J183" s="14" t="s">
        <v>274</v>
      </c>
      <c r="K183" s="13" t="s">
        <v>29</v>
      </c>
      <c r="L183" s="13"/>
      <c r="M183" s="13" t="s">
        <v>30</v>
      </c>
      <c r="N183" s="13">
        <v>2</v>
      </c>
      <c r="O183" s="13">
        <v>1</v>
      </c>
      <c r="P183" s="13" t="s">
        <v>31</v>
      </c>
      <c r="Q183" s="13" t="s">
        <v>32</v>
      </c>
      <c r="R183" s="49"/>
      <c r="S183" s="13" t="str" cm="1">
        <f t="array" ref="S183">IFERROR(_xlfn.TEXTJOIN(", ",TRUE,IF(ChangeLog[ROW_ID]=$T183,ChangeLog[Change'#],"")),"")</f>
        <v/>
      </c>
      <c r="T183">
        <v>174</v>
      </c>
    </row>
    <row r="184" spans="1:20" ht="17.100000000000001" customHeight="1" x14ac:dyDescent="0.25">
      <c r="A184" s="13" t="s">
        <v>3</v>
      </c>
      <c r="B184" s="13">
        <v>2014</v>
      </c>
      <c r="C184" s="13" t="s">
        <v>24</v>
      </c>
      <c r="D184" s="13" t="s">
        <v>25</v>
      </c>
      <c r="E184" s="13" t="s">
        <v>25</v>
      </c>
      <c r="F184" s="13" t="s">
        <v>49</v>
      </c>
      <c r="G184" s="13" t="s">
        <v>124</v>
      </c>
      <c r="H184" s="13" t="s">
        <v>25</v>
      </c>
      <c r="I184" s="13" t="s">
        <v>358</v>
      </c>
      <c r="J184" s="14" t="s">
        <v>274</v>
      </c>
      <c r="K184" s="13" t="s">
        <v>29</v>
      </c>
      <c r="L184" s="13"/>
      <c r="M184" s="13" t="s">
        <v>57</v>
      </c>
      <c r="N184" s="13">
        <v>3</v>
      </c>
      <c r="O184" s="13">
        <v>1</v>
      </c>
      <c r="P184" s="13" t="s">
        <v>31</v>
      </c>
      <c r="Q184" s="13" t="s">
        <v>32</v>
      </c>
      <c r="R184" s="49"/>
      <c r="S184" s="13" t="str" cm="1">
        <f t="array" ref="S184">IFERROR(_xlfn.TEXTJOIN(", ",TRUE,IF(ChangeLog[ROW_ID]=$T184,ChangeLog[Change'#],"")),"")</f>
        <v/>
      </c>
      <c r="T184">
        <v>175</v>
      </c>
    </row>
    <row r="185" spans="1:20" ht="84.95" customHeight="1" x14ac:dyDescent="0.25">
      <c r="A185" s="13" t="s">
        <v>3</v>
      </c>
      <c r="B185" s="13">
        <v>2014</v>
      </c>
      <c r="C185" s="13" t="s">
        <v>24</v>
      </c>
      <c r="D185" s="13" t="s">
        <v>25</v>
      </c>
      <c r="E185" s="13" t="s">
        <v>25</v>
      </c>
      <c r="F185" s="13" t="s">
        <v>26</v>
      </c>
      <c r="G185" s="13" t="s">
        <v>359</v>
      </c>
      <c r="H185" s="13" t="s">
        <v>25</v>
      </c>
      <c r="I185" s="13" t="s">
        <v>360</v>
      </c>
      <c r="J185" s="14" t="s">
        <v>354</v>
      </c>
      <c r="K185" s="13" t="s">
        <v>29</v>
      </c>
      <c r="L185" s="13"/>
      <c r="M185" s="13" t="s">
        <v>57</v>
      </c>
      <c r="N185" s="13">
        <v>3</v>
      </c>
      <c r="O185" s="13">
        <v>1</v>
      </c>
      <c r="P185" s="13" t="s">
        <v>31</v>
      </c>
      <c r="Q185" s="13" t="s">
        <v>32</v>
      </c>
      <c r="R185" s="49"/>
      <c r="S185" s="13" t="str" cm="1">
        <f t="array" ref="S185">IFERROR(_xlfn.TEXTJOIN(", ",TRUE,IF(ChangeLog[ROW_ID]=$T185,ChangeLog[Change'#],"")),"")</f>
        <v/>
      </c>
      <c r="T185">
        <v>176</v>
      </c>
    </row>
    <row r="186" spans="1:20" ht="33.950000000000003" customHeight="1" x14ac:dyDescent="0.25">
      <c r="A186" s="13" t="s">
        <v>3</v>
      </c>
      <c r="B186" s="13">
        <v>2014</v>
      </c>
      <c r="C186" s="13" t="s">
        <v>24</v>
      </c>
      <c r="D186" s="13" t="s">
        <v>25</v>
      </c>
      <c r="E186" s="13" t="s">
        <v>25</v>
      </c>
      <c r="F186" s="13" t="s">
        <v>26</v>
      </c>
      <c r="G186" s="13" t="s">
        <v>66</v>
      </c>
      <c r="H186" s="13" t="s">
        <v>25</v>
      </c>
      <c r="I186" s="13" t="s">
        <v>361</v>
      </c>
      <c r="J186" s="14" t="s">
        <v>362</v>
      </c>
      <c r="K186" s="13" t="s">
        <v>29</v>
      </c>
      <c r="L186" s="13"/>
      <c r="M186" s="13" t="s">
        <v>57</v>
      </c>
      <c r="N186" s="13">
        <v>3</v>
      </c>
      <c r="O186" s="13">
        <v>1</v>
      </c>
      <c r="P186" s="13" t="s">
        <v>31</v>
      </c>
      <c r="Q186" s="13" t="s">
        <v>32</v>
      </c>
      <c r="R186" s="49"/>
      <c r="S186" s="13" t="str" cm="1">
        <f t="array" ref="S186">IFERROR(_xlfn.TEXTJOIN(", ",TRUE,IF(ChangeLog[ROW_ID]=$T186,ChangeLog[Change'#],"")),"")</f>
        <v/>
      </c>
      <c r="T186">
        <v>177</v>
      </c>
    </row>
    <row r="187" spans="1:20" ht="17.100000000000001" customHeight="1" x14ac:dyDescent="0.25">
      <c r="A187" s="13" t="s">
        <v>3</v>
      </c>
      <c r="B187" s="13">
        <v>2014</v>
      </c>
      <c r="C187" s="13" t="s">
        <v>150</v>
      </c>
      <c r="D187" s="13" t="s">
        <v>150</v>
      </c>
      <c r="E187" s="13" t="s">
        <v>151</v>
      </c>
      <c r="F187" s="13" t="s">
        <v>49</v>
      </c>
      <c r="G187" s="13" t="s">
        <v>292</v>
      </c>
      <c r="H187" s="13" t="s">
        <v>150</v>
      </c>
      <c r="I187" s="13" t="s">
        <v>363</v>
      </c>
      <c r="J187" s="14" t="s">
        <v>364</v>
      </c>
      <c r="K187" s="13" t="s">
        <v>29</v>
      </c>
      <c r="L187" s="13"/>
      <c r="M187" s="13" t="s">
        <v>41</v>
      </c>
      <c r="N187" s="13">
        <v>1</v>
      </c>
      <c r="O187" s="13">
        <v>1</v>
      </c>
      <c r="P187" s="13" t="s">
        <v>31</v>
      </c>
      <c r="Q187" s="13" t="s">
        <v>32</v>
      </c>
      <c r="R187" s="49"/>
      <c r="S187" s="13" t="str" cm="1">
        <f t="array" ref="S187">IFERROR(_xlfn.TEXTJOIN(", ",TRUE,IF(ChangeLog[ROW_ID]=$T187,ChangeLog[Change'#],"")),"")</f>
        <v/>
      </c>
      <c r="T187">
        <v>178</v>
      </c>
    </row>
    <row r="188" spans="1:20" ht="17.100000000000001" customHeight="1" x14ac:dyDescent="0.25">
      <c r="A188" s="13" t="s">
        <v>3</v>
      </c>
      <c r="B188" s="13">
        <v>2014</v>
      </c>
      <c r="C188" s="13" t="s">
        <v>150</v>
      </c>
      <c r="D188" s="13" t="s">
        <v>150</v>
      </c>
      <c r="E188" s="13" t="s">
        <v>151</v>
      </c>
      <c r="F188" s="13" t="s">
        <v>49</v>
      </c>
      <c r="G188" s="13" t="s">
        <v>152</v>
      </c>
      <c r="H188" s="13" t="s">
        <v>150</v>
      </c>
      <c r="I188" s="13" t="s">
        <v>267</v>
      </c>
      <c r="J188" s="14" t="s">
        <v>365</v>
      </c>
      <c r="K188" s="13" t="s">
        <v>29</v>
      </c>
      <c r="L188" s="13"/>
      <c r="M188" s="13" t="s">
        <v>30</v>
      </c>
      <c r="N188" s="13">
        <v>2</v>
      </c>
      <c r="O188" s="13">
        <v>1</v>
      </c>
      <c r="P188" s="13" t="s">
        <v>31</v>
      </c>
      <c r="Q188" s="13" t="s">
        <v>32</v>
      </c>
      <c r="R188" s="49"/>
      <c r="S188" s="13" t="str" cm="1">
        <f t="array" ref="S188">IFERROR(_xlfn.TEXTJOIN(", ",TRUE,IF(ChangeLog[ROW_ID]=$T188,ChangeLog[Change'#],"")),"")</f>
        <v/>
      </c>
      <c r="T188">
        <v>179</v>
      </c>
    </row>
    <row r="189" spans="1:20" ht="33.950000000000003" customHeight="1" x14ac:dyDescent="0.25">
      <c r="A189" s="13" t="s">
        <v>3</v>
      </c>
      <c r="B189" s="13">
        <v>2014</v>
      </c>
      <c r="C189" s="13" t="s">
        <v>150</v>
      </c>
      <c r="D189" s="13" t="s">
        <v>150</v>
      </c>
      <c r="E189" s="13" t="s">
        <v>151</v>
      </c>
      <c r="F189" s="13" t="s">
        <v>49</v>
      </c>
      <c r="G189" s="13" t="s">
        <v>166</v>
      </c>
      <c r="H189" s="13" t="s">
        <v>150</v>
      </c>
      <c r="I189" s="13" t="s">
        <v>201</v>
      </c>
      <c r="J189" s="14" t="s">
        <v>366</v>
      </c>
      <c r="K189" s="13" t="s">
        <v>29</v>
      </c>
      <c r="L189" s="13"/>
      <c r="M189" s="13" t="s">
        <v>30</v>
      </c>
      <c r="N189" s="13">
        <v>2</v>
      </c>
      <c r="O189" s="13">
        <v>1</v>
      </c>
      <c r="P189" s="13" t="s">
        <v>31</v>
      </c>
      <c r="Q189" s="13" t="s">
        <v>32</v>
      </c>
      <c r="R189" s="49"/>
      <c r="S189" s="13" t="str" cm="1">
        <f t="array" ref="S189">IFERROR(_xlfn.TEXTJOIN(", ",TRUE,IF(ChangeLog[ROW_ID]=$T189,ChangeLog[Change'#],"")),"")</f>
        <v/>
      </c>
      <c r="T189">
        <v>180</v>
      </c>
    </row>
    <row r="190" spans="1:20" ht="102" customHeight="1" x14ac:dyDescent="0.25">
      <c r="A190" s="13" t="s">
        <v>3</v>
      </c>
      <c r="B190" s="13">
        <v>2014</v>
      </c>
      <c r="C190" s="13" t="s">
        <v>150</v>
      </c>
      <c r="D190" s="13" t="s">
        <v>150</v>
      </c>
      <c r="E190" s="13" t="s">
        <v>151</v>
      </c>
      <c r="F190" s="13" t="s">
        <v>49</v>
      </c>
      <c r="G190" s="13" t="s">
        <v>289</v>
      </c>
      <c r="H190" s="13" t="s">
        <v>150</v>
      </c>
      <c r="I190" s="13" t="s">
        <v>290</v>
      </c>
      <c r="J190" s="14" t="s">
        <v>365</v>
      </c>
      <c r="K190" s="13" t="s">
        <v>29</v>
      </c>
      <c r="L190" s="13"/>
      <c r="M190" s="13" t="s">
        <v>57</v>
      </c>
      <c r="N190" s="13">
        <v>3</v>
      </c>
      <c r="O190" s="13">
        <v>1</v>
      </c>
      <c r="P190" s="13" t="s">
        <v>31</v>
      </c>
      <c r="Q190" s="13" t="s">
        <v>32</v>
      </c>
      <c r="R190" s="49"/>
      <c r="S190" s="13" t="str" cm="1">
        <f t="array" ref="S190">IFERROR(_xlfn.TEXTJOIN(", ",TRUE,IF(ChangeLog[ROW_ID]=$T190,ChangeLog[Change'#],"")),"")</f>
        <v/>
      </c>
      <c r="T190">
        <v>181</v>
      </c>
    </row>
    <row r="191" spans="1:20" ht="17.100000000000001" customHeight="1" x14ac:dyDescent="0.25">
      <c r="A191" s="13" t="s">
        <v>3</v>
      </c>
      <c r="B191" s="13">
        <v>2014</v>
      </c>
      <c r="C191" s="13" t="s">
        <v>367</v>
      </c>
      <c r="D191" s="13" t="s">
        <v>367</v>
      </c>
      <c r="E191" s="13" t="s">
        <v>368</v>
      </c>
      <c r="F191" s="13" t="s">
        <v>26</v>
      </c>
      <c r="G191" s="13" t="s">
        <v>369</v>
      </c>
      <c r="H191" s="13" t="s">
        <v>367</v>
      </c>
      <c r="I191" s="13" t="s">
        <v>370</v>
      </c>
      <c r="J191" s="14" t="s">
        <v>371</v>
      </c>
      <c r="K191" s="13" t="s">
        <v>29</v>
      </c>
      <c r="L191" s="13"/>
      <c r="M191" s="13" t="s">
        <v>57</v>
      </c>
      <c r="N191" s="13">
        <v>3</v>
      </c>
      <c r="O191" s="13">
        <v>1</v>
      </c>
      <c r="P191" s="13" t="s">
        <v>31</v>
      </c>
      <c r="Q191" s="13" t="s">
        <v>32</v>
      </c>
      <c r="R191" s="49"/>
      <c r="S191" s="13" t="str" cm="1">
        <f t="array" ref="S191">IFERROR(_xlfn.TEXTJOIN(", ",TRUE,IF(ChangeLog[ROW_ID]=$T191,ChangeLog[Change'#],"")),"")</f>
        <v/>
      </c>
      <c r="T191">
        <v>182</v>
      </c>
    </row>
    <row r="192" spans="1:20" ht="51" customHeight="1" x14ac:dyDescent="0.25">
      <c r="A192" s="13" t="s">
        <v>3</v>
      </c>
      <c r="B192" s="13">
        <v>2014</v>
      </c>
      <c r="C192" s="13" t="s">
        <v>130</v>
      </c>
      <c r="D192" s="13" t="s">
        <v>130</v>
      </c>
      <c r="E192" s="13" t="s">
        <v>130</v>
      </c>
      <c r="F192" s="13" t="s">
        <v>49</v>
      </c>
      <c r="G192" s="13">
        <v>420</v>
      </c>
      <c r="H192" s="13" t="s">
        <v>130</v>
      </c>
      <c r="I192" s="13" t="s">
        <v>257</v>
      </c>
      <c r="J192" s="14" t="s">
        <v>372</v>
      </c>
      <c r="K192" s="13" t="s">
        <v>29</v>
      </c>
      <c r="L192" s="13"/>
      <c r="M192" s="13" t="s">
        <v>41</v>
      </c>
      <c r="N192" s="13">
        <v>1</v>
      </c>
      <c r="O192" s="13">
        <v>1</v>
      </c>
      <c r="P192" s="13" t="s">
        <v>31</v>
      </c>
      <c r="Q192" s="13" t="s">
        <v>32</v>
      </c>
      <c r="R192" s="49"/>
      <c r="S192" s="13" t="str" cm="1">
        <f t="array" ref="S192">IFERROR(_xlfn.TEXTJOIN(", ",TRUE,IF(ChangeLog[ROW_ID]=$T192,ChangeLog[Change'#],"")),"")</f>
        <v/>
      </c>
      <c r="T192">
        <v>183</v>
      </c>
    </row>
    <row r="193" spans="1:20" ht="17.100000000000001" customHeight="1" x14ac:dyDescent="0.25">
      <c r="A193" s="13" t="s">
        <v>3</v>
      </c>
      <c r="B193" s="13">
        <v>2014</v>
      </c>
      <c r="C193" s="13" t="s">
        <v>130</v>
      </c>
      <c r="D193" s="13" t="s">
        <v>130</v>
      </c>
      <c r="E193" s="13" t="s">
        <v>130</v>
      </c>
      <c r="F193" s="13" t="s">
        <v>49</v>
      </c>
      <c r="G193" s="13" t="s">
        <v>218</v>
      </c>
      <c r="H193" s="13" t="s">
        <v>130</v>
      </c>
      <c r="I193" s="13" t="s">
        <v>373</v>
      </c>
      <c r="J193" s="14" t="s">
        <v>374</v>
      </c>
      <c r="K193" s="13" t="s">
        <v>29</v>
      </c>
      <c r="L193" s="13"/>
      <c r="M193" s="13" t="s">
        <v>41</v>
      </c>
      <c r="N193" s="13">
        <v>1</v>
      </c>
      <c r="O193" s="13">
        <v>1</v>
      </c>
      <c r="P193" s="13" t="s">
        <v>31</v>
      </c>
      <c r="Q193" s="13" t="s">
        <v>32</v>
      </c>
      <c r="R193" s="49"/>
      <c r="S193" s="13" t="str" cm="1">
        <f t="array" ref="S193">IFERROR(_xlfn.TEXTJOIN(", ",TRUE,IF(ChangeLog[ROW_ID]=$T193,ChangeLog[Change'#],"")),"")</f>
        <v/>
      </c>
      <c r="T193">
        <v>184</v>
      </c>
    </row>
    <row r="194" spans="1:20" ht="84.95" customHeight="1" x14ac:dyDescent="0.25">
      <c r="A194" s="13" t="s">
        <v>3</v>
      </c>
      <c r="B194" s="13">
        <v>2014</v>
      </c>
      <c r="C194" s="13" t="s">
        <v>130</v>
      </c>
      <c r="D194" s="13" t="s">
        <v>130</v>
      </c>
      <c r="E194" s="13" t="s">
        <v>130</v>
      </c>
      <c r="F194" s="13" t="s">
        <v>26</v>
      </c>
      <c r="G194" s="13" t="s">
        <v>308</v>
      </c>
      <c r="H194" s="13" t="s">
        <v>130</v>
      </c>
      <c r="I194" s="13" t="s">
        <v>375</v>
      </c>
      <c r="J194" s="14" t="s">
        <v>376</v>
      </c>
      <c r="K194" s="13" t="s">
        <v>29</v>
      </c>
      <c r="L194" s="13"/>
      <c r="M194" s="13" t="s">
        <v>41</v>
      </c>
      <c r="N194" s="13">
        <v>1</v>
      </c>
      <c r="O194" s="13">
        <v>1</v>
      </c>
      <c r="P194" s="13" t="s">
        <v>31</v>
      </c>
      <c r="Q194" s="13" t="s">
        <v>32</v>
      </c>
      <c r="R194" s="49"/>
      <c r="S194" s="13" t="str" cm="1">
        <f t="array" ref="S194">IFERROR(_xlfn.TEXTJOIN(", ",TRUE,IF(ChangeLog[ROW_ID]=$T194,ChangeLog[Change'#],"")),"")</f>
        <v/>
      </c>
      <c r="T194">
        <v>185</v>
      </c>
    </row>
    <row r="195" spans="1:20" ht="33.950000000000003" customHeight="1" x14ac:dyDescent="0.25">
      <c r="A195" s="13" t="s">
        <v>3</v>
      </c>
      <c r="B195" s="13">
        <v>2014</v>
      </c>
      <c r="C195" s="13" t="s">
        <v>130</v>
      </c>
      <c r="D195" s="13" t="s">
        <v>130</v>
      </c>
      <c r="E195" s="13" t="s">
        <v>130</v>
      </c>
      <c r="F195" s="13" t="s">
        <v>49</v>
      </c>
      <c r="G195" s="13" t="s">
        <v>377</v>
      </c>
      <c r="H195" s="13" t="s">
        <v>130</v>
      </c>
      <c r="I195" s="13" t="s">
        <v>378</v>
      </c>
      <c r="J195" s="14" t="s">
        <v>379</v>
      </c>
      <c r="K195" s="13" t="s">
        <v>29</v>
      </c>
      <c r="L195" s="13"/>
      <c r="M195" s="13" t="s">
        <v>30</v>
      </c>
      <c r="N195" s="13">
        <v>2</v>
      </c>
      <c r="O195" s="13">
        <v>1</v>
      </c>
      <c r="P195" s="13" t="s">
        <v>31</v>
      </c>
      <c r="Q195" s="13" t="s">
        <v>32</v>
      </c>
      <c r="R195" s="49"/>
      <c r="S195" s="13" t="str" cm="1">
        <f t="array" ref="S195">IFERROR(_xlfn.TEXTJOIN(", ",TRUE,IF(ChangeLog[ROW_ID]=$T195,ChangeLog[Change'#],"")),"")</f>
        <v/>
      </c>
      <c r="T195">
        <v>186</v>
      </c>
    </row>
    <row r="196" spans="1:20" ht="17.100000000000001" customHeight="1" x14ac:dyDescent="0.25">
      <c r="A196" s="13" t="s">
        <v>3</v>
      </c>
      <c r="B196" s="13">
        <v>2014</v>
      </c>
      <c r="C196" s="13" t="s">
        <v>130</v>
      </c>
      <c r="D196" s="13" t="s">
        <v>130</v>
      </c>
      <c r="E196" s="13" t="s">
        <v>130</v>
      </c>
      <c r="F196" s="13" t="s">
        <v>26</v>
      </c>
      <c r="G196" s="13" t="s">
        <v>218</v>
      </c>
      <c r="H196" s="13" t="s">
        <v>130</v>
      </c>
      <c r="I196" s="13" t="s">
        <v>380</v>
      </c>
      <c r="J196" s="14" t="s">
        <v>381</v>
      </c>
      <c r="K196" s="13" t="s">
        <v>29</v>
      </c>
      <c r="L196" s="13"/>
      <c r="M196" s="13" t="s">
        <v>30</v>
      </c>
      <c r="N196" s="13">
        <v>2</v>
      </c>
      <c r="O196" s="13">
        <v>1</v>
      </c>
      <c r="P196" s="13" t="s">
        <v>31</v>
      </c>
      <c r="Q196" s="13" t="s">
        <v>32</v>
      </c>
      <c r="R196" s="49"/>
      <c r="S196" s="13" t="str" cm="1">
        <f t="array" ref="S196">IFERROR(_xlfn.TEXTJOIN(", ",TRUE,IF(ChangeLog[ROW_ID]=$T196,ChangeLog[Change'#],"")),"")</f>
        <v/>
      </c>
      <c r="T196">
        <v>187</v>
      </c>
    </row>
    <row r="197" spans="1:20" ht="17.100000000000001" customHeight="1" x14ac:dyDescent="0.25">
      <c r="A197" s="13" t="s">
        <v>3</v>
      </c>
      <c r="B197" s="13">
        <v>2014</v>
      </c>
      <c r="C197" s="13" t="s">
        <v>130</v>
      </c>
      <c r="D197" s="13" t="s">
        <v>130</v>
      </c>
      <c r="E197" s="13" t="s">
        <v>130</v>
      </c>
      <c r="F197" s="13" t="s">
        <v>26</v>
      </c>
      <c r="G197" s="13" t="s">
        <v>301</v>
      </c>
      <c r="H197" s="13" t="s">
        <v>130</v>
      </c>
      <c r="I197" s="13" t="s">
        <v>382</v>
      </c>
      <c r="J197" s="14" t="s">
        <v>383</v>
      </c>
      <c r="K197" s="13" t="s">
        <v>29</v>
      </c>
      <c r="L197" s="13"/>
      <c r="M197" s="13" t="s">
        <v>57</v>
      </c>
      <c r="N197" s="13">
        <v>3</v>
      </c>
      <c r="O197" s="13">
        <v>1</v>
      </c>
      <c r="P197" s="13" t="s">
        <v>31</v>
      </c>
      <c r="Q197" s="13" t="s">
        <v>32</v>
      </c>
      <c r="R197" s="49"/>
      <c r="S197" s="13" t="str" cm="1">
        <f t="array" ref="S197">IFERROR(_xlfn.TEXTJOIN(", ",TRUE,IF(ChangeLog[ROW_ID]=$T197,ChangeLog[Change'#],"")),"")</f>
        <v/>
      </c>
      <c r="T197">
        <v>188</v>
      </c>
    </row>
    <row r="198" spans="1:20" ht="17.100000000000001" customHeight="1" x14ac:dyDescent="0.25">
      <c r="A198" s="13" t="s">
        <v>3</v>
      </c>
      <c r="B198" s="13">
        <v>2014</v>
      </c>
      <c r="C198" s="13" t="s">
        <v>130</v>
      </c>
      <c r="D198" s="13" t="s">
        <v>130</v>
      </c>
      <c r="E198" s="13" t="s">
        <v>130</v>
      </c>
      <c r="F198" s="13" t="s">
        <v>26</v>
      </c>
      <c r="G198" s="13">
        <v>420</v>
      </c>
      <c r="H198" s="13" t="s">
        <v>130</v>
      </c>
      <c r="I198" s="13" t="s">
        <v>299</v>
      </c>
      <c r="J198" s="14" t="s">
        <v>384</v>
      </c>
      <c r="K198" s="13" t="s">
        <v>29</v>
      </c>
      <c r="L198" s="13"/>
      <c r="M198" s="13" t="s">
        <v>57</v>
      </c>
      <c r="N198" s="13">
        <v>3</v>
      </c>
      <c r="O198" s="13">
        <v>1</v>
      </c>
      <c r="P198" s="13" t="s">
        <v>31</v>
      </c>
      <c r="Q198" s="13" t="s">
        <v>32</v>
      </c>
      <c r="R198" s="49"/>
      <c r="S198" s="13" t="str" cm="1">
        <f t="array" ref="S198">IFERROR(_xlfn.TEXTJOIN(", ",TRUE,IF(ChangeLog[ROW_ID]=$T198,ChangeLog[Change'#],"")),"")</f>
        <v/>
      </c>
      <c r="T198">
        <v>189</v>
      </c>
    </row>
    <row r="199" spans="1:20" ht="17.100000000000001" customHeight="1" x14ac:dyDescent="0.25">
      <c r="A199" s="13" t="s">
        <v>3</v>
      </c>
      <c r="B199" s="13">
        <v>2014</v>
      </c>
      <c r="C199" s="13" t="s">
        <v>171</v>
      </c>
      <c r="D199" s="13" t="s">
        <v>171</v>
      </c>
      <c r="E199" s="13" t="s">
        <v>171</v>
      </c>
      <c r="F199" s="13" t="s">
        <v>26</v>
      </c>
      <c r="G199" s="13" t="s">
        <v>283</v>
      </c>
      <c r="H199" s="13" t="s">
        <v>173</v>
      </c>
      <c r="I199" s="13" t="s">
        <v>334</v>
      </c>
      <c r="J199" s="14" t="s">
        <v>385</v>
      </c>
      <c r="K199" s="13" t="s">
        <v>29</v>
      </c>
      <c r="L199" s="13"/>
      <c r="M199" s="13" t="s">
        <v>57</v>
      </c>
      <c r="N199" s="13">
        <v>3</v>
      </c>
      <c r="O199" s="13">
        <v>1</v>
      </c>
      <c r="P199" s="13" t="s">
        <v>31</v>
      </c>
      <c r="Q199" s="13" t="s">
        <v>32</v>
      </c>
      <c r="R199" s="49"/>
      <c r="S199" s="13" t="str" cm="1">
        <f t="array" ref="S199">IFERROR(_xlfn.TEXTJOIN(", ",TRUE,IF(ChangeLog[ROW_ID]=$T199,ChangeLog[Change'#],"")),"")</f>
        <v/>
      </c>
      <c r="T199">
        <v>190</v>
      </c>
    </row>
    <row r="200" spans="1:20" ht="102" customHeight="1" x14ac:dyDescent="0.25">
      <c r="A200" s="13" t="s">
        <v>3</v>
      </c>
      <c r="B200" s="13">
        <v>2014</v>
      </c>
      <c r="C200" s="13" t="s">
        <v>92</v>
      </c>
      <c r="D200" s="13" t="s">
        <v>92</v>
      </c>
      <c r="E200" s="13" t="s">
        <v>386</v>
      </c>
      <c r="F200" s="13" t="s">
        <v>26</v>
      </c>
      <c r="G200" s="13" t="s">
        <v>387</v>
      </c>
      <c r="H200" s="13" t="s">
        <v>92</v>
      </c>
      <c r="I200" s="13" t="s">
        <v>388</v>
      </c>
      <c r="J200" s="14" t="s">
        <v>389</v>
      </c>
      <c r="K200" s="13" t="s">
        <v>29</v>
      </c>
      <c r="L200" s="13"/>
      <c r="M200" s="13" t="s">
        <v>57</v>
      </c>
      <c r="N200" s="13">
        <v>3</v>
      </c>
      <c r="O200" s="13">
        <v>1</v>
      </c>
      <c r="P200" s="13" t="s">
        <v>31</v>
      </c>
      <c r="Q200" s="13" t="s">
        <v>32</v>
      </c>
      <c r="R200" s="49"/>
      <c r="S200" s="13" t="str" cm="1">
        <f t="array" ref="S200">IFERROR(_xlfn.TEXTJOIN(", ",TRUE,IF(ChangeLog[ROW_ID]=$T200,ChangeLog[Change'#],"")),"")</f>
        <v/>
      </c>
      <c r="T200">
        <v>191</v>
      </c>
    </row>
    <row r="201" spans="1:20" ht="102" customHeight="1" x14ac:dyDescent="0.25">
      <c r="A201" s="13" t="s">
        <v>3</v>
      </c>
      <c r="B201" s="13">
        <v>2014</v>
      </c>
      <c r="C201" s="13" t="s">
        <v>92</v>
      </c>
      <c r="D201" s="13" t="s">
        <v>92</v>
      </c>
      <c r="E201" s="13" t="s">
        <v>386</v>
      </c>
      <c r="F201" s="13" t="s">
        <v>26</v>
      </c>
      <c r="G201" s="13" t="s">
        <v>390</v>
      </c>
      <c r="H201" s="13" t="s">
        <v>92</v>
      </c>
      <c r="I201" s="13" t="s">
        <v>391</v>
      </c>
      <c r="J201" s="14" t="s">
        <v>392</v>
      </c>
      <c r="K201" s="13" t="s">
        <v>29</v>
      </c>
      <c r="L201" s="13"/>
      <c r="M201" s="13" t="s">
        <v>57</v>
      </c>
      <c r="N201" s="13">
        <v>3</v>
      </c>
      <c r="O201" s="13">
        <v>1</v>
      </c>
      <c r="P201" s="13" t="s">
        <v>31</v>
      </c>
      <c r="Q201" s="13" t="s">
        <v>32</v>
      </c>
      <c r="R201" s="49"/>
      <c r="S201" s="13" t="str" cm="1">
        <f t="array" ref="S201">IFERROR(_xlfn.TEXTJOIN(", ",TRUE,IF(ChangeLog[ROW_ID]=$T201,ChangeLog[Change'#],"")),"")</f>
        <v/>
      </c>
      <c r="T201">
        <v>192</v>
      </c>
    </row>
    <row r="202" spans="1:20" ht="102" customHeight="1" x14ac:dyDescent="0.25">
      <c r="A202" s="13" t="s">
        <v>3</v>
      </c>
      <c r="B202" s="13">
        <v>2014</v>
      </c>
      <c r="C202" s="13" t="s">
        <v>97</v>
      </c>
      <c r="D202" s="13" t="s">
        <v>97</v>
      </c>
      <c r="E202" s="13" t="s">
        <v>97</v>
      </c>
      <c r="F202" s="13" t="s">
        <v>49</v>
      </c>
      <c r="G202" s="13" t="s">
        <v>152</v>
      </c>
      <c r="H202" s="13" t="s">
        <v>97</v>
      </c>
      <c r="I202" s="13" t="s">
        <v>393</v>
      </c>
      <c r="J202" s="14" t="s">
        <v>394</v>
      </c>
      <c r="K202" s="13" t="s">
        <v>29</v>
      </c>
      <c r="L202" s="13"/>
      <c r="M202" s="13" t="s">
        <v>57</v>
      </c>
      <c r="N202" s="13">
        <v>3</v>
      </c>
      <c r="O202" s="13">
        <v>1</v>
      </c>
      <c r="P202" s="13" t="s">
        <v>31</v>
      </c>
      <c r="Q202" s="13" t="s">
        <v>32</v>
      </c>
      <c r="R202" s="49"/>
      <c r="S202" s="13" t="str" cm="1">
        <f t="array" ref="S202">IFERROR(_xlfn.TEXTJOIN(", ",TRUE,IF(ChangeLog[ROW_ID]=$T202,ChangeLog[Change'#],"")),"")</f>
        <v/>
      </c>
      <c r="T202">
        <v>193</v>
      </c>
    </row>
    <row r="203" spans="1:20" ht="51" customHeight="1" x14ac:dyDescent="0.25">
      <c r="A203" s="13" t="s">
        <v>3</v>
      </c>
      <c r="B203" s="13">
        <v>2014</v>
      </c>
      <c r="C203" s="13" t="s">
        <v>97</v>
      </c>
      <c r="D203" s="13" t="s">
        <v>97</v>
      </c>
      <c r="E203" s="13" t="s">
        <v>97</v>
      </c>
      <c r="F203" s="13" t="s">
        <v>49</v>
      </c>
      <c r="G203" s="13" t="s">
        <v>36</v>
      </c>
      <c r="H203" s="13" t="s">
        <v>97</v>
      </c>
      <c r="I203" s="13" t="s">
        <v>265</v>
      </c>
      <c r="J203" s="14" t="s">
        <v>395</v>
      </c>
      <c r="K203" s="13" t="s">
        <v>29</v>
      </c>
      <c r="L203" s="13"/>
      <c r="M203" s="13" t="s">
        <v>57</v>
      </c>
      <c r="N203" s="13">
        <v>3</v>
      </c>
      <c r="O203" s="13">
        <v>1</v>
      </c>
      <c r="P203" s="13" t="s">
        <v>31</v>
      </c>
      <c r="Q203" s="13" t="s">
        <v>32</v>
      </c>
      <c r="R203" s="49"/>
      <c r="S203" s="13" t="str" cm="1">
        <f t="array" ref="S203">IFERROR(_xlfn.TEXTJOIN(", ",TRUE,IF(ChangeLog[ROW_ID]=$T203,ChangeLog[Change'#],"")),"")</f>
        <v/>
      </c>
      <c r="T203">
        <v>194</v>
      </c>
    </row>
    <row r="204" spans="1:20" ht="51" customHeight="1" x14ac:dyDescent="0.25">
      <c r="A204" s="13" t="s">
        <v>3</v>
      </c>
      <c r="B204" s="13">
        <v>2014</v>
      </c>
      <c r="C204" s="13" t="s">
        <v>97</v>
      </c>
      <c r="D204" s="13" t="s">
        <v>97</v>
      </c>
      <c r="E204" s="13" t="s">
        <v>97</v>
      </c>
      <c r="F204" s="13" t="s">
        <v>26</v>
      </c>
      <c r="G204" s="13" t="s">
        <v>283</v>
      </c>
      <c r="H204" s="13" t="s">
        <v>97</v>
      </c>
      <c r="I204" s="13" t="s">
        <v>334</v>
      </c>
      <c r="J204" s="14" t="s">
        <v>396</v>
      </c>
      <c r="K204" s="13" t="s">
        <v>29</v>
      </c>
      <c r="L204" s="13"/>
      <c r="M204" s="13" t="s">
        <v>57</v>
      </c>
      <c r="N204" s="13">
        <v>3</v>
      </c>
      <c r="O204" s="13">
        <v>1</v>
      </c>
      <c r="P204" s="13" t="s">
        <v>31</v>
      </c>
      <c r="Q204" s="13" t="s">
        <v>32</v>
      </c>
      <c r="R204" s="49"/>
      <c r="S204" s="13" t="str" cm="1">
        <f t="array" ref="S204">IFERROR(_xlfn.TEXTJOIN(", ",TRUE,IF(ChangeLog[ROW_ID]=$T204,ChangeLog[Change'#],"")),"")</f>
        <v/>
      </c>
      <c r="T204">
        <v>195</v>
      </c>
    </row>
    <row r="205" spans="1:20" ht="17.100000000000001" customHeight="1" x14ac:dyDescent="0.25">
      <c r="A205" s="13" t="s">
        <v>3</v>
      </c>
      <c r="B205" s="13">
        <v>2014</v>
      </c>
      <c r="C205" s="13" t="s">
        <v>189</v>
      </c>
      <c r="D205" s="13" t="s">
        <v>189</v>
      </c>
      <c r="E205" s="13" t="s">
        <v>190</v>
      </c>
      <c r="F205" s="13" t="s">
        <v>49</v>
      </c>
      <c r="G205" s="13" t="s">
        <v>397</v>
      </c>
      <c r="H205" s="13" t="s">
        <v>189</v>
      </c>
      <c r="I205" s="13" t="s">
        <v>398</v>
      </c>
      <c r="J205" s="14" t="s">
        <v>399</v>
      </c>
      <c r="K205" s="13" t="s">
        <v>29</v>
      </c>
      <c r="L205" s="13"/>
      <c r="M205" s="13" t="s">
        <v>57</v>
      </c>
      <c r="N205" s="13">
        <v>3</v>
      </c>
      <c r="O205" s="13">
        <v>1</v>
      </c>
      <c r="P205" s="13" t="s">
        <v>31</v>
      </c>
      <c r="Q205" s="13" t="s">
        <v>32</v>
      </c>
      <c r="R205" s="49"/>
      <c r="S205" s="13" t="str" cm="1">
        <f t="array" ref="S205">IFERROR(_xlfn.TEXTJOIN(", ",TRUE,IF(ChangeLog[ROW_ID]=$T205,ChangeLog[Change'#],"")),"")</f>
        <v/>
      </c>
      <c r="T205">
        <v>196</v>
      </c>
    </row>
    <row r="206" spans="1:20" ht="102" customHeight="1" x14ac:dyDescent="0.25">
      <c r="A206" s="13" t="s">
        <v>3</v>
      </c>
      <c r="B206" s="13">
        <v>2018</v>
      </c>
      <c r="C206" s="13" t="s">
        <v>24</v>
      </c>
      <c r="D206" s="13" t="s">
        <v>25</v>
      </c>
      <c r="E206" s="13" t="s">
        <v>25</v>
      </c>
      <c r="F206" s="13" t="s">
        <v>26</v>
      </c>
      <c r="G206" s="13" t="s">
        <v>272</v>
      </c>
      <c r="H206" s="13" t="s">
        <v>25</v>
      </c>
      <c r="I206" s="13" t="s">
        <v>400</v>
      </c>
      <c r="J206" s="14" t="s">
        <v>354</v>
      </c>
      <c r="K206" s="13" t="s">
        <v>29</v>
      </c>
      <c r="L206" s="13"/>
      <c r="M206" s="13" t="s">
        <v>41</v>
      </c>
      <c r="N206" s="13">
        <v>1</v>
      </c>
      <c r="O206" s="13">
        <v>1</v>
      </c>
      <c r="P206" s="13" t="s">
        <v>31</v>
      </c>
      <c r="Q206" s="13" t="s">
        <v>32</v>
      </c>
      <c r="R206" s="49"/>
      <c r="S206" s="13" t="str" cm="1">
        <f t="array" ref="S206">IFERROR(_xlfn.TEXTJOIN(", ",TRUE,IF(ChangeLog[ROW_ID]=$T206,ChangeLog[Change'#],"")),"")</f>
        <v/>
      </c>
      <c r="T206">
        <v>197</v>
      </c>
    </row>
    <row r="207" spans="1:20" ht="68.099999999999994" customHeight="1" x14ac:dyDescent="0.25">
      <c r="A207" s="13" t="s">
        <v>3</v>
      </c>
      <c r="B207" s="13">
        <v>2018</v>
      </c>
      <c r="C207" s="13" t="s">
        <v>24</v>
      </c>
      <c r="D207" s="13" t="s">
        <v>25</v>
      </c>
      <c r="E207" s="13" t="s">
        <v>25</v>
      </c>
      <c r="F207" s="13" t="s">
        <v>26</v>
      </c>
      <c r="G207" s="13" t="s">
        <v>124</v>
      </c>
      <c r="H207" s="13" t="s">
        <v>25</v>
      </c>
      <c r="I207" s="13" t="s">
        <v>401</v>
      </c>
      <c r="J207" s="14" t="s">
        <v>354</v>
      </c>
      <c r="K207" s="13" t="s">
        <v>29</v>
      </c>
      <c r="L207" s="13"/>
      <c r="M207" s="13" t="s">
        <v>41</v>
      </c>
      <c r="N207" s="13">
        <v>1</v>
      </c>
      <c r="O207" s="13">
        <v>1</v>
      </c>
      <c r="P207" s="13" t="s">
        <v>31</v>
      </c>
      <c r="Q207" s="13" t="s">
        <v>32</v>
      </c>
      <c r="R207" s="49" t="s">
        <v>402</v>
      </c>
      <c r="S207" s="13" t="str" cm="1">
        <f t="array" ref="S207">IFERROR(_xlfn.TEXTJOIN(", ",TRUE,IF(ChangeLog[ROW_ID]=$T207,ChangeLog[Change'#],"")),"")</f>
        <v/>
      </c>
      <c r="T207">
        <v>198</v>
      </c>
    </row>
    <row r="208" spans="1:20" ht="17.100000000000001" customHeight="1" x14ac:dyDescent="0.25">
      <c r="A208" s="13" t="s">
        <v>3</v>
      </c>
      <c r="B208" s="13">
        <v>2018</v>
      </c>
      <c r="C208" s="13" t="s">
        <v>24</v>
      </c>
      <c r="D208" s="13" t="s">
        <v>25</v>
      </c>
      <c r="E208" s="13" t="s">
        <v>25</v>
      </c>
      <c r="F208" s="13" t="s">
        <v>49</v>
      </c>
      <c r="G208" s="13" t="s">
        <v>403</v>
      </c>
      <c r="H208" s="13" t="s">
        <v>25</v>
      </c>
      <c r="I208" s="13" t="s">
        <v>404</v>
      </c>
      <c r="J208" s="14" t="s">
        <v>405</v>
      </c>
      <c r="K208" s="13" t="s">
        <v>29</v>
      </c>
      <c r="L208" s="13"/>
      <c r="M208" s="13" t="s">
        <v>30</v>
      </c>
      <c r="N208" s="13">
        <v>2</v>
      </c>
      <c r="O208" s="13">
        <v>1</v>
      </c>
      <c r="P208" s="13" t="s">
        <v>31</v>
      </c>
      <c r="Q208" s="13" t="s">
        <v>32</v>
      </c>
      <c r="R208" s="49"/>
      <c r="S208" s="13" t="str" cm="1">
        <f t="array" ref="S208">IFERROR(_xlfn.TEXTJOIN(", ",TRUE,IF(ChangeLog[ROW_ID]=$T208,ChangeLog[Change'#],"")),"")</f>
        <v/>
      </c>
      <c r="T208">
        <v>199</v>
      </c>
    </row>
    <row r="209" spans="1:20" ht="33.950000000000003" customHeight="1" x14ac:dyDescent="0.25">
      <c r="A209" s="13" t="s">
        <v>3</v>
      </c>
      <c r="B209" s="13">
        <v>2018</v>
      </c>
      <c r="C209" s="13" t="s">
        <v>24</v>
      </c>
      <c r="D209" s="13" t="s">
        <v>25</v>
      </c>
      <c r="E209" s="13" t="s">
        <v>25</v>
      </c>
      <c r="F209" s="13" t="s">
        <v>26</v>
      </c>
      <c r="G209" s="13" t="s">
        <v>66</v>
      </c>
      <c r="H209" s="13" t="s">
        <v>25</v>
      </c>
      <c r="I209" s="13" t="s">
        <v>361</v>
      </c>
      <c r="J209" s="14" t="s">
        <v>406</v>
      </c>
      <c r="K209" s="13" t="s">
        <v>29</v>
      </c>
      <c r="L209" s="13"/>
      <c r="M209" s="13" t="s">
        <v>57</v>
      </c>
      <c r="N209" s="13">
        <v>3</v>
      </c>
      <c r="O209" s="13">
        <v>1</v>
      </c>
      <c r="P209" s="13" t="s">
        <v>31</v>
      </c>
      <c r="Q209" s="13" t="s">
        <v>32</v>
      </c>
      <c r="R209" s="49"/>
      <c r="S209" s="13" t="str" cm="1">
        <f t="array" ref="S209">IFERROR(_xlfn.TEXTJOIN(", ",TRUE,IF(ChangeLog[ROW_ID]=$T209,ChangeLog[Change'#],"")),"")</f>
        <v/>
      </c>
      <c r="T209">
        <v>200</v>
      </c>
    </row>
    <row r="210" spans="1:20" ht="33.950000000000003" customHeight="1" x14ac:dyDescent="0.25">
      <c r="A210" s="13" t="s">
        <v>3</v>
      </c>
      <c r="B210" s="13">
        <v>2018</v>
      </c>
      <c r="C210" s="13" t="s">
        <v>24</v>
      </c>
      <c r="D210" s="13" t="s">
        <v>25</v>
      </c>
      <c r="E210" s="13" t="s">
        <v>25</v>
      </c>
      <c r="F210" s="13" t="s">
        <v>26</v>
      </c>
      <c r="G210" s="13" t="s">
        <v>42</v>
      </c>
      <c r="H210" s="13" t="s">
        <v>25</v>
      </c>
      <c r="I210" s="13" t="s">
        <v>407</v>
      </c>
      <c r="J210" s="14" t="s">
        <v>408</v>
      </c>
      <c r="K210" s="13" t="s">
        <v>29</v>
      </c>
      <c r="L210" s="13"/>
      <c r="M210" s="13" t="s">
        <v>57</v>
      </c>
      <c r="N210" s="13">
        <v>3</v>
      </c>
      <c r="O210" s="13">
        <v>1</v>
      </c>
      <c r="P210" s="13" t="s">
        <v>31</v>
      </c>
      <c r="Q210" s="13" t="s">
        <v>32</v>
      </c>
      <c r="R210" s="49"/>
      <c r="S210" s="13" t="str" cm="1">
        <f t="array" ref="S210">IFERROR(_xlfn.TEXTJOIN(", ",TRUE,IF(ChangeLog[ROW_ID]=$T210,ChangeLog[Change'#],"")),"")</f>
        <v/>
      </c>
      <c r="T210">
        <v>201</v>
      </c>
    </row>
    <row r="211" spans="1:20" ht="33.950000000000003" customHeight="1" x14ac:dyDescent="0.25">
      <c r="A211" s="13" t="s">
        <v>3</v>
      </c>
      <c r="B211" s="13">
        <v>2018</v>
      </c>
      <c r="C211" s="13" t="s">
        <v>24</v>
      </c>
      <c r="D211" s="13" t="s">
        <v>25</v>
      </c>
      <c r="E211" s="13" t="s">
        <v>25</v>
      </c>
      <c r="F211" s="13" t="s">
        <v>49</v>
      </c>
      <c r="G211" s="13" t="s">
        <v>121</v>
      </c>
      <c r="H211" s="13" t="s">
        <v>25</v>
      </c>
      <c r="I211" s="13" t="s">
        <v>409</v>
      </c>
      <c r="J211" s="14" t="s">
        <v>410</v>
      </c>
      <c r="K211" s="13" t="s">
        <v>29</v>
      </c>
      <c r="L211" s="13"/>
      <c r="M211" s="13" t="s">
        <v>57</v>
      </c>
      <c r="N211" s="13">
        <v>3</v>
      </c>
      <c r="O211" s="13">
        <v>1</v>
      </c>
      <c r="P211" s="13" t="s">
        <v>31</v>
      </c>
      <c r="Q211" s="13" t="s">
        <v>32</v>
      </c>
      <c r="R211" s="49"/>
      <c r="S211" s="13" t="str" cm="1">
        <f t="array" ref="S211">IFERROR(_xlfn.TEXTJOIN(", ",TRUE,IF(ChangeLog[ROW_ID]=$T211,ChangeLog[Change'#],"")),"")</f>
        <v/>
      </c>
      <c r="T211">
        <v>202</v>
      </c>
    </row>
    <row r="212" spans="1:20" ht="33.950000000000003" customHeight="1" x14ac:dyDescent="0.25">
      <c r="A212" s="13" t="s">
        <v>3</v>
      </c>
      <c r="B212" s="13">
        <v>2018</v>
      </c>
      <c r="C212" s="13" t="s">
        <v>150</v>
      </c>
      <c r="D212" s="13" t="s">
        <v>150</v>
      </c>
      <c r="E212" s="13" t="s">
        <v>151</v>
      </c>
      <c r="F212" s="13" t="s">
        <v>49</v>
      </c>
      <c r="G212" s="13" t="s">
        <v>166</v>
      </c>
      <c r="H212" s="13" t="s">
        <v>150</v>
      </c>
      <c r="I212" s="13" t="s">
        <v>201</v>
      </c>
      <c r="J212" s="14" t="s">
        <v>411</v>
      </c>
      <c r="K212" s="13" t="s">
        <v>29</v>
      </c>
      <c r="L212" s="13"/>
      <c r="M212" s="13" t="s">
        <v>57</v>
      </c>
      <c r="N212" s="13">
        <v>3</v>
      </c>
      <c r="O212" s="13">
        <v>1</v>
      </c>
      <c r="P212" s="13" t="s">
        <v>31</v>
      </c>
      <c r="Q212" s="13" t="s">
        <v>32</v>
      </c>
      <c r="R212" s="49"/>
      <c r="S212" s="13" t="str" cm="1">
        <f t="array" ref="S212">IFERROR(_xlfn.TEXTJOIN(", ",TRUE,IF(ChangeLog[ROW_ID]=$T212,ChangeLog[Change'#],"")),"")</f>
        <v/>
      </c>
      <c r="T212">
        <v>203</v>
      </c>
    </row>
    <row r="213" spans="1:20" ht="33.950000000000003" customHeight="1" x14ac:dyDescent="0.25">
      <c r="A213" s="13" t="s">
        <v>3</v>
      </c>
      <c r="B213" s="13">
        <v>2018</v>
      </c>
      <c r="C213" s="13" t="s">
        <v>150</v>
      </c>
      <c r="D213" s="13" t="s">
        <v>150</v>
      </c>
      <c r="E213" s="13" t="s">
        <v>151</v>
      </c>
      <c r="F213" s="13" t="s">
        <v>26</v>
      </c>
      <c r="G213" s="13" t="s">
        <v>166</v>
      </c>
      <c r="H213" s="13" t="s">
        <v>150</v>
      </c>
      <c r="I213" s="13" t="s">
        <v>286</v>
      </c>
      <c r="J213" s="14" t="s">
        <v>412</v>
      </c>
      <c r="K213" s="13" t="s">
        <v>29</v>
      </c>
      <c r="L213" s="13"/>
      <c r="M213" s="13" t="s">
        <v>57</v>
      </c>
      <c r="N213" s="13">
        <v>3</v>
      </c>
      <c r="O213" s="13">
        <v>1</v>
      </c>
      <c r="P213" s="13" t="s">
        <v>31</v>
      </c>
      <c r="Q213" s="13" t="s">
        <v>32</v>
      </c>
      <c r="R213" s="49"/>
      <c r="S213" s="13" t="str" cm="1">
        <f t="array" ref="S213">IFERROR(_xlfn.TEXTJOIN(", ",TRUE,IF(ChangeLog[ROW_ID]=$T213,ChangeLog[Change'#],"")),"")</f>
        <v/>
      </c>
      <c r="T213">
        <v>204</v>
      </c>
    </row>
    <row r="214" spans="1:20" ht="33.950000000000003" customHeight="1" x14ac:dyDescent="0.25">
      <c r="A214" s="13" t="s">
        <v>3</v>
      </c>
      <c r="B214" s="13">
        <v>2018</v>
      </c>
      <c r="C214" s="13" t="s">
        <v>413</v>
      </c>
      <c r="D214" s="13" t="s">
        <v>413</v>
      </c>
      <c r="E214" s="13" t="s">
        <v>414</v>
      </c>
      <c r="F214" s="13" t="s">
        <v>26</v>
      </c>
      <c r="G214" s="13" t="s">
        <v>415</v>
      </c>
      <c r="H214" s="13" t="s">
        <v>416</v>
      </c>
      <c r="I214" s="13" t="s">
        <v>417</v>
      </c>
      <c r="J214" s="14" t="s">
        <v>418</v>
      </c>
      <c r="K214" s="13" t="s">
        <v>29</v>
      </c>
      <c r="L214" s="13"/>
      <c r="M214" s="13" t="s">
        <v>57</v>
      </c>
      <c r="N214" s="13">
        <v>3</v>
      </c>
      <c r="O214" s="13">
        <v>1</v>
      </c>
      <c r="P214" s="13" t="s">
        <v>31</v>
      </c>
      <c r="Q214" s="13" t="s">
        <v>32</v>
      </c>
      <c r="R214" s="49"/>
      <c r="S214" s="13" t="str" cm="1">
        <f t="array" ref="S214">IFERROR(_xlfn.TEXTJOIN(", ",TRUE,IF(ChangeLog[ROW_ID]=$T214,ChangeLog[Change'#],"")),"")</f>
        <v/>
      </c>
      <c r="T214">
        <v>205</v>
      </c>
    </row>
    <row r="215" spans="1:20" ht="17.100000000000001" customHeight="1" x14ac:dyDescent="0.25">
      <c r="A215" s="13" t="s">
        <v>3</v>
      </c>
      <c r="B215" s="13">
        <v>2018</v>
      </c>
      <c r="C215" s="13" t="s">
        <v>419</v>
      </c>
      <c r="D215" s="13" t="s">
        <v>419</v>
      </c>
      <c r="E215" s="13" t="s">
        <v>419</v>
      </c>
      <c r="F215" s="13" t="s">
        <v>26</v>
      </c>
      <c r="G215" s="13" t="s">
        <v>36</v>
      </c>
      <c r="H215" s="13" t="s">
        <v>419</v>
      </c>
      <c r="I215" s="13" t="s">
        <v>420</v>
      </c>
      <c r="J215" s="14" t="s">
        <v>421</v>
      </c>
      <c r="K215" s="13" t="s">
        <v>29</v>
      </c>
      <c r="L215" s="13"/>
      <c r="M215" s="13" t="s">
        <v>41</v>
      </c>
      <c r="N215" s="13">
        <v>1</v>
      </c>
      <c r="O215" s="13">
        <v>1</v>
      </c>
      <c r="P215" s="13" t="s">
        <v>31</v>
      </c>
      <c r="Q215" s="13" t="s">
        <v>32</v>
      </c>
      <c r="R215" s="49"/>
      <c r="S215" s="13" t="str" cm="1">
        <f t="array" ref="S215">IFERROR(_xlfn.TEXTJOIN(", ",TRUE,IF(ChangeLog[ROW_ID]=$T215,ChangeLog[Change'#],"")),"")</f>
        <v/>
      </c>
      <c r="T215">
        <v>206</v>
      </c>
    </row>
    <row r="216" spans="1:20" ht="153" customHeight="1" x14ac:dyDescent="0.25">
      <c r="A216" s="13" t="s">
        <v>3</v>
      </c>
      <c r="B216" s="13">
        <v>2018</v>
      </c>
      <c r="C216" s="13" t="s">
        <v>367</v>
      </c>
      <c r="D216" s="13" t="s">
        <v>367</v>
      </c>
      <c r="E216" s="13" t="s">
        <v>422</v>
      </c>
      <c r="F216" s="13" t="s">
        <v>49</v>
      </c>
      <c r="G216" s="13" t="s">
        <v>36</v>
      </c>
      <c r="H216" s="13" t="s">
        <v>367</v>
      </c>
      <c r="I216" s="13" t="s">
        <v>423</v>
      </c>
      <c r="J216" s="14" t="s">
        <v>424</v>
      </c>
      <c r="K216" s="13" t="s">
        <v>29</v>
      </c>
      <c r="L216" s="13"/>
      <c r="M216" s="13" t="s">
        <v>57</v>
      </c>
      <c r="N216" s="13">
        <v>3</v>
      </c>
      <c r="O216" s="13">
        <v>1</v>
      </c>
      <c r="P216" s="13" t="s">
        <v>31</v>
      </c>
      <c r="Q216" s="13" t="s">
        <v>32</v>
      </c>
      <c r="R216" s="49"/>
      <c r="S216" s="13" t="str" cm="1">
        <f t="array" ref="S216">IFERROR(_xlfn.TEXTJOIN(", ",TRUE,IF(ChangeLog[ROW_ID]=$T216,ChangeLog[Change'#],"")),"")</f>
        <v/>
      </c>
      <c r="T216">
        <v>207</v>
      </c>
    </row>
    <row r="217" spans="1:20" ht="221.1" customHeight="1" x14ac:dyDescent="0.25">
      <c r="A217" s="13" t="s">
        <v>3</v>
      </c>
      <c r="B217" s="13">
        <v>2018</v>
      </c>
      <c r="C217" s="13" t="s">
        <v>425</v>
      </c>
      <c r="D217" s="13" t="s">
        <v>425</v>
      </c>
      <c r="E217" s="13" t="s">
        <v>426</v>
      </c>
      <c r="F217" s="13" t="s">
        <v>49</v>
      </c>
      <c r="G217" s="13" t="s">
        <v>427</v>
      </c>
      <c r="H217" s="13" t="s">
        <v>425</v>
      </c>
      <c r="I217" s="13" t="s">
        <v>428</v>
      </c>
      <c r="J217" s="14" t="s">
        <v>429</v>
      </c>
      <c r="K217" s="13" t="s">
        <v>29</v>
      </c>
      <c r="L217" s="13"/>
      <c r="M217" s="13" t="s">
        <v>30</v>
      </c>
      <c r="N217" s="13">
        <v>2</v>
      </c>
      <c r="O217" s="13">
        <v>1</v>
      </c>
      <c r="P217" s="13" t="s">
        <v>31</v>
      </c>
      <c r="Q217" s="13" t="s">
        <v>32</v>
      </c>
      <c r="R217" s="49"/>
      <c r="S217" s="13" t="str" cm="1">
        <f t="array" ref="S217">IFERROR(_xlfn.TEXTJOIN(", ",TRUE,IF(ChangeLog[ROW_ID]=$T217,ChangeLog[Change'#],"")),"")</f>
        <v/>
      </c>
      <c r="T217">
        <v>208</v>
      </c>
    </row>
    <row r="218" spans="1:20" ht="17.100000000000001" customHeight="1" x14ac:dyDescent="0.25">
      <c r="A218" s="13" t="s">
        <v>3</v>
      </c>
      <c r="B218" s="13">
        <v>2018</v>
      </c>
      <c r="C218" s="13" t="s">
        <v>430</v>
      </c>
      <c r="D218" s="13" t="s">
        <v>430</v>
      </c>
      <c r="E218" s="13" t="s">
        <v>431</v>
      </c>
      <c r="F218" s="13" t="s">
        <v>26</v>
      </c>
      <c r="G218" s="13" t="s">
        <v>432</v>
      </c>
      <c r="H218" s="13" t="s">
        <v>433</v>
      </c>
      <c r="I218" s="13" t="s">
        <v>12676</v>
      </c>
      <c r="J218" s="14" t="s">
        <v>434</v>
      </c>
      <c r="K218" s="13" t="s">
        <v>29</v>
      </c>
      <c r="L218" s="13"/>
      <c r="M218" s="13" t="s">
        <v>30</v>
      </c>
      <c r="N218" s="13">
        <v>2</v>
      </c>
      <c r="O218" s="13">
        <v>1</v>
      </c>
      <c r="P218" s="13" t="s">
        <v>31</v>
      </c>
      <c r="Q218" s="13" t="s">
        <v>32</v>
      </c>
      <c r="R218" s="49" t="s">
        <v>435</v>
      </c>
      <c r="S218" s="13" t="str" cm="1">
        <f t="array" ref="S218">IFERROR(_xlfn.TEXTJOIN(", ",TRUE,IF(ChangeLog[ROW_ID]=$T218,ChangeLog[Change'#],"")),"")</f>
        <v/>
      </c>
      <c r="T218">
        <v>209</v>
      </c>
    </row>
    <row r="219" spans="1:20" ht="17.100000000000001" customHeight="1" x14ac:dyDescent="0.25">
      <c r="A219" s="13" t="s">
        <v>3</v>
      </c>
      <c r="B219" s="13">
        <v>2018</v>
      </c>
      <c r="C219" s="13" t="s">
        <v>430</v>
      </c>
      <c r="D219" s="13" t="s">
        <v>430</v>
      </c>
      <c r="E219" s="13" t="s">
        <v>436</v>
      </c>
      <c r="F219" s="13" t="s">
        <v>49</v>
      </c>
      <c r="G219" s="13" t="s">
        <v>437</v>
      </c>
      <c r="H219" s="13" t="s">
        <v>430</v>
      </c>
      <c r="I219" s="13" t="s">
        <v>12512</v>
      </c>
      <c r="J219" s="14" t="s">
        <v>438</v>
      </c>
      <c r="K219" s="13" t="s">
        <v>29</v>
      </c>
      <c r="L219" s="13"/>
      <c r="M219" s="13" t="s">
        <v>30</v>
      </c>
      <c r="N219" s="13">
        <v>2</v>
      </c>
      <c r="O219" s="13">
        <v>1</v>
      </c>
      <c r="P219" s="13" t="s">
        <v>31</v>
      </c>
      <c r="Q219" s="13" t="s">
        <v>32</v>
      </c>
      <c r="R219" s="49" t="s">
        <v>439</v>
      </c>
      <c r="S219" s="13" t="str" cm="1">
        <f t="array" ref="S219">IFERROR(_xlfn.TEXTJOIN(", ",TRUE,IF(ChangeLog[ROW_ID]=$T219,ChangeLog[Change'#],"")),"")</f>
        <v/>
      </c>
      <c r="T219">
        <v>210</v>
      </c>
    </row>
    <row r="220" spans="1:20" ht="33.950000000000003" customHeight="1" x14ac:dyDescent="0.25">
      <c r="A220" s="13" t="s">
        <v>3</v>
      </c>
      <c r="B220" s="13">
        <v>2018</v>
      </c>
      <c r="C220" s="13" t="s">
        <v>430</v>
      </c>
      <c r="D220" s="13" t="s">
        <v>430</v>
      </c>
      <c r="E220" s="13" t="s">
        <v>431</v>
      </c>
      <c r="F220" s="13" t="s">
        <v>49</v>
      </c>
      <c r="G220" s="13" t="s">
        <v>440</v>
      </c>
      <c r="H220" s="13" t="s">
        <v>430</v>
      </c>
      <c r="I220" s="14" t="s">
        <v>12677</v>
      </c>
      <c r="J220" s="14" t="s">
        <v>441</v>
      </c>
      <c r="K220" s="13" t="s">
        <v>29</v>
      </c>
      <c r="L220" s="13"/>
      <c r="M220" s="13" t="s">
        <v>57</v>
      </c>
      <c r="N220" s="13">
        <v>3</v>
      </c>
      <c r="O220" s="13">
        <v>1</v>
      </c>
      <c r="P220" s="13" t="s">
        <v>31</v>
      </c>
      <c r="Q220" s="13" t="s">
        <v>32</v>
      </c>
      <c r="R220" s="49" t="s">
        <v>442</v>
      </c>
      <c r="S220" s="13" t="str" cm="1">
        <f t="array" ref="S220">IFERROR(_xlfn.TEXTJOIN(", ",TRUE,IF(ChangeLog[ROW_ID]=$T220,ChangeLog[Change'#],"")),"")</f>
        <v/>
      </c>
      <c r="T220">
        <v>211</v>
      </c>
    </row>
    <row r="221" spans="1:20" ht="33.950000000000003" customHeight="1" x14ac:dyDescent="0.25">
      <c r="A221" s="13" t="s">
        <v>3</v>
      </c>
      <c r="B221" s="13">
        <v>2018</v>
      </c>
      <c r="C221" s="13" t="s">
        <v>430</v>
      </c>
      <c r="D221" s="13" t="s">
        <v>430</v>
      </c>
      <c r="E221" s="13" t="s">
        <v>431</v>
      </c>
      <c r="F221" s="13" t="s">
        <v>26</v>
      </c>
      <c r="G221" s="13" t="s">
        <v>443</v>
      </c>
      <c r="H221" s="13" t="s">
        <v>430</v>
      </c>
      <c r="I221" s="14" t="s">
        <v>12678</v>
      </c>
      <c r="J221" s="14" t="s">
        <v>444</v>
      </c>
      <c r="K221" s="13" t="s">
        <v>29</v>
      </c>
      <c r="L221" s="13"/>
      <c r="M221" s="13" t="s">
        <v>57</v>
      </c>
      <c r="N221" s="13">
        <v>3</v>
      </c>
      <c r="O221" s="13">
        <v>1</v>
      </c>
      <c r="P221" s="13" t="s">
        <v>31</v>
      </c>
      <c r="Q221" s="13" t="s">
        <v>32</v>
      </c>
      <c r="R221" s="49" t="s">
        <v>445</v>
      </c>
      <c r="S221" s="13" t="str" cm="1">
        <f t="array" ref="S221">IFERROR(_xlfn.TEXTJOIN(", ",TRUE,IF(ChangeLog[ROW_ID]=$T221,ChangeLog[Change'#],"")),"")</f>
        <v/>
      </c>
      <c r="T221">
        <v>212</v>
      </c>
    </row>
    <row r="222" spans="1:20" ht="33.950000000000003" customHeight="1" x14ac:dyDescent="0.25">
      <c r="A222" s="13" t="s">
        <v>3</v>
      </c>
      <c r="B222" s="13">
        <v>2018</v>
      </c>
      <c r="C222" s="13" t="s">
        <v>430</v>
      </c>
      <c r="D222" s="13" t="s">
        <v>430</v>
      </c>
      <c r="E222" s="13" t="s">
        <v>431</v>
      </c>
      <c r="F222" s="13" t="s">
        <v>49</v>
      </c>
      <c r="G222" s="13" t="s">
        <v>446</v>
      </c>
      <c r="H222" s="13" t="s">
        <v>430</v>
      </c>
      <c r="I222" s="13" t="s">
        <v>12679</v>
      </c>
      <c r="J222" s="14" t="s">
        <v>447</v>
      </c>
      <c r="K222" s="13" t="s">
        <v>29</v>
      </c>
      <c r="L222" s="13"/>
      <c r="M222" s="13" t="s">
        <v>57</v>
      </c>
      <c r="N222" s="13">
        <v>3</v>
      </c>
      <c r="O222" s="13">
        <v>1</v>
      </c>
      <c r="P222" s="13" t="s">
        <v>31</v>
      </c>
      <c r="Q222" s="13" t="s">
        <v>32</v>
      </c>
      <c r="R222" s="49" t="s">
        <v>448</v>
      </c>
      <c r="S222" s="13" t="str" cm="1">
        <f t="array" ref="S222">IFERROR(_xlfn.TEXTJOIN(", ",TRUE,IF(ChangeLog[ROW_ID]=$T222,ChangeLog[Change'#],"")),"")</f>
        <v/>
      </c>
      <c r="T222">
        <v>213</v>
      </c>
    </row>
    <row r="223" spans="1:20" ht="17.100000000000001" customHeight="1" x14ac:dyDescent="0.25">
      <c r="A223" s="13" t="s">
        <v>3</v>
      </c>
      <c r="B223" s="13">
        <v>2018</v>
      </c>
      <c r="C223" s="13" t="s">
        <v>130</v>
      </c>
      <c r="D223" s="13" t="s">
        <v>130</v>
      </c>
      <c r="E223" s="13" t="s">
        <v>130</v>
      </c>
      <c r="F223" s="13" t="s">
        <v>49</v>
      </c>
      <c r="G223" s="13" t="s">
        <v>449</v>
      </c>
      <c r="H223" s="13" t="s">
        <v>130</v>
      </c>
      <c r="I223" s="13" t="s">
        <v>450</v>
      </c>
      <c r="J223" s="14" t="s">
        <v>451</v>
      </c>
      <c r="K223" s="13" t="s">
        <v>29</v>
      </c>
      <c r="L223" s="13"/>
      <c r="M223" s="13" t="s">
        <v>41</v>
      </c>
      <c r="N223" s="13">
        <v>1</v>
      </c>
      <c r="O223" s="13">
        <v>1</v>
      </c>
      <c r="P223" s="13" t="s">
        <v>31</v>
      </c>
      <c r="Q223" s="13" t="s">
        <v>32</v>
      </c>
      <c r="R223" s="49"/>
      <c r="S223" s="13" t="str" cm="1">
        <f t="array" ref="S223">IFERROR(_xlfn.TEXTJOIN(", ",TRUE,IF(ChangeLog[ROW_ID]=$T223,ChangeLog[Change'#],"")),"")</f>
        <v/>
      </c>
      <c r="T223">
        <v>214</v>
      </c>
    </row>
    <row r="224" spans="1:20" ht="119.1" customHeight="1" x14ac:dyDescent="0.25">
      <c r="A224" s="13" t="s">
        <v>3</v>
      </c>
      <c r="B224" s="13">
        <v>2018</v>
      </c>
      <c r="C224" s="13" t="s">
        <v>130</v>
      </c>
      <c r="D224" s="13" t="s">
        <v>130</v>
      </c>
      <c r="E224" s="13" t="s">
        <v>130</v>
      </c>
      <c r="F224" s="13" t="s">
        <v>26</v>
      </c>
      <c r="G224" s="13" t="s">
        <v>301</v>
      </c>
      <c r="H224" s="13" t="s">
        <v>130</v>
      </c>
      <c r="I224" s="13" t="s">
        <v>452</v>
      </c>
      <c r="J224" s="14" t="s">
        <v>453</v>
      </c>
      <c r="K224" s="13" t="s">
        <v>29</v>
      </c>
      <c r="L224" s="13"/>
      <c r="M224" s="13" t="s">
        <v>57</v>
      </c>
      <c r="N224" s="13">
        <v>3</v>
      </c>
      <c r="O224" s="13">
        <v>1</v>
      </c>
      <c r="P224" s="13" t="s">
        <v>31</v>
      </c>
      <c r="Q224" s="13" t="s">
        <v>32</v>
      </c>
      <c r="R224" s="49"/>
      <c r="S224" s="13" t="str" cm="1">
        <f t="array" ref="S224">IFERROR(_xlfn.TEXTJOIN(", ",TRUE,IF(ChangeLog[ROW_ID]=$T224,ChangeLog[Change'#],"")),"")</f>
        <v/>
      </c>
      <c r="T224">
        <v>215</v>
      </c>
    </row>
    <row r="225" spans="1:20" ht="102" customHeight="1" x14ac:dyDescent="0.25">
      <c r="A225" s="13" t="s">
        <v>3</v>
      </c>
      <c r="B225" s="13">
        <v>2018</v>
      </c>
      <c r="C225" s="13" t="s">
        <v>171</v>
      </c>
      <c r="D225" s="13" t="s">
        <v>171</v>
      </c>
      <c r="E225" s="13" t="s">
        <v>171</v>
      </c>
      <c r="F225" s="13" t="s">
        <v>26</v>
      </c>
      <c r="G225" s="13" t="s">
        <v>175</v>
      </c>
      <c r="H225" s="13" t="s">
        <v>173</v>
      </c>
      <c r="I225" s="13" t="s">
        <v>263</v>
      </c>
      <c r="J225" s="14" t="s">
        <v>454</v>
      </c>
      <c r="K225" s="13" t="s">
        <v>29</v>
      </c>
      <c r="L225" s="13"/>
      <c r="M225" s="13" t="s">
        <v>57</v>
      </c>
      <c r="N225" s="13">
        <v>3</v>
      </c>
      <c r="O225" s="13">
        <v>1</v>
      </c>
      <c r="P225" s="13" t="s">
        <v>31</v>
      </c>
      <c r="Q225" s="13" t="s">
        <v>32</v>
      </c>
      <c r="R225" s="49"/>
      <c r="S225" s="13" t="str" cm="1">
        <f t="array" ref="S225">IFERROR(_xlfn.TEXTJOIN(", ",TRUE,IF(ChangeLog[ROW_ID]=$T225,ChangeLog[Change'#],"")),"")</f>
        <v/>
      </c>
      <c r="T225">
        <v>216</v>
      </c>
    </row>
    <row r="226" spans="1:20" ht="17.100000000000001" customHeight="1" x14ac:dyDescent="0.25">
      <c r="A226" s="13" t="s">
        <v>3</v>
      </c>
      <c r="B226" s="13">
        <v>2018</v>
      </c>
      <c r="C226" s="13" t="s">
        <v>171</v>
      </c>
      <c r="D226" s="13" t="s">
        <v>171</v>
      </c>
      <c r="E226" s="13" t="s">
        <v>171</v>
      </c>
      <c r="F226" s="13" t="s">
        <v>26</v>
      </c>
      <c r="G226" s="13" t="s">
        <v>455</v>
      </c>
      <c r="H226" s="13" t="s">
        <v>173</v>
      </c>
      <c r="I226" s="13" t="s">
        <v>456</v>
      </c>
      <c r="J226" s="14" t="s">
        <v>457</v>
      </c>
      <c r="K226" s="13" t="s">
        <v>29</v>
      </c>
      <c r="L226" s="13"/>
      <c r="M226" s="13" t="s">
        <v>57</v>
      </c>
      <c r="N226" s="13">
        <v>3</v>
      </c>
      <c r="O226" s="13">
        <v>1</v>
      </c>
      <c r="P226" s="13" t="s">
        <v>31</v>
      </c>
      <c r="Q226" s="13" t="s">
        <v>32</v>
      </c>
      <c r="R226" s="49"/>
      <c r="S226" s="13" t="str" cm="1">
        <f t="array" ref="S226">IFERROR(_xlfn.TEXTJOIN(", ",TRUE,IF(ChangeLog[ROW_ID]=$T226,ChangeLog[Change'#],"")),"")</f>
        <v/>
      </c>
      <c r="T226">
        <v>217</v>
      </c>
    </row>
    <row r="227" spans="1:20" ht="17.100000000000001" customHeight="1" x14ac:dyDescent="0.25">
      <c r="A227" s="13" t="s">
        <v>3</v>
      </c>
      <c r="B227" s="13">
        <v>2018</v>
      </c>
      <c r="C227" s="13" t="s">
        <v>97</v>
      </c>
      <c r="D227" s="13" t="s">
        <v>97</v>
      </c>
      <c r="E227" s="13" t="s">
        <v>97</v>
      </c>
      <c r="F227" s="13" t="s">
        <v>49</v>
      </c>
      <c r="G227" s="13" t="s">
        <v>152</v>
      </c>
      <c r="H227" s="13" t="s">
        <v>97</v>
      </c>
      <c r="I227" s="13" t="s">
        <v>267</v>
      </c>
      <c r="J227" s="14" t="s">
        <v>458</v>
      </c>
      <c r="K227" s="13" t="s">
        <v>29</v>
      </c>
      <c r="L227" s="13"/>
      <c r="M227" s="13" t="s">
        <v>57</v>
      </c>
      <c r="N227" s="13">
        <v>3</v>
      </c>
      <c r="O227" s="13">
        <v>1</v>
      </c>
      <c r="P227" s="13" t="s">
        <v>31</v>
      </c>
      <c r="Q227" s="13" t="s">
        <v>32</v>
      </c>
      <c r="R227" s="49"/>
      <c r="S227" s="13" t="str" cm="1">
        <f t="array" ref="S227">IFERROR(_xlfn.TEXTJOIN(", ",TRUE,IF(ChangeLog[ROW_ID]=$T227,ChangeLog[Change'#],"")),"")</f>
        <v/>
      </c>
      <c r="T227">
        <v>218</v>
      </c>
    </row>
    <row r="228" spans="1:20" ht="17.100000000000001" customHeight="1" x14ac:dyDescent="0.25">
      <c r="A228" s="13" t="s">
        <v>3</v>
      </c>
      <c r="B228" s="13">
        <v>2022</v>
      </c>
      <c r="C228" s="13" t="s">
        <v>24</v>
      </c>
      <c r="D228" s="13" t="s">
        <v>25</v>
      </c>
      <c r="E228" s="13" t="s">
        <v>25</v>
      </c>
      <c r="F228" s="13" t="s">
        <v>26</v>
      </c>
      <c r="G228" s="13" t="s">
        <v>272</v>
      </c>
      <c r="H228" s="13" t="s">
        <v>25</v>
      </c>
      <c r="I228" s="13" t="s">
        <v>400</v>
      </c>
      <c r="J228" s="14" t="s">
        <v>459</v>
      </c>
      <c r="K228" s="13" t="s">
        <v>29</v>
      </c>
      <c r="L228" s="13"/>
      <c r="M228" s="13" t="s">
        <v>30</v>
      </c>
      <c r="N228" s="13">
        <v>2</v>
      </c>
      <c r="O228" s="13">
        <v>1</v>
      </c>
      <c r="P228" s="13" t="s">
        <v>31</v>
      </c>
      <c r="Q228" s="13" t="s">
        <v>32</v>
      </c>
      <c r="R228" s="49">
        <v>22.33999998842593</v>
      </c>
      <c r="S228" s="13" t="str" cm="1">
        <f t="array" ref="S228">IFERROR(_xlfn.TEXTJOIN(", ",TRUE,IF(ChangeLog[ROW_ID]=$T228,ChangeLog[Change'#],"")),"")</f>
        <v/>
      </c>
      <c r="T228">
        <v>219</v>
      </c>
    </row>
    <row r="229" spans="1:20" ht="33.950000000000003" customHeight="1" x14ac:dyDescent="0.25">
      <c r="A229" s="13" t="s">
        <v>3</v>
      </c>
      <c r="B229" s="13">
        <v>2022</v>
      </c>
      <c r="C229" s="13" t="s">
        <v>47</v>
      </c>
      <c r="D229" s="13" t="s">
        <v>47</v>
      </c>
      <c r="E229" s="13" t="s">
        <v>48</v>
      </c>
      <c r="F229" s="13" t="s">
        <v>49</v>
      </c>
      <c r="G229" s="13" t="s">
        <v>72</v>
      </c>
      <c r="H229" s="13" t="s">
        <v>47</v>
      </c>
      <c r="I229" s="13" t="s">
        <v>462</v>
      </c>
      <c r="J229" s="14" t="s">
        <v>461</v>
      </c>
      <c r="K229" s="13" t="s">
        <v>29</v>
      </c>
      <c r="L229" s="13"/>
      <c r="M229" s="13" t="s">
        <v>30</v>
      </c>
      <c r="N229" s="13">
        <v>2</v>
      </c>
      <c r="O229" s="13">
        <v>1</v>
      </c>
      <c r="P229" s="13" t="s">
        <v>31</v>
      </c>
      <c r="Q229" s="13" t="s">
        <v>32</v>
      </c>
      <c r="R229" s="49">
        <v>10.26999998842593</v>
      </c>
      <c r="S229" s="13" t="str" cm="1">
        <f t="array" ref="S229">IFERROR(_xlfn.TEXTJOIN(", ",TRUE,IF(ChangeLog[ROW_ID]=$T229,ChangeLog[Change'#],"")),"")</f>
        <v/>
      </c>
      <c r="T229">
        <v>221</v>
      </c>
    </row>
    <row r="230" spans="1:20" ht="17.100000000000001" customHeight="1" x14ac:dyDescent="0.25">
      <c r="A230" s="13" t="s">
        <v>3</v>
      </c>
      <c r="B230" s="13">
        <v>2022</v>
      </c>
      <c r="C230" s="13" t="s">
        <v>47</v>
      </c>
      <c r="D230" s="13" t="s">
        <v>47</v>
      </c>
      <c r="E230" s="13" t="s">
        <v>48</v>
      </c>
      <c r="F230" s="13" t="s">
        <v>49</v>
      </c>
      <c r="G230" s="13" t="s">
        <v>52</v>
      </c>
      <c r="H230" s="13" t="s">
        <v>47</v>
      </c>
      <c r="I230" s="13" t="s">
        <v>6681</v>
      </c>
      <c r="J230" s="14" t="s">
        <v>461</v>
      </c>
      <c r="K230" s="13"/>
      <c r="L230" s="13"/>
      <c r="M230" s="13" t="s">
        <v>41</v>
      </c>
      <c r="N230" s="13"/>
      <c r="O230" s="13">
        <v>1</v>
      </c>
      <c r="P230" s="13" t="s">
        <v>31</v>
      </c>
      <c r="Q230" s="13" t="s">
        <v>32</v>
      </c>
      <c r="R230" s="14">
        <v>23.03</v>
      </c>
      <c r="S230" s="13" t="str" cm="1">
        <f t="array" ref="S230">IFERROR(_xlfn.TEXTJOIN(", ",TRUE,IF(ChangeLog[ROW_ID]=$T230,ChangeLog[Change'#],"")),"")</f>
        <v/>
      </c>
      <c r="T230">
        <v>4314</v>
      </c>
    </row>
    <row r="231" spans="1:20" ht="33.950000000000003" customHeight="1" x14ac:dyDescent="0.25">
      <c r="A231" s="13" t="s">
        <v>3</v>
      </c>
      <c r="B231" s="13">
        <v>2022</v>
      </c>
      <c r="C231" s="13" t="s">
        <v>413</v>
      </c>
      <c r="D231" s="13" t="s">
        <v>413</v>
      </c>
      <c r="E231" s="13" t="s">
        <v>414</v>
      </c>
      <c r="F231" s="13" t="s">
        <v>49</v>
      </c>
      <c r="G231" s="13" t="s">
        <v>463</v>
      </c>
      <c r="H231" s="13" t="s">
        <v>416</v>
      </c>
      <c r="I231" s="13" t="s">
        <v>464</v>
      </c>
      <c r="J231" s="14" t="s">
        <v>465</v>
      </c>
      <c r="K231" s="13" t="s">
        <v>29</v>
      </c>
      <c r="L231" s="13"/>
      <c r="M231" s="13" t="s">
        <v>30</v>
      </c>
      <c r="N231" s="13">
        <v>2</v>
      </c>
      <c r="O231" s="13">
        <v>1</v>
      </c>
      <c r="P231" s="13" t="s">
        <v>31</v>
      </c>
      <c r="Q231" s="13" t="s">
        <v>32</v>
      </c>
      <c r="R231" s="49" t="s">
        <v>466</v>
      </c>
      <c r="S231" s="13" t="str" cm="1">
        <f t="array" ref="S231">IFERROR(_xlfn.TEXTJOIN(", ",TRUE,IF(ChangeLog[ROW_ID]=$T231,ChangeLog[Change'#],"")),"")</f>
        <v/>
      </c>
      <c r="T231">
        <v>222</v>
      </c>
    </row>
    <row r="232" spans="1:20" ht="17.100000000000001" customHeight="1" x14ac:dyDescent="0.25">
      <c r="A232" s="13" t="s">
        <v>3</v>
      </c>
      <c r="B232" s="13">
        <v>2022</v>
      </c>
      <c r="C232" s="13" t="s">
        <v>419</v>
      </c>
      <c r="D232" s="13" t="s">
        <v>419</v>
      </c>
      <c r="E232" s="13" t="s">
        <v>419</v>
      </c>
      <c r="F232" s="13" t="s">
        <v>325</v>
      </c>
      <c r="G232" s="13" t="s">
        <v>36</v>
      </c>
      <c r="H232" s="13" t="s">
        <v>419</v>
      </c>
      <c r="I232" s="13" t="s">
        <v>467</v>
      </c>
      <c r="J232" s="14" t="s">
        <v>468</v>
      </c>
      <c r="K232" s="13" t="s">
        <v>29</v>
      </c>
      <c r="L232" s="13"/>
      <c r="M232" s="13" t="s">
        <v>57</v>
      </c>
      <c r="N232" s="13">
        <v>3</v>
      </c>
      <c r="O232" s="13">
        <v>1</v>
      </c>
      <c r="P232" s="13" t="s">
        <v>31</v>
      </c>
      <c r="Q232" s="13" t="s">
        <v>32</v>
      </c>
      <c r="R232" s="49" t="s">
        <v>469</v>
      </c>
      <c r="S232" s="13" t="str" cm="1">
        <f t="array" ref="S232">IFERROR(_xlfn.TEXTJOIN(", ",TRUE,IF(ChangeLog[ROW_ID]=$T232,ChangeLog[Change'#],"")),"")</f>
        <v/>
      </c>
      <c r="T232">
        <v>223</v>
      </c>
    </row>
    <row r="233" spans="1:20" ht="17.100000000000001" customHeight="1" x14ac:dyDescent="0.25">
      <c r="A233" s="13" t="s">
        <v>3</v>
      </c>
      <c r="B233" s="13">
        <v>2022</v>
      </c>
      <c r="C233" s="13" t="s">
        <v>419</v>
      </c>
      <c r="D233" s="13" t="s">
        <v>419</v>
      </c>
      <c r="E233" s="13" t="s">
        <v>419</v>
      </c>
      <c r="F233" s="13" t="s">
        <v>49</v>
      </c>
      <c r="G233" s="13" t="s">
        <v>36</v>
      </c>
      <c r="H233" s="13" t="s">
        <v>419</v>
      </c>
      <c r="I233" s="13" t="s">
        <v>470</v>
      </c>
      <c r="J233" s="14" t="s">
        <v>471</v>
      </c>
      <c r="K233" s="13" t="s">
        <v>29</v>
      </c>
      <c r="L233" s="13"/>
      <c r="M233" s="13" t="s">
        <v>57</v>
      </c>
      <c r="N233" s="13">
        <v>3</v>
      </c>
      <c r="O233" s="13">
        <v>1</v>
      </c>
      <c r="P233" s="13" t="s">
        <v>31</v>
      </c>
      <c r="Q233" s="13" t="s">
        <v>32</v>
      </c>
      <c r="R233" s="49" t="s">
        <v>472</v>
      </c>
      <c r="S233" s="13" t="str" cm="1">
        <f t="array" ref="S233">IFERROR(_xlfn.TEXTJOIN(", ",TRUE,IF(ChangeLog[ROW_ID]=$T233,ChangeLog[Change'#],"")),"")</f>
        <v/>
      </c>
      <c r="T233">
        <v>224</v>
      </c>
    </row>
    <row r="234" spans="1:20" ht="17.100000000000001" customHeight="1" x14ac:dyDescent="0.25">
      <c r="A234" s="13" t="s">
        <v>3</v>
      </c>
      <c r="B234" s="13">
        <v>2022</v>
      </c>
      <c r="C234" s="13" t="s">
        <v>130</v>
      </c>
      <c r="D234" s="13" t="s">
        <v>130</v>
      </c>
      <c r="E234" s="13" t="s">
        <v>473</v>
      </c>
      <c r="F234" s="13" t="s">
        <v>26</v>
      </c>
      <c r="G234" s="13" t="s">
        <v>474</v>
      </c>
      <c r="H234" s="13" t="s">
        <v>130</v>
      </c>
      <c r="I234" s="13" t="s">
        <v>475</v>
      </c>
      <c r="J234" s="14" t="s">
        <v>476</v>
      </c>
      <c r="K234" s="13" t="s">
        <v>29</v>
      </c>
      <c r="L234" s="13"/>
      <c r="M234" s="13" t="s">
        <v>41</v>
      </c>
      <c r="N234" s="13">
        <v>1</v>
      </c>
      <c r="O234" s="13">
        <v>1</v>
      </c>
      <c r="P234" s="13" t="s">
        <v>31</v>
      </c>
      <c r="Q234" s="13" t="s">
        <v>32</v>
      </c>
      <c r="R234" s="49" t="s">
        <v>477</v>
      </c>
      <c r="S234" s="13" t="str" cm="1">
        <f t="array" ref="S234">IFERROR(_xlfn.TEXTJOIN(", ",TRUE,IF(ChangeLog[ROW_ID]=$T234,ChangeLog[Change'#],"")),"")</f>
        <v/>
      </c>
      <c r="T234">
        <v>225</v>
      </c>
    </row>
    <row r="235" spans="1:20" ht="17.100000000000001" customHeight="1" x14ac:dyDescent="0.25">
      <c r="A235" s="13" t="s">
        <v>3</v>
      </c>
      <c r="B235" s="13">
        <v>2022</v>
      </c>
      <c r="C235" s="13" t="s">
        <v>130</v>
      </c>
      <c r="D235" s="13" t="s">
        <v>130</v>
      </c>
      <c r="E235" s="13" t="s">
        <v>130</v>
      </c>
      <c r="F235" s="13" t="s">
        <v>26</v>
      </c>
      <c r="G235" s="13" t="s">
        <v>301</v>
      </c>
      <c r="H235" s="13" t="s">
        <v>130</v>
      </c>
      <c r="I235" s="13" t="s">
        <v>12680</v>
      </c>
      <c r="J235" s="14" t="s">
        <v>478</v>
      </c>
      <c r="K235" s="13" t="s">
        <v>29</v>
      </c>
      <c r="L235" s="13"/>
      <c r="M235" s="13" t="s">
        <v>41</v>
      </c>
      <c r="N235" s="13">
        <v>1</v>
      </c>
      <c r="O235" s="13">
        <v>1</v>
      </c>
      <c r="P235" s="13" t="s">
        <v>31</v>
      </c>
      <c r="Q235" s="13" t="s">
        <v>32</v>
      </c>
      <c r="R235" s="49" t="s">
        <v>479</v>
      </c>
      <c r="S235" s="13" t="str" cm="1">
        <f t="array" ref="S235">IFERROR(_xlfn.TEXTJOIN(", ",TRUE,IF(ChangeLog[ROW_ID]=$T235,ChangeLog[Change'#],"")),"")</f>
        <v/>
      </c>
      <c r="T235">
        <v>226</v>
      </c>
    </row>
    <row r="236" spans="1:20" ht="17.100000000000001" customHeight="1" x14ac:dyDescent="0.25">
      <c r="A236" s="13" t="s">
        <v>3</v>
      </c>
      <c r="B236" s="13">
        <v>2022</v>
      </c>
      <c r="C236" s="13" t="s">
        <v>130</v>
      </c>
      <c r="D236" s="13" t="s">
        <v>130</v>
      </c>
      <c r="E236" s="13" t="s">
        <v>130</v>
      </c>
      <c r="F236" s="13" t="s">
        <v>26</v>
      </c>
      <c r="G236" s="13" t="s">
        <v>301</v>
      </c>
      <c r="H236" s="13" t="s">
        <v>130</v>
      </c>
      <c r="I236" s="13" t="s">
        <v>12681</v>
      </c>
      <c r="J236" s="14" t="s">
        <v>480</v>
      </c>
      <c r="K236" s="13" t="s">
        <v>29</v>
      </c>
      <c r="L236" s="13"/>
      <c r="M236" s="13" t="s">
        <v>30</v>
      </c>
      <c r="N236" s="13">
        <v>2</v>
      </c>
      <c r="O236" s="13">
        <v>1</v>
      </c>
      <c r="P236" s="13" t="s">
        <v>31</v>
      </c>
      <c r="Q236" s="13" t="s">
        <v>32</v>
      </c>
      <c r="R236" s="49" t="s">
        <v>481</v>
      </c>
      <c r="S236" s="13" t="str" cm="1">
        <f t="array" ref="S236">IFERROR(_xlfn.TEXTJOIN(", ",TRUE,IF(ChangeLog[ROW_ID]=$T236,ChangeLog[Change'#],"")),"")</f>
        <v/>
      </c>
      <c r="T236">
        <v>227</v>
      </c>
    </row>
    <row r="237" spans="1:20" ht="17.100000000000001" customHeight="1" x14ac:dyDescent="0.25">
      <c r="A237" s="13" t="s">
        <v>3</v>
      </c>
      <c r="B237" s="13">
        <v>2022</v>
      </c>
      <c r="C237" s="13" t="s">
        <v>130</v>
      </c>
      <c r="D237" s="13" t="s">
        <v>130</v>
      </c>
      <c r="E237" s="13" t="s">
        <v>130</v>
      </c>
      <c r="F237" s="13" t="s">
        <v>325</v>
      </c>
      <c r="G237" s="13" t="s">
        <v>482</v>
      </c>
      <c r="H237" s="13" t="s">
        <v>130</v>
      </c>
      <c r="I237" s="13" t="s">
        <v>12682</v>
      </c>
      <c r="J237" s="14" t="s">
        <v>483</v>
      </c>
      <c r="K237" s="13" t="s">
        <v>29</v>
      </c>
      <c r="L237" s="13"/>
      <c r="M237" s="13" t="s">
        <v>30</v>
      </c>
      <c r="N237" s="13">
        <v>2</v>
      </c>
      <c r="O237" s="13">
        <v>1</v>
      </c>
      <c r="P237" s="13" t="s">
        <v>31</v>
      </c>
      <c r="Q237" s="13" t="s">
        <v>32</v>
      </c>
      <c r="R237" s="49" t="s">
        <v>482</v>
      </c>
      <c r="S237" s="13" t="str" cm="1">
        <f t="array" ref="S237">IFERROR(_xlfn.TEXTJOIN(", ",TRUE,IF(ChangeLog[ROW_ID]=$T237,ChangeLog[Change'#],"")),"")</f>
        <v/>
      </c>
      <c r="T237">
        <v>228</v>
      </c>
    </row>
    <row r="238" spans="1:20" ht="17.100000000000001" customHeight="1" x14ac:dyDescent="0.25">
      <c r="A238" s="13" t="s">
        <v>3</v>
      </c>
      <c r="B238" s="13">
        <v>2022</v>
      </c>
      <c r="C238" s="13" t="s">
        <v>130</v>
      </c>
      <c r="D238" s="13" t="s">
        <v>130</v>
      </c>
      <c r="E238" s="13" t="s">
        <v>130</v>
      </c>
      <c r="F238" s="13" t="s">
        <v>49</v>
      </c>
      <c r="G238" s="13" t="s">
        <v>305</v>
      </c>
      <c r="H238" s="13" t="s">
        <v>130</v>
      </c>
      <c r="I238" s="13" t="s">
        <v>12683</v>
      </c>
      <c r="J238" s="14" t="s">
        <v>484</v>
      </c>
      <c r="K238" s="13" t="s">
        <v>29</v>
      </c>
      <c r="L238" s="13"/>
      <c r="M238" s="13" t="s">
        <v>57</v>
      </c>
      <c r="N238" s="13">
        <v>3</v>
      </c>
      <c r="O238" s="13">
        <v>1</v>
      </c>
      <c r="P238" s="13" t="s">
        <v>31</v>
      </c>
      <c r="Q238" s="13" t="s">
        <v>32</v>
      </c>
      <c r="R238" s="49" t="s">
        <v>481</v>
      </c>
      <c r="S238" s="13" t="str" cm="1">
        <f t="array" ref="S238">IFERROR(_xlfn.TEXTJOIN(", ",TRUE,IF(ChangeLog[ROW_ID]=$T238,ChangeLog[Change'#],"")),"")</f>
        <v/>
      </c>
      <c r="T238">
        <v>229</v>
      </c>
    </row>
    <row r="239" spans="1:20" ht="17.100000000000001" customHeight="1" x14ac:dyDescent="0.25">
      <c r="A239" s="13" t="s">
        <v>3</v>
      </c>
      <c r="B239" s="13">
        <v>2022</v>
      </c>
      <c r="C239" s="13" t="s">
        <v>130</v>
      </c>
      <c r="D239" s="13" t="s">
        <v>130</v>
      </c>
      <c r="E239" s="13" t="s">
        <v>130</v>
      </c>
      <c r="F239" s="13" t="s">
        <v>49</v>
      </c>
      <c r="G239" s="13" t="s">
        <v>449</v>
      </c>
      <c r="H239" s="13" t="s">
        <v>130</v>
      </c>
      <c r="I239" s="13" t="s">
        <v>12684</v>
      </c>
      <c r="J239" s="14" t="s">
        <v>485</v>
      </c>
      <c r="K239" s="13" t="s">
        <v>29</v>
      </c>
      <c r="L239" s="13"/>
      <c r="M239" s="13" t="s">
        <v>57</v>
      </c>
      <c r="N239" s="13">
        <v>3</v>
      </c>
      <c r="O239" s="13">
        <v>1</v>
      </c>
      <c r="P239" s="13" t="s">
        <v>31</v>
      </c>
      <c r="Q239" s="13" t="s">
        <v>32</v>
      </c>
      <c r="R239" s="49" t="s">
        <v>486</v>
      </c>
      <c r="S239" s="13" t="str" cm="1">
        <f t="array" ref="S239">IFERROR(_xlfn.TEXTJOIN(", ",TRUE,IF(ChangeLog[ROW_ID]=$T239,ChangeLog[Change'#],"")),"")</f>
        <v/>
      </c>
      <c r="T239">
        <v>230</v>
      </c>
    </row>
    <row r="240" spans="1:20" ht="17.100000000000001" customHeight="1" x14ac:dyDescent="0.25">
      <c r="A240" s="13" t="s">
        <v>3</v>
      </c>
      <c r="B240" s="13">
        <v>2022</v>
      </c>
      <c r="C240" s="13" t="s">
        <v>130</v>
      </c>
      <c r="D240" s="13" t="s">
        <v>130</v>
      </c>
      <c r="E240" s="13" t="s">
        <v>130</v>
      </c>
      <c r="F240" s="13" t="s">
        <v>49</v>
      </c>
      <c r="G240" s="13" t="s">
        <v>315</v>
      </c>
      <c r="H240" s="13" t="s">
        <v>130</v>
      </c>
      <c r="I240" s="13" t="s">
        <v>487</v>
      </c>
      <c r="J240" s="14" t="s">
        <v>488</v>
      </c>
      <c r="K240" s="13" t="s">
        <v>29</v>
      </c>
      <c r="L240" s="13"/>
      <c r="M240" s="13" t="s">
        <v>57</v>
      </c>
      <c r="N240" s="13">
        <v>3</v>
      </c>
      <c r="O240" s="13">
        <v>1</v>
      </c>
      <c r="P240" s="13" t="s">
        <v>31</v>
      </c>
      <c r="Q240" s="13" t="s">
        <v>32</v>
      </c>
      <c r="R240" s="49" t="s">
        <v>489</v>
      </c>
      <c r="S240" s="13" t="str" cm="1">
        <f t="array" ref="S240">IFERROR(_xlfn.TEXTJOIN(", ",TRUE,IF(ChangeLog[ROW_ID]=$T240,ChangeLog[Change'#],"")),"")</f>
        <v/>
      </c>
      <c r="T240">
        <v>231</v>
      </c>
    </row>
    <row r="241" spans="1:20" ht="17.100000000000001" customHeight="1" x14ac:dyDescent="0.25">
      <c r="A241" s="13" t="s">
        <v>3</v>
      </c>
      <c r="B241" s="13">
        <v>2022</v>
      </c>
      <c r="C241" s="13" t="s">
        <v>189</v>
      </c>
      <c r="D241" s="13" t="s">
        <v>189</v>
      </c>
      <c r="E241" s="13" t="s">
        <v>190</v>
      </c>
      <c r="F241" s="13" t="s">
        <v>26</v>
      </c>
      <c r="G241" s="13" t="s">
        <v>490</v>
      </c>
      <c r="H241" s="13" t="s">
        <v>189</v>
      </c>
      <c r="I241" s="13" t="s">
        <v>491</v>
      </c>
      <c r="J241" s="14" t="s">
        <v>492</v>
      </c>
      <c r="K241" s="13" t="s">
        <v>29</v>
      </c>
      <c r="L241" s="13"/>
      <c r="M241" s="13" t="s">
        <v>30</v>
      </c>
      <c r="N241" s="13">
        <v>2</v>
      </c>
      <c r="O241" s="13">
        <v>1</v>
      </c>
      <c r="P241" s="13" t="s">
        <v>31</v>
      </c>
      <c r="Q241" s="13" t="s">
        <v>32</v>
      </c>
      <c r="R241" s="49">
        <v>18.475999988425929</v>
      </c>
      <c r="S241" s="13" t="str" cm="1">
        <f t="array" ref="S241">IFERROR(_xlfn.TEXTJOIN(", ",TRUE,IF(ChangeLog[ROW_ID]=$T241,ChangeLog[Change'#],"")),"")</f>
        <v/>
      </c>
      <c r="T241">
        <v>232</v>
      </c>
    </row>
    <row r="242" spans="1:20" ht="17.100000000000001" customHeight="1" x14ac:dyDescent="0.25">
      <c r="A242" s="13" t="s">
        <v>3</v>
      </c>
      <c r="B242" s="13">
        <v>2022</v>
      </c>
      <c r="C242" s="13" t="s">
        <v>189</v>
      </c>
      <c r="D242" s="13" t="s">
        <v>189</v>
      </c>
      <c r="E242" s="13" t="s">
        <v>190</v>
      </c>
      <c r="F242" s="13" t="s">
        <v>49</v>
      </c>
      <c r="G242" s="13" t="s">
        <v>397</v>
      </c>
      <c r="H242" s="13" t="s">
        <v>189</v>
      </c>
      <c r="I242" s="13" t="s">
        <v>493</v>
      </c>
      <c r="J242" s="14" t="s">
        <v>494</v>
      </c>
      <c r="K242" s="13" t="s">
        <v>29</v>
      </c>
      <c r="L242" s="13"/>
      <c r="M242" s="13" t="s">
        <v>57</v>
      </c>
      <c r="N242" s="13">
        <v>3</v>
      </c>
      <c r="O242" s="13">
        <v>1</v>
      </c>
      <c r="P242" s="13" t="s">
        <v>31</v>
      </c>
      <c r="Q242" s="13" t="s">
        <v>32</v>
      </c>
      <c r="R242" s="49">
        <v>8.7560000000000002</v>
      </c>
      <c r="S242" s="13" t="str" cm="1">
        <f t="array" ref="S242">IFERROR(_xlfn.TEXTJOIN(", ",TRUE,IF(ChangeLog[ROW_ID]=$T242,ChangeLog[Change'#],"")),"")</f>
        <v/>
      </c>
      <c r="T242">
        <v>233</v>
      </c>
    </row>
    <row r="243" spans="1:20" ht="17.100000000000001" customHeight="1" x14ac:dyDescent="0.25">
      <c r="A243" s="13" t="s">
        <v>3</v>
      </c>
      <c r="B243" s="13">
        <v>2022</v>
      </c>
      <c r="C243" s="13" t="s">
        <v>495</v>
      </c>
      <c r="D243" s="13" t="s">
        <v>495</v>
      </c>
      <c r="E243" s="13" t="s">
        <v>495</v>
      </c>
      <c r="F243" s="13" t="s">
        <v>49</v>
      </c>
      <c r="G243" s="13" t="s">
        <v>496</v>
      </c>
      <c r="H243" s="13" t="s">
        <v>7848</v>
      </c>
      <c r="I243" s="13" t="s">
        <v>497</v>
      </c>
      <c r="J243" s="14" t="s">
        <v>498</v>
      </c>
      <c r="K243" s="13" t="s">
        <v>29</v>
      </c>
      <c r="L243" s="13"/>
      <c r="M243" s="13" t="s">
        <v>57</v>
      </c>
      <c r="N243" s="13">
        <v>3</v>
      </c>
      <c r="O243" s="13">
        <v>1</v>
      </c>
      <c r="P243" s="13" t="s">
        <v>31</v>
      </c>
      <c r="Q243" s="13" t="s">
        <v>32</v>
      </c>
      <c r="R243" s="49">
        <v>36557</v>
      </c>
      <c r="S243" s="13" t="str" cm="1">
        <f t="array" ref="S243">IFERROR(_xlfn.TEXTJOIN(", ",TRUE,IF(ChangeLog[ROW_ID]=$T243,ChangeLog[Change'#],"")),"")</f>
        <v/>
      </c>
      <c r="T243">
        <v>234</v>
      </c>
    </row>
    <row r="244" spans="1:20" ht="17.100000000000001" customHeight="1" x14ac:dyDescent="0.25">
      <c r="A244" s="1" t="s">
        <v>499</v>
      </c>
      <c r="B244" s="15">
        <v>1958</v>
      </c>
      <c r="C244" s="15" t="s">
        <v>59</v>
      </c>
      <c r="D244" s="15" t="s">
        <v>59</v>
      </c>
      <c r="E244" s="15" t="s">
        <v>59</v>
      </c>
      <c r="F244" s="15" t="s">
        <v>26</v>
      </c>
      <c r="G244" s="15" t="s">
        <v>78</v>
      </c>
      <c r="H244" s="15" t="s">
        <v>59</v>
      </c>
      <c r="I244" s="15" t="s">
        <v>78</v>
      </c>
      <c r="J244" s="1" t="s">
        <v>500</v>
      </c>
      <c r="K244" s="15" t="s">
        <v>29</v>
      </c>
      <c r="L244" s="15"/>
      <c r="M244" s="15" t="s">
        <v>41</v>
      </c>
      <c r="N244" s="15">
        <v>1</v>
      </c>
      <c r="O244" s="13">
        <v>1</v>
      </c>
      <c r="P244" s="13" t="s">
        <v>31</v>
      </c>
      <c r="Q244" s="13" t="s">
        <v>32</v>
      </c>
      <c r="R244" s="1" t="s">
        <v>501</v>
      </c>
      <c r="S244" s="13" t="str" cm="1">
        <f t="array" ref="S244">IFERROR(_xlfn.TEXTJOIN(", ",TRUE,IF(ChangeLog[ROW_ID]=$T244,ChangeLog[Change'#],"")),"")</f>
        <v/>
      </c>
      <c r="T244">
        <v>235</v>
      </c>
    </row>
    <row r="245" spans="1:20" ht="17.100000000000001" customHeight="1" x14ac:dyDescent="0.25">
      <c r="A245" s="13" t="s">
        <v>499</v>
      </c>
      <c r="B245" s="13">
        <v>1958</v>
      </c>
      <c r="C245" s="13" t="s">
        <v>59</v>
      </c>
      <c r="D245" s="13" t="s">
        <v>59</v>
      </c>
      <c r="E245" s="13" t="s">
        <v>59</v>
      </c>
      <c r="F245" s="13" t="s">
        <v>26</v>
      </c>
      <c r="G245" s="13" t="s">
        <v>88</v>
      </c>
      <c r="H245" s="13" t="s">
        <v>59</v>
      </c>
      <c r="I245" s="13" t="s">
        <v>88</v>
      </c>
      <c r="J245" s="14" t="s">
        <v>89</v>
      </c>
      <c r="K245" s="13" t="s">
        <v>29</v>
      </c>
      <c r="L245" s="13"/>
      <c r="M245" s="13" t="s">
        <v>41</v>
      </c>
      <c r="N245" s="13">
        <v>1</v>
      </c>
      <c r="O245" s="13">
        <v>1</v>
      </c>
      <c r="P245" s="13" t="s">
        <v>31</v>
      </c>
      <c r="Q245" s="13" t="s">
        <v>32</v>
      </c>
      <c r="R245" s="14" t="s">
        <v>502</v>
      </c>
      <c r="S245" s="13" t="str" cm="1">
        <f t="array" ref="S245">IFERROR(_xlfn.TEXTJOIN(", ",TRUE,IF(ChangeLog[ROW_ID]=$T245,ChangeLog[Change'#],"")),"")</f>
        <v/>
      </c>
      <c r="T245">
        <v>236</v>
      </c>
    </row>
    <row r="246" spans="1:20" ht="135.94999999999999" customHeight="1" x14ac:dyDescent="0.25">
      <c r="A246" s="13" t="s">
        <v>499</v>
      </c>
      <c r="B246" s="13">
        <v>1962</v>
      </c>
      <c r="C246" s="13" t="s">
        <v>59</v>
      </c>
      <c r="D246" s="13" t="s">
        <v>59</v>
      </c>
      <c r="E246" s="13" t="s">
        <v>59</v>
      </c>
      <c r="F246" s="13" t="s">
        <v>26</v>
      </c>
      <c r="G246" s="13" t="s">
        <v>78</v>
      </c>
      <c r="H246" s="13" t="s">
        <v>59</v>
      </c>
      <c r="I246" s="13" t="s">
        <v>78</v>
      </c>
      <c r="J246" s="14" t="s">
        <v>119</v>
      </c>
      <c r="K246" s="13" t="s">
        <v>29</v>
      </c>
      <c r="L246" s="13"/>
      <c r="M246" s="13" t="s">
        <v>41</v>
      </c>
      <c r="N246" s="13">
        <v>1</v>
      </c>
      <c r="O246" s="13">
        <v>1</v>
      </c>
      <c r="P246" s="13" t="s">
        <v>31</v>
      </c>
      <c r="Q246" s="13" t="s">
        <v>32</v>
      </c>
      <c r="R246" s="14" t="s">
        <v>503</v>
      </c>
      <c r="S246" s="13" t="str" cm="1">
        <f t="array" ref="S246">IFERROR(_xlfn.TEXTJOIN(", ",TRUE,IF(ChangeLog[ROW_ID]=$T246,ChangeLog[Change'#],"")),"")</f>
        <v/>
      </c>
      <c r="T246">
        <v>237</v>
      </c>
    </row>
    <row r="247" spans="1:20" ht="68.099999999999994" customHeight="1" x14ac:dyDescent="0.25">
      <c r="A247" s="13" t="s">
        <v>499</v>
      </c>
      <c r="B247" s="13">
        <v>1962</v>
      </c>
      <c r="C247" s="13" t="s">
        <v>59</v>
      </c>
      <c r="D247" s="13" t="s">
        <v>59</v>
      </c>
      <c r="E247" s="13" t="s">
        <v>59</v>
      </c>
      <c r="F247" s="13" t="s">
        <v>26</v>
      </c>
      <c r="G247" s="13" t="s">
        <v>504</v>
      </c>
      <c r="H247" s="13" t="s">
        <v>59</v>
      </c>
      <c r="I247" s="13" t="s">
        <v>504</v>
      </c>
      <c r="J247" s="14" t="s">
        <v>89</v>
      </c>
      <c r="K247" s="13" t="s">
        <v>29</v>
      </c>
      <c r="L247" s="13"/>
      <c r="M247" s="13" t="s">
        <v>41</v>
      </c>
      <c r="N247" s="13">
        <v>1</v>
      </c>
      <c r="O247" s="13">
        <v>1</v>
      </c>
      <c r="P247" s="13" t="s">
        <v>31</v>
      </c>
      <c r="Q247" s="13" t="s">
        <v>32</v>
      </c>
      <c r="R247" s="14" t="s">
        <v>505</v>
      </c>
      <c r="S247" s="13" t="str" cm="1">
        <f t="array" ref="S247">IFERROR(_xlfn.TEXTJOIN(", ",TRUE,IF(ChangeLog[ROW_ID]=$T247,ChangeLog[Change'#],"")),"")</f>
        <v/>
      </c>
      <c r="T247">
        <v>238</v>
      </c>
    </row>
    <row r="248" spans="1:20" ht="33.950000000000003" customHeight="1" x14ac:dyDescent="0.25">
      <c r="A248" s="13" t="s">
        <v>499</v>
      </c>
      <c r="B248" s="13">
        <v>1970</v>
      </c>
      <c r="C248" s="13" t="s">
        <v>59</v>
      </c>
      <c r="D248" s="13" t="s">
        <v>59</v>
      </c>
      <c r="E248" s="13" t="s">
        <v>59</v>
      </c>
      <c r="F248" s="13" t="s">
        <v>26</v>
      </c>
      <c r="G248" s="13" t="s">
        <v>78</v>
      </c>
      <c r="H248" s="13" t="s">
        <v>59</v>
      </c>
      <c r="I248" s="13" t="s">
        <v>78</v>
      </c>
      <c r="J248" s="14" t="s">
        <v>119</v>
      </c>
      <c r="K248" s="13" t="s">
        <v>29</v>
      </c>
      <c r="L248" s="13"/>
      <c r="M248" s="13" t="s">
        <v>30</v>
      </c>
      <c r="N248" s="13">
        <v>2</v>
      </c>
      <c r="O248" s="13">
        <v>1</v>
      </c>
      <c r="P248" s="13" t="s">
        <v>31</v>
      </c>
      <c r="Q248" s="13" t="s">
        <v>32</v>
      </c>
      <c r="R248" s="14" t="s">
        <v>506</v>
      </c>
      <c r="S248" s="13" t="str" cm="1">
        <f t="array" ref="S248">IFERROR(_xlfn.TEXTJOIN(", ",TRUE,IF(ChangeLog[ROW_ID]=$T248,ChangeLog[Change'#],"")),"")</f>
        <v/>
      </c>
      <c r="T248">
        <v>239</v>
      </c>
    </row>
    <row r="249" spans="1:20" ht="33.950000000000003" customHeight="1" x14ac:dyDescent="0.25">
      <c r="A249" s="13" t="s">
        <v>499</v>
      </c>
      <c r="B249" s="13">
        <v>1970</v>
      </c>
      <c r="C249" s="13" t="s">
        <v>59</v>
      </c>
      <c r="D249" s="13" t="s">
        <v>59</v>
      </c>
      <c r="E249" s="13" t="s">
        <v>59</v>
      </c>
      <c r="F249" s="13" t="s">
        <v>26</v>
      </c>
      <c r="G249" s="13" t="s">
        <v>85</v>
      </c>
      <c r="H249" s="13" t="s">
        <v>59</v>
      </c>
      <c r="I249" s="13" t="s">
        <v>85</v>
      </c>
      <c r="J249" s="14" t="s">
        <v>507</v>
      </c>
      <c r="K249" s="13" t="s">
        <v>29</v>
      </c>
      <c r="L249" s="13"/>
      <c r="M249" s="13" t="s">
        <v>57</v>
      </c>
      <c r="N249" s="13">
        <v>3</v>
      </c>
      <c r="O249" s="13">
        <v>1</v>
      </c>
      <c r="P249" s="13" t="s">
        <v>31</v>
      </c>
      <c r="Q249" s="13" t="s">
        <v>32</v>
      </c>
      <c r="R249" s="14" t="s">
        <v>508</v>
      </c>
      <c r="S249" s="13" t="str" cm="1">
        <f t="array" ref="S249">IFERROR(_xlfn.TEXTJOIN(", ",TRUE,IF(ChangeLog[ROW_ID]=$T249,ChangeLog[Change'#],"")),"")</f>
        <v/>
      </c>
      <c r="T249">
        <v>240</v>
      </c>
    </row>
    <row r="250" spans="1:20" ht="17.100000000000001" customHeight="1" x14ac:dyDescent="0.25">
      <c r="A250" s="13" t="s">
        <v>499</v>
      </c>
      <c r="B250" s="13">
        <v>1974</v>
      </c>
      <c r="C250" s="13" t="s">
        <v>59</v>
      </c>
      <c r="D250" s="13" t="s">
        <v>59</v>
      </c>
      <c r="E250" s="13" t="s">
        <v>59</v>
      </c>
      <c r="F250" s="13" t="s">
        <v>26</v>
      </c>
      <c r="G250" s="13" t="s">
        <v>88</v>
      </c>
      <c r="H250" s="13" t="s">
        <v>59</v>
      </c>
      <c r="I250" s="13" t="s">
        <v>88</v>
      </c>
      <c r="J250" s="14" t="s">
        <v>509</v>
      </c>
      <c r="K250" s="13" t="s">
        <v>29</v>
      </c>
      <c r="L250" s="13"/>
      <c r="M250" s="13" t="s">
        <v>57</v>
      </c>
      <c r="N250" s="13">
        <v>3</v>
      </c>
      <c r="O250" s="13">
        <v>1</v>
      </c>
      <c r="P250" s="13" t="s">
        <v>31</v>
      </c>
      <c r="Q250" s="13" t="s">
        <v>32</v>
      </c>
      <c r="R250" s="14"/>
      <c r="S250" s="13" t="str" cm="1">
        <f t="array" ref="S250">IFERROR(_xlfn.TEXTJOIN(", ",TRUE,IF(ChangeLog[ROW_ID]=$T250,ChangeLog[Change'#],"")),"")</f>
        <v/>
      </c>
      <c r="T250">
        <v>241</v>
      </c>
    </row>
    <row r="251" spans="1:20" ht="17.100000000000001" customHeight="1" x14ac:dyDescent="0.25">
      <c r="A251" s="13" t="s">
        <v>499</v>
      </c>
      <c r="B251" s="13">
        <v>1982</v>
      </c>
      <c r="C251" s="13" t="s">
        <v>59</v>
      </c>
      <c r="D251" s="13" t="s">
        <v>59</v>
      </c>
      <c r="E251" s="13" t="s">
        <v>59</v>
      </c>
      <c r="F251" s="13" t="s">
        <v>26</v>
      </c>
      <c r="G251" s="13" t="s">
        <v>85</v>
      </c>
      <c r="H251" s="13" t="s">
        <v>59</v>
      </c>
      <c r="I251" s="13" t="s">
        <v>510</v>
      </c>
      <c r="J251" s="14" t="s">
        <v>511</v>
      </c>
      <c r="K251" s="13" t="s">
        <v>29</v>
      </c>
      <c r="L251" s="13"/>
      <c r="M251" s="13" t="s">
        <v>57</v>
      </c>
      <c r="N251" s="13">
        <v>3</v>
      </c>
      <c r="O251" s="13">
        <v>1</v>
      </c>
      <c r="P251" s="13" t="s">
        <v>31</v>
      </c>
      <c r="Q251" s="13" t="s">
        <v>32</v>
      </c>
      <c r="R251" s="14" t="s">
        <v>510</v>
      </c>
      <c r="S251" s="13" t="str" cm="1">
        <f t="array" ref="S251">IFERROR(_xlfn.TEXTJOIN(", ",TRUE,IF(ChangeLog[ROW_ID]=$T251,ChangeLog[Change'#],"")),"")</f>
        <v>382</v>
      </c>
      <c r="T251">
        <v>242</v>
      </c>
    </row>
    <row r="252" spans="1:20" ht="17.100000000000001" customHeight="1" x14ac:dyDescent="0.25">
      <c r="A252" s="13" t="s">
        <v>499</v>
      </c>
      <c r="B252" s="13">
        <v>1986</v>
      </c>
      <c r="C252" s="13" t="s">
        <v>59</v>
      </c>
      <c r="D252" s="13" t="s">
        <v>59</v>
      </c>
      <c r="E252" s="13" t="s">
        <v>59</v>
      </c>
      <c r="F252" s="13" t="s">
        <v>26</v>
      </c>
      <c r="G252" s="13" t="s">
        <v>85</v>
      </c>
      <c r="H252" s="13" t="s">
        <v>59</v>
      </c>
      <c r="I252" s="13"/>
      <c r="J252" s="14" t="s">
        <v>512</v>
      </c>
      <c r="K252" s="13" t="s">
        <v>29</v>
      </c>
      <c r="L252" s="13"/>
      <c r="M252" s="13" t="s">
        <v>57</v>
      </c>
      <c r="N252" s="13">
        <v>3</v>
      </c>
      <c r="O252" s="13">
        <v>1</v>
      </c>
      <c r="P252" s="13" t="s">
        <v>31</v>
      </c>
      <c r="Q252" s="13" t="s">
        <v>32</v>
      </c>
      <c r="R252" s="14"/>
      <c r="S252" s="13" t="str" cm="1">
        <f t="array" ref="S252">IFERROR(_xlfn.TEXTJOIN(", ",TRUE,IF(ChangeLog[ROW_ID]=$T252,ChangeLog[Change'#],"")),"")</f>
        <v>383</v>
      </c>
      <c r="T252">
        <v>243</v>
      </c>
    </row>
    <row r="253" spans="1:20" ht="17.100000000000001" customHeight="1" x14ac:dyDescent="0.25">
      <c r="A253" s="13" t="s">
        <v>499</v>
      </c>
      <c r="B253" s="13">
        <v>2002</v>
      </c>
      <c r="C253" s="13" t="s">
        <v>276</v>
      </c>
      <c r="D253" s="13" t="s">
        <v>276</v>
      </c>
      <c r="E253" s="13" t="s">
        <v>276</v>
      </c>
      <c r="F253" s="13" t="s">
        <v>49</v>
      </c>
      <c r="G253" s="13" t="s">
        <v>152</v>
      </c>
      <c r="H253" s="13" t="s">
        <v>276</v>
      </c>
      <c r="I253" s="13" t="s">
        <v>11302</v>
      </c>
      <c r="J253" s="14" t="s">
        <v>513</v>
      </c>
      <c r="K253" s="13" t="s">
        <v>29</v>
      </c>
      <c r="L253" s="13"/>
      <c r="M253" s="13" t="s">
        <v>41</v>
      </c>
      <c r="N253" s="13">
        <v>1</v>
      </c>
      <c r="O253" s="13">
        <v>1</v>
      </c>
      <c r="P253" s="13" t="s">
        <v>31</v>
      </c>
      <c r="Q253" s="13" t="s">
        <v>32</v>
      </c>
      <c r="R253" s="14"/>
      <c r="S253" s="13" t="str" cm="1">
        <f t="array" ref="S253">IFERROR(_xlfn.TEXTJOIN(", ",TRUE,IF(ChangeLog[ROW_ID]=$T253,ChangeLog[Change'#],"")),"")</f>
        <v/>
      </c>
      <c r="T253">
        <v>244</v>
      </c>
    </row>
    <row r="254" spans="1:20" ht="84.95" customHeight="1" x14ac:dyDescent="0.25">
      <c r="A254" s="13" t="s">
        <v>499</v>
      </c>
      <c r="B254" s="13">
        <v>2002</v>
      </c>
      <c r="C254" s="13" t="s">
        <v>276</v>
      </c>
      <c r="D254" s="13" t="s">
        <v>276</v>
      </c>
      <c r="E254" s="13" t="s">
        <v>276</v>
      </c>
      <c r="F254" s="13" t="s">
        <v>325</v>
      </c>
      <c r="G254" s="13" t="s">
        <v>36</v>
      </c>
      <c r="H254" s="13" t="s">
        <v>276</v>
      </c>
      <c r="I254" s="13" t="s">
        <v>467</v>
      </c>
      <c r="J254" s="14" t="s">
        <v>514</v>
      </c>
      <c r="K254" s="13" t="s">
        <v>29</v>
      </c>
      <c r="L254" s="13"/>
      <c r="M254" s="13" t="s">
        <v>30</v>
      </c>
      <c r="N254" s="13">
        <v>2</v>
      </c>
      <c r="O254" s="13">
        <v>1</v>
      </c>
      <c r="P254" s="13" t="s">
        <v>31</v>
      </c>
      <c r="Q254" s="13" t="s">
        <v>32</v>
      </c>
      <c r="R254" s="14"/>
      <c r="S254" s="13" t="str" cm="1">
        <f t="array" ref="S254">IFERROR(_xlfn.TEXTJOIN(", ",TRUE,IF(ChangeLog[ROW_ID]=$T254,ChangeLog[Change'#],"")),"")</f>
        <v/>
      </c>
      <c r="T254">
        <v>245</v>
      </c>
    </row>
    <row r="255" spans="1:20" ht="33.950000000000003" customHeight="1" x14ac:dyDescent="0.25">
      <c r="A255" s="13" t="s">
        <v>499</v>
      </c>
      <c r="B255" s="13">
        <v>2002</v>
      </c>
      <c r="C255" s="13" t="s">
        <v>97</v>
      </c>
      <c r="D255" s="13" t="s">
        <v>97</v>
      </c>
      <c r="E255" s="13" t="s">
        <v>97</v>
      </c>
      <c r="F255" s="13" t="s">
        <v>49</v>
      </c>
      <c r="G255" s="13" t="s">
        <v>36</v>
      </c>
      <c r="H255" s="13" t="s">
        <v>97</v>
      </c>
      <c r="I255" s="13" t="s">
        <v>11303</v>
      </c>
      <c r="J255" s="14" t="s">
        <v>266</v>
      </c>
      <c r="K255" s="13" t="s">
        <v>29</v>
      </c>
      <c r="L255" s="13"/>
      <c r="M255" s="13" t="s">
        <v>41</v>
      </c>
      <c r="N255" s="13">
        <v>1</v>
      </c>
      <c r="O255" s="13">
        <v>1</v>
      </c>
      <c r="P255" s="13" t="s">
        <v>31</v>
      </c>
      <c r="Q255" s="13" t="s">
        <v>32</v>
      </c>
      <c r="R255" s="14"/>
      <c r="S255" s="13" t="str" cm="1">
        <f t="array" ref="S255">IFERROR(_xlfn.TEXTJOIN(", ",TRUE,IF(ChangeLog[ROW_ID]=$T255,ChangeLog[Change'#],"")),"")</f>
        <v/>
      </c>
      <c r="T255">
        <v>246</v>
      </c>
    </row>
    <row r="256" spans="1:20" ht="33.950000000000003" customHeight="1" x14ac:dyDescent="0.25">
      <c r="A256" s="13" t="s">
        <v>499</v>
      </c>
      <c r="B256" s="13">
        <v>2002</v>
      </c>
      <c r="C256" s="13" t="s">
        <v>97</v>
      </c>
      <c r="D256" s="13" t="s">
        <v>97</v>
      </c>
      <c r="E256" s="13" t="s">
        <v>97</v>
      </c>
      <c r="F256" s="13" t="s">
        <v>49</v>
      </c>
      <c r="G256" s="13" t="s">
        <v>283</v>
      </c>
      <c r="H256" s="13" t="s">
        <v>97</v>
      </c>
      <c r="I256" s="13" t="s">
        <v>11304</v>
      </c>
      <c r="J256" s="14" t="s">
        <v>515</v>
      </c>
      <c r="K256" s="13" t="s">
        <v>29</v>
      </c>
      <c r="L256" s="13"/>
      <c r="M256" s="13" t="s">
        <v>41</v>
      </c>
      <c r="N256" s="13">
        <v>1</v>
      </c>
      <c r="O256" s="13">
        <v>1</v>
      </c>
      <c r="P256" s="13" t="s">
        <v>31</v>
      </c>
      <c r="Q256" s="13" t="s">
        <v>32</v>
      </c>
      <c r="R256" s="14"/>
      <c r="S256" s="13" t="str" cm="1">
        <f t="array" ref="S256">IFERROR(_xlfn.TEXTJOIN(", ",TRUE,IF(ChangeLog[ROW_ID]=$T256,ChangeLog[Change'#],"")),"")</f>
        <v/>
      </c>
      <c r="T256">
        <v>247</v>
      </c>
    </row>
    <row r="257" spans="1:20" ht="33.950000000000003" customHeight="1" x14ac:dyDescent="0.25">
      <c r="A257" s="13" t="s">
        <v>499</v>
      </c>
      <c r="B257" s="13">
        <v>2002</v>
      </c>
      <c r="C257" s="13" t="s">
        <v>97</v>
      </c>
      <c r="D257" s="13" t="s">
        <v>97</v>
      </c>
      <c r="E257" s="13" t="s">
        <v>97</v>
      </c>
      <c r="F257" s="13" t="s">
        <v>325</v>
      </c>
      <c r="G257" s="13" t="s">
        <v>283</v>
      </c>
      <c r="H257" s="13" t="s">
        <v>97</v>
      </c>
      <c r="I257" s="13" t="s">
        <v>326</v>
      </c>
      <c r="J257" s="14" t="s">
        <v>516</v>
      </c>
      <c r="K257" s="13" t="s">
        <v>29</v>
      </c>
      <c r="L257" s="13"/>
      <c r="M257" s="13" t="s">
        <v>41</v>
      </c>
      <c r="N257" s="13">
        <v>1</v>
      </c>
      <c r="O257" s="13">
        <v>1</v>
      </c>
      <c r="P257" s="13" t="s">
        <v>31</v>
      </c>
      <c r="Q257" s="13" t="s">
        <v>32</v>
      </c>
      <c r="R257" s="14"/>
      <c r="S257" s="13" t="str" cm="1">
        <f t="array" ref="S257">IFERROR(_xlfn.TEXTJOIN(", ",TRUE,IF(ChangeLog[ROW_ID]=$T257,ChangeLog[Change'#],"")),"")</f>
        <v/>
      </c>
      <c r="T257">
        <v>248</v>
      </c>
    </row>
    <row r="258" spans="1:20" ht="33.950000000000003" customHeight="1" x14ac:dyDescent="0.25">
      <c r="A258" s="13" t="s">
        <v>499</v>
      </c>
      <c r="B258" s="13">
        <v>2002</v>
      </c>
      <c r="C258" s="13" t="s">
        <v>97</v>
      </c>
      <c r="D258" s="13" t="s">
        <v>97</v>
      </c>
      <c r="E258" s="13" t="s">
        <v>97</v>
      </c>
      <c r="F258" s="13" t="s">
        <v>49</v>
      </c>
      <c r="G258" s="13" t="s">
        <v>152</v>
      </c>
      <c r="H258" s="13" t="s">
        <v>97</v>
      </c>
      <c r="I258" s="13" t="s">
        <v>11302</v>
      </c>
      <c r="J258" s="14" t="s">
        <v>329</v>
      </c>
      <c r="K258" s="13" t="s">
        <v>29</v>
      </c>
      <c r="L258" s="13"/>
      <c r="M258" s="13" t="s">
        <v>30</v>
      </c>
      <c r="N258" s="13">
        <v>2</v>
      </c>
      <c r="O258" s="13">
        <v>1</v>
      </c>
      <c r="P258" s="13" t="s">
        <v>31</v>
      </c>
      <c r="Q258" s="13" t="s">
        <v>32</v>
      </c>
      <c r="R258" s="14"/>
      <c r="S258" s="13" t="str" cm="1">
        <f t="array" ref="S258">IFERROR(_xlfn.TEXTJOIN(", ",TRUE,IF(ChangeLog[ROW_ID]=$T258,ChangeLog[Change'#],"")),"")</f>
        <v/>
      </c>
      <c r="T258">
        <v>249</v>
      </c>
    </row>
    <row r="259" spans="1:20" ht="33.950000000000003" customHeight="1" x14ac:dyDescent="0.25">
      <c r="A259" s="13" t="s">
        <v>499</v>
      </c>
      <c r="B259" s="13">
        <v>2002</v>
      </c>
      <c r="C259" s="13" t="s">
        <v>97</v>
      </c>
      <c r="D259" s="13" t="s">
        <v>97</v>
      </c>
      <c r="E259" s="13" t="s">
        <v>97</v>
      </c>
      <c r="F259" s="13" t="s">
        <v>49</v>
      </c>
      <c r="G259" s="13" t="s">
        <v>152</v>
      </c>
      <c r="H259" s="13" t="s">
        <v>97</v>
      </c>
      <c r="I259" s="13" t="s">
        <v>11302</v>
      </c>
      <c r="J259" s="14" t="s">
        <v>517</v>
      </c>
      <c r="K259" s="13" t="s">
        <v>29</v>
      </c>
      <c r="L259" s="13"/>
      <c r="M259" s="13" t="s">
        <v>57</v>
      </c>
      <c r="N259" s="13">
        <v>3</v>
      </c>
      <c r="O259" s="13">
        <v>1</v>
      </c>
      <c r="P259" s="13" t="s">
        <v>31</v>
      </c>
      <c r="Q259" s="13" t="s">
        <v>32</v>
      </c>
      <c r="R259" s="14"/>
      <c r="S259" s="13" t="str" cm="1">
        <f t="array" ref="S259">IFERROR(_xlfn.TEXTJOIN(", ",TRUE,IF(ChangeLog[ROW_ID]=$T259,ChangeLog[Change'#],"")),"")</f>
        <v/>
      </c>
      <c r="T259">
        <v>250</v>
      </c>
    </row>
    <row r="260" spans="1:20" ht="17.100000000000001" customHeight="1" x14ac:dyDescent="0.25">
      <c r="A260" s="13" t="s">
        <v>499</v>
      </c>
      <c r="B260" s="13">
        <v>2002</v>
      </c>
      <c r="C260" s="13" t="s">
        <v>97</v>
      </c>
      <c r="D260" s="13" t="s">
        <v>97</v>
      </c>
      <c r="E260" s="13" t="s">
        <v>97</v>
      </c>
      <c r="F260" s="13" t="s">
        <v>26</v>
      </c>
      <c r="G260" s="13" t="s">
        <v>152</v>
      </c>
      <c r="H260" s="13" t="s">
        <v>97</v>
      </c>
      <c r="I260" s="13" t="s">
        <v>11305</v>
      </c>
      <c r="J260" s="14" t="s">
        <v>518</v>
      </c>
      <c r="K260" s="13" t="s">
        <v>29</v>
      </c>
      <c r="L260" s="13"/>
      <c r="M260" s="13" t="s">
        <v>57</v>
      </c>
      <c r="N260" s="13">
        <v>3</v>
      </c>
      <c r="O260" s="13">
        <v>1</v>
      </c>
      <c r="P260" s="13" t="s">
        <v>31</v>
      </c>
      <c r="Q260" s="13" t="s">
        <v>32</v>
      </c>
      <c r="R260" s="14"/>
      <c r="S260" s="13" t="str" cm="1">
        <f t="array" ref="S260">IFERROR(_xlfn.TEXTJOIN(", ",TRUE,IF(ChangeLog[ROW_ID]=$T260,ChangeLog[Change'#],"")),"")</f>
        <v/>
      </c>
      <c r="T260">
        <v>251</v>
      </c>
    </row>
    <row r="261" spans="1:20" ht="17.100000000000001" customHeight="1" x14ac:dyDescent="0.25">
      <c r="A261" s="13" t="s">
        <v>499</v>
      </c>
      <c r="B261" s="13">
        <v>2002</v>
      </c>
      <c r="C261" s="13" t="s">
        <v>97</v>
      </c>
      <c r="D261" s="13" t="s">
        <v>97</v>
      </c>
      <c r="E261" s="13" t="s">
        <v>97</v>
      </c>
      <c r="F261" s="13" t="s">
        <v>49</v>
      </c>
      <c r="G261" s="13" t="s">
        <v>152</v>
      </c>
      <c r="H261" s="13" t="s">
        <v>97</v>
      </c>
      <c r="I261" s="13" t="s">
        <v>11302</v>
      </c>
      <c r="J261" s="14" t="s">
        <v>519</v>
      </c>
      <c r="K261" s="13" t="s">
        <v>29</v>
      </c>
      <c r="L261" s="13"/>
      <c r="M261" s="13" t="s">
        <v>57</v>
      </c>
      <c r="N261" s="13">
        <v>3</v>
      </c>
      <c r="O261" s="13">
        <v>1</v>
      </c>
      <c r="P261" s="13" t="s">
        <v>31</v>
      </c>
      <c r="Q261" s="13" t="s">
        <v>32</v>
      </c>
      <c r="R261" s="14"/>
      <c r="S261" s="13" t="str" cm="1">
        <f t="array" ref="S261">IFERROR(_xlfn.TEXTJOIN(", ",TRUE,IF(ChangeLog[ROW_ID]=$T261,ChangeLog[Change'#],"")),"")</f>
        <v/>
      </c>
      <c r="T261">
        <v>252</v>
      </c>
    </row>
    <row r="262" spans="1:20" ht="17.100000000000001" customHeight="1" x14ac:dyDescent="0.25">
      <c r="A262" s="13" t="s">
        <v>499</v>
      </c>
      <c r="B262" s="13">
        <v>2002</v>
      </c>
      <c r="C262" s="13" t="s">
        <v>97</v>
      </c>
      <c r="D262" s="13" t="s">
        <v>97</v>
      </c>
      <c r="E262" s="13" t="s">
        <v>97</v>
      </c>
      <c r="F262" s="13" t="s">
        <v>26</v>
      </c>
      <c r="G262" s="13" t="s">
        <v>36</v>
      </c>
      <c r="H262" s="13" t="s">
        <v>97</v>
      </c>
      <c r="I262" s="13" t="s">
        <v>11306</v>
      </c>
      <c r="J262" s="14" t="s">
        <v>520</v>
      </c>
      <c r="K262" s="13" t="s">
        <v>29</v>
      </c>
      <c r="L262" s="13"/>
      <c r="M262" s="13" t="s">
        <v>57</v>
      </c>
      <c r="N262" s="13">
        <v>3</v>
      </c>
      <c r="O262" s="13">
        <v>1</v>
      </c>
      <c r="P262" s="13" t="s">
        <v>31</v>
      </c>
      <c r="Q262" s="13" t="s">
        <v>32</v>
      </c>
      <c r="R262" s="14"/>
      <c r="S262" s="13" t="str" cm="1">
        <f t="array" ref="S262">IFERROR(_xlfn.TEXTJOIN(", ",TRUE,IF(ChangeLog[ROW_ID]=$T262,ChangeLog[Change'#],"")),"")</f>
        <v/>
      </c>
      <c r="T262">
        <v>253</v>
      </c>
    </row>
    <row r="263" spans="1:20" ht="33.950000000000003" customHeight="1" x14ac:dyDescent="0.25">
      <c r="A263" s="13" t="s">
        <v>499</v>
      </c>
      <c r="B263" s="13">
        <v>2002</v>
      </c>
      <c r="C263" s="13" t="s">
        <v>97</v>
      </c>
      <c r="D263" s="13" t="s">
        <v>97</v>
      </c>
      <c r="E263" s="13" t="s">
        <v>97</v>
      </c>
      <c r="F263" s="13" t="s">
        <v>26</v>
      </c>
      <c r="G263" s="13" t="s">
        <v>283</v>
      </c>
      <c r="H263" s="13" t="s">
        <v>97</v>
      </c>
      <c r="I263" s="13" t="s">
        <v>11307</v>
      </c>
      <c r="J263" s="14" t="s">
        <v>521</v>
      </c>
      <c r="K263" s="13" t="s">
        <v>29</v>
      </c>
      <c r="L263" s="13"/>
      <c r="M263" s="13" t="s">
        <v>57</v>
      </c>
      <c r="N263" s="13">
        <v>3</v>
      </c>
      <c r="O263" s="13">
        <v>1</v>
      </c>
      <c r="P263" s="13" t="s">
        <v>31</v>
      </c>
      <c r="Q263" s="13" t="s">
        <v>32</v>
      </c>
      <c r="R263" s="14"/>
      <c r="S263" s="13" t="str" cm="1">
        <f t="array" ref="S263">IFERROR(_xlfn.TEXTJOIN(", ",TRUE,IF(ChangeLog[ROW_ID]=$T263,ChangeLog[Change'#],"")),"")</f>
        <v/>
      </c>
      <c r="T263">
        <v>254</v>
      </c>
    </row>
    <row r="264" spans="1:20" ht="33.950000000000003" customHeight="1" x14ac:dyDescent="0.25">
      <c r="A264" s="13" t="s">
        <v>499</v>
      </c>
      <c r="B264" s="13">
        <v>2002</v>
      </c>
      <c r="C264" s="13" t="s">
        <v>97</v>
      </c>
      <c r="D264" s="13" t="s">
        <v>97</v>
      </c>
      <c r="E264" s="13" t="s">
        <v>97</v>
      </c>
      <c r="F264" s="13" t="s">
        <v>49</v>
      </c>
      <c r="G264" s="13" t="s">
        <v>283</v>
      </c>
      <c r="H264" s="13" t="s">
        <v>97</v>
      </c>
      <c r="I264" s="13" t="s">
        <v>11304</v>
      </c>
      <c r="J264" s="14" t="s">
        <v>522</v>
      </c>
      <c r="K264" s="13" t="s">
        <v>29</v>
      </c>
      <c r="L264" s="13"/>
      <c r="M264" s="13" t="s">
        <v>57</v>
      </c>
      <c r="N264" s="13">
        <v>3</v>
      </c>
      <c r="O264" s="13">
        <v>1</v>
      </c>
      <c r="P264" s="13" t="s">
        <v>31</v>
      </c>
      <c r="Q264" s="13" t="s">
        <v>32</v>
      </c>
      <c r="R264" s="14"/>
      <c r="S264" s="13" t="str" cm="1">
        <f t="array" ref="S264">IFERROR(_xlfn.TEXTJOIN(", ",TRUE,IF(ChangeLog[ROW_ID]=$T264,ChangeLog[Change'#],"")),"")</f>
        <v/>
      </c>
      <c r="T264">
        <v>255</v>
      </c>
    </row>
    <row r="265" spans="1:20" ht="17.100000000000001" customHeight="1" x14ac:dyDescent="0.25">
      <c r="A265" s="13" t="s">
        <v>499</v>
      </c>
      <c r="B265" s="13">
        <v>2002</v>
      </c>
      <c r="C265" s="13" t="s">
        <v>97</v>
      </c>
      <c r="D265" s="13" t="s">
        <v>97</v>
      </c>
      <c r="E265" s="13" t="s">
        <v>97</v>
      </c>
      <c r="F265" s="13" t="s">
        <v>325</v>
      </c>
      <c r="G265" s="13" t="s">
        <v>283</v>
      </c>
      <c r="H265" s="13" t="s">
        <v>97</v>
      </c>
      <c r="I265" s="13" t="s">
        <v>326</v>
      </c>
      <c r="J265" s="14" t="s">
        <v>523</v>
      </c>
      <c r="K265" s="13" t="s">
        <v>29</v>
      </c>
      <c r="L265" s="13"/>
      <c r="M265" s="13" t="s">
        <v>57</v>
      </c>
      <c r="N265" s="13">
        <v>3</v>
      </c>
      <c r="O265" s="13">
        <v>1</v>
      </c>
      <c r="P265" s="13" t="s">
        <v>31</v>
      </c>
      <c r="Q265" s="13" t="s">
        <v>32</v>
      </c>
      <c r="R265" s="14"/>
      <c r="S265" s="13" t="str" cm="1">
        <f t="array" ref="S265">IFERROR(_xlfn.TEXTJOIN(", ",TRUE,IF(ChangeLog[ROW_ID]=$T265,ChangeLog[Change'#],"")),"")</f>
        <v/>
      </c>
      <c r="T265">
        <v>256</v>
      </c>
    </row>
    <row r="266" spans="1:20" ht="33.950000000000003" customHeight="1" x14ac:dyDescent="0.25">
      <c r="A266" s="13" t="s">
        <v>499</v>
      </c>
      <c r="B266" s="13">
        <v>2006</v>
      </c>
      <c r="C266" s="13" t="s">
        <v>276</v>
      </c>
      <c r="D266" s="13" t="s">
        <v>276</v>
      </c>
      <c r="E266" s="13" t="s">
        <v>276</v>
      </c>
      <c r="F266" s="13" t="s">
        <v>49</v>
      </c>
      <c r="G266" s="13" t="s">
        <v>283</v>
      </c>
      <c r="H266" s="13" t="s">
        <v>276</v>
      </c>
      <c r="I266" s="13" t="s">
        <v>11304</v>
      </c>
      <c r="J266" s="14" t="s">
        <v>524</v>
      </c>
      <c r="K266" s="13" t="s">
        <v>29</v>
      </c>
      <c r="L266" s="13"/>
      <c r="M266" s="13" t="s">
        <v>30</v>
      </c>
      <c r="N266" s="13">
        <v>2</v>
      </c>
      <c r="O266" s="13">
        <v>1</v>
      </c>
      <c r="P266" s="13" t="s">
        <v>31</v>
      </c>
      <c r="Q266" s="13" t="s">
        <v>32</v>
      </c>
      <c r="R266" s="14"/>
      <c r="S266" s="13" t="str" cm="1">
        <f t="array" ref="S266">IFERROR(_xlfn.TEXTJOIN(", ",TRUE,IF(ChangeLog[ROW_ID]=$T266,ChangeLog[Change'#],"")),"")</f>
        <v/>
      </c>
      <c r="T266">
        <v>257</v>
      </c>
    </row>
    <row r="267" spans="1:20" ht="84.95" customHeight="1" x14ac:dyDescent="0.25">
      <c r="A267" s="13" t="s">
        <v>499</v>
      </c>
      <c r="B267" s="13">
        <v>2006</v>
      </c>
      <c r="C267" s="13" t="s">
        <v>276</v>
      </c>
      <c r="D267" s="13" t="s">
        <v>276</v>
      </c>
      <c r="E267" s="13" t="s">
        <v>276</v>
      </c>
      <c r="F267" s="13" t="s">
        <v>325</v>
      </c>
      <c r="G267" s="13" t="s">
        <v>283</v>
      </c>
      <c r="H267" s="13" t="s">
        <v>276</v>
      </c>
      <c r="I267" s="13" t="s">
        <v>326</v>
      </c>
      <c r="J267" s="14" t="s">
        <v>525</v>
      </c>
      <c r="K267" s="13" t="s">
        <v>29</v>
      </c>
      <c r="L267" s="13"/>
      <c r="M267" s="13" t="s">
        <v>57</v>
      </c>
      <c r="N267" s="13">
        <v>3</v>
      </c>
      <c r="O267" s="13">
        <v>1</v>
      </c>
      <c r="P267" s="13" t="s">
        <v>31</v>
      </c>
      <c r="Q267" s="13" t="s">
        <v>32</v>
      </c>
      <c r="R267" s="14"/>
      <c r="S267" s="13" t="str" cm="1">
        <f t="array" ref="S267">IFERROR(_xlfn.TEXTJOIN(", ",TRUE,IF(ChangeLog[ROW_ID]=$T267,ChangeLog[Change'#],"")),"")</f>
        <v/>
      </c>
      <c r="T267">
        <v>258</v>
      </c>
    </row>
    <row r="268" spans="1:20" ht="33.950000000000003" customHeight="1" x14ac:dyDescent="0.25">
      <c r="A268" s="13" t="s">
        <v>499</v>
      </c>
      <c r="B268" s="13">
        <v>2006</v>
      </c>
      <c r="C268" s="13" t="s">
        <v>92</v>
      </c>
      <c r="D268" s="13" t="s">
        <v>92</v>
      </c>
      <c r="E268" s="13" t="s">
        <v>386</v>
      </c>
      <c r="F268" s="13" t="s">
        <v>26</v>
      </c>
      <c r="G268" s="13" t="s">
        <v>387</v>
      </c>
      <c r="H268" s="13" t="s">
        <v>92</v>
      </c>
      <c r="I268" s="13" t="s">
        <v>11308</v>
      </c>
      <c r="J268" s="14" t="s">
        <v>526</v>
      </c>
      <c r="K268" s="13" t="s">
        <v>29</v>
      </c>
      <c r="L268" s="13"/>
      <c r="M268" s="13" t="s">
        <v>41</v>
      </c>
      <c r="N268" s="13">
        <v>1</v>
      </c>
      <c r="O268" s="13">
        <v>1</v>
      </c>
      <c r="P268" s="13" t="s">
        <v>31</v>
      </c>
      <c r="Q268" s="13" t="s">
        <v>32</v>
      </c>
      <c r="R268" s="14"/>
      <c r="S268" s="13" t="str" cm="1">
        <f t="array" ref="S268">IFERROR(_xlfn.TEXTJOIN(", ",TRUE,IF(ChangeLog[ROW_ID]=$T268,ChangeLog[Change'#],"")),"")</f>
        <v/>
      </c>
      <c r="T268">
        <v>259</v>
      </c>
    </row>
    <row r="269" spans="1:20" ht="17.100000000000001" customHeight="1" x14ac:dyDescent="0.25">
      <c r="A269" s="13" t="s">
        <v>499</v>
      </c>
      <c r="B269" s="13">
        <v>2006</v>
      </c>
      <c r="C269" s="13" t="s">
        <v>92</v>
      </c>
      <c r="D269" s="13" t="s">
        <v>92</v>
      </c>
      <c r="E269" s="13" t="s">
        <v>93</v>
      </c>
      <c r="F269" s="13" t="s">
        <v>26</v>
      </c>
      <c r="G269" s="13" t="s">
        <v>527</v>
      </c>
      <c r="H269" s="13" t="s">
        <v>92</v>
      </c>
      <c r="I269" s="13" t="s">
        <v>11309</v>
      </c>
      <c r="J269" s="14" t="s">
        <v>528</v>
      </c>
      <c r="K269" s="13" t="s">
        <v>29</v>
      </c>
      <c r="L269" s="13"/>
      <c r="M269" s="13" t="s">
        <v>30</v>
      </c>
      <c r="N269" s="13">
        <v>2</v>
      </c>
      <c r="O269" s="13">
        <v>1</v>
      </c>
      <c r="P269" s="13" t="s">
        <v>31</v>
      </c>
      <c r="Q269" s="13" t="s">
        <v>32</v>
      </c>
      <c r="R269" s="14"/>
      <c r="S269" s="13" t="str" cm="1">
        <f t="array" ref="S269">IFERROR(_xlfn.TEXTJOIN(", ",TRUE,IF(ChangeLog[ROW_ID]=$T269,ChangeLog[Change'#],"")),"")</f>
        <v/>
      </c>
      <c r="T269">
        <v>260</v>
      </c>
    </row>
    <row r="270" spans="1:20" ht="33.950000000000003" customHeight="1" x14ac:dyDescent="0.25">
      <c r="A270" s="13" t="s">
        <v>499</v>
      </c>
      <c r="B270" s="13">
        <v>2006</v>
      </c>
      <c r="C270" s="13" t="s">
        <v>92</v>
      </c>
      <c r="D270" s="13" t="s">
        <v>92</v>
      </c>
      <c r="E270" s="13" t="s">
        <v>93</v>
      </c>
      <c r="F270" s="13" t="s">
        <v>49</v>
      </c>
      <c r="G270" s="13" t="s">
        <v>527</v>
      </c>
      <c r="H270" s="13" t="s">
        <v>92</v>
      </c>
      <c r="I270" s="13" t="s">
        <v>11310</v>
      </c>
      <c r="J270" s="14" t="s">
        <v>529</v>
      </c>
      <c r="K270" s="13" t="s">
        <v>29</v>
      </c>
      <c r="L270" s="13"/>
      <c r="M270" s="13" t="s">
        <v>57</v>
      </c>
      <c r="N270" s="13">
        <v>3</v>
      </c>
      <c r="O270" s="13">
        <v>1</v>
      </c>
      <c r="P270" s="13" t="s">
        <v>31</v>
      </c>
      <c r="Q270" s="13" t="s">
        <v>32</v>
      </c>
      <c r="R270" s="14"/>
      <c r="S270" s="13" t="str" cm="1">
        <f t="array" ref="S270">IFERROR(_xlfn.TEXTJOIN(", ",TRUE,IF(ChangeLog[ROW_ID]=$T270,ChangeLog[Change'#],"")),"")</f>
        <v/>
      </c>
      <c r="T270">
        <v>261</v>
      </c>
    </row>
    <row r="271" spans="1:20" ht="84.95" customHeight="1" x14ac:dyDescent="0.25">
      <c r="A271" s="13" t="s">
        <v>499</v>
      </c>
      <c r="B271" s="13">
        <v>2006</v>
      </c>
      <c r="C271" s="13" t="s">
        <v>92</v>
      </c>
      <c r="D271" s="13" t="s">
        <v>92</v>
      </c>
      <c r="E271" s="13" t="s">
        <v>93</v>
      </c>
      <c r="F271" s="13" t="s">
        <v>26</v>
      </c>
      <c r="G271" s="13" t="s">
        <v>530</v>
      </c>
      <c r="H271" s="13" t="s">
        <v>92</v>
      </c>
      <c r="I271" s="13" t="s">
        <v>11311</v>
      </c>
      <c r="J271" s="14" t="s">
        <v>531</v>
      </c>
      <c r="K271" s="13" t="s">
        <v>29</v>
      </c>
      <c r="L271" s="13"/>
      <c r="M271" s="13" t="s">
        <v>57</v>
      </c>
      <c r="N271" s="13">
        <v>3</v>
      </c>
      <c r="O271" s="13">
        <v>1</v>
      </c>
      <c r="P271" s="13" t="s">
        <v>31</v>
      </c>
      <c r="Q271" s="13" t="s">
        <v>32</v>
      </c>
      <c r="R271" s="14"/>
      <c r="S271" s="13" t="str" cm="1">
        <f t="array" ref="S271">IFERROR(_xlfn.TEXTJOIN(", ",TRUE,IF(ChangeLog[ROW_ID]=$T271,ChangeLog[Change'#],"")),"")</f>
        <v/>
      </c>
      <c r="T271">
        <v>262</v>
      </c>
    </row>
    <row r="272" spans="1:20" ht="33.950000000000003" customHeight="1" x14ac:dyDescent="0.25">
      <c r="A272" s="13" t="s">
        <v>499</v>
      </c>
      <c r="B272" s="13">
        <v>2006</v>
      </c>
      <c r="C272" s="13" t="s">
        <v>92</v>
      </c>
      <c r="D272" s="13" t="s">
        <v>92</v>
      </c>
      <c r="E272" s="13" t="s">
        <v>93</v>
      </c>
      <c r="F272" s="13" t="s">
        <v>49</v>
      </c>
      <c r="G272" s="13" t="s">
        <v>530</v>
      </c>
      <c r="H272" s="13" t="s">
        <v>92</v>
      </c>
      <c r="I272" s="13" t="s">
        <v>11312</v>
      </c>
      <c r="J272" s="14" t="s">
        <v>532</v>
      </c>
      <c r="K272" s="13" t="s">
        <v>29</v>
      </c>
      <c r="L272" s="13"/>
      <c r="M272" s="13" t="s">
        <v>57</v>
      </c>
      <c r="N272" s="13">
        <v>3</v>
      </c>
      <c r="O272" s="13">
        <v>1</v>
      </c>
      <c r="P272" s="13" t="s">
        <v>31</v>
      </c>
      <c r="Q272" s="13" t="s">
        <v>32</v>
      </c>
      <c r="R272" s="14"/>
      <c r="S272" s="13" t="str" cm="1">
        <f t="array" ref="S272">IFERROR(_xlfn.TEXTJOIN(", ",TRUE,IF(ChangeLog[ROW_ID]=$T272,ChangeLog[Change'#],"")),"")</f>
        <v/>
      </c>
      <c r="T272">
        <v>263</v>
      </c>
    </row>
    <row r="273" spans="1:20" ht="17.100000000000001" customHeight="1" x14ac:dyDescent="0.25">
      <c r="A273" s="13" t="s">
        <v>499</v>
      </c>
      <c r="B273" s="13">
        <v>2006</v>
      </c>
      <c r="C273" s="13" t="s">
        <v>97</v>
      </c>
      <c r="D273" s="13" t="s">
        <v>97</v>
      </c>
      <c r="E273" s="13" t="s">
        <v>97</v>
      </c>
      <c r="F273" s="13" t="s">
        <v>49</v>
      </c>
      <c r="G273" s="13" t="s">
        <v>152</v>
      </c>
      <c r="H273" s="13" t="s">
        <v>97</v>
      </c>
      <c r="I273" s="13" t="s">
        <v>11302</v>
      </c>
      <c r="J273" s="14" t="s">
        <v>533</v>
      </c>
      <c r="K273" s="13" t="s">
        <v>29</v>
      </c>
      <c r="L273" s="13"/>
      <c r="M273" s="13" t="s">
        <v>41</v>
      </c>
      <c r="N273" s="13">
        <v>1</v>
      </c>
      <c r="O273" s="13">
        <v>1</v>
      </c>
      <c r="P273" s="13" t="s">
        <v>31</v>
      </c>
      <c r="Q273" s="13" t="s">
        <v>32</v>
      </c>
      <c r="R273" s="14"/>
      <c r="S273" s="13" t="str" cm="1">
        <f t="array" ref="S273">IFERROR(_xlfn.TEXTJOIN(", ",TRUE,IF(ChangeLog[ROW_ID]=$T273,ChangeLog[Change'#],"")),"")</f>
        <v/>
      </c>
      <c r="T273">
        <v>264</v>
      </c>
    </row>
    <row r="274" spans="1:20" ht="33.950000000000003" customHeight="1" x14ac:dyDescent="0.25">
      <c r="A274" s="13" t="s">
        <v>499</v>
      </c>
      <c r="B274" s="13">
        <v>2006</v>
      </c>
      <c r="C274" s="13" t="s">
        <v>97</v>
      </c>
      <c r="D274" s="13" t="s">
        <v>97</v>
      </c>
      <c r="E274" s="13" t="s">
        <v>97</v>
      </c>
      <c r="F274" s="13" t="s">
        <v>49</v>
      </c>
      <c r="G274" s="13" t="s">
        <v>283</v>
      </c>
      <c r="H274" s="13" t="s">
        <v>97</v>
      </c>
      <c r="I274" s="13" t="s">
        <v>11304</v>
      </c>
      <c r="J274" s="14" t="s">
        <v>534</v>
      </c>
      <c r="K274" s="13" t="s">
        <v>29</v>
      </c>
      <c r="L274" s="13"/>
      <c r="M274" s="13" t="s">
        <v>41</v>
      </c>
      <c r="N274" s="13">
        <v>1</v>
      </c>
      <c r="O274" s="13">
        <v>1</v>
      </c>
      <c r="P274" s="13" t="s">
        <v>31</v>
      </c>
      <c r="Q274" s="13" t="s">
        <v>32</v>
      </c>
      <c r="R274" s="14"/>
      <c r="S274" s="13" t="str" cm="1">
        <f t="array" ref="S274">IFERROR(_xlfn.TEXTJOIN(", ",TRUE,IF(ChangeLog[ROW_ID]=$T274,ChangeLog[Change'#],"")),"")</f>
        <v/>
      </c>
      <c r="T274">
        <v>265</v>
      </c>
    </row>
    <row r="275" spans="1:20" ht="33.950000000000003" customHeight="1" x14ac:dyDescent="0.25">
      <c r="A275" s="13" t="s">
        <v>499</v>
      </c>
      <c r="B275" s="13">
        <v>2006</v>
      </c>
      <c r="C275" s="13" t="s">
        <v>97</v>
      </c>
      <c r="D275" s="13" t="s">
        <v>97</v>
      </c>
      <c r="E275" s="13" t="s">
        <v>97</v>
      </c>
      <c r="F275" s="13" t="s">
        <v>49</v>
      </c>
      <c r="G275" s="13" t="s">
        <v>36</v>
      </c>
      <c r="H275" s="13" t="s">
        <v>97</v>
      </c>
      <c r="I275" s="13" t="s">
        <v>11303</v>
      </c>
      <c r="J275" s="14" t="s">
        <v>535</v>
      </c>
      <c r="K275" s="13" t="s">
        <v>29</v>
      </c>
      <c r="L275" s="13"/>
      <c r="M275" s="13" t="s">
        <v>41</v>
      </c>
      <c r="N275" s="13">
        <v>1</v>
      </c>
      <c r="O275" s="13">
        <v>1</v>
      </c>
      <c r="P275" s="13" t="s">
        <v>31</v>
      </c>
      <c r="Q275" s="13" t="s">
        <v>32</v>
      </c>
      <c r="R275" s="14"/>
      <c r="S275" s="13" t="str" cm="1">
        <f t="array" ref="S275">IFERROR(_xlfn.TEXTJOIN(", ",TRUE,IF(ChangeLog[ROW_ID]=$T275,ChangeLog[Change'#],"")),"")</f>
        <v/>
      </c>
      <c r="T275">
        <v>266</v>
      </c>
    </row>
    <row r="276" spans="1:20" ht="33.950000000000003" customHeight="1" x14ac:dyDescent="0.25">
      <c r="A276" s="13" t="s">
        <v>499</v>
      </c>
      <c r="B276" s="13">
        <v>2006</v>
      </c>
      <c r="C276" s="13" t="s">
        <v>97</v>
      </c>
      <c r="D276" s="13" t="s">
        <v>97</v>
      </c>
      <c r="E276" s="13" t="s">
        <v>97</v>
      </c>
      <c r="F276" s="13" t="s">
        <v>325</v>
      </c>
      <c r="G276" s="13" t="s">
        <v>283</v>
      </c>
      <c r="H276" s="13" t="s">
        <v>97</v>
      </c>
      <c r="I276" s="13" t="s">
        <v>326</v>
      </c>
      <c r="J276" s="14" t="s">
        <v>536</v>
      </c>
      <c r="K276" s="13" t="s">
        <v>29</v>
      </c>
      <c r="L276" s="13"/>
      <c r="M276" s="13" t="s">
        <v>41</v>
      </c>
      <c r="N276" s="13">
        <v>1</v>
      </c>
      <c r="O276" s="13">
        <v>1</v>
      </c>
      <c r="P276" s="13" t="s">
        <v>31</v>
      </c>
      <c r="Q276" s="13" t="s">
        <v>32</v>
      </c>
      <c r="R276" s="14"/>
      <c r="S276" s="13" t="str" cm="1">
        <f t="array" ref="S276">IFERROR(_xlfn.TEXTJOIN(", ",TRUE,IF(ChangeLog[ROW_ID]=$T276,ChangeLog[Change'#],"")),"")</f>
        <v/>
      </c>
      <c r="T276">
        <v>267</v>
      </c>
    </row>
    <row r="277" spans="1:20" ht="33.950000000000003" customHeight="1" x14ac:dyDescent="0.25">
      <c r="A277" s="13" t="s">
        <v>499</v>
      </c>
      <c r="B277" s="13">
        <v>2006</v>
      </c>
      <c r="C277" s="13" t="s">
        <v>97</v>
      </c>
      <c r="D277" s="13" t="s">
        <v>97</v>
      </c>
      <c r="E277" s="13" t="s">
        <v>97</v>
      </c>
      <c r="F277" s="13" t="s">
        <v>49</v>
      </c>
      <c r="G277" s="13" t="s">
        <v>152</v>
      </c>
      <c r="H277" s="13" t="s">
        <v>97</v>
      </c>
      <c r="I277" s="13" t="s">
        <v>11302</v>
      </c>
      <c r="J277" s="14" t="s">
        <v>268</v>
      </c>
      <c r="K277" s="13" t="s">
        <v>29</v>
      </c>
      <c r="L277" s="13"/>
      <c r="M277" s="13" t="s">
        <v>30</v>
      </c>
      <c r="N277" s="13">
        <v>2</v>
      </c>
      <c r="O277" s="13">
        <v>1</v>
      </c>
      <c r="P277" s="13" t="s">
        <v>31</v>
      </c>
      <c r="Q277" s="13" t="s">
        <v>32</v>
      </c>
      <c r="R277" s="14"/>
      <c r="S277" s="13" t="str" cm="1">
        <f t="array" ref="S277">IFERROR(_xlfn.TEXTJOIN(", ",TRUE,IF(ChangeLog[ROW_ID]=$T277,ChangeLog[Change'#],"")),"")</f>
        <v/>
      </c>
      <c r="T277">
        <v>268</v>
      </c>
    </row>
    <row r="278" spans="1:20" ht="51" customHeight="1" x14ac:dyDescent="0.25">
      <c r="A278" s="13" t="s">
        <v>499</v>
      </c>
      <c r="B278" s="13">
        <v>2006</v>
      </c>
      <c r="C278" s="13" t="s">
        <v>97</v>
      </c>
      <c r="D278" s="13" t="s">
        <v>97</v>
      </c>
      <c r="E278" s="13" t="s">
        <v>97</v>
      </c>
      <c r="F278" s="13" t="s">
        <v>49</v>
      </c>
      <c r="G278" s="13" t="s">
        <v>283</v>
      </c>
      <c r="H278" s="13" t="s">
        <v>97</v>
      </c>
      <c r="I278" s="13" t="s">
        <v>11304</v>
      </c>
      <c r="J278" s="14" t="s">
        <v>537</v>
      </c>
      <c r="K278" s="13" t="s">
        <v>29</v>
      </c>
      <c r="L278" s="13"/>
      <c r="M278" s="13" t="s">
        <v>30</v>
      </c>
      <c r="N278" s="13">
        <v>2</v>
      </c>
      <c r="O278" s="13">
        <v>1</v>
      </c>
      <c r="P278" s="13" t="s">
        <v>31</v>
      </c>
      <c r="Q278" s="13" t="s">
        <v>32</v>
      </c>
      <c r="R278" s="14"/>
      <c r="S278" s="13" t="str" cm="1">
        <f t="array" ref="S278">IFERROR(_xlfn.TEXTJOIN(", ",TRUE,IF(ChangeLog[ROW_ID]=$T278,ChangeLog[Change'#],"")),"")</f>
        <v/>
      </c>
      <c r="T278">
        <v>269</v>
      </c>
    </row>
    <row r="279" spans="1:20" ht="17.100000000000001" customHeight="1" x14ac:dyDescent="0.25">
      <c r="A279" s="13" t="s">
        <v>499</v>
      </c>
      <c r="B279" s="13">
        <v>2006</v>
      </c>
      <c r="C279" s="13" t="s">
        <v>97</v>
      </c>
      <c r="D279" s="13" t="s">
        <v>97</v>
      </c>
      <c r="E279" s="13" t="s">
        <v>97</v>
      </c>
      <c r="F279" s="13" t="s">
        <v>26</v>
      </c>
      <c r="G279" s="13" t="s">
        <v>36</v>
      </c>
      <c r="H279" s="13" t="s">
        <v>97</v>
      </c>
      <c r="I279" s="13" t="s">
        <v>11306</v>
      </c>
      <c r="J279" s="14" t="s">
        <v>538</v>
      </c>
      <c r="K279" s="13" t="s">
        <v>29</v>
      </c>
      <c r="L279" s="13"/>
      <c r="M279" s="13" t="s">
        <v>30</v>
      </c>
      <c r="N279" s="13">
        <v>2</v>
      </c>
      <c r="O279" s="13">
        <v>1</v>
      </c>
      <c r="P279" s="13" t="s">
        <v>31</v>
      </c>
      <c r="Q279" s="13" t="s">
        <v>32</v>
      </c>
      <c r="R279" s="14"/>
      <c r="S279" s="13" t="str" cm="1">
        <f t="array" ref="S279">IFERROR(_xlfn.TEXTJOIN(", ",TRUE,IF(ChangeLog[ROW_ID]=$T279,ChangeLog[Change'#],"")),"")</f>
        <v/>
      </c>
      <c r="T279">
        <v>270</v>
      </c>
    </row>
    <row r="280" spans="1:20" ht="33.950000000000003" customHeight="1" x14ac:dyDescent="0.25">
      <c r="A280" s="13" t="s">
        <v>499</v>
      </c>
      <c r="B280" s="13">
        <v>2006</v>
      </c>
      <c r="C280" s="13" t="s">
        <v>97</v>
      </c>
      <c r="D280" s="13" t="s">
        <v>97</v>
      </c>
      <c r="E280" s="13" t="s">
        <v>97</v>
      </c>
      <c r="F280" s="13" t="s">
        <v>325</v>
      </c>
      <c r="G280" s="13" t="s">
        <v>283</v>
      </c>
      <c r="H280" s="13" t="s">
        <v>97</v>
      </c>
      <c r="I280" s="13" t="s">
        <v>326</v>
      </c>
      <c r="J280" s="14" t="s">
        <v>539</v>
      </c>
      <c r="K280" s="13" t="s">
        <v>29</v>
      </c>
      <c r="L280" s="13"/>
      <c r="M280" s="13" t="s">
        <v>30</v>
      </c>
      <c r="N280" s="13">
        <v>2</v>
      </c>
      <c r="O280" s="13">
        <v>1</v>
      </c>
      <c r="P280" s="13" t="s">
        <v>31</v>
      </c>
      <c r="Q280" s="13" t="s">
        <v>32</v>
      </c>
      <c r="R280" s="14"/>
      <c r="S280" s="13" t="str" cm="1">
        <f t="array" ref="S280">IFERROR(_xlfn.TEXTJOIN(", ",TRUE,IF(ChangeLog[ROW_ID]=$T280,ChangeLog[Change'#],"")),"")</f>
        <v/>
      </c>
      <c r="T280">
        <v>271</v>
      </c>
    </row>
    <row r="281" spans="1:20" ht="33.950000000000003" customHeight="1" x14ac:dyDescent="0.25">
      <c r="A281" s="13" t="s">
        <v>499</v>
      </c>
      <c r="B281" s="13">
        <v>2006</v>
      </c>
      <c r="C281" s="13" t="s">
        <v>97</v>
      </c>
      <c r="D281" s="13" t="s">
        <v>97</v>
      </c>
      <c r="E281" s="13" t="s">
        <v>97</v>
      </c>
      <c r="F281" s="13" t="s">
        <v>49</v>
      </c>
      <c r="G281" s="13" t="s">
        <v>152</v>
      </c>
      <c r="H281" s="13" t="s">
        <v>97</v>
      </c>
      <c r="I281" s="13" t="s">
        <v>11302</v>
      </c>
      <c r="J281" s="14" t="s">
        <v>540</v>
      </c>
      <c r="K281" s="13" t="s">
        <v>29</v>
      </c>
      <c r="L281" s="13"/>
      <c r="M281" s="13" t="s">
        <v>57</v>
      </c>
      <c r="N281" s="13">
        <v>3</v>
      </c>
      <c r="O281" s="13">
        <v>1</v>
      </c>
      <c r="P281" s="13" t="s">
        <v>31</v>
      </c>
      <c r="Q281" s="13" t="s">
        <v>32</v>
      </c>
      <c r="R281" s="14"/>
      <c r="S281" s="13" t="str" cm="1">
        <f t="array" ref="S281">IFERROR(_xlfn.TEXTJOIN(", ",TRUE,IF(ChangeLog[ROW_ID]=$T281,ChangeLog[Change'#],"")),"")</f>
        <v/>
      </c>
      <c r="T281">
        <v>272</v>
      </c>
    </row>
    <row r="282" spans="1:20" ht="33.950000000000003" customHeight="1" x14ac:dyDescent="0.25">
      <c r="A282" s="13" t="s">
        <v>499</v>
      </c>
      <c r="B282" s="13">
        <v>2006</v>
      </c>
      <c r="C282" s="13" t="s">
        <v>97</v>
      </c>
      <c r="D282" s="13" t="s">
        <v>97</v>
      </c>
      <c r="E282" s="13" t="s">
        <v>97</v>
      </c>
      <c r="F282" s="13" t="s">
        <v>26</v>
      </c>
      <c r="G282" s="13" t="s">
        <v>283</v>
      </c>
      <c r="H282" s="13" t="s">
        <v>97</v>
      </c>
      <c r="I282" s="13" t="s">
        <v>11307</v>
      </c>
      <c r="J282" s="14" t="s">
        <v>541</v>
      </c>
      <c r="K282" s="13" t="s">
        <v>29</v>
      </c>
      <c r="L282" s="13"/>
      <c r="M282" s="13" t="s">
        <v>57</v>
      </c>
      <c r="N282" s="13">
        <v>3</v>
      </c>
      <c r="O282" s="13">
        <v>1</v>
      </c>
      <c r="P282" s="13" t="s">
        <v>31</v>
      </c>
      <c r="Q282" s="13" t="s">
        <v>32</v>
      </c>
      <c r="R282" s="14"/>
      <c r="S282" s="13" t="str" cm="1">
        <f t="array" ref="S282">IFERROR(_xlfn.TEXTJOIN(", ",TRUE,IF(ChangeLog[ROW_ID]=$T282,ChangeLog[Change'#],"")),"")</f>
        <v/>
      </c>
      <c r="T282">
        <v>273</v>
      </c>
    </row>
    <row r="283" spans="1:20" ht="17.100000000000001" customHeight="1" x14ac:dyDescent="0.25">
      <c r="A283" s="13" t="s">
        <v>499</v>
      </c>
      <c r="B283" s="13">
        <v>2006</v>
      </c>
      <c r="C283" s="13" t="s">
        <v>97</v>
      </c>
      <c r="D283" s="13" t="s">
        <v>97</v>
      </c>
      <c r="E283" s="13" t="s">
        <v>97</v>
      </c>
      <c r="F283" s="13" t="s">
        <v>325</v>
      </c>
      <c r="G283" s="13" t="s">
        <v>283</v>
      </c>
      <c r="H283" s="13" t="s">
        <v>97</v>
      </c>
      <c r="I283" s="13" t="s">
        <v>326</v>
      </c>
      <c r="J283" s="14" t="s">
        <v>542</v>
      </c>
      <c r="K283" s="13" t="s">
        <v>29</v>
      </c>
      <c r="L283" s="13"/>
      <c r="M283" s="13" t="s">
        <v>57</v>
      </c>
      <c r="N283" s="13">
        <v>3</v>
      </c>
      <c r="O283" s="13">
        <v>1</v>
      </c>
      <c r="P283" s="13" t="s">
        <v>31</v>
      </c>
      <c r="Q283" s="13" t="s">
        <v>32</v>
      </c>
      <c r="R283" s="14"/>
      <c r="S283" s="13" t="str" cm="1">
        <f t="array" ref="S283">IFERROR(_xlfn.TEXTJOIN(", ",TRUE,IF(ChangeLog[ROW_ID]=$T283,ChangeLog[Change'#],"")),"")</f>
        <v/>
      </c>
      <c r="T283">
        <v>274</v>
      </c>
    </row>
    <row r="284" spans="1:20" ht="33.950000000000003" customHeight="1" x14ac:dyDescent="0.25">
      <c r="A284" s="13" t="s">
        <v>499</v>
      </c>
      <c r="B284" s="13">
        <v>2010</v>
      </c>
      <c r="C284" s="13" t="s">
        <v>276</v>
      </c>
      <c r="D284" s="13" t="s">
        <v>276</v>
      </c>
      <c r="E284" s="13" t="s">
        <v>276</v>
      </c>
      <c r="F284" s="13" t="s">
        <v>49</v>
      </c>
      <c r="G284" s="13" t="s">
        <v>283</v>
      </c>
      <c r="H284" s="13" t="s">
        <v>276</v>
      </c>
      <c r="I284" s="13" t="s">
        <v>11304</v>
      </c>
      <c r="J284" s="14" t="s">
        <v>543</v>
      </c>
      <c r="K284" s="13" t="s">
        <v>29</v>
      </c>
      <c r="L284" s="13"/>
      <c r="M284" s="13" t="s">
        <v>30</v>
      </c>
      <c r="N284" s="13">
        <v>2</v>
      </c>
      <c r="O284" s="13">
        <v>1</v>
      </c>
      <c r="P284" s="13" t="s">
        <v>31</v>
      </c>
      <c r="Q284" s="13" t="s">
        <v>32</v>
      </c>
      <c r="R284" s="14"/>
      <c r="S284" s="13" t="str" cm="1">
        <f t="array" ref="S284">IFERROR(_xlfn.TEXTJOIN(", ",TRUE,IF(ChangeLog[ROW_ID]=$T284,ChangeLog[Change'#],"")),"")</f>
        <v/>
      </c>
      <c r="T284">
        <v>275</v>
      </c>
    </row>
    <row r="285" spans="1:20" ht="17.100000000000001" customHeight="1" x14ac:dyDescent="0.25">
      <c r="A285" s="13" t="s">
        <v>499</v>
      </c>
      <c r="B285" s="13">
        <v>2010</v>
      </c>
      <c r="C285" s="13" t="s">
        <v>276</v>
      </c>
      <c r="D285" s="13" t="s">
        <v>276</v>
      </c>
      <c r="E285" s="13" t="s">
        <v>276</v>
      </c>
      <c r="F285" s="13" t="s">
        <v>325</v>
      </c>
      <c r="G285" s="13" t="s">
        <v>283</v>
      </c>
      <c r="H285" s="13" t="s">
        <v>276</v>
      </c>
      <c r="I285" s="13" t="s">
        <v>326</v>
      </c>
      <c r="J285" s="14" t="s">
        <v>544</v>
      </c>
      <c r="K285" s="13" t="s">
        <v>29</v>
      </c>
      <c r="L285" s="13"/>
      <c r="M285" s="13" t="s">
        <v>57</v>
      </c>
      <c r="N285" s="13">
        <v>3</v>
      </c>
      <c r="O285" s="13">
        <v>1</v>
      </c>
      <c r="P285" s="13" t="s">
        <v>31</v>
      </c>
      <c r="Q285" s="13" t="s">
        <v>32</v>
      </c>
      <c r="R285" s="14"/>
      <c r="S285" s="13" t="str" cm="1">
        <f t="array" ref="S285">IFERROR(_xlfn.TEXTJOIN(", ",TRUE,IF(ChangeLog[ROW_ID]=$T285,ChangeLog[Change'#],"")),"")</f>
        <v/>
      </c>
      <c r="T285">
        <v>276</v>
      </c>
    </row>
    <row r="286" spans="1:20" ht="17.100000000000001" customHeight="1" x14ac:dyDescent="0.25">
      <c r="A286" s="13" t="s">
        <v>499</v>
      </c>
      <c r="B286" s="13">
        <v>2010</v>
      </c>
      <c r="C286" s="13" t="s">
        <v>276</v>
      </c>
      <c r="D286" s="13" t="s">
        <v>276</v>
      </c>
      <c r="E286" s="13" t="s">
        <v>276</v>
      </c>
      <c r="F286" s="13" t="s">
        <v>26</v>
      </c>
      <c r="G286" s="13" t="s">
        <v>283</v>
      </c>
      <c r="H286" s="13" t="s">
        <v>276</v>
      </c>
      <c r="I286" s="15" t="s">
        <v>11307</v>
      </c>
      <c r="J286" s="14" t="s">
        <v>545</v>
      </c>
      <c r="K286" s="13" t="s">
        <v>29</v>
      </c>
      <c r="L286" s="13"/>
      <c r="M286" s="13" t="s">
        <v>57</v>
      </c>
      <c r="N286" s="13">
        <v>3</v>
      </c>
      <c r="O286" s="13">
        <v>1</v>
      </c>
      <c r="P286" s="13" t="s">
        <v>31</v>
      </c>
      <c r="Q286" s="13" t="s">
        <v>32</v>
      </c>
      <c r="R286" s="14"/>
      <c r="S286" s="13" t="str" cm="1">
        <f t="array" ref="S286">IFERROR(_xlfn.TEXTJOIN(", ",TRUE,IF(ChangeLog[ROW_ID]=$T286,ChangeLog[Change'#],"")),"")</f>
        <v/>
      </c>
      <c r="T286">
        <v>277</v>
      </c>
    </row>
    <row r="287" spans="1:20" ht="17.100000000000001" customHeight="1" x14ac:dyDescent="0.25">
      <c r="A287" s="13" t="s">
        <v>499</v>
      </c>
      <c r="B287" s="13">
        <v>2010</v>
      </c>
      <c r="C287" s="13" t="s">
        <v>546</v>
      </c>
      <c r="D287" s="13" t="s">
        <v>546</v>
      </c>
      <c r="E287" s="13" t="s">
        <v>547</v>
      </c>
      <c r="F287" s="13" t="s">
        <v>49</v>
      </c>
      <c r="G287" s="13" t="s">
        <v>548</v>
      </c>
      <c r="H287" s="13" t="s">
        <v>546</v>
      </c>
      <c r="I287" s="13" t="s">
        <v>11313</v>
      </c>
      <c r="J287" s="14" t="s">
        <v>549</v>
      </c>
      <c r="K287" s="13" t="s">
        <v>29</v>
      </c>
      <c r="L287" s="13"/>
      <c r="M287" s="13" t="s">
        <v>30</v>
      </c>
      <c r="N287" s="13">
        <v>2</v>
      </c>
      <c r="O287" s="13">
        <v>1</v>
      </c>
      <c r="P287" s="13" t="s">
        <v>31</v>
      </c>
      <c r="Q287" s="13" t="s">
        <v>32</v>
      </c>
      <c r="R287" s="14"/>
      <c r="S287" s="13" t="str" cm="1">
        <f t="array" ref="S287">IFERROR(_xlfn.TEXTJOIN(", ",TRUE,IF(ChangeLog[ROW_ID]=$T287,ChangeLog[Change'#],"")),"")</f>
        <v/>
      </c>
      <c r="T287">
        <v>278</v>
      </c>
    </row>
    <row r="288" spans="1:20" ht="17.100000000000001" customHeight="1" x14ac:dyDescent="0.25">
      <c r="A288" s="13" t="s">
        <v>499</v>
      </c>
      <c r="B288" s="13">
        <v>2010</v>
      </c>
      <c r="C288" s="13" t="s">
        <v>546</v>
      </c>
      <c r="D288" s="13" t="s">
        <v>546</v>
      </c>
      <c r="E288" s="13" t="s">
        <v>547</v>
      </c>
      <c r="F288" s="13" t="s">
        <v>26</v>
      </c>
      <c r="G288" s="13" t="s">
        <v>550</v>
      </c>
      <c r="H288" s="13" t="s">
        <v>546</v>
      </c>
      <c r="I288" s="13" t="s">
        <v>11314</v>
      </c>
      <c r="J288" s="14" t="s">
        <v>551</v>
      </c>
      <c r="K288" s="13" t="s">
        <v>29</v>
      </c>
      <c r="L288" s="13"/>
      <c r="M288" s="13" t="s">
        <v>57</v>
      </c>
      <c r="N288" s="13">
        <v>3</v>
      </c>
      <c r="O288" s="13">
        <v>1</v>
      </c>
      <c r="P288" s="13" t="s">
        <v>31</v>
      </c>
      <c r="Q288" s="13" t="s">
        <v>32</v>
      </c>
      <c r="R288" s="14"/>
      <c r="S288" s="13" t="str" cm="1">
        <f t="array" ref="S288">IFERROR(_xlfn.TEXTJOIN(", ",TRUE,IF(ChangeLog[ROW_ID]=$T288,ChangeLog[Change'#],"")),"")</f>
        <v/>
      </c>
      <c r="T288">
        <v>279</v>
      </c>
    </row>
    <row r="289" spans="1:20" ht="33.950000000000003" customHeight="1" x14ac:dyDescent="0.25">
      <c r="A289" s="13" t="s">
        <v>499</v>
      </c>
      <c r="B289" s="13">
        <v>2010</v>
      </c>
      <c r="C289" s="13" t="s">
        <v>92</v>
      </c>
      <c r="D289" s="13" t="s">
        <v>92</v>
      </c>
      <c r="E289" s="13" t="s">
        <v>386</v>
      </c>
      <c r="F289" s="13" t="s">
        <v>26</v>
      </c>
      <c r="G289" s="13" t="s">
        <v>552</v>
      </c>
      <c r="H289" s="13" t="s">
        <v>92</v>
      </c>
      <c r="I289" s="13" t="s">
        <v>11315</v>
      </c>
      <c r="J289" s="14" t="s">
        <v>553</v>
      </c>
      <c r="K289" s="13" t="s">
        <v>29</v>
      </c>
      <c r="L289" s="13"/>
      <c r="M289" s="13" t="s">
        <v>41</v>
      </c>
      <c r="N289" s="13">
        <v>1</v>
      </c>
      <c r="O289" s="13">
        <v>1</v>
      </c>
      <c r="P289" s="13" t="s">
        <v>31</v>
      </c>
      <c r="Q289" s="13" t="s">
        <v>32</v>
      </c>
      <c r="R289" s="14"/>
      <c r="S289" s="13" t="str" cm="1">
        <f t="array" ref="S289">IFERROR(_xlfn.TEXTJOIN(", ",TRUE,IF(ChangeLog[ROW_ID]=$T289,ChangeLog[Change'#],"")),"")</f>
        <v/>
      </c>
      <c r="T289">
        <v>280</v>
      </c>
    </row>
    <row r="290" spans="1:20" ht="17.100000000000001" customHeight="1" x14ac:dyDescent="0.25">
      <c r="A290" s="13" t="s">
        <v>499</v>
      </c>
      <c r="B290" s="13">
        <v>2010</v>
      </c>
      <c r="C290" s="13" t="s">
        <v>92</v>
      </c>
      <c r="D290" s="13" t="s">
        <v>92</v>
      </c>
      <c r="E290" s="13" t="s">
        <v>93</v>
      </c>
      <c r="F290" s="13" t="s">
        <v>49</v>
      </c>
      <c r="G290" s="13" t="s">
        <v>554</v>
      </c>
      <c r="H290" s="13" t="s">
        <v>92</v>
      </c>
      <c r="I290" s="13" t="s">
        <v>11316</v>
      </c>
      <c r="J290" s="14" t="s">
        <v>555</v>
      </c>
      <c r="K290" s="13" t="s">
        <v>29</v>
      </c>
      <c r="L290" s="13"/>
      <c r="M290" s="13" t="s">
        <v>41</v>
      </c>
      <c r="N290" s="13">
        <v>1</v>
      </c>
      <c r="O290" s="13">
        <v>1</v>
      </c>
      <c r="P290" s="13" t="s">
        <v>31</v>
      </c>
      <c r="Q290" s="13" t="s">
        <v>32</v>
      </c>
      <c r="R290" s="14"/>
      <c r="S290" s="13" t="str" cm="1">
        <f t="array" ref="S290">IFERROR(_xlfn.TEXTJOIN(", ",TRUE,IF(ChangeLog[ROW_ID]=$T290,ChangeLog[Change'#],"")),"")</f>
        <v/>
      </c>
      <c r="T290">
        <v>281</v>
      </c>
    </row>
    <row r="291" spans="1:20" ht="33.950000000000003" customHeight="1" x14ac:dyDescent="0.25">
      <c r="A291" s="13" t="s">
        <v>499</v>
      </c>
      <c r="B291" s="13">
        <v>2010</v>
      </c>
      <c r="C291" s="13" t="s">
        <v>92</v>
      </c>
      <c r="D291" s="13" t="s">
        <v>92</v>
      </c>
      <c r="E291" s="13" t="s">
        <v>93</v>
      </c>
      <c r="F291" s="13" t="s">
        <v>49</v>
      </c>
      <c r="G291" s="13" t="s">
        <v>527</v>
      </c>
      <c r="H291" s="13" t="s">
        <v>92</v>
      </c>
      <c r="I291" s="13" t="s">
        <v>11317</v>
      </c>
      <c r="J291" s="14" t="s">
        <v>556</v>
      </c>
      <c r="K291" s="13" t="s">
        <v>29</v>
      </c>
      <c r="L291" s="13"/>
      <c r="M291" s="13" t="s">
        <v>41</v>
      </c>
      <c r="N291" s="13">
        <v>1</v>
      </c>
      <c r="O291" s="13">
        <v>1</v>
      </c>
      <c r="P291" s="13" t="s">
        <v>31</v>
      </c>
      <c r="Q291" s="13" t="s">
        <v>32</v>
      </c>
      <c r="R291" s="14"/>
      <c r="S291" s="13" t="str" cm="1">
        <f t="array" ref="S291">IFERROR(_xlfn.TEXTJOIN(", ",TRUE,IF(ChangeLog[ROW_ID]=$T291,ChangeLog[Change'#],"")),"")</f>
        <v/>
      </c>
      <c r="T291">
        <v>282</v>
      </c>
    </row>
    <row r="292" spans="1:20" ht="17.100000000000001" customHeight="1" x14ac:dyDescent="0.25">
      <c r="A292" s="13" t="s">
        <v>499</v>
      </c>
      <c r="B292" s="13">
        <v>2010</v>
      </c>
      <c r="C292" s="13" t="s">
        <v>92</v>
      </c>
      <c r="D292" s="13" t="s">
        <v>92</v>
      </c>
      <c r="E292" s="13" t="s">
        <v>386</v>
      </c>
      <c r="F292" s="13" t="s">
        <v>26</v>
      </c>
      <c r="G292" s="13" t="s">
        <v>557</v>
      </c>
      <c r="H292" s="13" t="s">
        <v>92</v>
      </c>
      <c r="I292" s="13" t="s">
        <v>11318</v>
      </c>
      <c r="J292" s="14" t="s">
        <v>558</v>
      </c>
      <c r="K292" s="13" t="s">
        <v>29</v>
      </c>
      <c r="L292" s="13"/>
      <c r="M292" s="13" t="s">
        <v>41</v>
      </c>
      <c r="N292" s="13">
        <v>1</v>
      </c>
      <c r="O292" s="13">
        <v>1</v>
      </c>
      <c r="P292" s="13" t="s">
        <v>31</v>
      </c>
      <c r="Q292" s="13" t="s">
        <v>32</v>
      </c>
      <c r="R292" s="14"/>
      <c r="S292" s="13" t="str" cm="1">
        <f t="array" ref="S292">IFERROR(_xlfn.TEXTJOIN(", ",TRUE,IF(ChangeLog[ROW_ID]=$T292,ChangeLog[Change'#],"")),"")</f>
        <v/>
      </c>
      <c r="T292">
        <v>283</v>
      </c>
    </row>
    <row r="293" spans="1:20" ht="33.950000000000003" customHeight="1" x14ac:dyDescent="0.25">
      <c r="A293" s="13" t="s">
        <v>499</v>
      </c>
      <c r="B293" s="13">
        <v>2010</v>
      </c>
      <c r="C293" s="13" t="s">
        <v>92</v>
      </c>
      <c r="D293" s="13" t="s">
        <v>92</v>
      </c>
      <c r="E293" s="13" t="s">
        <v>386</v>
      </c>
      <c r="F293" s="13" t="s">
        <v>26</v>
      </c>
      <c r="G293" s="13" t="s">
        <v>557</v>
      </c>
      <c r="H293" s="13" t="s">
        <v>92</v>
      </c>
      <c r="I293" s="13" t="s">
        <v>11319</v>
      </c>
      <c r="J293" s="14" t="s">
        <v>389</v>
      </c>
      <c r="K293" s="13" t="s">
        <v>29</v>
      </c>
      <c r="L293" s="13"/>
      <c r="M293" s="13" t="s">
        <v>41</v>
      </c>
      <c r="N293" s="13">
        <v>1</v>
      </c>
      <c r="O293" s="13">
        <v>1</v>
      </c>
      <c r="P293" s="13" t="s">
        <v>31</v>
      </c>
      <c r="Q293" s="13" t="s">
        <v>32</v>
      </c>
      <c r="R293" s="14"/>
      <c r="S293" s="13" t="str" cm="1">
        <f t="array" ref="S293">IFERROR(_xlfn.TEXTJOIN(", ",TRUE,IF(ChangeLog[ROW_ID]=$T293,ChangeLog[Change'#],"")),"")</f>
        <v/>
      </c>
      <c r="T293">
        <v>284</v>
      </c>
    </row>
    <row r="294" spans="1:20" ht="17.100000000000001" customHeight="1" x14ac:dyDescent="0.25">
      <c r="A294" s="13" t="s">
        <v>499</v>
      </c>
      <c r="B294" s="13">
        <v>2010</v>
      </c>
      <c r="C294" s="13" t="s">
        <v>92</v>
      </c>
      <c r="D294" s="13" t="s">
        <v>92</v>
      </c>
      <c r="E294" s="13" t="s">
        <v>386</v>
      </c>
      <c r="F294" s="13" t="s">
        <v>26</v>
      </c>
      <c r="G294" s="13" t="s">
        <v>559</v>
      </c>
      <c r="H294" s="13" t="s">
        <v>92</v>
      </c>
      <c r="I294" s="13" t="s">
        <v>11320</v>
      </c>
      <c r="J294" s="14" t="s">
        <v>389</v>
      </c>
      <c r="K294" s="13" t="s">
        <v>29</v>
      </c>
      <c r="L294" s="13"/>
      <c r="M294" s="13" t="s">
        <v>30</v>
      </c>
      <c r="N294" s="13">
        <v>2</v>
      </c>
      <c r="O294" s="13">
        <v>1</v>
      </c>
      <c r="P294" s="13" t="s">
        <v>31</v>
      </c>
      <c r="Q294" s="13" t="s">
        <v>32</v>
      </c>
      <c r="R294" s="14"/>
      <c r="S294" s="13" t="str" cm="1">
        <f t="array" ref="S294">IFERROR(_xlfn.TEXTJOIN(", ",TRUE,IF(ChangeLog[ROW_ID]=$T294,ChangeLog[Change'#],"")),"")</f>
        <v/>
      </c>
      <c r="T294">
        <v>285</v>
      </c>
    </row>
    <row r="295" spans="1:20" ht="17.100000000000001" customHeight="1" x14ac:dyDescent="0.25">
      <c r="A295" s="13" t="s">
        <v>499</v>
      </c>
      <c r="B295" s="13">
        <v>2010</v>
      </c>
      <c r="C295" s="13" t="s">
        <v>92</v>
      </c>
      <c r="D295" s="13" t="s">
        <v>92</v>
      </c>
      <c r="E295" s="13" t="s">
        <v>93</v>
      </c>
      <c r="F295" s="13" t="s">
        <v>49</v>
      </c>
      <c r="G295" s="13" t="s">
        <v>560</v>
      </c>
      <c r="H295" s="13" t="s">
        <v>92</v>
      </c>
      <c r="I295" s="13" t="s">
        <v>11321</v>
      </c>
      <c r="J295" s="14" t="s">
        <v>556</v>
      </c>
      <c r="K295" s="13" t="s">
        <v>29</v>
      </c>
      <c r="L295" s="13"/>
      <c r="M295" s="13" t="s">
        <v>30</v>
      </c>
      <c r="N295" s="13">
        <v>2</v>
      </c>
      <c r="O295" s="13">
        <v>1</v>
      </c>
      <c r="P295" s="13" t="s">
        <v>31</v>
      </c>
      <c r="Q295" s="13" t="s">
        <v>32</v>
      </c>
      <c r="R295" s="14"/>
      <c r="S295" s="13" t="str" cm="1">
        <f t="array" ref="S295">IFERROR(_xlfn.TEXTJOIN(", ",TRUE,IF(ChangeLog[ROW_ID]=$T295,ChangeLog[Change'#],"")),"")</f>
        <v/>
      </c>
      <c r="T295">
        <v>286</v>
      </c>
    </row>
    <row r="296" spans="1:20" ht="33.950000000000003" customHeight="1" x14ac:dyDescent="0.25">
      <c r="A296" s="13" t="s">
        <v>499</v>
      </c>
      <c r="B296" s="13">
        <v>2010</v>
      </c>
      <c r="C296" s="13" t="s">
        <v>92</v>
      </c>
      <c r="D296" s="13" t="s">
        <v>92</v>
      </c>
      <c r="E296" s="13" t="s">
        <v>93</v>
      </c>
      <c r="F296" s="13" t="s">
        <v>26</v>
      </c>
      <c r="G296" s="13" t="s">
        <v>527</v>
      </c>
      <c r="H296" s="13" t="s">
        <v>92</v>
      </c>
      <c r="I296" s="13" t="s">
        <v>11322</v>
      </c>
      <c r="J296" s="14" t="s">
        <v>389</v>
      </c>
      <c r="K296" s="13" t="s">
        <v>29</v>
      </c>
      <c r="L296" s="13"/>
      <c r="M296" s="13" t="s">
        <v>30</v>
      </c>
      <c r="N296" s="13">
        <v>2</v>
      </c>
      <c r="O296" s="13">
        <v>1</v>
      </c>
      <c r="P296" s="13" t="s">
        <v>31</v>
      </c>
      <c r="Q296" s="13" t="s">
        <v>32</v>
      </c>
      <c r="R296" s="14"/>
      <c r="S296" s="13" t="str" cm="1">
        <f t="array" ref="S296">IFERROR(_xlfn.TEXTJOIN(", ",TRUE,IF(ChangeLog[ROW_ID]=$T296,ChangeLog[Change'#],"")),"")</f>
        <v/>
      </c>
      <c r="T296">
        <v>287</v>
      </c>
    </row>
    <row r="297" spans="1:20" ht="84.95" customHeight="1" x14ac:dyDescent="0.25">
      <c r="A297" s="13" t="s">
        <v>499</v>
      </c>
      <c r="B297" s="13">
        <v>2010</v>
      </c>
      <c r="C297" s="13" t="s">
        <v>92</v>
      </c>
      <c r="D297" s="13" t="s">
        <v>92</v>
      </c>
      <c r="E297" s="13" t="s">
        <v>93</v>
      </c>
      <c r="F297" s="13" t="s">
        <v>49</v>
      </c>
      <c r="G297" s="13" t="s">
        <v>530</v>
      </c>
      <c r="H297" s="13" t="s">
        <v>92</v>
      </c>
      <c r="I297" s="13" t="s">
        <v>11323</v>
      </c>
      <c r="J297" s="14" t="s">
        <v>561</v>
      </c>
      <c r="K297" s="13" t="s">
        <v>29</v>
      </c>
      <c r="L297" s="13"/>
      <c r="M297" s="13" t="s">
        <v>30</v>
      </c>
      <c r="N297" s="13">
        <v>2</v>
      </c>
      <c r="O297" s="13">
        <v>1</v>
      </c>
      <c r="P297" s="13" t="s">
        <v>31</v>
      </c>
      <c r="Q297" s="13" t="s">
        <v>32</v>
      </c>
      <c r="R297" s="14"/>
      <c r="S297" s="13" t="str" cm="1">
        <f t="array" ref="S297">IFERROR(_xlfn.TEXTJOIN(", ",TRUE,IF(ChangeLog[ROW_ID]=$T297,ChangeLog[Change'#],"")),"")</f>
        <v/>
      </c>
      <c r="T297">
        <v>288</v>
      </c>
    </row>
    <row r="298" spans="1:20" ht="84.95" customHeight="1" x14ac:dyDescent="0.25">
      <c r="A298" s="13" t="s">
        <v>499</v>
      </c>
      <c r="B298" s="13">
        <v>2010</v>
      </c>
      <c r="C298" s="13" t="s">
        <v>92</v>
      </c>
      <c r="D298" s="13" t="s">
        <v>92</v>
      </c>
      <c r="E298" s="13" t="s">
        <v>386</v>
      </c>
      <c r="F298" s="13" t="s">
        <v>26</v>
      </c>
      <c r="G298" s="13" t="s">
        <v>559</v>
      </c>
      <c r="H298" s="13" t="s">
        <v>92</v>
      </c>
      <c r="I298" s="13" t="s">
        <v>11320</v>
      </c>
      <c r="J298" s="14" t="s">
        <v>562</v>
      </c>
      <c r="K298" s="13" t="s">
        <v>29</v>
      </c>
      <c r="L298" s="13"/>
      <c r="M298" s="13" t="s">
        <v>57</v>
      </c>
      <c r="N298" s="13">
        <v>3</v>
      </c>
      <c r="O298" s="13">
        <v>1</v>
      </c>
      <c r="P298" s="13" t="s">
        <v>31</v>
      </c>
      <c r="Q298" s="13" t="s">
        <v>32</v>
      </c>
      <c r="R298" s="14"/>
      <c r="S298" s="13" t="str" cm="1">
        <f t="array" ref="S298">IFERROR(_xlfn.TEXTJOIN(", ",TRUE,IF(ChangeLog[ROW_ID]=$T298,ChangeLog[Change'#],"")),"")</f>
        <v/>
      </c>
      <c r="T298">
        <v>289</v>
      </c>
    </row>
    <row r="299" spans="1:20" ht="33.950000000000003" customHeight="1" x14ac:dyDescent="0.25">
      <c r="A299" s="13" t="s">
        <v>499</v>
      </c>
      <c r="B299" s="13">
        <v>2010</v>
      </c>
      <c r="C299" s="13" t="s">
        <v>92</v>
      </c>
      <c r="D299" s="13" t="s">
        <v>92</v>
      </c>
      <c r="E299" s="13" t="s">
        <v>386</v>
      </c>
      <c r="F299" s="13" t="s">
        <v>26</v>
      </c>
      <c r="G299" s="13" t="s">
        <v>563</v>
      </c>
      <c r="H299" s="13" t="s">
        <v>92</v>
      </c>
      <c r="I299" s="13" t="s">
        <v>11324</v>
      </c>
      <c r="J299" s="14" t="s">
        <v>553</v>
      </c>
      <c r="K299" s="13" t="s">
        <v>29</v>
      </c>
      <c r="L299" s="13"/>
      <c r="M299" s="13" t="s">
        <v>57</v>
      </c>
      <c r="N299" s="13">
        <v>3</v>
      </c>
      <c r="O299" s="13">
        <v>1</v>
      </c>
      <c r="P299" s="13" t="s">
        <v>31</v>
      </c>
      <c r="Q299" s="13" t="s">
        <v>32</v>
      </c>
      <c r="R299" s="14"/>
      <c r="S299" s="13" t="str" cm="1">
        <f t="array" ref="S299">IFERROR(_xlfn.TEXTJOIN(", ",TRUE,IF(ChangeLog[ROW_ID]=$T299,ChangeLog[Change'#],"")),"")</f>
        <v/>
      </c>
      <c r="T299">
        <v>290</v>
      </c>
    </row>
    <row r="300" spans="1:20" ht="17.100000000000001" customHeight="1" x14ac:dyDescent="0.25">
      <c r="A300" s="13" t="s">
        <v>499</v>
      </c>
      <c r="B300" s="13">
        <v>2010</v>
      </c>
      <c r="C300" s="13" t="s">
        <v>92</v>
      </c>
      <c r="D300" s="13" t="s">
        <v>92</v>
      </c>
      <c r="E300" s="13" t="s">
        <v>93</v>
      </c>
      <c r="F300" s="13" t="s">
        <v>49</v>
      </c>
      <c r="G300" s="13" t="s">
        <v>560</v>
      </c>
      <c r="H300" s="13" t="s">
        <v>92</v>
      </c>
      <c r="I300" s="13" t="s">
        <v>11325</v>
      </c>
      <c r="J300" s="14" t="s">
        <v>564</v>
      </c>
      <c r="K300" s="13" t="s">
        <v>29</v>
      </c>
      <c r="L300" s="13"/>
      <c r="M300" s="13" t="s">
        <v>57</v>
      </c>
      <c r="N300" s="13">
        <v>3</v>
      </c>
      <c r="O300" s="13">
        <v>1</v>
      </c>
      <c r="P300" s="13" t="s">
        <v>31</v>
      </c>
      <c r="Q300" s="13" t="s">
        <v>32</v>
      </c>
      <c r="R300" s="14"/>
      <c r="S300" s="13" t="str" cm="1">
        <f t="array" ref="S300">IFERROR(_xlfn.TEXTJOIN(", ",TRUE,IF(ChangeLog[ROW_ID]=$T300,ChangeLog[Change'#],"")),"")</f>
        <v/>
      </c>
      <c r="T300">
        <v>291</v>
      </c>
    </row>
    <row r="301" spans="1:20" ht="33.950000000000003" customHeight="1" x14ac:dyDescent="0.25">
      <c r="A301" s="13" t="s">
        <v>499</v>
      </c>
      <c r="B301" s="13">
        <v>2010</v>
      </c>
      <c r="C301" s="13" t="s">
        <v>92</v>
      </c>
      <c r="D301" s="13" t="s">
        <v>92</v>
      </c>
      <c r="E301" s="13" t="s">
        <v>386</v>
      </c>
      <c r="F301" s="13" t="s">
        <v>26</v>
      </c>
      <c r="G301" s="13" t="s">
        <v>565</v>
      </c>
      <c r="H301" s="13" t="s">
        <v>92</v>
      </c>
      <c r="I301" s="13" t="s">
        <v>11326</v>
      </c>
      <c r="J301" s="14" t="s">
        <v>558</v>
      </c>
      <c r="K301" s="13" t="s">
        <v>29</v>
      </c>
      <c r="L301" s="13"/>
      <c r="M301" s="13" t="s">
        <v>57</v>
      </c>
      <c r="N301" s="13">
        <v>3</v>
      </c>
      <c r="O301" s="13">
        <v>1</v>
      </c>
      <c r="P301" s="13" t="s">
        <v>31</v>
      </c>
      <c r="Q301" s="13" t="s">
        <v>32</v>
      </c>
      <c r="R301" s="14"/>
      <c r="S301" s="13" t="str" cm="1">
        <f t="array" ref="S301">IFERROR(_xlfn.TEXTJOIN(", ",TRUE,IF(ChangeLog[ROW_ID]=$T301,ChangeLog[Change'#],"")),"")</f>
        <v/>
      </c>
      <c r="T301">
        <v>292</v>
      </c>
    </row>
    <row r="302" spans="1:20" ht="33.950000000000003" customHeight="1" x14ac:dyDescent="0.25">
      <c r="A302" s="13" t="s">
        <v>499</v>
      </c>
      <c r="B302" s="13">
        <v>2010</v>
      </c>
      <c r="C302" s="13" t="s">
        <v>92</v>
      </c>
      <c r="D302" s="13" t="s">
        <v>92</v>
      </c>
      <c r="E302" s="13" t="s">
        <v>386</v>
      </c>
      <c r="F302" s="13" t="s">
        <v>26</v>
      </c>
      <c r="G302" s="13" t="s">
        <v>387</v>
      </c>
      <c r="H302" s="13" t="s">
        <v>92</v>
      </c>
      <c r="I302" s="13" t="s">
        <v>566</v>
      </c>
      <c r="J302" s="14" t="s">
        <v>567</v>
      </c>
      <c r="K302" s="13" t="s">
        <v>29</v>
      </c>
      <c r="L302" s="13"/>
      <c r="M302" s="13" t="s">
        <v>57</v>
      </c>
      <c r="N302" s="13">
        <v>3</v>
      </c>
      <c r="O302" s="13">
        <v>1</v>
      </c>
      <c r="P302" s="13" t="s">
        <v>31</v>
      </c>
      <c r="Q302" s="13" t="s">
        <v>32</v>
      </c>
      <c r="R302" s="14"/>
      <c r="S302" s="13" t="str" cm="1">
        <f t="array" ref="S302">IFERROR(_xlfn.TEXTJOIN(", ",TRUE,IF(ChangeLog[ROW_ID]=$T302,ChangeLog[Change'#],"")),"")</f>
        <v/>
      </c>
      <c r="T302">
        <v>293</v>
      </c>
    </row>
    <row r="303" spans="1:20" ht="17.100000000000001" customHeight="1" x14ac:dyDescent="0.25">
      <c r="A303" s="13" t="s">
        <v>499</v>
      </c>
      <c r="B303" s="13">
        <v>2010</v>
      </c>
      <c r="C303" s="13" t="s">
        <v>97</v>
      </c>
      <c r="D303" s="13" t="s">
        <v>97</v>
      </c>
      <c r="E303" s="13" t="s">
        <v>97</v>
      </c>
      <c r="F303" s="13" t="s">
        <v>49</v>
      </c>
      <c r="G303" s="13" t="s">
        <v>152</v>
      </c>
      <c r="H303" s="13" t="s">
        <v>97</v>
      </c>
      <c r="I303" s="13" t="s">
        <v>11302</v>
      </c>
      <c r="J303" s="14" t="s">
        <v>394</v>
      </c>
      <c r="K303" s="13" t="s">
        <v>29</v>
      </c>
      <c r="L303" s="13"/>
      <c r="M303" s="13" t="s">
        <v>41</v>
      </c>
      <c r="N303" s="13">
        <v>1</v>
      </c>
      <c r="O303" s="13">
        <v>1</v>
      </c>
      <c r="P303" s="13" t="s">
        <v>31</v>
      </c>
      <c r="Q303" s="13" t="s">
        <v>32</v>
      </c>
      <c r="R303" s="14"/>
      <c r="S303" s="13" t="str" cm="1">
        <f t="array" ref="S303">IFERROR(_xlfn.TEXTJOIN(", ",TRUE,IF(ChangeLog[ROW_ID]=$T303,ChangeLog[Change'#],"")),"")</f>
        <v/>
      </c>
      <c r="T303">
        <v>294</v>
      </c>
    </row>
    <row r="304" spans="1:20" ht="33.950000000000003" customHeight="1" x14ac:dyDescent="0.25">
      <c r="A304" s="13" t="s">
        <v>499</v>
      </c>
      <c r="B304" s="13">
        <v>2010</v>
      </c>
      <c r="C304" s="13" t="s">
        <v>97</v>
      </c>
      <c r="D304" s="13" t="s">
        <v>97</v>
      </c>
      <c r="E304" s="13" t="s">
        <v>97</v>
      </c>
      <c r="F304" s="13" t="s">
        <v>49</v>
      </c>
      <c r="G304" s="13" t="s">
        <v>283</v>
      </c>
      <c r="H304" s="13" t="s">
        <v>97</v>
      </c>
      <c r="I304" s="13" t="s">
        <v>11304</v>
      </c>
      <c r="J304" s="14" t="s">
        <v>568</v>
      </c>
      <c r="K304" s="13" t="s">
        <v>29</v>
      </c>
      <c r="L304" s="13"/>
      <c r="M304" s="13" t="s">
        <v>41</v>
      </c>
      <c r="N304" s="13">
        <v>1</v>
      </c>
      <c r="O304" s="13">
        <v>1</v>
      </c>
      <c r="P304" s="13" t="s">
        <v>31</v>
      </c>
      <c r="Q304" s="13" t="s">
        <v>32</v>
      </c>
      <c r="R304" s="14"/>
      <c r="S304" s="13" t="str" cm="1">
        <f t="array" ref="S304">IFERROR(_xlfn.TEXTJOIN(", ",TRUE,IF(ChangeLog[ROW_ID]=$T304,ChangeLog[Change'#],"")),"")</f>
        <v/>
      </c>
      <c r="T304">
        <v>295</v>
      </c>
    </row>
    <row r="305" spans="1:20" ht="17.100000000000001" customHeight="1" x14ac:dyDescent="0.25">
      <c r="A305" s="13" t="s">
        <v>499</v>
      </c>
      <c r="B305" s="13">
        <v>2010</v>
      </c>
      <c r="C305" s="13" t="s">
        <v>97</v>
      </c>
      <c r="D305" s="13" t="s">
        <v>97</v>
      </c>
      <c r="E305" s="13" t="s">
        <v>97</v>
      </c>
      <c r="F305" s="13" t="s">
        <v>49</v>
      </c>
      <c r="G305" s="13" t="s">
        <v>36</v>
      </c>
      <c r="H305" s="13" t="s">
        <v>97</v>
      </c>
      <c r="I305" s="13" t="s">
        <v>11303</v>
      </c>
      <c r="J305" s="14" t="s">
        <v>569</v>
      </c>
      <c r="K305" s="13" t="s">
        <v>29</v>
      </c>
      <c r="L305" s="13"/>
      <c r="M305" s="13" t="s">
        <v>41</v>
      </c>
      <c r="N305" s="13">
        <v>1</v>
      </c>
      <c r="O305" s="13">
        <v>1</v>
      </c>
      <c r="P305" s="13" t="s">
        <v>31</v>
      </c>
      <c r="Q305" s="13" t="s">
        <v>32</v>
      </c>
      <c r="R305" s="14"/>
      <c r="S305" s="13" t="str" cm="1">
        <f t="array" ref="S305">IFERROR(_xlfn.TEXTJOIN(", ",TRUE,IF(ChangeLog[ROW_ID]=$T305,ChangeLog[Change'#],"")),"")</f>
        <v/>
      </c>
      <c r="T305">
        <v>296</v>
      </c>
    </row>
    <row r="306" spans="1:20" ht="17.100000000000001" customHeight="1" x14ac:dyDescent="0.25">
      <c r="A306" s="13" t="s">
        <v>499</v>
      </c>
      <c r="B306" s="13">
        <v>2010</v>
      </c>
      <c r="C306" s="13" t="s">
        <v>97</v>
      </c>
      <c r="D306" s="13" t="s">
        <v>97</v>
      </c>
      <c r="E306" s="13" t="s">
        <v>97</v>
      </c>
      <c r="F306" s="13" t="s">
        <v>26</v>
      </c>
      <c r="G306" s="13" t="s">
        <v>36</v>
      </c>
      <c r="H306" s="13" t="s">
        <v>97</v>
      </c>
      <c r="I306" s="13" t="s">
        <v>11306</v>
      </c>
      <c r="J306" s="14" t="s">
        <v>570</v>
      </c>
      <c r="K306" s="13" t="s">
        <v>29</v>
      </c>
      <c r="L306" s="13"/>
      <c r="M306" s="13" t="s">
        <v>41</v>
      </c>
      <c r="N306" s="13">
        <v>1</v>
      </c>
      <c r="O306" s="13">
        <v>1</v>
      </c>
      <c r="P306" s="13" t="s">
        <v>31</v>
      </c>
      <c r="Q306" s="13" t="s">
        <v>32</v>
      </c>
      <c r="R306" s="14"/>
      <c r="S306" s="13" t="str" cm="1">
        <f t="array" ref="S306">IFERROR(_xlfn.TEXTJOIN(", ",TRUE,IF(ChangeLog[ROW_ID]=$T306,ChangeLog[Change'#],"")),"")</f>
        <v/>
      </c>
      <c r="T306">
        <v>297</v>
      </c>
    </row>
    <row r="307" spans="1:20" ht="17.100000000000001" customHeight="1" x14ac:dyDescent="0.25">
      <c r="A307" s="13" t="s">
        <v>499</v>
      </c>
      <c r="B307" s="13">
        <v>2010</v>
      </c>
      <c r="C307" s="13" t="s">
        <v>97</v>
      </c>
      <c r="D307" s="13" t="s">
        <v>97</v>
      </c>
      <c r="E307" s="13" t="s">
        <v>97</v>
      </c>
      <c r="F307" s="13" t="s">
        <v>325</v>
      </c>
      <c r="G307" s="13" t="s">
        <v>283</v>
      </c>
      <c r="H307" s="13" t="s">
        <v>97</v>
      </c>
      <c r="I307" s="13" t="s">
        <v>326</v>
      </c>
      <c r="J307" s="14" t="s">
        <v>571</v>
      </c>
      <c r="K307" s="13" t="s">
        <v>29</v>
      </c>
      <c r="L307" s="13"/>
      <c r="M307" s="13" t="s">
        <v>41</v>
      </c>
      <c r="N307" s="13">
        <v>1</v>
      </c>
      <c r="O307" s="13">
        <v>1</v>
      </c>
      <c r="P307" s="13" t="s">
        <v>31</v>
      </c>
      <c r="Q307" s="13" t="s">
        <v>32</v>
      </c>
      <c r="R307" s="14"/>
      <c r="S307" s="13" t="str" cm="1">
        <f t="array" ref="S307">IFERROR(_xlfn.TEXTJOIN(", ",TRUE,IF(ChangeLog[ROW_ID]=$T307,ChangeLog[Change'#],"")),"")</f>
        <v/>
      </c>
      <c r="T307">
        <v>298</v>
      </c>
    </row>
    <row r="308" spans="1:20" ht="17.100000000000001" customHeight="1" x14ac:dyDescent="0.25">
      <c r="A308" s="13" t="s">
        <v>499</v>
      </c>
      <c r="B308" s="13">
        <v>2010</v>
      </c>
      <c r="C308" s="13" t="s">
        <v>97</v>
      </c>
      <c r="D308" s="13" t="s">
        <v>97</v>
      </c>
      <c r="E308" s="13" t="s">
        <v>97</v>
      </c>
      <c r="F308" s="13" t="s">
        <v>26</v>
      </c>
      <c r="G308" s="13" t="s">
        <v>152</v>
      </c>
      <c r="H308" s="13" t="s">
        <v>97</v>
      </c>
      <c r="I308" s="13" t="s">
        <v>11305</v>
      </c>
      <c r="J308" s="14" t="s">
        <v>572</v>
      </c>
      <c r="K308" s="13" t="s">
        <v>29</v>
      </c>
      <c r="L308" s="13"/>
      <c r="M308" s="13" t="s">
        <v>41</v>
      </c>
      <c r="N308" s="13">
        <v>1</v>
      </c>
      <c r="O308" s="13">
        <v>1</v>
      </c>
      <c r="P308" s="13" t="s">
        <v>31</v>
      </c>
      <c r="Q308" s="13" t="s">
        <v>32</v>
      </c>
      <c r="R308" s="14"/>
      <c r="S308" s="13" t="str" cm="1">
        <f t="array" ref="S308">IFERROR(_xlfn.TEXTJOIN(", ",TRUE,IF(ChangeLog[ROW_ID]=$T308,ChangeLog[Change'#],"")),"")</f>
        <v/>
      </c>
      <c r="T308">
        <v>299</v>
      </c>
    </row>
    <row r="309" spans="1:20" ht="33.950000000000003" customHeight="1" x14ac:dyDescent="0.25">
      <c r="A309" s="13" t="s">
        <v>499</v>
      </c>
      <c r="B309" s="13">
        <v>2010</v>
      </c>
      <c r="C309" s="13" t="s">
        <v>97</v>
      </c>
      <c r="D309" s="13" t="s">
        <v>97</v>
      </c>
      <c r="E309" s="13" t="s">
        <v>97</v>
      </c>
      <c r="F309" s="13" t="s">
        <v>325</v>
      </c>
      <c r="G309" s="13" t="s">
        <v>283</v>
      </c>
      <c r="H309" s="13" t="s">
        <v>97</v>
      </c>
      <c r="I309" s="13" t="s">
        <v>326</v>
      </c>
      <c r="J309" s="14" t="s">
        <v>573</v>
      </c>
      <c r="K309" s="13" t="s">
        <v>29</v>
      </c>
      <c r="L309" s="13"/>
      <c r="M309" s="13" t="s">
        <v>30</v>
      </c>
      <c r="N309" s="13">
        <v>2</v>
      </c>
      <c r="O309" s="13">
        <v>1</v>
      </c>
      <c r="P309" s="13" t="s">
        <v>31</v>
      </c>
      <c r="Q309" s="13" t="s">
        <v>32</v>
      </c>
      <c r="R309" s="14"/>
      <c r="S309" s="13" t="str" cm="1">
        <f t="array" ref="S309">IFERROR(_xlfn.TEXTJOIN(", ",TRUE,IF(ChangeLog[ROW_ID]=$T309,ChangeLog[Change'#],"")),"")</f>
        <v/>
      </c>
      <c r="T309">
        <v>300</v>
      </c>
    </row>
    <row r="310" spans="1:20" ht="170.1" customHeight="1" x14ac:dyDescent="0.25">
      <c r="A310" s="13" t="s">
        <v>499</v>
      </c>
      <c r="B310" s="13">
        <v>2010</v>
      </c>
      <c r="C310" s="13" t="s">
        <v>97</v>
      </c>
      <c r="D310" s="13" t="s">
        <v>97</v>
      </c>
      <c r="E310" s="13" t="s">
        <v>97</v>
      </c>
      <c r="F310" s="13" t="s">
        <v>26</v>
      </c>
      <c r="G310" s="13" t="s">
        <v>283</v>
      </c>
      <c r="H310" s="13" t="s">
        <v>97</v>
      </c>
      <c r="I310" s="13" t="s">
        <v>11307</v>
      </c>
      <c r="J310" s="14" t="s">
        <v>574</v>
      </c>
      <c r="K310" s="13" t="s">
        <v>29</v>
      </c>
      <c r="L310" s="13"/>
      <c r="M310" s="13" t="s">
        <v>30</v>
      </c>
      <c r="N310" s="13">
        <v>2</v>
      </c>
      <c r="O310" s="13">
        <v>1</v>
      </c>
      <c r="P310" s="13" t="s">
        <v>31</v>
      </c>
      <c r="Q310" s="13" t="s">
        <v>32</v>
      </c>
      <c r="R310" s="14"/>
      <c r="S310" s="13" t="str" cm="1">
        <f t="array" ref="S310">IFERROR(_xlfn.TEXTJOIN(", ",TRUE,IF(ChangeLog[ROW_ID]=$T310,ChangeLog[Change'#],"")),"")</f>
        <v/>
      </c>
      <c r="T310">
        <v>301</v>
      </c>
    </row>
    <row r="311" spans="1:20" ht="17.100000000000001" customHeight="1" x14ac:dyDescent="0.25">
      <c r="A311" s="13" t="s">
        <v>499</v>
      </c>
      <c r="B311" s="13">
        <v>2010</v>
      </c>
      <c r="C311" s="13" t="s">
        <v>97</v>
      </c>
      <c r="D311" s="13" t="s">
        <v>97</v>
      </c>
      <c r="E311" s="13" t="s">
        <v>97</v>
      </c>
      <c r="F311" s="13" t="s">
        <v>49</v>
      </c>
      <c r="G311" s="13" t="s">
        <v>152</v>
      </c>
      <c r="H311" s="13" t="s">
        <v>97</v>
      </c>
      <c r="I311" s="13" t="s">
        <v>11302</v>
      </c>
      <c r="J311" s="14" t="s">
        <v>458</v>
      </c>
      <c r="K311" s="13" t="s">
        <v>29</v>
      </c>
      <c r="L311" s="13"/>
      <c r="M311" s="13" t="s">
        <v>30</v>
      </c>
      <c r="N311" s="13">
        <v>2</v>
      </c>
      <c r="O311" s="13">
        <v>1</v>
      </c>
      <c r="P311" s="13" t="s">
        <v>31</v>
      </c>
      <c r="Q311" s="13" t="s">
        <v>32</v>
      </c>
      <c r="R311" s="14"/>
      <c r="S311" s="13" t="str" cm="1">
        <f t="array" ref="S311">IFERROR(_xlfn.TEXTJOIN(", ",TRUE,IF(ChangeLog[ROW_ID]=$T311,ChangeLog[Change'#],"")),"")</f>
        <v/>
      </c>
      <c r="T311">
        <v>302</v>
      </c>
    </row>
    <row r="312" spans="1:20" ht="17.100000000000001" customHeight="1" x14ac:dyDescent="0.25">
      <c r="A312" s="13" t="s">
        <v>499</v>
      </c>
      <c r="B312" s="13">
        <v>2010</v>
      </c>
      <c r="C312" s="13" t="s">
        <v>97</v>
      </c>
      <c r="D312" s="13" t="s">
        <v>97</v>
      </c>
      <c r="E312" s="13" t="s">
        <v>97</v>
      </c>
      <c r="F312" s="13" t="s">
        <v>49</v>
      </c>
      <c r="G312" s="13" t="s">
        <v>283</v>
      </c>
      <c r="H312" s="13" t="s">
        <v>97</v>
      </c>
      <c r="I312" s="13" t="s">
        <v>11304</v>
      </c>
      <c r="J312" s="14" t="s">
        <v>575</v>
      </c>
      <c r="K312" s="13" t="s">
        <v>29</v>
      </c>
      <c r="L312" s="13"/>
      <c r="M312" s="13" t="s">
        <v>30</v>
      </c>
      <c r="N312" s="13">
        <v>2</v>
      </c>
      <c r="O312" s="13">
        <v>1</v>
      </c>
      <c r="P312" s="13" t="s">
        <v>31</v>
      </c>
      <c r="Q312" s="13" t="s">
        <v>32</v>
      </c>
      <c r="R312" s="14"/>
      <c r="S312" s="13" t="str" cm="1">
        <f t="array" ref="S312">IFERROR(_xlfn.TEXTJOIN(", ",TRUE,IF(ChangeLog[ROW_ID]=$T312,ChangeLog[Change'#],"")),"")</f>
        <v/>
      </c>
      <c r="T312">
        <v>303</v>
      </c>
    </row>
    <row r="313" spans="1:20" ht="17.100000000000001" customHeight="1" x14ac:dyDescent="0.25">
      <c r="A313" s="13" t="s">
        <v>499</v>
      </c>
      <c r="B313" s="13">
        <v>2010</v>
      </c>
      <c r="C313" s="13" t="s">
        <v>97</v>
      </c>
      <c r="D313" s="13" t="s">
        <v>97</v>
      </c>
      <c r="E313" s="13" t="s">
        <v>97</v>
      </c>
      <c r="F313" s="13" t="s">
        <v>26</v>
      </c>
      <c r="G313" s="13" t="s">
        <v>152</v>
      </c>
      <c r="H313" s="13" t="s">
        <v>97</v>
      </c>
      <c r="I313" s="13" t="s">
        <v>11305</v>
      </c>
      <c r="J313" s="14" t="s">
        <v>576</v>
      </c>
      <c r="K313" s="13" t="s">
        <v>29</v>
      </c>
      <c r="L313" s="13"/>
      <c r="M313" s="13" t="s">
        <v>30</v>
      </c>
      <c r="N313" s="13">
        <v>2</v>
      </c>
      <c r="O313" s="13">
        <v>1</v>
      </c>
      <c r="P313" s="13" t="s">
        <v>31</v>
      </c>
      <c r="Q313" s="13" t="s">
        <v>32</v>
      </c>
      <c r="R313" s="14"/>
      <c r="S313" s="13" t="str" cm="1">
        <f t="array" ref="S313">IFERROR(_xlfn.TEXTJOIN(", ",TRUE,IF(ChangeLog[ROW_ID]=$T313,ChangeLog[Change'#],"")),"")</f>
        <v/>
      </c>
      <c r="T313">
        <v>304</v>
      </c>
    </row>
    <row r="314" spans="1:20" ht="84.95" customHeight="1" x14ac:dyDescent="0.25">
      <c r="A314" s="13" t="s">
        <v>499</v>
      </c>
      <c r="B314" s="13">
        <v>2010</v>
      </c>
      <c r="C314" s="13" t="s">
        <v>97</v>
      </c>
      <c r="D314" s="13" t="s">
        <v>97</v>
      </c>
      <c r="E314" s="13" t="s">
        <v>97</v>
      </c>
      <c r="F314" s="13" t="s">
        <v>49</v>
      </c>
      <c r="G314" s="13" t="s">
        <v>152</v>
      </c>
      <c r="H314" s="13" t="s">
        <v>97</v>
      </c>
      <c r="I314" s="13" t="s">
        <v>11302</v>
      </c>
      <c r="J314" s="14" t="s">
        <v>577</v>
      </c>
      <c r="K314" s="13" t="s">
        <v>29</v>
      </c>
      <c r="L314" s="13"/>
      <c r="M314" s="13" t="s">
        <v>57</v>
      </c>
      <c r="N314" s="13">
        <v>3</v>
      </c>
      <c r="O314" s="13">
        <v>1</v>
      </c>
      <c r="P314" s="13" t="s">
        <v>31</v>
      </c>
      <c r="Q314" s="13" t="s">
        <v>32</v>
      </c>
      <c r="R314" s="14"/>
      <c r="S314" s="13" t="str" cm="1">
        <f t="array" ref="S314">IFERROR(_xlfn.TEXTJOIN(", ",TRUE,IF(ChangeLog[ROW_ID]=$T314,ChangeLog[Change'#],"")),"")</f>
        <v/>
      </c>
      <c r="T314">
        <v>305</v>
      </c>
    </row>
    <row r="315" spans="1:20" ht="84.95" customHeight="1" x14ac:dyDescent="0.25">
      <c r="A315" s="13" t="s">
        <v>499</v>
      </c>
      <c r="B315" s="13">
        <v>2014</v>
      </c>
      <c r="C315" s="13" t="s">
        <v>24</v>
      </c>
      <c r="D315" s="13" t="s">
        <v>25</v>
      </c>
      <c r="E315" s="13" t="s">
        <v>25</v>
      </c>
      <c r="F315" s="13" t="s">
        <v>26</v>
      </c>
      <c r="G315" s="13" t="s">
        <v>124</v>
      </c>
      <c r="H315" s="13" t="s">
        <v>25</v>
      </c>
      <c r="I315" s="13" t="s">
        <v>11327</v>
      </c>
      <c r="J315" s="14" t="s">
        <v>354</v>
      </c>
      <c r="K315" s="13" t="s">
        <v>29</v>
      </c>
      <c r="L315" s="13"/>
      <c r="M315" s="13" t="s">
        <v>30</v>
      </c>
      <c r="N315" s="13">
        <v>2</v>
      </c>
      <c r="O315" s="13">
        <v>1</v>
      </c>
      <c r="P315" s="13" t="s">
        <v>31</v>
      </c>
      <c r="Q315" s="13" t="s">
        <v>32</v>
      </c>
      <c r="R315" s="14" t="s">
        <v>578</v>
      </c>
      <c r="S315" s="13" t="str" cm="1">
        <f t="array" ref="S315">IFERROR(_xlfn.TEXTJOIN(", ",TRUE,IF(ChangeLog[ROW_ID]=$T315,ChangeLog[Change'#],"")),"")</f>
        <v/>
      </c>
      <c r="T315">
        <v>306</v>
      </c>
    </row>
    <row r="316" spans="1:20" ht="17.100000000000001" customHeight="1" x14ac:dyDescent="0.25">
      <c r="A316" s="13" t="s">
        <v>499</v>
      </c>
      <c r="B316" s="13">
        <v>2014</v>
      </c>
      <c r="C316" s="13" t="s">
        <v>276</v>
      </c>
      <c r="D316" s="13" t="s">
        <v>276</v>
      </c>
      <c r="E316" s="13" t="s">
        <v>276</v>
      </c>
      <c r="F316" s="13" t="s">
        <v>26</v>
      </c>
      <c r="G316" s="13" t="s">
        <v>152</v>
      </c>
      <c r="H316" s="13" t="s">
        <v>276</v>
      </c>
      <c r="I316" s="13" t="s">
        <v>11305</v>
      </c>
      <c r="J316" s="14" t="s">
        <v>579</v>
      </c>
      <c r="K316" s="13" t="s">
        <v>29</v>
      </c>
      <c r="L316" s="13"/>
      <c r="M316" s="13" t="s">
        <v>30</v>
      </c>
      <c r="N316" s="13">
        <v>2</v>
      </c>
      <c r="O316" s="13">
        <v>1</v>
      </c>
      <c r="P316" s="13" t="s">
        <v>31</v>
      </c>
      <c r="Q316" s="13" t="s">
        <v>32</v>
      </c>
      <c r="R316" s="14" t="s">
        <v>580</v>
      </c>
      <c r="S316" s="13" t="str" cm="1">
        <f t="array" ref="S316">IFERROR(_xlfn.TEXTJOIN(", ",TRUE,IF(ChangeLog[ROW_ID]=$T316,ChangeLog[Change'#],"")),"")</f>
        <v/>
      </c>
      <c r="T316">
        <v>307</v>
      </c>
    </row>
    <row r="317" spans="1:20" ht="17.100000000000001" customHeight="1" x14ac:dyDescent="0.25">
      <c r="A317" s="13" t="s">
        <v>499</v>
      </c>
      <c r="B317" s="13">
        <v>2014</v>
      </c>
      <c r="C317" s="13" t="s">
        <v>276</v>
      </c>
      <c r="D317" s="13" t="s">
        <v>276</v>
      </c>
      <c r="E317" s="13" t="s">
        <v>276</v>
      </c>
      <c r="F317" s="13" t="s">
        <v>26</v>
      </c>
      <c r="G317" s="13" t="s">
        <v>283</v>
      </c>
      <c r="H317" s="13" t="s">
        <v>276</v>
      </c>
      <c r="I317" s="13" t="s">
        <v>11307</v>
      </c>
      <c r="J317" s="14" t="s">
        <v>581</v>
      </c>
      <c r="K317" s="13" t="s">
        <v>29</v>
      </c>
      <c r="L317" s="13"/>
      <c r="M317" s="13" t="s">
        <v>30</v>
      </c>
      <c r="N317" s="13">
        <v>2</v>
      </c>
      <c r="O317" s="13">
        <v>1</v>
      </c>
      <c r="P317" s="13" t="s">
        <v>31</v>
      </c>
      <c r="Q317" s="13" t="s">
        <v>32</v>
      </c>
      <c r="R317" s="14" t="s">
        <v>582</v>
      </c>
      <c r="S317" s="13" t="str" cm="1">
        <f t="array" ref="S317">IFERROR(_xlfn.TEXTJOIN(", ",TRUE,IF(ChangeLog[ROW_ID]=$T317,ChangeLog[Change'#],"")),"")</f>
        <v/>
      </c>
      <c r="T317">
        <v>308</v>
      </c>
    </row>
    <row r="318" spans="1:20" ht="33.950000000000003" customHeight="1" x14ac:dyDescent="0.25">
      <c r="A318" s="13" t="s">
        <v>499</v>
      </c>
      <c r="B318" s="13">
        <v>2014</v>
      </c>
      <c r="C318" s="13" t="s">
        <v>276</v>
      </c>
      <c r="D318" s="13" t="s">
        <v>276</v>
      </c>
      <c r="E318" s="13" t="s">
        <v>276</v>
      </c>
      <c r="F318" s="13" t="s">
        <v>325</v>
      </c>
      <c r="G318" s="13" t="s">
        <v>36</v>
      </c>
      <c r="H318" s="13" t="s">
        <v>276</v>
      </c>
      <c r="I318" s="13" t="s">
        <v>467</v>
      </c>
      <c r="J318" s="14" t="s">
        <v>583</v>
      </c>
      <c r="K318" s="13" t="s">
        <v>29</v>
      </c>
      <c r="L318" s="13"/>
      <c r="M318" s="13" t="s">
        <v>57</v>
      </c>
      <c r="N318" s="13">
        <v>3</v>
      </c>
      <c r="O318" s="13">
        <v>1</v>
      </c>
      <c r="P318" s="13" t="s">
        <v>31</v>
      </c>
      <c r="Q318" s="13" t="s">
        <v>32</v>
      </c>
      <c r="R318" s="14"/>
      <c r="S318" s="13" t="str" cm="1">
        <f t="array" ref="S318">IFERROR(_xlfn.TEXTJOIN(", ",TRUE,IF(ChangeLog[ROW_ID]=$T318,ChangeLog[Change'#],"")),"")</f>
        <v/>
      </c>
      <c r="T318">
        <v>309</v>
      </c>
    </row>
    <row r="319" spans="1:20" ht="33.950000000000003" customHeight="1" x14ac:dyDescent="0.25">
      <c r="A319" s="13" t="s">
        <v>499</v>
      </c>
      <c r="B319" s="13">
        <v>2014</v>
      </c>
      <c r="C319" s="13" t="s">
        <v>546</v>
      </c>
      <c r="D319" s="13" t="s">
        <v>546</v>
      </c>
      <c r="E319" s="13" t="s">
        <v>547</v>
      </c>
      <c r="F319" s="13" t="s">
        <v>26</v>
      </c>
      <c r="G319" s="13" t="s">
        <v>584</v>
      </c>
      <c r="H319" s="13" t="s">
        <v>546</v>
      </c>
      <c r="I319" s="13" t="s">
        <v>11328</v>
      </c>
      <c r="J319" s="14" t="s">
        <v>585</v>
      </c>
      <c r="K319" s="13" t="s">
        <v>29</v>
      </c>
      <c r="L319" s="13"/>
      <c r="M319" s="13" t="s">
        <v>57</v>
      </c>
      <c r="N319" s="13">
        <v>3</v>
      </c>
      <c r="O319" s="13">
        <v>1</v>
      </c>
      <c r="P319" s="13" t="s">
        <v>31</v>
      </c>
      <c r="Q319" s="13" t="s">
        <v>32</v>
      </c>
      <c r="R319" s="14" t="s">
        <v>586</v>
      </c>
      <c r="S319" s="13" t="str" cm="1">
        <f t="array" ref="S319">IFERROR(_xlfn.TEXTJOIN(", ",TRUE,IF(ChangeLog[ROW_ID]=$T319,ChangeLog[Change'#],"")),"")</f>
        <v/>
      </c>
      <c r="T319">
        <v>310</v>
      </c>
    </row>
    <row r="320" spans="1:20" ht="17.100000000000001" customHeight="1" x14ac:dyDescent="0.25">
      <c r="A320" s="13" t="s">
        <v>499</v>
      </c>
      <c r="B320" s="13">
        <v>2014</v>
      </c>
      <c r="C320" s="13" t="s">
        <v>92</v>
      </c>
      <c r="D320" s="13" t="s">
        <v>92</v>
      </c>
      <c r="E320" s="13" t="s">
        <v>386</v>
      </c>
      <c r="F320" s="13" t="s">
        <v>49</v>
      </c>
      <c r="G320" s="13" t="s">
        <v>587</v>
      </c>
      <c r="H320" s="13" t="s">
        <v>92</v>
      </c>
      <c r="I320" s="13" t="s">
        <v>11329</v>
      </c>
      <c r="J320" s="14" t="s">
        <v>588</v>
      </c>
      <c r="K320" s="13" t="s">
        <v>29</v>
      </c>
      <c r="L320" s="13"/>
      <c r="M320" s="13" t="s">
        <v>41</v>
      </c>
      <c r="N320" s="13">
        <v>1</v>
      </c>
      <c r="O320" s="13">
        <v>1</v>
      </c>
      <c r="P320" s="13" t="s">
        <v>31</v>
      </c>
      <c r="Q320" s="13" t="s">
        <v>32</v>
      </c>
      <c r="R320" s="14" t="s">
        <v>589</v>
      </c>
      <c r="S320" s="13" t="str" cm="1">
        <f t="array" ref="S320">IFERROR(_xlfn.TEXTJOIN(", ",TRUE,IF(ChangeLog[ROW_ID]=$T320,ChangeLog[Change'#],"")),"")</f>
        <v/>
      </c>
      <c r="T320">
        <v>311</v>
      </c>
    </row>
    <row r="321" spans="1:20" ht="17.100000000000001" customHeight="1" x14ac:dyDescent="0.25">
      <c r="A321" s="13" t="s">
        <v>499</v>
      </c>
      <c r="B321" s="13">
        <v>2014</v>
      </c>
      <c r="C321" s="13" t="s">
        <v>92</v>
      </c>
      <c r="D321" s="13" t="s">
        <v>92</v>
      </c>
      <c r="E321" s="13" t="s">
        <v>93</v>
      </c>
      <c r="F321" s="13" t="s">
        <v>49</v>
      </c>
      <c r="G321" s="13" t="s">
        <v>560</v>
      </c>
      <c r="H321" s="13" t="s">
        <v>92</v>
      </c>
      <c r="I321" s="13" t="s">
        <v>11330</v>
      </c>
      <c r="J321" s="14" t="s">
        <v>556</v>
      </c>
      <c r="K321" s="13" t="s">
        <v>29</v>
      </c>
      <c r="L321" s="13"/>
      <c r="M321" s="13" t="s">
        <v>41</v>
      </c>
      <c r="N321" s="13">
        <v>1</v>
      </c>
      <c r="O321" s="13">
        <v>1</v>
      </c>
      <c r="P321" s="13" t="s">
        <v>31</v>
      </c>
      <c r="Q321" s="13" t="s">
        <v>32</v>
      </c>
      <c r="R321" s="14" t="s">
        <v>590</v>
      </c>
      <c r="S321" s="13" t="str" cm="1">
        <f t="array" ref="S321">IFERROR(_xlfn.TEXTJOIN(", ",TRUE,IF(ChangeLog[ROW_ID]=$T321,ChangeLog[Change'#],"")),"")</f>
        <v/>
      </c>
      <c r="T321">
        <v>312</v>
      </c>
    </row>
    <row r="322" spans="1:20" ht="17.100000000000001" customHeight="1" x14ac:dyDescent="0.25">
      <c r="A322" s="13" t="s">
        <v>499</v>
      </c>
      <c r="B322" s="13">
        <v>2014</v>
      </c>
      <c r="C322" s="13" t="s">
        <v>97</v>
      </c>
      <c r="D322" s="13" t="s">
        <v>97</v>
      </c>
      <c r="E322" s="13" t="s">
        <v>97</v>
      </c>
      <c r="F322" s="13" t="s">
        <v>26</v>
      </c>
      <c r="G322" s="13" t="s">
        <v>36</v>
      </c>
      <c r="H322" s="13" t="s">
        <v>97</v>
      </c>
      <c r="I322" s="13" t="s">
        <v>11306</v>
      </c>
      <c r="J322" s="14" t="s">
        <v>591</v>
      </c>
      <c r="K322" s="13" t="s">
        <v>29</v>
      </c>
      <c r="L322" s="13"/>
      <c r="M322" s="13" t="s">
        <v>41</v>
      </c>
      <c r="N322" s="13">
        <v>1</v>
      </c>
      <c r="O322" s="13">
        <v>1</v>
      </c>
      <c r="P322" s="13" t="s">
        <v>31</v>
      </c>
      <c r="Q322" s="13" t="s">
        <v>32</v>
      </c>
      <c r="R322" s="14"/>
      <c r="S322" s="13" t="str" cm="1">
        <f t="array" ref="S322">IFERROR(_xlfn.TEXTJOIN(", ",TRUE,IF(ChangeLog[ROW_ID]=$T322,ChangeLog[Change'#],"")),"")</f>
        <v/>
      </c>
      <c r="T322">
        <v>313</v>
      </c>
    </row>
    <row r="323" spans="1:20" ht="33.950000000000003" customHeight="1" x14ac:dyDescent="0.25">
      <c r="A323" s="13" t="s">
        <v>499</v>
      </c>
      <c r="B323" s="13">
        <v>2014</v>
      </c>
      <c r="C323" s="13" t="s">
        <v>97</v>
      </c>
      <c r="D323" s="13" t="s">
        <v>97</v>
      </c>
      <c r="E323" s="13" t="s">
        <v>97</v>
      </c>
      <c r="F323" s="13" t="s">
        <v>49</v>
      </c>
      <c r="G323" s="13" t="s">
        <v>36</v>
      </c>
      <c r="H323" s="13" t="s">
        <v>97</v>
      </c>
      <c r="I323" s="13" t="s">
        <v>11303</v>
      </c>
      <c r="J323" s="14" t="s">
        <v>592</v>
      </c>
      <c r="K323" s="13" t="s">
        <v>29</v>
      </c>
      <c r="L323" s="13"/>
      <c r="M323" s="13" t="s">
        <v>41</v>
      </c>
      <c r="N323" s="13">
        <v>1</v>
      </c>
      <c r="O323" s="13">
        <v>1</v>
      </c>
      <c r="P323" s="13" t="s">
        <v>31</v>
      </c>
      <c r="Q323" s="13" t="s">
        <v>32</v>
      </c>
      <c r="R323" s="14"/>
      <c r="S323" s="13" t="str" cm="1">
        <f t="array" ref="S323">IFERROR(_xlfn.TEXTJOIN(", ",TRUE,IF(ChangeLog[ROW_ID]=$T323,ChangeLog[Change'#],"")),"")</f>
        <v/>
      </c>
      <c r="T323">
        <v>314</v>
      </c>
    </row>
    <row r="324" spans="1:20" ht="33.950000000000003" customHeight="1" x14ac:dyDescent="0.25">
      <c r="A324" s="13" t="s">
        <v>499</v>
      </c>
      <c r="B324" s="13">
        <v>2014</v>
      </c>
      <c r="C324" s="13" t="s">
        <v>97</v>
      </c>
      <c r="D324" s="13" t="s">
        <v>97</v>
      </c>
      <c r="E324" s="13" t="s">
        <v>97</v>
      </c>
      <c r="F324" s="13" t="s">
        <v>26</v>
      </c>
      <c r="G324" s="13" t="s">
        <v>152</v>
      </c>
      <c r="H324" s="13" t="s">
        <v>97</v>
      </c>
      <c r="I324" s="13" t="s">
        <v>11305</v>
      </c>
      <c r="J324" s="14" t="s">
        <v>593</v>
      </c>
      <c r="K324" s="13" t="s">
        <v>29</v>
      </c>
      <c r="L324" s="13"/>
      <c r="M324" s="13" t="s">
        <v>41</v>
      </c>
      <c r="N324" s="13">
        <v>1</v>
      </c>
      <c r="O324" s="13">
        <v>1</v>
      </c>
      <c r="P324" s="13" t="s">
        <v>31</v>
      </c>
      <c r="Q324" s="13" t="s">
        <v>32</v>
      </c>
      <c r="R324" s="14"/>
      <c r="S324" s="13" t="str" cm="1">
        <f t="array" ref="S324">IFERROR(_xlfn.TEXTJOIN(", ",TRUE,IF(ChangeLog[ROW_ID]=$T324,ChangeLog[Change'#],"")),"")</f>
        <v/>
      </c>
      <c r="T324">
        <v>315</v>
      </c>
    </row>
    <row r="325" spans="1:20" ht="33.950000000000003" customHeight="1" x14ac:dyDescent="0.25">
      <c r="A325" s="13" t="s">
        <v>499</v>
      </c>
      <c r="B325" s="13">
        <v>2014</v>
      </c>
      <c r="C325" s="13" t="s">
        <v>97</v>
      </c>
      <c r="D325" s="13" t="s">
        <v>97</v>
      </c>
      <c r="E325" s="13" t="s">
        <v>97</v>
      </c>
      <c r="F325" s="13" t="s">
        <v>49</v>
      </c>
      <c r="G325" s="13" t="s">
        <v>152</v>
      </c>
      <c r="H325" s="13" t="s">
        <v>97</v>
      </c>
      <c r="I325" s="13" t="s">
        <v>11302</v>
      </c>
      <c r="J325" s="14" t="s">
        <v>394</v>
      </c>
      <c r="K325" s="13" t="s">
        <v>29</v>
      </c>
      <c r="L325" s="13"/>
      <c r="M325" s="13" t="s">
        <v>41</v>
      </c>
      <c r="N325" s="13">
        <v>1</v>
      </c>
      <c r="O325" s="13">
        <v>1</v>
      </c>
      <c r="P325" s="13" t="s">
        <v>31</v>
      </c>
      <c r="Q325" s="13" t="s">
        <v>32</v>
      </c>
      <c r="R325" s="14"/>
      <c r="S325" s="13" t="str" cm="1">
        <f t="array" ref="S325">IFERROR(_xlfn.TEXTJOIN(", ",TRUE,IF(ChangeLog[ROW_ID]=$T325,ChangeLog[Change'#],"")),"")</f>
        <v/>
      </c>
      <c r="T325">
        <v>316</v>
      </c>
    </row>
    <row r="326" spans="1:20" ht="17.100000000000001" customHeight="1" x14ac:dyDescent="0.25">
      <c r="A326" s="13" t="s">
        <v>499</v>
      </c>
      <c r="B326" s="13">
        <v>2014</v>
      </c>
      <c r="C326" s="13" t="s">
        <v>97</v>
      </c>
      <c r="D326" s="13" t="s">
        <v>97</v>
      </c>
      <c r="E326" s="13" t="s">
        <v>97</v>
      </c>
      <c r="F326" s="13" t="s">
        <v>26</v>
      </c>
      <c r="G326" s="13" t="s">
        <v>283</v>
      </c>
      <c r="H326" s="13" t="s">
        <v>97</v>
      </c>
      <c r="I326" s="13" t="s">
        <v>11307</v>
      </c>
      <c r="J326" s="14" t="s">
        <v>396</v>
      </c>
      <c r="K326" s="13" t="s">
        <v>29</v>
      </c>
      <c r="L326" s="13"/>
      <c r="M326" s="13" t="s">
        <v>41</v>
      </c>
      <c r="N326" s="13">
        <v>1</v>
      </c>
      <c r="O326" s="13">
        <v>1</v>
      </c>
      <c r="P326" s="13" t="s">
        <v>31</v>
      </c>
      <c r="Q326" s="13" t="s">
        <v>32</v>
      </c>
      <c r="R326" s="14"/>
      <c r="S326" s="13" t="str" cm="1">
        <f t="array" ref="S326">IFERROR(_xlfn.TEXTJOIN(", ",TRUE,IF(ChangeLog[ROW_ID]=$T326,ChangeLog[Change'#],"")),"")</f>
        <v/>
      </c>
      <c r="T326">
        <v>317</v>
      </c>
    </row>
    <row r="327" spans="1:20" ht="33.950000000000003" customHeight="1" x14ac:dyDescent="0.25">
      <c r="A327" s="13" t="s">
        <v>499</v>
      </c>
      <c r="B327" s="13">
        <v>2014</v>
      </c>
      <c r="C327" s="13" t="s">
        <v>97</v>
      </c>
      <c r="D327" s="13" t="s">
        <v>97</v>
      </c>
      <c r="E327" s="13" t="s">
        <v>97</v>
      </c>
      <c r="F327" s="13" t="s">
        <v>49</v>
      </c>
      <c r="G327" s="13" t="s">
        <v>283</v>
      </c>
      <c r="H327" s="13" t="s">
        <v>97</v>
      </c>
      <c r="I327" s="13" t="s">
        <v>11304</v>
      </c>
      <c r="J327" s="14" t="s">
        <v>594</v>
      </c>
      <c r="K327" s="13" t="s">
        <v>29</v>
      </c>
      <c r="L327" s="13"/>
      <c r="M327" s="13" t="s">
        <v>41</v>
      </c>
      <c r="N327" s="13">
        <v>1</v>
      </c>
      <c r="O327" s="13">
        <v>1</v>
      </c>
      <c r="P327" s="13" t="s">
        <v>31</v>
      </c>
      <c r="Q327" s="13" t="s">
        <v>32</v>
      </c>
      <c r="R327" s="14"/>
      <c r="S327" s="13" t="str" cm="1">
        <f t="array" ref="S327">IFERROR(_xlfn.TEXTJOIN(", ",TRUE,IF(ChangeLog[ROW_ID]=$T327,ChangeLog[Change'#],"")),"")</f>
        <v/>
      </c>
      <c r="T327">
        <v>318</v>
      </c>
    </row>
    <row r="328" spans="1:20" ht="33.950000000000003" customHeight="1" x14ac:dyDescent="0.25">
      <c r="A328" s="13" t="s">
        <v>499</v>
      </c>
      <c r="B328" s="13">
        <v>2014</v>
      </c>
      <c r="C328" s="13" t="s">
        <v>97</v>
      </c>
      <c r="D328" s="13" t="s">
        <v>97</v>
      </c>
      <c r="E328" s="13" t="s">
        <v>97</v>
      </c>
      <c r="F328" s="13" t="s">
        <v>26</v>
      </c>
      <c r="G328" s="13" t="s">
        <v>152</v>
      </c>
      <c r="H328" s="13" t="s">
        <v>97</v>
      </c>
      <c r="I328" s="13" t="s">
        <v>11305</v>
      </c>
      <c r="J328" s="14" t="s">
        <v>576</v>
      </c>
      <c r="K328" s="13" t="s">
        <v>29</v>
      </c>
      <c r="L328" s="13"/>
      <c r="M328" s="13" t="s">
        <v>30</v>
      </c>
      <c r="N328" s="13">
        <v>2</v>
      </c>
      <c r="O328" s="13">
        <v>1</v>
      </c>
      <c r="P328" s="13" t="s">
        <v>31</v>
      </c>
      <c r="Q328" s="13" t="s">
        <v>32</v>
      </c>
      <c r="R328" s="14"/>
      <c r="S328" s="13" t="str" cm="1">
        <f t="array" ref="S328">IFERROR(_xlfn.TEXTJOIN(", ",TRUE,IF(ChangeLog[ROW_ID]=$T328,ChangeLog[Change'#],"")),"")</f>
        <v/>
      </c>
      <c r="T328">
        <v>319</v>
      </c>
    </row>
    <row r="329" spans="1:20" ht="17.100000000000001" customHeight="1" x14ac:dyDescent="0.25">
      <c r="A329" s="13" t="s">
        <v>499</v>
      </c>
      <c r="B329" s="13">
        <v>2014</v>
      </c>
      <c r="C329" s="13" t="s">
        <v>97</v>
      </c>
      <c r="D329" s="13" t="s">
        <v>97</v>
      </c>
      <c r="E329" s="13" t="s">
        <v>97</v>
      </c>
      <c r="F329" s="13" t="s">
        <v>49</v>
      </c>
      <c r="G329" s="13" t="s">
        <v>152</v>
      </c>
      <c r="H329" s="13" t="s">
        <v>97</v>
      </c>
      <c r="I329" s="13" t="s">
        <v>11302</v>
      </c>
      <c r="J329" s="14" t="s">
        <v>458</v>
      </c>
      <c r="K329" s="13" t="s">
        <v>29</v>
      </c>
      <c r="L329" s="13"/>
      <c r="M329" s="13" t="s">
        <v>30</v>
      </c>
      <c r="N329" s="13">
        <v>2</v>
      </c>
      <c r="O329" s="13">
        <v>1</v>
      </c>
      <c r="P329" s="13" t="s">
        <v>31</v>
      </c>
      <c r="Q329" s="13" t="s">
        <v>32</v>
      </c>
      <c r="R329" s="14"/>
      <c r="S329" s="13" t="str" cm="1">
        <f t="array" ref="S329">IFERROR(_xlfn.TEXTJOIN(", ",TRUE,IF(ChangeLog[ROW_ID]=$T329,ChangeLog[Change'#],"")),"")</f>
        <v/>
      </c>
      <c r="T329">
        <v>320</v>
      </c>
    </row>
    <row r="330" spans="1:20" ht="84.95" customHeight="1" x14ac:dyDescent="0.25">
      <c r="A330" s="13" t="s">
        <v>499</v>
      </c>
      <c r="B330" s="13">
        <v>2014</v>
      </c>
      <c r="C330" s="13" t="s">
        <v>97</v>
      </c>
      <c r="D330" s="13" t="s">
        <v>97</v>
      </c>
      <c r="E330" s="13" t="s">
        <v>97</v>
      </c>
      <c r="F330" s="13" t="s">
        <v>49</v>
      </c>
      <c r="G330" s="13" t="s">
        <v>152</v>
      </c>
      <c r="H330" s="13" t="s">
        <v>97</v>
      </c>
      <c r="I330" s="13" t="s">
        <v>11302</v>
      </c>
      <c r="J330" s="14" t="s">
        <v>595</v>
      </c>
      <c r="K330" s="13" t="s">
        <v>29</v>
      </c>
      <c r="L330" s="13"/>
      <c r="M330" s="13" t="s">
        <v>57</v>
      </c>
      <c r="N330" s="13">
        <v>3</v>
      </c>
      <c r="O330" s="13">
        <v>1</v>
      </c>
      <c r="P330" s="13" t="s">
        <v>31</v>
      </c>
      <c r="Q330" s="13" t="s">
        <v>32</v>
      </c>
      <c r="R330" s="14"/>
      <c r="S330" s="13" t="str" cm="1">
        <f t="array" ref="S330">IFERROR(_xlfn.TEXTJOIN(", ",TRUE,IF(ChangeLog[ROW_ID]=$T330,ChangeLog[Change'#],"")),"")</f>
        <v/>
      </c>
      <c r="T330">
        <v>321</v>
      </c>
    </row>
    <row r="331" spans="1:20" ht="17.100000000000001" customHeight="1" x14ac:dyDescent="0.25">
      <c r="A331" s="13" t="s">
        <v>499</v>
      </c>
      <c r="B331" s="13">
        <v>2014</v>
      </c>
      <c r="C331" s="13" t="s">
        <v>97</v>
      </c>
      <c r="D331" s="13" t="s">
        <v>97</v>
      </c>
      <c r="E331" s="13" t="s">
        <v>97</v>
      </c>
      <c r="F331" s="13" t="s">
        <v>26</v>
      </c>
      <c r="G331" s="13" t="s">
        <v>283</v>
      </c>
      <c r="H331" s="13" t="s">
        <v>97</v>
      </c>
      <c r="I331" s="13" t="s">
        <v>11307</v>
      </c>
      <c r="J331" s="14" t="s">
        <v>596</v>
      </c>
      <c r="K331" s="13" t="s">
        <v>29</v>
      </c>
      <c r="L331" s="13"/>
      <c r="M331" s="13" t="s">
        <v>57</v>
      </c>
      <c r="N331" s="13">
        <v>3</v>
      </c>
      <c r="O331" s="13">
        <v>1</v>
      </c>
      <c r="P331" s="13" t="s">
        <v>31</v>
      </c>
      <c r="Q331" s="13" t="s">
        <v>32</v>
      </c>
      <c r="R331" s="14"/>
      <c r="S331" s="13" t="str" cm="1">
        <f t="array" ref="S331">IFERROR(_xlfn.TEXTJOIN(", ",TRUE,IF(ChangeLog[ROW_ID]=$T331,ChangeLog[Change'#],"")),"")</f>
        <v/>
      </c>
      <c r="T331">
        <v>322</v>
      </c>
    </row>
    <row r="332" spans="1:20" ht="17.100000000000001" customHeight="1" x14ac:dyDescent="0.25">
      <c r="A332" s="13" t="s">
        <v>499</v>
      </c>
      <c r="B332" s="13">
        <v>2018</v>
      </c>
      <c r="C332" s="13" t="s">
        <v>92</v>
      </c>
      <c r="D332" s="13" t="s">
        <v>92</v>
      </c>
      <c r="E332" s="13" t="s">
        <v>93</v>
      </c>
      <c r="F332" s="13" t="s">
        <v>49</v>
      </c>
      <c r="G332" s="13" t="s">
        <v>527</v>
      </c>
      <c r="H332" s="13" t="s">
        <v>92</v>
      </c>
      <c r="I332" s="13" t="s">
        <v>11331</v>
      </c>
      <c r="J332" s="14" t="s">
        <v>597</v>
      </c>
      <c r="K332" s="13" t="s">
        <v>29</v>
      </c>
      <c r="L332" s="13"/>
      <c r="M332" s="13" t="s">
        <v>41</v>
      </c>
      <c r="N332" s="13">
        <v>1</v>
      </c>
      <c r="O332" s="13">
        <v>1</v>
      </c>
      <c r="P332" s="13" t="s">
        <v>31</v>
      </c>
      <c r="Q332" s="13" t="s">
        <v>32</v>
      </c>
      <c r="R332" s="14" t="s">
        <v>402</v>
      </c>
      <c r="S332" s="13" t="str" cm="1">
        <f t="array" ref="S332">IFERROR(_xlfn.TEXTJOIN(", ",TRUE,IF(ChangeLog[ROW_ID]=$T332,ChangeLog[Change'#],"")),"")</f>
        <v/>
      </c>
      <c r="T332">
        <v>323</v>
      </c>
    </row>
    <row r="333" spans="1:20" ht="17.100000000000001" customHeight="1" x14ac:dyDescent="0.25">
      <c r="A333" s="13" t="s">
        <v>499</v>
      </c>
      <c r="B333" s="13">
        <v>2018</v>
      </c>
      <c r="C333" s="13" t="s">
        <v>92</v>
      </c>
      <c r="D333" s="13" t="s">
        <v>92</v>
      </c>
      <c r="E333" s="13" t="s">
        <v>93</v>
      </c>
      <c r="F333" s="13" t="s">
        <v>49</v>
      </c>
      <c r="G333" s="13" t="s">
        <v>94</v>
      </c>
      <c r="H333" s="13" t="s">
        <v>92</v>
      </c>
      <c r="I333" s="13" t="s">
        <v>11332</v>
      </c>
      <c r="J333" s="14" t="s">
        <v>597</v>
      </c>
      <c r="K333" s="13" t="s">
        <v>29</v>
      </c>
      <c r="L333" s="13"/>
      <c r="M333" s="13" t="s">
        <v>41</v>
      </c>
      <c r="N333" s="13">
        <v>1</v>
      </c>
      <c r="O333" s="13">
        <v>1</v>
      </c>
      <c r="P333" s="13" t="s">
        <v>31</v>
      </c>
      <c r="Q333" s="13" t="s">
        <v>32</v>
      </c>
      <c r="R333" s="14" t="s">
        <v>402</v>
      </c>
      <c r="S333" s="13" t="str" cm="1">
        <f t="array" ref="S333">IFERROR(_xlfn.TEXTJOIN(", ",TRUE,IF(ChangeLog[ROW_ID]=$T333,ChangeLog[Change'#],"")),"")</f>
        <v/>
      </c>
      <c r="T333">
        <v>324</v>
      </c>
    </row>
    <row r="334" spans="1:20" ht="33.950000000000003" customHeight="1" x14ac:dyDescent="0.25">
      <c r="A334" s="13" t="s">
        <v>499</v>
      </c>
      <c r="B334" s="13">
        <v>2018</v>
      </c>
      <c r="C334" s="13" t="s">
        <v>97</v>
      </c>
      <c r="D334" s="13" t="s">
        <v>97</v>
      </c>
      <c r="E334" s="13" t="s">
        <v>97</v>
      </c>
      <c r="F334" s="13" t="s">
        <v>26</v>
      </c>
      <c r="G334" s="13" t="s">
        <v>152</v>
      </c>
      <c r="H334" s="13" t="s">
        <v>97</v>
      </c>
      <c r="I334" s="13" t="s">
        <v>11305</v>
      </c>
      <c r="J334" s="14" t="s">
        <v>576</v>
      </c>
      <c r="K334" s="13" t="s">
        <v>29</v>
      </c>
      <c r="L334" s="13"/>
      <c r="M334" s="13" t="s">
        <v>41</v>
      </c>
      <c r="N334" s="13">
        <v>1</v>
      </c>
      <c r="O334" s="13">
        <v>1</v>
      </c>
      <c r="P334" s="13" t="s">
        <v>31</v>
      </c>
      <c r="Q334" s="13" t="s">
        <v>32</v>
      </c>
      <c r="R334" s="14"/>
      <c r="S334" s="13" t="str" cm="1">
        <f t="array" ref="S334">IFERROR(_xlfn.TEXTJOIN(", ",TRUE,IF(ChangeLog[ROW_ID]=$T334,ChangeLog[Change'#],"")),"")</f>
        <v/>
      </c>
      <c r="T334">
        <v>325</v>
      </c>
    </row>
    <row r="335" spans="1:20" ht="186.95" customHeight="1" x14ac:dyDescent="0.25">
      <c r="A335" s="13" t="s">
        <v>499</v>
      </c>
      <c r="B335" s="13">
        <v>2018</v>
      </c>
      <c r="C335" s="13" t="s">
        <v>97</v>
      </c>
      <c r="D335" s="13" t="s">
        <v>97</v>
      </c>
      <c r="E335" s="13" t="s">
        <v>97</v>
      </c>
      <c r="F335" s="13" t="s">
        <v>49</v>
      </c>
      <c r="G335" s="13" t="s">
        <v>283</v>
      </c>
      <c r="H335" s="13" t="s">
        <v>97</v>
      </c>
      <c r="I335" s="13" t="s">
        <v>11304</v>
      </c>
      <c r="J335" s="14" t="s">
        <v>598</v>
      </c>
      <c r="K335" s="13" t="s">
        <v>29</v>
      </c>
      <c r="L335" s="13"/>
      <c r="M335" s="13" t="s">
        <v>41</v>
      </c>
      <c r="N335" s="13">
        <v>1</v>
      </c>
      <c r="O335" s="13">
        <v>1</v>
      </c>
      <c r="P335" s="13" t="s">
        <v>31</v>
      </c>
      <c r="Q335" s="13" t="s">
        <v>32</v>
      </c>
      <c r="R335" s="14"/>
      <c r="S335" s="13" t="str" cm="1">
        <f t="array" ref="S335">IFERROR(_xlfn.TEXTJOIN(", ",TRUE,IF(ChangeLog[ROW_ID]=$T335,ChangeLog[Change'#],"")),"")</f>
        <v/>
      </c>
      <c r="T335">
        <v>326</v>
      </c>
    </row>
    <row r="336" spans="1:20" ht="17.100000000000001" customHeight="1" x14ac:dyDescent="0.25">
      <c r="A336" s="13" t="s">
        <v>499</v>
      </c>
      <c r="B336" s="13">
        <v>2018</v>
      </c>
      <c r="C336" s="13" t="s">
        <v>97</v>
      </c>
      <c r="D336" s="13" t="s">
        <v>97</v>
      </c>
      <c r="E336" s="13" t="s">
        <v>97</v>
      </c>
      <c r="F336" s="13" t="s">
        <v>325</v>
      </c>
      <c r="G336" s="13" t="s">
        <v>283</v>
      </c>
      <c r="H336" s="13" t="s">
        <v>97</v>
      </c>
      <c r="I336" s="13" t="s">
        <v>326</v>
      </c>
      <c r="J336" s="14" t="s">
        <v>599</v>
      </c>
      <c r="K336" s="13" t="s">
        <v>29</v>
      </c>
      <c r="L336" s="13"/>
      <c r="M336" s="13" t="s">
        <v>41</v>
      </c>
      <c r="N336" s="13">
        <v>1</v>
      </c>
      <c r="O336" s="13">
        <v>1</v>
      </c>
      <c r="P336" s="13" t="s">
        <v>31</v>
      </c>
      <c r="Q336" s="13" t="s">
        <v>32</v>
      </c>
      <c r="R336" s="14"/>
      <c r="S336" s="13" t="str" cm="1">
        <f t="array" ref="S336">IFERROR(_xlfn.TEXTJOIN(", ",TRUE,IF(ChangeLog[ROW_ID]=$T336,ChangeLog[Change'#],"")),"")</f>
        <v/>
      </c>
      <c r="T336">
        <v>327</v>
      </c>
    </row>
    <row r="337" spans="1:20" ht="68.099999999999994" customHeight="1" x14ac:dyDescent="0.25">
      <c r="A337" s="13" t="s">
        <v>499</v>
      </c>
      <c r="B337" s="13">
        <v>2018</v>
      </c>
      <c r="C337" s="13" t="s">
        <v>97</v>
      </c>
      <c r="D337" s="13" t="s">
        <v>97</v>
      </c>
      <c r="E337" s="13" t="s">
        <v>97</v>
      </c>
      <c r="F337" s="13" t="s">
        <v>49</v>
      </c>
      <c r="G337" s="13" t="s">
        <v>152</v>
      </c>
      <c r="H337" s="13" t="s">
        <v>97</v>
      </c>
      <c r="I337" s="13" t="s">
        <v>11302</v>
      </c>
      <c r="J337" s="14" t="s">
        <v>458</v>
      </c>
      <c r="K337" s="13" t="s">
        <v>29</v>
      </c>
      <c r="L337" s="13"/>
      <c r="M337" s="13" t="s">
        <v>30</v>
      </c>
      <c r="N337" s="13">
        <v>2</v>
      </c>
      <c r="O337" s="13">
        <v>1</v>
      </c>
      <c r="P337" s="13" t="s">
        <v>31</v>
      </c>
      <c r="Q337" s="13" t="s">
        <v>32</v>
      </c>
      <c r="R337" s="14"/>
      <c r="S337" s="13" t="str" cm="1">
        <f t="array" ref="S337">IFERROR(_xlfn.TEXTJOIN(", ",TRUE,IF(ChangeLog[ROW_ID]=$T337,ChangeLog[Change'#],"")),"")</f>
        <v/>
      </c>
      <c r="T337">
        <v>328</v>
      </c>
    </row>
    <row r="338" spans="1:20" ht="17.100000000000001" customHeight="1" x14ac:dyDescent="0.25">
      <c r="A338" s="13" t="s">
        <v>499</v>
      </c>
      <c r="B338" s="13">
        <v>2018</v>
      </c>
      <c r="C338" s="13" t="s">
        <v>97</v>
      </c>
      <c r="D338" s="13" t="s">
        <v>97</v>
      </c>
      <c r="E338" s="13" t="s">
        <v>97</v>
      </c>
      <c r="F338" s="13" t="s">
        <v>49</v>
      </c>
      <c r="G338" s="13" t="s">
        <v>36</v>
      </c>
      <c r="H338" s="13" t="s">
        <v>97</v>
      </c>
      <c r="I338" s="13" t="s">
        <v>11303</v>
      </c>
      <c r="J338" s="14" t="s">
        <v>600</v>
      </c>
      <c r="K338" s="13" t="s">
        <v>29</v>
      </c>
      <c r="L338" s="13"/>
      <c r="M338" s="13" t="s">
        <v>30</v>
      </c>
      <c r="N338" s="13">
        <v>2</v>
      </c>
      <c r="O338" s="13">
        <v>1</v>
      </c>
      <c r="P338" s="13" t="s">
        <v>31</v>
      </c>
      <c r="Q338" s="13" t="s">
        <v>32</v>
      </c>
      <c r="R338" s="14"/>
      <c r="S338" s="13" t="str" cm="1">
        <f t="array" ref="S338">IFERROR(_xlfn.TEXTJOIN(", ",TRUE,IF(ChangeLog[ROW_ID]=$T338,ChangeLog[Change'#],"")),"")</f>
        <v/>
      </c>
      <c r="T338">
        <v>329</v>
      </c>
    </row>
    <row r="339" spans="1:20" ht="33.950000000000003" customHeight="1" x14ac:dyDescent="0.25">
      <c r="A339" s="13" t="s">
        <v>499</v>
      </c>
      <c r="B339" s="13">
        <v>2018</v>
      </c>
      <c r="C339" s="13" t="s">
        <v>97</v>
      </c>
      <c r="D339" s="59" t="s">
        <v>97</v>
      </c>
      <c r="E339" s="59" t="s">
        <v>97</v>
      </c>
      <c r="F339" s="59" t="s">
        <v>49</v>
      </c>
      <c r="G339" s="59" t="s">
        <v>152</v>
      </c>
      <c r="H339" s="59" t="s">
        <v>97</v>
      </c>
      <c r="I339" s="13" t="s">
        <v>11302</v>
      </c>
      <c r="J339" s="14" t="s">
        <v>394</v>
      </c>
      <c r="K339" s="13" t="s">
        <v>29</v>
      </c>
      <c r="L339" s="13"/>
      <c r="M339" s="13" t="s">
        <v>57</v>
      </c>
      <c r="N339" s="13">
        <v>3</v>
      </c>
      <c r="O339" s="13">
        <v>1</v>
      </c>
      <c r="P339" s="13" t="s">
        <v>31</v>
      </c>
      <c r="Q339" s="13" t="s">
        <v>32</v>
      </c>
      <c r="R339" s="14"/>
      <c r="S339" s="13" t="str" cm="1">
        <f t="array" ref="S339">IFERROR(_xlfn.TEXTJOIN(", ",TRUE,IF(ChangeLog[ROW_ID]=$T339,ChangeLog[Change'#],"")),"")</f>
        <v/>
      </c>
      <c r="T339">
        <v>330</v>
      </c>
    </row>
    <row r="340" spans="1:20" ht="17.100000000000001" customHeight="1" x14ac:dyDescent="0.25">
      <c r="A340" s="13" t="s">
        <v>499</v>
      </c>
      <c r="B340" s="13">
        <v>2022</v>
      </c>
      <c r="C340" s="13" t="s">
        <v>24</v>
      </c>
      <c r="D340" s="59" t="s">
        <v>25</v>
      </c>
      <c r="E340" s="59" t="s">
        <v>25</v>
      </c>
      <c r="F340" s="59" t="s">
        <v>26</v>
      </c>
      <c r="G340" s="59" t="s">
        <v>272</v>
      </c>
      <c r="H340" s="59" t="s">
        <v>601</v>
      </c>
      <c r="I340" s="13" t="s">
        <v>400</v>
      </c>
      <c r="J340" s="14" t="s">
        <v>459</v>
      </c>
      <c r="K340" s="13" t="s">
        <v>29</v>
      </c>
      <c r="L340" s="13"/>
      <c r="M340" s="13" t="s">
        <v>30</v>
      </c>
      <c r="N340" s="13">
        <v>2</v>
      </c>
      <c r="O340" s="13">
        <v>1</v>
      </c>
      <c r="P340" s="13" t="s">
        <v>31</v>
      </c>
      <c r="Q340" s="13" t="s">
        <v>32</v>
      </c>
      <c r="R340" s="14"/>
      <c r="S340" s="13" t="str" cm="1">
        <f t="array" ref="S340">IFERROR(_xlfn.TEXTJOIN(", ",TRUE,IF(ChangeLog[ROW_ID]=$T340,ChangeLog[Change'#],"")),"")</f>
        <v/>
      </c>
      <c r="T340">
        <v>331</v>
      </c>
    </row>
    <row r="341" spans="1:20" ht="68.099999999999994" customHeight="1" x14ac:dyDescent="0.25">
      <c r="A341" s="13" t="s">
        <v>499</v>
      </c>
      <c r="B341" s="13">
        <v>2022</v>
      </c>
      <c r="C341" s="13" t="s">
        <v>24</v>
      </c>
      <c r="D341" s="59" t="s">
        <v>25</v>
      </c>
      <c r="E341" s="59" t="s">
        <v>25</v>
      </c>
      <c r="F341" s="59" t="s">
        <v>26</v>
      </c>
      <c r="G341" s="59" t="s">
        <v>272</v>
      </c>
      <c r="H341" s="59" t="s">
        <v>601</v>
      </c>
      <c r="I341" s="13" t="s">
        <v>602</v>
      </c>
      <c r="J341" s="14" t="s">
        <v>603</v>
      </c>
      <c r="K341" s="13" t="s">
        <v>29</v>
      </c>
      <c r="L341" s="13"/>
      <c r="M341" s="13" t="s">
        <v>30</v>
      </c>
      <c r="N341" s="13">
        <v>2</v>
      </c>
      <c r="O341" s="13">
        <v>1</v>
      </c>
      <c r="P341" s="13" t="s">
        <v>31</v>
      </c>
      <c r="Q341" s="13" t="s">
        <v>32</v>
      </c>
      <c r="R341" s="14"/>
      <c r="S341" s="13" t="str" cm="1">
        <f t="array" ref="S341">IFERROR(_xlfn.TEXTJOIN(", ",TRUE,IF(ChangeLog[ROW_ID]=$T341,ChangeLog[Change'#],"")),"")</f>
        <v/>
      </c>
      <c r="T341">
        <v>332</v>
      </c>
    </row>
    <row r="342" spans="1:20" ht="33.950000000000003" customHeight="1" x14ac:dyDescent="0.25">
      <c r="A342" s="13" t="s">
        <v>499</v>
      </c>
      <c r="B342" s="13">
        <v>2022</v>
      </c>
      <c r="C342" s="13" t="s">
        <v>276</v>
      </c>
      <c r="D342" s="13" t="s">
        <v>276</v>
      </c>
      <c r="E342" s="13" t="s">
        <v>276</v>
      </c>
      <c r="F342" s="13" t="s">
        <v>325</v>
      </c>
      <c r="G342" s="13" t="s">
        <v>283</v>
      </c>
      <c r="H342" s="13" t="s">
        <v>276</v>
      </c>
      <c r="I342" s="13" t="s">
        <v>326</v>
      </c>
      <c r="J342" s="14" t="s">
        <v>604</v>
      </c>
      <c r="K342" s="13" t="s">
        <v>29</v>
      </c>
      <c r="L342" s="13"/>
      <c r="M342" s="13" t="s">
        <v>41</v>
      </c>
      <c r="N342" s="13">
        <v>1</v>
      </c>
      <c r="O342" s="13">
        <v>1</v>
      </c>
      <c r="P342" s="13" t="s">
        <v>31</v>
      </c>
      <c r="Q342" s="13" t="s">
        <v>32</v>
      </c>
      <c r="R342" s="14"/>
      <c r="S342" s="13" t="str" cm="1">
        <f t="array" ref="S342">IFERROR(_xlfn.TEXTJOIN(", ",TRUE,IF(ChangeLog[ROW_ID]=$T342,ChangeLog[Change'#],"")),"")</f>
        <v/>
      </c>
      <c r="T342">
        <v>333</v>
      </c>
    </row>
    <row r="343" spans="1:20" ht="33.950000000000003" customHeight="1" x14ac:dyDescent="0.25">
      <c r="A343" s="13" t="s">
        <v>499</v>
      </c>
      <c r="B343" s="13">
        <v>2022</v>
      </c>
      <c r="C343" s="13" t="s">
        <v>276</v>
      </c>
      <c r="D343" s="13" t="s">
        <v>276</v>
      </c>
      <c r="E343" s="13" t="s">
        <v>276</v>
      </c>
      <c r="F343" s="13" t="s">
        <v>325</v>
      </c>
      <c r="G343" s="13" t="s">
        <v>36</v>
      </c>
      <c r="H343" s="13" t="s">
        <v>276</v>
      </c>
      <c r="I343" s="13" t="s">
        <v>467</v>
      </c>
      <c r="J343" s="14" t="s">
        <v>605</v>
      </c>
      <c r="K343" s="13" t="s">
        <v>29</v>
      </c>
      <c r="L343" s="13"/>
      <c r="M343" s="13" t="s">
        <v>57</v>
      </c>
      <c r="N343" s="13">
        <v>3</v>
      </c>
      <c r="O343" s="13">
        <v>1</v>
      </c>
      <c r="P343" s="13" t="s">
        <v>31</v>
      </c>
      <c r="Q343" s="13" t="s">
        <v>32</v>
      </c>
      <c r="R343" s="14"/>
      <c r="S343" s="13" t="str" cm="1">
        <f t="array" ref="S343">IFERROR(_xlfn.TEXTJOIN(", ",TRUE,IF(ChangeLog[ROW_ID]=$T343,ChangeLog[Change'#],"")),"")</f>
        <v/>
      </c>
      <c r="T343">
        <v>334</v>
      </c>
    </row>
    <row r="344" spans="1:20" ht="17.100000000000001" customHeight="1" x14ac:dyDescent="0.25">
      <c r="A344" s="13" t="s">
        <v>499</v>
      </c>
      <c r="B344" s="13">
        <v>2022</v>
      </c>
      <c r="C344" s="13" t="s">
        <v>276</v>
      </c>
      <c r="D344" s="13" t="s">
        <v>276</v>
      </c>
      <c r="E344" s="13" t="s">
        <v>276</v>
      </c>
      <c r="F344" s="13" t="s">
        <v>49</v>
      </c>
      <c r="G344" s="13" t="s">
        <v>152</v>
      </c>
      <c r="H344" s="13" t="s">
        <v>276</v>
      </c>
      <c r="I344" s="13" t="s">
        <v>393</v>
      </c>
      <c r="J344" s="14" t="s">
        <v>606</v>
      </c>
      <c r="K344" s="13" t="s">
        <v>29</v>
      </c>
      <c r="L344" s="13"/>
      <c r="M344" s="13" t="s">
        <v>57</v>
      </c>
      <c r="N344" s="13">
        <v>3</v>
      </c>
      <c r="O344" s="13">
        <v>1</v>
      </c>
      <c r="P344" s="13" t="s">
        <v>31</v>
      </c>
      <c r="Q344" s="13" t="s">
        <v>32</v>
      </c>
      <c r="R344" s="14"/>
      <c r="S344" s="13" t="str" cm="1">
        <f t="array" ref="S344">IFERROR(_xlfn.TEXTJOIN(", ",TRUE,IF(ChangeLog[ROW_ID]=$T344,ChangeLog[Change'#],"")),"")</f>
        <v/>
      </c>
      <c r="T344">
        <v>335</v>
      </c>
    </row>
    <row r="345" spans="1:20" ht="17.100000000000001" customHeight="1" x14ac:dyDescent="0.25">
      <c r="A345" s="13" t="s">
        <v>499</v>
      </c>
      <c r="B345" s="13">
        <v>2022</v>
      </c>
      <c r="C345" s="13" t="s">
        <v>97</v>
      </c>
      <c r="D345" s="13" t="s">
        <v>97</v>
      </c>
      <c r="E345" s="13" t="s">
        <v>97</v>
      </c>
      <c r="F345" s="13" t="s">
        <v>49</v>
      </c>
      <c r="G345" s="13" t="s">
        <v>36</v>
      </c>
      <c r="H345" s="13" t="s">
        <v>97</v>
      </c>
      <c r="I345" s="13" t="s">
        <v>470</v>
      </c>
      <c r="J345" s="14" t="s">
        <v>607</v>
      </c>
      <c r="K345" s="13" t="s">
        <v>29</v>
      </c>
      <c r="L345" s="13"/>
      <c r="M345" s="13" t="s">
        <v>41</v>
      </c>
      <c r="N345" s="13">
        <v>1</v>
      </c>
      <c r="O345" s="13">
        <v>1</v>
      </c>
      <c r="P345" s="13" t="s">
        <v>31</v>
      </c>
      <c r="Q345" s="13" t="s">
        <v>32</v>
      </c>
      <c r="R345" s="14"/>
      <c r="S345" s="13" t="str" cm="1">
        <f t="array" ref="S345">IFERROR(_xlfn.TEXTJOIN(", ",TRUE,IF(ChangeLog[ROW_ID]=$T345,ChangeLog[Change'#],"")),"")</f>
        <v/>
      </c>
      <c r="T345">
        <v>336</v>
      </c>
    </row>
    <row r="346" spans="1:20" ht="17.100000000000001" customHeight="1" x14ac:dyDescent="0.25">
      <c r="A346" s="13" t="s">
        <v>499</v>
      </c>
      <c r="B346" s="13">
        <v>2022</v>
      </c>
      <c r="C346" s="13" t="s">
        <v>97</v>
      </c>
      <c r="D346" s="13" t="s">
        <v>97</v>
      </c>
      <c r="E346" s="13" t="s">
        <v>97</v>
      </c>
      <c r="F346" s="13" t="s">
        <v>49</v>
      </c>
      <c r="G346" s="13" t="s">
        <v>152</v>
      </c>
      <c r="H346" s="13" t="s">
        <v>97</v>
      </c>
      <c r="I346" s="13" t="s">
        <v>393</v>
      </c>
      <c r="J346" s="14" t="s">
        <v>394</v>
      </c>
      <c r="K346" s="13" t="s">
        <v>29</v>
      </c>
      <c r="L346" s="13"/>
      <c r="M346" s="13" t="s">
        <v>41</v>
      </c>
      <c r="N346" s="13">
        <v>1</v>
      </c>
      <c r="O346" s="13">
        <v>1</v>
      </c>
      <c r="P346" s="13" t="s">
        <v>31</v>
      </c>
      <c r="Q346" s="13" t="s">
        <v>32</v>
      </c>
      <c r="R346" s="14"/>
      <c r="S346" s="13" t="str" cm="1">
        <f t="array" ref="S346">IFERROR(_xlfn.TEXTJOIN(", ",TRUE,IF(ChangeLog[ROW_ID]=$T346,ChangeLog[Change'#],"")),"")</f>
        <v/>
      </c>
      <c r="T346">
        <v>337</v>
      </c>
    </row>
    <row r="347" spans="1:20" ht="17.100000000000001" customHeight="1" x14ac:dyDescent="0.25">
      <c r="A347" s="13" t="s">
        <v>499</v>
      </c>
      <c r="B347" s="13">
        <v>2022</v>
      </c>
      <c r="C347" s="13" t="s">
        <v>97</v>
      </c>
      <c r="D347" s="13" t="s">
        <v>97</v>
      </c>
      <c r="E347" s="13" t="s">
        <v>97</v>
      </c>
      <c r="F347" s="13" t="s">
        <v>49</v>
      </c>
      <c r="G347" s="13" t="s">
        <v>283</v>
      </c>
      <c r="H347" s="13" t="s">
        <v>97</v>
      </c>
      <c r="I347" s="13" t="s">
        <v>608</v>
      </c>
      <c r="J347" s="14" t="s">
        <v>609</v>
      </c>
      <c r="K347" s="13" t="s">
        <v>29</v>
      </c>
      <c r="L347" s="13"/>
      <c r="M347" s="13" t="s">
        <v>41</v>
      </c>
      <c r="N347" s="13">
        <v>1</v>
      </c>
      <c r="O347" s="13">
        <v>1</v>
      </c>
      <c r="P347" s="13" t="s">
        <v>31</v>
      </c>
      <c r="Q347" s="13" t="s">
        <v>32</v>
      </c>
      <c r="R347" s="14"/>
      <c r="S347" s="13" t="str" cm="1">
        <f t="array" ref="S347">IFERROR(_xlfn.TEXTJOIN(", ",TRUE,IF(ChangeLog[ROW_ID]=$T347,ChangeLog[Change'#],"")),"")</f>
        <v/>
      </c>
      <c r="T347">
        <v>338</v>
      </c>
    </row>
    <row r="348" spans="1:20" ht="17.100000000000001" customHeight="1" x14ac:dyDescent="0.25">
      <c r="A348" s="13" t="s">
        <v>499</v>
      </c>
      <c r="B348" s="13">
        <v>2022</v>
      </c>
      <c r="C348" s="13" t="s">
        <v>97</v>
      </c>
      <c r="D348" s="13" t="s">
        <v>97</v>
      </c>
      <c r="E348" s="13" t="s">
        <v>97</v>
      </c>
      <c r="F348" s="13" t="s">
        <v>49</v>
      </c>
      <c r="G348" s="13" t="s">
        <v>152</v>
      </c>
      <c r="H348" s="13" t="s">
        <v>97</v>
      </c>
      <c r="I348" s="13" t="s">
        <v>393</v>
      </c>
      <c r="J348" s="14" t="s">
        <v>610</v>
      </c>
      <c r="K348" s="13" t="s">
        <v>29</v>
      </c>
      <c r="L348" s="13"/>
      <c r="M348" s="13" t="s">
        <v>30</v>
      </c>
      <c r="N348" s="13">
        <v>2</v>
      </c>
      <c r="O348" s="13">
        <v>1</v>
      </c>
      <c r="P348" s="13" t="s">
        <v>31</v>
      </c>
      <c r="Q348" s="13" t="s">
        <v>32</v>
      </c>
      <c r="R348" s="14"/>
      <c r="S348" s="13" t="str" cm="1">
        <f t="array" ref="S348">IFERROR(_xlfn.TEXTJOIN(", ",TRUE,IF(ChangeLog[ROW_ID]=$T348,ChangeLog[Change'#],"")),"")</f>
        <v/>
      </c>
      <c r="T348">
        <v>339</v>
      </c>
    </row>
    <row r="349" spans="1:20" ht="17.100000000000001" customHeight="1" x14ac:dyDescent="0.25">
      <c r="A349" s="13" t="s">
        <v>499</v>
      </c>
      <c r="B349" s="13">
        <v>2022</v>
      </c>
      <c r="C349" s="13" t="s">
        <v>97</v>
      </c>
      <c r="D349" s="13" t="s">
        <v>97</v>
      </c>
      <c r="E349" s="13" t="s">
        <v>97</v>
      </c>
      <c r="F349" s="13" t="s">
        <v>26</v>
      </c>
      <c r="G349" s="13" t="s">
        <v>36</v>
      </c>
      <c r="H349" s="13" t="s">
        <v>97</v>
      </c>
      <c r="I349" s="13" t="s">
        <v>420</v>
      </c>
      <c r="J349" s="14" t="s">
        <v>611</v>
      </c>
      <c r="K349" s="13" t="s">
        <v>29</v>
      </c>
      <c r="L349" s="13"/>
      <c r="M349" s="13" t="s">
        <v>30</v>
      </c>
      <c r="N349" s="13">
        <v>2</v>
      </c>
      <c r="O349" s="13">
        <v>1</v>
      </c>
      <c r="P349" s="13" t="s">
        <v>31</v>
      </c>
      <c r="Q349" s="13" t="s">
        <v>32</v>
      </c>
      <c r="R349" s="14"/>
      <c r="S349" s="13" t="str" cm="1">
        <f t="array" ref="S349">IFERROR(_xlfn.TEXTJOIN(", ",TRUE,IF(ChangeLog[ROW_ID]=$T349,ChangeLog[Change'#],"")),"")</f>
        <v/>
      </c>
      <c r="T349">
        <v>340</v>
      </c>
    </row>
    <row r="350" spans="1:20" ht="17.100000000000001" customHeight="1" x14ac:dyDescent="0.25">
      <c r="A350" s="13" t="s">
        <v>499</v>
      </c>
      <c r="B350" s="13">
        <v>2022</v>
      </c>
      <c r="C350" s="13" t="s">
        <v>97</v>
      </c>
      <c r="D350" s="13" t="s">
        <v>97</v>
      </c>
      <c r="E350" s="13" t="s">
        <v>97</v>
      </c>
      <c r="F350" s="13" t="s">
        <v>26</v>
      </c>
      <c r="G350" s="13" t="s">
        <v>283</v>
      </c>
      <c r="H350" s="13" t="s">
        <v>97</v>
      </c>
      <c r="I350" s="13" t="s">
        <v>612</v>
      </c>
      <c r="J350" s="14" t="s">
        <v>613</v>
      </c>
      <c r="K350" s="13" t="s">
        <v>29</v>
      </c>
      <c r="L350" s="13"/>
      <c r="M350" s="13" t="s">
        <v>57</v>
      </c>
      <c r="N350" s="13">
        <v>3</v>
      </c>
      <c r="O350" s="13">
        <v>1</v>
      </c>
      <c r="P350" s="13" t="s">
        <v>31</v>
      </c>
      <c r="Q350" s="13" t="s">
        <v>32</v>
      </c>
      <c r="R350" s="14"/>
      <c r="S350" s="13" t="str" cm="1">
        <f t="array" ref="S350">IFERROR(_xlfn.TEXTJOIN(", ",TRUE,IF(ChangeLog[ROW_ID]=$T350,ChangeLog[Change'#],"")),"")</f>
        <v/>
      </c>
      <c r="T350">
        <v>341</v>
      </c>
    </row>
    <row r="351" spans="1:20" ht="17.100000000000001" customHeight="1" x14ac:dyDescent="0.25">
      <c r="A351" s="13" t="s">
        <v>499</v>
      </c>
      <c r="B351" s="13">
        <v>2022</v>
      </c>
      <c r="C351" s="13" t="s">
        <v>97</v>
      </c>
      <c r="D351" s="13" t="s">
        <v>97</v>
      </c>
      <c r="E351" s="13" t="s">
        <v>97</v>
      </c>
      <c r="F351" s="13" t="s">
        <v>325</v>
      </c>
      <c r="G351" s="13" t="s">
        <v>283</v>
      </c>
      <c r="H351" s="13" t="s">
        <v>97</v>
      </c>
      <c r="I351" s="13" t="s">
        <v>326</v>
      </c>
      <c r="J351" s="14" t="s">
        <v>614</v>
      </c>
      <c r="K351" s="13" t="s">
        <v>29</v>
      </c>
      <c r="L351" s="13"/>
      <c r="M351" s="13" t="s">
        <v>57</v>
      </c>
      <c r="N351" s="13">
        <v>3</v>
      </c>
      <c r="O351" s="13">
        <v>1</v>
      </c>
      <c r="P351" s="13" t="s">
        <v>31</v>
      </c>
      <c r="Q351" s="13" t="s">
        <v>32</v>
      </c>
      <c r="R351" s="14"/>
      <c r="S351" s="13" t="str" cm="1">
        <f t="array" ref="S351">IFERROR(_xlfn.TEXTJOIN(", ",TRUE,IF(ChangeLog[ROW_ID]=$T351,ChangeLog[Change'#],"")),"")</f>
        <v/>
      </c>
      <c r="T351">
        <v>342</v>
      </c>
    </row>
    <row r="352" spans="1:20" ht="17.100000000000001" customHeight="1" x14ac:dyDescent="0.25">
      <c r="A352" s="1" t="s">
        <v>2</v>
      </c>
      <c r="B352" s="15">
        <v>1936</v>
      </c>
      <c r="C352" s="15" t="s">
        <v>615</v>
      </c>
      <c r="D352" s="15" t="s">
        <v>615</v>
      </c>
      <c r="E352" s="15" t="s">
        <v>615</v>
      </c>
      <c r="F352" s="15" t="s">
        <v>26</v>
      </c>
      <c r="G352" s="15" t="s">
        <v>36</v>
      </c>
      <c r="H352" s="15" t="s">
        <v>615</v>
      </c>
      <c r="I352" s="15" t="s">
        <v>616</v>
      </c>
      <c r="J352" s="1" t="s">
        <v>91</v>
      </c>
      <c r="K352" s="15" t="s">
        <v>29</v>
      </c>
      <c r="L352" s="15"/>
      <c r="M352" s="15"/>
      <c r="N352" s="15"/>
      <c r="O352" s="13">
        <v>1</v>
      </c>
      <c r="P352" s="13" t="s">
        <v>31</v>
      </c>
      <c r="Q352" s="13" t="s">
        <v>32</v>
      </c>
      <c r="R352" s="1" t="s">
        <v>617</v>
      </c>
      <c r="S352" s="13" t="str" cm="1">
        <f t="array" ref="S352">IFERROR(_xlfn.TEXTJOIN(", ",TRUE,IF(ChangeLog[ROW_ID]=$T352,ChangeLog[Change'#],"")),"")</f>
        <v/>
      </c>
      <c r="T352">
        <v>343</v>
      </c>
    </row>
    <row r="353" spans="1:20" ht="17.100000000000001" customHeight="1" x14ac:dyDescent="0.25">
      <c r="A353" s="1" t="s">
        <v>2</v>
      </c>
      <c r="B353" s="15">
        <v>1948</v>
      </c>
      <c r="C353" s="15" t="s">
        <v>47</v>
      </c>
      <c r="D353" s="15" t="s">
        <v>47</v>
      </c>
      <c r="E353" s="15" t="s">
        <v>112</v>
      </c>
      <c r="F353" s="15" t="s">
        <v>26</v>
      </c>
      <c r="G353" s="15" t="s">
        <v>113</v>
      </c>
      <c r="H353" s="15" t="s">
        <v>47</v>
      </c>
      <c r="I353" s="15" t="s">
        <v>113</v>
      </c>
      <c r="J353" s="1" t="s">
        <v>56</v>
      </c>
      <c r="K353" s="15" t="s">
        <v>29</v>
      </c>
      <c r="L353" s="15">
        <v>14</v>
      </c>
      <c r="M353" s="15"/>
      <c r="N353" s="15"/>
      <c r="O353" s="13">
        <v>1</v>
      </c>
      <c r="P353" s="13" t="s">
        <v>31</v>
      </c>
      <c r="Q353" s="13" t="s">
        <v>32</v>
      </c>
      <c r="R353" s="1" t="s">
        <v>618</v>
      </c>
      <c r="S353" s="13" t="str" cm="1">
        <f t="array" ref="S353">IFERROR(_xlfn.TEXTJOIN(", ",TRUE,IF(ChangeLog[ROW_ID]=$T353,ChangeLog[Change'#],"")),"")</f>
        <v/>
      </c>
      <c r="T353">
        <v>344</v>
      </c>
    </row>
    <row r="354" spans="1:20" ht="17.100000000000001" customHeight="1" x14ac:dyDescent="0.25">
      <c r="A354" s="1" t="s">
        <v>2</v>
      </c>
      <c r="B354" s="15">
        <v>1948</v>
      </c>
      <c r="C354" s="15" t="s">
        <v>47</v>
      </c>
      <c r="D354" s="15" t="s">
        <v>47</v>
      </c>
      <c r="E354" s="15" t="s">
        <v>48</v>
      </c>
      <c r="F354" s="15" t="s">
        <v>26</v>
      </c>
      <c r="G354" s="15" t="s">
        <v>619</v>
      </c>
      <c r="H354" s="15" t="s">
        <v>47</v>
      </c>
      <c r="I354" s="15" t="s">
        <v>619</v>
      </c>
      <c r="J354" s="1" t="s">
        <v>55</v>
      </c>
      <c r="K354" s="15" t="s">
        <v>29</v>
      </c>
      <c r="L354" s="15">
        <v>4</v>
      </c>
      <c r="M354" s="15"/>
      <c r="N354" s="15"/>
      <c r="O354" s="13">
        <v>1</v>
      </c>
      <c r="P354" s="13" t="s">
        <v>31</v>
      </c>
      <c r="Q354" s="13" t="s">
        <v>32</v>
      </c>
      <c r="R354" s="1" t="s">
        <v>620</v>
      </c>
      <c r="S354" s="13" t="str" cm="1">
        <f t="array" ref="S354">IFERROR(_xlfn.TEXTJOIN(", ",TRUE,IF(ChangeLog[ROW_ID]=$T354,ChangeLog[Change'#],"")),"")</f>
        <v/>
      </c>
      <c r="T354">
        <v>345</v>
      </c>
    </row>
    <row r="355" spans="1:20" ht="17.100000000000001" customHeight="1" x14ac:dyDescent="0.25">
      <c r="A355" s="1" t="s">
        <v>2</v>
      </c>
      <c r="B355" s="15">
        <v>1948</v>
      </c>
      <c r="C355" s="15" t="s">
        <v>621</v>
      </c>
      <c r="D355" s="15" t="s">
        <v>621</v>
      </c>
      <c r="E355" s="15" t="s">
        <v>622</v>
      </c>
      <c r="F355" s="15" t="s">
        <v>26</v>
      </c>
      <c r="G355" s="15" t="s">
        <v>36</v>
      </c>
      <c r="H355" s="15" t="s">
        <v>621</v>
      </c>
      <c r="I355" s="15" t="s">
        <v>98</v>
      </c>
      <c r="J355" s="1" t="s">
        <v>91</v>
      </c>
      <c r="K355" s="15" t="s">
        <v>29</v>
      </c>
      <c r="L355" s="15">
        <v>18</v>
      </c>
      <c r="M355" s="15"/>
      <c r="N355" s="15"/>
      <c r="O355" s="13">
        <v>1</v>
      </c>
      <c r="P355" s="13" t="s">
        <v>31</v>
      </c>
      <c r="Q355" s="13" t="s">
        <v>32</v>
      </c>
      <c r="R355" s="1"/>
      <c r="S355" s="13" t="str" cm="1">
        <f t="array" ref="S355">IFERROR(_xlfn.TEXTJOIN(", ",TRUE,IF(ChangeLog[ROW_ID]=$T355,ChangeLog[Change'#],"")),"")</f>
        <v/>
      </c>
      <c r="T355">
        <v>346</v>
      </c>
    </row>
    <row r="356" spans="1:20" ht="31.5" x14ac:dyDescent="0.25">
      <c r="A356" s="1" t="s">
        <v>2</v>
      </c>
      <c r="B356" s="15">
        <v>1948</v>
      </c>
      <c r="C356" s="15" t="s">
        <v>615</v>
      </c>
      <c r="D356" s="15" t="s">
        <v>615</v>
      </c>
      <c r="E356" s="15" t="s">
        <v>615</v>
      </c>
      <c r="F356" s="15" t="s">
        <v>26</v>
      </c>
      <c r="G356" s="15" t="s">
        <v>36</v>
      </c>
      <c r="H356" s="15" t="s">
        <v>615</v>
      </c>
      <c r="I356" s="15" t="s">
        <v>11333</v>
      </c>
      <c r="J356" s="1" t="s">
        <v>623</v>
      </c>
      <c r="K356" s="15" t="s">
        <v>29</v>
      </c>
      <c r="L356" s="15"/>
      <c r="M356" s="15"/>
      <c r="N356" s="15"/>
      <c r="O356" s="13">
        <v>1</v>
      </c>
      <c r="P356" s="13" t="s">
        <v>31</v>
      </c>
      <c r="Q356" s="13" t="s">
        <v>32</v>
      </c>
      <c r="R356" s="1" t="s">
        <v>624</v>
      </c>
      <c r="S356" s="13" t="str" cm="1">
        <f t="array" ref="S356">IFERROR(_xlfn.TEXTJOIN(", ",TRUE,IF(ChangeLog[ROW_ID]=$T356,ChangeLog[Change'#],"")),"")</f>
        <v/>
      </c>
      <c r="T356">
        <v>347</v>
      </c>
    </row>
    <row r="357" spans="1:20" ht="17.100000000000001" customHeight="1" x14ac:dyDescent="0.25">
      <c r="A357" s="1" t="s">
        <v>2</v>
      </c>
      <c r="B357" s="15">
        <v>1952</v>
      </c>
      <c r="C357" s="15" t="s">
        <v>24</v>
      </c>
      <c r="D357" s="15" t="s">
        <v>25</v>
      </c>
      <c r="E357" s="15" t="s">
        <v>25</v>
      </c>
      <c r="F357" s="15" t="s">
        <v>26</v>
      </c>
      <c r="G357" s="15" t="s">
        <v>27</v>
      </c>
      <c r="H357" s="15" t="s">
        <v>25</v>
      </c>
      <c r="I357" s="15" t="s">
        <v>625</v>
      </c>
      <c r="J357" s="1" t="s">
        <v>40</v>
      </c>
      <c r="K357" s="15" t="s">
        <v>29</v>
      </c>
      <c r="L357" s="15">
        <v>3</v>
      </c>
      <c r="M357" s="15"/>
      <c r="N357" s="15"/>
      <c r="O357" s="13">
        <v>1</v>
      </c>
      <c r="P357" s="13" t="s">
        <v>31</v>
      </c>
      <c r="Q357" s="13" t="s">
        <v>32</v>
      </c>
      <c r="R357" s="1" t="s">
        <v>626</v>
      </c>
      <c r="S357" s="13" t="str" cm="1">
        <f t="array" ref="S357">IFERROR(_xlfn.TEXTJOIN(", ",TRUE,IF(ChangeLog[ROW_ID]=$T357,ChangeLog[Change'#],"")),"")</f>
        <v/>
      </c>
      <c r="T357">
        <v>348</v>
      </c>
    </row>
    <row r="358" spans="1:20" ht="17.100000000000001" customHeight="1" x14ac:dyDescent="0.25">
      <c r="A358" s="1" t="s">
        <v>2</v>
      </c>
      <c r="B358" s="15">
        <v>1952</v>
      </c>
      <c r="C358" s="15" t="s">
        <v>24</v>
      </c>
      <c r="D358" s="15" t="s">
        <v>25</v>
      </c>
      <c r="E358" s="15" t="s">
        <v>25</v>
      </c>
      <c r="F358" s="15" t="s">
        <v>26</v>
      </c>
      <c r="G358" s="15" t="s">
        <v>39</v>
      </c>
      <c r="H358" s="15" t="s">
        <v>25</v>
      </c>
      <c r="I358" s="15" t="s">
        <v>625</v>
      </c>
      <c r="J358" s="1" t="s">
        <v>40</v>
      </c>
      <c r="K358" s="15" t="s">
        <v>29</v>
      </c>
      <c r="L358" s="15">
        <v>3</v>
      </c>
      <c r="M358" s="15"/>
      <c r="N358" s="15"/>
      <c r="O358" s="13">
        <v>1</v>
      </c>
      <c r="P358" s="13" t="s">
        <v>31</v>
      </c>
      <c r="Q358" s="13" t="s">
        <v>32</v>
      </c>
      <c r="R358" s="1" t="s">
        <v>627</v>
      </c>
      <c r="S358" s="13" t="str" cm="1">
        <f t="array" ref="S358">IFERROR(_xlfn.TEXTJOIN(", ",TRUE,IF(ChangeLog[ROW_ID]=$T358,ChangeLog[Change'#],"")),"")</f>
        <v/>
      </c>
      <c r="T358">
        <v>349</v>
      </c>
    </row>
    <row r="359" spans="1:20" ht="17.100000000000001" customHeight="1" x14ac:dyDescent="0.25">
      <c r="A359" s="1" t="s">
        <v>2</v>
      </c>
      <c r="B359" s="15">
        <v>1952</v>
      </c>
      <c r="C359" s="15" t="s">
        <v>47</v>
      </c>
      <c r="D359" s="15" t="s">
        <v>47</v>
      </c>
      <c r="E359" s="15" t="s">
        <v>48</v>
      </c>
      <c r="F359" s="15" t="s">
        <v>49</v>
      </c>
      <c r="G359" s="15" t="s">
        <v>72</v>
      </c>
      <c r="H359" s="15" t="s">
        <v>47</v>
      </c>
      <c r="I359" s="15" t="s">
        <v>628</v>
      </c>
      <c r="J359" s="1" t="s">
        <v>629</v>
      </c>
      <c r="K359" s="15" t="s">
        <v>29</v>
      </c>
      <c r="L359" s="15">
        <v>4</v>
      </c>
      <c r="M359" s="15"/>
      <c r="N359" s="15"/>
      <c r="O359" s="13">
        <v>1</v>
      </c>
      <c r="P359" s="13" t="s">
        <v>31</v>
      </c>
      <c r="Q359" s="13" t="s">
        <v>32</v>
      </c>
      <c r="R359" s="1" t="s">
        <v>630</v>
      </c>
      <c r="S359" s="13" t="str" cm="1">
        <f t="array" ref="S359">IFERROR(_xlfn.TEXTJOIN(", ",TRUE,IF(ChangeLog[ROW_ID]=$T359,ChangeLog[Change'#],"")),"")</f>
        <v/>
      </c>
      <c r="T359">
        <v>350</v>
      </c>
    </row>
    <row r="360" spans="1:20" ht="17.100000000000001" customHeight="1" x14ac:dyDescent="0.25">
      <c r="A360" s="1" t="s">
        <v>2</v>
      </c>
      <c r="B360" s="15">
        <v>1952</v>
      </c>
      <c r="C360" s="15" t="s">
        <v>47</v>
      </c>
      <c r="D360" s="15" t="s">
        <v>47</v>
      </c>
      <c r="E360" s="15" t="s">
        <v>48</v>
      </c>
      <c r="F360" s="15" t="s">
        <v>49</v>
      </c>
      <c r="G360" s="15" t="s">
        <v>50</v>
      </c>
      <c r="H360" s="15" t="s">
        <v>47</v>
      </c>
      <c r="I360" s="15" t="s">
        <v>628</v>
      </c>
      <c r="J360" s="1" t="s">
        <v>629</v>
      </c>
      <c r="K360" s="15" t="s">
        <v>29</v>
      </c>
      <c r="L360" s="15">
        <v>5</v>
      </c>
      <c r="M360" s="15"/>
      <c r="N360" s="15"/>
      <c r="O360" s="13">
        <v>1</v>
      </c>
      <c r="P360" s="13" t="s">
        <v>31</v>
      </c>
      <c r="Q360" s="13" t="s">
        <v>32</v>
      </c>
      <c r="R360" s="1" t="s">
        <v>631</v>
      </c>
      <c r="S360" s="13" t="str" cm="1">
        <f t="array" ref="S360">IFERROR(_xlfn.TEXTJOIN(", ",TRUE,IF(ChangeLog[ROW_ID]=$T360,ChangeLog[Change'#],"")),"")</f>
        <v/>
      </c>
      <c r="T360">
        <v>351</v>
      </c>
    </row>
    <row r="361" spans="1:20" ht="17.100000000000001" customHeight="1" x14ac:dyDescent="0.25">
      <c r="A361" s="1" t="s">
        <v>2</v>
      </c>
      <c r="B361" s="15">
        <v>1952</v>
      </c>
      <c r="C361" s="15" t="s">
        <v>59</v>
      </c>
      <c r="D361" s="15" t="s">
        <v>59</v>
      </c>
      <c r="E361" s="15" t="s">
        <v>59</v>
      </c>
      <c r="F361" s="15" t="s">
        <v>26</v>
      </c>
      <c r="G361" s="15" t="s">
        <v>78</v>
      </c>
      <c r="H361" s="15" t="s">
        <v>59</v>
      </c>
      <c r="I361" s="15" t="s">
        <v>632</v>
      </c>
      <c r="J361" s="1" t="s">
        <v>633</v>
      </c>
      <c r="K361" s="15" t="s">
        <v>29</v>
      </c>
      <c r="L361" s="15">
        <v>6</v>
      </c>
      <c r="M361" s="15"/>
      <c r="N361" s="15"/>
      <c r="O361" s="13">
        <v>1</v>
      </c>
      <c r="P361" s="13" t="s">
        <v>31</v>
      </c>
      <c r="Q361" s="13" t="s">
        <v>32</v>
      </c>
      <c r="R361" s="1"/>
      <c r="S361" s="13" t="str" cm="1">
        <f t="array" ref="S361">IFERROR(_xlfn.TEXTJOIN(", ",TRUE,IF(ChangeLog[ROW_ID]=$T361,ChangeLog[Change'#],"")),"")</f>
        <v/>
      </c>
      <c r="T361">
        <v>352</v>
      </c>
    </row>
    <row r="362" spans="1:20" ht="17.100000000000001" customHeight="1" x14ac:dyDescent="0.25">
      <c r="A362" s="1" t="s">
        <v>2</v>
      </c>
      <c r="B362" s="15">
        <v>1952</v>
      </c>
      <c r="C362" s="15" t="s">
        <v>59</v>
      </c>
      <c r="D362" s="15" t="s">
        <v>59</v>
      </c>
      <c r="E362" s="15" t="s">
        <v>59</v>
      </c>
      <c r="F362" s="15" t="s">
        <v>26</v>
      </c>
      <c r="G362" s="15" t="s">
        <v>85</v>
      </c>
      <c r="H362" s="15" t="s">
        <v>59</v>
      </c>
      <c r="I362" s="15" t="s">
        <v>634</v>
      </c>
      <c r="J362" s="1" t="s">
        <v>635</v>
      </c>
      <c r="K362" s="15" t="s">
        <v>29</v>
      </c>
      <c r="L362" s="15">
        <v>8</v>
      </c>
      <c r="M362" s="15"/>
      <c r="N362" s="15"/>
      <c r="O362" s="13">
        <v>1</v>
      </c>
      <c r="P362" s="13" t="s">
        <v>31</v>
      </c>
      <c r="Q362" s="13" t="s">
        <v>32</v>
      </c>
      <c r="R362" s="1"/>
      <c r="S362" s="13" t="str" cm="1">
        <f t="array" ref="S362">IFERROR(_xlfn.TEXTJOIN(", ",TRUE,IF(ChangeLog[ROW_ID]=$T362,ChangeLog[Change'#],"")),"")</f>
        <v>390</v>
      </c>
      <c r="T362">
        <v>353</v>
      </c>
    </row>
    <row r="363" spans="1:20" ht="17.100000000000001" customHeight="1" x14ac:dyDescent="0.25">
      <c r="A363" s="1" t="s">
        <v>2</v>
      </c>
      <c r="B363" s="15">
        <v>1952</v>
      </c>
      <c r="C363" s="15" t="s">
        <v>59</v>
      </c>
      <c r="D363" s="15" t="s">
        <v>59</v>
      </c>
      <c r="E363" s="15" t="s">
        <v>59</v>
      </c>
      <c r="F363" s="15" t="s">
        <v>26</v>
      </c>
      <c r="G363" s="15" t="s">
        <v>88</v>
      </c>
      <c r="H363" s="15" t="s">
        <v>59</v>
      </c>
      <c r="I363" s="15" t="s">
        <v>636</v>
      </c>
      <c r="J363" s="1" t="s">
        <v>637</v>
      </c>
      <c r="K363" s="15" t="s">
        <v>29</v>
      </c>
      <c r="L363" s="15">
        <v>0</v>
      </c>
      <c r="M363" s="15"/>
      <c r="N363" s="15"/>
      <c r="O363" s="13">
        <v>1</v>
      </c>
      <c r="P363" s="13" t="s">
        <v>31</v>
      </c>
      <c r="Q363" s="13" t="s">
        <v>32</v>
      </c>
      <c r="R363" s="1" t="s">
        <v>638</v>
      </c>
      <c r="S363" s="13" t="str" cm="1">
        <f t="array" ref="S363">IFERROR(_xlfn.TEXTJOIN(", ",TRUE,IF(ChangeLog[ROW_ID]=$T363,ChangeLog[Change'#],"")),"")</f>
        <v/>
      </c>
      <c r="T363">
        <v>354</v>
      </c>
    </row>
    <row r="364" spans="1:20" ht="17.100000000000001" customHeight="1" x14ac:dyDescent="0.25">
      <c r="A364" s="1" t="s">
        <v>2</v>
      </c>
      <c r="B364" s="15">
        <v>1956</v>
      </c>
      <c r="C364" s="15" t="s">
        <v>24</v>
      </c>
      <c r="D364" s="15" t="s">
        <v>35</v>
      </c>
      <c r="E364" s="15" t="s">
        <v>35</v>
      </c>
      <c r="F364" s="15" t="s">
        <v>26</v>
      </c>
      <c r="G364" s="15" t="s">
        <v>36</v>
      </c>
      <c r="H364" s="15" t="s">
        <v>35</v>
      </c>
      <c r="I364" s="15" t="s">
        <v>639</v>
      </c>
      <c r="J364" s="1" t="s">
        <v>640</v>
      </c>
      <c r="K364" s="15" t="s">
        <v>29</v>
      </c>
      <c r="L364" s="15"/>
      <c r="M364" s="15"/>
      <c r="N364" s="15"/>
      <c r="O364" s="13">
        <v>1</v>
      </c>
      <c r="P364" s="13" t="s">
        <v>31</v>
      </c>
      <c r="Q364" s="13" t="s">
        <v>32</v>
      </c>
      <c r="R364" s="1" t="s">
        <v>641</v>
      </c>
      <c r="S364" s="13" t="str" cm="1">
        <f t="array" ref="S364">IFERROR(_xlfn.TEXTJOIN(", ",TRUE,IF(ChangeLog[ROW_ID]=$T364,ChangeLog[Change'#],"")),"")</f>
        <v/>
      </c>
      <c r="T364">
        <v>355</v>
      </c>
    </row>
    <row r="365" spans="1:20" ht="17.100000000000001" customHeight="1" x14ac:dyDescent="0.25">
      <c r="A365" s="1" t="s">
        <v>2</v>
      </c>
      <c r="B365" s="15">
        <v>1956</v>
      </c>
      <c r="C365" s="15" t="s">
        <v>24</v>
      </c>
      <c r="D365" s="15" t="s">
        <v>35</v>
      </c>
      <c r="E365" s="15" t="s">
        <v>35</v>
      </c>
      <c r="F365" s="15" t="s">
        <v>26</v>
      </c>
      <c r="G365" s="15" t="s">
        <v>36</v>
      </c>
      <c r="H365" s="15" t="s">
        <v>35</v>
      </c>
      <c r="I365" s="15" t="s">
        <v>639</v>
      </c>
      <c r="J365" s="1" t="s">
        <v>640</v>
      </c>
      <c r="K365" s="15" t="s">
        <v>29</v>
      </c>
      <c r="L365" s="15"/>
      <c r="M365" s="15"/>
      <c r="N365" s="15"/>
      <c r="O365" s="13">
        <v>1</v>
      </c>
      <c r="P365" s="13" t="s">
        <v>31</v>
      </c>
      <c r="Q365" s="13" t="s">
        <v>32</v>
      </c>
      <c r="R365" s="1" t="s">
        <v>642</v>
      </c>
      <c r="S365" s="13" t="str" cm="1">
        <f t="array" ref="S365">IFERROR(_xlfn.TEXTJOIN(", ",TRUE,IF(ChangeLog[ROW_ID]=$T365,ChangeLog[Change'#],"")),"")</f>
        <v/>
      </c>
      <c r="T365">
        <v>356</v>
      </c>
    </row>
    <row r="366" spans="1:20" ht="17.100000000000001" customHeight="1" x14ac:dyDescent="0.25">
      <c r="A366" s="1" t="s">
        <v>2</v>
      </c>
      <c r="B366" s="15">
        <v>1956</v>
      </c>
      <c r="C366" s="15" t="s">
        <v>24</v>
      </c>
      <c r="D366" s="15" t="s">
        <v>35</v>
      </c>
      <c r="E366" s="15" t="s">
        <v>35</v>
      </c>
      <c r="F366" s="15" t="s">
        <v>26</v>
      </c>
      <c r="G366" s="15" t="s">
        <v>36</v>
      </c>
      <c r="H366" s="15" t="s">
        <v>35</v>
      </c>
      <c r="I366" s="15" t="s">
        <v>639</v>
      </c>
      <c r="J366" s="1" t="s">
        <v>640</v>
      </c>
      <c r="K366" s="15" t="s">
        <v>29</v>
      </c>
      <c r="L366" s="15"/>
      <c r="M366" s="15"/>
      <c r="N366" s="15"/>
      <c r="O366" s="13">
        <v>1</v>
      </c>
      <c r="P366" s="13" t="s">
        <v>31</v>
      </c>
      <c r="Q366" s="13" t="s">
        <v>32</v>
      </c>
      <c r="R366" s="1" t="s">
        <v>643</v>
      </c>
      <c r="S366" s="13" t="str" cm="1">
        <f t="array" ref="S366">IFERROR(_xlfn.TEXTJOIN(", ",TRUE,IF(ChangeLog[ROW_ID]=$T366,ChangeLog[Change'#],"")),"")</f>
        <v/>
      </c>
      <c r="T366">
        <v>357</v>
      </c>
    </row>
    <row r="367" spans="1:20" ht="17.100000000000001" customHeight="1" x14ac:dyDescent="0.25">
      <c r="A367" s="1" t="s">
        <v>2</v>
      </c>
      <c r="B367" s="15">
        <v>1956</v>
      </c>
      <c r="C367" s="15" t="s">
        <v>24</v>
      </c>
      <c r="D367" s="15" t="s">
        <v>35</v>
      </c>
      <c r="E367" s="15" t="s">
        <v>35</v>
      </c>
      <c r="F367" s="15" t="s">
        <v>26</v>
      </c>
      <c r="G367" s="15" t="s">
        <v>36</v>
      </c>
      <c r="H367" s="15" t="s">
        <v>35</v>
      </c>
      <c r="I367" s="15" t="s">
        <v>639</v>
      </c>
      <c r="J367" s="1" t="s">
        <v>640</v>
      </c>
      <c r="K367" s="15" t="s">
        <v>29</v>
      </c>
      <c r="L367" s="15"/>
      <c r="M367" s="15"/>
      <c r="N367" s="15"/>
      <c r="O367" s="13">
        <v>1</v>
      </c>
      <c r="P367" s="13" t="s">
        <v>31</v>
      </c>
      <c r="Q367" s="13" t="s">
        <v>32</v>
      </c>
      <c r="R367" s="1" t="s">
        <v>644</v>
      </c>
      <c r="S367" s="13" t="str" cm="1">
        <f t="array" ref="S367">IFERROR(_xlfn.TEXTJOIN(", ",TRUE,IF(ChangeLog[ROW_ID]=$T367,ChangeLog[Change'#],"")),"")</f>
        <v/>
      </c>
      <c r="T367">
        <v>358</v>
      </c>
    </row>
    <row r="368" spans="1:20" ht="17.100000000000001" customHeight="1" x14ac:dyDescent="0.25">
      <c r="A368" s="1" t="s">
        <v>2</v>
      </c>
      <c r="B368" s="15">
        <v>1956</v>
      </c>
      <c r="C368" s="15" t="s">
        <v>24</v>
      </c>
      <c r="D368" s="15" t="s">
        <v>35</v>
      </c>
      <c r="E368" s="15" t="s">
        <v>35</v>
      </c>
      <c r="F368" s="15" t="s">
        <v>26</v>
      </c>
      <c r="G368" s="15" t="s">
        <v>36</v>
      </c>
      <c r="H368" s="15" t="s">
        <v>35</v>
      </c>
      <c r="I368" s="15" t="s">
        <v>639</v>
      </c>
      <c r="J368" s="1" t="s">
        <v>640</v>
      </c>
      <c r="K368" s="15" t="s">
        <v>29</v>
      </c>
      <c r="L368" s="15"/>
      <c r="M368" s="15"/>
      <c r="N368" s="15"/>
      <c r="O368" s="13">
        <v>1</v>
      </c>
      <c r="P368" s="13" t="s">
        <v>31</v>
      </c>
      <c r="Q368" s="13" t="s">
        <v>32</v>
      </c>
      <c r="R368" s="1" t="s">
        <v>645</v>
      </c>
      <c r="S368" s="13" t="str" cm="1">
        <f t="array" ref="S368">IFERROR(_xlfn.TEXTJOIN(", ",TRUE,IF(ChangeLog[ROW_ID]=$T368,ChangeLog[Change'#],"")),"")</f>
        <v/>
      </c>
      <c r="T368">
        <v>359</v>
      </c>
    </row>
    <row r="369" spans="1:20" ht="17.100000000000001" customHeight="1" x14ac:dyDescent="0.25">
      <c r="A369" s="1" t="s">
        <v>2</v>
      </c>
      <c r="B369" s="15">
        <v>1956</v>
      </c>
      <c r="C369" s="15" t="s">
        <v>24</v>
      </c>
      <c r="D369" s="15" t="s">
        <v>35</v>
      </c>
      <c r="E369" s="15" t="s">
        <v>35</v>
      </c>
      <c r="F369" s="15" t="s">
        <v>26</v>
      </c>
      <c r="G369" s="15" t="s">
        <v>36</v>
      </c>
      <c r="H369" s="15" t="s">
        <v>35</v>
      </c>
      <c r="I369" s="15" t="s">
        <v>639</v>
      </c>
      <c r="J369" s="1" t="s">
        <v>640</v>
      </c>
      <c r="K369" s="15" t="s">
        <v>29</v>
      </c>
      <c r="L369" s="15">
        <v>10</v>
      </c>
      <c r="M369" s="15"/>
      <c r="N369" s="15"/>
      <c r="O369" s="13">
        <v>1</v>
      </c>
      <c r="P369" s="13" t="s">
        <v>31</v>
      </c>
      <c r="Q369" s="13" t="s">
        <v>32</v>
      </c>
      <c r="R369" s="1" t="s">
        <v>646</v>
      </c>
      <c r="S369" s="13" t="str" cm="1">
        <f t="array" ref="S369">IFERROR(_xlfn.TEXTJOIN(", ",TRUE,IF(ChangeLog[ROW_ID]=$T369,ChangeLog[Change'#],"")),"")</f>
        <v/>
      </c>
      <c r="T369">
        <v>360</v>
      </c>
    </row>
    <row r="370" spans="1:20" ht="17.100000000000001" customHeight="1" x14ac:dyDescent="0.25">
      <c r="A370" s="1" t="s">
        <v>2</v>
      </c>
      <c r="B370" s="15">
        <v>1956</v>
      </c>
      <c r="C370" s="15" t="s">
        <v>47</v>
      </c>
      <c r="D370" s="15" t="s">
        <v>47</v>
      </c>
      <c r="E370" s="15" t="s">
        <v>48</v>
      </c>
      <c r="F370" s="15" t="s">
        <v>49</v>
      </c>
      <c r="G370" s="15" t="s">
        <v>72</v>
      </c>
      <c r="H370" s="15" t="s">
        <v>47</v>
      </c>
      <c r="I370" s="15" t="s">
        <v>647</v>
      </c>
      <c r="J370" s="1" t="s">
        <v>73</v>
      </c>
      <c r="K370" s="15" t="s">
        <v>29</v>
      </c>
      <c r="L370" s="15">
        <v>7</v>
      </c>
      <c r="M370" s="15"/>
      <c r="N370" s="15"/>
      <c r="O370" s="13">
        <v>1</v>
      </c>
      <c r="P370" s="13" t="s">
        <v>31</v>
      </c>
      <c r="Q370" s="13" t="s">
        <v>32</v>
      </c>
      <c r="R370" s="1" t="s">
        <v>648</v>
      </c>
      <c r="S370" s="13" t="str" cm="1">
        <f t="array" ref="S370">IFERROR(_xlfn.TEXTJOIN(", ",TRUE,IF(ChangeLog[ROW_ID]=$T370,ChangeLog[Change'#],"")),"")</f>
        <v/>
      </c>
      <c r="T370">
        <v>361</v>
      </c>
    </row>
    <row r="371" spans="1:20" ht="17.100000000000001" customHeight="1" x14ac:dyDescent="0.25">
      <c r="A371" s="1" t="s">
        <v>2</v>
      </c>
      <c r="B371" s="15">
        <v>1956</v>
      </c>
      <c r="C371" s="15" t="s">
        <v>47</v>
      </c>
      <c r="D371" s="15" t="s">
        <v>47</v>
      </c>
      <c r="E371" s="15" t="s">
        <v>48</v>
      </c>
      <c r="F371" s="15" t="s">
        <v>49</v>
      </c>
      <c r="G371" s="15" t="s">
        <v>52</v>
      </c>
      <c r="H371" s="15" t="s">
        <v>47</v>
      </c>
      <c r="I371" s="15" t="s">
        <v>647</v>
      </c>
      <c r="J371" s="1" t="s">
        <v>73</v>
      </c>
      <c r="K371" s="15" t="s">
        <v>29</v>
      </c>
      <c r="L371" s="15">
        <v>4</v>
      </c>
      <c r="M371" s="15"/>
      <c r="N371" s="15"/>
      <c r="O371" s="13">
        <v>1</v>
      </c>
      <c r="P371" s="13" t="s">
        <v>31</v>
      </c>
      <c r="Q371" s="13" t="s">
        <v>32</v>
      </c>
      <c r="R371" s="1" t="s">
        <v>649</v>
      </c>
      <c r="S371" s="13" t="str" cm="1">
        <f t="array" ref="S371">IFERROR(_xlfn.TEXTJOIN(", ",TRUE,IF(ChangeLog[ROW_ID]=$T371,ChangeLog[Change'#],"")),"")</f>
        <v/>
      </c>
      <c r="T371">
        <v>362</v>
      </c>
    </row>
    <row r="372" spans="1:20" ht="17.100000000000001" customHeight="1" x14ac:dyDescent="0.25">
      <c r="A372" s="1" t="s">
        <v>2</v>
      </c>
      <c r="B372" s="15">
        <v>1956</v>
      </c>
      <c r="C372" s="15" t="s">
        <v>47</v>
      </c>
      <c r="D372" s="15" t="s">
        <v>47</v>
      </c>
      <c r="E372" s="15" t="s">
        <v>48</v>
      </c>
      <c r="F372" s="15" t="s">
        <v>49</v>
      </c>
      <c r="G372" s="15" t="s">
        <v>72</v>
      </c>
      <c r="H372" s="15" t="s">
        <v>47</v>
      </c>
      <c r="I372" s="15" t="s">
        <v>650</v>
      </c>
      <c r="J372" s="1" t="s">
        <v>651</v>
      </c>
      <c r="K372" s="15" t="s">
        <v>29</v>
      </c>
      <c r="L372" s="15">
        <v>5</v>
      </c>
      <c r="M372" s="15"/>
      <c r="N372" s="15"/>
      <c r="O372" s="13">
        <v>1</v>
      </c>
      <c r="P372" s="13" t="s">
        <v>31</v>
      </c>
      <c r="Q372" s="13" t="s">
        <v>32</v>
      </c>
      <c r="R372" s="1" t="s">
        <v>652</v>
      </c>
      <c r="S372" s="13" t="str" cm="1">
        <f t="array" ref="S372">IFERROR(_xlfn.TEXTJOIN(", ",TRUE,IF(ChangeLog[ROW_ID]=$T372,ChangeLog[Change'#],"")),"")</f>
        <v/>
      </c>
      <c r="T372">
        <v>363</v>
      </c>
    </row>
    <row r="373" spans="1:20" ht="17.100000000000001" customHeight="1" x14ac:dyDescent="0.25">
      <c r="A373" s="1" t="s">
        <v>2</v>
      </c>
      <c r="B373" s="15">
        <v>1956</v>
      </c>
      <c r="C373" s="15" t="s">
        <v>47</v>
      </c>
      <c r="D373" s="15" t="s">
        <v>47</v>
      </c>
      <c r="E373" s="15" t="s">
        <v>48</v>
      </c>
      <c r="F373" s="15" t="s">
        <v>26</v>
      </c>
      <c r="G373" s="15" t="s">
        <v>72</v>
      </c>
      <c r="H373" s="15" t="s">
        <v>47</v>
      </c>
      <c r="I373" s="15" t="s">
        <v>650</v>
      </c>
      <c r="J373" s="1" t="s">
        <v>653</v>
      </c>
      <c r="K373" s="15" t="s">
        <v>29</v>
      </c>
      <c r="L373" s="15">
        <v>4</v>
      </c>
      <c r="M373" s="15"/>
      <c r="N373" s="15"/>
      <c r="O373" s="13">
        <v>1</v>
      </c>
      <c r="P373" s="13" t="s">
        <v>31</v>
      </c>
      <c r="Q373" s="13" t="s">
        <v>32</v>
      </c>
      <c r="R373" s="1" t="s">
        <v>654</v>
      </c>
      <c r="S373" s="13" t="str" cm="1">
        <f t="array" ref="S373">IFERROR(_xlfn.TEXTJOIN(", ",TRUE,IF(ChangeLog[ROW_ID]=$T373,ChangeLog[Change'#],"")),"")</f>
        <v/>
      </c>
      <c r="T373">
        <v>364</v>
      </c>
    </row>
    <row r="374" spans="1:20" ht="17.100000000000001" customHeight="1" x14ac:dyDescent="0.25">
      <c r="A374" s="1" t="s">
        <v>2</v>
      </c>
      <c r="B374" s="15">
        <v>1956</v>
      </c>
      <c r="C374" s="15" t="s">
        <v>47</v>
      </c>
      <c r="D374" s="15" t="s">
        <v>47</v>
      </c>
      <c r="E374" s="15" t="s">
        <v>48</v>
      </c>
      <c r="F374" s="15" t="s">
        <v>26</v>
      </c>
      <c r="G374" s="15" t="s">
        <v>72</v>
      </c>
      <c r="H374" s="15" t="s">
        <v>47</v>
      </c>
      <c r="I374" s="15" t="s">
        <v>647</v>
      </c>
      <c r="J374" s="1" t="s">
        <v>655</v>
      </c>
      <c r="K374" s="15" t="s">
        <v>29</v>
      </c>
      <c r="L374" s="15">
        <v>4</v>
      </c>
      <c r="M374" s="15"/>
      <c r="N374" s="15"/>
      <c r="O374" s="13">
        <v>1</v>
      </c>
      <c r="P374" s="13" t="s">
        <v>31</v>
      </c>
      <c r="Q374" s="13" t="s">
        <v>32</v>
      </c>
      <c r="R374" s="1" t="s">
        <v>654</v>
      </c>
      <c r="S374" s="13" t="str" cm="1">
        <f t="array" ref="S374">IFERROR(_xlfn.TEXTJOIN(", ",TRUE,IF(ChangeLog[ROW_ID]=$T374,ChangeLog[Change'#],"")),"")</f>
        <v/>
      </c>
      <c r="T374">
        <v>365</v>
      </c>
    </row>
    <row r="375" spans="1:20" ht="17.100000000000001" customHeight="1" x14ac:dyDescent="0.25">
      <c r="A375" s="1" t="s">
        <v>2</v>
      </c>
      <c r="B375" s="15">
        <v>1956</v>
      </c>
      <c r="C375" s="15" t="s">
        <v>47</v>
      </c>
      <c r="D375" s="15" t="s">
        <v>47</v>
      </c>
      <c r="E375" s="15" t="s">
        <v>48</v>
      </c>
      <c r="F375" s="15" t="s">
        <v>26</v>
      </c>
      <c r="G375" s="15" t="s">
        <v>52</v>
      </c>
      <c r="H375" s="15" t="s">
        <v>47</v>
      </c>
      <c r="I375" s="15" t="s">
        <v>647</v>
      </c>
      <c r="J375" s="1" t="s">
        <v>655</v>
      </c>
      <c r="K375" s="15" t="s">
        <v>29</v>
      </c>
      <c r="L375" s="15">
        <v>5</v>
      </c>
      <c r="M375" s="15"/>
      <c r="N375" s="15"/>
      <c r="O375" s="13">
        <v>1</v>
      </c>
      <c r="P375" s="13" t="s">
        <v>31</v>
      </c>
      <c r="Q375" s="13" t="s">
        <v>32</v>
      </c>
      <c r="R375" s="1" t="s">
        <v>656</v>
      </c>
      <c r="S375" s="13" t="str" cm="1">
        <f t="array" ref="S375">IFERROR(_xlfn.TEXTJOIN(", ",TRUE,IF(ChangeLog[ROW_ID]=$T375,ChangeLog[Change'#],"")),"")</f>
        <v/>
      </c>
      <c r="T375">
        <v>366</v>
      </c>
    </row>
    <row r="376" spans="1:20" ht="17.100000000000001" customHeight="1" x14ac:dyDescent="0.25">
      <c r="A376" s="1" t="s">
        <v>2</v>
      </c>
      <c r="B376" s="15">
        <v>1956</v>
      </c>
      <c r="C376" s="15" t="s">
        <v>621</v>
      </c>
      <c r="D376" s="15" t="s">
        <v>621</v>
      </c>
      <c r="E376" s="15" t="s">
        <v>622</v>
      </c>
      <c r="F376" s="15" t="s">
        <v>26</v>
      </c>
      <c r="G376" s="15" t="s">
        <v>36</v>
      </c>
      <c r="H376" s="15" t="s">
        <v>621</v>
      </c>
      <c r="I376" s="15" t="s">
        <v>98</v>
      </c>
      <c r="J376" s="1" t="s">
        <v>657</v>
      </c>
      <c r="K376" s="15" t="s">
        <v>29</v>
      </c>
      <c r="L376" s="15">
        <v>13</v>
      </c>
      <c r="M376" s="15"/>
      <c r="N376" s="15"/>
      <c r="O376" s="13">
        <v>1</v>
      </c>
      <c r="P376" s="13" t="s">
        <v>31</v>
      </c>
      <c r="Q376" s="13" t="s">
        <v>32</v>
      </c>
      <c r="R376" s="1"/>
      <c r="S376" s="13" t="str" cm="1">
        <f t="array" ref="S376">IFERROR(_xlfn.TEXTJOIN(", ",TRUE,IF(ChangeLog[ROW_ID]=$T376,ChangeLog[Change'#],"")),"")</f>
        <v/>
      </c>
      <c r="T376">
        <v>367</v>
      </c>
    </row>
    <row r="377" spans="1:20" ht="17.100000000000001" customHeight="1" x14ac:dyDescent="0.25">
      <c r="A377" s="1" t="s">
        <v>2</v>
      </c>
      <c r="B377" s="15">
        <v>1956</v>
      </c>
      <c r="C377" s="15" t="s">
        <v>658</v>
      </c>
      <c r="D377" s="15" t="s">
        <v>658</v>
      </c>
      <c r="E377" s="15" t="s">
        <v>112</v>
      </c>
      <c r="F377" s="15" t="s">
        <v>26</v>
      </c>
      <c r="G377" s="15" t="s">
        <v>36</v>
      </c>
      <c r="H377" s="15" t="s">
        <v>658</v>
      </c>
      <c r="I377" s="15" t="s">
        <v>659</v>
      </c>
      <c r="J377" s="1" t="s">
        <v>660</v>
      </c>
      <c r="K377" s="15" t="s">
        <v>29</v>
      </c>
      <c r="L377" s="15"/>
      <c r="M377" s="15"/>
      <c r="N377" s="15"/>
      <c r="O377" s="13">
        <v>1</v>
      </c>
      <c r="P377" s="13" t="s">
        <v>31</v>
      </c>
      <c r="Q377" s="13" t="s">
        <v>32</v>
      </c>
      <c r="R377" s="1" t="s">
        <v>661</v>
      </c>
      <c r="S377" s="13" t="str" cm="1">
        <f t="array" ref="S377">IFERROR(_xlfn.TEXTJOIN(", ",TRUE,IF(ChangeLog[ROW_ID]=$T377,ChangeLog[Change'#],"")),"")</f>
        <v/>
      </c>
      <c r="T377">
        <v>368</v>
      </c>
    </row>
    <row r="378" spans="1:20" ht="17.100000000000001" customHeight="1" x14ac:dyDescent="0.25">
      <c r="A378" s="1" t="s">
        <v>2</v>
      </c>
      <c r="B378" s="15">
        <v>1956</v>
      </c>
      <c r="C378" s="15" t="s">
        <v>658</v>
      </c>
      <c r="D378" s="15" t="s">
        <v>658</v>
      </c>
      <c r="E378" s="15" t="s">
        <v>112</v>
      </c>
      <c r="F378" s="15" t="s">
        <v>26</v>
      </c>
      <c r="G378" s="15" t="s">
        <v>36</v>
      </c>
      <c r="H378" s="15" t="s">
        <v>658</v>
      </c>
      <c r="I378" s="15" t="s">
        <v>11334</v>
      </c>
      <c r="J378" s="1" t="s">
        <v>662</v>
      </c>
      <c r="K378" s="15" t="s">
        <v>29</v>
      </c>
      <c r="L378" s="15"/>
      <c r="M378" s="15"/>
      <c r="N378" s="15"/>
      <c r="O378" s="13">
        <v>1</v>
      </c>
      <c r="P378" s="13" t="s">
        <v>31</v>
      </c>
      <c r="Q378" s="13" t="s">
        <v>32</v>
      </c>
      <c r="R378" s="1" t="s">
        <v>663</v>
      </c>
      <c r="S378" s="13" t="str" cm="1">
        <f t="array" ref="S378">IFERROR(_xlfn.TEXTJOIN(", ",TRUE,IF(ChangeLog[ROW_ID]=$T378,ChangeLog[Change'#],"")),"")</f>
        <v/>
      </c>
      <c r="T378">
        <v>369</v>
      </c>
    </row>
    <row r="379" spans="1:20" ht="17.100000000000001" customHeight="1" x14ac:dyDescent="0.25">
      <c r="A379" s="1" t="s">
        <v>2</v>
      </c>
      <c r="B379" s="15">
        <v>1956</v>
      </c>
      <c r="C379" s="15" t="s">
        <v>658</v>
      </c>
      <c r="D379" s="15" t="s">
        <v>658</v>
      </c>
      <c r="E379" s="15" t="s">
        <v>112</v>
      </c>
      <c r="F379" s="15" t="s">
        <v>26</v>
      </c>
      <c r="G379" s="15" t="s">
        <v>36</v>
      </c>
      <c r="H379" s="15" t="s">
        <v>658</v>
      </c>
      <c r="I379" s="15" t="s">
        <v>11334</v>
      </c>
      <c r="J379" s="1" t="s">
        <v>662</v>
      </c>
      <c r="K379" s="15" t="s">
        <v>29</v>
      </c>
      <c r="L379" s="15"/>
      <c r="M379" s="15"/>
      <c r="N379" s="15"/>
      <c r="O379" s="13">
        <v>1</v>
      </c>
      <c r="P379" s="13" t="s">
        <v>31</v>
      </c>
      <c r="Q379" s="13" t="s">
        <v>32</v>
      </c>
      <c r="R379" s="1" t="s">
        <v>664</v>
      </c>
      <c r="S379" s="13" t="str" cm="1">
        <f t="array" ref="S379">IFERROR(_xlfn.TEXTJOIN(", ",TRUE,IF(ChangeLog[ROW_ID]=$T379,ChangeLog[Change'#],"")),"")</f>
        <v/>
      </c>
      <c r="T379">
        <v>370</v>
      </c>
    </row>
    <row r="380" spans="1:20" ht="17.100000000000001" customHeight="1" x14ac:dyDescent="0.25">
      <c r="A380" s="1" t="s">
        <v>2</v>
      </c>
      <c r="B380" s="15">
        <v>1956</v>
      </c>
      <c r="C380" s="15" t="s">
        <v>658</v>
      </c>
      <c r="D380" s="15" t="s">
        <v>658</v>
      </c>
      <c r="E380" s="15" t="s">
        <v>112</v>
      </c>
      <c r="F380" s="15" t="s">
        <v>26</v>
      </c>
      <c r="G380" s="15" t="s">
        <v>36</v>
      </c>
      <c r="H380" s="15" t="s">
        <v>658</v>
      </c>
      <c r="I380" s="15" t="s">
        <v>11334</v>
      </c>
      <c r="J380" s="1" t="s">
        <v>662</v>
      </c>
      <c r="K380" s="15" t="s">
        <v>29</v>
      </c>
      <c r="L380" s="15"/>
      <c r="M380" s="15"/>
      <c r="N380" s="15"/>
      <c r="O380" s="13">
        <v>1</v>
      </c>
      <c r="P380" s="13" t="s">
        <v>31</v>
      </c>
      <c r="Q380" s="13" t="s">
        <v>32</v>
      </c>
      <c r="R380" s="1" t="s">
        <v>665</v>
      </c>
      <c r="S380" s="13" t="str" cm="1">
        <f t="array" ref="S380">IFERROR(_xlfn.TEXTJOIN(", ",TRUE,IF(ChangeLog[ROW_ID]=$T380,ChangeLog[Change'#],"")),"")</f>
        <v/>
      </c>
      <c r="T380">
        <v>371</v>
      </c>
    </row>
    <row r="381" spans="1:20" ht="17.100000000000001" customHeight="1" x14ac:dyDescent="0.25">
      <c r="A381" s="1" t="s">
        <v>2</v>
      </c>
      <c r="B381" s="15">
        <v>1956</v>
      </c>
      <c r="C381" s="15" t="s">
        <v>658</v>
      </c>
      <c r="D381" s="15" t="s">
        <v>658</v>
      </c>
      <c r="E381" s="15" t="s">
        <v>112</v>
      </c>
      <c r="F381" s="15" t="s">
        <v>26</v>
      </c>
      <c r="G381" s="15" t="s">
        <v>36</v>
      </c>
      <c r="H381" s="15" t="s">
        <v>658</v>
      </c>
      <c r="I381" s="15" t="s">
        <v>11334</v>
      </c>
      <c r="J381" s="1" t="s">
        <v>662</v>
      </c>
      <c r="K381" s="15" t="s">
        <v>29</v>
      </c>
      <c r="L381" s="15"/>
      <c r="M381" s="15"/>
      <c r="N381" s="15"/>
      <c r="O381" s="13">
        <v>1</v>
      </c>
      <c r="P381" s="13" t="s">
        <v>31</v>
      </c>
      <c r="Q381" s="13" t="s">
        <v>32</v>
      </c>
      <c r="R381" s="1" t="s">
        <v>666</v>
      </c>
      <c r="S381" s="13" t="str" cm="1">
        <f t="array" ref="S381">IFERROR(_xlfn.TEXTJOIN(", ",TRUE,IF(ChangeLog[ROW_ID]=$T381,ChangeLog[Change'#],"")),"")</f>
        <v/>
      </c>
      <c r="T381">
        <v>372</v>
      </c>
    </row>
    <row r="382" spans="1:20" ht="17.100000000000001" customHeight="1" x14ac:dyDescent="0.25">
      <c r="A382" s="1" t="s">
        <v>2</v>
      </c>
      <c r="B382" s="15">
        <v>1956</v>
      </c>
      <c r="C382" s="15" t="s">
        <v>658</v>
      </c>
      <c r="D382" s="15" t="s">
        <v>658</v>
      </c>
      <c r="E382" s="15" t="s">
        <v>112</v>
      </c>
      <c r="F382" s="15" t="s">
        <v>26</v>
      </c>
      <c r="G382" s="15" t="s">
        <v>36</v>
      </c>
      <c r="H382" s="15" t="s">
        <v>658</v>
      </c>
      <c r="I382" s="15" t="s">
        <v>11334</v>
      </c>
      <c r="J382" s="1" t="s">
        <v>662</v>
      </c>
      <c r="K382" s="15" t="s">
        <v>29</v>
      </c>
      <c r="L382" s="15"/>
      <c r="M382" s="15"/>
      <c r="N382" s="15"/>
      <c r="O382" s="13">
        <v>1</v>
      </c>
      <c r="P382" s="13" t="s">
        <v>31</v>
      </c>
      <c r="Q382" s="13" t="s">
        <v>32</v>
      </c>
      <c r="R382" s="1" t="s">
        <v>667</v>
      </c>
      <c r="S382" s="13" t="str" cm="1">
        <f t="array" ref="S382">IFERROR(_xlfn.TEXTJOIN(", ",TRUE,IF(ChangeLog[ROW_ID]=$T382,ChangeLog[Change'#],"")),"")</f>
        <v/>
      </c>
      <c r="T382">
        <v>373</v>
      </c>
    </row>
    <row r="383" spans="1:20" ht="17.100000000000001" customHeight="1" x14ac:dyDescent="0.25">
      <c r="A383" s="1" t="s">
        <v>2</v>
      </c>
      <c r="B383" s="15">
        <v>1956</v>
      </c>
      <c r="C383" s="15" t="s">
        <v>130</v>
      </c>
      <c r="D383" s="15" t="s">
        <v>130</v>
      </c>
      <c r="E383" s="15" t="s">
        <v>130</v>
      </c>
      <c r="F383" s="15" t="s">
        <v>26</v>
      </c>
      <c r="G383" s="15" t="s">
        <v>668</v>
      </c>
      <c r="H383" s="15" t="s">
        <v>130</v>
      </c>
      <c r="I383" s="15" t="s">
        <v>669</v>
      </c>
      <c r="J383" s="1" t="s">
        <v>670</v>
      </c>
      <c r="K383" s="15" t="s">
        <v>29</v>
      </c>
      <c r="L383" s="15">
        <v>14</v>
      </c>
      <c r="M383" s="15"/>
      <c r="N383" s="15"/>
      <c r="O383" s="13">
        <v>1</v>
      </c>
      <c r="P383" s="13" t="s">
        <v>31</v>
      </c>
      <c r="Q383" s="13" t="s">
        <v>32</v>
      </c>
      <c r="R383" s="1"/>
      <c r="S383" s="13" t="str" cm="1">
        <f t="array" ref="S383">IFERROR(_xlfn.TEXTJOIN(", ",TRUE,IF(ChangeLog[ROW_ID]=$T383,ChangeLog[Change'#],"")),"")</f>
        <v/>
      </c>
      <c r="T383">
        <v>374</v>
      </c>
    </row>
    <row r="384" spans="1:20" ht="17.100000000000001" customHeight="1" x14ac:dyDescent="0.25">
      <c r="A384" s="1" t="s">
        <v>2</v>
      </c>
      <c r="B384" s="15">
        <v>1956</v>
      </c>
      <c r="C384" s="15" t="s">
        <v>130</v>
      </c>
      <c r="D384" s="15" t="s">
        <v>130</v>
      </c>
      <c r="E384" s="15" t="s">
        <v>130</v>
      </c>
      <c r="F384" s="15" t="s">
        <v>26</v>
      </c>
      <c r="G384" s="15" t="s">
        <v>671</v>
      </c>
      <c r="H384" s="15" t="s">
        <v>130</v>
      </c>
      <c r="I384" s="15" t="s">
        <v>672</v>
      </c>
      <c r="J384" s="1" t="s">
        <v>673</v>
      </c>
      <c r="K384" s="15" t="s">
        <v>29</v>
      </c>
      <c r="L384" s="15">
        <v>16</v>
      </c>
      <c r="M384" s="15"/>
      <c r="N384" s="15"/>
      <c r="O384" s="13">
        <v>1</v>
      </c>
      <c r="P384" s="13" t="s">
        <v>31</v>
      </c>
      <c r="Q384" s="13" t="s">
        <v>32</v>
      </c>
      <c r="R384" s="1"/>
      <c r="S384" s="13" t="str" cm="1">
        <f t="array" ref="S384">IFERROR(_xlfn.TEXTJOIN(", ",TRUE,IF(ChangeLog[ROW_ID]=$T384,ChangeLog[Change'#],"")),"")</f>
        <v/>
      </c>
      <c r="T384">
        <v>375</v>
      </c>
    </row>
    <row r="385" spans="1:20" ht="17.100000000000001" customHeight="1" x14ac:dyDescent="0.25">
      <c r="A385" s="1" t="s">
        <v>2</v>
      </c>
      <c r="B385" s="15">
        <v>1956</v>
      </c>
      <c r="C385" s="15" t="s">
        <v>59</v>
      </c>
      <c r="D385" s="15" t="s">
        <v>59</v>
      </c>
      <c r="E385" s="15" t="s">
        <v>59</v>
      </c>
      <c r="F385" s="15" t="s">
        <v>26</v>
      </c>
      <c r="G385" s="15" t="s">
        <v>78</v>
      </c>
      <c r="H385" s="15" t="s">
        <v>59</v>
      </c>
      <c r="I385" s="15" t="s">
        <v>674</v>
      </c>
      <c r="J385" s="1" t="s">
        <v>500</v>
      </c>
      <c r="K385" s="15" t="s">
        <v>29</v>
      </c>
      <c r="L385" s="15">
        <v>7</v>
      </c>
      <c r="M385" s="15"/>
      <c r="N385" s="15"/>
      <c r="O385" s="13">
        <v>1</v>
      </c>
      <c r="P385" s="13" t="s">
        <v>31</v>
      </c>
      <c r="Q385" s="13" t="s">
        <v>32</v>
      </c>
      <c r="R385" s="1"/>
      <c r="S385" s="13" t="str" cm="1">
        <f t="array" ref="S385">IFERROR(_xlfn.TEXTJOIN(", ",TRUE,IF(ChangeLog[ROW_ID]=$T385,ChangeLog[Change'#],"")),"")</f>
        <v/>
      </c>
      <c r="T385">
        <v>376</v>
      </c>
    </row>
    <row r="386" spans="1:20" ht="17.100000000000001" customHeight="1" x14ac:dyDescent="0.25">
      <c r="A386" s="1" t="s">
        <v>2</v>
      </c>
      <c r="B386" s="15">
        <v>1956</v>
      </c>
      <c r="C386" s="15" t="s">
        <v>59</v>
      </c>
      <c r="D386" s="15" t="s">
        <v>59</v>
      </c>
      <c r="E386" s="15" t="s">
        <v>59</v>
      </c>
      <c r="F386" s="15" t="s">
        <v>26</v>
      </c>
      <c r="G386" s="15" t="s">
        <v>88</v>
      </c>
      <c r="H386" s="15" t="s">
        <v>59</v>
      </c>
      <c r="I386" s="15" t="s">
        <v>675</v>
      </c>
      <c r="J386" s="1" t="s">
        <v>89</v>
      </c>
      <c r="K386" s="15" t="s">
        <v>29</v>
      </c>
      <c r="L386" s="15">
        <v>9</v>
      </c>
      <c r="M386" s="15"/>
      <c r="N386" s="15"/>
      <c r="O386" s="13">
        <v>1</v>
      </c>
      <c r="P386" s="13" t="s">
        <v>31</v>
      </c>
      <c r="Q386" s="13" t="s">
        <v>32</v>
      </c>
      <c r="R386" s="1"/>
      <c r="S386" s="13" t="str" cm="1">
        <f t="array" ref="S386">IFERROR(_xlfn.TEXTJOIN(", ",TRUE,IF(ChangeLog[ROW_ID]=$T386,ChangeLog[Change'#],"")),"")</f>
        <v/>
      </c>
      <c r="T386">
        <v>377</v>
      </c>
    </row>
    <row r="387" spans="1:20" ht="17.100000000000001" customHeight="1" x14ac:dyDescent="0.25">
      <c r="A387" s="1" t="s">
        <v>2</v>
      </c>
      <c r="B387" s="15">
        <v>1960</v>
      </c>
      <c r="C387" s="15" t="s">
        <v>130</v>
      </c>
      <c r="D387" s="15" t="s">
        <v>130</v>
      </c>
      <c r="E387" s="15" t="s">
        <v>130</v>
      </c>
      <c r="F387" s="15" t="s">
        <v>26</v>
      </c>
      <c r="G387" s="15" t="s">
        <v>671</v>
      </c>
      <c r="H387" s="15" t="s">
        <v>130</v>
      </c>
      <c r="I387" s="15" t="s">
        <v>672</v>
      </c>
      <c r="J387" s="1" t="s">
        <v>676</v>
      </c>
      <c r="K387" s="15" t="s">
        <v>29</v>
      </c>
      <c r="L387" s="15">
        <v>25</v>
      </c>
      <c r="M387" s="15"/>
      <c r="N387" s="15"/>
      <c r="O387" s="13">
        <v>1</v>
      </c>
      <c r="P387" s="13" t="s">
        <v>31</v>
      </c>
      <c r="Q387" s="13" t="s">
        <v>32</v>
      </c>
      <c r="R387" s="1"/>
      <c r="S387" s="13" t="str" cm="1">
        <f t="array" ref="S387">IFERROR(_xlfn.TEXTJOIN(", ",TRUE,IF(ChangeLog[ROW_ID]=$T387,ChangeLog[Change'#],"")),"")</f>
        <v/>
      </c>
      <c r="T387">
        <v>378</v>
      </c>
    </row>
    <row r="388" spans="1:20" ht="17.100000000000001" customHeight="1" x14ac:dyDescent="0.25">
      <c r="A388" s="1" t="s">
        <v>2</v>
      </c>
      <c r="B388" s="15">
        <v>1960</v>
      </c>
      <c r="C388" s="15" t="s">
        <v>92</v>
      </c>
      <c r="D388" s="15" t="s">
        <v>92</v>
      </c>
      <c r="E388" s="15" t="s">
        <v>386</v>
      </c>
      <c r="F388" s="15" t="s">
        <v>26</v>
      </c>
      <c r="G388" s="15" t="s">
        <v>559</v>
      </c>
      <c r="H388" s="15" t="s">
        <v>92</v>
      </c>
      <c r="I388" s="15" t="s">
        <v>677</v>
      </c>
      <c r="J388" s="1" t="s">
        <v>678</v>
      </c>
      <c r="K388" s="15" t="s">
        <v>29</v>
      </c>
      <c r="L388" s="15">
        <v>58</v>
      </c>
      <c r="M388" s="15"/>
      <c r="N388" s="15"/>
      <c r="O388" s="13">
        <v>1</v>
      </c>
      <c r="P388" s="13" t="s">
        <v>31</v>
      </c>
      <c r="Q388" s="13" t="s">
        <v>32</v>
      </c>
      <c r="R388" s="1"/>
      <c r="S388" s="13" t="str" cm="1">
        <f t="array" ref="S388">IFERROR(_xlfn.TEXTJOIN(", ",TRUE,IF(ChangeLog[ROW_ID]=$T388,ChangeLog[Change'#],"")),"")</f>
        <v/>
      </c>
      <c r="T388">
        <v>379</v>
      </c>
    </row>
    <row r="389" spans="1:20" ht="17.100000000000001" customHeight="1" x14ac:dyDescent="0.25">
      <c r="A389" s="1" t="s">
        <v>2</v>
      </c>
      <c r="B389" s="15">
        <v>1960</v>
      </c>
      <c r="C389" s="15" t="s">
        <v>59</v>
      </c>
      <c r="D389" s="15" t="s">
        <v>59</v>
      </c>
      <c r="E389" s="15" t="s">
        <v>59</v>
      </c>
      <c r="F389" s="15" t="s">
        <v>26</v>
      </c>
      <c r="G389" s="15" t="s">
        <v>88</v>
      </c>
      <c r="H389" s="15" t="s">
        <v>59</v>
      </c>
      <c r="I389" s="15" t="s">
        <v>679</v>
      </c>
      <c r="J389" s="1" t="s">
        <v>89</v>
      </c>
      <c r="K389" s="15" t="s">
        <v>29</v>
      </c>
      <c r="L389" s="15">
        <v>2</v>
      </c>
      <c r="M389" s="15" t="s">
        <v>30</v>
      </c>
      <c r="N389" s="15">
        <v>2</v>
      </c>
      <c r="O389" s="13">
        <v>1</v>
      </c>
      <c r="P389" s="13" t="s">
        <v>31</v>
      </c>
      <c r="Q389" s="13" t="s">
        <v>32</v>
      </c>
      <c r="R389" s="1"/>
      <c r="S389" s="13" t="str" cm="1">
        <f t="array" ref="S389">IFERROR(_xlfn.TEXTJOIN(", ",TRUE,IF(ChangeLog[ROW_ID]=$T389,ChangeLog[Change'#],"")),"")</f>
        <v/>
      </c>
      <c r="T389">
        <v>380</v>
      </c>
    </row>
    <row r="390" spans="1:20" ht="17.100000000000001" customHeight="1" x14ac:dyDescent="0.25">
      <c r="A390" s="1" t="s">
        <v>2</v>
      </c>
      <c r="B390" s="15">
        <v>1964</v>
      </c>
      <c r="C390" s="15" t="s">
        <v>24</v>
      </c>
      <c r="D390" s="15" t="s">
        <v>25</v>
      </c>
      <c r="E390" s="15" t="s">
        <v>25</v>
      </c>
      <c r="F390" s="15" t="s">
        <v>26</v>
      </c>
      <c r="G390" s="15" t="s">
        <v>359</v>
      </c>
      <c r="H390" s="15" t="s">
        <v>25</v>
      </c>
      <c r="I390" s="15" t="s">
        <v>359</v>
      </c>
      <c r="J390" s="1" t="s">
        <v>680</v>
      </c>
      <c r="K390" s="15" t="s">
        <v>29</v>
      </c>
      <c r="L390" s="15">
        <v>6</v>
      </c>
      <c r="M390" s="15"/>
      <c r="N390" s="15"/>
      <c r="O390" s="13">
        <v>1</v>
      </c>
      <c r="P390" s="13" t="s">
        <v>31</v>
      </c>
      <c r="Q390" s="13" t="s">
        <v>32</v>
      </c>
      <c r="R390" s="1" t="s">
        <v>681</v>
      </c>
      <c r="S390" s="13" t="str" cm="1">
        <f t="array" ref="S390">IFERROR(_xlfn.TEXTJOIN(", ",TRUE,IF(ChangeLog[ROW_ID]=$T390,ChangeLog[Change'#],"")),"")</f>
        <v/>
      </c>
      <c r="T390">
        <v>381</v>
      </c>
    </row>
    <row r="391" spans="1:20" ht="17.100000000000001" customHeight="1" x14ac:dyDescent="0.25">
      <c r="A391" s="1" t="s">
        <v>2</v>
      </c>
      <c r="B391" s="15">
        <v>1964</v>
      </c>
      <c r="C391" s="15" t="s">
        <v>24</v>
      </c>
      <c r="D391" s="15" t="s">
        <v>25</v>
      </c>
      <c r="E391" s="15" t="s">
        <v>25</v>
      </c>
      <c r="F391" s="15" t="s">
        <v>26</v>
      </c>
      <c r="G391" s="15" t="s">
        <v>106</v>
      </c>
      <c r="H391" s="15" t="s">
        <v>25</v>
      </c>
      <c r="I391" s="15" t="s">
        <v>106</v>
      </c>
      <c r="J391" s="1" t="s">
        <v>682</v>
      </c>
      <c r="K391" s="15" t="s">
        <v>29</v>
      </c>
      <c r="L391" s="15">
        <v>7</v>
      </c>
      <c r="M391" s="15"/>
      <c r="N391" s="15"/>
      <c r="O391" s="13">
        <v>1</v>
      </c>
      <c r="P391" s="13" t="s">
        <v>31</v>
      </c>
      <c r="Q391" s="13" t="s">
        <v>32</v>
      </c>
      <c r="R391" s="1" t="s">
        <v>683</v>
      </c>
      <c r="S391" s="13" t="str" cm="1">
        <f t="array" ref="S391">IFERROR(_xlfn.TEXTJOIN(", ",TRUE,IF(ChangeLog[ROW_ID]=$T391,ChangeLog[Change'#],"")),"")</f>
        <v/>
      </c>
      <c r="T391">
        <v>382</v>
      </c>
    </row>
    <row r="392" spans="1:20" ht="17.100000000000001" customHeight="1" x14ac:dyDescent="0.25">
      <c r="A392" s="1" t="s">
        <v>2</v>
      </c>
      <c r="B392" s="15">
        <v>1964</v>
      </c>
      <c r="C392" s="15" t="s">
        <v>24</v>
      </c>
      <c r="D392" s="15" t="s">
        <v>25</v>
      </c>
      <c r="E392" s="15" t="s">
        <v>25</v>
      </c>
      <c r="F392" s="15" t="s">
        <v>26</v>
      </c>
      <c r="G392" s="15" t="s">
        <v>27</v>
      </c>
      <c r="H392" s="15" t="s">
        <v>25</v>
      </c>
      <c r="I392" s="15" t="s">
        <v>684</v>
      </c>
      <c r="J392" s="1" t="s">
        <v>102</v>
      </c>
      <c r="K392" s="15" t="s">
        <v>29</v>
      </c>
      <c r="L392" s="15">
        <v>7</v>
      </c>
      <c r="M392" s="15"/>
      <c r="N392" s="15"/>
      <c r="O392" s="13">
        <v>1</v>
      </c>
      <c r="P392" s="13" t="s">
        <v>31</v>
      </c>
      <c r="Q392" s="13" t="s">
        <v>32</v>
      </c>
      <c r="R392" s="1" t="s">
        <v>685</v>
      </c>
      <c r="S392" s="13" t="str" cm="1">
        <f t="array" ref="S392">IFERROR(_xlfn.TEXTJOIN(", ",TRUE,IF(ChangeLog[ROW_ID]=$T392,ChangeLog[Change'#],"")),"")</f>
        <v/>
      </c>
      <c r="T392">
        <v>383</v>
      </c>
    </row>
    <row r="393" spans="1:20" ht="17.100000000000001" customHeight="1" x14ac:dyDescent="0.25">
      <c r="A393" s="1" t="s">
        <v>2</v>
      </c>
      <c r="B393" s="15">
        <v>1964</v>
      </c>
      <c r="C393" s="15" t="s">
        <v>24</v>
      </c>
      <c r="D393" s="15" t="s">
        <v>25</v>
      </c>
      <c r="E393" s="15" t="s">
        <v>25</v>
      </c>
      <c r="F393" s="15" t="s">
        <v>26</v>
      </c>
      <c r="G393" s="15" t="s">
        <v>39</v>
      </c>
      <c r="H393" s="15" t="s">
        <v>25</v>
      </c>
      <c r="I393" s="15" t="s">
        <v>684</v>
      </c>
      <c r="J393" s="1" t="s">
        <v>102</v>
      </c>
      <c r="K393" s="15" t="s">
        <v>29</v>
      </c>
      <c r="L393" s="15">
        <v>7</v>
      </c>
      <c r="M393" s="15"/>
      <c r="N393" s="15"/>
      <c r="O393" s="13">
        <v>1</v>
      </c>
      <c r="P393" s="13" t="s">
        <v>31</v>
      </c>
      <c r="Q393" s="13" t="s">
        <v>32</v>
      </c>
      <c r="R393" s="1" t="s">
        <v>686</v>
      </c>
      <c r="S393" s="13" t="str" cm="1">
        <f t="array" ref="S393">IFERROR(_xlfn.TEXTJOIN(", ",TRUE,IF(ChangeLog[ROW_ID]=$T393,ChangeLog[Change'#],"")),"")</f>
        <v/>
      </c>
      <c r="T393">
        <v>384</v>
      </c>
    </row>
    <row r="394" spans="1:20" ht="17.100000000000001" customHeight="1" x14ac:dyDescent="0.25">
      <c r="A394" s="1" t="s">
        <v>2</v>
      </c>
      <c r="B394" s="15">
        <v>1964</v>
      </c>
      <c r="C394" s="15" t="s">
        <v>24</v>
      </c>
      <c r="D394" s="15" t="s">
        <v>25</v>
      </c>
      <c r="E394" s="15" t="s">
        <v>25</v>
      </c>
      <c r="F394" s="15" t="s">
        <v>26</v>
      </c>
      <c r="G394" s="15" t="s">
        <v>45</v>
      </c>
      <c r="H394" s="15" t="s">
        <v>25</v>
      </c>
      <c r="I394" s="15" t="s">
        <v>684</v>
      </c>
      <c r="J394" s="1" t="s">
        <v>102</v>
      </c>
      <c r="K394" s="15" t="s">
        <v>29</v>
      </c>
      <c r="L394" s="15">
        <v>6</v>
      </c>
      <c r="M394" s="15"/>
      <c r="N394" s="15"/>
      <c r="O394" s="13">
        <v>1</v>
      </c>
      <c r="P394" s="13" t="s">
        <v>31</v>
      </c>
      <c r="Q394" s="13" t="s">
        <v>32</v>
      </c>
      <c r="R394" s="1" t="s">
        <v>687</v>
      </c>
      <c r="S394" s="13" t="str" cm="1">
        <f t="array" ref="S394">IFERROR(_xlfn.TEXTJOIN(", ",TRUE,IF(ChangeLog[ROW_ID]=$T394,ChangeLog[Change'#],"")),"")</f>
        <v/>
      </c>
      <c r="T394">
        <v>385</v>
      </c>
    </row>
    <row r="395" spans="1:20" ht="17.100000000000001" customHeight="1" x14ac:dyDescent="0.25">
      <c r="A395" s="1" t="s">
        <v>2</v>
      </c>
      <c r="B395" s="15">
        <v>1964</v>
      </c>
      <c r="C395" s="15" t="s">
        <v>24</v>
      </c>
      <c r="D395" s="15" t="s">
        <v>25</v>
      </c>
      <c r="E395" s="15" t="s">
        <v>25</v>
      </c>
      <c r="F395" s="15" t="s">
        <v>49</v>
      </c>
      <c r="G395" s="15" t="s">
        <v>27</v>
      </c>
      <c r="H395" s="15" t="s">
        <v>25</v>
      </c>
      <c r="I395" s="15" t="s">
        <v>688</v>
      </c>
      <c r="J395" s="1" t="s">
        <v>689</v>
      </c>
      <c r="K395" s="15" t="s">
        <v>29</v>
      </c>
      <c r="L395" s="15">
        <v>7</v>
      </c>
      <c r="M395" s="15"/>
      <c r="N395" s="15"/>
      <c r="O395" s="13">
        <v>1</v>
      </c>
      <c r="P395" s="13" t="s">
        <v>31</v>
      </c>
      <c r="Q395" s="13" t="s">
        <v>32</v>
      </c>
      <c r="R395" s="1" t="s">
        <v>690</v>
      </c>
      <c r="S395" s="13" t="str" cm="1">
        <f t="array" ref="S395">IFERROR(_xlfn.TEXTJOIN(", ",TRUE,IF(ChangeLog[ROW_ID]=$T395,ChangeLog[Change'#],"")),"")</f>
        <v/>
      </c>
      <c r="T395">
        <v>386</v>
      </c>
    </row>
    <row r="396" spans="1:20" ht="17.100000000000001" customHeight="1" x14ac:dyDescent="0.25">
      <c r="A396" s="1" t="s">
        <v>2</v>
      </c>
      <c r="B396" s="15">
        <v>1964</v>
      </c>
      <c r="C396" s="15" t="s">
        <v>24</v>
      </c>
      <c r="D396" s="15" t="s">
        <v>25</v>
      </c>
      <c r="E396" s="15" t="s">
        <v>25</v>
      </c>
      <c r="F396" s="15" t="s">
        <v>49</v>
      </c>
      <c r="G396" s="15" t="s">
        <v>39</v>
      </c>
      <c r="H396" s="15" t="s">
        <v>25</v>
      </c>
      <c r="I396" s="15" t="s">
        <v>688</v>
      </c>
      <c r="J396" s="1" t="s">
        <v>689</v>
      </c>
      <c r="K396" s="15" t="s">
        <v>29</v>
      </c>
      <c r="L396" s="15">
        <v>8</v>
      </c>
      <c r="M396" s="15"/>
      <c r="N396" s="15"/>
      <c r="O396" s="13">
        <v>1</v>
      </c>
      <c r="P396" s="13" t="s">
        <v>31</v>
      </c>
      <c r="Q396" s="13" t="s">
        <v>32</v>
      </c>
      <c r="R396" s="1" t="s">
        <v>691</v>
      </c>
      <c r="S396" s="13" t="str" cm="1">
        <f t="array" ref="S396">IFERROR(_xlfn.TEXTJOIN(", ",TRUE,IF(ChangeLog[ROW_ID]=$T396,ChangeLog[Change'#],"")),"")</f>
        <v/>
      </c>
      <c r="T396">
        <v>387</v>
      </c>
    </row>
    <row r="397" spans="1:20" ht="17.100000000000001" customHeight="1" x14ac:dyDescent="0.25">
      <c r="A397" s="1" t="s">
        <v>2</v>
      </c>
      <c r="B397" s="15">
        <v>1964</v>
      </c>
      <c r="C397" s="15" t="s">
        <v>24</v>
      </c>
      <c r="D397" s="15" t="s">
        <v>25</v>
      </c>
      <c r="E397" s="15" t="s">
        <v>25</v>
      </c>
      <c r="F397" s="15" t="s">
        <v>49</v>
      </c>
      <c r="G397" s="15" t="s">
        <v>100</v>
      </c>
      <c r="H397" s="15" t="s">
        <v>25</v>
      </c>
      <c r="I397" s="15" t="s">
        <v>688</v>
      </c>
      <c r="J397" s="1" t="s">
        <v>689</v>
      </c>
      <c r="K397" s="15" t="s">
        <v>29</v>
      </c>
      <c r="L397" s="15">
        <v>7</v>
      </c>
      <c r="M397" s="15"/>
      <c r="N397" s="15"/>
      <c r="O397" s="13">
        <v>1</v>
      </c>
      <c r="P397" s="13" t="s">
        <v>31</v>
      </c>
      <c r="Q397" s="13" t="s">
        <v>32</v>
      </c>
      <c r="R397" s="1" t="s">
        <v>692</v>
      </c>
      <c r="S397" s="13" t="str" cm="1">
        <f t="array" ref="S397">IFERROR(_xlfn.TEXTJOIN(", ",TRUE,IF(ChangeLog[ROW_ID]=$T397,ChangeLog[Change'#],"")),"")</f>
        <v/>
      </c>
      <c r="T397">
        <v>388</v>
      </c>
    </row>
    <row r="398" spans="1:20" ht="17.100000000000001" customHeight="1" x14ac:dyDescent="0.25">
      <c r="A398" s="1" t="s">
        <v>2</v>
      </c>
      <c r="B398" s="15">
        <v>1964</v>
      </c>
      <c r="C398" s="15" t="s">
        <v>24</v>
      </c>
      <c r="D398" s="15" t="s">
        <v>25</v>
      </c>
      <c r="E398" s="15" t="s">
        <v>25</v>
      </c>
      <c r="F398" s="15" t="s">
        <v>49</v>
      </c>
      <c r="G398" s="15" t="s">
        <v>124</v>
      </c>
      <c r="H398" s="15" t="s">
        <v>25</v>
      </c>
      <c r="I398" s="15" t="s">
        <v>124</v>
      </c>
      <c r="J398" s="1" t="s">
        <v>693</v>
      </c>
      <c r="K398" s="15" t="s">
        <v>29</v>
      </c>
      <c r="L398" s="15">
        <v>7</v>
      </c>
      <c r="M398" s="15"/>
      <c r="N398" s="15"/>
      <c r="O398" s="13">
        <v>1</v>
      </c>
      <c r="P398" s="13" t="s">
        <v>31</v>
      </c>
      <c r="Q398" s="13" t="s">
        <v>32</v>
      </c>
      <c r="R398" s="1" t="s">
        <v>694</v>
      </c>
      <c r="S398" s="13" t="str" cm="1">
        <f t="array" ref="S398">IFERROR(_xlfn.TEXTJOIN(", ",TRUE,IF(ChangeLog[ROW_ID]=$T398,ChangeLog[Change'#],"")),"")</f>
        <v/>
      </c>
      <c r="T398">
        <v>389</v>
      </c>
    </row>
    <row r="399" spans="1:20" ht="17.100000000000001" customHeight="1" x14ac:dyDescent="0.25">
      <c r="A399" s="1" t="s">
        <v>2</v>
      </c>
      <c r="B399" s="15">
        <v>1964</v>
      </c>
      <c r="C399" s="15" t="s">
        <v>24</v>
      </c>
      <c r="D399" s="15" t="s">
        <v>25</v>
      </c>
      <c r="E399" s="15" t="s">
        <v>25</v>
      </c>
      <c r="F399" s="15" t="s">
        <v>49</v>
      </c>
      <c r="G399" s="15" t="s">
        <v>695</v>
      </c>
      <c r="H399" s="15" t="s">
        <v>25</v>
      </c>
      <c r="I399" s="15" t="s">
        <v>695</v>
      </c>
      <c r="J399" s="1" t="s">
        <v>696</v>
      </c>
      <c r="K399" s="15" t="s">
        <v>29</v>
      </c>
      <c r="L399" s="15">
        <v>7</v>
      </c>
      <c r="M399" s="15"/>
      <c r="N399" s="15"/>
      <c r="O399" s="13">
        <v>1</v>
      </c>
      <c r="P399" s="13" t="s">
        <v>31</v>
      </c>
      <c r="Q399" s="13" t="s">
        <v>32</v>
      </c>
      <c r="R399" s="1" t="s">
        <v>697</v>
      </c>
      <c r="S399" s="13" t="str" cm="1">
        <f t="array" ref="S399">IFERROR(_xlfn.TEXTJOIN(", ",TRUE,IF(ChangeLog[ROW_ID]=$T399,ChangeLog[Change'#],"")),"")</f>
        <v/>
      </c>
      <c r="T399">
        <v>390</v>
      </c>
    </row>
    <row r="400" spans="1:20" ht="17.100000000000001" customHeight="1" x14ac:dyDescent="0.25">
      <c r="A400" s="1" t="s">
        <v>2</v>
      </c>
      <c r="B400" s="15">
        <v>1964</v>
      </c>
      <c r="C400" s="15" t="s">
        <v>47</v>
      </c>
      <c r="D400" s="15" t="s">
        <v>47</v>
      </c>
      <c r="E400" s="15" t="s">
        <v>48</v>
      </c>
      <c r="F400" s="15" t="s">
        <v>26</v>
      </c>
      <c r="G400" s="15" t="s">
        <v>127</v>
      </c>
      <c r="H400" s="15" t="s">
        <v>47</v>
      </c>
      <c r="I400" s="15" t="s">
        <v>127</v>
      </c>
      <c r="J400" s="1" t="s">
        <v>698</v>
      </c>
      <c r="K400" s="15" t="s">
        <v>29</v>
      </c>
      <c r="L400" s="15"/>
      <c r="M400" s="15"/>
      <c r="N400" s="15"/>
      <c r="O400" s="13">
        <v>1</v>
      </c>
      <c r="P400" s="13" t="s">
        <v>31</v>
      </c>
      <c r="Q400" s="13" t="s">
        <v>32</v>
      </c>
      <c r="R400" s="1" t="s">
        <v>699</v>
      </c>
      <c r="S400" s="13" t="str" cm="1">
        <f t="array" ref="S400">IFERROR(_xlfn.TEXTJOIN(", ",TRUE,IF(ChangeLog[ROW_ID]=$T400,ChangeLog[Change'#],"")),"")</f>
        <v/>
      </c>
      <c r="T400">
        <v>391</v>
      </c>
    </row>
    <row r="401" spans="1:20" ht="17.100000000000001" customHeight="1" x14ac:dyDescent="0.25">
      <c r="A401" s="1" t="s">
        <v>2</v>
      </c>
      <c r="B401" s="15">
        <v>1964</v>
      </c>
      <c r="C401" s="15" t="s">
        <v>74</v>
      </c>
      <c r="D401" s="15" t="s">
        <v>74</v>
      </c>
      <c r="E401" s="15" t="s">
        <v>74</v>
      </c>
      <c r="F401" s="15" t="s">
        <v>26</v>
      </c>
      <c r="G401" s="15" t="s">
        <v>700</v>
      </c>
      <c r="H401" s="15" t="s">
        <v>74</v>
      </c>
      <c r="I401" s="15" t="s">
        <v>701</v>
      </c>
      <c r="J401" s="1" t="s">
        <v>702</v>
      </c>
      <c r="K401" s="15" t="s">
        <v>29</v>
      </c>
      <c r="L401" s="15"/>
      <c r="M401" s="15"/>
      <c r="N401" s="15"/>
      <c r="O401" s="13">
        <v>1</v>
      </c>
      <c r="P401" s="13" t="s">
        <v>31</v>
      </c>
      <c r="Q401" s="13" t="s">
        <v>32</v>
      </c>
      <c r="R401" s="1" t="s">
        <v>703</v>
      </c>
      <c r="S401" s="13" t="str" cm="1">
        <f t="array" ref="S401">IFERROR(_xlfn.TEXTJOIN(", ",TRUE,IF(ChangeLog[ROW_ID]=$T401,ChangeLog[Change'#],"")),"")</f>
        <v/>
      </c>
      <c r="T401">
        <v>392</v>
      </c>
    </row>
    <row r="402" spans="1:20" ht="17.100000000000001" customHeight="1" x14ac:dyDescent="0.25">
      <c r="A402" s="1" t="s">
        <v>2</v>
      </c>
      <c r="B402" s="15">
        <v>1964</v>
      </c>
      <c r="C402" s="15" t="s">
        <v>74</v>
      </c>
      <c r="D402" s="15" t="s">
        <v>74</v>
      </c>
      <c r="E402" s="15" t="s">
        <v>74</v>
      </c>
      <c r="F402" s="15" t="s">
        <v>26</v>
      </c>
      <c r="G402" s="15" t="s">
        <v>238</v>
      </c>
      <c r="H402" s="15" t="s">
        <v>74</v>
      </c>
      <c r="I402" s="15" t="s">
        <v>238</v>
      </c>
      <c r="J402" s="1" t="s">
        <v>704</v>
      </c>
      <c r="K402" s="15" t="s">
        <v>29</v>
      </c>
      <c r="L402" s="15"/>
      <c r="M402" s="15"/>
      <c r="N402" s="15"/>
      <c r="O402" s="13">
        <v>1</v>
      </c>
      <c r="P402" s="13" t="s">
        <v>31</v>
      </c>
      <c r="Q402" s="13" t="s">
        <v>32</v>
      </c>
      <c r="R402" s="1" t="s">
        <v>705</v>
      </c>
      <c r="S402" s="13" t="str" cm="1">
        <f t="array" ref="S402">IFERROR(_xlfn.TEXTJOIN(", ",TRUE,IF(ChangeLog[ROW_ID]=$T402,ChangeLog[Change'#],"")),"")</f>
        <v/>
      </c>
      <c r="T402">
        <v>393</v>
      </c>
    </row>
    <row r="403" spans="1:20" ht="17.100000000000001" customHeight="1" x14ac:dyDescent="0.25">
      <c r="A403" s="1" t="s">
        <v>2</v>
      </c>
      <c r="B403" s="15">
        <v>1964</v>
      </c>
      <c r="C403" s="15" t="s">
        <v>706</v>
      </c>
      <c r="D403" s="15" t="s">
        <v>706</v>
      </c>
      <c r="E403" s="15" t="s">
        <v>707</v>
      </c>
      <c r="F403" s="15" t="s">
        <v>26</v>
      </c>
      <c r="G403" s="15" t="s">
        <v>708</v>
      </c>
      <c r="H403" s="15" t="s">
        <v>706</v>
      </c>
      <c r="I403" s="15" t="s">
        <v>709</v>
      </c>
      <c r="J403" s="1" t="s">
        <v>710</v>
      </c>
      <c r="K403" s="15" t="s">
        <v>29</v>
      </c>
      <c r="L403" s="15"/>
      <c r="M403" s="15"/>
      <c r="N403" s="15"/>
      <c r="O403" s="13">
        <v>1</v>
      </c>
      <c r="P403" s="13" t="s">
        <v>31</v>
      </c>
      <c r="Q403" s="13" t="s">
        <v>32</v>
      </c>
      <c r="R403" s="1"/>
      <c r="S403" s="13" t="str" cm="1">
        <f t="array" ref="S403">IFERROR(_xlfn.TEXTJOIN(", ",TRUE,IF(ChangeLog[ROW_ID]=$T403,ChangeLog[Change'#],"")),"")</f>
        <v/>
      </c>
      <c r="T403">
        <v>394</v>
      </c>
    </row>
    <row r="404" spans="1:20" ht="17.100000000000001" customHeight="1" x14ac:dyDescent="0.25">
      <c r="A404" s="1" t="s">
        <v>2</v>
      </c>
      <c r="B404" s="15">
        <v>1964</v>
      </c>
      <c r="C404" s="15" t="s">
        <v>706</v>
      </c>
      <c r="D404" s="15" t="s">
        <v>706</v>
      </c>
      <c r="E404" s="15" t="s">
        <v>707</v>
      </c>
      <c r="F404" s="15" t="s">
        <v>26</v>
      </c>
      <c r="G404" s="15" t="s">
        <v>708</v>
      </c>
      <c r="H404" s="15" t="s">
        <v>706</v>
      </c>
      <c r="I404" s="15" t="s">
        <v>709</v>
      </c>
      <c r="J404" s="1" t="s">
        <v>711</v>
      </c>
      <c r="K404" s="15" t="s">
        <v>29</v>
      </c>
      <c r="L404" s="15"/>
      <c r="M404" s="15"/>
      <c r="N404" s="15"/>
      <c r="O404" s="13">
        <v>1</v>
      </c>
      <c r="P404" s="13" t="s">
        <v>31</v>
      </c>
      <c r="Q404" s="13" t="s">
        <v>32</v>
      </c>
      <c r="R404" s="1"/>
      <c r="S404" s="13" t="str" cm="1">
        <f t="array" ref="S404">IFERROR(_xlfn.TEXTJOIN(", ",TRUE,IF(ChangeLog[ROW_ID]=$T404,ChangeLog[Change'#],"")),"")</f>
        <v/>
      </c>
      <c r="T404">
        <v>395</v>
      </c>
    </row>
    <row r="405" spans="1:20" ht="17.100000000000001" customHeight="1" x14ac:dyDescent="0.25">
      <c r="A405" s="1" t="s">
        <v>2</v>
      </c>
      <c r="B405" s="15">
        <v>1964</v>
      </c>
      <c r="C405" s="15" t="s">
        <v>706</v>
      </c>
      <c r="D405" s="15" t="s">
        <v>706</v>
      </c>
      <c r="E405" s="15" t="s">
        <v>48</v>
      </c>
      <c r="F405" s="15" t="s">
        <v>26</v>
      </c>
      <c r="G405" s="15" t="s">
        <v>712</v>
      </c>
      <c r="H405" s="15" t="s">
        <v>706</v>
      </c>
      <c r="I405" s="15" t="s">
        <v>713</v>
      </c>
      <c r="J405" s="1" t="s">
        <v>714</v>
      </c>
      <c r="K405" s="15" t="s">
        <v>29</v>
      </c>
      <c r="L405" s="15">
        <v>32</v>
      </c>
      <c r="M405" s="15"/>
      <c r="N405" s="15"/>
      <c r="O405" s="13">
        <v>1</v>
      </c>
      <c r="P405" s="13" t="s">
        <v>31</v>
      </c>
      <c r="Q405" s="13" t="s">
        <v>32</v>
      </c>
      <c r="R405" s="1"/>
      <c r="S405" s="13" t="str" cm="1">
        <f t="array" ref="S405">IFERROR(_xlfn.TEXTJOIN(", ",TRUE,IF(ChangeLog[ROW_ID]=$T405,ChangeLog[Change'#],"")),"")</f>
        <v/>
      </c>
      <c r="T405">
        <v>396</v>
      </c>
    </row>
    <row r="406" spans="1:20" ht="17.100000000000001" customHeight="1" x14ac:dyDescent="0.25">
      <c r="A406" s="1" t="s">
        <v>2</v>
      </c>
      <c r="B406" s="15">
        <v>1964</v>
      </c>
      <c r="C406" s="15" t="s">
        <v>658</v>
      </c>
      <c r="D406" s="15" t="s">
        <v>658</v>
      </c>
      <c r="E406" s="15" t="s">
        <v>112</v>
      </c>
      <c r="F406" s="15" t="s">
        <v>26</v>
      </c>
      <c r="G406" s="15" t="s">
        <v>36</v>
      </c>
      <c r="H406" s="15" t="s">
        <v>658</v>
      </c>
      <c r="I406" s="15" t="s">
        <v>715</v>
      </c>
      <c r="J406" s="1" t="s">
        <v>716</v>
      </c>
      <c r="K406" s="15" t="s">
        <v>29</v>
      </c>
      <c r="L406" s="15">
        <v>5</v>
      </c>
      <c r="M406" s="15"/>
      <c r="N406" s="15"/>
      <c r="O406" s="13">
        <v>1</v>
      </c>
      <c r="P406" s="13" t="s">
        <v>31</v>
      </c>
      <c r="Q406" s="13" t="s">
        <v>32</v>
      </c>
      <c r="R406" s="1"/>
      <c r="S406" s="13" t="str" cm="1">
        <f t="array" ref="S406">IFERROR(_xlfn.TEXTJOIN(", ",TRUE,IF(ChangeLog[ROW_ID]=$T406,ChangeLog[Change'#],"")),"")</f>
        <v/>
      </c>
      <c r="T406">
        <v>397</v>
      </c>
    </row>
    <row r="407" spans="1:20" ht="17.100000000000001" customHeight="1" x14ac:dyDescent="0.25">
      <c r="A407" s="1" t="s">
        <v>2</v>
      </c>
      <c r="B407" s="15">
        <v>1964</v>
      </c>
      <c r="C407" s="15" t="s">
        <v>717</v>
      </c>
      <c r="D407" s="15" t="s">
        <v>717</v>
      </c>
      <c r="E407" s="15" t="s">
        <v>426</v>
      </c>
      <c r="F407" s="15" t="s">
        <v>26</v>
      </c>
      <c r="G407" s="15" t="s">
        <v>718</v>
      </c>
      <c r="H407" s="15" t="s">
        <v>717</v>
      </c>
      <c r="I407" s="15" t="s">
        <v>718</v>
      </c>
      <c r="J407" s="1" t="s">
        <v>719</v>
      </c>
      <c r="K407" s="15" t="s">
        <v>29</v>
      </c>
      <c r="L407" s="15"/>
      <c r="M407" s="15"/>
      <c r="N407" s="15"/>
      <c r="O407" s="13">
        <v>1</v>
      </c>
      <c r="P407" s="13" t="s">
        <v>31</v>
      </c>
      <c r="Q407" s="13" t="s">
        <v>32</v>
      </c>
      <c r="R407" s="1"/>
      <c r="S407" s="13" t="str" cm="1">
        <f t="array" ref="S407">IFERROR(_xlfn.TEXTJOIN(", ",TRUE,IF(ChangeLog[ROW_ID]=$T407,ChangeLog[Change'#],"")),"")</f>
        <v/>
      </c>
      <c r="T407">
        <v>398</v>
      </c>
    </row>
    <row r="408" spans="1:20" ht="17.100000000000001" customHeight="1" x14ac:dyDescent="0.25">
      <c r="A408" s="1" t="s">
        <v>2</v>
      </c>
      <c r="B408" s="15">
        <v>1964</v>
      </c>
      <c r="C408" s="15" t="s">
        <v>717</v>
      </c>
      <c r="D408" s="15" t="s">
        <v>717</v>
      </c>
      <c r="E408" s="15" t="s">
        <v>717</v>
      </c>
      <c r="F408" s="15" t="s">
        <v>26</v>
      </c>
      <c r="G408" s="15" t="s">
        <v>504</v>
      </c>
      <c r="H408" s="15" t="s">
        <v>717</v>
      </c>
      <c r="I408" s="15" t="s">
        <v>720</v>
      </c>
      <c r="J408" s="1" t="s">
        <v>721</v>
      </c>
      <c r="K408" s="15" t="s">
        <v>29</v>
      </c>
      <c r="L408" s="15">
        <v>9</v>
      </c>
      <c r="M408" s="15"/>
      <c r="N408" s="15"/>
      <c r="O408" s="13">
        <v>1</v>
      </c>
      <c r="P408" s="13" t="s">
        <v>31</v>
      </c>
      <c r="Q408" s="13" t="s">
        <v>32</v>
      </c>
      <c r="R408" s="1"/>
      <c r="S408" s="13" t="str" cm="1">
        <f t="array" ref="S408">IFERROR(_xlfn.TEXTJOIN(", ",TRUE,IF(ChangeLog[ROW_ID]=$T408,ChangeLog[Change'#],"")),"")</f>
        <v/>
      </c>
      <c r="T408">
        <v>399</v>
      </c>
    </row>
    <row r="409" spans="1:20" ht="17.100000000000001" customHeight="1" x14ac:dyDescent="0.25">
      <c r="A409" s="1" t="s">
        <v>2</v>
      </c>
      <c r="B409" s="15">
        <v>1964</v>
      </c>
      <c r="C409" s="15" t="s">
        <v>92</v>
      </c>
      <c r="D409" s="15" t="s">
        <v>92</v>
      </c>
      <c r="E409" s="15" t="s">
        <v>386</v>
      </c>
      <c r="F409" s="15" t="s">
        <v>26</v>
      </c>
      <c r="G409" s="15" t="s">
        <v>559</v>
      </c>
      <c r="H409" s="15" t="s">
        <v>92</v>
      </c>
      <c r="I409" s="15" t="s">
        <v>677</v>
      </c>
      <c r="J409" s="1" t="s">
        <v>678</v>
      </c>
      <c r="K409" s="15" t="s">
        <v>29</v>
      </c>
      <c r="L409" s="15">
        <v>49</v>
      </c>
      <c r="M409" s="15"/>
      <c r="N409" s="15"/>
      <c r="O409" s="13">
        <v>1</v>
      </c>
      <c r="P409" s="13" t="s">
        <v>31</v>
      </c>
      <c r="Q409" s="13" t="s">
        <v>32</v>
      </c>
      <c r="R409" s="1"/>
      <c r="S409" s="13" t="str" cm="1">
        <f t="array" ref="S409">IFERROR(_xlfn.TEXTJOIN(", ",TRUE,IF(ChangeLog[ROW_ID]=$T409,ChangeLog[Change'#],"")),"")</f>
        <v/>
      </c>
      <c r="T409">
        <v>400</v>
      </c>
    </row>
    <row r="410" spans="1:20" ht="17.100000000000001" customHeight="1" x14ac:dyDescent="0.25">
      <c r="A410" s="1" t="s">
        <v>2</v>
      </c>
      <c r="B410" s="15">
        <v>1964</v>
      </c>
      <c r="C410" s="15" t="s">
        <v>92</v>
      </c>
      <c r="D410" s="15" t="s">
        <v>92</v>
      </c>
      <c r="E410" s="15" t="s">
        <v>386</v>
      </c>
      <c r="F410" s="15" t="s">
        <v>26</v>
      </c>
      <c r="G410" s="15" t="s">
        <v>722</v>
      </c>
      <c r="H410" s="15" t="s">
        <v>92</v>
      </c>
      <c r="I410" s="15" t="s">
        <v>722</v>
      </c>
      <c r="J410" s="1" t="s">
        <v>723</v>
      </c>
      <c r="K410" s="15" t="s">
        <v>29</v>
      </c>
      <c r="L410" s="15">
        <v>52</v>
      </c>
      <c r="M410" s="15"/>
      <c r="N410" s="15"/>
      <c r="O410" s="13">
        <v>1</v>
      </c>
      <c r="P410" s="13" t="s">
        <v>31</v>
      </c>
      <c r="Q410" s="13" t="s">
        <v>32</v>
      </c>
      <c r="R410" s="1"/>
      <c r="S410" s="13" t="str" cm="1">
        <f t="array" ref="S410">IFERROR(_xlfn.TEXTJOIN(", ",TRUE,IF(ChangeLog[ROW_ID]=$T410,ChangeLog[Change'#],"")),"")</f>
        <v/>
      </c>
      <c r="T410">
        <v>401</v>
      </c>
    </row>
    <row r="411" spans="1:20" ht="17.100000000000001" customHeight="1" x14ac:dyDescent="0.25">
      <c r="A411" s="1" t="s">
        <v>2</v>
      </c>
      <c r="B411" s="15">
        <v>1964</v>
      </c>
      <c r="C411" s="15" t="s">
        <v>59</v>
      </c>
      <c r="D411" s="15" t="s">
        <v>59</v>
      </c>
      <c r="E411" s="15" t="s">
        <v>59</v>
      </c>
      <c r="F411" s="15" t="s">
        <v>26</v>
      </c>
      <c r="G411" s="15" t="s">
        <v>504</v>
      </c>
      <c r="H411" s="15" t="s">
        <v>59</v>
      </c>
      <c r="I411" s="15" t="s">
        <v>724</v>
      </c>
      <c r="J411" s="1" t="s">
        <v>89</v>
      </c>
      <c r="K411" s="15" t="s">
        <v>29</v>
      </c>
      <c r="L411" s="15">
        <v>11</v>
      </c>
      <c r="M411" s="15"/>
      <c r="N411" s="15"/>
      <c r="O411" s="13">
        <v>1</v>
      </c>
      <c r="P411" s="13" t="s">
        <v>31</v>
      </c>
      <c r="Q411" s="13" t="s">
        <v>32</v>
      </c>
      <c r="R411" s="1" t="s">
        <v>725</v>
      </c>
      <c r="S411" s="13" t="str" cm="1">
        <f t="array" ref="S411">IFERROR(_xlfn.TEXTJOIN(", ",TRUE,IF(ChangeLog[ROW_ID]=$T411,ChangeLog[Change'#],"")),"")</f>
        <v/>
      </c>
      <c r="T411">
        <v>402</v>
      </c>
    </row>
    <row r="412" spans="1:20" ht="17.100000000000001" customHeight="1" x14ac:dyDescent="0.25">
      <c r="A412" s="1" t="s">
        <v>2</v>
      </c>
      <c r="B412" s="15">
        <v>1964</v>
      </c>
      <c r="C412" s="15" t="s">
        <v>59</v>
      </c>
      <c r="D412" s="15" t="s">
        <v>59</v>
      </c>
      <c r="E412" s="15" t="s">
        <v>59</v>
      </c>
      <c r="F412" s="15" t="s">
        <v>26</v>
      </c>
      <c r="G412" s="15" t="s">
        <v>85</v>
      </c>
      <c r="H412" s="15" t="s">
        <v>59</v>
      </c>
      <c r="I412" s="15" t="s">
        <v>726</v>
      </c>
      <c r="J412" s="1" t="s">
        <v>119</v>
      </c>
      <c r="K412" s="15" t="s">
        <v>29</v>
      </c>
      <c r="L412" s="15">
        <v>17</v>
      </c>
      <c r="M412" s="15"/>
      <c r="N412" s="15"/>
      <c r="O412" s="13">
        <v>1</v>
      </c>
      <c r="P412" s="13" t="s">
        <v>31</v>
      </c>
      <c r="Q412" s="13" t="s">
        <v>32</v>
      </c>
      <c r="R412" s="1" t="s">
        <v>727</v>
      </c>
      <c r="S412" s="13" t="str" cm="1">
        <f t="array" ref="S412">IFERROR(_xlfn.TEXTJOIN(", ",TRUE,IF(ChangeLog[ROW_ID]=$T412,ChangeLog[Change'#],"")),"")</f>
        <v/>
      </c>
      <c r="T412">
        <v>403</v>
      </c>
    </row>
    <row r="413" spans="1:20" ht="17.100000000000001" customHeight="1" x14ac:dyDescent="0.25">
      <c r="A413" s="1" t="s">
        <v>2</v>
      </c>
      <c r="B413" s="15">
        <v>1968</v>
      </c>
      <c r="C413" s="15" t="s">
        <v>47</v>
      </c>
      <c r="D413" s="15" t="s">
        <v>47</v>
      </c>
      <c r="E413" s="15" t="s">
        <v>48</v>
      </c>
      <c r="F413" s="15" t="s">
        <v>26</v>
      </c>
      <c r="G413" s="15" t="s">
        <v>72</v>
      </c>
      <c r="H413" s="15" t="s">
        <v>47</v>
      </c>
      <c r="I413" s="15" t="s">
        <v>728</v>
      </c>
      <c r="J413" s="1" t="s">
        <v>698</v>
      </c>
      <c r="K413" s="15" t="s">
        <v>29</v>
      </c>
      <c r="L413" s="15"/>
      <c r="M413" s="15"/>
      <c r="N413" s="15"/>
      <c r="O413" s="13">
        <v>1</v>
      </c>
      <c r="P413" s="13" t="s">
        <v>31</v>
      </c>
      <c r="Q413" s="13" t="s">
        <v>32</v>
      </c>
      <c r="R413" s="1" t="s">
        <v>729</v>
      </c>
      <c r="S413" s="13" t="str" cm="1">
        <f t="array" ref="S413">IFERROR(_xlfn.TEXTJOIN(", ",TRUE,IF(ChangeLog[ROW_ID]=$T413,ChangeLog[Change'#],"")),"")</f>
        <v/>
      </c>
      <c r="T413">
        <v>404</v>
      </c>
    </row>
    <row r="414" spans="1:20" ht="17.100000000000001" customHeight="1" x14ac:dyDescent="0.25">
      <c r="A414" s="1" t="s">
        <v>2</v>
      </c>
      <c r="B414" s="15">
        <v>1968</v>
      </c>
      <c r="C414" s="15" t="s">
        <v>47</v>
      </c>
      <c r="D414" s="15" t="s">
        <v>47</v>
      </c>
      <c r="E414" s="15" t="s">
        <v>48</v>
      </c>
      <c r="F414" s="15" t="s">
        <v>26</v>
      </c>
      <c r="G414" s="15" t="s">
        <v>72</v>
      </c>
      <c r="H414" s="15" t="s">
        <v>47</v>
      </c>
      <c r="I414" s="15" t="s">
        <v>728</v>
      </c>
      <c r="J414" s="1" t="s">
        <v>698</v>
      </c>
      <c r="K414" s="15" t="s">
        <v>29</v>
      </c>
      <c r="L414" s="15">
        <v>25</v>
      </c>
      <c r="M414" s="15"/>
      <c r="N414" s="15"/>
      <c r="O414" s="13">
        <v>1</v>
      </c>
      <c r="P414" s="13" t="s">
        <v>31</v>
      </c>
      <c r="Q414" s="13" t="s">
        <v>32</v>
      </c>
      <c r="R414" s="1" t="s">
        <v>730</v>
      </c>
      <c r="S414" s="13" t="str" cm="1">
        <f t="array" ref="S414">IFERROR(_xlfn.TEXTJOIN(", ",TRUE,IF(ChangeLog[ROW_ID]=$T414,ChangeLog[Change'#],"")),"")</f>
        <v/>
      </c>
      <c r="T414">
        <v>405</v>
      </c>
    </row>
    <row r="415" spans="1:20" ht="17.100000000000001" customHeight="1" x14ac:dyDescent="0.25">
      <c r="A415" s="1" t="s">
        <v>2</v>
      </c>
      <c r="B415" s="15">
        <v>1968</v>
      </c>
      <c r="C415" s="15" t="s">
        <v>47</v>
      </c>
      <c r="D415" s="15" t="s">
        <v>47</v>
      </c>
      <c r="E415" s="15" t="s">
        <v>48</v>
      </c>
      <c r="F415" s="15" t="s">
        <v>26</v>
      </c>
      <c r="G415" s="15" t="s">
        <v>52</v>
      </c>
      <c r="H415" s="15" t="s">
        <v>47</v>
      </c>
      <c r="I415" s="15" t="s">
        <v>728</v>
      </c>
      <c r="J415" s="1" t="s">
        <v>698</v>
      </c>
      <c r="K415" s="15" t="s">
        <v>29</v>
      </c>
      <c r="L415" s="15"/>
      <c r="M415" s="15"/>
      <c r="N415" s="15"/>
      <c r="O415" s="13">
        <v>1</v>
      </c>
      <c r="P415" s="13" t="s">
        <v>31</v>
      </c>
      <c r="Q415" s="13" t="s">
        <v>32</v>
      </c>
      <c r="R415" s="1" t="s">
        <v>731</v>
      </c>
      <c r="S415" s="13" t="str" cm="1">
        <f t="array" ref="S415">IFERROR(_xlfn.TEXTJOIN(", ",TRUE,IF(ChangeLog[ROW_ID]=$T415,ChangeLog[Change'#],"")),"")</f>
        <v/>
      </c>
      <c r="T415">
        <v>406</v>
      </c>
    </row>
    <row r="416" spans="1:20" ht="17.100000000000001" customHeight="1" x14ac:dyDescent="0.25">
      <c r="A416" s="1" t="s">
        <v>2</v>
      </c>
      <c r="B416" s="15">
        <v>1968</v>
      </c>
      <c r="C416" s="15" t="s">
        <v>92</v>
      </c>
      <c r="D416" s="15" t="s">
        <v>92</v>
      </c>
      <c r="E416" s="15" t="s">
        <v>386</v>
      </c>
      <c r="F416" s="15" t="s">
        <v>26</v>
      </c>
      <c r="G416" s="15" t="s">
        <v>559</v>
      </c>
      <c r="H416" s="15" t="s">
        <v>92</v>
      </c>
      <c r="I416" s="15" t="s">
        <v>732</v>
      </c>
      <c r="J416" s="1" t="s">
        <v>733</v>
      </c>
      <c r="K416" s="15" t="s">
        <v>29</v>
      </c>
      <c r="L416" s="15">
        <v>66</v>
      </c>
      <c r="M416" s="15"/>
      <c r="N416" s="15"/>
      <c r="O416" s="13">
        <v>1</v>
      </c>
      <c r="P416" s="13" t="s">
        <v>31</v>
      </c>
      <c r="Q416" s="13" t="s">
        <v>32</v>
      </c>
      <c r="R416" s="1" t="s">
        <v>734</v>
      </c>
      <c r="S416" s="13" t="str" cm="1">
        <f t="array" ref="S416">IFERROR(_xlfn.TEXTJOIN(", ",TRUE,IF(ChangeLog[ROW_ID]=$T416,ChangeLog[Change'#],"")),"")</f>
        <v/>
      </c>
      <c r="T416">
        <v>407</v>
      </c>
    </row>
    <row r="417" spans="1:20" ht="17.100000000000001" customHeight="1" x14ac:dyDescent="0.25">
      <c r="A417" s="1" t="s">
        <v>2</v>
      </c>
      <c r="B417" s="15">
        <v>1968</v>
      </c>
      <c r="C417" s="15" t="s">
        <v>92</v>
      </c>
      <c r="D417" s="15" t="s">
        <v>92</v>
      </c>
      <c r="E417" s="15" t="s">
        <v>386</v>
      </c>
      <c r="F417" s="15" t="s">
        <v>26</v>
      </c>
      <c r="G417" s="15" t="s">
        <v>722</v>
      </c>
      <c r="H417" s="15" t="s">
        <v>92</v>
      </c>
      <c r="I417" s="15" t="s">
        <v>732</v>
      </c>
      <c r="J417" s="1" t="s">
        <v>733</v>
      </c>
      <c r="K417" s="15" t="s">
        <v>29</v>
      </c>
      <c r="L417" s="15">
        <v>46</v>
      </c>
      <c r="M417" s="15"/>
      <c r="N417" s="15"/>
      <c r="O417" s="13">
        <v>1</v>
      </c>
      <c r="P417" s="13" t="s">
        <v>31</v>
      </c>
      <c r="Q417" s="13" t="s">
        <v>32</v>
      </c>
      <c r="R417" s="1" t="s">
        <v>735</v>
      </c>
      <c r="S417" s="13" t="str" cm="1">
        <f t="array" ref="S417">IFERROR(_xlfn.TEXTJOIN(", ",TRUE,IF(ChangeLog[ROW_ID]=$T417,ChangeLog[Change'#],"")),"")</f>
        <v/>
      </c>
      <c r="T417">
        <v>408</v>
      </c>
    </row>
    <row r="418" spans="1:20" ht="17.100000000000001" customHeight="1" x14ac:dyDescent="0.25">
      <c r="A418" s="1" t="s">
        <v>2</v>
      </c>
      <c r="B418" s="15">
        <v>1968</v>
      </c>
      <c r="C418" s="15" t="s">
        <v>59</v>
      </c>
      <c r="D418" s="15" t="s">
        <v>59</v>
      </c>
      <c r="E418" s="15" t="s">
        <v>59</v>
      </c>
      <c r="F418" s="15" t="s">
        <v>26</v>
      </c>
      <c r="G418" s="15" t="s">
        <v>78</v>
      </c>
      <c r="H418" s="15" t="s">
        <v>59</v>
      </c>
      <c r="I418" s="15" t="s">
        <v>736</v>
      </c>
      <c r="J418" s="1" t="s">
        <v>119</v>
      </c>
      <c r="K418" s="15" t="s">
        <v>29</v>
      </c>
      <c r="L418" s="15"/>
      <c r="M418" s="15"/>
      <c r="N418" s="15"/>
      <c r="O418" s="13">
        <v>1</v>
      </c>
      <c r="P418" s="13" t="s">
        <v>31</v>
      </c>
      <c r="Q418" s="13" t="s">
        <v>32</v>
      </c>
      <c r="R418" s="1" t="s">
        <v>737</v>
      </c>
      <c r="S418" s="13" t="str" cm="1">
        <f t="array" ref="S418">IFERROR(_xlfn.TEXTJOIN(", ",TRUE,IF(ChangeLog[ROW_ID]=$T418,ChangeLog[Change'#],"")),"")</f>
        <v/>
      </c>
      <c r="T418">
        <v>409</v>
      </c>
    </row>
    <row r="419" spans="1:20" ht="17.100000000000001" customHeight="1" x14ac:dyDescent="0.25">
      <c r="A419" s="1" t="s">
        <v>2</v>
      </c>
      <c r="B419" s="15">
        <v>1968</v>
      </c>
      <c r="C419" s="15" t="s">
        <v>59</v>
      </c>
      <c r="D419" s="15" t="s">
        <v>59</v>
      </c>
      <c r="E419" s="15" t="s">
        <v>59</v>
      </c>
      <c r="F419" s="15" t="s">
        <v>26</v>
      </c>
      <c r="G419" s="15" t="s">
        <v>85</v>
      </c>
      <c r="H419" s="15" t="s">
        <v>59</v>
      </c>
      <c r="I419" s="15" t="s">
        <v>738</v>
      </c>
      <c r="J419" s="1" t="s">
        <v>739</v>
      </c>
      <c r="K419" s="15" t="s">
        <v>29</v>
      </c>
      <c r="L419" s="15">
        <v>12</v>
      </c>
      <c r="M419" s="15"/>
      <c r="N419" s="15"/>
      <c r="O419" s="13">
        <v>1</v>
      </c>
      <c r="P419" s="13" t="s">
        <v>31</v>
      </c>
      <c r="Q419" s="13" t="s">
        <v>32</v>
      </c>
      <c r="R419" s="1" t="s">
        <v>740</v>
      </c>
      <c r="S419" s="13" t="str" cm="1">
        <f t="array" ref="S419">IFERROR(_xlfn.TEXTJOIN(", ",TRUE,IF(ChangeLog[ROW_ID]=$T419,ChangeLog[Change'#],"")),"")</f>
        <v/>
      </c>
      <c r="T419">
        <v>410</v>
      </c>
    </row>
    <row r="420" spans="1:20" ht="17.100000000000001" customHeight="1" x14ac:dyDescent="0.25">
      <c r="A420" s="1" t="s">
        <v>2</v>
      </c>
      <c r="B420" s="15">
        <v>1972</v>
      </c>
      <c r="C420" s="15" t="s">
        <v>24</v>
      </c>
      <c r="D420" s="15" t="s">
        <v>25</v>
      </c>
      <c r="E420" s="15" t="s">
        <v>25</v>
      </c>
      <c r="F420" s="15" t="s">
        <v>26</v>
      </c>
      <c r="G420" s="15" t="s">
        <v>124</v>
      </c>
      <c r="H420" s="15" t="s">
        <v>25</v>
      </c>
      <c r="I420" s="15" t="s">
        <v>741</v>
      </c>
      <c r="J420" s="1" t="s">
        <v>742</v>
      </c>
      <c r="K420" s="15" t="s">
        <v>29</v>
      </c>
      <c r="L420" s="15">
        <v>8</v>
      </c>
      <c r="M420" s="15"/>
      <c r="N420" s="15"/>
      <c r="O420" s="13">
        <v>1</v>
      </c>
      <c r="P420" s="13" t="s">
        <v>31</v>
      </c>
      <c r="Q420" s="13" t="s">
        <v>32</v>
      </c>
      <c r="R420" s="1" t="s">
        <v>743</v>
      </c>
      <c r="S420" s="13" t="str" cm="1">
        <f t="array" ref="S420">IFERROR(_xlfn.TEXTJOIN(", ",TRUE,IF(ChangeLog[ROW_ID]=$T420,ChangeLog[Change'#],"")),"")</f>
        <v/>
      </c>
      <c r="T420">
        <v>411</v>
      </c>
    </row>
    <row r="421" spans="1:20" ht="17.100000000000001" customHeight="1" x14ac:dyDescent="0.25">
      <c r="A421" s="1" t="s">
        <v>2</v>
      </c>
      <c r="B421" s="15">
        <v>1972</v>
      </c>
      <c r="C421" s="15" t="s">
        <v>24</v>
      </c>
      <c r="D421" s="15" t="s">
        <v>25</v>
      </c>
      <c r="E421" s="15" t="s">
        <v>25</v>
      </c>
      <c r="F421" s="15" t="s">
        <v>26</v>
      </c>
      <c r="G421" s="15" t="s">
        <v>359</v>
      </c>
      <c r="H421" s="15" t="s">
        <v>25</v>
      </c>
      <c r="I421" s="15" t="s">
        <v>741</v>
      </c>
      <c r="J421" s="1" t="s">
        <v>742</v>
      </c>
      <c r="K421" s="15" t="s">
        <v>29</v>
      </c>
      <c r="L421" s="15">
        <v>8</v>
      </c>
      <c r="M421" s="15"/>
      <c r="N421" s="15"/>
      <c r="O421" s="13">
        <v>1</v>
      </c>
      <c r="P421" s="13" t="s">
        <v>31</v>
      </c>
      <c r="Q421" s="13" t="s">
        <v>32</v>
      </c>
      <c r="R421" s="1" t="s">
        <v>744</v>
      </c>
      <c r="S421" s="13" t="str" cm="1">
        <f t="array" ref="S421">IFERROR(_xlfn.TEXTJOIN(", ",TRUE,IF(ChangeLog[ROW_ID]=$T421,ChangeLog[Change'#],"")),"")</f>
        <v/>
      </c>
      <c r="T421">
        <v>412</v>
      </c>
    </row>
    <row r="422" spans="1:20" ht="17.100000000000001" customHeight="1" x14ac:dyDescent="0.25">
      <c r="A422" s="1" t="s">
        <v>2</v>
      </c>
      <c r="B422" s="15">
        <v>1972</v>
      </c>
      <c r="C422" s="15" t="s">
        <v>24</v>
      </c>
      <c r="D422" s="15" t="s">
        <v>25</v>
      </c>
      <c r="E422" s="15" t="s">
        <v>25</v>
      </c>
      <c r="F422" s="15" t="s">
        <v>26</v>
      </c>
      <c r="G422" s="15" t="s">
        <v>108</v>
      </c>
      <c r="H422" s="15" t="s">
        <v>25</v>
      </c>
      <c r="I422" s="15" t="s">
        <v>741</v>
      </c>
      <c r="J422" s="1" t="s">
        <v>742</v>
      </c>
      <c r="K422" s="15" t="s">
        <v>29</v>
      </c>
      <c r="L422" s="15">
        <v>7</v>
      </c>
      <c r="M422" s="15"/>
      <c r="N422" s="15"/>
      <c r="O422" s="13">
        <v>1</v>
      </c>
      <c r="P422" s="13" t="s">
        <v>31</v>
      </c>
      <c r="Q422" s="13" t="s">
        <v>32</v>
      </c>
      <c r="R422" s="1" t="s">
        <v>745</v>
      </c>
      <c r="S422" s="13" t="str" cm="1">
        <f t="array" ref="S422">IFERROR(_xlfn.TEXTJOIN(", ",TRUE,IF(ChangeLog[ROW_ID]=$T422,ChangeLog[Change'#],"")),"")</f>
        <v/>
      </c>
      <c r="T422">
        <v>413</v>
      </c>
    </row>
    <row r="423" spans="1:20" ht="17.100000000000001" customHeight="1" x14ac:dyDescent="0.25">
      <c r="A423" s="1" t="s">
        <v>2</v>
      </c>
      <c r="B423" s="15">
        <v>1972</v>
      </c>
      <c r="C423" s="15" t="s">
        <v>24</v>
      </c>
      <c r="D423" s="15" t="s">
        <v>25</v>
      </c>
      <c r="E423" s="15" t="s">
        <v>25</v>
      </c>
      <c r="F423" s="15" t="s">
        <v>49</v>
      </c>
      <c r="G423" s="15" t="s">
        <v>100</v>
      </c>
      <c r="H423" s="15" t="s">
        <v>25</v>
      </c>
      <c r="I423" s="15" t="s">
        <v>746</v>
      </c>
      <c r="J423" s="1" t="s">
        <v>747</v>
      </c>
      <c r="K423" s="15" t="s">
        <v>29</v>
      </c>
      <c r="L423" s="15">
        <v>8</v>
      </c>
      <c r="M423" s="15"/>
      <c r="N423" s="15"/>
      <c r="O423" s="13">
        <v>1</v>
      </c>
      <c r="P423" s="13" t="s">
        <v>31</v>
      </c>
      <c r="Q423" s="13" t="s">
        <v>32</v>
      </c>
      <c r="R423" s="1" t="s">
        <v>748</v>
      </c>
      <c r="S423" s="13" t="str" cm="1">
        <f t="array" ref="S423">IFERROR(_xlfn.TEXTJOIN(", ",TRUE,IF(ChangeLog[ROW_ID]=$T423,ChangeLog[Change'#],"")),"")</f>
        <v/>
      </c>
      <c r="T423">
        <v>414</v>
      </c>
    </row>
    <row r="424" spans="1:20" ht="17.100000000000001" customHeight="1" x14ac:dyDescent="0.25">
      <c r="A424" s="1" t="s">
        <v>2</v>
      </c>
      <c r="B424" s="15">
        <v>1972</v>
      </c>
      <c r="C424" s="15" t="s">
        <v>24</v>
      </c>
      <c r="D424" s="15" t="s">
        <v>25</v>
      </c>
      <c r="E424" s="15" t="s">
        <v>25</v>
      </c>
      <c r="F424" s="15" t="s">
        <v>49</v>
      </c>
      <c r="G424" s="15" t="s">
        <v>106</v>
      </c>
      <c r="H424" s="15" t="s">
        <v>25</v>
      </c>
      <c r="I424" s="15" t="s">
        <v>746</v>
      </c>
      <c r="J424" s="1" t="s">
        <v>747</v>
      </c>
      <c r="K424" s="15" t="s">
        <v>29</v>
      </c>
      <c r="L424" s="15">
        <v>8</v>
      </c>
      <c r="M424" s="15"/>
      <c r="N424" s="15"/>
      <c r="O424" s="13">
        <v>1</v>
      </c>
      <c r="P424" s="13" t="s">
        <v>31</v>
      </c>
      <c r="Q424" s="13" t="s">
        <v>32</v>
      </c>
      <c r="R424" s="1" t="s">
        <v>749</v>
      </c>
      <c r="S424" s="13" t="str" cm="1">
        <f t="array" ref="S424">IFERROR(_xlfn.TEXTJOIN(", ",TRUE,IF(ChangeLog[ROW_ID]=$T424,ChangeLog[Change'#],"")),"")</f>
        <v/>
      </c>
      <c r="T424">
        <v>415</v>
      </c>
    </row>
    <row r="425" spans="1:20" ht="17.100000000000001" customHeight="1" x14ac:dyDescent="0.25">
      <c r="A425" s="1" t="s">
        <v>2</v>
      </c>
      <c r="B425" s="15">
        <v>1972</v>
      </c>
      <c r="C425" s="15" t="s">
        <v>24</v>
      </c>
      <c r="D425" s="15" t="s">
        <v>25</v>
      </c>
      <c r="E425" s="15" t="s">
        <v>25</v>
      </c>
      <c r="F425" s="15" t="s">
        <v>49</v>
      </c>
      <c r="G425" s="15" t="s">
        <v>124</v>
      </c>
      <c r="H425" s="15" t="s">
        <v>25</v>
      </c>
      <c r="I425" s="15" t="s">
        <v>124</v>
      </c>
      <c r="J425" s="1" t="s">
        <v>125</v>
      </c>
      <c r="K425" s="15" t="s">
        <v>29</v>
      </c>
      <c r="L425" s="15">
        <v>7</v>
      </c>
      <c r="M425" s="15"/>
      <c r="N425" s="15"/>
      <c r="O425" s="13">
        <v>1</v>
      </c>
      <c r="P425" s="13" t="s">
        <v>31</v>
      </c>
      <c r="Q425" s="13" t="s">
        <v>32</v>
      </c>
      <c r="R425" s="1" t="s">
        <v>750</v>
      </c>
      <c r="S425" s="13" t="str" cm="1">
        <f t="array" ref="S425">IFERROR(_xlfn.TEXTJOIN(", ",TRUE,IF(ChangeLog[ROW_ID]=$T425,ChangeLog[Change'#],"")),"")</f>
        <v/>
      </c>
      <c r="T425">
        <v>416</v>
      </c>
    </row>
    <row r="426" spans="1:20" ht="17.100000000000001" customHeight="1" x14ac:dyDescent="0.25">
      <c r="A426" s="1" t="s">
        <v>2</v>
      </c>
      <c r="B426" s="15">
        <v>1972</v>
      </c>
      <c r="C426" s="15" t="s">
        <v>47</v>
      </c>
      <c r="D426" s="15" t="s">
        <v>47</v>
      </c>
      <c r="E426" s="15" t="s">
        <v>48</v>
      </c>
      <c r="F426" s="15" t="s">
        <v>26</v>
      </c>
      <c r="G426" s="15" t="s">
        <v>72</v>
      </c>
      <c r="H426" s="15" t="s">
        <v>47</v>
      </c>
      <c r="I426" s="15" t="s">
        <v>647</v>
      </c>
      <c r="J426" s="1" t="s">
        <v>751</v>
      </c>
      <c r="K426" s="15" t="s">
        <v>29</v>
      </c>
      <c r="L426" s="15">
        <v>6</v>
      </c>
      <c r="M426" s="15"/>
      <c r="N426" s="15"/>
      <c r="O426" s="13">
        <v>1</v>
      </c>
      <c r="P426" s="13" t="s">
        <v>31</v>
      </c>
      <c r="Q426" s="13" t="s">
        <v>32</v>
      </c>
      <c r="R426" s="1" t="s">
        <v>752</v>
      </c>
      <c r="S426" s="13" t="str" cm="1">
        <f t="array" ref="S426">IFERROR(_xlfn.TEXTJOIN(", ",TRUE,IF(ChangeLog[ROW_ID]=$T426,ChangeLog[Change'#],"")),"")</f>
        <v/>
      </c>
      <c r="T426">
        <v>417</v>
      </c>
    </row>
    <row r="427" spans="1:20" ht="17.100000000000001" customHeight="1" x14ac:dyDescent="0.25">
      <c r="A427" s="1" t="s">
        <v>2</v>
      </c>
      <c r="B427" s="15">
        <v>1972</v>
      </c>
      <c r="C427" s="15" t="s">
        <v>47</v>
      </c>
      <c r="D427" s="15" t="s">
        <v>47</v>
      </c>
      <c r="E427" s="15" t="s">
        <v>48</v>
      </c>
      <c r="F427" s="15" t="s">
        <v>26</v>
      </c>
      <c r="G427" s="15" t="s">
        <v>52</v>
      </c>
      <c r="H427" s="15" t="s">
        <v>47</v>
      </c>
      <c r="I427" s="15" t="s">
        <v>647</v>
      </c>
      <c r="J427" s="1" t="s">
        <v>751</v>
      </c>
      <c r="K427" s="15" t="s">
        <v>29</v>
      </c>
      <c r="L427" s="15">
        <v>6</v>
      </c>
      <c r="M427" s="15"/>
      <c r="N427" s="15"/>
      <c r="O427" s="13">
        <v>1</v>
      </c>
      <c r="P427" s="13" t="s">
        <v>31</v>
      </c>
      <c r="Q427" s="13" t="s">
        <v>32</v>
      </c>
      <c r="R427" s="1" t="s">
        <v>753</v>
      </c>
      <c r="S427" s="13" t="str" cm="1">
        <f t="array" ref="S427">IFERROR(_xlfn.TEXTJOIN(", ",TRUE,IF(ChangeLog[ROW_ID]=$T427,ChangeLog[Change'#],"")),"")</f>
        <v/>
      </c>
      <c r="T427">
        <v>418</v>
      </c>
    </row>
    <row r="428" spans="1:20" ht="17.100000000000001" customHeight="1" x14ac:dyDescent="0.25">
      <c r="A428" s="1" t="s">
        <v>2</v>
      </c>
      <c r="B428" s="15">
        <v>1972</v>
      </c>
      <c r="C428" s="15" t="s">
        <v>47</v>
      </c>
      <c r="D428" s="15" t="s">
        <v>47</v>
      </c>
      <c r="E428" s="15" t="s">
        <v>112</v>
      </c>
      <c r="F428" s="15" t="s">
        <v>26</v>
      </c>
      <c r="G428" s="15" t="s">
        <v>113</v>
      </c>
      <c r="H428" s="15" t="s">
        <v>47</v>
      </c>
      <c r="I428" s="15" t="s">
        <v>113</v>
      </c>
      <c r="J428" s="1" t="s">
        <v>754</v>
      </c>
      <c r="K428" s="15" t="s">
        <v>29</v>
      </c>
      <c r="L428" s="15"/>
      <c r="M428" s="15"/>
      <c r="N428" s="15"/>
      <c r="O428" s="13">
        <v>1</v>
      </c>
      <c r="P428" s="13" t="s">
        <v>31</v>
      </c>
      <c r="Q428" s="13" t="s">
        <v>32</v>
      </c>
      <c r="R428" s="1" t="s">
        <v>755</v>
      </c>
      <c r="S428" s="13" t="str" cm="1">
        <f t="array" ref="S428">IFERROR(_xlfn.TEXTJOIN(", ",TRUE,IF(ChangeLog[ROW_ID]=$T428,ChangeLog[Change'#],"")),"")</f>
        <v/>
      </c>
      <c r="T428">
        <v>419</v>
      </c>
    </row>
    <row r="429" spans="1:20" ht="17.100000000000001" customHeight="1" x14ac:dyDescent="0.25">
      <c r="A429" s="1" t="s">
        <v>2</v>
      </c>
      <c r="B429" s="15">
        <v>1972</v>
      </c>
      <c r="C429" s="15" t="s">
        <v>47</v>
      </c>
      <c r="D429" s="15" t="s">
        <v>47</v>
      </c>
      <c r="E429" s="15" t="s">
        <v>48</v>
      </c>
      <c r="F429" s="15" t="s">
        <v>26</v>
      </c>
      <c r="G429" s="15" t="s">
        <v>756</v>
      </c>
      <c r="H429" s="15" t="s">
        <v>47</v>
      </c>
      <c r="I429" s="15" t="s">
        <v>757</v>
      </c>
      <c r="J429" s="1" t="s">
        <v>758</v>
      </c>
      <c r="K429" s="15" t="s">
        <v>29</v>
      </c>
      <c r="L429" s="15">
        <v>59</v>
      </c>
      <c r="M429" s="15"/>
      <c r="N429" s="15"/>
      <c r="O429" s="13">
        <v>1</v>
      </c>
      <c r="P429" s="13" t="s">
        <v>31</v>
      </c>
      <c r="Q429" s="13" t="s">
        <v>32</v>
      </c>
      <c r="R429" s="1" t="s">
        <v>759</v>
      </c>
      <c r="S429" s="13" t="str" cm="1">
        <f t="array" ref="S429">IFERROR(_xlfn.TEXTJOIN(", ",TRUE,IF(ChangeLog[ROW_ID]=$T429,ChangeLog[Change'#],"")),"")</f>
        <v/>
      </c>
      <c r="T429">
        <v>420</v>
      </c>
    </row>
    <row r="430" spans="1:20" ht="17.100000000000001" customHeight="1" x14ac:dyDescent="0.25">
      <c r="A430" s="1" t="s">
        <v>2</v>
      </c>
      <c r="B430" s="15">
        <v>1972</v>
      </c>
      <c r="C430" s="15" t="s">
        <v>47</v>
      </c>
      <c r="D430" s="15" t="s">
        <v>47</v>
      </c>
      <c r="E430" s="15" t="s">
        <v>48</v>
      </c>
      <c r="F430" s="15" t="s">
        <v>26</v>
      </c>
      <c r="G430" s="15" t="s">
        <v>760</v>
      </c>
      <c r="H430" s="15" t="s">
        <v>47</v>
      </c>
      <c r="I430" s="15" t="s">
        <v>757</v>
      </c>
      <c r="J430" s="1" t="s">
        <v>758</v>
      </c>
      <c r="K430" s="15" t="s">
        <v>29</v>
      </c>
      <c r="L430" s="15">
        <v>45</v>
      </c>
      <c r="M430" s="15"/>
      <c r="N430" s="15"/>
      <c r="O430" s="13">
        <v>1</v>
      </c>
      <c r="P430" s="13" t="s">
        <v>31</v>
      </c>
      <c r="Q430" s="13" t="s">
        <v>32</v>
      </c>
      <c r="R430" s="1" t="s">
        <v>761</v>
      </c>
      <c r="S430" s="13" t="str" cm="1">
        <f t="array" ref="S430">IFERROR(_xlfn.TEXTJOIN(", ",TRUE,IF(ChangeLog[ROW_ID]=$T430,ChangeLog[Change'#],"")),"")</f>
        <v/>
      </c>
      <c r="T430">
        <v>421</v>
      </c>
    </row>
    <row r="431" spans="1:20" ht="17.100000000000001" customHeight="1" x14ac:dyDescent="0.25">
      <c r="A431" s="1" t="s">
        <v>2</v>
      </c>
      <c r="B431" s="15">
        <v>1972</v>
      </c>
      <c r="C431" s="15" t="s">
        <v>74</v>
      </c>
      <c r="D431" s="15" t="s">
        <v>74</v>
      </c>
      <c r="E431" s="15" t="s">
        <v>74</v>
      </c>
      <c r="F431" s="15" t="s">
        <v>26</v>
      </c>
      <c r="G431" s="15" t="s">
        <v>762</v>
      </c>
      <c r="H431" s="15" t="s">
        <v>74</v>
      </c>
      <c r="I431" s="15" t="s">
        <v>763</v>
      </c>
      <c r="J431" s="1" t="s">
        <v>764</v>
      </c>
      <c r="K431" s="15" t="s">
        <v>29</v>
      </c>
      <c r="L431" s="15">
        <v>9</v>
      </c>
      <c r="M431" s="15"/>
      <c r="N431" s="15"/>
      <c r="O431" s="13">
        <v>1</v>
      </c>
      <c r="P431" s="13" t="s">
        <v>31</v>
      </c>
      <c r="Q431" s="13" t="s">
        <v>32</v>
      </c>
      <c r="R431" s="1" t="s">
        <v>765</v>
      </c>
      <c r="S431" s="13" t="str" cm="1">
        <f t="array" ref="S431">IFERROR(_xlfn.TEXTJOIN(", ",TRUE,IF(ChangeLog[ROW_ID]=$T431,ChangeLog[Change'#],"")),"")</f>
        <v>391</v>
      </c>
      <c r="T431">
        <v>422</v>
      </c>
    </row>
    <row r="432" spans="1:20" ht="17.100000000000001" customHeight="1" x14ac:dyDescent="0.25">
      <c r="A432" s="1" t="s">
        <v>2</v>
      </c>
      <c r="B432" s="15">
        <v>1976</v>
      </c>
      <c r="C432" s="15" t="s">
        <v>47</v>
      </c>
      <c r="D432" s="15" t="s">
        <v>47</v>
      </c>
      <c r="E432" s="15" t="s">
        <v>48</v>
      </c>
      <c r="F432" s="15" t="s">
        <v>49</v>
      </c>
      <c r="G432" s="15" t="s">
        <v>766</v>
      </c>
      <c r="H432" s="15" t="s">
        <v>47</v>
      </c>
      <c r="I432" s="15" t="s">
        <v>766</v>
      </c>
      <c r="J432" s="1" t="s">
        <v>144</v>
      </c>
      <c r="K432" s="15" t="s">
        <v>29</v>
      </c>
      <c r="L432" s="15"/>
      <c r="M432" s="15"/>
      <c r="N432" s="15"/>
      <c r="O432" s="13">
        <v>1</v>
      </c>
      <c r="P432" s="13" t="s">
        <v>31</v>
      </c>
      <c r="Q432" s="13" t="s">
        <v>32</v>
      </c>
      <c r="R432" s="1" t="s">
        <v>767</v>
      </c>
      <c r="S432" s="13" t="str" cm="1">
        <f t="array" ref="S432">IFERROR(_xlfn.TEXTJOIN(", ",TRUE,IF(ChangeLog[ROW_ID]=$T432,ChangeLog[Change'#],"")),"")</f>
        <v/>
      </c>
      <c r="T432">
        <v>423</v>
      </c>
    </row>
    <row r="433" spans="1:20" ht="17.100000000000001" customHeight="1" x14ac:dyDescent="0.25">
      <c r="A433" s="1" t="s">
        <v>2</v>
      </c>
      <c r="B433" s="15">
        <v>1976</v>
      </c>
      <c r="C433" s="15" t="s">
        <v>717</v>
      </c>
      <c r="D433" s="15" t="s">
        <v>717</v>
      </c>
      <c r="E433" s="15" t="s">
        <v>426</v>
      </c>
      <c r="F433" s="15" t="s">
        <v>26</v>
      </c>
      <c r="G433" s="15" t="s">
        <v>768</v>
      </c>
      <c r="H433" s="15" t="s">
        <v>717</v>
      </c>
      <c r="I433" s="15" t="s">
        <v>769</v>
      </c>
      <c r="J433" s="1" t="s">
        <v>770</v>
      </c>
      <c r="K433" s="15" t="s">
        <v>29</v>
      </c>
      <c r="L433" s="15"/>
      <c r="M433" s="15"/>
      <c r="N433" s="15"/>
      <c r="O433" s="13">
        <v>1</v>
      </c>
      <c r="P433" s="13" t="s">
        <v>31</v>
      </c>
      <c r="Q433" s="13" t="s">
        <v>32</v>
      </c>
      <c r="R433" s="1" t="s">
        <v>771</v>
      </c>
      <c r="S433" s="13" t="str" cm="1">
        <f t="array" ref="S433">IFERROR(_xlfn.TEXTJOIN(", ",TRUE,IF(ChangeLog[ROW_ID]=$T433,ChangeLog[Change'#],"")),"")</f>
        <v/>
      </c>
      <c r="T433">
        <v>424</v>
      </c>
    </row>
    <row r="434" spans="1:20" ht="17.100000000000001" customHeight="1" x14ac:dyDescent="0.25">
      <c r="A434" s="1" t="s">
        <v>2</v>
      </c>
      <c r="B434" s="15">
        <v>1976</v>
      </c>
      <c r="C434" s="15" t="s">
        <v>717</v>
      </c>
      <c r="D434" s="15" t="s">
        <v>717</v>
      </c>
      <c r="E434" s="15" t="s">
        <v>426</v>
      </c>
      <c r="F434" s="15" t="s">
        <v>26</v>
      </c>
      <c r="G434" s="15" t="s">
        <v>768</v>
      </c>
      <c r="H434" s="15" t="s">
        <v>717</v>
      </c>
      <c r="I434" s="15" t="s">
        <v>769</v>
      </c>
      <c r="J434" s="1" t="s">
        <v>770</v>
      </c>
      <c r="K434" s="15" t="s">
        <v>29</v>
      </c>
      <c r="L434" s="15"/>
      <c r="M434" s="15"/>
      <c r="N434" s="15"/>
      <c r="O434" s="13">
        <v>1</v>
      </c>
      <c r="P434" s="13" t="s">
        <v>31</v>
      </c>
      <c r="Q434" s="13" t="s">
        <v>32</v>
      </c>
      <c r="R434" s="1" t="s">
        <v>772</v>
      </c>
      <c r="S434" s="13" t="str" cm="1">
        <f t="array" ref="S434">IFERROR(_xlfn.TEXTJOIN(", ",TRUE,IF(ChangeLog[ROW_ID]=$T434,ChangeLog[Change'#],"")),"")</f>
        <v/>
      </c>
      <c r="T434">
        <v>425</v>
      </c>
    </row>
    <row r="435" spans="1:20" ht="17.100000000000001" customHeight="1" x14ac:dyDescent="0.25">
      <c r="A435" s="1" t="s">
        <v>2</v>
      </c>
      <c r="B435" s="15">
        <v>1976</v>
      </c>
      <c r="C435" s="15" t="s">
        <v>92</v>
      </c>
      <c r="D435" s="15" t="s">
        <v>92</v>
      </c>
      <c r="E435" s="15" t="s">
        <v>177</v>
      </c>
      <c r="F435" s="15" t="s">
        <v>26</v>
      </c>
      <c r="G435" s="15" t="s">
        <v>178</v>
      </c>
      <c r="H435" s="15" t="s">
        <v>92</v>
      </c>
      <c r="I435" s="15" t="s">
        <v>773</v>
      </c>
      <c r="J435" s="1" t="s">
        <v>774</v>
      </c>
      <c r="K435" s="15" t="s">
        <v>29</v>
      </c>
      <c r="L435" s="15">
        <v>40</v>
      </c>
      <c r="M435" s="15"/>
      <c r="N435" s="15"/>
      <c r="O435" s="13">
        <v>1</v>
      </c>
      <c r="P435" s="13" t="s">
        <v>31</v>
      </c>
      <c r="Q435" s="13" t="s">
        <v>32</v>
      </c>
      <c r="R435" s="1" t="s">
        <v>775</v>
      </c>
      <c r="S435" s="13" t="str" cm="1">
        <f t="array" ref="S435">IFERROR(_xlfn.TEXTJOIN(", ",TRUE,IF(ChangeLog[ROW_ID]=$T435,ChangeLog[Change'#],"")),"")</f>
        <v/>
      </c>
      <c r="T435">
        <v>426</v>
      </c>
    </row>
    <row r="436" spans="1:20" ht="17.100000000000001" customHeight="1" x14ac:dyDescent="0.25">
      <c r="A436" s="1" t="s">
        <v>2</v>
      </c>
      <c r="B436" s="15">
        <v>1976</v>
      </c>
      <c r="C436" s="15" t="s">
        <v>59</v>
      </c>
      <c r="D436" s="15" t="s">
        <v>59</v>
      </c>
      <c r="E436" s="15" t="s">
        <v>59</v>
      </c>
      <c r="F436" s="15" t="s">
        <v>26</v>
      </c>
      <c r="G436" s="15" t="s">
        <v>78</v>
      </c>
      <c r="H436" s="15" t="s">
        <v>59</v>
      </c>
      <c r="I436" s="15" t="s">
        <v>674</v>
      </c>
      <c r="J436" s="1" t="s">
        <v>511</v>
      </c>
      <c r="K436" s="15" t="s">
        <v>29</v>
      </c>
      <c r="L436" s="15">
        <v>9</v>
      </c>
      <c r="M436" s="15"/>
      <c r="N436" s="15"/>
      <c r="O436" s="13">
        <v>1</v>
      </c>
      <c r="P436" s="13" t="s">
        <v>31</v>
      </c>
      <c r="Q436" s="13" t="s">
        <v>32</v>
      </c>
      <c r="R436" s="1" t="s">
        <v>776</v>
      </c>
      <c r="S436" s="13" t="str" cm="1">
        <f t="array" ref="S436">IFERROR(_xlfn.TEXTJOIN(", ",TRUE,IF(ChangeLog[ROW_ID]=$T436,ChangeLog[Change'#],"")),"")</f>
        <v/>
      </c>
      <c r="T436">
        <v>427</v>
      </c>
    </row>
    <row r="437" spans="1:20" ht="17.100000000000001" customHeight="1" x14ac:dyDescent="0.25">
      <c r="A437" s="1" t="s">
        <v>2</v>
      </c>
      <c r="B437" s="15">
        <v>1984</v>
      </c>
      <c r="C437" s="15" t="s">
        <v>24</v>
      </c>
      <c r="D437" s="15" t="s">
        <v>25</v>
      </c>
      <c r="E437" s="15" t="s">
        <v>25</v>
      </c>
      <c r="F437" s="15" t="s">
        <v>26</v>
      </c>
      <c r="G437" s="15" t="s">
        <v>27</v>
      </c>
      <c r="H437" s="15" t="s">
        <v>25</v>
      </c>
      <c r="I437" s="15" t="s">
        <v>777</v>
      </c>
      <c r="J437" s="1" t="s">
        <v>162</v>
      </c>
      <c r="K437" s="15" t="s">
        <v>29</v>
      </c>
      <c r="L437" s="15">
        <v>15</v>
      </c>
      <c r="M437" s="15"/>
      <c r="N437" s="15"/>
      <c r="O437" s="13">
        <v>1</v>
      </c>
      <c r="P437" s="13" t="s">
        <v>31</v>
      </c>
      <c r="Q437" s="13" t="s">
        <v>32</v>
      </c>
      <c r="R437" s="1" t="s">
        <v>778</v>
      </c>
      <c r="S437" s="13" t="str" cm="1">
        <f t="array" ref="S437">IFERROR(_xlfn.TEXTJOIN(", ",TRUE,IF(ChangeLog[ROW_ID]=$T437,ChangeLog[Change'#],"")),"")</f>
        <v/>
      </c>
      <c r="T437">
        <v>428</v>
      </c>
    </row>
    <row r="438" spans="1:20" ht="17.100000000000001" customHeight="1" x14ac:dyDescent="0.25">
      <c r="A438" s="1" t="s">
        <v>2</v>
      </c>
      <c r="B438" s="15">
        <v>1984</v>
      </c>
      <c r="C438" s="15" t="s">
        <v>24</v>
      </c>
      <c r="D438" s="15" t="s">
        <v>25</v>
      </c>
      <c r="E438" s="15" t="s">
        <v>25</v>
      </c>
      <c r="F438" s="15" t="s">
        <v>26</v>
      </c>
      <c r="G438" s="15" t="s">
        <v>27</v>
      </c>
      <c r="H438" s="15" t="s">
        <v>25</v>
      </c>
      <c r="I438" s="15" t="s">
        <v>777</v>
      </c>
      <c r="J438" s="1" t="s">
        <v>162</v>
      </c>
      <c r="K438" s="15" t="s">
        <v>29</v>
      </c>
      <c r="L438" s="15">
        <v>9</v>
      </c>
      <c r="M438" s="15"/>
      <c r="N438" s="15"/>
      <c r="O438" s="13">
        <v>1</v>
      </c>
      <c r="P438" s="13" t="s">
        <v>31</v>
      </c>
      <c r="Q438" s="13" t="s">
        <v>32</v>
      </c>
      <c r="R438" s="1" t="s">
        <v>779</v>
      </c>
      <c r="S438" s="13" t="str" cm="1">
        <f t="array" ref="S438">IFERROR(_xlfn.TEXTJOIN(", ",TRUE,IF(ChangeLog[ROW_ID]=$T438,ChangeLog[Change'#],"")),"")</f>
        <v/>
      </c>
      <c r="T438">
        <v>429</v>
      </c>
    </row>
    <row r="439" spans="1:20" ht="17.100000000000001" customHeight="1" x14ac:dyDescent="0.25">
      <c r="A439" s="1" t="s">
        <v>2</v>
      </c>
      <c r="B439" s="15">
        <v>1984</v>
      </c>
      <c r="C439" s="15" t="s">
        <v>24</v>
      </c>
      <c r="D439" s="15" t="s">
        <v>25</v>
      </c>
      <c r="E439" s="15" t="s">
        <v>25</v>
      </c>
      <c r="F439" s="15" t="s">
        <v>26</v>
      </c>
      <c r="G439" s="15" t="s">
        <v>121</v>
      </c>
      <c r="H439" s="15"/>
      <c r="I439" s="15" t="s">
        <v>790</v>
      </c>
      <c r="J439" s="1" t="s">
        <v>780</v>
      </c>
      <c r="K439" s="15" t="s">
        <v>29</v>
      </c>
      <c r="L439" s="15">
        <v>16</v>
      </c>
      <c r="M439" s="15"/>
      <c r="N439" s="15"/>
      <c r="O439" s="13">
        <v>1</v>
      </c>
      <c r="P439" s="13" t="s">
        <v>31</v>
      </c>
      <c r="Q439" s="13" t="s">
        <v>32</v>
      </c>
      <c r="R439" s="1" t="s">
        <v>781</v>
      </c>
      <c r="S439" s="13" t="str" cm="1">
        <f t="array" ref="S439">IFERROR(_xlfn.TEXTJOIN(", ",TRUE,IF(ChangeLog[ROW_ID]=$T439,ChangeLog[Change'#],"")),"")</f>
        <v/>
      </c>
      <c r="T439">
        <v>430</v>
      </c>
    </row>
    <row r="440" spans="1:20" ht="17.100000000000001" customHeight="1" x14ac:dyDescent="0.25">
      <c r="A440" s="1" t="s">
        <v>2</v>
      </c>
      <c r="B440" s="15">
        <v>1984</v>
      </c>
      <c r="C440" s="15" t="s">
        <v>24</v>
      </c>
      <c r="D440" s="15" t="s">
        <v>25</v>
      </c>
      <c r="E440" s="15" t="s">
        <v>25</v>
      </c>
      <c r="F440" s="15" t="s">
        <v>26</v>
      </c>
      <c r="G440" s="15" t="s">
        <v>124</v>
      </c>
      <c r="H440" s="15" t="s">
        <v>25</v>
      </c>
      <c r="I440" s="15" t="s">
        <v>777</v>
      </c>
      <c r="J440" s="1" t="s">
        <v>162</v>
      </c>
      <c r="K440" s="15" t="s">
        <v>29</v>
      </c>
      <c r="L440" s="15">
        <v>28</v>
      </c>
      <c r="M440" s="15"/>
      <c r="N440" s="15"/>
      <c r="O440" s="13">
        <v>1</v>
      </c>
      <c r="P440" s="13" t="s">
        <v>31</v>
      </c>
      <c r="Q440" s="13" t="s">
        <v>32</v>
      </c>
      <c r="R440" s="1" t="s">
        <v>782</v>
      </c>
      <c r="S440" s="13" t="str" cm="1">
        <f t="array" ref="S440">IFERROR(_xlfn.TEXTJOIN(", ",TRUE,IF(ChangeLog[ROW_ID]=$T440,ChangeLog[Change'#],"")),"")</f>
        <v/>
      </c>
      <c r="T440">
        <v>431</v>
      </c>
    </row>
    <row r="441" spans="1:20" ht="17.100000000000001" customHeight="1" x14ac:dyDescent="0.25">
      <c r="A441" s="1" t="s">
        <v>2</v>
      </c>
      <c r="B441" s="15">
        <v>1984</v>
      </c>
      <c r="C441" s="15" t="s">
        <v>24</v>
      </c>
      <c r="D441" s="15" t="s">
        <v>25</v>
      </c>
      <c r="E441" s="15" t="s">
        <v>25</v>
      </c>
      <c r="F441" s="15" t="s">
        <v>26</v>
      </c>
      <c r="G441" s="15" t="s">
        <v>100</v>
      </c>
      <c r="H441" s="15" t="s">
        <v>25</v>
      </c>
      <c r="I441" s="15" t="s">
        <v>783</v>
      </c>
      <c r="J441" s="1" t="s">
        <v>784</v>
      </c>
      <c r="K441" s="15" t="s">
        <v>29</v>
      </c>
      <c r="L441" s="15">
        <v>29</v>
      </c>
      <c r="M441" s="15"/>
      <c r="N441" s="15"/>
      <c r="O441" s="13">
        <v>1</v>
      </c>
      <c r="P441" s="13" t="s">
        <v>31</v>
      </c>
      <c r="Q441" s="13" t="s">
        <v>32</v>
      </c>
      <c r="R441" s="1" t="s">
        <v>785</v>
      </c>
      <c r="S441" s="13" t="str" cm="1">
        <f t="array" ref="S441">IFERROR(_xlfn.TEXTJOIN(", ",TRUE,IF(ChangeLog[ROW_ID]=$T441,ChangeLog[Change'#],"")),"")</f>
        <v/>
      </c>
      <c r="T441">
        <v>432</v>
      </c>
    </row>
    <row r="442" spans="1:20" ht="17.100000000000001" customHeight="1" x14ac:dyDescent="0.25">
      <c r="A442" s="1" t="s">
        <v>2</v>
      </c>
      <c r="B442" s="15">
        <v>1984</v>
      </c>
      <c r="C442" s="15" t="s">
        <v>24</v>
      </c>
      <c r="D442" s="15" t="s">
        <v>25</v>
      </c>
      <c r="E442" s="15" t="s">
        <v>25</v>
      </c>
      <c r="F442" s="15" t="s">
        <v>26</v>
      </c>
      <c r="G442" s="15" t="s">
        <v>786</v>
      </c>
      <c r="H442" s="15" t="s">
        <v>25</v>
      </c>
      <c r="I442" s="15" t="s">
        <v>787</v>
      </c>
      <c r="J442" s="1" t="s">
        <v>788</v>
      </c>
      <c r="K442" s="15" t="s">
        <v>29</v>
      </c>
      <c r="L442" s="15">
        <v>42</v>
      </c>
      <c r="M442" s="15"/>
      <c r="N442" s="15"/>
      <c r="O442" s="13">
        <v>1</v>
      </c>
      <c r="P442" s="13" t="s">
        <v>31</v>
      </c>
      <c r="Q442" s="13" t="s">
        <v>32</v>
      </c>
      <c r="R442" s="1" t="s">
        <v>789</v>
      </c>
      <c r="S442" s="13" t="str" cm="1">
        <f t="array" ref="S442">IFERROR(_xlfn.TEXTJOIN(", ",TRUE,IF(ChangeLog[ROW_ID]=$T442,ChangeLog[Change'#],"")),"")</f>
        <v/>
      </c>
      <c r="T442">
        <v>433</v>
      </c>
    </row>
    <row r="443" spans="1:20" ht="17.100000000000001" customHeight="1" x14ac:dyDescent="0.25">
      <c r="A443" s="1" t="s">
        <v>2</v>
      </c>
      <c r="B443" s="15">
        <v>1984</v>
      </c>
      <c r="C443" s="15" t="s">
        <v>24</v>
      </c>
      <c r="D443" s="15" t="s">
        <v>25</v>
      </c>
      <c r="E443" s="15" t="s">
        <v>25</v>
      </c>
      <c r="F443" s="15" t="s">
        <v>26</v>
      </c>
      <c r="G443" s="15" t="s">
        <v>27</v>
      </c>
      <c r="H443" s="15" t="s">
        <v>25</v>
      </c>
      <c r="I443" s="15" t="s">
        <v>790</v>
      </c>
      <c r="J443" s="1" t="s">
        <v>791</v>
      </c>
      <c r="K443" s="15" t="s">
        <v>29</v>
      </c>
      <c r="L443" s="15">
        <v>42</v>
      </c>
      <c r="M443" s="15"/>
      <c r="N443" s="15"/>
      <c r="O443" s="13">
        <v>1</v>
      </c>
      <c r="P443" s="13" t="s">
        <v>31</v>
      </c>
      <c r="Q443" s="13" t="s">
        <v>32</v>
      </c>
      <c r="R443" s="1" t="s">
        <v>792</v>
      </c>
      <c r="S443" s="13" t="str" cm="1">
        <f t="array" ref="S443">IFERROR(_xlfn.TEXTJOIN(", ",TRUE,IF(ChangeLog[ROW_ID]=$T443,ChangeLog[Change'#],"")),"")</f>
        <v/>
      </c>
      <c r="T443">
        <v>434</v>
      </c>
    </row>
    <row r="444" spans="1:20" ht="17.100000000000001" customHeight="1" x14ac:dyDescent="0.25">
      <c r="A444" s="1" t="s">
        <v>2</v>
      </c>
      <c r="B444" s="15">
        <v>1984</v>
      </c>
      <c r="C444" s="15" t="s">
        <v>130</v>
      </c>
      <c r="D444" s="15" t="s">
        <v>130</v>
      </c>
      <c r="E444" s="15" t="s">
        <v>793</v>
      </c>
      <c r="F444" s="15" t="s">
        <v>26</v>
      </c>
      <c r="G444" s="15" t="s">
        <v>794</v>
      </c>
      <c r="H444" s="15" t="s">
        <v>130</v>
      </c>
      <c r="I444" s="15" t="s">
        <v>795</v>
      </c>
      <c r="J444" s="1" t="s">
        <v>796</v>
      </c>
      <c r="K444" s="15" t="s">
        <v>29</v>
      </c>
      <c r="L444" s="15">
        <v>26</v>
      </c>
      <c r="M444" s="15"/>
      <c r="N444" s="15"/>
      <c r="O444" s="13">
        <v>1</v>
      </c>
      <c r="P444" s="13" t="s">
        <v>31</v>
      </c>
      <c r="Q444" s="13" t="s">
        <v>32</v>
      </c>
      <c r="R444" s="1" t="s">
        <v>797</v>
      </c>
      <c r="S444" s="13" t="str" cm="1">
        <f t="array" ref="S444">IFERROR(_xlfn.TEXTJOIN(", ",TRUE,IF(ChangeLog[ROW_ID]=$T444,ChangeLog[Change'#],"")),"")</f>
        <v/>
      </c>
      <c r="T444">
        <v>435</v>
      </c>
    </row>
    <row r="445" spans="1:20" ht="17.100000000000001" customHeight="1" x14ac:dyDescent="0.25">
      <c r="A445" s="1" t="s">
        <v>2</v>
      </c>
      <c r="B445" s="15">
        <v>1988</v>
      </c>
      <c r="C445" s="15" t="s">
        <v>24</v>
      </c>
      <c r="D445" s="15" t="s">
        <v>25</v>
      </c>
      <c r="E445" s="15" t="s">
        <v>25</v>
      </c>
      <c r="F445" s="15" t="s">
        <v>26</v>
      </c>
      <c r="G445" s="15" t="s">
        <v>169</v>
      </c>
      <c r="H445" s="15" t="s">
        <v>25</v>
      </c>
      <c r="I445" s="15" t="s">
        <v>798</v>
      </c>
      <c r="J445" s="1" t="s">
        <v>162</v>
      </c>
      <c r="K445" s="15" t="s">
        <v>29</v>
      </c>
      <c r="L445" s="15">
        <v>9</v>
      </c>
      <c r="M445" s="15"/>
      <c r="N445" s="15"/>
      <c r="O445" s="13">
        <v>1</v>
      </c>
      <c r="P445" s="13" t="s">
        <v>31</v>
      </c>
      <c r="Q445" s="13" t="s">
        <v>32</v>
      </c>
      <c r="R445" s="1" t="s">
        <v>799</v>
      </c>
      <c r="S445" s="13" t="str" cm="1">
        <f t="array" ref="S445">IFERROR(_xlfn.TEXTJOIN(", ",TRUE,IF(ChangeLog[ROW_ID]=$T445,ChangeLog[Change'#],"")),"")</f>
        <v/>
      </c>
      <c r="T445">
        <v>436</v>
      </c>
    </row>
    <row r="446" spans="1:20" ht="17.100000000000001" customHeight="1" x14ac:dyDescent="0.25">
      <c r="A446" s="1" t="s">
        <v>2</v>
      </c>
      <c r="B446" s="15">
        <v>1988</v>
      </c>
      <c r="C446" s="15" t="s">
        <v>24</v>
      </c>
      <c r="D446" s="15" t="s">
        <v>25</v>
      </c>
      <c r="E446" s="15" t="s">
        <v>25</v>
      </c>
      <c r="F446" s="15" t="s">
        <v>26</v>
      </c>
      <c r="G446" s="15" t="s">
        <v>169</v>
      </c>
      <c r="H446" s="15" t="s">
        <v>25</v>
      </c>
      <c r="I446" s="15" t="s">
        <v>798</v>
      </c>
      <c r="J446" s="1" t="s">
        <v>162</v>
      </c>
      <c r="K446" s="15" t="s">
        <v>29</v>
      </c>
      <c r="L446" s="15">
        <v>9</v>
      </c>
      <c r="M446" s="15"/>
      <c r="N446" s="15"/>
      <c r="O446" s="13">
        <v>1</v>
      </c>
      <c r="P446" s="13" t="s">
        <v>31</v>
      </c>
      <c r="Q446" s="13" t="s">
        <v>32</v>
      </c>
      <c r="R446" s="1" t="s">
        <v>800</v>
      </c>
      <c r="S446" s="13" t="str" cm="1">
        <f t="array" ref="S446">IFERROR(_xlfn.TEXTJOIN(", ",TRUE,IF(ChangeLog[ROW_ID]=$T446,ChangeLog[Change'#],"")),"")</f>
        <v/>
      </c>
      <c r="T446">
        <v>437</v>
      </c>
    </row>
    <row r="447" spans="1:20" ht="17.100000000000001" customHeight="1" x14ac:dyDescent="0.25">
      <c r="A447" s="1" t="s">
        <v>2</v>
      </c>
      <c r="B447" s="15">
        <v>1988</v>
      </c>
      <c r="C447" s="15" t="s">
        <v>24</v>
      </c>
      <c r="D447" s="15" t="s">
        <v>25</v>
      </c>
      <c r="E447" s="15" t="s">
        <v>25</v>
      </c>
      <c r="F447" s="15" t="s">
        <v>26</v>
      </c>
      <c r="G447" s="15" t="s">
        <v>27</v>
      </c>
      <c r="H447" s="15" t="s">
        <v>25</v>
      </c>
      <c r="I447" s="15" t="s">
        <v>798</v>
      </c>
      <c r="J447" s="1" t="s">
        <v>162</v>
      </c>
      <c r="K447" s="15" t="s">
        <v>29</v>
      </c>
      <c r="L447" s="15">
        <v>40</v>
      </c>
      <c r="M447" s="15"/>
      <c r="N447" s="15"/>
      <c r="O447" s="13">
        <v>1</v>
      </c>
      <c r="P447" s="13" t="s">
        <v>31</v>
      </c>
      <c r="Q447" s="13" t="s">
        <v>32</v>
      </c>
      <c r="R447" s="1" t="s">
        <v>801</v>
      </c>
      <c r="S447" s="13" t="str" cm="1">
        <f t="array" ref="S447">IFERROR(_xlfn.TEXTJOIN(", ",TRUE,IF(ChangeLog[ROW_ID]=$T447,ChangeLog[Change'#],"")),"")</f>
        <v/>
      </c>
      <c r="T447">
        <v>438</v>
      </c>
    </row>
    <row r="448" spans="1:20" ht="17.100000000000001" customHeight="1" x14ac:dyDescent="0.25">
      <c r="A448" s="1" t="s">
        <v>2</v>
      </c>
      <c r="B448" s="15">
        <v>1988</v>
      </c>
      <c r="C448" s="15" t="s">
        <v>24</v>
      </c>
      <c r="D448" s="15" t="s">
        <v>25</v>
      </c>
      <c r="E448" s="15" t="s">
        <v>25</v>
      </c>
      <c r="F448" s="15" t="s">
        <v>26</v>
      </c>
      <c r="G448" s="15" t="s">
        <v>124</v>
      </c>
      <c r="H448" s="15" t="s">
        <v>25</v>
      </c>
      <c r="I448" s="15" t="s">
        <v>798</v>
      </c>
      <c r="J448" s="1" t="s">
        <v>162</v>
      </c>
      <c r="K448" s="15" t="s">
        <v>29</v>
      </c>
      <c r="L448" s="15">
        <v>35</v>
      </c>
      <c r="M448" s="15"/>
      <c r="N448" s="15"/>
      <c r="O448" s="13">
        <v>1</v>
      </c>
      <c r="P448" s="13" t="s">
        <v>31</v>
      </c>
      <c r="Q448" s="13" t="s">
        <v>32</v>
      </c>
      <c r="R448" s="1" t="s">
        <v>802</v>
      </c>
      <c r="S448" s="13" t="str" cm="1">
        <f t="array" ref="S448">IFERROR(_xlfn.TEXTJOIN(", ",TRUE,IF(ChangeLog[ROW_ID]=$T448,ChangeLog[Change'#],"")),"")</f>
        <v/>
      </c>
      <c r="T448">
        <v>439</v>
      </c>
    </row>
    <row r="449" spans="1:20" ht="17.100000000000001" customHeight="1" x14ac:dyDescent="0.25">
      <c r="A449" s="1" t="s">
        <v>2</v>
      </c>
      <c r="B449" s="15">
        <v>1988</v>
      </c>
      <c r="C449" s="15" t="s">
        <v>24</v>
      </c>
      <c r="D449" s="15" t="s">
        <v>25</v>
      </c>
      <c r="E449" s="15" t="s">
        <v>25</v>
      </c>
      <c r="F449" s="15" t="s">
        <v>26</v>
      </c>
      <c r="G449" s="15" t="s">
        <v>42</v>
      </c>
      <c r="H449" s="15" t="s">
        <v>25</v>
      </c>
      <c r="I449" s="15"/>
      <c r="J449" s="1" t="s">
        <v>803</v>
      </c>
      <c r="K449" s="15" t="s">
        <v>29</v>
      </c>
      <c r="L449" s="15">
        <v>15</v>
      </c>
      <c r="M449" s="15"/>
      <c r="N449" s="15"/>
      <c r="O449" s="13">
        <v>1</v>
      </c>
      <c r="P449" s="13" t="s">
        <v>31</v>
      </c>
      <c r="Q449" s="13" t="s">
        <v>32</v>
      </c>
      <c r="R449" s="1" t="s">
        <v>804</v>
      </c>
      <c r="S449" s="13" t="str" cm="1">
        <f t="array" ref="S449">IFERROR(_xlfn.TEXTJOIN(", ",TRUE,IF(ChangeLog[ROW_ID]=$T449,ChangeLog[Change'#],"")),"")</f>
        <v/>
      </c>
      <c r="T449">
        <v>440</v>
      </c>
    </row>
    <row r="450" spans="1:20" ht="17.100000000000001" customHeight="1" x14ac:dyDescent="0.25">
      <c r="A450" s="1" t="s">
        <v>2</v>
      </c>
      <c r="B450" s="15">
        <v>1988</v>
      </c>
      <c r="C450" s="15" t="s">
        <v>24</v>
      </c>
      <c r="D450" s="15" t="s">
        <v>25</v>
      </c>
      <c r="E450" s="15" t="s">
        <v>25</v>
      </c>
      <c r="F450" s="15" t="s">
        <v>26</v>
      </c>
      <c r="G450" s="15" t="s">
        <v>121</v>
      </c>
      <c r="H450" s="15" t="s">
        <v>25</v>
      </c>
      <c r="I450" s="15"/>
      <c r="J450" s="1" t="s">
        <v>805</v>
      </c>
      <c r="K450" s="15" t="s">
        <v>29</v>
      </c>
      <c r="L450" s="15">
        <v>17</v>
      </c>
      <c r="M450" s="15"/>
      <c r="N450" s="15"/>
      <c r="O450" s="13">
        <v>1</v>
      </c>
      <c r="P450" s="13" t="s">
        <v>31</v>
      </c>
      <c r="Q450" s="13" t="s">
        <v>32</v>
      </c>
      <c r="R450" s="1" t="s">
        <v>806</v>
      </c>
      <c r="S450" s="13" t="str" cm="1">
        <f t="array" ref="S450">IFERROR(_xlfn.TEXTJOIN(", ",TRUE,IF(ChangeLog[ROW_ID]=$T450,ChangeLog[Change'#],"")),"")</f>
        <v/>
      </c>
      <c r="T450">
        <v>441</v>
      </c>
    </row>
    <row r="451" spans="1:20" ht="17.100000000000001" customHeight="1" x14ac:dyDescent="0.25">
      <c r="A451" s="1" t="s">
        <v>2</v>
      </c>
      <c r="B451" s="15">
        <v>1988</v>
      </c>
      <c r="C451" s="15" t="s">
        <v>24</v>
      </c>
      <c r="D451" s="15" t="s">
        <v>25</v>
      </c>
      <c r="E451" s="15" t="s">
        <v>25</v>
      </c>
      <c r="F451" s="15" t="s">
        <v>26</v>
      </c>
      <c r="G451" s="15" t="s">
        <v>104</v>
      </c>
      <c r="H451" s="15" t="s">
        <v>25</v>
      </c>
      <c r="I451" s="15" t="s">
        <v>807</v>
      </c>
      <c r="J451" s="1" t="s">
        <v>784</v>
      </c>
      <c r="K451" s="15" t="s">
        <v>29</v>
      </c>
      <c r="L451" s="15">
        <v>43</v>
      </c>
      <c r="M451" s="15"/>
      <c r="N451" s="15"/>
      <c r="O451" s="13">
        <v>1</v>
      </c>
      <c r="P451" s="13" t="s">
        <v>31</v>
      </c>
      <c r="Q451" s="13" t="s">
        <v>32</v>
      </c>
      <c r="R451" s="1" t="s">
        <v>808</v>
      </c>
      <c r="S451" s="13" t="str" cm="1">
        <f t="array" ref="S451">IFERROR(_xlfn.TEXTJOIN(", ",TRUE,IF(ChangeLog[ROW_ID]=$T451,ChangeLog[Change'#],"")),"")</f>
        <v/>
      </c>
      <c r="T451">
        <v>442</v>
      </c>
    </row>
    <row r="452" spans="1:20" ht="17.100000000000001" customHeight="1" x14ac:dyDescent="0.25">
      <c r="A452" s="1" t="s">
        <v>2</v>
      </c>
      <c r="B452" s="15">
        <v>1988</v>
      </c>
      <c r="C452" s="15" t="s">
        <v>24</v>
      </c>
      <c r="D452" s="15" t="s">
        <v>25</v>
      </c>
      <c r="E452" s="15" t="s">
        <v>25</v>
      </c>
      <c r="F452" s="15" t="s">
        <v>26</v>
      </c>
      <c r="G452" s="15" t="s">
        <v>106</v>
      </c>
      <c r="H452" s="15" t="s">
        <v>25</v>
      </c>
      <c r="I452" s="15" t="s">
        <v>807</v>
      </c>
      <c r="J452" s="1" t="s">
        <v>784</v>
      </c>
      <c r="K452" s="15" t="s">
        <v>29</v>
      </c>
      <c r="L452" s="15">
        <v>31</v>
      </c>
      <c r="M452" s="15"/>
      <c r="N452" s="15"/>
      <c r="O452" s="13">
        <v>1</v>
      </c>
      <c r="P452" s="13" t="s">
        <v>31</v>
      </c>
      <c r="Q452" s="13" t="s">
        <v>32</v>
      </c>
      <c r="R452" s="1" t="s">
        <v>809</v>
      </c>
      <c r="S452" s="13" t="str" cm="1">
        <f t="array" ref="S452">IFERROR(_xlfn.TEXTJOIN(", ",TRUE,IF(ChangeLog[ROW_ID]=$T452,ChangeLog[Change'#],"")),"")</f>
        <v/>
      </c>
      <c r="T452">
        <v>443</v>
      </c>
    </row>
    <row r="453" spans="1:20" ht="17.100000000000001" customHeight="1" x14ac:dyDescent="0.25">
      <c r="A453" s="1" t="s">
        <v>2</v>
      </c>
      <c r="B453" s="15">
        <v>1988</v>
      </c>
      <c r="C453" s="15" t="s">
        <v>24</v>
      </c>
      <c r="D453" s="15" t="s">
        <v>25</v>
      </c>
      <c r="E453" s="15" t="s">
        <v>25</v>
      </c>
      <c r="F453" s="15" t="s">
        <v>26</v>
      </c>
      <c r="G453" s="15" t="s">
        <v>100</v>
      </c>
      <c r="H453" s="15" t="s">
        <v>25</v>
      </c>
      <c r="I453" s="15" t="s">
        <v>807</v>
      </c>
      <c r="J453" s="1" t="s">
        <v>784</v>
      </c>
      <c r="K453" s="15" t="s">
        <v>29</v>
      </c>
      <c r="L453" s="15">
        <v>14</v>
      </c>
      <c r="M453" s="15"/>
      <c r="N453" s="15"/>
      <c r="O453" s="13">
        <v>1</v>
      </c>
      <c r="P453" s="13" t="s">
        <v>31</v>
      </c>
      <c r="Q453" s="13" t="s">
        <v>32</v>
      </c>
      <c r="R453" s="1" t="s">
        <v>810</v>
      </c>
      <c r="S453" s="13" t="str" cm="1">
        <f t="array" ref="S453">IFERROR(_xlfn.TEXTJOIN(", ",TRUE,IF(ChangeLog[ROW_ID]=$T453,ChangeLog[Change'#],"")),"")</f>
        <v/>
      </c>
      <c r="T453">
        <v>444</v>
      </c>
    </row>
    <row r="454" spans="1:20" ht="17.100000000000001" customHeight="1" x14ac:dyDescent="0.25">
      <c r="A454" s="1" t="s">
        <v>2</v>
      </c>
      <c r="B454" s="15">
        <v>1988</v>
      </c>
      <c r="C454" s="15" t="s">
        <v>24</v>
      </c>
      <c r="D454" s="15" t="s">
        <v>25</v>
      </c>
      <c r="E454" s="15" t="s">
        <v>25</v>
      </c>
      <c r="F454" s="15" t="s">
        <v>26</v>
      </c>
      <c r="G454" s="15" t="s">
        <v>100</v>
      </c>
      <c r="H454" s="15" t="s">
        <v>25</v>
      </c>
      <c r="I454" s="15" t="s">
        <v>807</v>
      </c>
      <c r="J454" s="1" t="s">
        <v>784</v>
      </c>
      <c r="K454" s="15" t="s">
        <v>29</v>
      </c>
      <c r="L454" s="15">
        <v>6</v>
      </c>
      <c r="M454" s="15"/>
      <c r="N454" s="15"/>
      <c r="O454" s="13">
        <v>1</v>
      </c>
      <c r="P454" s="13" t="s">
        <v>31</v>
      </c>
      <c r="Q454" s="13" t="s">
        <v>32</v>
      </c>
      <c r="R454" s="1" t="s">
        <v>811</v>
      </c>
      <c r="S454" s="13" t="str" cm="1">
        <f t="array" ref="S454">IFERROR(_xlfn.TEXTJOIN(", ",TRUE,IF(ChangeLog[ROW_ID]=$T454,ChangeLog[Change'#],"")),"")</f>
        <v/>
      </c>
      <c r="T454">
        <v>445</v>
      </c>
    </row>
    <row r="455" spans="1:20" ht="17.100000000000001" customHeight="1" x14ac:dyDescent="0.25">
      <c r="A455" s="1" t="s">
        <v>2</v>
      </c>
      <c r="B455" s="15">
        <v>1988</v>
      </c>
      <c r="C455" s="15" t="s">
        <v>24</v>
      </c>
      <c r="D455" s="15" t="s">
        <v>25</v>
      </c>
      <c r="E455" s="15" t="s">
        <v>25</v>
      </c>
      <c r="F455" s="15" t="s">
        <v>26</v>
      </c>
      <c r="G455" s="15" t="s">
        <v>169</v>
      </c>
      <c r="H455" s="15" t="s">
        <v>25</v>
      </c>
      <c r="I455" s="15" t="s">
        <v>812</v>
      </c>
      <c r="J455" s="1" t="s">
        <v>791</v>
      </c>
      <c r="K455" s="15" t="s">
        <v>29</v>
      </c>
      <c r="L455" s="15">
        <v>45</v>
      </c>
      <c r="M455" s="15"/>
      <c r="N455" s="15"/>
      <c r="O455" s="13">
        <v>1</v>
      </c>
      <c r="P455" s="13" t="s">
        <v>31</v>
      </c>
      <c r="Q455" s="13" t="s">
        <v>32</v>
      </c>
      <c r="R455" s="1" t="s">
        <v>813</v>
      </c>
      <c r="S455" s="13" t="str" cm="1">
        <f t="array" ref="S455">IFERROR(_xlfn.TEXTJOIN(", ",TRUE,IF(ChangeLog[ROW_ID]=$T455,ChangeLog[Change'#],"")),"")</f>
        <v/>
      </c>
      <c r="T455">
        <v>446</v>
      </c>
    </row>
    <row r="456" spans="1:20" ht="17.100000000000001" customHeight="1" x14ac:dyDescent="0.25">
      <c r="A456" s="1" t="s">
        <v>2</v>
      </c>
      <c r="B456" s="15">
        <v>1988</v>
      </c>
      <c r="C456" s="15" t="s">
        <v>24</v>
      </c>
      <c r="D456" s="15" t="s">
        <v>25</v>
      </c>
      <c r="E456" s="15" t="s">
        <v>25</v>
      </c>
      <c r="F456" s="15" t="s">
        <v>26</v>
      </c>
      <c r="G456" s="15" t="s">
        <v>27</v>
      </c>
      <c r="H456" s="15" t="s">
        <v>25</v>
      </c>
      <c r="I456" s="15" t="s">
        <v>812</v>
      </c>
      <c r="J456" s="1" t="s">
        <v>791</v>
      </c>
      <c r="K456" s="15" t="s">
        <v>29</v>
      </c>
      <c r="L456" s="15">
        <v>43</v>
      </c>
      <c r="M456" s="15"/>
      <c r="N456" s="15"/>
      <c r="O456" s="13">
        <v>1</v>
      </c>
      <c r="P456" s="13" t="s">
        <v>31</v>
      </c>
      <c r="Q456" s="13" t="s">
        <v>32</v>
      </c>
      <c r="R456" s="1" t="s">
        <v>814</v>
      </c>
      <c r="S456" s="13" t="str" cm="1">
        <f t="array" ref="S456">IFERROR(_xlfn.TEXTJOIN(", ",TRUE,IF(ChangeLog[ROW_ID]=$T456,ChangeLog[Change'#],"")),"")</f>
        <v/>
      </c>
      <c r="T456">
        <v>447</v>
      </c>
    </row>
    <row r="457" spans="1:20" ht="17.100000000000001" customHeight="1" x14ac:dyDescent="0.25">
      <c r="A457" s="1" t="s">
        <v>2</v>
      </c>
      <c r="B457" s="15">
        <v>1988</v>
      </c>
      <c r="C457" s="15" t="s">
        <v>24</v>
      </c>
      <c r="D457" s="15" t="s">
        <v>25</v>
      </c>
      <c r="E457" s="15" t="s">
        <v>25</v>
      </c>
      <c r="F457" s="15" t="s">
        <v>26</v>
      </c>
      <c r="G457" s="15" t="s">
        <v>104</v>
      </c>
      <c r="H457" s="15" t="s">
        <v>25</v>
      </c>
      <c r="I457" s="15" t="s">
        <v>812</v>
      </c>
      <c r="J457" s="1" t="s">
        <v>791</v>
      </c>
      <c r="K457" s="15" t="s">
        <v>29</v>
      </c>
      <c r="L457" s="15">
        <v>46</v>
      </c>
      <c r="M457" s="15"/>
      <c r="N457" s="15"/>
      <c r="O457" s="13">
        <v>1</v>
      </c>
      <c r="P457" s="13" t="s">
        <v>31</v>
      </c>
      <c r="Q457" s="13" t="s">
        <v>32</v>
      </c>
      <c r="R457" s="1" t="s">
        <v>815</v>
      </c>
      <c r="S457" s="13" t="str" cm="1">
        <f t="array" ref="S457">IFERROR(_xlfn.TEXTJOIN(", ",TRUE,IF(ChangeLog[ROW_ID]=$T457,ChangeLog[Change'#],"")),"")</f>
        <v/>
      </c>
      <c r="T457">
        <v>448</v>
      </c>
    </row>
    <row r="458" spans="1:20" ht="17.100000000000001" customHeight="1" x14ac:dyDescent="0.25">
      <c r="A458" s="1" t="s">
        <v>2</v>
      </c>
      <c r="B458" s="15">
        <v>1988</v>
      </c>
      <c r="C458" s="15" t="s">
        <v>24</v>
      </c>
      <c r="D458" s="15" t="s">
        <v>25</v>
      </c>
      <c r="E458" s="15" t="s">
        <v>25</v>
      </c>
      <c r="F458" s="15" t="s">
        <v>26</v>
      </c>
      <c r="G458" s="15" t="s">
        <v>786</v>
      </c>
      <c r="H458" s="15" t="s">
        <v>25</v>
      </c>
      <c r="I458" s="15" t="s">
        <v>816</v>
      </c>
      <c r="J458" s="1" t="s">
        <v>817</v>
      </c>
      <c r="K458" s="15" t="s">
        <v>29</v>
      </c>
      <c r="L458" s="15">
        <v>41</v>
      </c>
      <c r="M458" s="15"/>
      <c r="N458" s="15"/>
      <c r="O458" s="13">
        <v>1</v>
      </c>
      <c r="P458" s="13" t="s">
        <v>31</v>
      </c>
      <c r="Q458" s="13" t="s">
        <v>32</v>
      </c>
      <c r="R458" s="1" t="s">
        <v>818</v>
      </c>
      <c r="S458" s="13" t="str" cm="1">
        <f t="array" ref="S458">IFERROR(_xlfn.TEXTJOIN(", ",TRUE,IF(ChangeLog[ROW_ID]=$T458,ChangeLog[Change'#],"")),"")</f>
        <v/>
      </c>
      <c r="T458">
        <v>449</v>
      </c>
    </row>
    <row r="459" spans="1:20" ht="17.100000000000001" customHeight="1" x14ac:dyDescent="0.25">
      <c r="A459" s="1" t="s">
        <v>2</v>
      </c>
      <c r="B459" s="15">
        <v>1988</v>
      </c>
      <c r="C459" s="15" t="s">
        <v>24</v>
      </c>
      <c r="D459" s="15" t="s">
        <v>25</v>
      </c>
      <c r="E459" s="15" t="s">
        <v>25</v>
      </c>
      <c r="F459" s="15" t="s">
        <v>26</v>
      </c>
      <c r="G459" s="15" t="s">
        <v>695</v>
      </c>
      <c r="H459" s="15" t="s">
        <v>25</v>
      </c>
      <c r="I459" s="15" t="s">
        <v>816</v>
      </c>
      <c r="J459" s="1" t="s">
        <v>817</v>
      </c>
      <c r="K459" s="15" t="s">
        <v>29</v>
      </c>
      <c r="L459" s="15">
        <v>47</v>
      </c>
      <c r="M459" s="15"/>
      <c r="N459" s="15"/>
      <c r="O459" s="13">
        <v>1</v>
      </c>
      <c r="P459" s="13" t="s">
        <v>31</v>
      </c>
      <c r="Q459" s="13" t="s">
        <v>32</v>
      </c>
      <c r="R459" s="1" t="s">
        <v>819</v>
      </c>
      <c r="S459" s="13" t="str" cm="1">
        <f t="array" ref="S459">IFERROR(_xlfn.TEXTJOIN(", ",TRUE,IF(ChangeLog[ROW_ID]=$T459,ChangeLog[Change'#],"")),"")</f>
        <v/>
      </c>
      <c r="T459">
        <v>450</v>
      </c>
    </row>
    <row r="460" spans="1:20" ht="17.100000000000001" customHeight="1" x14ac:dyDescent="0.25">
      <c r="A460" s="1" t="s">
        <v>2</v>
      </c>
      <c r="B460" s="15">
        <v>1988</v>
      </c>
      <c r="C460" s="15" t="s">
        <v>24</v>
      </c>
      <c r="D460" s="15" t="s">
        <v>25</v>
      </c>
      <c r="E460" s="15" t="s">
        <v>25</v>
      </c>
      <c r="F460" s="15" t="s">
        <v>26</v>
      </c>
      <c r="G460" s="15" t="s">
        <v>820</v>
      </c>
      <c r="H460" s="15" t="s">
        <v>25</v>
      </c>
      <c r="I460" s="15" t="s">
        <v>821</v>
      </c>
      <c r="J460" s="1" t="s">
        <v>822</v>
      </c>
      <c r="K460" s="15" t="s">
        <v>29</v>
      </c>
      <c r="L460" s="15"/>
      <c r="M460" s="15"/>
      <c r="N460" s="15"/>
      <c r="O460" s="13">
        <v>1</v>
      </c>
      <c r="P460" s="13" t="s">
        <v>31</v>
      </c>
      <c r="Q460" s="13" t="s">
        <v>32</v>
      </c>
      <c r="R460" s="1" t="s">
        <v>823</v>
      </c>
      <c r="S460" s="13" t="str" cm="1">
        <f t="array" ref="S460">IFERROR(_xlfn.TEXTJOIN(", ",TRUE,IF(ChangeLog[ROW_ID]=$T460,ChangeLog[Change'#],"")),"")</f>
        <v/>
      </c>
      <c r="T460">
        <v>451</v>
      </c>
    </row>
    <row r="461" spans="1:20" ht="17.100000000000001" customHeight="1" x14ac:dyDescent="0.25">
      <c r="A461" s="1" t="s">
        <v>2</v>
      </c>
      <c r="B461" s="15">
        <v>1988</v>
      </c>
      <c r="C461" s="15" t="s">
        <v>24</v>
      </c>
      <c r="D461" s="15" t="s">
        <v>25</v>
      </c>
      <c r="E461" s="15" t="s">
        <v>25</v>
      </c>
      <c r="F461" s="15" t="s">
        <v>26</v>
      </c>
      <c r="G461" s="15" t="s">
        <v>39</v>
      </c>
      <c r="H461" s="15" t="s">
        <v>25</v>
      </c>
      <c r="I461" s="15" t="s">
        <v>821</v>
      </c>
      <c r="J461" s="1" t="s">
        <v>822</v>
      </c>
      <c r="K461" s="15" t="s">
        <v>29</v>
      </c>
      <c r="L461" s="15">
        <v>44</v>
      </c>
      <c r="M461" s="15"/>
      <c r="N461" s="15"/>
      <c r="O461" s="13">
        <v>1</v>
      </c>
      <c r="P461" s="13" t="s">
        <v>31</v>
      </c>
      <c r="Q461" s="13" t="s">
        <v>32</v>
      </c>
      <c r="R461" s="1" t="s">
        <v>824</v>
      </c>
      <c r="S461" s="13" t="str" cm="1">
        <f t="array" ref="S461">IFERROR(_xlfn.TEXTJOIN(", ",TRUE,IF(ChangeLog[ROW_ID]=$T461,ChangeLog[Change'#],"")),"")</f>
        <v/>
      </c>
      <c r="T461">
        <v>452</v>
      </c>
    </row>
    <row r="462" spans="1:20" ht="17.100000000000001" customHeight="1" x14ac:dyDescent="0.25">
      <c r="A462" s="1" t="s">
        <v>2</v>
      </c>
      <c r="B462" s="15">
        <v>1988</v>
      </c>
      <c r="C462" s="15" t="s">
        <v>24</v>
      </c>
      <c r="D462" s="15" t="s">
        <v>25</v>
      </c>
      <c r="E462" s="15" t="s">
        <v>25</v>
      </c>
      <c r="F462" s="15" t="s">
        <v>26</v>
      </c>
      <c r="G462" s="15" t="s">
        <v>359</v>
      </c>
      <c r="H462" s="15" t="s">
        <v>25</v>
      </c>
      <c r="I462" s="15" t="s">
        <v>821</v>
      </c>
      <c r="J462" s="1" t="s">
        <v>822</v>
      </c>
      <c r="K462" s="15" t="s">
        <v>29</v>
      </c>
      <c r="L462" s="15">
        <v>37</v>
      </c>
      <c r="M462" s="15"/>
      <c r="N462" s="15"/>
      <c r="O462" s="13">
        <v>1</v>
      </c>
      <c r="P462" s="13" t="s">
        <v>31</v>
      </c>
      <c r="Q462" s="13" t="s">
        <v>32</v>
      </c>
      <c r="R462" s="1" t="s">
        <v>825</v>
      </c>
      <c r="S462" s="13" t="str" cm="1">
        <f t="array" ref="S462">IFERROR(_xlfn.TEXTJOIN(", ",TRUE,IF(ChangeLog[ROW_ID]=$T462,ChangeLog[Change'#],"")),"")</f>
        <v/>
      </c>
      <c r="T462">
        <v>453</v>
      </c>
    </row>
    <row r="463" spans="1:20" ht="17.100000000000001" customHeight="1" x14ac:dyDescent="0.25">
      <c r="A463" s="1" t="s">
        <v>2</v>
      </c>
      <c r="B463" s="15">
        <v>1988</v>
      </c>
      <c r="C463" s="15" t="s">
        <v>24</v>
      </c>
      <c r="D463" s="15" t="s">
        <v>25</v>
      </c>
      <c r="E463" s="15" t="s">
        <v>25</v>
      </c>
      <c r="F463" s="15" t="s">
        <v>26</v>
      </c>
      <c r="G463" s="15" t="s">
        <v>108</v>
      </c>
      <c r="H463" s="15" t="s">
        <v>25</v>
      </c>
      <c r="I463" s="15" t="s">
        <v>821</v>
      </c>
      <c r="J463" s="1" t="s">
        <v>822</v>
      </c>
      <c r="K463" s="15" t="s">
        <v>29</v>
      </c>
      <c r="L463" s="15">
        <v>41</v>
      </c>
      <c r="M463" s="15"/>
      <c r="N463" s="15"/>
      <c r="O463" s="13">
        <v>1</v>
      </c>
      <c r="P463" s="13" t="s">
        <v>31</v>
      </c>
      <c r="Q463" s="13" t="s">
        <v>32</v>
      </c>
      <c r="R463" s="1" t="s">
        <v>826</v>
      </c>
      <c r="S463" s="13" t="str" cm="1">
        <f t="array" ref="S463">IFERROR(_xlfn.TEXTJOIN(", ",TRUE,IF(ChangeLog[ROW_ID]=$T463,ChangeLog[Change'#],"")),"")</f>
        <v/>
      </c>
      <c r="T463">
        <v>454</v>
      </c>
    </row>
    <row r="464" spans="1:20" ht="17.100000000000001" customHeight="1" x14ac:dyDescent="0.25">
      <c r="A464" s="1" t="s">
        <v>2</v>
      </c>
      <c r="B464" s="15">
        <v>1988</v>
      </c>
      <c r="C464" s="15" t="s">
        <v>130</v>
      </c>
      <c r="D464" s="15" t="s">
        <v>130</v>
      </c>
      <c r="E464" s="15" t="s">
        <v>130</v>
      </c>
      <c r="F464" s="15" t="s">
        <v>26</v>
      </c>
      <c r="G464" s="15" t="s">
        <v>311</v>
      </c>
      <c r="H464" s="15" t="s">
        <v>130</v>
      </c>
      <c r="I464" s="15" t="s">
        <v>827</v>
      </c>
      <c r="J464" s="1" t="s">
        <v>828</v>
      </c>
      <c r="K464" s="15" t="s">
        <v>29</v>
      </c>
      <c r="L464" s="15">
        <v>27</v>
      </c>
      <c r="M464" s="15"/>
      <c r="N464" s="15"/>
      <c r="O464" s="13">
        <v>1</v>
      </c>
      <c r="P464" s="13" t="s">
        <v>31</v>
      </c>
      <c r="Q464" s="13" t="s">
        <v>32</v>
      </c>
      <c r="R464" s="1"/>
      <c r="S464" s="13" t="str" cm="1">
        <f t="array" ref="S464">IFERROR(_xlfn.TEXTJOIN(", ",TRUE,IF(ChangeLog[ROW_ID]=$T464,ChangeLog[Change'#],"")),"")</f>
        <v/>
      </c>
      <c r="T464">
        <v>455</v>
      </c>
    </row>
    <row r="465" spans="1:20" ht="17.100000000000001" customHeight="1" x14ac:dyDescent="0.25">
      <c r="A465" s="1" t="s">
        <v>2</v>
      </c>
      <c r="B465" s="15">
        <v>1988</v>
      </c>
      <c r="C465" s="15" t="s">
        <v>92</v>
      </c>
      <c r="D465" s="15" t="s">
        <v>92</v>
      </c>
      <c r="E465" s="15" t="s">
        <v>386</v>
      </c>
      <c r="F465" s="15" t="s">
        <v>49</v>
      </c>
      <c r="G465" s="15" t="s">
        <v>587</v>
      </c>
      <c r="H465" s="15" t="s">
        <v>92</v>
      </c>
      <c r="I465" s="15" t="s">
        <v>587</v>
      </c>
      <c r="J465" s="1" t="s">
        <v>829</v>
      </c>
      <c r="K465" s="15" t="s">
        <v>29</v>
      </c>
      <c r="L465" s="15">
        <v>36</v>
      </c>
      <c r="M465" s="15"/>
      <c r="N465" s="15"/>
      <c r="O465" s="13">
        <v>1</v>
      </c>
      <c r="P465" s="13" t="s">
        <v>31</v>
      </c>
      <c r="Q465" s="13" t="s">
        <v>32</v>
      </c>
      <c r="R465" s="1"/>
      <c r="S465" s="13" t="str" cm="1">
        <f t="array" ref="S465">IFERROR(_xlfn.TEXTJOIN(", ",TRUE,IF(ChangeLog[ROW_ID]=$T465,ChangeLog[Change'#],"")),"")</f>
        <v/>
      </c>
      <c r="T465">
        <v>456</v>
      </c>
    </row>
    <row r="466" spans="1:20" ht="17.100000000000001" customHeight="1" x14ac:dyDescent="0.25">
      <c r="A466" s="1" t="s">
        <v>2</v>
      </c>
      <c r="B466" s="15">
        <v>1992</v>
      </c>
      <c r="C466" s="15" t="s">
        <v>24</v>
      </c>
      <c r="D466" s="15" t="s">
        <v>25</v>
      </c>
      <c r="E466" s="15" t="s">
        <v>25</v>
      </c>
      <c r="F466" s="15" t="s">
        <v>26</v>
      </c>
      <c r="G466" s="15" t="s">
        <v>820</v>
      </c>
      <c r="H466" s="15" t="s">
        <v>25</v>
      </c>
      <c r="I466" s="15" t="s">
        <v>830</v>
      </c>
      <c r="J466" s="1" t="s">
        <v>822</v>
      </c>
      <c r="K466" s="15" t="s">
        <v>29</v>
      </c>
      <c r="L466" s="15">
        <v>21</v>
      </c>
      <c r="M466" s="15"/>
      <c r="N466" s="15"/>
      <c r="O466" s="13">
        <v>1</v>
      </c>
      <c r="P466" s="13" t="s">
        <v>31</v>
      </c>
      <c r="Q466" s="13" t="s">
        <v>32</v>
      </c>
      <c r="R466" s="1" t="s">
        <v>831</v>
      </c>
      <c r="S466" s="13" t="str" cm="1">
        <f t="array" ref="S466">IFERROR(_xlfn.TEXTJOIN(", ",TRUE,IF(ChangeLog[ROW_ID]=$T466,ChangeLog[Change'#],"")),"")</f>
        <v/>
      </c>
      <c r="T466">
        <v>457</v>
      </c>
    </row>
    <row r="467" spans="1:20" ht="17.100000000000001" customHeight="1" x14ac:dyDescent="0.25">
      <c r="A467" s="1" t="s">
        <v>2</v>
      </c>
      <c r="B467" s="15">
        <v>1992</v>
      </c>
      <c r="C467" s="15" t="s">
        <v>24</v>
      </c>
      <c r="D467" s="15" t="s">
        <v>25</v>
      </c>
      <c r="E467" s="15" t="s">
        <v>25</v>
      </c>
      <c r="F467" s="15" t="s">
        <v>26</v>
      </c>
      <c r="G467" s="15" t="s">
        <v>695</v>
      </c>
      <c r="H467" s="15" t="s">
        <v>25</v>
      </c>
      <c r="I467" s="15" t="s">
        <v>830</v>
      </c>
      <c r="J467" s="1" t="s">
        <v>822</v>
      </c>
      <c r="K467" s="15" t="s">
        <v>29</v>
      </c>
      <c r="L467" s="15">
        <v>32</v>
      </c>
      <c r="M467" s="15"/>
      <c r="N467" s="15"/>
      <c r="O467" s="13">
        <v>1</v>
      </c>
      <c r="P467" s="13" t="s">
        <v>31</v>
      </c>
      <c r="Q467" s="13" t="s">
        <v>32</v>
      </c>
      <c r="R467" s="1" t="s">
        <v>832</v>
      </c>
      <c r="S467" s="13" t="str" cm="1">
        <f t="array" ref="S467">IFERROR(_xlfn.TEXTJOIN(", ",TRUE,IF(ChangeLog[ROW_ID]=$T467,ChangeLog[Change'#],"")),"")</f>
        <v/>
      </c>
      <c r="T467">
        <v>458</v>
      </c>
    </row>
    <row r="468" spans="1:20" ht="17.100000000000001" customHeight="1" x14ac:dyDescent="0.25">
      <c r="A468" s="1" t="s">
        <v>2</v>
      </c>
      <c r="B468" s="15">
        <v>1992</v>
      </c>
      <c r="C468" s="15" t="s">
        <v>24</v>
      </c>
      <c r="D468" s="15" t="s">
        <v>25</v>
      </c>
      <c r="E468" s="15" t="s">
        <v>25</v>
      </c>
      <c r="F468" s="15" t="s">
        <v>26</v>
      </c>
      <c r="G468" s="15" t="s">
        <v>108</v>
      </c>
      <c r="H468" s="15" t="s">
        <v>25</v>
      </c>
      <c r="I468" s="15" t="s">
        <v>830</v>
      </c>
      <c r="J468" s="1" t="s">
        <v>822</v>
      </c>
      <c r="K468" s="15" t="s">
        <v>29</v>
      </c>
      <c r="L468" s="15">
        <v>31</v>
      </c>
      <c r="M468" s="15"/>
      <c r="N468" s="15"/>
      <c r="O468" s="13">
        <v>1</v>
      </c>
      <c r="P468" s="13" t="s">
        <v>31</v>
      </c>
      <c r="Q468" s="13" t="s">
        <v>32</v>
      </c>
      <c r="R468" s="1" t="s">
        <v>833</v>
      </c>
      <c r="S468" s="13" t="str" cm="1">
        <f t="array" ref="S468">IFERROR(_xlfn.TEXTJOIN(", ",TRUE,IF(ChangeLog[ROW_ID]=$T468,ChangeLog[Change'#],"")),"")</f>
        <v/>
      </c>
      <c r="T468">
        <v>459</v>
      </c>
    </row>
    <row r="469" spans="1:20" ht="17.100000000000001" customHeight="1" x14ac:dyDescent="0.25">
      <c r="A469" s="1" t="s">
        <v>2</v>
      </c>
      <c r="B469" s="15">
        <v>1992</v>
      </c>
      <c r="C469" s="15" t="s">
        <v>24</v>
      </c>
      <c r="D469" s="15" t="s">
        <v>25</v>
      </c>
      <c r="E469" s="15" t="s">
        <v>25</v>
      </c>
      <c r="F469" s="15" t="s">
        <v>26</v>
      </c>
      <c r="G469" s="15" t="s">
        <v>106</v>
      </c>
      <c r="H469" s="15" t="s">
        <v>25</v>
      </c>
      <c r="I469" s="15" t="s">
        <v>830</v>
      </c>
      <c r="J469" s="1" t="s">
        <v>822</v>
      </c>
      <c r="K469" s="15" t="s">
        <v>29</v>
      </c>
      <c r="L469" s="15">
        <v>31</v>
      </c>
      <c r="M469" s="15"/>
      <c r="N469" s="15"/>
      <c r="O469" s="13">
        <v>1</v>
      </c>
      <c r="P469" s="13" t="s">
        <v>31</v>
      </c>
      <c r="Q469" s="13" t="s">
        <v>32</v>
      </c>
      <c r="R469" s="1" t="s">
        <v>834</v>
      </c>
      <c r="S469" s="13" t="str" cm="1">
        <f t="array" ref="S469">IFERROR(_xlfn.TEXTJOIN(", ",TRUE,IF(ChangeLog[ROW_ID]=$T469,ChangeLog[Change'#],"")),"")</f>
        <v/>
      </c>
      <c r="T469">
        <v>460</v>
      </c>
    </row>
    <row r="470" spans="1:20" ht="17.100000000000001" customHeight="1" x14ac:dyDescent="0.25">
      <c r="A470" s="1" t="s">
        <v>2</v>
      </c>
      <c r="B470" s="15">
        <v>1992</v>
      </c>
      <c r="C470" s="15" t="s">
        <v>24</v>
      </c>
      <c r="D470" s="15" t="s">
        <v>25</v>
      </c>
      <c r="E470" s="15" t="s">
        <v>25</v>
      </c>
      <c r="F470" s="15" t="s">
        <v>26</v>
      </c>
      <c r="G470" s="15" t="s">
        <v>124</v>
      </c>
      <c r="H470" s="15" t="s">
        <v>25</v>
      </c>
      <c r="I470" s="15" t="s">
        <v>835</v>
      </c>
      <c r="J470" s="1" t="s">
        <v>836</v>
      </c>
      <c r="K470" s="15" t="s">
        <v>29</v>
      </c>
      <c r="L470" s="15">
        <v>51</v>
      </c>
      <c r="M470" s="15"/>
      <c r="N470" s="15"/>
      <c r="O470" s="13">
        <v>1</v>
      </c>
      <c r="P470" s="13" t="s">
        <v>31</v>
      </c>
      <c r="Q470" s="13" t="s">
        <v>32</v>
      </c>
      <c r="R470" s="1" t="s">
        <v>837</v>
      </c>
      <c r="S470" s="13" t="str" cm="1">
        <f t="array" ref="S470">IFERROR(_xlfn.TEXTJOIN(", ",TRUE,IF(ChangeLog[ROW_ID]=$T470,ChangeLog[Change'#],"")),"")</f>
        <v/>
      </c>
      <c r="T470">
        <v>461</v>
      </c>
    </row>
    <row r="471" spans="1:20" ht="17.100000000000001" customHeight="1" x14ac:dyDescent="0.25">
      <c r="A471" s="1" t="s">
        <v>2</v>
      </c>
      <c r="B471" s="15">
        <v>1992</v>
      </c>
      <c r="C471" s="15" t="s">
        <v>24</v>
      </c>
      <c r="D471" s="15" t="s">
        <v>25</v>
      </c>
      <c r="E471" s="15" t="s">
        <v>25</v>
      </c>
      <c r="F471" s="15" t="s">
        <v>26</v>
      </c>
      <c r="G471" s="15" t="s">
        <v>359</v>
      </c>
      <c r="H471" s="15" t="s">
        <v>25</v>
      </c>
      <c r="I471" s="15" t="s">
        <v>835</v>
      </c>
      <c r="J471" s="1" t="s">
        <v>836</v>
      </c>
      <c r="K471" s="15" t="s">
        <v>29</v>
      </c>
      <c r="L471" s="15">
        <v>37</v>
      </c>
      <c r="M471" s="15"/>
      <c r="N471" s="15"/>
      <c r="O471" s="13">
        <v>1</v>
      </c>
      <c r="P471" s="13" t="s">
        <v>31</v>
      </c>
      <c r="Q471" s="13" t="s">
        <v>32</v>
      </c>
      <c r="R471" s="1" t="s">
        <v>838</v>
      </c>
      <c r="S471" s="13" t="str" cm="1">
        <f t="array" ref="S471">IFERROR(_xlfn.TEXTJOIN(", ",TRUE,IF(ChangeLog[ROW_ID]=$T471,ChangeLog[Change'#],"")),"")</f>
        <v/>
      </c>
      <c r="T471">
        <v>462</v>
      </c>
    </row>
    <row r="472" spans="1:20" ht="17.100000000000001" customHeight="1" x14ac:dyDescent="0.25">
      <c r="A472" s="1" t="s">
        <v>2</v>
      </c>
      <c r="B472" s="15">
        <v>1992</v>
      </c>
      <c r="C472" s="15" t="s">
        <v>24</v>
      </c>
      <c r="D472" s="15" t="s">
        <v>25</v>
      </c>
      <c r="E472" s="15" t="s">
        <v>25</v>
      </c>
      <c r="F472" s="15" t="s">
        <v>26</v>
      </c>
      <c r="G472" s="15" t="s">
        <v>106</v>
      </c>
      <c r="H472" s="15" t="s">
        <v>25</v>
      </c>
      <c r="I472" s="15" t="s">
        <v>835</v>
      </c>
      <c r="J472" s="1" t="s">
        <v>836</v>
      </c>
      <c r="K472" s="15" t="s">
        <v>29</v>
      </c>
      <c r="L472" s="15">
        <v>38</v>
      </c>
      <c r="M472" s="15"/>
      <c r="N472" s="15"/>
      <c r="O472" s="13">
        <v>1</v>
      </c>
      <c r="P472" s="13" t="s">
        <v>31</v>
      </c>
      <c r="Q472" s="13" t="s">
        <v>32</v>
      </c>
      <c r="R472" s="1" t="s">
        <v>839</v>
      </c>
      <c r="S472" s="13" t="str" cm="1">
        <f t="array" ref="S472">IFERROR(_xlfn.TEXTJOIN(", ",TRUE,IF(ChangeLog[ROW_ID]=$T472,ChangeLog[Change'#],"")),"")</f>
        <v/>
      </c>
      <c r="T472">
        <v>463</v>
      </c>
    </row>
    <row r="473" spans="1:20" ht="17.100000000000001" customHeight="1" x14ac:dyDescent="0.25">
      <c r="A473" s="1" t="s">
        <v>2</v>
      </c>
      <c r="B473" s="15">
        <v>1992</v>
      </c>
      <c r="C473" s="15" t="s">
        <v>24</v>
      </c>
      <c r="D473" s="15" t="s">
        <v>25</v>
      </c>
      <c r="E473" s="15" t="s">
        <v>25</v>
      </c>
      <c r="F473" s="15" t="s">
        <v>26</v>
      </c>
      <c r="G473" s="15" t="s">
        <v>108</v>
      </c>
      <c r="H473" s="15" t="s">
        <v>25</v>
      </c>
      <c r="I473" s="15" t="s">
        <v>835</v>
      </c>
      <c r="J473" s="1" t="s">
        <v>836</v>
      </c>
      <c r="K473" s="15" t="s">
        <v>29</v>
      </c>
      <c r="L473" s="15">
        <v>40</v>
      </c>
      <c r="M473" s="15"/>
      <c r="N473" s="15"/>
      <c r="O473" s="13">
        <v>1</v>
      </c>
      <c r="P473" s="13" t="s">
        <v>31</v>
      </c>
      <c r="Q473" s="13" t="s">
        <v>32</v>
      </c>
      <c r="R473" s="1" t="s">
        <v>840</v>
      </c>
      <c r="S473" s="13" t="str" cm="1">
        <f t="array" ref="S473">IFERROR(_xlfn.TEXTJOIN(", ",TRUE,IF(ChangeLog[ROW_ID]=$T473,ChangeLog[Change'#],"")),"")</f>
        <v/>
      </c>
      <c r="T473">
        <v>464</v>
      </c>
    </row>
    <row r="474" spans="1:20" ht="17.100000000000001" customHeight="1" x14ac:dyDescent="0.25">
      <c r="A474" s="1" t="s">
        <v>2</v>
      </c>
      <c r="B474" s="15">
        <v>1992</v>
      </c>
      <c r="C474" s="15" t="s">
        <v>24</v>
      </c>
      <c r="D474" s="15" t="s">
        <v>25</v>
      </c>
      <c r="E474" s="15" t="s">
        <v>25</v>
      </c>
      <c r="F474" s="15" t="s">
        <v>26</v>
      </c>
      <c r="G474" s="15" t="s">
        <v>169</v>
      </c>
      <c r="H474" s="15" t="s">
        <v>25</v>
      </c>
      <c r="I474" s="15" t="s">
        <v>841</v>
      </c>
      <c r="J474" s="1" t="s">
        <v>842</v>
      </c>
      <c r="K474" s="15" t="s">
        <v>29</v>
      </c>
      <c r="L474" s="15">
        <v>56</v>
      </c>
      <c r="M474" s="15"/>
      <c r="N474" s="15"/>
      <c r="O474" s="13">
        <v>1</v>
      </c>
      <c r="P474" s="13" t="s">
        <v>31</v>
      </c>
      <c r="Q474" s="13" t="s">
        <v>32</v>
      </c>
      <c r="R474" s="1" t="s">
        <v>843</v>
      </c>
      <c r="S474" s="13" t="str" cm="1">
        <f t="array" ref="S474">IFERROR(_xlfn.TEXTJOIN(", ",TRUE,IF(ChangeLog[ROW_ID]=$T474,ChangeLog[Change'#],"")),"")</f>
        <v/>
      </c>
      <c r="T474">
        <v>465</v>
      </c>
    </row>
    <row r="475" spans="1:20" ht="17.100000000000001" customHeight="1" x14ac:dyDescent="0.25">
      <c r="A475" s="1" t="s">
        <v>2</v>
      </c>
      <c r="B475" s="15">
        <v>1992</v>
      </c>
      <c r="C475" s="15" t="s">
        <v>24</v>
      </c>
      <c r="D475" s="15" t="s">
        <v>25</v>
      </c>
      <c r="E475" s="15" t="s">
        <v>25</v>
      </c>
      <c r="F475" s="15" t="s">
        <v>26</v>
      </c>
      <c r="G475" s="15" t="s">
        <v>27</v>
      </c>
      <c r="H475" s="15" t="s">
        <v>25</v>
      </c>
      <c r="I475" s="15" t="s">
        <v>841</v>
      </c>
      <c r="J475" s="1" t="s">
        <v>842</v>
      </c>
      <c r="K475" s="15" t="s">
        <v>29</v>
      </c>
      <c r="L475" s="15">
        <v>56</v>
      </c>
      <c r="M475" s="15"/>
      <c r="N475" s="15"/>
      <c r="O475" s="13">
        <v>1</v>
      </c>
      <c r="P475" s="13" t="s">
        <v>31</v>
      </c>
      <c r="Q475" s="13" t="s">
        <v>32</v>
      </c>
      <c r="R475" s="1" t="s">
        <v>844</v>
      </c>
      <c r="S475" s="13" t="str" cm="1">
        <f t="array" ref="S475">IFERROR(_xlfn.TEXTJOIN(", ",TRUE,IF(ChangeLog[ROW_ID]=$T475,ChangeLog[Change'#],"")),"")</f>
        <v/>
      </c>
      <c r="T475">
        <v>466</v>
      </c>
    </row>
    <row r="476" spans="1:20" ht="17.100000000000001" customHeight="1" x14ac:dyDescent="0.25">
      <c r="A476" s="1" t="s">
        <v>2</v>
      </c>
      <c r="B476" s="15">
        <v>1992</v>
      </c>
      <c r="C476" s="15" t="s">
        <v>24</v>
      </c>
      <c r="D476" s="15" t="s">
        <v>25</v>
      </c>
      <c r="E476" s="15" t="s">
        <v>25</v>
      </c>
      <c r="F476" s="15" t="s">
        <v>26</v>
      </c>
      <c r="G476" s="15" t="s">
        <v>104</v>
      </c>
      <c r="H476" s="15" t="s">
        <v>25</v>
      </c>
      <c r="I476" s="15" t="s">
        <v>841</v>
      </c>
      <c r="J476" s="1" t="s">
        <v>842</v>
      </c>
      <c r="K476" s="15" t="s">
        <v>29</v>
      </c>
      <c r="L476" s="15">
        <v>39</v>
      </c>
      <c r="M476" s="15"/>
      <c r="N476" s="15"/>
      <c r="O476" s="13">
        <v>1</v>
      </c>
      <c r="P476" s="13" t="s">
        <v>31</v>
      </c>
      <c r="Q476" s="13" t="s">
        <v>32</v>
      </c>
      <c r="R476" s="1" t="s">
        <v>845</v>
      </c>
      <c r="S476" s="13" t="str" cm="1">
        <f t="array" ref="S476">IFERROR(_xlfn.TEXTJOIN(", ",TRUE,IF(ChangeLog[ROW_ID]=$T476,ChangeLog[Change'#],"")),"")</f>
        <v/>
      </c>
      <c r="T476">
        <v>467</v>
      </c>
    </row>
    <row r="477" spans="1:20" ht="17.100000000000001" customHeight="1" x14ac:dyDescent="0.25">
      <c r="A477" s="1" t="s">
        <v>2</v>
      </c>
      <c r="B477" s="15">
        <v>1992</v>
      </c>
      <c r="C477" s="15" t="s">
        <v>24</v>
      </c>
      <c r="D477" s="15" t="s">
        <v>25</v>
      </c>
      <c r="E477" s="15" t="s">
        <v>25</v>
      </c>
      <c r="F477" s="15" t="s">
        <v>26</v>
      </c>
      <c r="G477" s="15" t="s">
        <v>39</v>
      </c>
      <c r="H477" s="15" t="s">
        <v>25</v>
      </c>
      <c r="I477" s="15" t="s">
        <v>841</v>
      </c>
      <c r="J477" s="1" t="s">
        <v>842</v>
      </c>
      <c r="K477" s="15" t="s">
        <v>29</v>
      </c>
      <c r="L477" s="15">
        <v>43</v>
      </c>
      <c r="M477" s="15"/>
      <c r="N477" s="15"/>
      <c r="O477" s="13">
        <v>1</v>
      </c>
      <c r="P477" s="13" t="s">
        <v>31</v>
      </c>
      <c r="Q477" s="13" t="s">
        <v>32</v>
      </c>
      <c r="R477" s="1" t="s">
        <v>846</v>
      </c>
      <c r="S477" s="13" t="str" cm="1">
        <f t="array" ref="S477">IFERROR(_xlfn.TEXTJOIN(", ",TRUE,IF(ChangeLog[ROW_ID]=$T477,ChangeLog[Change'#],"")),"")</f>
        <v/>
      </c>
      <c r="T477">
        <v>468</v>
      </c>
    </row>
    <row r="478" spans="1:20" ht="17.100000000000001" customHeight="1" x14ac:dyDescent="0.25">
      <c r="A478" s="1" t="s">
        <v>2</v>
      </c>
      <c r="B478" s="15">
        <v>1992</v>
      </c>
      <c r="C478" s="15" t="s">
        <v>24</v>
      </c>
      <c r="D478" s="15" t="s">
        <v>25</v>
      </c>
      <c r="E478" s="15" t="s">
        <v>25</v>
      </c>
      <c r="F478" s="15" t="s">
        <v>49</v>
      </c>
      <c r="G478" s="15" t="s">
        <v>169</v>
      </c>
      <c r="H478" s="15" t="s">
        <v>25</v>
      </c>
      <c r="I478" s="15" t="s">
        <v>847</v>
      </c>
      <c r="J478" s="1" t="s">
        <v>180</v>
      </c>
      <c r="K478" s="15" t="s">
        <v>29</v>
      </c>
      <c r="L478" s="15">
        <v>34</v>
      </c>
      <c r="M478" s="15"/>
      <c r="N478" s="15"/>
      <c r="O478" s="13">
        <v>1</v>
      </c>
      <c r="P478" s="13" t="s">
        <v>31</v>
      </c>
      <c r="Q478" s="13" t="s">
        <v>32</v>
      </c>
      <c r="R478" s="1" t="s">
        <v>848</v>
      </c>
      <c r="S478" s="13" t="str" cm="1">
        <f t="array" ref="S478">IFERROR(_xlfn.TEXTJOIN(", ",TRUE,IF(ChangeLog[ROW_ID]=$T478,ChangeLog[Change'#],"")),"")</f>
        <v/>
      </c>
      <c r="T478">
        <v>469</v>
      </c>
    </row>
    <row r="479" spans="1:20" ht="17.100000000000001" customHeight="1" x14ac:dyDescent="0.25">
      <c r="A479" s="1" t="s">
        <v>2</v>
      </c>
      <c r="B479" s="15">
        <v>1992</v>
      </c>
      <c r="C479" s="15" t="s">
        <v>24</v>
      </c>
      <c r="D479" s="15" t="s">
        <v>25</v>
      </c>
      <c r="E479" s="15" t="s">
        <v>25</v>
      </c>
      <c r="F479" s="15" t="s">
        <v>49</v>
      </c>
      <c r="G479" s="15" t="s">
        <v>27</v>
      </c>
      <c r="H479" s="15" t="s">
        <v>25</v>
      </c>
      <c r="I479" s="15" t="s">
        <v>847</v>
      </c>
      <c r="J479" s="1" t="s">
        <v>180</v>
      </c>
      <c r="K479" s="15" t="s">
        <v>29</v>
      </c>
      <c r="L479" s="15">
        <v>33</v>
      </c>
      <c r="M479" s="15"/>
      <c r="N479" s="15"/>
      <c r="O479" s="13">
        <v>1</v>
      </c>
      <c r="P479" s="13" t="s">
        <v>31</v>
      </c>
      <c r="Q479" s="13" t="s">
        <v>32</v>
      </c>
      <c r="R479" s="1" t="s">
        <v>849</v>
      </c>
      <c r="S479" s="13" t="str" cm="1">
        <f t="array" ref="S479">IFERROR(_xlfn.TEXTJOIN(", ",TRUE,IF(ChangeLog[ROW_ID]=$T479,ChangeLog[Change'#],"")),"")</f>
        <v/>
      </c>
      <c r="T479">
        <v>470</v>
      </c>
    </row>
    <row r="480" spans="1:20" ht="17.100000000000001" customHeight="1" x14ac:dyDescent="0.25">
      <c r="A480" s="1" t="s">
        <v>2</v>
      </c>
      <c r="B480" s="15">
        <v>1992</v>
      </c>
      <c r="C480" s="15" t="s">
        <v>24</v>
      </c>
      <c r="D480" s="15" t="s">
        <v>25</v>
      </c>
      <c r="E480" s="15" t="s">
        <v>25</v>
      </c>
      <c r="F480" s="15" t="s">
        <v>49</v>
      </c>
      <c r="G480" s="15" t="s">
        <v>104</v>
      </c>
      <c r="H480" s="15" t="s">
        <v>25</v>
      </c>
      <c r="I480" s="15" t="s">
        <v>847</v>
      </c>
      <c r="J480" s="1" t="s">
        <v>180</v>
      </c>
      <c r="K480" s="15" t="s">
        <v>29</v>
      </c>
      <c r="L480" s="15">
        <v>28</v>
      </c>
      <c r="M480" s="15"/>
      <c r="N480" s="15"/>
      <c r="O480" s="13">
        <v>1</v>
      </c>
      <c r="P480" s="13" t="s">
        <v>31</v>
      </c>
      <c r="Q480" s="13" t="s">
        <v>32</v>
      </c>
      <c r="R480" s="1" t="s">
        <v>850</v>
      </c>
      <c r="S480" s="13" t="str" cm="1">
        <f t="array" ref="S480">IFERROR(_xlfn.TEXTJOIN(", ",TRUE,IF(ChangeLog[ROW_ID]=$T480,ChangeLog[Change'#],"")),"")</f>
        <v/>
      </c>
      <c r="T480">
        <v>471</v>
      </c>
    </row>
    <row r="481" spans="1:20" ht="17.100000000000001" customHeight="1" x14ac:dyDescent="0.25">
      <c r="A481" s="1" t="s">
        <v>2</v>
      </c>
      <c r="B481" s="15">
        <v>1992</v>
      </c>
      <c r="C481" s="15" t="s">
        <v>24</v>
      </c>
      <c r="D481" s="15" t="s">
        <v>25</v>
      </c>
      <c r="E481" s="15" t="s">
        <v>25</v>
      </c>
      <c r="F481" s="15" t="s">
        <v>49</v>
      </c>
      <c r="G481" s="15" t="s">
        <v>39</v>
      </c>
      <c r="H481" s="15" t="s">
        <v>25</v>
      </c>
      <c r="I481" s="15" t="s">
        <v>847</v>
      </c>
      <c r="J481" s="1" t="s">
        <v>180</v>
      </c>
      <c r="K481" s="15" t="s">
        <v>29</v>
      </c>
      <c r="L481" s="15">
        <v>28</v>
      </c>
      <c r="M481" s="15"/>
      <c r="N481" s="15"/>
      <c r="O481" s="13">
        <v>1</v>
      </c>
      <c r="P481" s="13" t="s">
        <v>31</v>
      </c>
      <c r="Q481" s="13" t="s">
        <v>32</v>
      </c>
      <c r="R481" s="1" t="s">
        <v>851</v>
      </c>
      <c r="S481" s="13" t="str" cm="1">
        <f t="array" ref="S481">IFERROR(_xlfn.TEXTJOIN(", ",TRUE,IF(ChangeLog[ROW_ID]=$T481,ChangeLog[Change'#],"")),"")</f>
        <v/>
      </c>
      <c r="T481">
        <v>472</v>
      </c>
    </row>
    <row r="482" spans="1:20" ht="17.100000000000001" customHeight="1" x14ac:dyDescent="0.25">
      <c r="A482" s="1" t="s">
        <v>2</v>
      </c>
      <c r="B482" s="15">
        <v>1992</v>
      </c>
      <c r="C482" s="15" t="s">
        <v>24</v>
      </c>
      <c r="D482" s="15" t="s">
        <v>25</v>
      </c>
      <c r="E482" s="15" t="s">
        <v>25</v>
      </c>
      <c r="F482" s="15" t="s">
        <v>49</v>
      </c>
      <c r="G482" s="15" t="s">
        <v>124</v>
      </c>
      <c r="H482" s="15" t="s">
        <v>25</v>
      </c>
      <c r="I482" s="15" t="s">
        <v>847</v>
      </c>
      <c r="J482" s="1" t="s">
        <v>180</v>
      </c>
      <c r="K482" s="15" t="s">
        <v>29</v>
      </c>
      <c r="L482" s="15">
        <v>31</v>
      </c>
      <c r="M482" s="15"/>
      <c r="N482" s="15"/>
      <c r="O482" s="13">
        <v>1</v>
      </c>
      <c r="P482" s="13" t="s">
        <v>31</v>
      </c>
      <c r="Q482" s="13" t="s">
        <v>32</v>
      </c>
      <c r="R482" s="1" t="s">
        <v>852</v>
      </c>
      <c r="S482" s="13" t="str" cm="1">
        <f t="array" ref="S482">IFERROR(_xlfn.TEXTJOIN(", ",TRUE,IF(ChangeLog[ROW_ID]=$T482,ChangeLog[Change'#],"")),"")</f>
        <v/>
      </c>
      <c r="T482">
        <v>473</v>
      </c>
    </row>
    <row r="483" spans="1:20" ht="17.100000000000001" customHeight="1" x14ac:dyDescent="0.25">
      <c r="A483" s="1" t="s">
        <v>2</v>
      </c>
      <c r="B483" s="15">
        <v>1992</v>
      </c>
      <c r="C483" s="15" t="s">
        <v>24</v>
      </c>
      <c r="D483" s="15" t="s">
        <v>25</v>
      </c>
      <c r="E483" s="15" t="s">
        <v>25</v>
      </c>
      <c r="F483" s="15" t="s">
        <v>49</v>
      </c>
      <c r="G483" s="15" t="s">
        <v>108</v>
      </c>
      <c r="H483" s="15" t="s">
        <v>25</v>
      </c>
      <c r="I483" s="15" t="s">
        <v>847</v>
      </c>
      <c r="J483" s="1" t="s">
        <v>180</v>
      </c>
      <c r="K483" s="15" t="s">
        <v>29</v>
      </c>
      <c r="L483" s="15">
        <v>33</v>
      </c>
      <c r="M483" s="15"/>
      <c r="N483" s="15"/>
      <c r="O483" s="13">
        <v>1</v>
      </c>
      <c r="P483" s="13" t="s">
        <v>31</v>
      </c>
      <c r="Q483" s="13" t="s">
        <v>32</v>
      </c>
      <c r="R483" s="1" t="s">
        <v>853</v>
      </c>
      <c r="S483" s="13" t="str" cm="1">
        <f t="array" ref="S483">IFERROR(_xlfn.TEXTJOIN(", ",TRUE,IF(ChangeLog[ROW_ID]=$T483,ChangeLog[Change'#],"")),"")</f>
        <v/>
      </c>
      <c r="T483">
        <v>474</v>
      </c>
    </row>
    <row r="484" spans="1:20" ht="17.100000000000001" customHeight="1" x14ac:dyDescent="0.25">
      <c r="A484" s="1" t="s">
        <v>2</v>
      </c>
      <c r="B484" s="15">
        <v>1992</v>
      </c>
      <c r="C484" s="15" t="s">
        <v>24</v>
      </c>
      <c r="D484" s="15" t="s">
        <v>25</v>
      </c>
      <c r="E484" s="15" t="s">
        <v>25</v>
      </c>
      <c r="F484" s="15" t="s">
        <v>49</v>
      </c>
      <c r="G484" s="15" t="s">
        <v>169</v>
      </c>
      <c r="H484" s="15" t="s">
        <v>25</v>
      </c>
      <c r="I484" s="15" t="s">
        <v>854</v>
      </c>
      <c r="J484" s="1" t="s">
        <v>855</v>
      </c>
      <c r="K484" s="15" t="s">
        <v>29</v>
      </c>
      <c r="L484" s="15">
        <v>46</v>
      </c>
      <c r="M484" s="15"/>
      <c r="N484" s="15"/>
      <c r="O484" s="13">
        <v>1</v>
      </c>
      <c r="P484" s="13" t="s">
        <v>31</v>
      </c>
      <c r="Q484" s="13" t="s">
        <v>32</v>
      </c>
      <c r="R484" s="1" t="s">
        <v>856</v>
      </c>
      <c r="S484" s="13" t="str" cm="1">
        <f t="array" ref="S484">IFERROR(_xlfn.TEXTJOIN(", ",TRUE,IF(ChangeLog[ROW_ID]=$T484,ChangeLog[Change'#],"")),"")</f>
        <v/>
      </c>
      <c r="T484">
        <v>475</v>
      </c>
    </row>
    <row r="485" spans="1:20" ht="17.100000000000001" customHeight="1" x14ac:dyDescent="0.25">
      <c r="A485" s="1" t="s">
        <v>2</v>
      </c>
      <c r="B485" s="15">
        <v>1992</v>
      </c>
      <c r="C485" s="15" t="s">
        <v>24</v>
      </c>
      <c r="D485" s="15" t="s">
        <v>25</v>
      </c>
      <c r="E485" s="15" t="s">
        <v>25</v>
      </c>
      <c r="F485" s="15" t="s">
        <v>49</v>
      </c>
      <c r="G485" s="15" t="s">
        <v>108</v>
      </c>
      <c r="H485" s="15" t="s">
        <v>25</v>
      </c>
      <c r="I485" s="15" t="s">
        <v>854</v>
      </c>
      <c r="J485" s="1" t="s">
        <v>855</v>
      </c>
      <c r="K485" s="15" t="s">
        <v>29</v>
      </c>
      <c r="L485" s="15">
        <v>36</v>
      </c>
      <c r="M485" s="15"/>
      <c r="N485" s="15"/>
      <c r="O485" s="13">
        <v>1</v>
      </c>
      <c r="P485" s="13" t="s">
        <v>31</v>
      </c>
      <c r="Q485" s="13" t="s">
        <v>32</v>
      </c>
      <c r="R485" s="1" t="s">
        <v>857</v>
      </c>
      <c r="S485" s="13" t="str" cm="1">
        <f t="array" ref="S485">IFERROR(_xlfn.TEXTJOIN(", ",TRUE,IF(ChangeLog[ROW_ID]=$T485,ChangeLog[Change'#],"")),"")</f>
        <v/>
      </c>
      <c r="T485">
        <v>476</v>
      </c>
    </row>
    <row r="486" spans="1:20" ht="17.100000000000001" customHeight="1" x14ac:dyDescent="0.25">
      <c r="A486" s="1" t="s">
        <v>2</v>
      </c>
      <c r="B486" s="15">
        <v>1992</v>
      </c>
      <c r="C486" s="15" t="s">
        <v>24</v>
      </c>
      <c r="D486" s="15" t="s">
        <v>25</v>
      </c>
      <c r="E486" s="15" t="s">
        <v>25</v>
      </c>
      <c r="F486" s="15" t="s">
        <v>49</v>
      </c>
      <c r="G486" s="15" t="s">
        <v>104</v>
      </c>
      <c r="H486" s="15" t="s">
        <v>25</v>
      </c>
      <c r="I486" s="15" t="s">
        <v>854</v>
      </c>
      <c r="J486" s="1" t="s">
        <v>855</v>
      </c>
      <c r="K486" s="15" t="s">
        <v>29</v>
      </c>
      <c r="L486" s="15">
        <v>32</v>
      </c>
      <c r="M486" s="15"/>
      <c r="N486" s="15"/>
      <c r="O486" s="13">
        <v>1</v>
      </c>
      <c r="P486" s="13" t="s">
        <v>31</v>
      </c>
      <c r="Q486" s="13" t="s">
        <v>32</v>
      </c>
      <c r="R486" s="1" t="s">
        <v>858</v>
      </c>
      <c r="S486" s="13" t="str" cm="1">
        <f t="array" ref="S486">IFERROR(_xlfn.TEXTJOIN(", ",TRUE,IF(ChangeLog[ROW_ID]=$T486,ChangeLog[Change'#],"")),"")</f>
        <v/>
      </c>
      <c r="T486">
        <v>477</v>
      </c>
    </row>
    <row r="487" spans="1:20" ht="17.100000000000001" customHeight="1" x14ac:dyDescent="0.25">
      <c r="A487" s="1" t="s">
        <v>2</v>
      </c>
      <c r="B487" s="15">
        <v>1992</v>
      </c>
      <c r="C487" s="15" t="s">
        <v>24</v>
      </c>
      <c r="D487" s="15" t="s">
        <v>25</v>
      </c>
      <c r="E487" s="15" t="s">
        <v>25</v>
      </c>
      <c r="F487" s="15" t="s">
        <v>49</v>
      </c>
      <c r="G487" s="15" t="s">
        <v>39</v>
      </c>
      <c r="H487" s="15" t="s">
        <v>25</v>
      </c>
      <c r="I487" s="15" t="s">
        <v>854</v>
      </c>
      <c r="J487" s="1" t="s">
        <v>855</v>
      </c>
      <c r="K487" s="15" t="s">
        <v>29</v>
      </c>
      <c r="L487" s="15">
        <v>34</v>
      </c>
      <c r="M487" s="15"/>
      <c r="N487" s="15"/>
      <c r="O487" s="13">
        <v>1</v>
      </c>
      <c r="P487" s="13" t="s">
        <v>31</v>
      </c>
      <c r="Q487" s="13" t="s">
        <v>32</v>
      </c>
      <c r="R487" s="1" t="s">
        <v>859</v>
      </c>
      <c r="S487" s="13" t="str" cm="1">
        <f t="array" ref="S487">IFERROR(_xlfn.TEXTJOIN(", ",TRUE,IF(ChangeLog[ROW_ID]=$T487,ChangeLog[Change'#],"")),"")</f>
        <v/>
      </c>
      <c r="T487">
        <v>478</v>
      </c>
    </row>
    <row r="488" spans="1:20" ht="17.100000000000001" customHeight="1" x14ac:dyDescent="0.25">
      <c r="A488" s="1" t="s">
        <v>2</v>
      </c>
      <c r="B488" s="15">
        <v>1992</v>
      </c>
      <c r="C488" s="15" t="s">
        <v>24</v>
      </c>
      <c r="D488" s="15" t="s">
        <v>25</v>
      </c>
      <c r="E488" s="15" t="s">
        <v>25</v>
      </c>
      <c r="F488" s="15" t="s">
        <v>49</v>
      </c>
      <c r="G488" s="15" t="s">
        <v>124</v>
      </c>
      <c r="H488" s="15" t="s">
        <v>25</v>
      </c>
      <c r="I488" s="15" t="s">
        <v>854</v>
      </c>
      <c r="J488" s="1" t="s">
        <v>855</v>
      </c>
      <c r="K488" s="15" t="s">
        <v>29</v>
      </c>
      <c r="L488" s="15">
        <v>32</v>
      </c>
      <c r="M488" s="15"/>
      <c r="N488" s="15"/>
      <c r="O488" s="13">
        <v>1</v>
      </c>
      <c r="P488" s="13" t="s">
        <v>31</v>
      </c>
      <c r="Q488" s="13" t="s">
        <v>32</v>
      </c>
      <c r="R488" s="1" t="s">
        <v>860</v>
      </c>
      <c r="S488" s="13" t="str" cm="1">
        <f t="array" ref="S488">IFERROR(_xlfn.TEXTJOIN(", ",TRUE,IF(ChangeLog[ROW_ID]=$T488,ChangeLog[Change'#],"")),"")</f>
        <v/>
      </c>
      <c r="T488">
        <v>479</v>
      </c>
    </row>
    <row r="489" spans="1:20" ht="17.100000000000001" customHeight="1" x14ac:dyDescent="0.25">
      <c r="A489" s="1" t="s">
        <v>2</v>
      </c>
      <c r="B489" s="15">
        <v>1992</v>
      </c>
      <c r="C489" s="15" t="s">
        <v>24</v>
      </c>
      <c r="D489" s="15" t="s">
        <v>25</v>
      </c>
      <c r="E489" s="15" t="s">
        <v>25</v>
      </c>
      <c r="F489" s="15" t="s">
        <v>49</v>
      </c>
      <c r="G489" s="15" t="s">
        <v>359</v>
      </c>
      <c r="H489" s="15" t="s">
        <v>25</v>
      </c>
      <c r="I489" s="15" t="s">
        <v>854</v>
      </c>
      <c r="J489" s="1" t="s">
        <v>855</v>
      </c>
      <c r="K489" s="15" t="s">
        <v>29</v>
      </c>
      <c r="L489" s="15">
        <v>36</v>
      </c>
      <c r="M489" s="15"/>
      <c r="N489" s="15"/>
      <c r="O489" s="13">
        <v>1</v>
      </c>
      <c r="P489" s="13" t="s">
        <v>31</v>
      </c>
      <c r="Q489" s="13" t="s">
        <v>32</v>
      </c>
      <c r="R489" s="1" t="s">
        <v>861</v>
      </c>
      <c r="S489" s="13" t="str" cm="1">
        <f t="array" ref="S489">IFERROR(_xlfn.TEXTJOIN(", ",TRUE,IF(ChangeLog[ROW_ID]=$T489,ChangeLog[Change'#],"")),"")</f>
        <v/>
      </c>
      <c r="T489">
        <v>480</v>
      </c>
    </row>
    <row r="490" spans="1:20" ht="17.100000000000001" customHeight="1" x14ac:dyDescent="0.25">
      <c r="A490" s="1" t="s">
        <v>2</v>
      </c>
      <c r="B490" s="15">
        <v>1992</v>
      </c>
      <c r="C490" s="15" t="s">
        <v>24</v>
      </c>
      <c r="D490" s="15" t="s">
        <v>25</v>
      </c>
      <c r="E490" s="15" t="s">
        <v>25</v>
      </c>
      <c r="F490" s="15" t="s">
        <v>49</v>
      </c>
      <c r="G490" s="15" t="s">
        <v>820</v>
      </c>
      <c r="H490" s="15" t="s">
        <v>25</v>
      </c>
      <c r="I490" s="15" t="s">
        <v>854</v>
      </c>
      <c r="J490" s="1" t="s">
        <v>855</v>
      </c>
      <c r="K490" s="15" t="s">
        <v>29</v>
      </c>
      <c r="L490" s="15">
        <v>30</v>
      </c>
      <c r="M490" s="15"/>
      <c r="N490" s="15"/>
      <c r="O490" s="13">
        <v>1</v>
      </c>
      <c r="P490" s="13" t="s">
        <v>31</v>
      </c>
      <c r="Q490" s="13" t="s">
        <v>32</v>
      </c>
      <c r="R490" s="1" t="s">
        <v>862</v>
      </c>
      <c r="S490" s="13" t="str" cm="1">
        <f t="array" ref="S490">IFERROR(_xlfn.TEXTJOIN(", ",TRUE,IF(ChangeLog[ROW_ID]=$T490,ChangeLog[Change'#],"")),"")</f>
        <v/>
      </c>
      <c r="T490">
        <v>481</v>
      </c>
    </row>
    <row r="491" spans="1:20" ht="17.100000000000001" customHeight="1" x14ac:dyDescent="0.25">
      <c r="A491" s="1" t="s">
        <v>2</v>
      </c>
      <c r="B491" s="15">
        <v>1992</v>
      </c>
      <c r="C491" s="15" t="s">
        <v>276</v>
      </c>
      <c r="D491" s="15" t="s">
        <v>276</v>
      </c>
      <c r="E491" s="15" t="s">
        <v>276</v>
      </c>
      <c r="F491" s="15" t="s">
        <v>49</v>
      </c>
      <c r="G491" s="15" t="s">
        <v>152</v>
      </c>
      <c r="H491" s="15" t="s">
        <v>276</v>
      </c>
      <c r="I491" s="15" t="s">
        <v>863</v>
      </c>
      <c r="J491" s="1" t="s">
        <v>864</v>
      </c>
      <c r="K491" s="15" t="s">
        <v>29</v>
      </c>
      <c r="L491" s="15"/>
      <c r="M491" s="15"/>
      <c r="N491" s="15"/>
      <c r="O491" s="13">
        <v>1</v>
      </c>
      <c r="P491" s="13" t="s">
        <v>31</v>
      </c>
      <c r="Q491" s="13" t="s">
        <v>32</v>
      </c>
      <c r="R491" s="1" t="s">
        <v>865</v>
      </c>
      <c r="S491" s="13" t="str" cm="1">
        <f t="array" ref="S491">IFERROR(_xlfn.TEXTJOIN(", ",TRUE,IF(ChangeLog[ROW_ID]=$T491,ChangeLog[Change'#],"")),"")</f>
        <v/>
      </c>
      <c r="T491">
        <v>482</v>
      </c>
    </row>
    <row r="492" spans="1:20" ht="17.100000000000001" customHeight="1" x14ac:dyDescent="0.25">
      <c r="A492" s="1" t="s">
        <v>2</v>
      </c>
      <c r="B492" s="15">
        <v>1992</v>
      </c>
      <c r="C492" s="15" t="s">
        <v>276</v>
      </c>
      <c r="D492" s="15" t="s">
        <v>276</v>
      </c>
      <c r="E492" s="15" t="s">
        <v>276</v>
      </c>
      <c r="F492" s="15" t="s">
        <v>26</v>
      </c>
      <c r="G492" s="15" t="s">
        <v>152</v>
      </c>
      <c r="H492" s="15" t="s">
        <v>276</v>
      </c>
      <c r="I492" s="15" t="s">
        <v>863</v>
      </c>
      <c r="J492" s="1" t="s">
        <v>866</v>
      </c>
      <c r="K492" s="15" t="s">
        <v>29</v>
      </c>
      <c r="L492" s="15"/>
      <c r="M492" s="15"/>
      <c r="N492" s="15"/>
      <c r="O492" s="13">
        <v>1</v>
      </c>
      <c r="P492" s="13" t="s">
        <v>31</v>
      </c>
      <c r="Q492" s="13" t="s">
        <v>32</v>
      </c>
      <c r="R492" s="1" t="s">
        <v>867</v>
      </c>
      <c r="S492" s="13" t="str" cm="1">
        <f t="array" ref="S492">IFERROR(_xlfn.TEXTJOIN(", ",TRUE,IF(ChangeLog[ROW_ID]=$T492,ChangeLog[Change'#],"")),"")</f>
        <v/>
      </c>
      <c r="T492">
        <v>483</v>
      </c>
    </row>
    <row r="493" spans="1:20" ht="17.100000000000001" customHeight="1" x14ac:dyDescent="0.25">
      <c r="A493" s="1" t="s">
        <v>2</v>
      </c>
      <c r="B493" s="15">
        <v>1992</v>
      </c>
      <c r="C493" s="15" t="s">
        <v>276</v>
      </c>
      <c r="D493" s="15" t="s">
        <v>276</v>
      </c>
      <c r="E493" s="15" t="s">
        <v>276</v>
      </c>
      <c r="F493" s="15" t="s">
        <v>26</v>
      </c>
      <c r="G493" s="15" t="s">
        <v>152</v>
      </c>
      <c r="H493" s="15" t="s">
        <v>276</v>
      </c>
      <c r="I493" s="15" t="s">
        <v>868</v>
      </c>
      <c r="J493" s="1" t="s">
        <v>869</v>
      </c>
      <c r="K493" s="15" t="s">
        <v>29</v>
      </c>
      <c r="L493" s="15"/>
      <c r="M493" s="15"/>
      <c r="N493" s="15"/>
      <c r="O493" s="13">
        <v>1</v>
      </c>
      <c r="P493" s="13" t="s">
        <v>31</v>
      </c>
      <c r="Q493" s="13" t="s">
        <v>32</v>
      </c>
      <c r="R493" s="1" t="s">
        <v>870</v>
      </c>
      <c r="S493" s="13" t="str" cm="1">
        <f t="array" ref="S493">IFERROR(_xlfn.TEXTJOIN(", ",TRUE,IF(ChangeLog[ROW_ID]=$T493,ChangeLog[Change'#],"")),"")</f>
        <v/>
      </c>
      <c r="T493">
        <v>484</v>
      </c>
    </row>
    <row r="494" spans="1:20" ht="17.100000000000001" customHeight="1" x14ac:dyDescent="0.25">
      <c r="A494" s="1" t="s">
        <v>2</v>
      </c>
      <c r="B494" s="15">
        <v>1992</v>
      </c>
      <c r="C494" s="15" t="s">
        <v>276</v>
      </c>
      <c r="D494" s="15" t="s">
        <v>276</v>
      </c>
      <c r="E494" s="15" t="s">
        <v>276</v>
      </c>
      <c r="F494" s="15" t="s">
        <v>26</v>
      </c>
      <c r="G494" s="15" t="s">
        <v>283</v>
      </c>
      <c r="H494" s="15" t="s">
        <v>276</v>
      </c>
      <c r="I494" s="15"/>
      <c r="J494" s="1" t="s">
        <v>871</v>
      </c>
      <c r="K494" s="15" t="s">
        <v>29</v>
      </c>
      <c r="L494" s="15"/>
      <c r="M494" s="15"/>
      <c r="N494" s="15"/>
      <c r="O494" s="13">
        <v>1</v>
      </c>
      <c r="P494" s="13" t="s">
        <v>31</v>
      </c>
      <c r="Q494" s="13" t="s">
        <v>32</v>
      </c>
      <c r="R494" s="1" t="s">
        <v>872</v>
      </c>
      <c r="S494" s="13" t="str" cm="1">
        <f t="array" ref="S494">IFERROR(_xlfn.TEXTJOIN(", ",TRUE,IF(ChangeLog[ROW_ID]=$T494,ChangeLog[Change'#],"")),"")</f>
        <v/>
      </c>
      <c r="T494">
        <v>485</v>
      </c>
    </row>
    <row r="495" spans="1:20" ht="17.100000000000001" customHeight="1" x14ac:dyDescent="0.25">
      <c r="A495" s="1" t="s">
        <v>2</v>
      </c>
      <c r="B495" s="15">
        <v>1992</v>
      </c>
      <c r="C495" s="15" t="s">
        <v>367</v>
      </c>
      <c r="D495" s="15" t="s">
        <v>367</v>
      </c>
      <c r="E495" s="15" t="s">
        <v>422</v>
      </c>
      <c r="F495" s="15" t="s">
        <v>26</v>
      </c>
      <c r="G495" s="15" t="s">
        <v>369</v>
      </c>
      <c r="H495" s="15" t="s">
        <v>367</v>
      </c>
      <c r="I495" s="15" t="s">
        <v>873</v>
      </c>
      <c r="J495" s="1" t="s">
        <v>874</v>
      </c>
      <c r="K495" s="15" t="s">
        <v>29</v>
      </c>
      <c r="L495" s="15">
        <v>57</v>
      </c>
      <c r="M495" s="15"/>
      <c r="N495" s="15"/>
      <c r="O495" s="13">
        <v>1</v>
      </c>
      <c r="P495" s="13" t="s">
        <v>31</v>
      </c>
      <c r="Q495" s="13" t="s">
        <v>32</v>
      </c>
      <c r="R495" s="1"/>
      <c r="S495" s="13" t="str" cm="1">
        <f t="array" ref="S495">IFERROR(_xlfn.TEXTJOIN(", ",TRUE,IF(ChangeLog[ROW_ID]=$T495,ChangeLog[Change'#],"")),"")</f>
        <v/>
      </c>
      <c r="T495">
        <v>486</v>
      </c>
    </row>
    <row r="496" spans="1:20" ht="17.100000000000001" customHeight="1" x14ac:dyDescent="0.25">
      <c r="A496" s="1" t="s">
        <v>2</v>
      </c>
      <c r="B496" s="15">
        <v>1992</v>
      </c>
      <c r="C496" s="15" t="s">
        <v>367</v>
      </c>
      <c r="D496" s="15" t="s">
        <v>367</v>
      </c>
      <c r="E496" s="15" t="s">
        <v>368</v>
      </c>
      <c r="F496" s="15" t="s">
        <v>26</v>
      </c>
      <c r="G496" s="15" t="s">
        <v>369</v>
      </c>
      <c r="H496" s="15" t="s">
        <v>367</v>
      </c>
      <c r="I496" s="15" t="s">
        <v>873</v>
      </c>
      <c r="J496" s="1" t="s">
        <v>874</v>
      </c>
      <c r="K496" s="15" t="s">
        <v>29</v>
      </c>
      <c r="L496" s="15">
        <v>50</v>
      </c>
      <c r="M496" s="15"/>
      <c r="N496" s="15"/>
      <c r="O496" s="13">
        <v>1</v>
      </c>
      <c r="P496" s="13" t="s">
        <v>31</v>
      </c>
      <c r="Q496" s="13" t="s">
        <v>32</v>
      </c>
      <c r="R496" s="1"/>
      <c r="S496" s="13" t="str" cm="1">
        <f t="array" ref="S496">IFERROR(_xlfn.TEXTJOIN(", ",TRUE,IF(ChangeLog[ROW_ID]=$T496,ChangeLog[Change'#],"")),"")</f>
        <v/>
      </c>
      <c r="T496">
        <v>487</v>
      </c>
    </row>
    <row r="497" spans="1:20" ht="17.100000000000001" customHeight="1" x14ac:dyDescent="0.25">
      <c r="A497" s="1" t="s">
        <v>2</v>
      </c>
      <c r="B497" s="15">
        <v>1992</v>
      </c>
      <c r="C497" s="15" t="s">
        <v>367</v>
      </c>
      <c r="D497" s="15" t="s">
        <v>367</v>
      </c>
      <c r="E497" s="15" t="s">
        <v>422</v>
      </c>
      <c r="F497" s="15" t="s">
        <v>26</v>
      </c>
      <c r="G497" s="15" t="s">
        <v>369</v>
      </c>
      <c r="H497" s="15" t="s">
        <v>367</v>
      </c>
      <c r="I497" s="15" t="s">
        <v>875</v>
      </c>
      <c r="J497" s="1" t="s">
        <v>876</v>
      </c>
      <c r="K497" s="15" t="s">
        <v>29</v>
      </c>
      <c r="L497" s="15">
        <v>58</v>
      </c>
      <c r="M497" s="15"/>
      <c r="N497" s="15"/>
      <c r="O497" s="13">
        <v>1</v>
      </c>
      <c r="P497" s="13" t="s">
        <v>31</v>
      </c>
      <c r="Q497" s="13" t="s">
        <v>32</v>
      </c>
      <c r="R497" s="1"/>
      <c r="S497" s="13" t="str" cm="1">
        <f t="array" ref="S497">IFERROR(_xlfn.TEXTJOIN(", ",TRUE,IF(ChangeLog[ROW_ID]=$T497,ChangeLog[Change'#],"")),"")</f>
        <v/>
      </c>
      <c r="T497">
        <v>488</v>
      </c>
    </row>
    <row r="498" spans="1:20" ht="17.100000000000001" customHeight="1" x14ac:dyDescent="0.25">
      <c r="A498" s="1" t="s">
        <v>2</v>
      </c>
      <c r="B498" s="15">
        <v>1992</v>
      </c>
      <c r="C498" s="15" t="s">
        <v>367</v>
      </c>
      <c r="D498" s="15" t="s">
        <v>367</v>
      </c>
      <c r="E498" s="15" t="s">
        <v>368</v>
      </c>
      <c r="F498" s="15" t="s">
        <v>26</v>
      </c>
      <c r="G498" s="15" t="s">
        <v>369</v>
      </c>
      <c r="H498" s="15" t="s">
        <v>367</v>
      </c>
      <c r="I498" s="15" t="s">
        <v>875</v>
      </c>
      <c r="J498" s="1" t="s">
        <v>876</v>
      </c>
      <c r="K498" s="15" t="s">
        <v>29</v>
      </c>
      <c r="L498" s="15">
        <v>65</v>
      </c>
      <c r="M498" s="15"/>
      <c r="N498" s="15"/>
      <c r="O498" s="13">
        <v>1</v>
      </c>
      <c r="P498" s="13" t="s">
        <v>31</v>
      </c>
      <c r="Q498" s="13" t="s">
        <v>32</v>
      </c>
      <c r="R498" s="1"/>
      <c r="S498" s="13" t="str" cm="1">
        <f t="array" ref="S498">IFERROR(_xlfn.TEXTJOIN(", ",TRUE,IF(ChangeLog[ROW_ID]=$T498,ChangeLog[Change'#],"")),"")</f>
        <v/>
      </c>
      <c r="T498">
        <v>489</v>
      </c>
    </row>
    <row r="499" spans="1:20" ht="17.100000000000001" customHeight="1" x14ac:dyDescent="0.25">
      <c r="A499" s="1" t="s">
        <v>2</v>
      </c>
      <c r="B499" s="15">
        <v>1992</v>
      </c>
      <c r="C499" s="15" t="s">
        <v>717</v>
      </c>
      <c r="D499" s="15" t="s">
        <v>717</v>
      </c>
      <c r="E499" s="15" t="s">
        <v>717</v>
      </c>
      <c r="F499" s="15" t="s">
        <v>26</v>
      </c>
      <c r="G499" s="15" t="s">
        <v>504</v>
      </c>
      <c r="H499" s="15" t="s">
        <v>717</v>
      </c>
      <c r="I499" s="15" t="s">
        <v>877</v>
      </c>
      <c r="J499" s="1" t="s">
        <v>878</v>
      </c>
      <c r="K499" s="15" t="s">
        <v>29</v>
      </c>
      <c r="L499" s="15"/>
      <c r="M499" s="15"/>
      <c r="N499" s="15"/>
      <c r="O499" s="13">
        <v>1</v>
      </c>
      <c r="P499" s="13" t="s">
        <v>31</v>
      </c>
      <c r="Q499" s="13" t="s">
        <v>32</v>
      </c>
      <c r="R499" s="1" t="s">
        <v>879</v>
      </c>
      <c r="S499" s="13" t="str" cm="1">
        <f t="array" ref="S499">IFERROR(_xlfn.TEXTJOIN(", ",TRUE,IF(ChangeLog[ROW_ID]=$T499,ChangeLog[Change'#],"")),"")</f>
        <v/>
      </c>
      <c r="T499">
        <v>490</v>
      </c>
    </row>
    <row r="500" spans="1:20" ht="17.100000000000001" customHeight="1" x14ac:dyDescent="0.25">
      <c r="A500" s="1" t="s">
        <v>2</v>
      </c>
      <c r="B500" s="15">
        <v>1992</v>
      </c>
      <c r="C500" s="15" t="s">
        <v>130</v>
      </c>
      <c r="D500" s="15" t="s">
        <v>130</v>
      </c>
      <c r="E500" s="15" t="s">
        <v>130</v>
      </c>
      <c r="F500" s="15" t="s">
        <v>26</v>
      </c>
      <c r="G500" s="15" t="s">
        <v>311</v>
      </c>
      <c r="H500" s="15" t="s">
        <v>130</v>
      </c>
      <c r="I500" s="15" t="s">
        <v>827</v>
      </c>
      <c r="J500" s="1" t="s">
        <v>828</v>
      </c>
      <c r="K500" s="15" t="s">
        <v>29</v>
      </c>
      <c r="L500" s="15">
        <v>34</v>
      </c>
      <c r="M500" s="15"/>
      <c r="N500" s="15"/>
      <c r="O500" s="13">
        <v>1</v>
      </c>
      <c r="P500" s="13" t="s">
        <v>31</v>
      </c>
      <c r="Q500" s="13" t="s">
        <v>32</v>
      </c>
      <c r="R500" s="1" t="s">
        <v>880</v>
      </c>
      <c r="S500" s="13" t="str" cm="1">
        <f t="array" ref="S500">IFERROR(_xlfn.TEXTJOIN(", ",TRUE,IF(ChangeLog[ROW_ID]=$T500,ChangeLog[Change'#],"")),"")</f>
        <v/>
      </c>
      <c r="T500">
        <v>491</v>
      </c>
    </row>
    <row r="501" spans="1:20" ht="17.100000000000001" customHeight="1" x14ac:dyDescent="0.25">
      <c r="A501" s="1" t="s">
        <v>2</v>
      </c>
      <c r="B501" s="15">
        <v>1992</v>
      </c>
      <c r="C501" s="15" t="s">
        <v>92</v>
      </c>
      <c r="D501" s="15" t="s">
        <v>92</v>
      </c>
      <c r="E501" s="15" t="s">
        <v>177</v>
      </c>
      <c r="F501" s="15" t="s">
        <v>26</v>
      </c>
      <c r="G501" s="15" t="s">
        <v>178</v>
      </c>
      <c r="H501" s="15" t="s">
        <v>92</v>
      </c>
      <c r="I501" s="15" t="s">
        <v>178</v>
      </c>
      <c r="J501" s="1" t="s">
        <v>881</v>
      </c>
      <c r="K501" s="15" t="s">
        <v>29</v>
      </c>
      <c r="L501" s="15">
        <v>48</v>
      </c>
      <c r="M501" s="15"/>
      <c r="N501" s="15"/>
      <c r="O501" s="13">
        <v>1</v>
      </c>
      <c r="P501" s="13" t="s">
        <v>31</v>
      </c>
      <c r="Q501" s="13" t="s">
        <v>32</v>
      </c>
      <c r="R501" s="1" t="s">
        <v>882</v>
      </c>
      <c r="S501" s="13" t="str" cm="1">
        <f t="array" ref="S501">IFERROR(_xlfn.TEXTJOIN(", ",TRUE,IF(ChangeLog[ROW_ID]=$T501,ChangeLog[Change'#],"")),"")</f>
        <v/>
      </c>
      <c r="T501">
        <v>492</v>
      </c>
    </row>
    <row r="502" spans="1:20" ht="17.100000000000001" customHeight="1" x14ac:dyDescent="0.25">
      <c r="A502" s="1" t="s">
        <v>2</v>
      </c>
      <c r="B502" s="15">
        <v>1996</v>
      </c>
      <c r="C502" s="15" t="s">
        <v>24</v>
      </c>
      <c r="D502" s="15" t="s">
        <v>25</v>
      </c>
      <c r="E502" s="15" t="s">
        <v>25</v>
      </c>
      <c r="F502" s="15" t="s">
        <v>26</v>
      </c>
      <c r="G502" s="15" t="s">
        <v>786</v>
      </c>
      <c r="H502" s="15" t="s">
        <v>25</v>
      </c>
      <c r="I502" s="15" t="s">
        <v>883</v>
      </c>
      <c r="J502" s="1" t="s">
        <v>822</v>
      </c>
      <c r="K502" s="15" t="s">
        <v>29</v>
      </c>
      <c r="L502" s="15">
        <v>40</v>
      </c>
      <c r="M502" s="15"/>
      <c r="N502" s="15"/>
      <c r="O502" s="13">
        <v>1</v>
      </c>
      <c r="P502" s="13" t="s">
        <v>31</v>
      </c>
      <c r="Q502" s="13" t="s">
        <v>32</v>
      </c>
      <c r="R502" s="1" t="s">
        <v>884</v>
      </c>
      <c r="S502" s="13" t="str" cm="1">
        <f t="array" ref="S502">IFERROR(_xlfn.TEXTJOIN(", ",TRUE,IF(ChangeLog[ROW_ID]=$T502,ChangeLog[Change'#],"")),"")</f>
        <v/>
      </c>
      <c r="T502">
        <v>493</v>
      </c>
    </row>
    <row r="503" spans="1:20" ht="17.100000000000001" customHeight="1" x14ac:dyDescent="0.25">
      <c r="A503" s="1" t="s">
        <v>2</v>
      </c>
      <c r="B503" s="15">
        <v>1996</v>
      </c>
      <c r="C503" s="15" t="s">
        <v>24</v>
      </c>
      <c r="D503" s="15" t="s">
        <v>25</v>
      </c>
      <c r="E503" s="15" t="s">
        <v>25</v>
      </c>
      <c r="F503" s="15" t="s">
        <v>26</v>
      </c>
      <c r="G503" s="15" t="s">
        <v>108</v>
      </c>
      <c r="H503" s="15" t="s">
        <v>25</v>
      </c>
      <c r="I503" s="15" t="s">
        <v>883</v>
      </c>
      <c r="J503" s="1" t="s">
        <v>822</v>
      </c>
      <c r="K503" s="15" t="s">
        <v>29</v>
      </c>
      <c r="L503" s="15">
        <v>30</v>
      </c>
      <c r="M503" s="15"/>
      <c r="N503" s="15"/>
      <c r="O503" s="13">
        <v>1</v>
      </c>
      <c r="P503" s="13" t="s">
        <v>31</v>
      </c>
      <c r="Q503" s="13" t="s">
        <v>32</v>
      </c>
      <c r="R503" s="1" t="s">
        <v>885</v>
      </c>
      <c r="S503" s="13" t="str" cm="1">
        <f t="array" ref="S503">IFERROR(_xlfn.TEXTJOIN(", ",TRUE,IF(ChangeLog[ROW_ID]=$T503,ChangeLog[Change'#],"")),"")</f>
        <v/>
      </c>
      <c r="T503">
        <v>494</v>
      </c>
    </row>
    <row r="504" spans="1:20" ht="17.100000000000001" customHeight="1" x14ac:dyDescent="0.25">
      <c r="A504" s="1" t="s">
        <v>2</v>
      </c>
      <c r="B504" s="15">
        <v>1996</v>
      </c>
      <c r="C504" s="15" t="s">
        <v>24</v>
      </c>
      <c r="D504" s="15" t="s">
        <v>25</v>
      </c>
      <c r="E504" s="15" t="s">
        <v>25</v>
      </c>
      <c r="F504" s="15" t="s">
        <v>26</v>
      </c>
      <c r="G504" s="15" t="s">
        <v>820</v>
      </c>
      <c r="H504" s="15" t="s">
        <v>25</v>
      </c>
      <c r="I504" s="15" t="s">
        <v>883</v>
      </c>
      <c r="J504" s="1" t="s">
        <v>822</v>
      </c>
      <c r="K504" s="15" t="s">
        <v>29</v>
      </c>
      <c r="L504" s="15">
        <v>25</v>
      </c>
      <c r="M504" s="15"/>
      <c r="N504" s="15"/>
      <c r="O504" s="13">
        <v>1</v>
      </c>
      <c r="P504" s="13" t="s">
        <v>31</v>
      </c>
      <c r="Q504" s="13" t="s">
        <v>32</v>
      </c>
      <c r="R504" s="1" t="s">
        <v>886</v>
      </c>
      <c r="S504" s="13" t="str" cm="1">
        <f t="array" ref="S504">IFERROR(_xlfn.TEXTJOIN(", ",TRUE,IF(ChangeLog[ROW_ID]=$T504,ChangeLog[Change'#],"")),"")</f>
        <v/>
      </c>
      <c r="T504">
        <v>495</v>
      </c>
    </row>
    <row r="505" spans="1:20" ht="17.100000000000001" customHeight="1" x14ac:dyDescent="0.25">
      <c r="A505" s="1" t="s">
        <v>2</v>
      </c>
      <c r="B505" s="15">
        <v>1996</v>
      </c>
      <c r="C505" s="15" t="s">
        <v>24</v>
      </c>
      <c r="D505" s="15" t="s">
        <v>25</v>
      </c>
      <c r="E505" s="15" t="s">
        <v>25</v>
      </c>
      <c r="F505" s="15" t="s">
        <v>26</v>
      </c>
      <c r="G505" s="15" t="s">
        <v>66</v>
      </c>
      <c r="H505" s="15" t="s">
        <v>25</v>
      </c>
      <c r="I505" s="15"/>
      <c r="J505" s="1" t="s">
        <v>887</v>
      </c>
      <c r="K505" s="15" t="s">
        <v>29</v>
      </c>
      <c r="L505" s="15">
        <v>15</v>
      </c>
      <c r="M505" s="15"/>
      <c r="N505" s="15"/>
      <c r="O505" s="13">
        <v>1</v>
      </c>
      <c r="P505" s="13" t="s">
        <v>31</v>
      </c>
      <c r="Q505" s="13" t="s">
        <v>32</v>
      </c>
      <c r="R505" s="1" t="s">
        <v>888</v>
      </c>
      <c r="S505" s="13" t="str" cm="1">
        <f t="array" ref="S505">IFERROR(_xlfn.TEXTJOIN(", ",TRUE,IF(ChangeLog[ROW_ID]=$T505,ChangeLog[Change'#],"")),"")</f>
        <v/>
      </c>
      <c r="T505">
        <v>496</v>
      </c>
    </row>
    <row r="506" spans="1:20" ht="17.100000000000001" customHeight="1" x14ac:dyDescent="0.25">
      <c r="A506" s="1" t="s">
        <v>2</v>
      </c>
      <c r="B506" s="15">
        <v>1996</v>
      </c>
      <c r="C506" s="15" t="s">
        <v>24</v>
      </c>
      <c r="D506" s="15" t="s">
        <v>25</v>
      </c>
      <c r="E506" s="15" t="s">
        <v>25</v>
      </c>
      <c r="F506" s="15" t="s">
        <v>26</v>
      </c>
      <c r="G506" s="15" t="s">
        <v>121</v>
      </c>
      <c r="H506" s="15" t="s">
        <v>25</v>
      </c>
      <c r="I506" s="15"/>
      <c r="J506" s="1" t="s">
        <v>887</v>
      </c>
      <c r="K506" s="15" t="s">
        <v>29</v>
      </c>
      <c r="L506" s="15">
        <v>23</v>
      </c>
      <c r="M506" s="15"/>
      <c r="N506" s="15"/>
      <c r="O506" s="13">
        <v>1</v>
      </c>
      <c r="P506" s="13" t="s">
        <v>31</v>
      </c>
      <c r="Q506" s="13" t="s">
        <v>32</v>
      </c>
      <c r="R506" s="1" t="s">
        <v>889</v>
      </c>
      <c r="S506" s="13" t="str" cm="1">
        <f t="array" ref="S506">IFERROR(_xlfn.TEXTJOIN(", ",TRUE,IF(ChangeLog[ROW_ID]=$T506,ChangeLog[Change'#],"")),"")</f>
        <v/>
      </c>
      <c r="T506">
        <v>497</v>
      </c>
    </row>
    <row r="507" spans="1:20" ht="17.100000000000001" customHeight="1" x14ac:dyDescent="0.25">
      <c r="A507" s="1" t="s">
        <v>2</v>
      </c>
      <c r="B507" s="15">
        <v>1996</v>
      </c>
      <c r="C507" s="15" t="s">
        <v>24</v>
      </c>
      <c r="D507" s="15" t="s">
        <v>25</v>
      </c>
      <c r="E507" s="15" t="s">
        <v>25</v>
      </c>
      <c r="F507" s="15" t="s">
        <v>49</v>
      </c>
      <c r="G507" s="15" t="s">
        <v>169</v>
      </c>
      <c r="H507" s="15" t="s">
        <v>25</v>
      </c>
      <c r="I507" s="15" t="s">
        <v>890</v>
      </c>
      <c r="J507" s="1" t="s">
        <v>180</v>
      </c>
      <c r="K507" s="15" t="s">
        <v>29</v>
      </c>
      <c r="L507" s="15">
        <v>34</v>
      </c>
      <c r="M507" s="15"/>
      <c r="N507" s="15"/>
      <c r="O507" s="13">
        <v>1</v>
      </c>
      <c r="P507" s="13" t="s">
        <v>31</v>
      </c>
      <c r="Q507" s="13" t="s">
        <v>32</v>
      </c>
      <c r="R507" s="1" t="s">
        <v>891</v>
      </c>
      <c r="S507" s="13" t="str" cm="1">
        <f t="array" ref="S507">IFERROR(_xlfn.TEXTJOIN(", ",TRUE,IF(ChangeLog[ROW_ID]=$T507,ChangeLog[Change'#],"")),"")</f>
        <v/>
      </c>
      <c r="T507">
        <v>498</v>
      </c>
    </row>
    <row r="508" spans="1:20" ht="17.100000000000001" customHeight="1" x14ac:dyDescent="0.25">
      <c r="A508" s="1" t="s">
        <v>2</v>
      </c>
      <c r="B508" s="15">
        <v>1996</v>
      </c>
      <c r="C508" s="15" t="s">
        <v>24</v>
      </c>
      <c r="D508" s="15" t="s">
        <v>25</v>
      </c>
      <c r="E508" s="15" t="s">
        <v>25</v>
      </c>
      <c r="F508" s="15" t="s">
        <v>49</v>
      </c>
      <c r="G508" s="15" t="s">
        <v>27</v>
      </c>
      <c r="H508" s="15" t="s">
        <v>25</v>
      </c>
      <c r="I508" s="15" t="s">
        <v>890</v>
      </c>
      <c r="J508" s="1" t="s">
        <v>180</v>
      </c>
      <c r="K508" s="15" t="s">
        <v>29</v>
      </c>
      <c r="L508" s="15">
        <v>33</v>
      </c>
      <c r="M508" s="15"/>
      <c r="N508" s="15"/>
      <c r="O508" s="13">
        <v>1</v>
      </c>
      <c r="P508" s="13" t="s">
        <v>31</v>
      </c>
      <c r="Q508" s="13" t="s">
        <v>32</v>
      </c>
      <c r="R508" s="1" t="s">
        <v>892</v>
      </c>
      <c r="S508" s="13" t="str" cm="1">
        <f t="array" ref="S508">IFERROR(_xlfn.TEXTJOIN(", ",TRUE,IF(ChangeLog[ROW_ID]=$T508,ChangeLog[Change'#],"")),"")</f>
        <v/>
      </c>
      <c r="T508">
        <v>499</v>
      </c>
    </row>
    <row r="509" spans="1:20" ht="17.100000000000001" customHeight="1" x14ac:dyDescent="0.25">
      <c r="A509" s="1" t="s">
        <v>2</v>
      </c>
      <c r="B509" s="15">
        <v>1996</v>
      </c>
      <c r="C509" s="15" t="s">
        <v>24</v>
      </c>
      <c r="D509" s="15" t="s">
        <v>25</v>
      </c>
      <c r="E509" s="15" t="s">
        <v>25</v>
      </c>
      <c r="F509" s="15" t="s">
        <v>49</v>
      </c>
      <c r="G509" s="15" t="s">
        <v>104</v>
      </c>
      <c r="H509" s="15" t="s">
        <v>25</v>
      </c>
      <c r="I509" s="15" t="s">
        <v>890</v>
      </c>
      <c r="J509" s="1" t="s">
        <v>180</v>
      </c>
      <c r="K509" s="15" t="s">
        <v>29</v>
      </c>
      <c r="L509" s="15">
        <v>28</v>
      </c>
      <c r="M509" s="15"/>
      <c r="N509" s="15"/>
      <c r="O509" s="13">
        <v>1</v>
      </c>
      <c r="P509" s="13" t="s">
        <v>31</v>
      </c>
      <c r="Q509" s="13" t="s">
        <v>32</v>
      </c>
      <c r="R509" s="1" t="s">
        <v>893</v>
      </c>
      <c r="S509" s="13" t="str" cm="1">
        <f t="array" ref="S509">IFERROR(_xlfn.TEXTJOIN(", ",TRUE,IF(ChangeLog[ROW_ID]=$T509,ChangeLog[Change'#],"")),"")</f>
        <v/>
      </c>
      <c r="T509">
        <v>500</v>
      </c>
    </row>
    <row r="510" spans="1:20" ht="17.100000000000001" customHeight="1" x14ac:dyDescent="0.25">
      <c r="A510" s="1" t="s">
        <v>2</v>
      </c>
      <c r="B510" s="15">
        <v>1996</v>
      </c>
      <c r="C510" s="15" t="s">
        <v>24</v>
      </c>
      <c r="D510" s="15" t="s">
        <v>25</v>
      </c>
      <c r="E510" s="15" t="s">
        <v>25</v>
      </c>
      <c r="F510" s="15" t="s">
        <v>49</v>
      </c>
      <c r="G510" s="15" t="s">
        <v>786</v>
      </c>
      <c r="H510" s="15" t="s">
        <v>25</v>
      </c>
      <c r="I510" s="15" t="s">
        <v>890</v>
      </c>
      <c r="J510" s="1" t="s">
        <v>180</v>
      </c>
      <c r="K510" s="15" t="s">
        <v>29</v>
      </c>
      <c r="L510" s="15">
        <v>28</v>
      </c>
      <c r="M510" s="15"/>
      <c r="N510" s="15"/>
      <c r="O510" s="13">
        <v>1</v>
      </c>
      <c r="P510" s="13" t="s">
        <v>31</v>
      </c>
      <c r="Q510" s="13" t="s">
        <v>32</v>
      </c>
      <c r="R510" s="1" t="s">
        <v>894</v>
      </c>
      <c r="S510" s="13" t="str" cm="1">
        <f t="array" ref="S510">IFERROR(_xlfn.TEXTJOIN(", ",TRUE,IF(ChangeLog[ROW_ID]=$T510,ChangeLog[Change'#],"")),"")</f>
        <v/>
      </c>
      <c r="T510">
        <v>501</v>
      </c>
    </row>
    <row r="511" spans="1:20" ht="17.100000000000001" customHeight="1" x14ac:dyDescent="0.25">
      <c r="A511" s="1" t="s">
        <v>2</v>
      </c>
      <c r="B511" s="15">
        <v>1996</v>
      </c>
      <c r="C511" s="15" t="s">
        <v>24</v>
      </c>
      <c r="D511" s="15" t="s">
        <v>25</v>
      </c>
      <c r="E511" s="15" t="s">
        <v>25</v>
      </c>
      <c r="F511" s="15" t="s">
        <v>49</v>
      </c>
      <c r="G511" s="15" t="s">
        <v>124</v>
      </c>
      <c r="H511" s="15" t="s">
        <v>25</v>
      </c>
      <c r="I511" s="15" t="s">
        <v>890</v>
      </c>
      <c r="J511" s="1" t="s">
        <v>180</v>
      </c>
      <c r="K511" s="15" t="s">
        <v>29</v>
      </c>
      <c r="L511" s="15">
        <v>31</v>
      </c>
      <c r="M511" s="15"/>
      <c r="N511" s="15"/>
      <c r="O511" s="13">
        <v>1</v>
      </c>
      <c r="P511" s="13" t="s">
        <v>31</v>
      </c>
      <c r="Q511" s="13" t="s">
        <v>32</v>
      </c>
      <c r="R511" s="1" t="s">
        <v>895</v>
      </c>
      <c r="S511" s="13" t="str" cm="1">
        <f t="array" ref="S511">IFERROR(_xlfn.TEXTJOIN(", ",TRUE,IF(ChangeLog[ROW_ID]=$T511,ChangeLog[Change'#],"")),"")</f>
        <v/>
      </c>
      <c r="T511">
        <v>502</v>
      </c>
    </row>
    <row r="512" spans="1:20" ht="17.100000000000001" customHeight="1" x14ac:dyDescent="0.25">
      <c r="A512" s="1" t="s">
        <v>2</v>
      </c>
      <c r="B512" s="15">
        <v>1996</v>
      </c>
      <c r="C512" s="15" t="s">
        <v>24</v>
      </c>
      <c r="D512" s="15" t="s">
        <v>25</v>
      </c>
      <c r="E512" s="15" t="s">
        <v>25</v>
      </c>
      <c r="F512" s="15" t="s">
        <v>49</v>
      </c>
      <c r="G512" s="15" t="s">
        <v>108</v>
      </c>
      <c r="H512" s="15" t="s">
        <v>25</v>
      </c>
      <c r="I512" s="15" t="s">
        <v>890</v>
      </c>
      <c r="J512" s="1" t="s">
        <v>180</v>
      </c>
      <c r="K512" s="15" t="s">
        <v>29</v>
      </c>
      <c r="L512" s="15">
        <v>33</v>
      </c>
      <c r="M512" s="15"/>
      <c r="N512" s="15"/>
      <c r="O512" s="13">
        <v>1</v>
      </c>
      <c r="P512" s="13" t="s">
        <v>31</v>
      </c>
      <c r="Q512" s="13" t="s">
        <v>32</v>
      </c>
      <c r="R512" s="1" t="s">
        <v>896</v>
      </c>
      <c r="S512" s="13" t="str" cm="1">
        <f t="array" ref="S512">IFERROR(_xlfn.TEXTJOIN(", ",TRUE,IF(ChangeLog[ROW_ID]=$T512,ChangeLog[Change'#],"")),"")</f>
        <v/>
      </c>
      <c r="T512">
        <v>503</v>
      </c>
    </row>
    <row r="513" spans="1:20" ht="17.100000000000001" customHeight="1" x14ac:dyDescent="0.25">
      <c r="A513" s="1" t="s">
        <v>2</v>
      </c>
      <c r="B513" s="15">
        <v>1996</v>
      </c>
      <c r="C513" s="15" t="s">
        <v>24</v>
      </c>
      <c r="D513" s="15" t="s">
        <v>25</v>
      </c>
      <c r="E513" s="15" t="s">
        <v>25</v>
      </c>
      <c r="F513" s="15" t="s">
        <v>26</v>
      </c>
      <c r="G513" s="15" t="s">
        <v>100</v>
      </c>
      <c r="H513" s="15" t="s">
        <v>25</v>
      </c>
      <c r="I513" s="15" t="s">
        <v>897</v>
      </c>
      <c r="J513" s="1" t="s">
        <v>898</v>
      </c>
      <c r="K513" s="15" t="s">
        <v>29</v>
      </c>
      <c r="L513" s="15">
        <v>48</v>
      </c>
      <c r="M513" s="15"/>
      <c r="N513" s="15"/>
      <c r="O513" s="13">
        <v>1</v>
      </c>
      <c r="P513" s="13" t="s">
        <v>31</v>
      </c>
      <c r="Q513" s="13" t="s">
        <v>32</v>
      </c>
      <c r="R513" s="1" t="s">
        <v>899</v>
      </c>
      <c r="S513" s="13" t="str" cm="1">
        <f t="array" ref="S513">IFERROR(_xlfn.TEXTJOIN(", ",TRUE,IF(ChangeLog[ROW_ID]=$T513,ChangeLog[Change'#],"")),"")</f>
        <v/>
      </c>
      <c r="T513">
        <v>504</v>
      </c>
    </row>
    <row r="514" spans="1:20" ht="17.100000000000001" customHeight="1" x14ac:dyDescent="0.25">
      <c r="A514" s="1" t="s">
        <v>2</v>
      </c>
      <c r="B514" s="15">
        <v>1996</v>
      </c>
      <c r="C514" s="15" t="s">
        <v>24</v>
      </c>
      <c r="D514" s="15" t="s">
        <v>25</v>
      </c>
      <c r="E514" s="15" t="s">
        <v>25</v>
      </c>
      <c r="F514" s="15" t="s">
        <v>26</v>
      </c>
      <c r="G514" s="15" t="s">
        <v>108</v>
      </c>
      <c r="H514" s="15" t="s">
        <v>25</v>
      </c>
      <c r="I514" s="15" t="s">
        <v>897</v>
      </c>
      <c r="J514" s="1" t="s">
        <v>898</v>
      </c>
      <c r="K514" s="15" t="s">
        <v>29</v>
      </c>
      <c r="L514" s="15">
        <v>31</v>
      </c>
      <c r="M514" s="15"/>
      <c r="N514" s="15"/>
      <c r="O514" s="13">
        <v>1</v>
      </c>
      <c r="P514" s="13" t="s">
        <v>31</v>
      </c>
      <c r="Q514" s="13" t="s">
        <v>32</v>
      </c>
      <c r="R514" s="1" t="s">
        <v>900</v>
      </c>
      <c r="S514" s="13" t="str" cm="1">
        <f t="array" ref="S514">IFERROR(_xlfn.TEXTJOIN(", ",TRUE,IF(ChangeLog[ROW_ID]=$T514,ChangeLog[Change'#],"")),"")</f>
        <v/>
      </c>
      <c r="T514">
        <v>505</v>
      </c>
    </row>
    <row r="515" spans="1:20" ht="17.100000000000001" customHeight="1" x14ac:dyDescent="0.25">
      <c r="A515" s="1" t="s">
        <v>2</v>
      </c>
      <c r="B515" s="15">
        <v>1996</v>
      </c>
      <c r="C515" s="15" t="s">
        <v>24</v>
      </c>
      <c r="D515" s="15" t="s">
        <v>25</v>
      </c>
      <c r="E515" s="15" t="s">
        <v>25</v>
      </c>
      <c r="F515" s="15" t="s">
        <v>26</v>
      </c>
      <c r="G515" s="15" t="s">
        <v>124</v>
      </c>
      <c r="H515" s="15" t="s">
        <v>25</v>
      </c>
      <c r="I515" s="15" t="s">
        <v>901</v>
      </c>
      <c r="J515" s="1" t="s">
        <v>902</v>
      </c>
      <c r="K515" s="15" t="s">
        <v>29</v>
      </c>
      <c r="L515" s="15">
        <v>54</v>
      </c>
      <c r="M515" s="15"/>
      <c r="N515" s="15"/>
      <c r="O515" s="13">
        <v>1</v>
      </c>
      <c r="P515" s="13" t="s">
        <v>31</v>
      </c>
      <c r="Q515" s="13" t="s">
        <v>32</v>
      </c>
      <c r="R515" s="1" t="s">
        <v>903</v>
      </c>
      <c r="S515" s="13" t="str" cm="1">
        <f t="array" ref="S515">IFERROR(_xlfn.TEXTJOIN(", ",TRUE,IF(ChangeLog[ROW_ID]=$T515,ChangeLog[Change'#],"")),"")</f>
        <v/>
      </c>
      <c r="T515">
        <v>506</v>
      </c>
    </row>
    <row r="516" spans="1:20" ht="17.100000000000001" customHeight="1" x14ac:dyDescent="0.25">
      <c r="A516" s="1" t="s">
        <v>2</v>
      </c>
      <c r="B516" s="15">
        <v>1996</v>
      </c>
      <c r="C516" s="15" t="s">
        <v>24</v>
      </c>
      <c r="D516" s="15" t="s">
        <v>25</v>
      </c>
      <c r="E516" s="15" t="s">
        <v>25</v>
      </c>
      <c r="F516" s="15" t="s">
        <v>26</v>
      </c>
      <c r="G516" s="15" t="s">
        <v>359</v>
      </c>
      <c r="H516" s="15" t="s">
        <v>25</v>
      </c>
      <c r="I516" s="15" t="s">
        <v>901</v>
      </c>
      <c r="J516" s="1" t="s">
        <v>902</v>
      </c>
      <c r="K516" s="15" t="s">
        <v>29</v>
      </c>
      <c r="L516" s="15">
        <v>41</v>
      </c>
      <c r="M516" s="15"/>
      <c r="N516" s="15"/>
      <c r="O516" s="13">
        <v>1</v>
      </c>
      <c r="P516" s="13" t="s">
        <v>31</v>
      </c>
      <c r="Q516" s="13" t="s">
        <v>32</v>
      </c>
      <c r="R516" s="1" t="s">
        <v>904</v>
      </c>
      <c r="S516" s="13" t="str" cm="1">
        <f t="array" ref="S516">IFERROR(_xlfn.TEXTJOIN(", ",TRUE,IF(ChangeLog[ROW_ID]=$T516,ChangeLog[Change'#],"")),"")</f>
        <v/>
      </c>
      <c r="T516">
        <v>507</v>
      </c>
    </row>
    <row r="517" spans="1:20" ht="17.100000000000001" customHeight="1" x14ac:dyDescent="0.25">
      <c r="A517" s="1" t="s">
        <v>2</v>
      </c>
      <c r="B517" s="15">
        <v>1996</v>
      </c>
      <c r="C517" s="15" t="s">
        <v>24</v>
      </c>
      <c r="D517" s="15" t="s">
        <v>25</v>
      </c>
      <c r="E517" s="15" t="s">
        <v>25</v>
      </c>
      <c r="F517" s="15" t="s">
        <v>26</v>
      </c>
      <c r="G517" s="15" t="s">
        <v>169</v>
      </c>
      <c r="H517" s="15" t="s">
        <v>25</v>
      </c>
      <c r="I517" s="15" t="s">
        <v>905</v>
      </c>
      <c r="J517" s="1" t="s">
        <v>906</v>
      </c>
      <c r="K517" s="15" t="s">
        <v>29</v>
      </c>
      <c r="L517" s="15">
        <v>58</v>
      </c>
      <c r="M517" s="15"/>
      <c r="N517" s="15"/>
      <c r="O517" s="13">
        <v>1</v>
      </c>
      <c r="P517" s="13" t="s">
        <v>31</v>
      </c>
      <c r="Q517" s="13" t="s">
        <v>32</v>
      </c>
      <c r="R517" s="1" t="s">
        <v>907</v>
      </c>
      <c r="S517" s="13" t="str" cm="1">
        <f t="array" ref="S517">IFERROR(_xlfn.TEXTJOIN(", ",TRUE,IF(ChangeLog[ROW_ID]=$T517,ChangeLog[Change'#],"")),"")</f>
        <v/>
      </c>
      <c r="T517">
        <v>509</v>
      </c>
    </row>
    <row r="518" spans="1:20" ht="17.100000000000001" customHeight="1" x14ac:dyDescent="0.25">
      <c r="A518" s="1" t="s">
        <v>2</v>
      </c>
      <c r="B518" s="15">
        <v>1996</v>
      </c>
      <c r="C518" s="15" t="s">
        <v>24</v>
      </c>
      <c r="D518" s="15" t="s">
        <v>25</v>
      </c>
      <c r="E518" s="15" t="s">
        <v>25</v>
      </c>
      <c r="F518" s="15" t="s">
        <v>26</v>
      </c>
      <c r="G518" s="15" t="s">
        <v>27</v>
      </c>
      <c r="H518" s="15" t="s">
        <v>25</v>
      </c>
      <c r="I518" s="15" t="s">
        <v>905</v>
      </c>
      <c r="J518" s="1" t="s">
        <v>906</v>
      </c>
      <c r="K518" s="15" t="s">
        <v>29</v>
      </c>
      <c r="L518" s="15">
        <v>57</v>
      </c>
      <c r="M518" s="15"/>
      <c r="N518" s="15"/>
      <c r="O518" s="13">
        <v>1</v>
      </c>
      <c r="P518" s="13" t="s">
        <v>31</v>
      </c>
      <c r="Q518" s="13" t="s">
        <v>32</v>
      </c>
      <c r="R518" s="1" t="s">
        <v>908</v>
      </c>
      <c r="S518" s="13" t="str" cm="1">
        <f t="array" ref="S518">IFERROR(_xlfn.TEXTJOIN(", ",TRUE,IF(ChangeLog[ROW_ID]=$T518,ChangeLog[Change'#],"")),"")</f>
        <v/>
      </c>
      <c r="T518">
        <v>510</v>
      </c>
    </row>
    <row r="519" spans="1:20" ht="17.100000000000001" customHeight="1" x14ac:dyDescent="0.25">
      <c r="A519" s="1" t="s">
        <v>2</v>
      </c>
      <c r="B519" s="15">
        <v>1996</v>
      </c>
      <c r="C519" s="15" t="s">
        <v>24</v>
      </c>
      <c r="D519" s="15" t="s">
        <v>25</v>
      </c>
      <c r="E519" s="15" t="s">
        <v>25</v>
      </c>
      <c r="F519" s="15" t="s">
        <v>26</v>
      </c>
      <c r="G519" s="15" t="s">
        <v>104</v>
      </c>
      <c r="H519" s="15" t="s">
        <v>25</v>
      </c>
      <c r="I519" s="15" t="s">
        <v>905</v>
      </c>
      <c r="J519" s="1" t="s">
        <v>906</v>
      </c>
      <c r="K519" s="15" t="s">
        <v>29</v>
      </c>
      <c r="L519" s="15">
        <v>37</v>
      </c>
      <c r="M519" s="15"/>
      <c r="N519" s="15"/>
      <c r="O519" s="13">
        <v>1</v>
      </c>
      <c r="P519" s="13" t="s">
        <v>31</v>
      </c>
      <c r="Q519" s="13" t="s">
        <v>32</v>
      </c>
      <c r="R519" s="1" t="s">
        <v>909</v>
      </c>
      <c r="S519" s="13" t="str" cm="1">
        <f t="array" ref="S519">IFERROR(_xlfn.TEXTJOIN(", ",TRUE,IF(ChangeLog[ROW_ID]=$T519,ChangeLog[Change'#],"")),"")</f>
        <v/>
      </c>
      <c r="T519">
        <v>511</v>
      </c>
    </row>
    <row r="520" spans="1:20" ht="17.100000000000001" customHeight="1" x14ac:dyDescent="0.25">
      <c r="A520" s="1" t="s">
        <v>2</v>
      </c>
      <c r="B520" s="15">
        <v>1996</v>
      </c>
      <c r="C520" s="15" t="s">
        <v>24</v>
      </c>
      <c r="D520" s="15" t="s">
        <v>25</v>
      </c>
      <c r="E520" s="15" t="s">
        <v>25</v>
      </c>
      <c r="F520" s="15" t="s">
        <v>26</v>
      </c>
      <c r="G520" s="15" t="s">
        <v>39</v>
      </c>
      <c r="H520" s="15" t="s">
        <v>25</v>
      </c>
      <c r="I520" s="15" t="s">
        <v>905</v>
      </c>
      <c r="J520" s="1" t="s">
        <v>906</v>
      </c>
      <c r="K520" s="15" t="s">
        <v>29</v>
      </c>
      <c r="L520" s="15">
        <v>26</v>
      </c>
      <c r="M520" s="15"/>
      <c r="N520" s="15"/>
      <c r="O520" s="13">
        <v>1</v>
      </c>
      <c r="P520" s="13" t="s">
        <v>31</v>
      </c>
      <c r="Q520" s="13" t="s">
        <v>32</v>
      </c>
      <c r="R520" s="1" t="s">
        <v>910</v>
      </c>
      <c r="S520" s="13" t="str" cm="1">
        <f t="array" ref="S520">IFERROR(_xlfn.TEXTJOIN(", ",TRUE,IF(ChangeLog[ROW_ID]=$T520,ChangeLog[Change'#],"")),"")</f>
        <v/>
      </c>
      <c r="T520">
        <v>512</v>
      </c>
    </row>
    <row r="521" spans="1:20" ht="17.100000000000001" customHeight="1" x14ac:dyDescent="0.25">
      <c r="A521" s="1" t="s">
        <v>2</v>
      </c>
      <c r="B521" s="15">
        <v>1996</v>
      </c>
      <c r="C521" s="15" t="s">
        <v>47</v>
      </c>
      <c r="D521" s="15" t="s">
        <v>47</v>
      </c>
      <c r="E521" s="15" t="s">
        <v>112</v>
      </c>
      <c r="F521" s="15" t="s">
        <v>26</v>
      </c>
      <c r="G521" s="15" t="s">
        <v>113</v>
      </c>
      <c r="H521" s="15" t="s">
        <v>47</v>
      </c>
      <c r="I521" s="15" t="s">
        <v>113</v>
      </c>
      <c r="J521" s="1" t="s">
        <v>911</v>
      </c>
      <c r="K521" s="15" t="s">
        <v>29</v>
      </c>
      <c r="L521" s="15"/>
      <c r="M521" s="15"/>
      <c r="N521" s="15"/>
      <c r="O521" s="13">
        <v>1</v>
      </c>
      <c r="P521" s="13" t="s">
        <v>31</v>
      </c>
      <c r="Q521" s="13" t="s">
        <v>32</v>
      </c>
      <c r="R521" s="1" t="s">
        <v>912</v>
      </c>
      <c r="S521" s="13" t="str" cm="1">
        <f t="array" ref="S521">IFERROR(_xlfn.TEXTJOIN(", ",TRUE,IF(ChangeLog[ROW_ID]=$T521,ChangeLog[Change'#],"")),"")</f>
        <v/>
      </c>
      <c r="T521">
        <v>513</v>
      </c>
    </row>
    <row r="522" spans="1:20" ht="17.100000000000001" customHeight="1" x14ac:dyDescent="0.25">
      <c r="A522" s="1" t="s">
        <v>2</v>
      </c>
      <c r="B522" s="15">
        <v>1996</v>
      </c>
      <c r="C522" s="15" t="s">
        <v>47</v>
      </c>
      <c r="D522" s="15" t="s">
        <v>47</v>
      </c>
      <c r="E522" s="15" t="s">
        <v>707</v>
      </c>
      <c r="F522" s="15" t="s">
        <v>49</v>
      </c>
      <c r="G522" s="15" t="s">
        <v>913</v>
      </c>
      <c r="H522" s="15" t="s">
        <v>47</v>
      </c>
      <c r="I522" s="15" t="s">
        <v>913</v>
      </c>
      <c r="J522" s="1" t="s">
        <v>914</v>
      </c>
      <c r="K522" s="15" t="s">
        <v>29</v>
      </c>
      <c r="L522" s="15">
        <v>38</v>
      </c>
      <c r="M522" s="15"/>
      <c r="N522" s="15"/>
      <c r="O522" s="13">
        <v>1</v>
      </c>
      <c r="P522" s="13" t="s">
        <v>31</v>
      </c>
      <c r="Q522" s="13" t="s">
        <v>32</v>
      </c>
      <c r="R522" s="1" t="s">
        <v>915</v>
      </c>
      <c r="S522" s="13" t="str" cm="1">
        <f t="array" ref="S522">IFERROR(_xlfn.TEXTJOIN(", ",TRUE,IF(ChangeLog[ROW_ID]=$T522,ChangeLog[Change'#],"")),"")</f>
        <v/>
      </c>
      <c r="T522">
        <v>514</v>
      </c>
    </row>
    <row r="523" spans="1:20" ht="17.100000000000001" customHeight="1" x14ac:dyDescent="0.25">
      <c r="A523" s="1" t="s">
        <v>2</v>
      </c>
      <c r="B523" s="15">
        <v>1996</v>
      </c>
      <c r="C523" s="15" t="s">
        <v>276</v>
      </c>
      <c r="D523" s="15" t="s">
        <v>276</v>
      </c>
      <c r="E523" s="15" t="s">
        <v>276</v>
      </c>
      <c r="F523" s="15" t="s">
        <v>49</v>
      </c>
      <c r="G523" s="15" t="s">
        <v>152</v>
      </c>
      <c r="H523" s="15" t="s">
        <v>276</v>
      </c>
      <c r="I523" s="15" t="s">
        <v>916</v>
      </c>
      <c r="J523" s="1" t="s">
        <v>864</v>
      </c>
      <c r="K523" s="15" t="s">
        <v>29</v>
      </c>
      <c r="L523" s="15"/>
      <c r="M523" s="15"/>
      <c r="N523" s="15"/>
      <c r="O523" s="13">
        <v>1</v>
      </c>
      <c r="P523" s="13" t="s">
        <v>31</v>
      </c>
      <c r="Q523" s="13" t="s">
        <v>32</v>
      </c>
      <c r="R523" s="1" t="s">
        <v>917</v>
      </c>
      <c r="S523" s="13" t="str" cm="1">
        <f t="array" ref="S523">IFERROR(_xlfn.TEXTJOIN(", ",TRUE,IF(ChangeLog[ROW_ID]=$T523,ChangeLog[Change'#],"")),"")</f>
        <v/>
      </c>
      <c r="T523">
        <v>515</v>
      </c>
    </row>
    <row r="524" spans="1:20" ht="17.100000000000001" customHeight="1" x14ac:dyDescent="0.25">
      <c r="A524" s="1" t="s">
        <v>2</v>
      </c>
      <c r="B524" s="15">
        <v>1996</v>
      </c>
      <c r="C524" s="15" t="s">
        <v>130</v>
      </c>
      <c r="D524" s="15" t="s">
        <v>130</v>
      </c>
      <c r="E524" s="15" t="s">
        <v>130</v>
      </c>
      <c r="F524" s="15" t="s">
        <v>26</v>
      </c>
      <c r="G524" s="15" t="s">
        <v>311</v>
      </c>
      <c r="H524" s="15" t="s">
        <v>130</v>
      </c>
      <c r="I524" s="15" t="s">
        <v>827</v>
      </c>
      <c r="J524" s="1" t="s">
        <v>184</v>
      </c>
      <c r="K524" s="15" t="s">
        <v>29</v>
      </c>
      <c r="L524" s="15">
        <v>35</v>
      </c>
      <c r="M524" s="15"/>
      <c r="N524" s="15"/>
      <c r="O524" s="13">
        <v>1</v>
      </c>
      <c r="P524" s="13" t="s">
        <v>31</v>
      </c>
      <c r="Q524" s="13" t="s">
        <v>32</v>
      </c>
      <c r="R524" s="1"/>
      <c r="S524" s="13" t="str" cm="1">
        <f t="array" ref="S524">IFERROR(_xlfn.TEXTJOIN(", ",TRUE,IF(ChangeLog[ROW_ID]=$T524,ChangeLog[Change'#],"")),"")</f>
        <v/>
      </c>
      <c r="T524">
        <v>516</v>
      </c>
    </row>
    <row r="525" spans="1:20" ht="17.100000000000001" customHeight="1" x14ac:dyDescent="0.25">
      <c r="A525" s="1" t="s">
        <v>2</v>
      </c>
      <c r="B525" s="15">
        <v>1996</v>
      </c>
      <c r="C525" s="15" t="s">
        <v>130</v>
      </c>
      <c r="D525" s="15" t="s">
        <v>130</v>
      </c>
      <c r="E525" s="15" t="s">
        <v>130</v>
      </c>
      <c r="F525" s="15" t="s">
        <v>26</v>
      </c>
      <c r="G525" s="15" t="s">
        <v>301</v>
      </c>
      <c r="H525" s="15" t="s">
        <v>130</v>
      </c>
      <c r="I525" s="15" t="s">
        <v>918</v>
      </c>
      <c r="J525" s="1" t="s">
        <v>919</v>
      </c>
      <c r="K525" s="15" t="s">
        <v>29</v>
      </c>
      <c r="L525" s="15">
        <v>36</v>
      </c>
      <c r="M525" s="15"/>
      <c r="N525" s="15"/>
      <c r="O525" s="13">
        <v>1</v>
      </c>
      <c r="P525" s="13" t="s">
        <v>31</v>
      </c>
      <c r="Q525" s="13" t="s">
        <v>32</v>
      </c>
      <c r="R525" s="1"/>
      <c r="S525" s="13" t="str" cm="1">
        <f t="array" ref="S525">IFERROR(_xlfn.TEXTJOIN(", ",TRUE,IF(ChangeLog[ROW_ID]=$T525,ChangeLog[Change'#],"")),"")</f>
        <v/>
      </c>
      <c r="T525">
        <v>517</v>
      </c>
    </row>
    <row r="526" spans="1:20" ht="17.100000000000001" customHeight="1" x14ac:dyDescent="0.25">
      <c r="A526" s="1" t="s">
        <v>2</v>
      </c>
      <c r="B526" s="15">
        <v>1996</v>
      </c>
      <c r="C526" s="15" t="s">
        <v>130</v>
      </c>
      <c r="D526" s="15" t="s">
        <v>130</v>
      </c>
      <c r="E526" s="15" t="s">
        <v>130</v>
      </c>
      <c r="F526" s="15" t="s">
        <v>49</v>
      </c>
      <c r="G526" s="15" t="s">
        <v>315</v>
      </c>
      <c r="H526" s="15" t="s">
        <v>130</v>
      </c>
      <c r="I526" s="15" t="s">
        <v>918</v>
      </c>
      <c r="J526" s="1" t="s">
        <v>222</v>
      </c>
      <c r="K526" s="15" t="s">
        <v>29</v>
      </c>
      <c r="L526" s="15">
        <v>27</v>
      </c>
      <c r="M526" s="15"/>
      <c r="N526" s="15"/>
      <c r="O526" s="13">
        <v>1</v>
      </c>
      <c r="P526" s="13" t="s">
        <v>31</v>
      </c>
      <c r="Q526" s="13" t="s">
        <v>32</v>
      </c>
      <c r="R526" s="1"/>
      <c r="S526" s="13" t="str" cm="1">
        <f t="array" ref="S526">IFERROR(_xlfn.TEXTJOIN(", ",TRUE,IF(ChangeLog[ROW_ID]=$T526,ChangeLog[Change'#],"")),"")</f>
        <v/>
      </c>
      <c r="T526">
        <v>518</v>
      </c>
    </row>
    <row r="527" spans="1:20" ht="17.100000000000001" customHeight="1" x14ac:dyDescent="0.25">
      <c r="A527" s="1" t="s">
        <v>2</v>
      </c>
      <c r="B527" s="15">
        <v>1996</v>
      </c>
      <c r="C527" s="15" t="s">
        <v>92</v>
      </c>
      <c r="D527" s="15" t="s">
        <v>92</v>
      </c>
      <c r="E527" s="15" t="s">
        <v>177</v>
      </c>
      <c r="F527" s="15" t="s">
        <v>26</v>
      </c>
      <c r="G527" s="15" t="s">
        <v>178</v>
      </c>
      <c r="H527" s="15" t="s">
        <v>92</v>
      </c>
      <c r="I527" s="15" t="s">
        <v>178</v>
      </c>
      <c r="J527" s="1" t="s">
        <v>920</v>
      </c>
      <c r="K527" s="15" t="s">
        <v>29</v>
      </c>
      <c r="L527" s="15">
        <v>20</v>
      </c>
      <c r="M527" s="15"/>
      <c r="N527" s="15"/>
      <c r="O527" s="13">
        <v>1</v>
      </c>
      <c r="P527" s="13" t="s">
        <v>31</v>
      </c>
      <c r="Q527" s="13" t="s">
        <v>32</v>
      </c>
      <c r="R527" s="1"/>
      <c r="S527" s="13" t="str" cm="1">
        <f t="array" ref="S527">IFERROR(_xlfn.TEXTJOIN(", ",TRUE,IF(ChangeLog[ROW_ID]=$T527,ChangeLog[Change'#],"")),"")</f>
        <v/>
      </c>
      <c r="T527">
        <v>519</v>
      </c>
    </row>
    <row r="528" spans="1:20" ht="17.100000000000001" customHeight="1" x14ac:dyDescent="0.25">
      <c r="A528" s="1" t="s">
        <v>2</v>
      </c>
      <c r="B528" s="15">
        <v>1996</v>
      </c>
      <c r="C528" s="15" t="s">
        <v>97</v>
      </c>
      <c r="D528" s="15" t="s">
        <v>97</v>
      </c>
      <c r="E528" s="15" t="s">
        <v>97</v>
      </c>
      <c r="F528" s="15" t="s">
        <v>49</v>
      </c>
      <c r="G528" s="15" t="s">
        <v>152</v>
      </c>
      <c r="H528" s="15" t="s">
        <v>97</v>
      </c>
      <c r="I528" s="15" t="s">
        <v>152</v>
      </c>
      <c r="J528" s="1" t="s">
        <v>921</v>
      </c>
      <c r="K528" s="15" t="s">
        <v>29</v>
      </c>
      <c r="L528" s="15"/>
      <c r="M528" s="15"/>
      <c r="N528" s="15"/>
      <c r="O528" s="13">
        <v>1</v>
      </c>
      <c r="P528" s="13" t="s">
        <v>31</v>
      </c>
      <c r="Q528" s="13" t="s">
        <v>32</v>
      </c>
      <c r="R528" s="1" t="s">
        <v>922</v>
      </c>
      <c r="S528" s="13" t="str" cm="1">
        <f t="array" ref="S528">IFERROR(_xlfn.TEXTJOIN(", ",TRUE,IF(ChangeLog[ROW_ID]=$T528,ChangeLog[Change'#],"")),"")</f>
        <v/>
      </c>
      <c r="T528">
        <v>520</v>
      </c>
    </row>
    <row r="529" spans="1:20" ht="17.100000000000001" customHeight="1" x14ac:dyDescent="0.25">
      <c r="A529" s="1" t="s">
        <v>2</v>
      </c>
      <c r="B529" s="15">
        <v>2000</v>
      </c>
      <c r="C529" s="15" t="s">
        <v>24</v>
      </c>
      <c r="D529" s="15" t="s">
        <v>25</v>
      </c>
      <c r="E529" s="15" t="s">
        <v>25</v>
      </c>
      <c r="F529" s="15" t="s">
        <v>49</v>
      </c>
      <c r="G529" s="15" t="s">
        <v>169</v>
      </c>
      <c r="H529" s="15" t="s">
        <v>25</v>
      </c>
      <c r="I529" s="15" t="s">
        <v>923</v>
      </c>
      <c r="J529" s="1" t="s">
        <v>180</v>
      </c>
      <c r="K529" s="15" t="s">
        <v>29</v>
      </c>
      <c r="L529" s="15">
        <v>37</v>
      </c>
      <c r="M529" s="15"/>
      <c r="N529" s="15"/>
      <c r="O529" s="13">
        <v>1</v>
      </c>
      <c r="P529" s="13" t="s">
        <v>31</v>
      </c>
      <c r="Q529" s="13" t="s">
        <v>32</v>
      </c>
      <c r="R529" s="1" t="s">
        <v>924</v>
      </c>
      <c r="S529" s="13" t="str" cm="1">
        <f t="array" ref="S529">IFERROR(_xlfn.TEXTJOIN(", ",TRUE,IF(ChangeLog[ROW_ID]=$T529,ChangeLog[Change'#],"")),"")</f>
        <v/>
      </c>
      <c r="T529">
        <v>521</v>
      </c>
    </row>
    <row r="530" spans="1:20" ht="17.100000000000001" customHeight="1" x14ac:dyDescent="0.25">
      <c r="A530" s="1" t="s">
        <v>2</v>
      </c>
      <c r="B530" s="15">
        <v>2000</v>
      </c>
      <c r="C530" s="15" t="s">
        <v>24</v>
      </c>
      <c r="D530" s="15" t="s">
        <v>25</v>
      </c>
      <c r="E530" s="15" t="s">
        <v>25</v>
      </c>
      <c r="F530" s="15" t="s">
        <v>49</v>
      </c>
      <c r="G530" s="15" t="s">
        <v>27</v>
      </c>
      <c r="H530" s="15" t="s">
        <v>25</v>
      </c>
      <c r="I530" s="15" t="s">
        <v>923</v>
      </c>
      <c r="J530" s="1" t="s">
        <v>180</v>
      </c>
      <c r="K530" s="15" t="s">
        <v>29</v>
      </c>
      <c r="L530" s="15">
        <v>22</v>
      </c>
      <c r="M530" s="15"/>
      <c r="N530" s="15"/>
      <c r="O530" s="13">
        <v>1</v>
      </c>
      <c r="P530" s="13" t="s">
        <v>31</v>
      </c>
      <c r="Q530" s="13" t="s">
        <v>32</v>
      </c>
      <c r="R530" s="1" t="s">
        <v>925</v>
      </c>
      <c r="S530" s="13" t="str" cm="1">
        <f t="array" ref="S530">IFERROR(_xlfn.TEXTJOIN(", ",TRUE,IF(ChangeLog[ROW_ID]=$T530,ChangeLog[Change'#],"")),"")</f>
        <v/>
      </c>
      <c r="T530">
        <v>522</v>
      </c>
    </row>
    <row r="531" spans="1:20" ht="17.100000000000001" customHeight="1" x14ac:dyDescent="0.25">
      <c r="A531" s="1" t="s">
        <v>2</v>
      </c>
      <c r="B531" s="15">
        <v>2000</v>
      </c>
      <c r="C531" s="15" t="s">
        <v>24</v>
      </c>
      <c r="D531" s="15" t="s">
        <v>25</v>
      </c>
      <c r="E531" s="15" t="s">
        <v>25</v>
      </c>
      <c r="F531" s="15" t="s">
        <v>49</v>
      </c>
      <c r="G531" s="15" t="s">
        <v>786</v>
      </c>
      <c r="H531" s="15" t="s">
        <v>25</v>
      </c>
      <c r="I531" s="15" t="s">
        <v>923</v>
      </c>
      <c r="J531" s="1" t="s">
        <v>180</v>
      </c>
      <c r="K531" s="15" t="s">
        <v>29</v>
      </c>
      <c r="L531" s="15">
        <v>28</v>
      </c>
      <c r="M531" s="15"/>
      <c r="N531" s="15"/>
      <c r="O531" s="13">
        <v>1</v>
      </c>
      <c r="P531" s="13" t="s">
        <v>31</v>
      </c>
      <c r="Q531" s="13" t="s">
        <v>32</v>
      </c>
      <c r="R531" s="1" t="s">
        <v>926</v>
      </c>
      <c r="S531" s="13" t="str" cm="1">
        <f t="array" ref="S531">IFERROR(_xlfn.TEXTJOIN(", ",TRUE,IF(ChangeLog[ROW_ID]=$T531,ChangeLog[Change'#],"")),"")</f>
        <v/>
      </c>
      <c r="T531">
        <v>523</v>
      </c>
    </row>
    <row r="532" spans="1:20" ht="17.100000000000001" customHeight="1" x14ac:dyDescent="0.25">
      <c r="A532" s="1" t="s">
        <v>2</v>
      </c>
      <c r="B532" s="15">
        <v>2000</v>
      </c>
      <c r="C532" s="15" t="s">
        <v>24</v>
      </c>
      <c r="D532" s="15" t="s">
        <v>25</v>
      </c>
      <c r="E532" s="15" t="s">
        <v>25</v>
      </c>
      <c r="F532" s="15" t="s">
        <v>49</v>
      </c>
      <c r="G532" s="15" t="s">
        <v>124</v>
      </c>
      <c r="H532" s="15" t="s">
        <v>25</v>
      </c>
      <c r="I532" s="15" t="s">
        <v>923</v>
      </c>
      <c r="J532" s="1" t="s">
        <v>180</v>
      </c>
      <c r="K532" s="15" t="s">
        <v>29</v>
      </c>
      <c r="L532" s="15">
        <v>26</v>
      </c>
      <c r="M532" s="15"/>
      <c r="N532" s="15"/>
      <c r="O532" s="13">
        <v>1</v>
      </c>
      <c r="P532" s="13" t="s">
        <v>31</v>
      </c>
      <c r="Q532" s="13" t="s">
        <v>32</v>
      </c>
      <c r="R532" s="1" t="s">
        <v>927</v>
      </c>
      <c r="S532" s="13" t="str" cm="1">
        <f t="array" ref="S532">IFERROR(_xlfn.TEXTJOIN(", ",TRUE,IF(ChangeLog[ROW_ID]=$T532,ChangeLog[Change'#],"")),"")</f>
        <v/>
      </c>
      <c r="T532">
        <v>524</v>
      </c>
    </row>
    <row r="533" spans="1:20" ht="17.100000000000001" customHeight="1" x14ac:dyDescent="0.25">
      <c r="A533" s="1" t="s">
        <v>2</v>
      </c>
      <c r="B533" s="15">
        <v>2000</v>
      </c>
      <c r="C533" s="15" t="s">
        <v>24</v>
      </c>
      <c r="D533" s="15" t="s">
        <v>25</v>
      </c>
      <c r="E533" s="15" t="s">
        <v>25</v>
      </c>
      <c r="F533" s="15" t="s">
        <v>49</v>
      </c>
      <c r="G533" s="15" t="s">
        <v>108</v>
      </c>
      <c r="H533" s="15" t="s">
        <v>25</v>
      </c>
      <c r="I533" s="15" t="s">
        <v>923</v>
      </c>
      <c r="J533" s="1" t="s">
        <v>180</v>
      </c>
      <c r="K533" s="15" t="s">
        <v>29</v>
      </c>
      <c r="L533" s="15">
        <v>23</v>
      </c>
      <c r="M533" s="15"/>
      <c r="N533" s="15"/>
      <c r="O533" s="13">
        <v>1</v>
      </c>
      <c r="P533" s="13" t="s">
        <v>31</v>
      </c>
      <c r="Q533" s="13" t="s">
        <v>32</v>
      </c>
      <c r="R533" s="1" t="s">
        <v>928</v>
      </c>
      <c r="S533" s="13" t="str" cm="1">
        <f t="array" ref="S533">IFERROR(_xlfn.TEXTJOIN(", ",TRUE,IF(ChangeLog[ROW_ID]=$T533,ChangeLog[Change'#],"")),"")</f>
        <v/>
      </c>
      <c r="T533">
        <v>525</v>
      </c>
    </row>
    <row r="534" spans="1:20" ht="17.100000000000001" customHeight="1" x14ac:dyDescent="0.25">
      <c r="A534" s="1" t="s">
        <v>2</v>
      </c>
      <c r="B534" s="15">
        <v>2000</v>
      </c>
      <c r="C534" s="15" t="s">
        <v>24</v>
      </c>
      <c r="D534" s="15" t="s">
        <v>25</v>
      </c>
      <c r="E534" s="15" t="s">
        <v>25</v>
      </c>
      <c r="F534" s="15" t="s">
        <v>26</v>
      </c>
      <c r="G534" s="15" t="s">
        <v>39</v>
      </c>
      <c r="H534" s="15" t="s">
        <v>25</v>
      </c>
      <c r="I534" s="15" t="s">
        <v>929</v>
      </c>
      <c r="J534" s="1" t="s">
        <v>906</v>
      </c>
      <c r="K534" s="15" t="s">
        <v>29</v>
      </c>
      <c r="L534" s="15">
        <v>37</v>
      </c>
      <c r="M534" s="15"/>
      <c r="N534" s="15"/>
      <c r="O534" s="13">
        <v>1</v>
      </c>
      <c r="P534" s="13" t="s">
        <v>31</v>
      </c>
      <c r="Q534" s="13" t="s">
        <v>32</v>
      </c>
      <c r="R534" s="1" t="s">
        <v>930</v>
      </c>
      <c r="S534" s="13" t="str" cm="1">
        <f t="array" ref="S534">IFERROR(_xlfn.TEXTJOIN(", ",TRUE,IF(ChangeLog[ROW_ID]=$T534,ChangeLog[Change'#],"")),"")</f>
        <v/>
      </c>
      <c r="T534">
        <v>526</v>
      </c>
    </row>
    <row r="535" spans="1:20" ht="17.100000000000001" customHeight="1" x14ac:dyDescent="0.25">
      <c r="A535" s="1" t="s">
        <v>2</v>
      </c>
      <c r="B535" s="15">
        <v>2000</v>
      </c>
      <c r="C535" s="15" t="s">
        <v>24</v>
      </c>
      <c r="D535" s="15" t="s">
        <v>25</v>
      </c>
      <c r="E535" s="15" t="s">
        <v>25</v>
      </c>
      <c r="F535" s="15" t="s">
        <v>26</v>
      </c>
      <c r="G535" s="15" t="s">
        <v>66</v>
      </c>
      <c r="H535" s="15" t="s">
        <v>25</v>
      </c>
      <c r="I535" s="15" t="s">
        <v>929</v>
      </c>
      <c r="J535" s="64" t="s">
        <v>906</v>
      </c>
      <c r="K535" s="15" t="s">
        <v>29</v>
      </c>
      <c r="L535" s="15"/>
      <c r="M535" s="15"/>
      <c r="N535" s="15"/>
      <c r="O535" s="13">
        <v>1</v>
      </c>
      <c r="P535" s="13" t="s">
        <v>31</v>
      </c>
      <c r="Q535" s="13" t="s">
        <v>32</v>
      </c>
      <c r="R535" s="1" t="s">
        <v>888</v>
      </c>
      <c r="S535" s="13" t="str" cm="1">
        <f t="array" ref="S535">IFERROR(_xlfn.TEXTJOIN(", ",TRUE,IF(ChangeLog[ROW_ID]=$T535,ChangeLog[Change'#],"")),"")</f>
        <v/>
      </c>
      <c r="T535">
        <v>527</v>
      </c>
    </row>
    <row r="536" spans="1:20" ht="17.100000000000001" customHeight="1" x14ac:dyDescent="0.25">
      <c r="A536" s="1" t="s">
        <v>2</v>
      </c>
      <c r="B536" s="15">
        <v>2000</v>
      </c>
      <c r="C536" s="15" t="s">
        <v>24</v>
      </c>
      <c r="D536" s="15" t="s">
        <v>25</v>
      </c>
      <c r="E536" s="15" t="s">
        <v>25</v>
      </c>
      <c r="F536" s="15" t="s">
        <v>26</v>
      </c>
      <c r="G536" s="15" t="s">
        <v>121</v>
      </c>
      <c r="H536" s="15" t="s">
        <v>25</v>
      </c>
      <c r="I536" s="15" t="s">
        <v>929</v>
      </c>
      <c r="J536" s="64" t="s">
        <v>906</v>
      </c>
      <c r="K536" s="15" t="s">
        <v>29</v>
      </c>
      <c r="L536" s="15"/>
      <c r="M536" s="15"/>
      <c r="N536" s="15"/>
      <c r="O536" s="13">
        <v>1</v>
      </c>
      <c r="P536" s="13" t="s">
        <v>31</v>
      </c>
      <c r="Q536" s="13" t="s">
        <v>32</v>
      </c>
      <c r="R536" s="1" t="s">
        <v>889</v>
      </c>
      <c r="S536" s="13" t="str" cm="1">
        <f t="array" ref="S536">IFERROR(_xlfn.TEXTJOIN(", ",TRUE,IF(ChangeLog[ROW_ID]=$T536,ChangeLog[Change'#],"")),"")</f>
        <v/>
      </c>
      <c r="T536">
        <v>528</v>
      </c>
    </row>
    <row r="537" spans="1:20" ht="17.100000000000001" customHeight="1" x14ac:dyDescent="0.25">
      <c r="A537" s="1" t="s">
        <v>2</v>
      </c>
      <c r="B537" s="15">
        <v>2000</v>
      </c>
      <c r="C537" s="15" t="s">
        <v>24</v>
      </c>
      <c r="D537" s="15" t="s">
        <v>25</v>
      </c>
      <c r="E537" s="15" t="s">
        <v>25</v>
      </c>
      <c r="F537" s="15" t="s">
        <v>26</v>
      </c>
      <c r="G537" s="15" t="s">
        <v>27</v>
      </c>
      <c r="H537" s="15" t="s">
        <v>25</v>
      </c>
      <c r="I537" s="15" t="s">
        <v>931</v>
      </c>
      <c r="J537" s="1" t="s">
        <v>932</v>
      </c>
      <c r="K537" s="15" t="s">
        <v>29</v>
      </c>
      <c r="L537" s="15">
        <v>47</v>
      </c>
      <c r="M537" s="15"/>
      <c r="N537" s="15"/>
      <c r="O537" s="13">
        <v>1</v>
      </c>
      <c r="P537" s="13" t="s">
        <v>31</v>
      </c>
      <c r="Q537" s="13" t="s">
        <v>32</v>
      </c>
      <c r="R537" s="1" t="s">
        <v>933</v>
      </c>
      <c r="S537" s="13" t="str" cm="1">
        <f t="array" ref="S537">IFERROR(_xlfn.TEXTJOIN(", ",TRUE,IF(ChangeLog[ROW_ID]=$T537,ChangeLog[Change'#],"")),"")</f>
        <v/>
      </c>
      <c r="T537">
        <v>529</v>
      </c>
    </row>
    <row r="538" spans="1:20" ht="17.100000000000001" customHeight="1" x14ac:dyDescent="0.25">
      <c r="A538" s="1" t="s">
        <v>2</v>
      </c>
      <c r="B538" s="15">
        <v>2000</v>
      </c>
      <c r="C538" s="15" t="s">
        <v>24</v>
      </c>
      <c r="D538" s="15" t="s">
        <v>25</v>
      </c>
      <c r="E538" s="15" t="s">
        <v>25</v>
      </c>
      <c r="F538" s="15" t="s">
        <v>26</v>
      </c>
      <c r="G538" s="15" t="s">
        <v>104</v>
      </c>
      <c r="H538" s="15" t="s">
        <v>25</v>
      </c>
      <c r="I538" s="15" t="s">
        <v>931</v>
      </c>
      <c r="J538" s="1" t="s">
        <v>932</v>
      </c>
      <c r="K538" s="15" t="s">
        <v>29</v>
      </c>
      <c r="L538" s="15">
        <v>23</v>
      </c>
      <c r="M538" s="15"/>
      <c r="N538" s="15"/>
      <c r="O538" s="13">
        <v>1</v>
      </c>
      <c r="P538" s="13" t="s">
        <v>31</v>
      </c>
      <c r="Q538" s="13" t="s">
        <v>32</v>
      </c>
      <c r="R538" s="1" t="s">
        <v>934</v>
      </c>
      <c r="S538" s="13" t="str" cm="1">
        <f t="array" ref="S538">IFERROR(_xlfn.TEXTJOIN(", ",TRUE,IF(ChangeLog[ROW_ID]=$T538,ChangeLog[Change'#],"")),"")</f>
        <v/>
      </c>
      <c r="T538">
        <v>530</v>
      </c>
    </row>
    <row r="539" spans="1:20" ht="17.100000000000001" customHeight="1" x14ac:dyDescent="0.25">
      <c r="A539" s="1" t="s">
        <v>2</v>
      </c>
      <c r="B539" s="15">
        <v>2000</v>
      </c>
      <c r="C539" s="15" t="s">
        <v>24</v>
      </c>
      <c r="D539" s="15" t="s">
        <v>25</v>
      </c>
      <c r="E539" s="15" t="s">
        <v>25</v>
      </c>
      <c r="F539" s="15" t="s">
        <v>26</v>
      </c>
      <c r="G539" s="15" t="s">
        <v>169</v>
      </c>
      <c r="H539" s="15" t="s">
        <v>25</v>
      </c>
      <c r="I539" s="15" t="s">
        <v>169</v>
      </c>
      <c r="J539" s="1" t="s">
        <v>935</v>
      </c>
      <c r="K539" s="15" t="s">
        <v>29</v>
      </c>
      <c r="L539" s="15">
        <v>49</v>
      </c>
      <c r="M539" s="15"/>
      <c r="N539" s="15"/>
      <c r="O539" s="13">
        <v>1</v>
      </c>
      <c r="P539" s="13" t="s">
        <v>31</v>
      </c>
      <c r="Q539" s="13" t="s">
        <v>32</v>
      </c>
      <c r="R539" s="1" t="s">
        <v>936</v>
      </c>
      <c r="S539" s="13" t="str" cm="1">
        <f t="array" ref="S539">IFERROR(_xlfn.TEXTJOIN(", ",TRUE,IF(ChangeLog[ROW_ID]=$T539,ChangeLog[Change'#],"")),"")</f>
        <v/>
      </c>
      <c r="T539">
        <v>531</v>
      </c>
    </row>
    <row r="540" spans="1:20" ht="17.100000000000001" customHeight="1" x14ac:dyDescent="0.25">
      <c r="A540" s="1" t="s">
        <v>2</v>
      </c>
      <c r="B540" s="15">
        <v>2000</v>
      </c>
      <c r="C540" s="15" t="s">
        <v>24</v>
      </c>
      <c r="D540" s="15" t="s">
        <v>25</v>
      </c>
      <c r="E540" s="15" t="s">
        <v>25</v>
      </c>
      <c r="F540" s="15" t="s">
        <v>26</v>
      </c>
      <c r="G540" s="15" t="s">
        <v>786</v>
      </c>
      <c r="H540" s="15" t="s">
        <v>25</v>
      </c>
      <c r="I540" s="15" t="s">
        <v>786</v>
      </c>
      <c r="J540" s="1" t="s">
        <v>937</v>
      </c>
      <c r="K540" s="15" t="s">
        <v>29</v>
      </c>
      <c r="L540" s="15">
        <v>57</v>
      </c>
      <c r="M540" s="15"/>
      <c r="N540" s="15"/>
      <c r="O540" s="13">
        <v>1</v>
      </c>
      <c r="P540" s="13" t="s">
        <v>31</v>
      </c>
      <c r="Q540" s="13" t="s">
        <v>32</v>
      </c>
      <c r="R540" s="1" t="s">
        <v>938</v>
      </c>
      <c r="S540" s="13" t="str" cm="1">
        <f t="array" ref="S540">IFERROR(_xlfn.TEXTJOIN(", ",TRUE,IF(ChangeLog[ROW_ID]=$T540,ChangeLog[Change'#],"")),"")</f>
        <v/>
      </c>
      <c r="T540">
        <v>532</v>
      </c>
    </row>
    <row r="541" spans="1:20" ht="17.100000000000001" customHeight="1" x14ac:dyDescent="0.25">
      <c r="A541" s="1" t="s">
        <v>2</v>
      </c>
      <c r="B541" s="15">
        <v>2000</v>
      </c>
      <c r="C541" s="15" t="s">
        <v>24</v>
      </c>
      <c r="D541" s="15" t="s">
        <v>25</v>
      </c>
      <c r="E541" s="15" t="s">
        <v>25</v>
      </c>
      <c r="F541" s="15" t="s">
        <v>26</v>
      </c>
      <c r="G541" s="15" t="s">
        <v>100</v>
      </c>
      <c r="H541" s="15" t="s">
        <v>25</v>
      </c>
      <c r="I541" s="15" t="s">
        <v>746</v>
      </c>
      <c r="J541" s="1" t="s">
        <v>939</v>
      </c>
      <c r="K541" s="15" t="s">
        <v>29</v>
      </c>
      <c r="L541" s="15">
        <v>45</v>
      </c>
      <c r="M541" s="15"/>
      <c r="N541" s="15"/>
      <c r="O541" s="13">
        <v>1</v>
      </c>
      <c r="P541" s="13" t="s">
        <v>31</v>
      </c>
      <c r="Q541" s="13" t="s">
        <v>32</v>
      </c>
      <c r="R541" s="1" t="s">
        <v>940</v>
      </c>
      <c r="S541" s="13" t="str" cm="1">
        <f t="array" ref="S541">IFERROR(_xlfn.TEXTJOIN(", ",TRUE,IF(ChangeLog[ROW_ID]=$T541,ChangeLog[Change'#],"")),"")</f>
        <v/>
      </c>
      <c r="T541">
        <v>533</v>
      </c>
    </row>
    <row r="542" spans="1:20" ht="17.100000000000001" customHeight="1" x14ac:dyDescent="0.25">
      <c r="A542" s="1" t="s">
        <v>2</v>
      </c>
      <c r="B542" s="15">
        <v>2000</v>
      </c>
      <c r="C542" s="15" t="s">
        <v>24</v>
      </c>
      <c r="D542" s="15" t="s">
        <v>25</v>
      </c>
      <c r="E542" s="15" t="s">
        <v>25</v>
      </c>
      <c r="F542" s="15" t="s">
        <v>26</v>
      </c>
      <c r="G542" s="15" t="s">
        <v>106</v>
      </c>
      <c r="H542" s="15" t="s">
        <v>25</v>
      </c>
      <c r="I542" s="15" t="s">
        <v>746</v>
      </c>
      <c r="J542" s="1" t="s">
        <v>939</v>
      </c>
      <c r="K542" s="15" t="s">
        <v>29</v>
      </c>
      <c r="L542" s="15">
        <v>36</v>
      </c>
      <c r="M542" s="15"/>
      <c r="N542" s="15"/>
      <c r="O542" s="13">
        <v>1</v>
      </c>
      <c r="P542" s="13" t="s">
        <v>31</v>
      </c>
      <c r="Q542" s="13" t="s">
        <v>32</v>
      </c>
      <c r="R542" s="1" t="s">
        <v>941</v>
      </c>
      <c r="S542" s="13" t="str" cm="1">
        <f t="array" ref="S542">IFERROR(_xlfn.TEXTJOIN(", ",TRUE,IF(ChangeLog[ROW_ID]=$T542,ChangeLog[Change'#],"")),"")</f>
        <v/>
      </c>
      <c r="T542">
        <v>534</v>
      </c>
    </row>
    <row r="543" spans="1:20" ht="17.100000000000001" customHeight="1" x14ac:dyDescent="0.25">
      <c r="A543" s="1" t="s">
        <v>2</v>
      </c>
      <c r="B543" s="15">
        <v>2000</v>
      </c>
      <c r="C543" s="15" t="s">
        <v>24</v>
      </c>
      <c r="D543" s="15" t="s">
        <v>25</v>
      </c>
      <c r="E543" s="15" t="s">
        <v>25</v>
      </c>
      <c r="F543" s="15" t="s">
        <v>49</v>
      </c>
      <c r="G543" s="15" t="s">
        <v>695</v>
      </c>
      <c r="H543" s="15" t="s">
        <v>25</v>
      </c>
      <c r="I543" s="15" t="s">
        <v>695</v>
      </c>
      <c r="J543" s="1" t="s">
        <v>942</v>
      </c>
      <c r="K543" s="15" t="s">
        <v>29</v>
      </c>
      <c r="L543" s="15">
        <v>30</v>
      </c>
      <c r="M543" s="15"/>
      <c r="N543" s="15"/>
      <c r="O543" s="13">
        <v>1</v>
      </c>
      <c r="P543" s="13" t="s">
        <v>31</v>
      </c>
      <c r="Q543" s="13" t="s">
        <v>32</v>
      </c>
      <c r="R543" s="1" t="s">
        <v>943</v>
      </c>
      <c r="S543" s="13" t="str" cm="1">
        <f t="array" ref="S543">IFERROR(_xlfn.TEXTJOIN(", ",TRUE,IF(ChangeLog[ROW_ID]=$T543,ChangeLog[Change'#],"")),"")</f>
        <v/>
      </c>
      <c r="T543">
        <v>535</v>
      </c>
    </row>
    <row r="544" spans="1:20" ht="17.100000000000001" customHeight="1" x14ac:dyDescent="0.25">
      <c r="A544" s="1" t="s">
        <v>2</v>
      </c>
      <c r="B544" s="15">
        <v>2000</v>
      </c>
      <c r="C544" s="15" t="s">
        <v>24</v>
      </c>
      <c r="D544" s="15" t="s">
        <v>25</v>
      </c>
      <c r="E544" s="15" t="s">
        <v>25</v>
      </c>
      <c r="F544" s="15" t="s">
        <v>49</v>
      </c>
      <c r="G544" s="15" t="s">
        <v>39</v>
      </c>
      <c r="H544" s="15" t="s">
        <v>25</v>
      </c>
      <c r="I544" s="15" t="s">
        <v>944</v>
      </c>
      <c r="J544" s="1" t="s">
        <v>945</v>
      </c>
      <c r="K544" s="15" t="s">
        <v>29</v>
      </c>
      <c r="L544" s="15">
        <v>36</v>
      </c>
      <c r="M544" s="15"/>
      <c r="N544" s="15"/>
      <c r="O544" s="13">
        <v>1</v>
      </c>
      <c r="P544" s="13" t="s">
        <v>31</v>
      </c>
      <c r="Q544" s="13" t="s">
        <v>32</v>
      </c>
      <c r="R544" s="1" t="s">
        <v>946</v>
      </c>
      <c r="S544" s="13" t="str" cm="1">
        <f t="array" ref="S544">IFERROR(_xlfn.TEXTJOIN(", ",TRUE,IF(ChangeLog[ROW_ID]=$T544,ChangeLog[Change'#],"")),"")</f>
        <v/>
      </c>
      <c r="T544">
        <v>536</v>
      </c>
    </row>
    <row r="545" spans="1:20" ht="17.100000000000001" customHeight="1" x14ac:dyDescent="0.25">
      <c r="A545" s="1" t="s">
        <v>2</v>
      </c>
      <c r="B545" s="15">
        <v>2000</v>
      </c>
      <c r="C545" s="15" t="s">
        <v>24</v>
      </c>
      <c r="D545" s="15" t="s">
        <v>25</v>
      </c>
      <c r="E545" s="15" t="s">
        <v>25</v>
      </c>
      <c r="F545" s="15" t="s">
        <v>49</v>
      </c>
      <c r="G545" s="15" t="s">
        <v>359</v>
      </c>
      <c r="H545" s="15" t="s">
        <v>25</v>
      </c>
      <c r="I545" s="15" t="s">
        <v>944</v>
      </c>
      <c r="J545" s="1" t="s">
        <v>945</v>
      </c>
      <c r="K545" s="15" t="s">
        <v>29</v>
      </c>
      <c r="L545" s="15">
        <v>32</v>
      </c>
      <c r="M545" s="15"/>
      <c r="N545" s="15"/>
      <c r="O545" s="13">
        <v>1</v>
      </c>
      <c r="P545" s="13" t="s">
        <v>31</v>
      </c>
      <c r="Q545" s="13" t="s">
        <v>32</v>
      </c>
      <c r="R545" s="1" t="s">
        <v>947</v>
      </c>
      <c r="S545" s="13" t="str" cm="1">
        <f t="array" ref="S545">IFERROR(_xlfn.TEXTJOIN(", ",TRUE,IF(ChangeLog[ROW_ID]=$T545,ChangeLog[Change'#],"")),"")</f>
        <v/>
      </c>
      <c r="T545">
        <v>537</v>
      </c>
    </row>
    <row r="546" spans="1:20" ht="17.100000000000001" customHeight="1" x14ac:dyDescent="0.25">
      <c r="A546" s="1" t="s">
        <v>2</v>
      </c>
      <c r="B546" s="15">
        <v>2000</v>
      </c>
      <c r="C546" s="15" t="s">
        <v>130</v>
      </c>
      <c r="D546" s="15" t="s">
        <v>130</v>
      </c>
      <c r="E546" s="15" t="s">
        <v>130</v>
      </c>
      <c r="F546" s="15" t="s">
        <v>26</v>
      </c>
      <c r="G546" s="15" t="s">
        <v>311</v>
      </c>
      <c r="H546" s="15" t="s">
        <v>130</v>
      </c>
      <c r="I546" s="15" t="s">
        <v>948</v>
      </c>
      <c r="J546" s="1" t="s">
        <v>949</v>
      </c>
      <c r="K546" s="15" t="s">
        <v>29</v>
      </c>
      <c r="L546" s="15">
        <v>28</v>
      </c>
      <c r="M546" s="15"/>
      <c r="N546" s="15"/>
      <c r="O546" s="13">
        <v>1</v>
      </c>
      <c r="P546" s="13" t="s">
        <v>31</v>
      </c>
      <c r="Q546" s="13" t="s">
        <v>32</v>
      </c>
      <c r="R546" s="1"/>
      <c r="S546" s="13" t="str" cm="1">
        <f t="array" ref="S546">IFERROR(_xlfn.TEXTJOIN(", ",TRUE,IF(ChangeLog[ROW_ID]=$T546,ChangeLog[Change'#],"")),"")</f>
        <v/>
      </c>
      <c r="T546">
        <v>538</v>
      </c>
    </row>
    <row r="547" spans="1:20" ht="17.100000000000001" customHeight="1" x14ac:dyDescent="0.25">
      <c r="A547" s="1" t="s">
        <v>2</v>
      </c>
      <c r="B547" s="15">
        <v>2000</v>
      </c>
      <c r="C547" s="15" t="s">
        <v>130</v>
      </c>
      <c r="D547" s="15" t="s">
        <v>130</v>
      </c>
      <c r="E547" s="15" t="s">
        <v>130</v>
      </c>
      <c r="F547" s="15" t="s">
        <v>26</v>
      </c>
      <c r="G547" s="15" t="s">
        <v>301</v>
      </c>
      <c r="H547" s="15" t="s">
        <v>130</v>
      </c>
      <c r="I547" s="15" t="s">
        <v>918</v>
      </c>
      <c r="J547" s="1" t="s">
        <v>950</v>
      </c>
      <c r="K547" s="15" t="s">
        <v>29</v>
      </c>
      <c r="L547" s="15">
        <v>38</v>
      </c>
      <c r="M547" s="15"/>
      <c r="N547" s="15"/>
      <c r="O547" s="13">
        <v>1</v>
      </c>
      <c r="P547" s="13" t="s">
        <v>31</v>
      </c>
      <c r="Q547" s="13" t="s">
        <v>32</v>
      </c>
      <c r="R547" s="1"/>
      <c r="S547" s="13" t="str" cm="1">
        <f t="array" ref="S547">IFERROR(_xlfn.TEXTJOIN(", ",TRUE,IF(ChangeLog[ROW_ID]=$T547,ChangeLog[Change'#],"")),"")</f>
        <v/>
      </c>
      <c r="T547">
        <v>539</v>
      </c>
    </row>
    <row r="548" spans="1:20" ht="17.100000000000001" customHeight="1" x14ac:dyDescent="0.25">
      <c r="A548" s="1" t="s">
        <v>2</v>
      </c>
      <c r="B548" s="15">
        <v>2000</v>
      </c>
      <c r="C548" s="15" t="s">
        <v>92</v>
      </c>
      <c r="D548" s="15" t="s">
        <v>92</v>
      </c>
      <c r="E548" s="15" t="s">
        <v>386</v>
      </c>
      <c r="F548" s="15" t="s">
        <v>49</v>
      </c>
      <c r="G548" s="15" t="s">
        <v>587</v>
      </c>
      <c r="H548" s="15" t="s">
        <v>92</v>
      </c>
      <c r="I548" s="15" t="s">
        <v>951</v>
      </c>
      <c r="J548" s="1" t="s">
        <v>952</v>
      </c>
      <c r="K548" s="15" t="s">
        <v>29</v>
      </c>
      <c r="L548" s="15">
        <v>44</v>
      </c>
      <c r="M548" s="15"/>
      <c r="N548" s="15"/>
      <c r="O548" s="13">
        <v>1</v>
      </c>
      <c r="P548" s="13" t="s">
        <v>31</v>
      </c>
      <c r="Q548" s="13" t="s">
        <v>32</v>
      </c>
      <c r="R548" s="1"/>
      <c r="S548" s="13" t="str" cm="1">
        <f t="array" ref="S548">IFERROR(_xlfn.TEXTJOIN(", ",TRUE,IF(ChangeLog[ROW_ID]=$T548,ChangeLog[Change'#],"")),"")</f>
        <v/>
      </c>
      <c r="T548">
        <v>540</v>
      </c>
    </row>
    <row r="549" spans="1:20" ht="17.100000000000001" customHeight="1" x14ac:dyDescent="0.25">
      <c r="A549" s="1" t="s">
        <v>2</v>
      </c>
      <c r="B549" s="15">
        <v>2000</v>
      </c>
      <c r="C549" s="15" t="s">
        <v>97</v>
      </c>
      <c r="D549" s="15" t="s">
        <v>97</v>
      </c>
      <c r="E549" s="15" t="s">
        <v>97</v>
      </c>
      <c r="F549" s="15" t="s">
        <v>49</v>
      </c>
      <c r="G549" s="15" t="s">
        <v>152</v>
      </c>
      <c r="H549" s="15" t="s">
        <v>97</v>
      </c>
      <c r="I549" s="15" t="s">
        <v>152</v>
      </c>
      <c r="J549" s="1" t="s">
        <v>921</v>
      </c>
      <c r="K549" s="15" t="s">
        <v>29</v>
      </c>
      <c r="L549" s="15">
        <v>4</v>
      </c>
      <c r="M549" s="15"/>
      <c r="N549" s="15"/>
      <c r="O549" s="13">
        <v>1</v>
      </c>
      <c r="P549" s="13" t="s">
        <v>31</v>
      </c>
      <c r="Q549" s="13" t="s">
        <v>32</v>
      </c>
      <c r="R549" s="1" t="s">
        <v>953</v>
      </c>
      <c r="S549" s="13" t="str" cm="1">
        <f t="array" ref="S549">IFERROR(_xlfn.TEXTJOIN(", ",TRUE,IF(ChangeLog[ROW_ID]=$T549,ChangeLog[Change'#],"")),"")</f>
        <v/>
      </c>
      <c r="T549">
        <v>541</v>
      </c>
    </row>
    <row r="550" spans="1:20" ht="17.100000000000001" customHeight="1" x14ac:dyDescent="0.25">
      <c r="A550" s="1" t="s">
        <v>2</v>
      </c>
      <c r="B550" s="15">
        <v>2000</v>
      </c>
      <c r="C550" s="15" t="s">
        <v>97</v>
      </c>
      <c r="D550" s="15" t="s">
        <v>97</v>
      </c>
      <c r="E550" s="15" t="s">
        <v>97</v>
      </c>
      <c r="F550" s="15" t="s">
        <v>49</v>
      </c>
      <c r="G550" s="15" t="s">
        <v>152</v>
      </c>
      <c r="H550" s="15" t="s">
        <v>97</v>
      </c>
      <c r="I550" s="15" t="s">
        <v>152</v>
      </c>
      <c r="J550" s="1" t="s">
        <v>329</v>
      </c>
      <c r="K550" s="15" t="s">
        <v>29</v>
      </c>
      <c r="L550" s="15"/>
      <c r="M550" s="15"/>
      <c r="N550" s="15"/>
      <c r="O550" s="13">
        <v>1</v>
      </c>
      <c r="P550" s="13" t="s">
        <v>31</v>
      </c>
      <c r="Q550" s="13" t="s">
        <v>32</v>
      </c>
      <c r="R550" s="1" t="s">
        <v>922</v>
      </c>
      <c r="S550" s="13" t="str" cm="1">
        <f t="array" ref="S550">IFERROR(_xlfn.TEXTJOIN(", ",TRUE,IF(ChangeLog[ROW_ID]=$T550,ChangeLog[Change'#],"")),"")</f>
        <v/>
      </c>
      <c r="T550">
        <v>542</v>
      </c>
    </row>
    <row r="551" spans="1:20" ht="17.100000000000001" customHeight="1" x14ac:dyDescent="0.25">
      <c r="A551" s="1" t="s">
        <v>2</v>
      </c>
      <c r="B551" s="15">
        <v>2004</v>
      </c>
      <c r="C551" s="15" t="s">
        <v>24</v>
      </c>
      <c r="D551" s="15" t="s">
        <v>25</v>
      </c>
      <c r="E551" s="15" t="s">
        <v>25</v>
      </c>
      <c r="F551" s="15" t="s">
        <v>49</v>
      </c>
      <c r="G551" s="15" t="s">
        <v>124</v>
      </c>
      <c r="H551" s="15" t="s">
        <v>25</v>
      </c>
      <c r="I551" s="15" t="s">
        <v>954</v>
      </c>
      <c r="J551" s="1" t="s">
        <v>180</v>
      </c>
      <c r="K551" s="15" t="s">
        <v>29</v>
      </c>
      <c r="L551" s="15">
        <v>27</v>
      </c>
      <c r="M551" s="15"/>
      <c r="N551" s="15"/>
      <c r="O551" s="13">
        <v>1</v>
      </c>
      <c r="P551" s="13" t="s">
        <v>31</v>
      </c>
      <c r="Q551" s="13" t="s">
        <v>32</v>
      </c>
      <c r="R551" s="1" t="s">
        <v>955</v>
      </c>
      <c r="S551" s="13" t="str" cm="1">
        <f t="array" ref="S551">IFERROR(_xlfn.TEXTJOIN(", ",TRUE,IF(ChangeLog[ROW_ID]=$T551,ChangeLog[Change'#],"")),"")</f>
        <v/>
      </c>
      <c r="T551">
        <v>543</v>
      </c>
    </row>
    <row r="552" spans="1:20" ht="17.100000000000001" customHeight="1" x14ac:dyDescent="0.25">
      <c r="A552" s="1" t="s">
        <v>2</v>
      </c>
      <c r="B552" s="15">
        <v>2004</v>
      </c>
      <c r="C552" s="15" t="s">
        <v>24</v>
      </c>
      <c r="D552" s="15" t="s">
        <v>25</v>
      </c>
      <c r="E552" s="15" t="s">
        <v>25</v>
      </c>
      <c r="F552" s="15" t="s">
        <v>49</v>
      </c>
      <c r="G552" s="15" t="s">
        <v>108</v>
      </c>
      <c r="H552" s="15" t="s">
        <v>25</v>
      </c>
      <c r="I552" s="15" t="s">
        <v>954</v>
      </c>
      <c r="J552" s="1" t="s">
        <v>180</v>
      </c>
      <c r="K552" s="15" t="s">
        <v>29</v>
      </c>
      <c r="L552" s="15">
        <v>19</v>
      </c>
      <c r="M552" s="15"/>
      <c r="N552" s="15"/>
      <c r="O552" s="13">
        <v>1</v>
      </c>
      <c r="P552" s="13" t="s">
        <v>31</v>
      </c>
      <c r="Q552" s="13" t="s">
        <v>32</v>
      </c>
      <c r="R552" s="1" t="s">
        <v>956</v>
      </c>
      <c r="S552" s="13" t="str" cm="1">
        <f t="array" ref="S552">IFERROR(_xlfn.TEXTJOIN(", ",TRUE,IF(ChangeLog[ROW_ID]=$T552,ChangeLog[Change'#],"")),"")</f>
        <v/>
      </c>
      <c r="T552">
        <v>544</v>
      </c>
    </row>
    <row r="553" spans="1:20" ht="17.100000000000001" customHeight="1" x14ac:dyDescent="0.25">
      <c r="A553" s="1" t="s">
        <v>2</v>
      </c>
      <c r="B553" s="15">
        <v>2004</v>
      </c>
      <c r="C553" s="15" t="s">
        <v>24</v>
      </c>
      <c r="D553" s="15" t="s">
        <v>25</v>
      </c>
      <c r="E553" s="15" t="s">
        <v>25</v>
      </c>
      <c r="F553" s="15" t="s">
        <v>26</v>
      </c>
      <c r="G553" s="15" t="s">
        <v>27</v>
      </c>
      <c r="H553" s="15" t="s">
        <v>25</v>
      </c>
      <c r="I553" s="15" t="s">
        <v>931</v>
      </c>
      <c r="J553" s="1" t="s">
        <v>932</v>
      </c>
      <c r="K553" s="15" t="s">
        <v>29</v>
      </c>
      <c r="L553" s="15">
        <v>55</v>
      </c>
      <c r="M553" s="15"/>
      <c r="N553" s="15"/>
      <c r="O553" s="13">
        <v>1</v>
      </c>
      <c r="P553" s="13" t="s">
        <v>31</v>
      </c>
      <c r="Q553" s="13" t="s">
        <v>32</v>
      </c>
      <c r="R553" s="1" t="s">
        <v>957</v>
      </c>
      <c r="S553" s="13" t="str" cm="1">
        <f t="array" ref="S553">IFERROR(_xlfn.TEXTJOIN(", ",TRUE,IF(ChangeLog[ROW_ID]=$T553,ChangeLog[Change'#],"")),"")</f>
        <v/>
      </c>
      <c r="T553">
        <v>545</v>
      </c>
    </row>
    <row r="554" spans="1:20" ht="17.100000000000001" customHeight="1" x14ac:dyDescent="0.25">
      <c r="A554" s="1" t="s">
        <v>2</v>
      </c>
      <c r="B554" s="15">
        <v>2004</v>
      </c>
      <c r="C554" s="15" t="s">
        <v>24</v>
      </c>
      <c r="D554" s="15" t="s">
        <v>25</v>
      </c>
      <c r="E554" s="15" t="s">
        <v>25</v>
      </c>
      <c r="F554" s="15" t="s">
        <v>26</v>
      </c>
      <c r="G554" s="15" t="s">
        <v>104</v>
      </c>
      <c r="H554" s="15" t="s">
        <v>25</v>
      </c>
      <c r="I554" s="15" t="s">
        <v>931</v>
      </c>
      <c r="J554" s="1" t="s">
        <v>932</v>
      </c>
      <c r="K554" s="15" t="s">
        <v>29</v>
      </c>
      <c r="L554" s="15">
        <v>51</v>
      </c>
      <c r="M554" s="15"/>
      <c r="N554" s="15"/>
      <c r="O554" s="13">
        <v>1</v>
      </c>
      <c r="P554" s="13" t="s">
        <v>31</v>
      </c>
      <c r="Q554" s="13" t="s">
        <v>32</v>
      </c>
      <c r="R554" s="1" t="s">
        <v>958</v>
      </c>
      <c r="S554" s="13" t="str" cm="1">
        <f t="array" ref="S554">IFERROR(_xlfn.TEXTJOIN(", ",TRUE,IF(ChangeLog[ROW_ID]=$T554,ChangeLog[Change'#],"")),"")</f>
        <v/>
      </c>
      <c r="T554">
        <v>546</v>
      </c>
    </row>
    <row r="555" spans="1:20" ht="17.100000000000001" customHeight="1" x14ac:dyDescent="0.25">
      <c r="A555" s="1" t="s">
        <v>2</v>
      </c>
      <c r="B555" s="15">
        <v>2004</v>
      </c>
      <c r="C555" s="15" t="s">
        <v>24</v>
      </c>
      <c r="D555" s="15" t="s">
        <v>25</v>
      </c>
      <c r="E555" s="15" t="s">
        <v>25</v>
      </c>
      <c r="F555" s="15" t="s">
        <v>26</v>
      </c>
      <c r="G555" s="15" t="s">
        <v>108</v>
      </c>
      <c r="H555" s="15" t="s">
        <v>25</v>
      </c>
      <c r="I555" s="15" t="s">
        <v>108</v>
      </c>
      <c r="J555" s="1" t="s">
        <v>939</v>
      </c>
      <c r="K555" s="15" t="s">
        <v>29</v>
      </c>
      <c r="L555" s="15">
        <v>43</v>
      </c>
      <c r="M555" s="15"/>
      <c r="N555" s="15"/>
      <c r="O555" s="13">
        <v>1</v>
      </c>
      <c r="P555" s="13" t="s">
        <v>31</v>
      </c>
      <c r="Q555" s="13" t="s">
        <v>32</v>
      </c>
      <c r="R555" s="1" t="s">
        <v>959</v>
      </c>
      <c r="S555" s="13" t="str" cm="1">
        <f t="array" ref="S555">IFERROR(_xlfn.TEXTJOIN(", ",TRUE,IF(ChangeLog[ROW_ID]=$T555,ChangeLog[Change'#],"")),"")</f>
        <v/>
      </c>
      <c r="T555">
        <v>547</v>
      </c>
    </row>
    <row r="556" spans="1:20" ht="17.100000000000001" customHeight="1" x14ac:dyDescent="0.25">
      <c r="A556" s="1" t="s">
        <v>2</v>
      </c>
      <c r="B556" s="15">
        <v>2004</v>
      </c>
      <c r="C556" s="15" t="s">
        <v>24</v>
      </c>
      <c r="D556" s="15" t="s">
        <v>25</v>
      </c>
      <c r="E556" s="15" t="s">
        <v>25</v>
      </c>
      <c r="F556" s="15" t="s">
        <v>49</v>
      </c>
      <c r="G556" s="15" t="s">
        <v>786</v>
      </c>
      <c r="H556" s="15" t="s">
        <v>25</v>
      </c>
      <c r="I556" s="15" t="s">
        <v>960</v>
      </c>
      <c r="J556" s="1" t="s">
        <v>942</v>
      </c>
      <c r="K556" s="15" t="s">
        <v>29</v>
      </c>
      <c r="L556" s="15">
        <v>33</v>
      </c>
      <c r="M556" s="15"/>
      <c r="N556" s="15"/>
      <c r="O556" s="13">
        <v>1</v>
      </c>
      <c r="P556" s="13" t="s">
        <v>31</v>
      </c>
      <c r="Q556" s="13" t="s">
        <v>32</v>
      </c>
      <c r="R556" s="1" t="s">
        <v>961</v>
      </c>
      <c r="S556" s="13" t="str" cm="1">
        <f t="array" ref="S556">IFERROR(_xlfn.TEXTJOIN(", ",TRUE,IF(ChangeLog[ROW_ID]=$T556,ChangeLog[Change'#],"")),"")</f>
        <v/>
      </c>
      <c r="T556">
        <v>548</v>
      </c>
    </row>
    <row r="557" spans="1:20" ht="17.100000000000001" customHeight="1" x14ac:dyDescent="0.25">
      <c r="A557" s="1" t="s">
        <v>2</v>
      </c>
      <c r="B557" s="15">
        <v>2004</v>
      </c>
      <c r="C557" s="15" t="s">
        <v>24</v>
      </c>
      <c r="D557" s="15" t="s">
        <v>25</v>
      </c>
      <c r="E557" s="15" t="s">
        <v>25</v>
      </c>
      <c r="F557" s="15" t="s">
        <v>49</v>
      </c>
      <c r="G557" s="15" t="s">
        <v>695</v>
      </c>
      <c r="H557" s="15" t="s">
        <v>25</v>
      </c>
      <c r="I557" s="15" t="s">
        <v>960</v>
      </c>
      <c r="J557" s="1" t="s">
        <v>942</v>
      </c>
      <c r="K557" s="15" t="s">
        <v>29</v>
      </c>
      <c r="L557" s="15">
        <v>30</v>
      </c>
      <c r="M557" s="15"/>
      <c r="N557" s="15"/>
      <c r="O557" s="13">
        <v>1</v>
      </c>
      <c r="P557" s="13" t="s">
        <v>31</v>
      </c>
      <c r="Q557" s="13" t="s">
        <v>32</v>
      </c>
      <c r="R557" s="1" t="s">
        <v>962</v>
      </c>
      <c r="S557" s="13" t="str" cm="1">
        <f t="array" ref="S557">IFERROR(_xlfn.TEXTJOIN(", ",TRUE,IF(ChangeLog[ROW_ID]=$T557,ChangeLog[Change'#],"")),"")</f>
        <v/>
      </c>
      <c r="T557">
        <v>549</v>
      </c>
    </row>
    <row r="558" spans="1:20" ht="17.100000000000001" customHeight="1" x14ac:dyDescent="0.25">
      <c r="A558" s="1" t="s">
        <v>2</v>
      </c>
      <c r="B558" s="15">
        <v>2004</v>
      </c>
      <c r="C558" s="15" t="s">
        <v>24</v>
      </c>
      <c r="D558" s="15" t="s">
        <v>25</v>
      </c>
      <c r="E558" s="15" t="s">
        <v>25</v>
      </c>
      <c r="F558" s="15" t="s">
        <v>49</v>
      </c>
      <c r="G558" s="15" t="s">
        <v>359</v>
      </c>
      <c r="H558" s="15" t="s">
        <v>25</v>
      </c>
      <c r="I558" s="15" t="s">
        <v>359</v>
      </c>
      <c r="J558" s="1" t="s">
        <v>945</v>
      </c>
      <c r="K558" s="15" t="s">
        <v>29</v>
      </c>
      <c r="L558" s="15">
        <v>32</v>
      </c>
      <c r="M558" s="15"/>
      <c r="N558" s="15"/>
      <c r="O558" s="13">
        <v>1</v>
      </c>
      <c r="P558" s="13" t="s">
        <v>31</v>
      </c>
      <c r="Q558" s="13" t="s">
        <v>32</v>
      </c>
      <c r="R558" s="1" t="s">
        <v>963</v>
      </c>
      <c r="S558" s="13" t="str" cm="1">
        <f t="array" ref="S558">IFERROR(_xlfn.TEXTJOIN(", ",TRUE,IF(ChangeLog[ROW_ID]=$T558,ChangeLog[Change'#],"")),"")</f>
        <v/>
      </c>
      <c r="T558">
        <v>550</v>
      </c>
    </row>
    <row r="559" spans="1:20" ht="17.100000000000001" customHeight="1" x14ac:dyDescent="0.25">
      <c r="A559" s="1" t="s">
        <v>2</v>
      </c>
      <c r="B559" s="15">
        <v>2004</v>
      </c>
      <c r="C559" s="15" t="s">
        <v>47</v>
      </c>
      <c r="D559" s="15" t="s">
        <v>47</v>
      </c>
      <c r="E559" s="15" t="s">
        <v>112</v>
      </c>
      <c r="F559" s="15" t="s">
        <v>49</v>
      </c>
      <c r="G559" s="15" t="s">
        <v>964</v>
      </c>
      <c r="H559" s="15" t="s">
        <v>47</v>
      </c>
      <c r="I559" s="15" t="s">
        <v>964</v>
      </c>
      <c r="J559" s="1" t="s">
        <v>965</v>
      </c>
      <c r="K559" s="15" t="s">
        <v>29</v>
      </c>
      <c r="L559" s="15">
        <v>25</v>
      </c>
      <c r="M559" s="15"/>
      <c r="N559" s="15"/>
      <c r="O559" s="13">
        <v>1</v>
      </c>
      <c r="P559" s="13" t="s">
        <v>31</v>
      </c>
      <c r="Q559" s="13" t="s">
        <v>32</v>
      </c>
      <c r="R559" s="1" t="s">
        <v>966</v>
      </c>
      <c r="S559" s="13" t="str" cm="1">
        <f t="array" ref="S559">IFERROR(_xlfn.TEXTJOIN(", ",TRUE,IF(ChangeLog[ROW_ID]=$T559,ChangeLog[Change'#],"")),"")</f>
        <v/>
      </c>
      <c r="T559">
        <v>551</v>
      </c>
    </row>
    <row r="560" spans="1:20" ht="17.100000000000001" customHeight="1" x14ac:dyDescent="0.25">
      <c r="A560" s="1" t="s">
        <v>2</v>
      </c>
      <c r="B560" s="15">
        <v>2004</v>
      </c>
      <c r="C560" s="15" t="s">
        <v>47</v>
      </c>
      <c r="D560" s="15" t="s">
        <v>47</v>
      </c>
      <c r="E560" s="15" t="s">
        <v>48</v>
      </c>
      <c r="F560" s="15" t="s">
        <v>26</v>
      </c>
      <c r="G560" s="15" t="s">
        <v>72</v>
      </c>
      <c r="H560" s="15" t="s">
        <v>47</v>
      </c>
      <c r="I560" s="15" t="s">
        <v>650</v>
      </c>
      <c r="J560" s="1" t="s">
        <v>967</v>
      </c>
      <c r="K560" s="15" t="s">
        <v>29</v>
      </c>
      <c r="L560" s="15">
        <v>62</v>
      </c>
      <c r="M560" s="15"/>
      <c r="N560" s="15"/>
      <c r="O560" s="13">
        <v>1</v>
      </c>
      <c r="P560" s="13" t="s">
        <v>31</v>
      </c>
      <c r="Q560" s="13" t="s">
        <v>32</v>
      </c>
      <c r="R560" s="1" t="s">
        <v>968</v>
      </c>
      <c r="S560" s="13" t="str" cm="1">
        <f t="array" ref="S560">IFERROR(_xlfn.TEXTJOIN(", ",TRUE,IF(ChangeLog[ROW_ID]=$T560,ChangeLog[Change'#],"")),"")</f>
        <v/>
      </c>
      <c r="T560">
        <v>552</v>
      </c>
    </row>
    <row r="561" spans="1:20" ht="17.100000000000001" customHeight="1" x14ac:dyDescent="0.25">
      <c r="A561" s="1" t="s">
        <v>2</v>
      </c>
      <c r="B561" s="15">
        <v>2004</v>
      </c>
      <c r="C561" s="15" t="s">
        <v>276</v>
      </c>
      <c r="D561" s="15" t="s">
        <v>276</v>
      </c>
      <c r="E561" s="15" t="s">
        <v>276</v>
      </c>
      <c r="F561" s="15" t="s">
        <v>26</v>
      </c>
      <c r="G561" s="15" t="s">
        <v>152</v>
      </c>
      <c r="H561" s="15" t="s">
        <v>276</v>
      </c>
      <c r="I561" s="15" t="s">
        <v>969</v>
      </c>
      <c r="J561" s="1" t="s">
        <v>970</v>
      </c>
      <c r="K561" s="15" t="s">
        <v>29</v>
      </c>
      <c r="L561" s="15"/>
      <c r="M561" s="15"/>
      <c r="N561" s="15"/>
      <c r="O561" s="13">
        <v>1</v>
      </c>
      <c r="P561" s="13" t="s">
        <v>31</v>
      </c>
      <c r="Q561" s="13" t="s">
        <v>32</v>
      </c>
      <c r="R561" s="1" t="s">
        <v>971</v>
      </c>
      <c r="S561" s="13" t="str" cm="1">
        <f t="array" ref="S561">IFERROR(_xlfn.TEXTJOIN(", ",TRUE,IF(ChangeLog[ROW_ID]=$T561,ChangeLog[Change'#],"")),"")</f>
        <v/>
      </c>
      <c r="T561">
        <v>553</v>
      </c>
    </row>
    <row r="562" spans="1:20" ht="17.100000000000001" customHeight="1" x14ac:dyDescent="0.25">
      <c r="A562" s="1" t="s">
        <v>2</v>
      </c>
      <c r="B562" s="15">
        <v>2004</v>
      </c>
      <c r="C562" s="15" t="s">
        <v>276</v>
      </c>
      <c r="D562" s="15" t="s">
        <v>276</v>
      </c>
      <c r="E562" s="15" t="s">
        <v>276</v>
      </c>
      <c r="F562" s="15" t="s">
        <v>49</v>
      </c>
      <c r="G562" s="15" t="s">
        <v>152</v>
      </c>
      <c r="H562" s="15" t="s">
        <v>276</v>
      </c>
      <c r="I562" s="15" t="s">
        <v>972</v>
      </c>
      <c r="J562" s="1" t="s">
        <v>973</v>
      </c>
      <c r="K562" s="15" t="s">
        <v>29</v>
      </c>
      <c r="L562" s="15"/>
      <c r="M562" s="15"/>
      <c r="N562" s="15"/>
      <c r="O562" s="13">
        <v>1</v>
      </c>
      <c r="P562" s="13" t="s">
        <v>31</v>
      </c>
      <c r="Q562" s="13" t="s">
        <v>32</v>
      </c>
      <c r="R562" s="1" t="s">
        <v>974</v>
      </c>
      <c r="S562" s="13" t="str" cm="1">
        <f t="array" ref="S562">IFERROR(_xlfn.TEXTJOIN(", ",TRUE,IF(ChangeLog[ROW_ID]=$T562,ChangeLog[Change'#],"")),"")</f>
        <v/>
      </c>
      <c r="T562">
        <v>554</v>
      </c>
    </row>
    <row r="563" spans="1:20" ht="17.100000000000001" customHeight="1" x14ac:dyDescent="0.25">
      <c r="A563" s="1" t="s">
        <v>2</v>
      </c>
      <c r="B563" s="15">
        <v>2004</v>
      </c>
      <c r="C563" s="15" t="s">
        <v>276</v>
      </c>
      <c r="D563" s="15" t="s">
        <v>276</v>
      </c>
      <c r="E563" s="15" t="s">
        <v>276</v>
      </c>
      <c r="F563" s="15" t="s">
        <v>49</v>
      </c>
      <c r="G563" s="15" t="s">
        <v>152</v>
      </c>
      <c r="H563" s="15" t="s">
        <v>276</v>
      </c>
      <c r="I563" s="15" t="s">
        <v>972</v>
      </c>
      <c r="J563" s="1" t="s">
        <v>513</v>
      </c>
      <c r="K563" s="15" t="s">
        <v>29</v>
      </c>
      <c r="L563" s="15"/>
      <c r="M563" s="15"/>
      <c r="N563" s="15"/>
      <c r="O563" s="13">
        <v>1</v>
      </c>
      <c r="P563" s="13" t="s">
        <v>31</v>
      </c>
      <c r="Q563" s="13" t="s">
        <v>32</v>
      </c>
      <c r="R563" s="1" t="s">
        <v>975</v>
      </c>
      <c r="S563" s="13" t="str" cm="1">
        <f t="array" ref="S563">IFERROR(_xlfn.TEXTJOIN(", ",TRUE,IF(ChangeLog[ROW_ID]=$T563,ChangeLog[Change'#],"")),"")</f>
        <v/>
      </c>
      <c r="T563">
        <v>555</v>
      </c>
    </row>
    <row r="564" spans="1:20" ht="17.100000000000001" customHeight="1" x14ac:dyDescent="0.25">
      <c r="A564" s="1" t="s">
        <v>2</v>
      </c>
      <c r="B564" s="15">
        <v>2004</v>
      </c>
      <c r="C564" s="15" t="s">
        <v>130</v>
      </c>
      <c r="D564" s="15" t="s">
        <v>130</v>
      </c>
      <c r="E564" s="15" t="s">
        <v>130</v>
      </c>
      <c r="F564" s="15" t="s">
        <v>26</v>
      </c>
      <c r="G564" s="15" t="s">
        <v>301</v>
      </c>
      <c r="H564" s="15" t="s">
        <v>130</v>
      </c>
      <c r="I564" s="15" t="s">
        <v>918</v>
      </c>
      <c r="J564" s="1" t="s">
        <v>950</v>
      </c>
      <c r="K564" s="15" t="s">
        <v>29</v>
      </c>
      <c r="L564" s="15">
        <v>37</v>
      </c>
      <c r="M564" s="15"/>
      <c r="N564" s="15"/>
      <c r="O564" s="13">
        <v>1</v>
      </c>
      <c r="P564" s="13" t="s">
        <v>31</v>
      </c>
      <c r="Q564" s="13" t="s">
        <v>32</v>
      </c>
      <c r="R564" s="1"/>
      <c r="S564" s="13" t="str" cm="1">
        <f t="array" ref="S564">IFERROR(_xlfn.TEXTJOIN(", ",TRUE,IF(ChangeLog[ROW_ID]=$T564,ChangeLog[Change'#],"")),"")</f>
        <v/>
      </c>
      <c r="T564">
        <v>556</v>
      </c>
    </row>
    <row r="565" spans="1:20" ht="17.100000000000001" customHeight="1" x14ac:dyDescent="0.25">
      <c r="A565" s="1" t="s">
        <v>2</v>
      </c>
      <c r="B565" s="15">
        <v>2004</v>
      </c>
      <c r="C565" s="15" t="s">
        <v>92</v>
      </c>
      <c r="D565" s="15" t="s">
        <v>92</v>
      </c>
      <c r="E565" s="15" t="s">
        <v>177</v>
      </c>
      <c r="F565" s="15" t="s">
        <v>26</v>
      </c>
      <c r="G565" s="15" t="s">
        <v>178</v>
      </c>
      <c r="H565" s="15" t="s">
        <v>92</v>
      </c>
      <c r="I565" s="15" t="s">
        <v>178</v>
      </c>
      <c r="J565" s="1" t="s">
        <v>920</v>
      </c>
      <c r="K565" s="15" t="s">
        <v>29</v>
      </c>
      <c r="L565" s="15">
        <v>21</v>
      </c>
      <c r="M565" s="15"/>
      <c r="N565" s="15"/>
      <c r="O565" s="13">
        <v>1</v>
      </c>
      <c r="P565" s="13" t="s">
        <v>31</v>
      </c>
      <c r="Q565" s="13" t="s">
        <v>32</v>
      </c>
      <c r="R565" s="1"/>
      <c r="S565" s="13" t="str" cm="1">
        <f t="array" ref="S565">IFERROR(_xlfn.TEXTJOIN(", ",TRUE,IF(ChangeLog[ROW_ID]=$T565,ChangeLog[Change'#],"")),"")</f>
        <v/>
      </c>
      <c r="T565">
        <v>557</v>
      </c>
    </row>
    <row r="566" spans="1:20" ht="17.100000000000001" customHeight="1" x14ac:dyDescent="0.25">
      <c r="A566" s="1" t="s">
        <v>2</v>
      </c>
      <c r="B566" s="15">
        <v>2004</v>
      </c>
      <c r="C566" s="15" t="s">
        <v>97</v>
      </c>
      <c r="D566" s="15" t="s">
        <v>97</v>
      </c>
      <c r="E566" s="15" t="s">
        <v>97</v>
      </c>
      <c r="F566" s="15" t="s">
        <v>49</v>
      </c>
      <c r="G566" s="15" t="s">
        <v>152</v>
      </c>
      <c r="H566" s="15" t="s">
        <v>97</v>
      </c>
      <c r="I566" s="15" t="s">
        <v>976</v>
      </c>
      <c r="J566" s="1" t="s">
        <v>921</v>
      </c>
      <c r="K566" s="15" t="s">
        <v>29</v>
      </c>
      <c r="L566" s="15"/>
      <c r="M566" s="15"/>
      <c r="N566" s="15"/>
      <c r="O566" s="13">
        <v>1</v>
      </c>
      <c r="P566" s="13" t="s">
        <v>31</v>
      </c>
      <c r="Q566" s="13" t="s">
        <v>32</v>
      </c>
      <c r="R566" s="1" t="s">
        <v>977</v>
      </c>
      <c r="S566" s="13" t="str" cm="1">
        <f t="array" ref="S566">IFERROR(_xlfn.TEXTJOIN(", ",TRUE,IF(ChangeLog[ROW_ID]=$T566,ChangeLog[Change'#],"")),"")</f>
        <v/>
      </c>
      <c r="T566">
        <v>558</v>
      </c>
    </row>
    <row r="567" spans="1:20" ht="17.100000000000001" customHeight="1" x14ac:dyDescent="0.25">
      <c r="A567" s="1" t="s">
        <v>2</v>
      </c>
      <c r="B567" s="15">
        <v>2004</v>
      </c>
      <c r="C567" s="15" t="s">
        <v>97</v>
      </c>
      <c r="D567" s="15" t="s">
        <v>97</v>
      </c>
      <c r="E567" s="15" t="s">
        <v>97</v>
      </c>
      <c r="F567" s="15" t="s">
        <v>49</v>
      </c>
      <c r="G567" s="15" t="s">
        <v>283</v>
      </c>
      <c r="H567" s="15" t="s">
        <v>97</v>
      </c>
      <c r="I567" s="15"/>
      <c r="J567" s="1" t="s">
        <v>978</v>
      </c>
      <c r="K567" s="15" t="s">
        <v>29</v>
      </c>
      <c r="L567" s="15"/>
      <c r="M567" s="15"/>
      <c r="N567" s="15"/>
      <c r="O567" s="13">
        <v>1</v>
      </c>
      <c r="P567" s="13" t="s">
        <v>31</v>
      </c>
      <c r="Q567" s="13" t="s">
        <v>32</v>
      </c>
      <c r="R567" s="1" t="s">
        <v>979</v>
      </c>
      <c r="S567" s="13" t="str" cm="1">
        <f t="array" ref="S567">IFERROR(_xlfn.TEXTJOIN(", ",TRUE,IF(ChangeLog[ROW_ID]=$T567,ChangeLog[Change'#],"")),"")</f>
        <v/>
      </c>
      <c r="T567">
        <v>559</v>
      </c>
    </row>
    <row r="568" spans="1:20" ht="17.100000000000001" customHeight="1" x14ac:dyDescent="0.25">
      <c r="A568" s="1" t="s">
        <v>2</v>
      </c>
      <c r="B568" s="15">
        <v>2004</v>
      </c>
      <c r="C568" s="15" t="s">
        <v>97</v>
      </c>
      <c r="D568" s="15" t="s">
        <v>97</v>
      </c>
      <c r="E568" s="15" t="s">
        <v>97</v>
      </c>
      <c r="F568" s="15" t="s">
        <v>49</v>
      </c>
      <c r="G568" s="15" t="s">
        <v>152</v>
      </c>
      <c r="H568" s="15" t="s">
        <v>97</v>
      </c>
      <c r="I568" s="15" t="s">
        <v>980</v>
      </c>
      <c r="J568" s="1" t="s">
        <v>329</v>
      </c>
      <c r="K568" s="15" t="s">
        <v>29</v>
      </c>
      <c r="L568" s="15"/>
      <c r="M568" s="15"/>
      <c r="N568" s="15"/>
      <c r="O568" s="13">
        <v>1</v>
      </c>
      <c r="P568" s="13" t="s">
        <v>31</v>
      </c>
      <c r="Q568" s="13" t="s">
        <v>32</v>
      </c>
      <c r="R568" s="1" t="s">
        <v>981</v>
      </c>
      <c r="S568" s="13" t="str" cm="1">
        <f t="array" ref="S568">IFERROR(_xlfn.TEXTJOIN(", ",TRUE,IF(ChangeLog[ROW_ID]=$T568,ChangeLog[Change'#],"")),"")</f>
        <v/>
      </c>
      <c r="T568">
        <v>560</v>
      </c>
    </row>
    <row r="569" spans="1:20" ht="17.100000000000001" customHeight="1" x14ac:dyDescent="0.25">
      <c r="A569" s="1" t="s">
        <v>2</v>
      </c>
      <c r="B569" s="15">
        <v>2004</v>
      </c>
      <c r="C569" s="15" t="s">
        <v>97</v>
      </c>
      <c r="D569" s="15" t="s">
        <v>97</v>
      </c>
      <c r="E569" s="15" t="s">
        <v>97</v>
      </c>
      <c r="F569" s="15" t="s">
        <v>49</v>
      </c>
      <c r="G569" s="15" t="s">
        <v>283</v>
      </c>
      <c r="H569" s="15" t="s">
        <v>97</v>
      </c>
      <c r="I569" s="15" t="s">
        <v>982</v>
      </c>
      <c r="J569" s="1" t="s">
        <v>522</v>
      </c>
      <c r="K569" s="15" t="s">
        <v>29</v>
      </c>
      <c r="L569" s="15"/>
      <c r="M569" s="15"/>
      <c r="N569" s="15"/>
      <c r="O569" s="13">
        <v>1</v>
      </c>
      <c r="P569" s="13" t="s">
        <v>31</v>
      </c>
      <c r="Q569" s="13" t="s">
        <v>32</v>
      </c>
      <c r="R569" s="1" t="s">
        <v>983</v>
      </c>
      <c r="S569" s="13" t="str" cm="1">
        <f t="array" ref="S569">IFERROR(_xlfn.TEXTJOIN(", ",TRUE,IF(ChangeLog[ROW_ID]=$T569,ChangeLog[Change'#],"")),"")</f>
        <v/>
      </c>
      <c r="T569">
        <v>561</v>
      </c>
    </row>
    <row r="570" spans="1:20" ht="17.100000000000001" customHeight="1" x14ac:dyDescent="0.25">
      <c r="A570" s="1" t="s">
        <v>2</v>
      </c>
      <c r="B570" s="15">
        <v>2008</v>
      </c>
      <c r="C570" s="15" t="s">
        <v>24</v>
      </c>
      <c r="D570" s="15" t="s">
        <v>25</v>
      </c>
      <c r="E570" s="15" t="s">
        <v>25</v>
      </c>
      <c r="F570" s="15" t="s">
        <v>49</v>
      </c>
      <c r="G570" s="15" t="s">
        <v>124</v>
      </c>
      <c r="H570" s="15" t="s">
        <v>25</v>
      </c>
      <c r="I570" s="15" t="s">
        <v>124</v>
      </c>
      <c r="J570" s="1" t="s">
        <v>274</v>
      </c>
      <c r="K570" s="15" t="s">
        <v>29</v>
      </c>
      <c r="L570" s="15">
        <v>5</v>
      </c>
      <c r="M570" s="15"/>
      <c r="N570" s="15"/>
      <c r="O570" s="13">
        <v>1</v>
      </c>
      <c r="P570" s="13" t="s">
        <v>31</v>
      </c>
      <c r="Q570" s="13" t="s">
        <v>32</v>
      </c>
      <c r="R570" s="1" t="s">
        <v>984</v>
      </c>
      <c r="S570" s="13" t="str" cm="1">
        <f t="array" ref="S570">IFERROR(_xlfn.TEXTJOIN(", ",TRUE,IF(ChangeLog[ROW_ID]=$T570,ChangeLog[Change'#],"")),"")</f>
        <v/>
      </c>
      <c r="T570">
        <v>562</v>
      </c>
    </row>
    <row r="571" spans="1:20" ht="17.100000000000001" customHeight="1" x14ac:dyDescent="0.25">
      <c r="A571" s="1" t="s">
        <v>2</v>
      </c>
      <c r="B571" s="15">
        <v>2008</v>
      </c>
      <c r="C571" s="15" t="s">
        <v>24</v>
      </c>
      <c r="D571" s="15" t="s">
        <v>25</v>
      </c>
      <c r="E571" s="15" t="s">
        <v>25</v>
      </c>
      <c r="F571" s="15" t="s">
        <v>49</v>
      </c>
      <c r="G571" s="15" t="s">
        <v>104</v>
      </c>
      <c r="H571" s="15" t="s">
        <v>25</v>
      </c>
      <c r="I571" s="15" t="s">
        <v>985</v>
      </c>
      <c r="J571" s="1" t="s">
        <v>986</v>
      </c>
      <c r="K571" s="15" t="s">
        <v>29</v>
      </c>
      <c r="L571" s="15">
        <v>28</v>
      </c>
      <c r="M571" s="15"/>
      <c r="N571" s="15"/>
      <c r="O571" s="13">
        <v>1</v>
      </c>
      <c r="P571" s="13" t="s">
        <v>31</v>
      </c>
      <c r="Q571" s="13" t="s">
        <v>32</v>
      </c>
      <c r="R571" s="1" t="s">
        <v>987</v>
      </c>
      <c r="S571" s="13" t="str" cm="1">
        <f t="array" ref="S571">IFERROR(_xlfn.TEXTJOIN(", ",TRUE,IF(ChangeLog[ROW_ID]=$T571,ChangeLog[Change'#],"")),"")</f>
        <v/>
      </c>
      <c r="T571">
        <v>563</v>
      </c>
    </row>
    <row r="572" spans="1:20" ht="17.100000000000001" customHeight="1" x14ac:dyDescent="0.25">
      <c r="A572" s="1" t="s">
        <v>2</v>
      </c>
      <c r="B572" s="15">
        <v>2008</v>
      </c>
      <c r="C572" s="15" t="s">
        <v>24</v>
      </c>
      <c r="D572" s="15" t="s">
        <v>25</v>
      </c>
      <c r="E572" s="15" t="s">
        <v>25</v>
      </c>
      <c r="F572" s="15" t="s">
        <v>49</v>
      </c>
      <c r="G572" s="15" t="s">
        <v>39</v>
      </c>
      <c r="H572" s="15" t="s">
        <v>25</v>
      </c>
      <c r="I572" s="15" t="s">
        <v>985</v>
      </c>
      <c r="J572" s="1" t="s">
        <v>986</v>
      </c>
      <c r="K572" s="15" t="s">
        <v>29</v>
      </c>
      <c r="L572" s="15">
        <v>30</v>
      </c>
      <c r="M572" s="15"/>
      <c r="N572" s="15"/>
      <c r="O572" s="13">
        <v>1</v>
      </c>
      <c r="P572" s="13" t="s">
        <v>31</v>
      </c>
      <c r="Q572" s="13" t="s">
        <v>32</v>
      </c>
      <c r="R572" s="1" t="s">
        <v>988</v>
      </c>
      <c r="S572" s="13" t="str" cm="1">
        <f t="array" ref="S572">IFERROR(_xlfn.TEXTJOIN(", ",TRUE,IF(ChangeLog[ROW_ID]=$T572,ChangeLog[Change'#],"")),"")</f>
        <v/>
      </c>
      <c r="T572">
        <v>564</v>
      </c>
    </row>
    <row r="573" spans="1:20" ht="17.100000000000001" customHeight="1" x14ac:dyDescent="0.25">
      <c r="A573" s="1" t="s">
        <v>2</v>
      </c>
      <c r="B573" s="15">
        <v>2008</v>
      </c>
      <c r="C573" s="15" t="s">
        <v>24</v>
      </c>
      <c r="D573" s="15" t="s">
        <v>25</v>
      </c>
      <c r="E573" s="15" t="s">
        <v>25</v>
      </c>
      <c r="F573" s="15" t="s">
        <v>49</v>
      </c>
      <c r="G573" s="15" t="s">
        <v>46</v>
      </c>
      <c r="H573" s="15" t="s">
        <v>25</v>
      </c>
      <c r="I573" s="15" t="s">
        <v>985</v>
      </c>
      <c r="J573" s="1" t="s">
        <v>986</v>
      </c>
      <c r="K573" s="15" t="s">
        <v>29</v>
      </c>
      <c r="L573" s="15">
        <v>30</v>
      </c>
      <c r="M573" s="15"/>
      <c r="N573" s="15"/>
      <c r="O573" s="13">
        <v>1</v>
      </c>
      <c r="P573" s="13" t="s">
        <v>31</v>
      </c>
      <c r="Q573" s="13" t="s">
        <v>32</v>
      </c>
      <c r="R573" s="1" t="s">
        <v>989</v>
      </c>
      <c r="S573" s="13" t="str" cm="1">
        <f t="array" ref="S573">IFERROR(_xlfn.TEXTJOIN(", ",TRUE,IF(ChangeLog[ROW_ID]=$T573,ChangeLog[Change'#],"")),"")</f>
        <v/>
      </c>
      <c r="T573">
        <v>565</v>
      </c>
    </row>
    <row r="574" spans="1:20" ht="17.100000000000001" customHeight="1" x14ac:dyDescent="0.25">
      <c r="A574" s="1" t="s">
        <v>2</v>
      </c>
      <c r="B574" s="15">
        <v>2008</v>
      </c>
      <c r="C574" s="15" t="s">
        <v>24</v>
      </c>
      <c r="D574" s="15" t="s">
        <v>25</v>
      </c>
      <c r="E574" s="15" t="s">
        <v>25</v>
      </c>
      <c r="F574" s="15" t="s">
        <v>49</v>
      </c>
      <c r="G574" s="15" t="s">
        <v>27</v>
      </c>
      <c r="H574" s="15" t="s">
        <v>25</v>
      </c>
      <c r="I574" s="15" t="s">
        <v>990</v>
      </c>
      <c r="J574" s="1" t="s">
        <v>991</v>
      </c>
      <c r="K574" s="15" t="s">
        <v>29</v>
      </c>
      <c r="L574" s="15">
        <v>34</v>
      </c>
      <c r="M574" s="15"/>
      <c r="N574" s="15"/>
      <c r="O574" s="13">
        <v>1</v>
      </c>
      <c r="P574" s="13" t="s">
        <v>31</v>
      </c>
      <c r="Q574" s="13" t="s">
        <v>32</v>
      </c>
      <c r="R574" s="1" t="s">
        <v>992</v>
      </c>
      <c r="S574" s="13" t="str" cm="1">
        <f t="array" ref="S574">IFERROR(_xlfn.TEXTJOIN(", ",TRUE,IF(ChangeLog[ROW_ID]=$T574,ChangeLog[Change'#],"")),"")</f>
        <v/>
      </c>
      <c r="T574">
        <v>566</v>
      </c>
    </row>
    <row r="575" spans="1:20" ht="17.100000000000001" customHeight="1" x14ac:dyDescent="0.25">
      <c r="A575" s="1" t="s">
        <v>2</v>
      </c>
      <c r="B575" s="15">
        <v>2008</v>
      </c>
      <c r="C575" s="15" t="s">
        <v>24</v>
      </c>
      <c r="D575" s="15" t="s">
        <v>25</v>
      </c>
      <c r="E575" s="15" t="s">
        <v>25</v>
      </c>
      <c r="F575" s="15" t="s">
        <v>49</v>
      </c>
      <c r="G575" s="15" t="s">
        <v>820</v>
      </c>
      <c r="H575" s="15" t="s">
        <v>25</v>
      </c>
      <c r="I575" s="15" t="s">
        <v>990</v>
      </c>
      <c r="J575" s="1" t="s">
        <v>991</v>
      </c>
      <c r="K575" s="15" t="s">
        <v>29</v>
      </c>
      <c r="L575" s="15">
        <v>32</v>
      </c>
      <c r="M575" s="15"/>
      <c r="N575" s="15"/>
      <c r="O575" s="13">
        <v>1</v>
      </c>
      <c r="P575" s="13" t="s">
        <v>31</v>
      </c>
      <c r="Q575" s="13" t="s">
        <v>32</v>
      </c>
      <c r="R575" s="1" t="s">
        <v>993</v>
      </c>
      <c r="S575" s="13" t="str" cm="1">
        <f t="array" ref="S575">IFERROR(_xlfn.TEXTJOIN(", ",TRUE,IF(ChangeLog[ROW_ID]=$T575,ChangeLog[Change'#],"")),"")</f>
        <v/>
      </c>
      <c r="T575">
        <v>567</v>
      </c>
    </row>
    <row r="576" spans="1:20" ht="17.100000000000001" customHeight="1" x14ac:dyDescent="0.25">
      <c r="A576" s="1" t="s">
        <v>2</v>
      </c>
      <c r="B576" s="15">
        <v>2008</v>
      </c>
      <c r="C576" s="15" t="s">
        <v>24</v>
      </c>
      <c r="D576" s="15" t="s">
        <v>25</v>
      </c>
      <c r="E576" s="15" t="s">
        <v>25</v>
      </c>
      <c r="F576" s="15" t="s">
        <v>49</v>
      </c>
      <c r="G576" s="15" t="s">
        <v>786</v>
      </c>
      <c r="H576" s="15" t="s">
        <v>25</v>
      </c>
      <c r="I576" s="15" t="s">
        <v>960</v>
      </c>
      <c r="J576" s="1" t="s">
        <v>942</v>
      </c>
      <c r="K576" s="15" t="s">
        <v>29</v>
      </c>
      <c r="L576" s="15">
        <v>32</v>
      </c>
      <c r="M576" s="15"/>
      <c r="N576" s="15"/>
      <c r="O576" s="13">
        <v>1</v>
      </c>
      <c r="P576" s="13" t="s">
        <v>31</v>
      </c>
      <c r="Q576" s="13" t="s">
        <v>32</v>
      </c>
      <c r="R576" s="1" t="s">
        <v>994</v>
      </c>
      <c r="S576" s="13" t="str" cm="1">
        <f t="array" ref="S576">IFERROR(_xlfn.TEXTJOIN(", ",TRUE,IF(ChangeLog[ROW_ID]=$T576,ChangeLog[Change'#],"")),"")</f>
        <v/>
      </c>
      <c r="T576">
        <v>568</v>
      </c>
    </row>
    <row r="577" spans="1:20" ht="17.100000000000001" customHeight="1" x14ac:dyDescent="0.25">
      <c r="A577" s="1" t="s">
        <v>2</v>
      </c>
      <c r="B577" s="15">
        <v>2008</v>
      </c>
      <c r="C577" s="15" t="s">
        <v>24</v>
      </c>
      <c r="D577" s="15" t="s">
        <v>25</v>
      </c>
      <c r="E577" s="15" t="s">
        <v>25</v>
      </c>
      <c r="F577" s="15" t="s">
        <v>49</v>
      </c>
      <c r="G577" s="15" t="s">
        <v>695</v>
      </c>
      <c r="H577" s="15" t="s">
        <v>25</v>
      </c>
      <c r="I577" s="15" t="s">
        <v>960</v>
      </c>
      <c r="J577" s="1" t="s">
        <v>942</v>
      </c>
      <c r="K577" s="15" t="s">
        <v>29</v>
      </c>
      <c r="L577" s="15">
        <v>35</v>
      </c>
      <c r="M577" s="15"/>
      <c r="N577" s="15"/>
      <c r="O577" s="13">
        <v>1</v>
      </c>
      <c r="P577" s="13" t="s">
        <v>31</v>
      </c>
      <c r="Q577" s="13" t="s">
        <v>32</v>
      </c>
      <c r="R577" s="1" t="s">
        <v>995</v>
      </c>
      <c r="S577" s="13" t="str" cm="1">
        <f t="array" ref="S577">IFERROR(_xlfn.TEXTJOIN(", ",TRUE,IF(ChangeLog[ROW_ID]=$T577,ChangeLog[Change'#],"")),"")</f>
        <v/>
      </c>
      <c r="T577">
        <v>569</v>
      </c>
    </row>
    <row r="578" spans="1:20" ht="17.100000000000001" customHeight="1" x14ac:dyDescent="0.25">
      <c r="A578" s="1" t="s">
        <v>2</v>
      </c>
      <c r="B578" s="15">
        <v>2008</v>
      </c>
      <c r="C578" s="15" t="s">
        <v>24</v>
      </c>
      <c r="D578" s="15" t="s">
        <v>25</v>
      </c>
      <c r="E578" s="15" t="s">
        <v>25</v>
      </c>
      <c r="F578" s="15" t="s">
        <v>26</v>
      </c>
      <c r="G578" s="15" t="s">
        <v>104</v>
      </c>
      <c r="H578" s="15" t="s">
        <v>25</v>
      </c>
      <c r="I578" s="15" t="s">
        <v>104</v>
      </c>
      <c r="J578" s="1" t="s">
        <v>996</v>
      </c>
      <c r="K578" s="15" t="s">
        <v>29</v>
      </c>
      <c r="L578" s="15">
        <v>41</v>
      </c>
      <c r="M578" s="15"/>
      <c r="N578" s="15"/>
      <c r="O578" s="13">
        <v>1</v>
      </c>
      <c r="P578" s="13" t="s">
        <v>31</v>
      </c>
      <c r="Q578" s="13" t="s">
        <v>32</v>
      </c>
      <c r="R578" s="1" t="s">
        <v>997</v>
      </c>
      <c r="S578" s="13" t="str" cm="1">
        <f t="array" ref="S578">IFERROR(_xlfn.TEXTJOIN(", ",TRUE,IF(ChangeLog[ROW_ID]=$T578,ChangeLog[Change'#],"")),"")</f>
        <v/>
      </c>
      <c r="T578">
        <v>570</v>
      </c>
    </row>
    <row r="579" spans="1:20" ht="17.100000000000001" customHeight="1" x14ac:dyDescent="0.25">
      <c r="A579" s="1" t="s">
        <v>2</v>
      </c>
      <c r="B579" s="15">
        <v>2008</v>
      </c>
      <c r="C579" s="15" t="s">
        <v>47</v>
      </c>
      <c r="D579" s="15" t="s">
        <v>47</v>
      </c>
      <c r="E579" s="15" t="s">
        <v>48</v>
      </c>
      <c r="F579" s="15" t="s">
        <v>26</v>
      </c>
      <c r="G579" s="15" t="s">
        <v>72</v>
      </c>
      <c r="H579" s="15" t="s">
        <v>47</v>
      </c>
      <c r="I579" s="15" t="s">
        <v>72</v>
      </c>
      <c r="J579" s="1" t="s">
        <v>998</v>
      </c>
      <c r="K579" s="15" t="s">
        <v>29</v>
      </c>
      <c r="L579" s="15">
        <v>60</v>
      </c>
      <c r="M579" s="15"/>
      <c r="N579" s="15"/>
      <c r="O579" s="13">
        <v>1</v>
      </c>
      <c r="P579" s="13" t="s">
        <v>31</v>
      </c>
      <c r="Q579" s="13" t="s">
        <v>32</v>
      </c>
      <c r="R579" s="1" t="s">
        <v>999</v>
      </c>
      <c r="S579" s="13" t="str" cm="1">
        <f t="array" ref="S579">IFERROR(_xlfn.TEXTJOIN(", ",TRUE,IF(ChangeLog[ROW_ID]=$T579,ChangeLog[Change'#],"")),"")</f>
        <v/>
      </c>
      <c r="T579">
        <v>571</v>
      </c>
    </row>
    <row r="580" spans="1:20" ht="17.100000000000001" customHeight="1" x14ac:dyDescent="0.25">
      <c r="A580" s="1" t="s">
        <v>2</v>
      </c>
      <c r="B580" s="15">
        <v>2008</v>
      </c>
      <c r="C580" s="15" t="s">
        <v>47</v>
      </c>
      <c r="D580" s="15" t="s">
        <v>47</v>
      </c>
      <c r="E580" s="15" t="s">
        <v>112</v>
      </c>
      <c r="F580" s="15" t="s">
        <v>49</v>
      </c>
      <c r="G580" s="15" t="s">
        <v>964</v>
      </c>
      <c r="H580" s="15" t="s">
        <v>47</v>
      </c>
      <c r="I580" s="15" t="s">
        <v>1000</v>
      </c>
      <c r="J580" s="1" t="s">
        <v>965</v>
      </c>
      <c r="K580" s="15" t="s">
        <v>29</v>
      </c>
      <c r="L580" s="15">
        <v>14</v>
      </c>
      <c r="M580" s="15"/>
      <c r="N580" s="15"/>
      <c r="O580" s="13">
        <v>1</v>
      </c>
      <c r="P580" s="13" t="s">
        <v>31</v>
      </c>
      <c r="Q580" s="13" t="s">
        <v>32</v>
      </c>
      <c r="R580" s="1" t="s">
        <v>1001</v>
      </c>
      <c r="S580" s="13" t="str" cm="1">
        <f t="array" ref="S580">IFERROR(_xlfn.TEXTJOIN(", ",TRUE,IF(ChangeLog[ROW_ID]=$T580,ChangeLog[Change'#],"")),"")</f>
        <v/>
      </c>
      <c r="T580">
        <v>572</v>
      </c>
    </row>
    <row r="581" spans="1:20" ht="17.100000000000001" customHeight="1" x14ac:dyDescent="0.25">
      <c r="A581" s="1" t="s">
        <v>2</v>
      </c>
      <c r="B581" s="15">
        <v>2008</v>
      </c>
      <c r="C581" s="15" t="s">
        <v>276</v>
      </c>
      <c r="D581" s="15" t="s">
        <v>276</v>
      </c>
      <c r="E581" s="15" t="s">
        <v>276</v>
      </c>
      <c r="F581" s="15" t="s">
        <v>26</v>
      </c>
      <c r="G581" s="15" t="s">
        <v>152</v>
      </c>
      <c r="H581" s="15" t="s">
        <v>276</v>
      </c>
      <c r="I581" s="15" t="s">
        <v>1002</v>
      </c>
      <c r="J581" s="1" t="s">
        <v>970</v>
      </c>
      <c r="K581" s="15" t="s">
        <v>29</v>
      </c>
      <c r="L581" s="15"/>
      <c r="M581" s="15"/>
      <c r="N581" s="15"/>
      <c r="O581" s="13">
        <v>1</v>
      </c>
      <c r="P581" s="13" t="s">
        <v>31</v>
      </c>
      <c r="Q581" s="13" t="s">
        <v>32</v>
      </c>
      <c r="R581" s="1" t="s">
        <v>1003</v>
      </c>
      <c r="S581" s="13" t="str" cm="1">
        <f t="array" ref="S581">IFERROR(_xlfn.TEXTJOIN(", ",TRUE,IF(ChangeLog[ROW_ID]=$T581,ChangeLog[Change'#],"")),"")</f>
        <v/>
      </c>
      <c r="T581">
        <v>573</v>
      </c>
    </row>
    <row r="582" spans="1:20" ht="17.100000000000001" customHeight="1" x14ac:dyDescent="0.25">
      <c r="A582" s="1" t="s">
        <v>2</v>
      </c>
      <c r="B582" s="15">
        <v>2008</v>
      </c>
      <c r="C582" s="15" t="s">
        <v>276</v>
      </c>
      <c r="D582" s="15" t="s">
        <v>276</v>
      </c>
      <c r="E582" s="15" t="s">
        <v>276</v>
      </c>
      <c r="F582" s="15" t="s">
        <v>49</v>
      </c>
      <c r="G582" s="15" t="s">
        <v>152</v>
      </c>
      <c r="H582" s="15" t="s">
        <v>276</v>
      </c>
      <c r="I582" s="15" t="s">
        <v>267</v>
      </c>
      <c r="J582" s="1" t="s">
        <v>1004</v>
      </c>
      <c r="K582" s="15" t="s">
        <v>29</v>
      </c>
      <c r="L582" s="15"/>
      <c r="M582" s="15"/>
      <c r="N582" s="15"/>
      <c r="O582" s="13">
        <v>1</v>
      </c>
      <c r="P582" s="13" t="s">
        <v>31</v>
      </c>
      <c r="Q582" s="13" t="s">
        <v>32</v>
      </c>
      <c r="R582" s="1" t="s">
        <v>1005</v>
      </c>
      <c r="S582" s="13" t="str" cm="1">
        <f t="array" ref="S582">IFERROR(_xlfn.TEXTJOIN(", ",TRUE,IF(ChangeLog[ROW_ID]=$T582,ChangeLog[Change'#],"")),"")</f>
        <v/>
      </c>
      <c r="T582">
        <v>574</v>
      </c>
    </row>
    <row r="583" spans="1:20" ht="17.100000000000001" customHeight="1" x14ac:dyDescent="0.25">
      <c r="A583" s="1" t="s">
        <v>2</v>
      </c>
      <c r="B583" s="15">
        <v>2008</v>
      </c>
      <c r="C583" s="15" t="s">
        <v>276</v>
      </c>
      <c r="D583" s="15" t="s">
        <v>276</v>
      </c>
      <c r="E583" s="15" t="s">
        <v>276</v>
      </c>
      <c r="F583" s="15" t="s">
        <v>49</v>
      </c>
      <c r="G583" s="15" t="s">
        <v>283</v>
      </c>
      <c r="H583" s="15" t="s">
        <v>276</v>
      </c>
      <c r="I583" s="15" t="s">
        <v>284</v>
      </c>
      <c r="J583" s="1" t="s">
        <v>1006</v>
      </c>
      <c r="K583" s="15" t="s">
        <v>29</v>
      </c>
      <c r="L583" s="15"/>
      <c r="M583" s="15"/>
      <c r="N583" s="15"/>
      <c r="O583" s="13">
        <v>1</v>
      </c>
      <c r="P583" s="13" t="s">
        <v>31</v>
      </c>
      <c r="Q583" s="13" t="s">
        <v>32</v>
      </c>
      <c r="R583" s="1" t="s">
        <v>1007</v>
      </c>
      <c r="S583" s="13" t="str" cm="1">
        <f t="array" ref="S583">IFERROR(_xlfn.TEXTJOIN(", ",TRUE,IF(ChangeLog[ROW_ID]=$T583,ChangeLog[Change'#],"")),"")</f>
        <v/>
      </c>
      <c r="T583">
        <v>575</v>
      </c>
    </row>
    <row r="584" spans="1:20" ht="17.100000000000001" customHeight="1" x14ac:dyDescent="0.25">
      <c r="A584" s="1" t="s">
        <v>2</v>
      </c>
      <c r="B584" s="15">
        <v>2008</v>
      </c>
      <c r="C584" s="15" t="s">
        <v>276</v>
      </c>
      <c r="D584" s="15" t="s">
        <v>276</v>
      </c>
      <c r="E584" s="15" t="s">
        <v>276</v>
      </c>
      <c r="F584" s="15" t="s">
        <v>325</v>
      </c>
      <c r="G584" s="15" t="s">
        <v>283</v>
      </c>
      <c r="H584" s="15" t="s">
        <v>276</v>
      </c>
      <c r="I584" s="15" t="s">
        <v>284</v>
      </c>
      <c r="J584" s="1" t="s">
        <v>1008</v>
      </c>
      <c r="K584" s="15" t="s">
        <v>29</v>
      </c>
      <c r="L584" s="15"/>
      <c r="M584" s="15"/>
      <c r="N584" s="15"/>
      <c r="O584" s="13">
        <v>1</v>
      </c>
      <c r="P584" s="13" t="s">
        <v>31</v>
      </c>
      <c r="Q584" s="13" t="s">
        <v>32</v>
      </c>
      <c r="R584" s="1" t="s">
        <v>1009</v>
      </c>
      <c r="S584" s="13" t="str" cm="1">
        <f t="array" ref="S584">IFERROR(_xlfn.TEXTJOIN(", ",TRUE,IF(ChangeLog[ROW_ID]=$T584,ChangeLog[Change'#],"")),"")</f>
        <v/>
      </c>
      <c r="T584">
        <v>576</v>
      </c>
    </row>
    <row r="585" spans="1:20" ht="17.100000000000001" customHeight="1" x14ac:dyDescent="0.25">
      <c r="A585" s="1" t="s">
        <v>2</v>
      </c>
      <c r="B585" s="15">
        <v>2008</v>
      </c>
      <c r="C585" s="15" t="s">
        <v>130</v>
      </c>
      <c r="D585" s="15" t="s">
        <v>130</v>
      </c>
      <c r="E585" s="15" t="s">
        <v>130</v>
      </c>
      <c r="F585" s="15" t="s">
        <v>26</v>
      </c>
      <c r="G585" s="15" t="s">
        <v>311</v>
      </c>
      <c r="H585" s="15" t="s">
        <v>130</v>
      </c>
      <c r="I585" s="15" t="s">
        <v>261</v>
      </c>
      <c r="J585" s="1" t="s">
        <v>312</v>
      </c>
      <c r="K585" s="15" t="s">
        <v>29</v>
      </c>
      <c r="L585" s="15">
        <v>22</v>
      </c>
      <c r="M585" s="15"/>
      <c r="N585" s="15"/>
      <c r="O585" s="13">
        <v>1</v>
      </c>
      <c r="P585" s="13" t="s">
        <v>31</v>
      </c>
      <c r="Q585" s="13" t="s">
        <v>32</v>
      </c>
      <c r="R585" s="1"/>
      <c r="S585" s="13" t="str" cm="1">
        <f t="array" ref="S585">IFERROR(_xlfn.TEXTJOIN(", ",TRUE,IF(ChangeLog[ROW_ID]=$T585,ChangeLog[Change'#],"")),"")</f>
        <v/>
      </c>
      <c r="T585">
        <v>577</v>
      </c>
    </row>
    <row r="586" spans="1:20" ht="17.100000000000001" customHeight="1" x14ac:dyDescent="0.25">
      <c r="A586" s="1" t="s">
        <v>2</v>
      </c>
      <c r="B586" s="15">
        <v>2008</v>
      </c>
      <c r="C586" s="15" t="s">
        <v>130</v>
      </c>
      <c r="D586" s="15" t="s">
        <v>130</v>
      </c>
      <c r="E586" s="15" t="s">
        <v>130</v>
      </c>
      <c r="F586" s="15" t="s">
        <v>49</v>
      </c>
      <c r="G586" s="15" t="s">
        <v>311</v>
      </c>
      <c r="H586" s="15" t="s">
        <v>130</v>
      </c>
      <c r="I586" s="15" t="s">
        <v>313</v>
      </c>
      <c r="J586" s="1" t="s">
        <v>1010</v>
      </c>
      <c r="K586" s="15" t="s">
        <v>29</v>
      </c>
      <c r="L586" s="15">
        <v>19</v>
      </c>
      <c r="M586" s="15"/>
      <c r="N586" s="15"/>
      <c r="O586" s="13">
        <v>1</v>
      </c>
      <c r="P586" s="13" t="s">
        <v>31</v>
      </c>
      <c r="Q586" s="13" t="s">
        <v>32</v>
      </c>
      <c r="R586" s="1"/>
      <c r="S586" s="13" t="str" cm="1">
        <f t="array" ref="S586">IFERROR(_xlfn.TEXTJOIN(", ",TRUE,IF(ChangeLog[ROW_ID]=$T586,ChangeLog[Change'#],"")),"")</f>
        <v/>
      </c>
      <c r="T586">
        <v>578</v>
      </c>
    </row>
    <row r="587" spans="1:20" ht="17.100000000000001" customHeight="1" x14ac:dyDescent="0.25">
      <c r="A587" s="1" t="s">
        <v>2</v>
      </c>
      <c r="B587" s="15">
        <v>2008</v>
      </c>
      <c r="C587" s="15" t="s">
        <v>130</v>
      </c>
      <c r="D587" s="15" t="s">
        <v>130</v>
      </c>
      <c r="E587" s="15" t="s">
        <v>130</v>
      </c>
      <c r="F587" s="15" t="s">
        <v>26</v>
      </c>
      <c r="G587" s="15" t="s">
        <v>301</v>
      </c>
      <c r="H587" s="15" t="s">
        <v>130</v>
      </c>
      <c r="I587" s="15" t="s">
        <v>302</v>
      </c>
      <c r="J587" s="1" t="s">
        <v>317</v>
      </c>
      <c r="K587" s="15" t="s">
        <v>29</v>
      </c>
      <c r="L587" s="15">
        <v>36</v>
      </c>
      <c r="M587" s="15"/>
      <c r="N587" s="15"/>
      <c r="O587" s="13">
        <v>1</v>
      </c>
      <c r="P587" s="13" t="s">
        <v>31</v>
      </c>
      <c r="Q587" s="13" t="s">
        <v>32</v>
      </c>
      <c r="R587" s="1"/>
      <c r="S587" s="13" t="str" cm="1">
        <f t="array" ref="S587">IFERROR(_xlfn.TEXTJOIN(", ",TRUE,IF(ChangeLog[ROW_ID]=$T587,ChangeLog[Change'#],"")),"")</f>
        <v/>
      </c>
      <c r="T587">
        <v>579</v>
      </c>
    </row>
    <row r="588" spans="1:20" ht="17.100000000000001" customHeight="1" x14ac:dyDescent="0.25">
      <c r="A588" s="1" t="s">
        <v>2</v>
      </c>
      <c r="B588" s="15">
        <v>2008</v>
      </c>
      <c r="C588" s="15" t="s">
        <v>130</v>
      </c>
      <c r="D588" s="15" t="s">
        <v>130</v>
      </c>
      <c r="E588" s="15" t="s">
        <v>130</v>
      </c>
      <c r="F588" s="15" t="s">
        <v>49</v>
      </c>
      <c r="G588" s="15" t="s">
        <v>315</v>
      </c>
      <c r="H588" s="15" t="s">
        <v>130</v>
      </c>
      <c r="I588" s="15" t="s">
        <v>1011</v>
      </c>
      <c r="J588" s="1" t="s">
        <v>1012</v>
      </c>
      <c r="K588" s="15" t="s">
        <v>29</v>
      </c>
      <c r="L588" s="15">
        <v>25</v>
      </c>
      <c r="M588" s="15"/>
      <c r="N588" s="15"/>
      <c r="O588" s="13">
        <v>1</v>
      </c>
      <c r="P588" s="13" t="s">
        <v>31</v>
      </c>
      <c r="Q588" s="13" t="s">
        <v>32</v>
      </c>
      <c r="R588" s="1"/>
      <c r="S588" s="13" t="str" cm="1">
        <f t="array" ref="S588">IFERROR(_xlfn.TEXTJOIN(", ",TRUE,IF(ChangeLog[ROW_ID]=$T588,ChangeLog[Change'#],"")),"")</f>
        <v/>
      </c>
      <c r="T588">
        <v>580</v>
      </c>
    </row>
    <row r="589" spans="1:20" ht="17.100000000000001" customHeight="1" x14ac:dyDescent="0.25">
      <c r="A589" s="1" t="s">
        <v>2</v>
      </c>
      <c r="B589" s="15">
        <v>2008</v>
      </c>
      <c r="C589" s="15" t="s">
        <v>92</v>
      </c>
      <c r="D589" s="15" t="s">
        <v>92</v>
      </c>
      <c r="E589" s="15" t="s">
        <v>177</v>
      </c>
      <c r="F589" s="15" t="s">
        <v>26</v>
      </c>
      <c r="G589" s="15" t="s">
        <v>178</v>
      </c>
      <c r="H589" s="15" t="s">
        <v>92</v>
      </c>
      <c r="I589" s="15" t="s">
        <v>1013</v>
      </c>
      <c r="J589" s="1" t="s">
        <v>920</v>
      </c>
      <c r="K589" s="15" t="s">
        <v>29</v>
      </c>
      <c r="L589" s="15">
        <v>28</v>
      </c>
      <c r="M589" s="15"/>
      <c r="N589" s="15"/>
      <c r="O589" s="13">
        <v>1</v>
      </c>
      <c r="P589" s="13" t="s">
        <v>31</v>
      </c>
      <c r="Q589" s="13" t="s">
        <v>32</v>
      </c>
      <c r="R589" s="1" t="s">
        <v>1014</v>
      </c>
      <c r="S589" s="13" t="str" cm="1">
        <f t="array" ref="S589">IFERROR(_xlfn.TEXTJOIN(", ",TRUE,IF(ChangeLog[ROW_ID]=$T589,ChangeLog[Change'#],"")),"")</f>
        <v/>
      </c>
      <c r="T589">
        <v>581</v>
      </c>
    </row>
    <row r="590" spans="1:20" ht="17.100000000000001" customHeight="1" x14ac:dyDescent="0.25">
      <c r="A590" s="1" t="s">
        <v>2</v>
      </c>
      <c r="B590" s="15">
        <v>2008</v>
      </c>
      <c r="C590" s="15" t="s">
        <v>97</v>
      </c>
      <c r="D590" s="15" t="s">
        <v>97</v>
      </c>
      <c r="E590" s="15" t="s">
        <v>97</v>
      </c>
      <c r="F590" s="15" t="s">
        <v>49</v>
      </c>
      <c r="G590" s="15" t="s">
        <v>36</v>
      </c>
      <c r="H590" s="15" t="s">
        <v>97</v>
      </c>
      <c r="I590" s="15" t="s">
        <v>265</v>
      </c>
      <c r="J590" s="1" t="s">
        <v>1015</v>
      </c>
      <c r="K590" s="15" t="s">
        <v>29</v>
      </c>
      <c r="L590" s="15">
        <v>2</v>
      </c>
      <c r="M590" s="15" t="s">
        <v>30</v>
      </c>
      <c r="N590" s="15">
        <v>2</v>
      </c>
      <c r="O590" s="13">
        <v>1</v>
      </c>
      <c r="P590" s="13" t="s">
        <v>31</v>
      </c>
      <c r="Q590" s="13" t="s">
        <v>32</v>
      </c>
      <c r="R590" s="1"/>
      <c r="S590" s="13" t="str" cm="1">
        <f t="array" ref="S590">IFERROR(_xlfn.TEXTJOIN(", ",TRUE,IF(ChangeLog[ROW_ID]=$T590,ChangeLog[Change'#],"")),"")</f>
        <v/>
      </c>
      <c r="T590">
        <v>582</v>
      </c>
    </row>
    <row r="591" spans="1:20" ht="17.100000000000001" customHeight="1" x14ac:dyDescent="0.25">
      <c r="A591" s="1" t="s">
        <v>2</v>
      </c>
      <c r="B591" s="15">
        <v>2008</v>
      </c>
      <c r="C591" s="15" t="s">
        <v>97</v>
      </c>
      <c r="D591" s="15" t="s">
        <v>97</v>
      </c>
      <c r="E591" s="15" t="s">
        <v>97</v>
      </c>
      <c r="F591" s="15" t="s">
        <v>26</v>
      </c>
      <c r="G591" s="15" t="s">
        <v>36</v>
      </c>
      <c r="H591" s="15" t="s">
        <v>97</v>
      </c>
      <c r="I591" s="15" t="s">
        <v>98</v>
      </c>
      <c r="J591" s="1" t="s">
        <v>1016</v>
      </c>
      <c r="K591" s="15" t="s">
        <v>29</v>
      </c>
      <c r="L591" s="15">
        <v>9</v>
      </c>
      <c r="M591" s="15"/>
      <c r="N591" s="15"/>
      <c r="O591" s="13">
        <v>1</v>
      </c>
      <c r="P591" s="13" t="s">
        <v>31</v>
      </c>
      <c r="Q591" s="13" t="s">
        <v>32</v>
      </c>
      <c r="R591" s="1" t="s">
        <v>1017</v>
      </c>
      <c r="S591" s="13" t="str" cm="1">
        <f t="array" ref="S591">IFERROR(_xlfn.TEXTJOIN(", ",TRUE,IF(ChangeLog[ROW_ID]=$T591,ChangeLog[Change'#],"")),"")</f>
        <v/>
      </c>
      <c r="T591">
        <v>583</v>
      </c>
    </row>
    <row r="592" spans="1:20" ht="17.100000000000001" customHeight="1" x14ac:dyDescent="0.25">
      <c r="A592" s="1" t="s">
        <v>2</v>
      </c>
      <c r="B592" s="15">
        <v>2008</v>
      </c>
      <c r="C592" s="15" t="s">
        <v>97</v>
      </c>
      <c r="D592" s="15" t="s">
        <v>97</v>
      </c>
      <c r="E592" s="15" t="s">
        <v>97</v>
      </c>
      <c r="F592" s="15" t="s">
        <v>49</v>
      </c>
      <c r="G592" s="15" t="s">
        <v>152</v>
      </c>
      <c r="H592" s="15" t="s">
        <v>97</v>
      </c>
      <c r="I592" s="15" t="s">
        <v>267</v>
      </c>
      <c r="J592" s="1" t="s">
        <v>268</v>
      </c>
      <c r="K592" s="15" t="s">
        <v>29</v>
      </c>
      <c r="L592" s="15">
        <v>4</v>
      </c>
      <c r="M592" s="15"/>
      <c r="N592" s="15"/>
      <c r="O592" s="13">
        <v>1</v>
      </c>
      <c r="P592" s="13" t="s">
        <v>31</v>
      </c>
      <c r="Q592" s="13" t="s">
        <v>32</v>
      </c>
      <c r="R592" s="1" t="s">
        <v>1018</v>
      </c>
      <c r="S592" s="13" t="str" cm="1">
        <f t="array" ref="S592">IFERROR(_xlfn.TEXTJOIN(", ",TRUE,IF(ChangeLog[ROW_ID]=$T592,ChangeLog[Change'#],"")),"")</f>
        <v/>
      </c>
      <c r="T592">
        <v>584</v>
      </c>
    </row>
    <row r="593" spans="1:20" ht="17.100000000000001" customHeight="1" x14ac:dyDescent="0.25">
      <c r="A593" s="1" t="s">
        <v>2</v>
      </c>
      <c r="B593" s="15">
        <v>2008</v>
      </c>
      <c r="C593" s="15" t="s">
        <v>97</v>
      </c>
      <c r="D593" s="15" t="s">
        <v>97</v>
      </c>
      <c r="E593" s="15" t="s">
        <v>97</v>
      </c>
      <c r="F593" s="15" t="s">
        <v>49</v>
      </c>
      <c r="G593" s="15" t="s">
        <v>152</v>
      </c>
      <c r="H593" s="15" t="s">
        <v>97</v>
      </c>
      <c r="I593" s="15" t="s">
        <v>267</v>
      </c>
      <c r="J593" s="1" t="s">
        <v>577</v>
      </c>
      <c r="K593" s="15" t="s">
        <v>29</v>
      </c>
      <c r="L593" s="15">
        <v>17</v>
      </c>
      <c r="M593" s="15"/>
      <c r="N593" s="15"/>
      <c r="O593" s="13">
        <v>1</v>
      </c>
      <c r="P593" s="13" t="s">
        <v>31</v>
      </c>
      <c r="Q593" s="13" t="s">
        <v>32</v>
      </c>
      <c r="R593" s="1" t="s">
        <v>1019</v>
      </c>
      <c r="S593" s="13" t="str" cm="1">
        <f t="array" ref="S593">IFERROR(_xlfn.TEXTJOIN(", ",TRUE,IF(ChangeLog[ROW_ID]=$T593,ChangeLog[Change'#],"")),"")</f>
        <v/>
      </c>
      <c r="T593">
        <v>585</v>
      </c>
    </row>
    <row r="594" spans="1:20" ht="17.100000000000001" customHeight="1" x14ac:dyDescent="0.25">
      <c r="A594" s="1" t="s">
        <v>2</v>
      </c>
      <c r="B594" s="15">
        <v>2008</v>
      </c>
      <c r="C594" s="15" t="s">
        <v>97</v>
      </c>
      <c r="D594" s="15" t="s">
        <v>97</v>
      </c>
      <c r="E594" s="15" t="s">
        <v>97</v>
      </c>
      <c r="F594" s="15" t="s">
        <v>49</v>
      </c>
      <c r="G594" s="15" t="s">
        <v>152</v>
      </c>
      <c r="H594" s="15" t="s">
        <v>97</v>
      </c>
      <c r="I594" s="15" t="s">
        <v>267</v>
      </c>
      <c r="J594" s="1" t="s">
        <v>394</v>
      </c>
      <c r="K594" s="15" t="s">
        <v>29</v>
      </c>
      <c r="L594" s="15">
        <v>5</v>
      </c>
      <c r="M594" s="15"/>
      <c r="N594" s="15"/>
      <c r="O594" s="13">
        <v>1</v>
      </c>
      <c r="P594" s="13" t="s">
        <v>31</v>
      </c>
      <c r="Q594" s="13" t="s">
        <v>32</v>
      </c>
      <c r="R594" s="1" t="s">
        <v>1020</v>
      </c>
      <c r="S594" s="13" t="str" cm="1">
        <f t="array" ref="S594">IFERROR(_xlfn.TEXTJOIN(", ",TRUE,IF(ChangeLog[ROW_ID]=$T594,ChangeLog[Change'#],"")),"")</f>
        <v/>
      </c>
      <c r="T594">
        <v>586</v>
      </c>
    </row>
    <row r="595" spans="1:20" ht="17.100000000000001" customHeight="1" x14ac:dyDescent="0.25">
      <c r="A595" s="1" t="s">
        <v>2</v>
      </c>
      <c r="B595" s="15">
        <v>2008</v>
      </c>
      <c r="C595" s="15" t="s">
        <v>97</v>
      </c>
      <c r="D595" s="15" t="s">
        <v>97</v>
      </c>
      <c r="E595" s="15" t="s">
        <v>97</v>
      </c>
      <c r="F595" s="15" t="s">
        <v>26</v>
      </c>
      <c r="G595" s="15" t="s">
        <v>152</v>
      </c>
      <c r="H595" s="15" t="s">
        <v>97</v>
      </c>
      <c r="I595" s="15" t="s">
        <v>1002</v>
      </c>
      <c r="J595" s="1" t="s">
        <v>576</v>
      </c>
      <c r="K595" s="15" t="s">
        <v>29</v>
      </c>
      <c r="L595" s="15">
        <v>17</v>
      </c>
      <c r="M595" s="15"/>
      <c r="N595" s="15"/>
      <c r="O595" s="13">
        <v>1</v>
      </c>
      <c r="P595" s="13" t="s">
        <v>31</v>
      </c>
      <c r="Q595" s="13" t="s">
        <v>32</v>
      </c>
      <c r="R595" s="1" t="s">
        <v>1021</v>
      </c>
      <c r="S595" s="13" t="str" cm="1">
        <f t="array" ref="S595">IFERROR(_xlfn.TEXTJOIN(", ",TRUE,IF(ChangeLog[ROW_ID]=$T595,ChangeLog[Change'#],"")),"")</f>
        <v/>
      </c>
      <c r="T595">
        <v>587</v>
      </c>
    </row>
    <row r="596" spans="1:20" ht="17.100000000000001" customHeight="1" x14ac:dyDescent="0.25">
      <c r="A596" s="1" t="s">
        <v>2</v>
      </c>
      <c r="B596" s="15">
        <v>2008</v>
      </c>
      <c r="C596" s="15" t="s">
        <v>97</v>
      </c>
      <c r="D596" s="15" t="s">
        <v>97</v>
      </c>
      <c r="E596" s="15" t="s">
        <v>97</v>
      </c>
      <c r="F596" s="15" t="s">
        <v>26</v>
      </c>
      <c r="G596" s="15" t="s">
        <v>152</v>
      </c>
      <c r="H596" s="15" t="s">
        <v>97</v>
      </c>
      <c r="I596" s="15" t="s">
        <v>1002</v>
      </c>
      <c r="J596" s="1" t="s">
        <v>572</v>
      </c>
      <c r="K596" s="15" t="s">
        <v>29</v>
      </c>
      <c r="L596" s="15">
        <v>9</v>
      </c>
      <c r="M596" s="15"/>
      <c r="N596" s="15"/>
      <c r="O596" s="13">
        <v>1</v>
      </c>
      <c r="P596" s="13" t="s">
        <v>31</v>
      </c>
      <c r="Q596" s="13" t="s">
        <v>32</v>
      </c>
      <c r="R596" s="1" t="s">
        <v>1022</v>
      </c>
      <c r="S596" s="13" t="str" cm="1">
        <f t="array" ref="S596">IFERROR(_xlfn.TEXTJOIN(", ",TRUE,IF(ChangeLog[ROW_ID]=$T596,ChangeLog[Change'#],"")),"")</f>
        <v/>
      </c>
      <c r="T596">
        <v>588</v>
      </c>
    </row>
    <row r="597" spans="1:20" ht="17.100000000000001" customHeight="1" x14ac:dyDescent="0.25">
      <c r="A597" s="1" t="s">
        <v>2</v>
      </c>
      <c r="B597" s="15">
        <v>2012</v>
      </c>
      <c r="C597" s="15" t="s">
        <v>24</v>
      </c>
      <c r="D597" s="15" t="s">
        <v>25</v>
      </c>
      <c r="E597" s="15" t="s">
        <v>25</v>
      </c>
      <c r="F597" s="15" t="s">
        <v>49</v>
      </c>
      <c r="G597" s="15" t="s">
        <v>100</v>
      </c>
      <c r="H597" s="15" t="s">
        <v>25</v>
      </c>
      <c r="I597" s="15" t="s">
        <v>1023</v>
      </c>
      <c r="J597" s="1" t="s">
        <v>274</v>
      </c>
      <c r="K597" s="15" t="s">
        <v>29</v>
      </c>
      <c r="L597" s="15">
        <v>26</v>
      </c>
      <c r="M597" s="15"/>
      <c r="N597" s="15"/>
      <c r="O597" s="13">
        <v>1</v>
      </c>
      <c r="P597" s="13" t="s">
        <v>31</v>
      </c>
      <c r="Q597" s="13" t="s">
        <v>32</v>
      </c>
      <c r="R597" s="1" t="s">
        <v>1024</v>
      </c>
      <c r="S597" s="13" t="str" cm="1">
        <f t="array" ref="S597">IFERROR(_xlfn.TEXTJOIN(", ",TRUE,IF(ChangeLog[ROW_ID]=$T597,ChangeLog[Change'#],"")),"")</f>
        <v/>
      </c>
      <c r="T597">
        <v>589</v>
      </c>
    </row>
    <row r="598" spans="1:20" ht="17.100000000000001" customHeight="1" x14ac:dyDescent="0.25">
      <c r="A598" s="1" t="s">
        <v>2</v>
      </c>
      <c r="B598" s="15">
        <v>2012</v>
      </c>
      <c r="C598" s="15" t="s">
        <v>24</v>
      </c>
      <c r="D598" s="15" t="s">
        <v>25</v>
      </c>
      <c r="E598" s="15" t="s">
        <v>25</v>
      </c>
      <c r="F598" s="15" t="s">
        <v>49</v>
      </c>
      <c r="G598" s="15" t="s">
        <v>124</v>
      </c>
      <c r="H598" s="15" t="s">
        <v>25</v>
      </c>
      <c r="I598" s="15" t="s">
        <v>1023</v>
      </c>
      <c r="J598" s="1" t="s">
        <v>274</v>
      </c>
      <c r="K598" s="15" t="s">
        <v>29</v>
      </c>
      <c r="L598" s="15">
        <v>10</v>
      </c>
      <c r="M598" s="15"/>
      <c r="N598" s="15"/>
      <c r="O598" s="13">
        <v>1</v>
      </c>
      <c r="P598" s="13" t="s">
        <v>31</v>
      </c>
      <c r="Q598" s="13" t="s">
        <v>32</v>
      </c>
      <c r="R598" s="1" t="s">
        <v>1025</v>
      </c>
      <c r="S598" s="13" t="str" cm="1">
        <f t="array" ref="S598">IFERROR(_xlfn.TEXTJOIN(", ",TRUE,IF(ChangeLog[ROW_ID]=$T598,ChangeLog[Change'#],"")),"")</f>
        <v/>
      </c>
      <c r="T598">
        <v>590</v>
      </c>
    </row>
    <row r="599" spans="1:20" ht="17.100000000000001" customHeight="1" x14ac:dyDescent="0.25">
      <c r="A599" s="1" t="s">
        <v>2</v>
      </c>
      <c r="B599" s="15">
        <v>2012</v>
      </c>
      <c r="C599" s="15" t="s">
        <v>24</v>
      </c>
      <c r="D599" s="15" t="s">
        <v>25</v>
      </c>
      <c r="E599" s="15" t="s">
        <v>25</v>
      </c>
      <c r="F599" s="15" t="s">
        <v>49</v>
      </c>
      <c r="G599" s="15" t="s">
        <v>46</v>
      </c>
      <c r="H599" s="15" t="s">
        <v>25</v>
      </c>
      <c r="I599" s="15" t="s">
        <v>1026</v>
      </c>
      <c r="J599" s="1" t="s">
        <v>1027</v>
      </c>
      <c r="K599" s="15" t="s">
        <v>29</v>
      </c>
      <c r="L599" s="15">
        <v>31</v>
      </c>
      <c r="M599" s="15"/>
      <c r="N599" s="15"/>
      <c r="O599" s="13">
        <v>1</v>
      </c>
      <c r="P599" s="13" t="s">
        <v>31</v>
      </c>
      <c r="Q599" s="13" t="s">
        <v>32</v>
      </c>
      <c r="R599" s="1" t="s">
        <v>1028</v>
      </c>
      <c r="S599" s="13" t="str" cm="1">
        <f t="array" ref="S599">IFERROR(_xlfn.TEXTJOIN(", ",TRUE,IF(ChangeLog[ROW_ID]=$T599,ChangeLog[Change'#],"")),"")</f>
        <v/>
      </c>
      <c r="T599">
        <v>591</v>
      </c>
    </row>
    <row r="600" spans="1:20" ht="17.100000000000001" customHeight="1" x14ac:dyDescent="0.25">
      <c r="A600" s="1" t="s">
        <v>2</v>
      </c>
      <c r="B600" s="15">
        <v>2012</v>
      </c>
      <c r="C600" s="15" t="s">
        <v>24</v>
      </c>
      <c r="D600" s="15" t="s">
        <v>25</v>
      </c>
      <c r="E600" s="15" t="s">
        <v>25</v>
      </c>
      <c r="F600" s="15" t="s">
        <v>49</v>
      </c>
      <c r="G600" s="15" t="s">
        <v>39</v>
      </c>
      <c r="H600" s="15" t="s">
        <v>25</v>
      </c>
      <c r="I600" s="15" t="s">
        <v>1026</v>
      </c>
      <c r="J600" s="1" t="s">
        <v>1027</v>
      </c>
      <c r="K600" s="15" t="s">
        <v>29</v>
      </c>
      <c r="L600" s="15">
        <v>36</v>
      </c>
      <c r="M600" s="15"/>
      <c r="N600" s="15"/>
      <c r="O600" s="13">
        <v>1</v>
      </c>
      <c r="P600" s="13" t="s">
        <v>31</v>
      </c>
      <c r="Q600" s="13" t="s">
        <v>32</v>
      </c>
      <c r="R600" s="1" t="s">
        <v>1028</v>
      </c>
      <c r="S600" s="13" t="str" cm="1">
        <f t="array" ref="S600">IFERROR(_xlfn.TEXTJOIN(", ",TRUE,IF(ChangeLog[ROW_ID]=$T600,ChangeLog[Change'#],"")),"")</f>
        <v/>
      </c>
      <c r="T600">
        <v>592</v>
      </c>
    </row>
    <row r="601" spans="1:20" ht="17.100000000000001" customHeight="1" x14ac:dyDescent="0.25">
      <c r="A601" s="1" t="s">
        <v>2</v>
      </c>
      <c r="B601" s="15">
        <v>2012</v>
      </c>
      <c r="C601" s="15" t="s">
        <v>24</v>
      </c>
      <c r="D601" s="15" t="s">
        <v>25</v>
      </c>
      <c r="E601" s="15" t="s">
        <v>25</v>
      </c>
      <c r="F601" s="15" t="s">
        <v>49</v>
      </c>
      <c r="G601" s="15" t="s">
        <v>27</v>
      </c>
      <c r="H601" s="15" t="s">
        <v>25</v>
      </c>
      <c r="I601" s="15" t="s">
        <v>1029</v>
      </c>
      <c r="J601" s="1" t="s">
        <v>1030</v>
      </c>
      <c r="K601" s="15" t="s">
        <v>29</v>
      </c>
      <c r="L601" s="15">
        <v>29</v>
      </c>
      <c r="M601" s="15"/>
      <c r="N601" s="15"/>
      <c r="O601" s="13">
        <v>1</v>
      </c>
      <c r="P601" s="13" t="s">
        <v>31</v>
      </c>
      <c r="Q601" s="13" t="s">
        <v>32</v>
      </c>
      <c r="R601" s="1" t="s">
        <v>1031</v>
      </c>
      <c r="S601" s="13" t="str" cm="1">
        <f t="array" ref="S601">IFERROR(_xlfn.TEXTJOIN(", ",TRUE,IF(ChangeLog[ROW_ID]=$T601,ChangeLog[Change'#],"")),"")</f>
        <v/>
      </c>
      <c r="T601">
        <v>593</v>
      </c>
    </row>
    <row r="602" spans="1:20" ht="17.100000000000001" customHeight="1" x14ac:dyDescent="0.25">
      <c r="A602" s="1" t="s">
        <v>2</v>
      </c>
      <c r="B602" s="15">
        <v>2012</v>
      </c>
      <c r="C602" s="15" t="s">
        <v>24</v>
      </c>
      <c r="D602" s="15" t="s">
        <v>25</v>
      </c>
      <c r="E602" s="15" t="s">
        <v>25</v>
      </c>
      <c r="F602" s="15" t="s">
        <v>26</v>
      </c>
      <c r="G602" s="15" t="s">
        <v>820</v>
      </c>
      <c r="H602" s="15" t="s">
        <v>25</v>
      </c>
      <c r="I602" s="15" t="s">
        <v>1032</v>
      </c>
      <c r="J602" s="1" t="s">
        <v>1033</v>
      </c>
      <c r="K602" s="15" t="s">
        <v>29</v>
      </c>
      <c r="L602" s="15">
        <v>33</v>
      </c>
      <c r="M602" s="15"/>
      <c r="N602" s="15"/>
      <c r="O602" s="13">
        <v>1</v>
      </c>
      <c r="P602" s="13" t="s">
        <v>31</v>
      </c>
      <c r="Q602" s="13" t="s">
        <v>32</v>
      </c>
      <c r="R602" s="1" t="s">
        <v>1034</v>
      </c>
      <c r="S602" s="13" t="str" cm="1">
        <f t="array" ref="S602">IFERROR(_xlfn.TEXTJOIN(", ",TRUE,IF(ChangeLog[ROW_ID]=$T602,ChangeLog[Change'#],"")),"")</f>
        <v/>
      </c>
      <c r="T602">
        <v>594</v>
      </c>
    </row>
    <row r="603" spans="1:20" ht="17.100000000000001" customHeight="1" x14ac:dyDescent="0.25">
      <c r="A603" s="1" t="s">
        <v>2</v>
      </c>
      <c r="B603" s="15">
        <v>2012</v>
      </c>
      <c r="C603" s="15" t="s">
        <v>24</v>
      </c>
      <c r="D603" s="15" t="s">
        <v>25</v>
      </c>
      <c r="E603" s="15" t="s">
        <v>25</v>
      </c>
      <c r="F603" s="15" t="s">
        <v>26</v>
      </c>
      <c r="G603" s="15" t="s">
        <v>820</v>
      </c>
      <c r="H603" s="15" t="s">
        <v>25</v>
      </c>
      <c r="I603" s="15" t="s">
        <v>1032</v>
      </c>
      <c r="J603" s="1" t="s">
        <v>1033</v>
      </c>
      <c r="K603" s="15" t="s">
        <v>29</v>
      </c>
      <c r="L603" s="15">
        <v>35</v>
      </c>
      <c r="M603" s="15"/>
      <c r="N603" s="15"/>
      <c r="O603" s="13">
        <v>1</v>
      </c>
      <c r="P603" s="13" t="s">
        <v>31</v>
      </c>
      <c r="Q603" s="13" t="s">
        <v>32</v>
      </c>
      <c r="R603" s="1" t="s">
        <v>1035</v>
      </c>
      <c r="S603" s="13" t="str" cm="1">
        <f t="array" ref="S603">IFERROR(_xlfn.TEXTJOIN(", ",TRUE,IF(ChangeLog[ROW_ID]=$T603,ChangeLog[Change'#],"")),"")</f>
        <v/>
      </c>
      <c r="T603">
        <v>595</v>
      </c>
    </row>
    <row r="604" spans="1:20" ht="17.100000000000001" customHeight="1" x14ac:dyDescent="0.25">
      <c r="A604" s="1" t="s">
        <v>2</v>
      </c>
      <c r="B604" s="15">
        <v>2012</v>
      </c>
      <c r="C604" s="15" t="s">
        <v>24</v>
      </c>
      <c r="D604" s="15" t="s">
        <v>25</v>
      </c>
      <c r="E604" s="15" t="s">
        <v>25</v>
      </c>
      <c r="F604" s="15" t="s">
        <v>26</v>
      </c>
      <c r="G604" s="15" t="s">
        <v>124</v>
      </c>
      <c r="H604" s="15" t="s">
        <v>25</v>
      </c>
      <c r="I604" s="15" t="s">
        <v>1036</v>
      </c>
      <c r="J604" s="1" t="s">
        <v>1037</v>
      </c>
      <c r="K604" s="15" t="s">
        <v>29</v>
      </c>
      <c r="L604" s="15">
        <v>35</v>
      </c>
      <c r="M604" s="15"/>
      <c r="N604" s="15"/>
      <c r="O604" s="13">
        <v>1</v>
      </c>
      <c r="P604" s="13" t="s">
        <v>31</v>
      </c>
      <c r="Q604" s="13" t="s">
        <v>32</v>
      </c>
      <c r="R604" s="1" t="s">
        <v>1038</v>
      </c>
      <c r="S604" s="13" t="str" cm="1">
        <f t="array" ref="S604">IFERROR(_xlfn.TEXTJOIN(", ",TRUE,IF(ChangeLog[ROW_ID]=$T604,ChangeLog[Change'#],"")),"")</f>
        <v/>
      </c>
      <c r="T604">
        <v>596</v>
      </c>
    </row>
    <row r="605" spans="1:20" ht="17.100000000000001" customHeight="1" x14ac:dyDescent="0.25">
      <c r="A605" s="1" t="s">
        <v>2</v>
      </c>
      <c r="B605" s="15">
        <v>2012</v>
      </c>
      <c r="C605" s="15" t="s">
        <v>24</v>
      </c>
      <c r="D605" s="15" t="s">
        <v>25</v>
      </c>
      <c r="E605" s="15" t="s">
        <v>25</v>
      </c>
      <c r="F605" s="15" t="s">
        <v>26</v>
      </c>
      <c r="G605" s="15" t="s">
        <v>359</v>
      </c>
      <c r="H605" s="15" t="s">
        <v>25</v>
      </c>
      <c r="I605" s="15" t="s">
        <v>1036</v>
      </c>
      <c r="J605" s="1" t="s">
        <v>1037</v>
      </c>
      <c r="K605" s="15" t="s">
        <v>29</v>
      </c>
      <c r="L605" s="15">
        <v>26</v>
      </c>
      <c r="M605" s="15"/>
      <c r="N605" s="15"/>
      <c r="O605" s="13">
        <v>1</v>
      </c>
      <c r="P605" s="13" t="s">
        <v>31</v>
      </c>
      <c r="Q605" s="13" t="s">
        <v>32</v>
      </c>
      <c r="R605" s="1" t="s">
        <v>1039</v>
      </c>
      <c r="S605" s="13" t="str" cm="1">
        <f t="array" ref="S605">IFERROR(_xlfn.TEXTJOIN(", ",TRUE,IF(ChangeLog[ROW_ID]=$T605,ChangeLog[Change'#],"")),"")</f>
        <v/>
      </c>
      <c r="T605">
        <v>597</v>
      </c>
    </row>
    <row r="606" spans="1:20" ht="17.100000000000001" customHeight="1" x14ac:dyDescent="0.25">
      <c r="A606" s="1" t="s">
        <v>2</v>
      </c>
      <c r="B606" s="15">
        <v>2012</v>
      </c>
      <c r="C606" s="15" t="s">
        <v>47</v>
      </c>
      <c r="D606" s="15" t="s">
        <v>47</v>
      </c>
      <c r="E606" s="15" t="s">
        <v>48</v>
      </c>
      <c r="F606" s="15" t="s">
        <v>26</v>
      </c>
      <c r="G606" s="15" t="s">
        <v>72</v>
      </c>
      <c r="H606" s="15" t="s">
        <v>47</v>
      </c>
      <c r="I606" s="15" t="s">
        <v>1040</v>
      </c>
      <c r="J606" s="1" t="s">
        <v>1041</v>
      </c>
      <c r="K606" s="15" t="s">
        <v>29</v>
      </c>
      <c r="L606" s="15">
        <v>2</v>
      </c>
      <c r="M606" s="15"/>
      <c r="N606" s="15"/>
      <c r="O606" s="13">
        <v>1</v>
      </c>
      <c r="P606" s="13" t="s">
        <v>31</v>
      </c>
      <c r="Q606" s="13" t="s">
        <v>32</v>
      </c>
      <c r="R606" s="1" t="s">
        <v>1042</v>
      </c>
      <c r="S606" s="13" t="str" cm="1">
        <f t="array" ref="S606">IFERROR(_xlfn.TEXTJOIN(", ",TRUE,IF(ChangeLog[ROW_ID]=$T606,ChangeLog[Change'#],"")),"")</f>
        <v/>
      </c>
      <c r="T606">
        <v>598</v>
      </c>
    </row>
    <row r="607" spans="1:20" ht="17.100000000000001" customHeight="1" x14ac:dyDescent="0.25">
      <c r="A607" s="1" t="s">
        <v>2</v>
      </c>
      <c r="B607" s="15">
        <v>2012</v>
      </c>
      <c r="C607" s="15" t="s">
        <v>47</v>
      </c>
      <c r="D607" s="15" t="s">
        <v>47</v>
      </c>
      <c r="E607" s="15" t="s">
        <v>48</v>
      </c>
      <c r="F607" s="15" t="s">
        <v>26</v>
      </c>
      <c r="G607" s="15" t="s">
        <v>72</v>
      </c>
      <c r="H607" s="15" t="s">
        <v>47</v>
      </c>
      <c r="I607" s="15" t="s">
        <v>1040</v>
      </c>
      <c r="J607" s="1" t="s">
        <v>1041</v>
      </c>
      <c r="K607" s="15" t="s">
        <v>29</v>
      </c>
      <c r="L607" s="15"/>
      <c r="M607" s="15"/>
      <c r="N607" s="15"/>
      <c r="O607" s="13">
        <v>1</v>
      </c>
      <c r="P607" s="13" t="s">
        <v>31</v>
      </c>
      <c r="Q607" s="13" t="s">
        <v>32</v>
      </c>
      <c r="R607" s="1" t="s">
        <v>1043</v>
      </c>
      <c r="S607" s="13" t="str" cm="1">
        <f t="array" ref="S607">IFERROR(_xlfn.TEXTJOIN(", ",TRUE,IF(ChangeLog[ROW_ID]=$T607,ChangeLog[Change'#],"")),"")</f>
        <v/>
      </c>
      <c r="T607">
        <v>599</v>
      </c>
    </row>
    <row r="608" spans="1:20" ht="17.100000000000001" customHeight="1" x14ac:dyDescent="0.25">
      <c r="A608" s="1" t="s">
        <v>2</v>
      </c>
      <c r="B608" s="15">
        <v>2012</v>
      </c>
      <c r="C608" s="15" t="s">
        <v>47</v>
      </c>
      <c r="D608" s="15" t="s">
        <v>47</v>
      </c>
      <c r="E608" s="15" t="s">
        <v>48</v>
      </c>
      <c r="F608" s="15" t="s">
        <v>49</v>
      </c>
      <c r="G608" s="15" t="s">
        <v>1044</v>
      </c>
      <c r="H608" s="15" t="s">
        <v>47</v>
      </c>
      <c r="I608" s="15" t="s">
        <v>1045</v>
      </c>
      <c r="J608" s="1" t="s">
        <v>1046</v>
      </c>
      <c r="K608" s="15" t="s">
        <v>29</v>
      </c>
      <c r="L608" s="15">
        <v>7</v>
      </c>
      <c r="M608" s="15"/>
      <c r="N608" s="15"/>
      <c r="O608" s="13">
        <v>1</v>
      </c>
      <c r="P608" s="13" t="s">
        <v>31</v>
      </c>
      <c r="Q608" s="13" t="s">
        <v>32</v>
      </c>
      <c r="R608" s="1" t="s">
        <v>1047</v>
      </c>
      <c r="S608" s="13" t="str" cm="1">
        <f t="array" ref="S608">IFERROR(_xlfn.TEXTJOIN(", ",TRUE,IF(ChangeLog[ROW_ID]=$T608,ChangeLog[Change'#],"")),"")</f>
        <v/>
      </c>
      <c r="T608">
        <v>600</v>
      </c>
    </row>
    <row r="609" spans="1:20" ht="17.100000000000001" customHeight="1" x14ac:dyDescent="0.25">
      <c r="A609" s="1" t="s">
        <v>2</v>
      </c>
      <c r="B609" s="15">
        <v>2012</v>
      </c>
      <c r="C609" s="15" t="s">
        <v>276</v>
      </c>
      <c r="D609" s="15" t="s">
        <v>276</v>
      </c>
      <c r="E609" s="15" t="s">
        <v>276</v>
      </c>
      <c r="F609" s="15" t="s">
        <v>26</v>
      </c>
      <c r="G609" s="15" t="s">
        <v>152</v>
      </c>
      <c r="H609" s="15" t="s">
        <v>276</v>
      </c>
      <c r="I609" s="15" t="s">
        <v>1002</v>
      </c>
      <c r="J609" s="1" t="s">
        <v>1048</v>
      </c>
      <c r="K609" s="15" t="s">
        <v>29</v>
      </c>
      <c r="L609" s="15"/>
      <c r="M609" s="15"/>
      <c r="N609" s="15"/>
      <c r="O609" s="13">
        <v>1</v>
      </c>
      <c r="P609" s="13" t="s">
        <v>31</v>
      </c>
      <c r="Q609" s="13" t="s">
        <v>32</v>
      </c>
      <c r="R609" s="1" t="s">
        <v>1049</v>
      </c>
      <c r="S609" s="13" t="str" cm="1">
        <f t="array" ref="S609">IFERROR(_xlfn.TEXTJOIN(", ",TRUE,IF(ChangeLog[ROW_ID]=$T609,ChangeLog[Change'#],"")),"")</f>
        <v/>
      </c>
      <c r="T609">
        <v>601</v>
      </c>
    </row>
    <row r="610" spans="1:20" ht="17.100000000000001" customHeight="1" x14ac:dyDescent="0.25">
      <c r="A610" s="1" t="s">
        <v>2</v>
      </c>
      <c r="B610" s="15">
        <v>2012</v>
      </c>
      <c r="C610" s="15" t="s">
        <v>276</v>
      </c>
      <c r="D610" s="15" t="s">
        <v>276</v>
      </c>
      <c r="E610" s="15" t="s">
        <v>276</v>
      </c>
      <c r="F610" s="15" t="s">
        <v>49</v>
      </c>
      <c r="G610" s="15" t="s">
        <v>152</v>
      </c>
      <c r="H610" s="15" t="s">
        <v>276</v>
      </c>
      <c r="I610" s="15" t="s">
        <v>267</v>
      </c>
      <c r="J610" s="1" t="s">
        <v>1050</v>
      </c>
      <c r="K610" s="15" t="s">
        <v>29</v>
      </c>
      <c r="L610" s="15"/>
      <c r="M610" s="15"/>
      <c r="N610" s="15"/>
      <c r="O610" s="13">
        <v>1</v>
      </c>
      <c r="P610" s="13" t="s">
        <v>31</v>
      </c>
      <c r="Q610" s="13" t="s">
        <v>32</v>
      </c>
      <c r="R610" s="1" t="s">
        <v>1051</v>
      </c>
      <c r="S610" s="13" t="str" cm="1">
        <f t="array" ref="S610">IFERROR(_xlfn.TEXTJOIN(", ",TRUE,IF(ChangeLog[ROW_ID]=$T610,ChangeLog[Change'#],"")),"")</f>
        <v/>
      </c>
      <c r="T610">
        <v>602</v>
      </c>
    </row>
    <row r="611" spans="1:20" ht="17.100000000000001" customHeight="1" x14ac:dyDescent="0.25">
      <c r="A611" s="1" t="s">
        <v>2</v>
      </c>
      <c r="B611" s="15">
        <v>2012</v>
      </c>
      <c r="C611" s="15" t="s">
        <v>276</v>
      </c>
      <c r="D611" s="15" t="s">
        <v>276</v>
      </c>
      <c r="E611" s="15" t="s">
        <v>276</v>
      </c>
      <c r="F611" s="15" t="s">
        <v>49</v>
      </c>
      <c r="G611" s="15" t="s">
        <v>283</v>
      </c>
      <c r="H611" s="15" t="s">
        <v>276</v>
      </c>
      <c r="I611" s="15" t="s">
        <v>284</v>
      </c>
      <c r="J611" s="1" t="s">
        <v>1052</v>
      </c>
      <c r="K611" s="15" t="s">
        <v>29</v>
      </c>
      <c r="L611" s="15"/>
      <c r="M611" s="15"/>
      <c r="N611" s="15"/>
      <c r="O611" s="13">
        <v>1</v>
      </c>
      <c r="P611" s="13" t="s">
        <v>31</v>
      </c>
      <c r="Q611" s="13" t="s">
        <v>32</v>
      </c>
      <c r="R611" s="1" t="s">
        <v>1053</v>
      </c>
      <c r="S611" s="13" t="str" cm="1">
        <f t="array" ref="S611">IFERROR(_xlfn.TEXTJOIN(", ",TRUE,IF(ChangeLog[ROW_ID]=$T611,ChangeLog[Change'#],"")),"")</f>
        <v/>
      </c>
      <c r="T611">
        <v>603</v>
      </c>
    </row>
    <row r="612" spans="1:20" ht="17.100000000000001" customHeight="1" x14ac:dyDescent="0.25">
      <c r="A612" s="1" t="s">
        <v>2</v>
      </c>
      <c r="B612" s="15">
        <v>2012</v>
      </c>
      <c r="C612" s="15" t="s">
        <v>413</v>
      </c>
      <c r="D612" s="15" t="s">
        <v>413</v>
      </c>
      <c r="E612" s="15" t="s">
        <v>414</v>
      </c>
      <c r="F612" s="15" t="s">
        <v>49</v>
      </c>
      <c r="G612" s="15" t="s">
        <v>463</v>
      </c>
      <c r="H612" s="15" t="s">
        <v>413</v>
      </c>
      <c r="I612" s="15" t="s">
        <v>1054</v>
      </c>
      <c r="J612" s="1" t="s">
        <v>1055</v>
      </c>
      <c r="K612" s="15" t="s">
        <v>29</v>
      </c>
      <c r="L612" s="15">
        <v>21</v>
      </c>
      <c r="M612" s="15"/>
      <c r="N612" s="15"/>
      <c r="O612" s="13">
        <v>1</v>
      </c>
      <c r="P612" s="13" t="s">
        <v>31</v>
      </c>
      <c r="Q612" s="13" t="s">
        <v>32</v>
      </c>
      <c r="R612" s="1" t="s">
        <v>1056</v>
      </c>
      <c r="S612" s="13" t="str" cm="1">
        <f t="array" ref="S612">IFERROR(_xlfn.TEXTJOIN(", ",TRUE,IF(ChangeLog[ROW_ID]=$T612,ChangeLog[Change'#],"")),"")</f>
        <v/>
      </c>
      <c r="T612">
        <v>604</v>
      </c>
    </row>
    <row r="613" spans="1:20" ht="17.100000000000001" customHeight="1" x14ac:dyDescent="0.25">
      <c r="A613" s="1" t="s">
        <v>2</v>
      </c>
      <c r="B613" s="15">
        <v>2012</v>
      </c>
      <c r="C613" s="15" t="s">
        <v>413</v>
      </c>
      <c r="D613" s="15" t="s">
        <v>413</v>
      </c>
      <c r="E613" s="15" t="s">
        <v>414</v>
      </c>
      <c r="F613" s="15" t="s">
        <v>49</v>
      </c>
      <c r="G613" s="15" t="s">
        <v>415</v>
      </c>
      <c r="H613" s="15" t="s">
        <v>413</v>
      </c>
      <c r="I613" s="15" t="s">
        <v>1054</v>
      </c>
      <c r="J613" s="1" t="s">
        <v>1055</v>
      </c>
      <c r="K613" s="15" t="s">
        <v>29</v>
      </c>
      <c r="L613" s="15">
        <v>29</v>
      </c>
      <c r="M613" s="15"/>
      <c r="N613" s="15"/>
      <c r="O613" s="13">
        <v>1</v>
      </c>
      <c r="P613" s="13" t="s">
        <v>31</v>
      </c>
      <c r="Q613" s="13" t="s">
        <v>32</v>
      </c>
      <c r="R613" s="1" t="s">
        <v>1057</v>
      </c>
      <c r="S613" s="13" t="str" cm="1">
        <f t="array" ref="S613">IFERROR(_xlfn.TEXTJOIN(", ",TRUE,IF(ChangeLog[ROW_ID]=$T613,ChangeLog[Change'#],"")),"")</f>
        <v/>
      </c>
      <c r="T613">
        <v>605</v>
      </c>
    </row>
    <row r="614" spans="1:20" ht="17.100000000000001" customHeight="1" x14ac:dyDescent="0.25">
      <c r="A614" s="1" t="s">
        <v>2</v>
      </c>
      <c r="B614" s="15">
        <v>2012</v>
      </c>
      <c r="C614" s="15" t="s">
        <v>546</v>
      </c>
      <c r="D614" s="15" t="s">
        <v>546</v>
      </c>
      <c r="E614" s="15" t="s">
        <v>547</v>
      </c>
      <c r="F614" s="15" t="s">
        <v>49</v>
      </c>
      <c r="G614" s="15" t="s">
        <v>1058</v>
      </c>
      <c r="H614" s="15" t="s">
        <v>546</v>
      </c>
      <c r="I614" s="15" t="s">
        <v>1059</v>
      </c>
      <c r="J614" s="1" t="s">
        <v>549</v>
      </c>
      <c r="K614" s="15" t="s">
        <v>29</v>
      </c>
      <c r="L614" s="15">
        <v>45</v>
      </c>
      <c r="M614" s="15"/>
      <c r="N614" s="15"/>
      <c r="O614" s="13">
        <v>1</v>
      </c>
      <c r="P614" s="13" t="s">
        <v>31</v>
      </c>
      <c r="Q614" s="13" t="s">
        <v>32</v>
      </c>
      <c r="R614" s="1" t="s">
        <v>1060</v>
      </c>
      <c r="S614" s="13" t="str" cm="1">
        <f t="array" ref="S614">IFERROR(_xlfn.TEXTJOIN(", ",TRUE,IF(ChangeLog[ROW_ID]=$T614,ChangeLog[Change'#],"")),"")</f>
        <v/>
      </c>
      <c r="T614">
        <v>606</v>
      </c>
    </row>
    <row r="615" spans="1:20" ht="17.100000000000001" customHeight="1" x14ac:dyDescent="0.25">
      <c r="A615" s="1" t="s">
        <v>2</v>
      </c>
      <c r="B615" s="15">
        <v>2012</v>
      </c>
      <c r="C615" s="15" t="s">
        <v>130</v>
      </c>
      <c r="D615" s="15" t="s">
        <v>130</v>
      </c>
      <c r="E615" s="15" t="s">
        <v>130</v>
      </c>
      <c r="F615" s="15" t="s">
        <v>26</v>
      </c>
      <c r="G615" s="15" t="s">
        <v>301</v>
      </c>
      <c r="H615" s="15" t="s">
        <v>130</v>
      </c>
      <c r="I615" s="15" t="s">
        <v>342</v>
      </c>
      <c r="J615" s="1" t="s">
        <v>1061</v>
      </c>
      <c r="K615" s="15" t="s">
        <v>29</v>
      </c>
      <c r="L615" s="15">
        <v>15</v>
      </c>
      <c r="M615" s="15"/>
      <c r="N615" s="15"/>
      <c r="O615" s="13">
        <v>1</v>
      </c>
      <c r="P615" s="13" t="s">
        <v>31</v>
      </c>
      <c r="Q615" s="13" t="s">
        <v>32</v>
      </c>
      <c r="R615" s="1" t="s">
        <v>1062</v>
      </c>
      <c r="S615" s="13" t="str" cm="1">
        <f t="array" ref="S615">IFERROR(_xlfn.TEXTJOIN(", ",TRUE,IF(ChangeLog[ROW_ID]=$T615,ChangeLog[Change'#],"")),"")</f>
        <v/>
      </c>
      <c r="T615">
        <v>607</v>
      </c>
    </row>
    <row r="616" spans="1:20" ht="17.100000000000001" customHeight="1" x14ac:dyDescent="0.25">
      <c r="A616" s="1" t="s">
        <v>2</v>
      </c>
      <c r="B616" s="15">
        <v>2012</v>
      </c>
      <c r="C616" s="15" t="s">
        <v>130</v>
      </c>
      <c r="D616" s="15" t="s">
        <v>130</v>
      </c>
      <c r="E616" s="15" t="s">
        <v>130</v>
      </c>
      <c r="F616" s="15" t="s">
        <v>49</v>
      </c>
      <c r="G616" s="15" t="s">
        <v>315</v>
      </c>
      <c r="H616" s="15" t="s">
        <v>130</v>
      </c>
      <c r="I616" s="15" t="s">
        <v>1063</v>
      </c>
      <c r="J616" s="1" t="s">
        <v>1064</v>
      </c>
      <c r="K616" s="15" t="s">
        <v>29</v>
      </c>
      <c r="L616" s="15">
        <v>24</v>
      </c>
      <c r="M616" s="15"/>
      <c r="N616" s="15"/>
      <c r="O616" s="13">
        <v>1</v>
      </c>
      <c r="P616" s="13" t="s">
        <v>31</v>
      </c>
      <c r="Q616" s="13" t="s">
        <v>32</v>
      </c>
      <c r="R616" s="1"/>
      <c r="S616" s="13" t="str" cm="1">
        <f t="array" ref="S616">IFERROR(_xlfn.TEXTJOIN(", ",TRUE,IF(ChangeLog[ROW_ID]=$T616,ChangeLog[Change'#],"")),"")</f>
        <v/>
      </c>
      <c r="T616">
        <v>608</v>
      </c>
    </row>
    <row r="617" spans="1:20" ht="17.100000000000001" customHeight="1" x14ac:dyDescent="0.25">
      <c r="A617" s="1" t="s">
        <v>2</v>
      </c>
      <c r="B617" s="15">
        <v>2012</v>
      </c>
      <c r="C617" s="15" t="s">
        <v>92</v>
      </c>
      <c r="D617" s="15" t="s">
        <v>92</v>
      </c>
      <c r="E617" s="15" t="s">
        <v>93</v>
      </c>
      <c r="F617" s="15" t="s">
        <v>49</v>
      </c>
      <c r="G617" s="15" t="s">
        <v>527</v>
      </c>
      <c r="H617" s="15" t="s">
        <v>92</v>
      </c>
      <c r="I617" s="15" t="s">
        <v>527</v>
      </c>
      <c r="J617" s="1" t="s">
        <v>1065</v>
      </c>
      <c r="K617" s="15" t="s">
        <v>29</v>
      </c>
      <c r="L617" s="15">
        <v>24</v>
      </c>
      <c r="M617" s="15"/>
      <c r="N617" s="15"/>
      <c r="O617" s="13">
        <v>1</v>
      </c>
      <c r="P617" s="13" t="s">
        <v>31</v>
      </c>
      <c r="Q617" s="13" t="s">
        <v>32</v>
      </c>
      <c r="R617" s="1" t="s">
        <v>1066</v>
      </c>
      <c r="S617" s="13" t="str" cm="1">
        <f t="array" ref="S617">IFERROR(_xlfn.TEXTJOIN(", ",TRUE,IF(ChangeLog[ROW_ID]=$T617,ChangeLog[Change'#],"")),"")</f>
        <v/>
      </c>
      <c r="T617">
        <v>609</v>
      </c>
    </row>
    <row r="618" spans="1:20" ht="17.100000000000001" customHeight="1" x14ac:dyDescent="0.25">
      <c r="A618" s="1" t="s">
        <v>2</v>
      </c>
      <c r="B618" s="15">
        <v>2012</v>
      </c>
      <c r="C618" s="15" t="s">
        <v>97</v>
      </c>
      <c r="D618" s="15" t="s">
        <v>97</v>
      </c>
      <c r="E618" s="15" t="s">
        <v>97</v>
      </c>
      <c r="F618" s="15" t="s">
        <v>49</v>
      </c>
      <c r="G618" s="15" t="s">
        <v>152</v>
      </c>
      <c r="H618" s="15" t="s">
        <v>97</v>
      </c>
      <c r="I618" s="15" t="s">
        <v>267</v>
      </c>
      <c r="J618" s="1" t="s">
        <v>394</v>
      </c>
      <c r="K618" s="15" t="s">
        <v>29</v>
      </c>
      <c r="L618" s="15">
        <v>3</v>
      </c>
      <c r="M618" s="15" t="s">
        <v>57</v>
      </c>
      <c r="N618" s="15">
        <v>3</v>
      </c>
      <c r="O618" s="13">
        <v>1</v>
      </c>
      <c r="P618" s="13" t="s">
        <v>31</v>
      </c>
      <c r="Q618" s="13" t="s">
        <v>32</v>
      </c>
      <c r="R618" s="1"/>
      <c r="S618" s="13" t="str" cm="1">
        <f t="array" ref="S618">IFERROR(_xlfn.TEXTJOIN(", ",TRUE,IF(ChangeLog[ROW_ID]=$T618,ChangeLog[Change'#],"")),"")</f>
        <v/>
      </c>
      <c r="T618">
        <v>610</v>
      </c>
    </row>
    <row r="619" spans="1:20" ht="17.100000000000001" customHeight="1" x14ac:dyDescent="0.25">
      <c r="A619" s="1" t="s">
        <v>2</v>
      </c>
      <c r="B619" s="15">
        <v>2012</v>
      </c>
      <c r="C619" s="15" t="s">
        <v>97</v>
      </c>
      <c r="D619" s="15" t="s">
        <v>97</v>
      </c>
      <c r="E619" s="15" t="s">
        <v>97</v>
      </c>
      <c r="F619" s="15" t="s">
        <v>49</v>
      </c>
      <c r="G619" s="15" t="s">
        <v>36</v>
      </c>
      <c r="H619" s="15"/>
      <c r="I619" s="15" t="s">
        <v>265</v>
      </c>
      <c r="J619" s="1" t="s">
        <v>1067</v>
      </c>
      <c r="K619" s="15" t="s">
        <v>29</v>
      </c>
      <c r="L619" s="15">
        <v>3</v>
      </c>
      <c r="M619" s="15" t="s">
        <v>57</v>
      </c>
      <c r="N619" s="15">
        <v>3</v>
      </c>
      <c r="O619" s="13">
        <v>1</v>
      </c>
      <c r="P619" s="13" t="s">
        <v>31</v>
      </c>
      <c r="Q619" s="13" t="s">
        <v>32</v>
      </c>
      <c r="R619" s="1"/>
      <c r="S619" s="13" t="str" cm="1">
        <f t="array" ref="S619">IFERROR(_xlfn.TEXTJOIN(", ",TRUE,IF(ChangeLog[ROW_ID]=$T619,ChangeLog[Change'#],"")),"")</f>
        <v/>
      </c>
      <c r="T619">
        <v>611</v>
      </c>
    </row>
    <row r="620" spans="1:20" ht="17.100000000000001" customHeight="1" x14ac:dyDescent="0.25">
      <c r="A620" s="1" t="s">
        <v>2</v>
      </c>
      <c r="B620" s="15">
        <v>2012</v>
      </c>
      <c r="C620" s="15" t="s">
        <v>97</v>
      </c>
      <c r="D620" s="15" t="s">
        <v>97</v>
      </c>
      <c r="E620" s="15" t="s">
        <v>97</v>
      </c>
      <c r="F620" s="15" t="s">
        <v>26</v>
      </c>
      <c r="G620" s="15" t="s">
        <v>152</v>
      </c>
      <c r="H620" s="15" t="s">
        <v>97</v>
      </c>
      <c r="I620" s="15" t="s">
        <v>1002</v>
      </c>
      <c r="J620" s="1" t="s">
        <v>576</v>
      </c>
      <c r="K620" s="15" t="s">
        <v>29</v>
      </c>
      <c r="L620" s="15"/>
      <c r="M620" s="15"/>
      <c r="N620" s="15"/>
      <c r="O620" s="13">
        <v>1</v>
      </c>
      <c r="P620" s="13" t="s">
        <v>31</v>
      </c>
      <c r="Q620" s="13" t="s">
        <v>32</v>
      </c>
      <c r="R620" s="1" t="s">
        <v>1068</v>
      </c>
      <c r="S620" s="13" t="str" cm="1">
        <f t="array" ref="S620">IFERROR(_xlfn.TEXTJOIN(", ",TRUE,IF(ChangeLog[ROW_ID]=$T620,ChangeLog[Change'#],"")),"")</f>
        <v/>
      </c>
      <c r="T620">
        <v>612</v>
      </c>
    </row>
    <row r="621" spans="1:20" ht="17.100000000000001" customHeight="1" x14ac:dyDescent="0.25">
      <c r="A621" s="1" t="s">
        <v>2</v>
      </c>
      <c r="B621" s="15">
        <v>2012</v>
      </c>
      <c r="C621" s="15" t="s">
        <v>97</v>
      </c>
      <c r="D621" s="15" t="s">
        <v>97</v>
      </c>
      <c r="E621" s="15" t="s">
        <v>97</v>
      </c>
      <c r="F621" s="15" t="s">
        <v>26</v>
      </c>
      <c r="G621" s="15" t="s">
        <v>36</v>
      </c>
      <c r="H621" s="15" t="s">
        <v>97</v>
      </c>
      <c r="I621" s="15" t="s">
        <v>98</v>
      </c>
      <c r="J621" s="1" t="s">
        <v>1069</v>
      </c>
      <c r="K621" s="15" t="s">
        <v>29</v>
      </c>
      <c r="L621" s="15"/>
      <c r="M621" s="15"/>
      <c r="N621" s="15"/>
      <c r="O621" s="13">
        <v>1</v>
      </c>
      <c r="P621" s="13" t="s">
        <v>31</v>
      </c>
      <c r="Q621" s="13" t="s">
        <v>32</v>
      </c>
      <c r="R621" s="1" t="s">
        <v>1070</v>
      </c>
      <c r="S621" s="13" t="str" cm="1">
        <f t="array" ref="S621">IFERROR(_xlfn.TEXTJOIN(", ",TRUE,IF(ChangeLog[ROW_ID]=$T621,ChangeLog[Change'#],"")),"")</f>
        <v/>
      </c>
      <c r="T621">
        <v>613</v>
      </c>
    </row>
    <row r="622" spans="1:20" ht="17.100000000000001" customHeight="1" x14ac:dyDescent="0.25">
      <c r="A622" s="1" t="s">
        <v>2</v>
      </c>
      <c r="B622" s="15">
        <v>2012</v>
      </c>
      <c r="C622" s="15" t="s">
        <v>59</v>
      </c>
      <c r="D622" s="15" t="s">
        <v>59</v>
      </c>
      <c r="E622" s="15" t="s">
        <v>59</v>
      </c>
      <c r="F622" s="15" t="s">
        <v>49</v>
      </c>
      <c r="G622" s="15" t="s">
        <v>1071</v>
      </c>
      <c r="H622" s="15" t="s">
        <v>59</v>
      </c>
      <c r="I622" s="15" t="s">
        <v>1072</v>
      </c>
      <c r="J622" s="1" t="s">
        <v>1073</v>
      </c>
      <c r="K622" s="15" t="s">
        <v>29</v>
      </c>
      <c r="L622" s="15">
        <v>15</v>
      </c>
      <c r="M622" s="15"/>
      <c r="N622" s="15"/>
      <c r="O622" s="13">
        <v>1</v>
      </c>
      <c r="P622" s="13" t="s">
        <v>31</v>
      </c>
      <c r="Q622" s="13" t="s">
        <v>32</v>
      </c>
      <c r="R622" s="1" t="s">
        <v>1074</v>
      </c>
      <c r="S622" s="13" t="str" cm="1">
        <f t="array" ref="S622">IFERROR(_xlfn.TEXTJOIN(", ",TRUE,IF(ChangeLog[ROW_ID]=$T622,ChangeLog[Change'#],"")),"")</f>
        <v>393</v>
      </c>
      <c r="T622">
        <v>614</v>
      </c>
    </row>
    <row r="623" spans="1:20" ht="17.100000000000001" customHeight="1" x14ac:dyDescent="0.25">
      <c r="A623" s="1" t="s">
        <v>2</v>
      </c>
      <c r="B623" s="15">
        <v>2016</v>
      </c>
      <c r="C623" s="15" t="s">
        <v>24</v>
      </c>
      <c r="D623" s="15" t="s">
        <v>25</v>
      </c>
      <c r="E623" s="15" t="s">
        <v>25</v>
      </c>
      <c r="F623" s="15" t="s">
        <v>26</v>
      </c>
      <c r="G623" s="15" t="s">
        <v>27</v>
      </c>
      <c r="H623" s="15" t="s">
        <v>25</v>
      </c>
      <c r="I623" s="15" t="s">
        <v>1075</v>
      </c>
      <c r="J623" s="1" t="s">
        <v>1037</v>
      </c>
      <c r="K623" s="15" t="s">
        <v>29</v>
      </c>
      <c r="L623" s="15">
        <v>8</v>
      </c>
      <c r="M623" s="15"/>
      <c r="N623" s="15"/>
      <c r="O623" s="13">
        <v>1</v>
      </c>
      <c r="P623" s="13" t="s">
        <v>31</v>
      </c>
      <c r="Q623" s="13" t="s">
        <v>32</v>
      </c>
      <c r="R623" s="1" t="s">
        <v>1076</v>
      </c>
      <c r="S623" s="13" t="str" cm="1">
        <f t="array" ref="S623">IFERROR(_xlfn.TEXTJOIN(", ",TRUE,IF(ChangeLog[ROW_ID]=$T623,ChangeLog[Change'#],"")),"")</f>
        <v/>
      </c>
      <c r="T623">
        <v>615</v>
      </c>
    </row>
    <row r="624" spans="1:20" ht="17.100000000000001" customHeight="1" x14ac:dyDescent="0.25">
      <c r="A624" s="1" t="s">
        <v>2</v>
      </c>
      <c r="B624" s="15">
        <v>2016</v>
      </c>
      <c r="C624" s="15" t="s">
        <v>24</v>
      </c>
      <c r="D624" s="15" t="s">
        <v>25</v>
      </c>
      <c r="E624" s="15" t="s">
        <v>25</v>
      </c>
      <c r="F624" s="15" t="s">
        <v>26</v>
      </c>
      <c r="G624" s="15" t="s">
        <v>124</v>
      </c>
      <c r="H624" s="15" t="s">
        <v>25</v>
      </c>
      <c r="I624" s="15" t="s">
        <v>1075</v>
      </c>
      <c r="J624" s="1" t="s">
        <v>1037</v>
      </c>
      <c r="K624" s="15" t="s">
        <v>29</v>
      </c>
      <c r="L624" s="15">
        <v>1</v>
      </c>
      <c r="M624" s="15" t="s">
        <v>41</v>
      </c>
      <c r="N624" s="15">
        <v>1</v>
      </c>
      <c r="O624" s="13">
        <v>1</v>
      </c>
      <c r="P624" s="13" t="s">
        <v>31</v>
      </c>
      <c r="Q624" s="13" t="s">
        <v>32</v>
      </c>
      <c r="R624" s="1" t="s">
        <v>1077</v>
      </c>
      <c r="S624" s="13" t="str" cm="1">
        <f t="array" ref="S624">IFERROR(_xlfn.TEXTJOIN(", ",TRUE,IF(ChangeLog[ROW_ID]=$T624,ChangeLog[Change'#],"")),"")</f>
        <v/>
      </c>
      <c r="T624">
        <v>616</v>
      </c>
    </row>
    <row r="625" spans="1:20" ht="17.100000000000001" customHeight="1" x14ac:dyDescent="0.25">
      <c r="A625" s="1" t="s">
        <v>2</v>
      </c>
      <c r="B625" s="15">
        <v>2016</v>
      </c>
      <c r="C625" s="15" t="s">
        <v>24</v>
      </c>
      <c r="D625" s="15" t="s">
        <v>25</v>
      </c>
      <c r="E625" s="15" t="s">
        <v>25</v>
      </c>
      <c r="F625" s="15" t="s">
        <v>26</v>
      </c>
      <c r="G625" s="15" t="s">
        <v>100</v>
      </c>
      <c r="H625" s="15" t="s">
        <v>25</v>
      </c>
      <c r="I625" s="15" t="s">
        <v>1078</v>
      </c>
      <c r="J625" s="1" t="s">
        <v>1033</v>
      </c>
      <c r="K625" s="15" t="s">
        <v>29</v>
      </c>
      <c r="L625" s="15">
        <v>22</v>
      </c>
      <c r="M625" s="15"/>
      <c r="N625" s="15"/>
      <c r="O625" s="13">
        <v>1</v>
      </c>
      <c r="P625" s="13" t="s">
        <v>31</v>
      </c>
      <c r="Q625" s="13" t="s">
        <v>32</v>
      </c>
      <c r="R625" s="1" t="s">
        <v>1079</v>
      </c>
      <c r="S625" s="13" t="str" cm="1">
        <f t="array" ref="S625">IFERROR(_xlfn.TEXTJOIN(", ",TRUE,IF(ChangeLog[ROW_ID]=$T625,ChangeLog[Change'#],"")),"")</f>
        <v/>
      </c>
      <c r="T625">
        <v>617</v>
      </c>
    </row>
    <row r="626" spans="1:20" ht="17.100000000000001" customHeight="1" x14ac:dyDescent="0.25">
      <c r="A626" s="1" t="s">
        <v>2</v>
      </c>
      <c r="B626" s="15">
        <v>2016</v>
      </c>
      <c r="C626" s="15" t="s">
        <v>24</v>
      </c>
      <c r="D626" s="15" t="s">
        <v>25</v>
      </c>
      <c r="E626" s="15" t="s">
        <v>25</v>
      </c>
      <c r="F626" s="15" t="s">
        <v>26</v>
      </c>
      <c r="G626" s="15" t="s">
        <v>359</v>
      </c>
      <c r="H626" s="15" t="s">
        <v>25</v>
      </c>
      <c r="I626" s="15" t="s">
        <v>360</v>
      </c>
      <c r="J626" s="1" t="s">
        <v>1033</v>
      </c>
      <c r="K626" s="15" t="s">
        <v>29</v>
      </c>
      <c r="L626" s="15">
        <v>10</v>
      </c>
      <c r="M626" s="15"/>
      <c r="N626" s="15"/>
      <c r="O626" s="13">
        <v>1</v>
      </c>
      <c r="P626" s="13" t="s">
        <v>31</v>
      </c>
      <c r="Q626" s="13" t="s">
        <v>32</v>
      </c>
      <c r="R626" s="1" t="s">
        <v>1080</v>
      </c>
      <c r="S626" s="13" t="str" cm="1">
        <f t="array" ref="S626">IFERROR(_xlfn.TEXTJOIN(", ",TRUE,IF(ChangeLog[ROW_ID]=$T626,ChangeLog[Change'#],"")),"")</f>
        <v/>
      </c>
      <c r="T626">
        <v>618</v>
      </c>
    </row>
    <row r="627" spans="1:20" ht="17.100000000000001" customHeight="1" x14ac:dyDescent="0.25">
      <c r="A627" s="1" t="s">
        <v>2</v>
      </c>
      <c r="B627" s="15">
        <v>2016</v>
      </c>
      <c r="C627" s="15" t="s">
        <v>24</v>
      </c>
      <c r="D627" s="15" t="s">
        <v>25</v>
      </c>
      <c r="E627" s="15" t="s">
        <v>25</v>
      </c>
      <c r="F627" s="15" t="s">
        <v>26</v>
      </c>
      <c r="G627" s="15" t="s">
        <v>124</v>
      </c>
      <c r="H627" s="15" t="s">
        <v>25</v>
      </c>
      <c r="I627" s="15" t="s">
        <v>1078</v>
      </c>
      <c r="J627" s="1" t="s">
        <v>1033</v>
      </c>
      <c r="K627" s="15" t="s">
        <v>29</v>
      </c>
      <c r="L627" s="15">
        <v>15</v>
      </c>
      <c r="M627" s="15"/>
      <c r="N627" s="15"/>
      <c r="O627" s="13">
        <v>1</v>
      </c>
      <c r="P627" s="13" t="s">
        <v>31</v>
      </c>
      <c r="Q627" s="13" t="s">
        <v>32</v>
      </c>
      <c r="R627" s="1" t="s">
        <v>1081</v>
      </c>
      <c r="S627" s="13" t="str" cm="1">
        <f t="array" ref="S627">IFERROR(_xlfn.TEXTJOIN(", ",TRUE,IF(ChangeLog[ROW_ID]=$T627,ChangeLog[Change'#],"")),"")</f>
        <v/>
      </c>
      <c r="T627">
        <v>619</v>
      </c>
    </row>
    <row r="628" spans="1:20" ht="17.100000000000001" customHeight="1" x14ac:dyDescent="0.25">
      <c r="A628" s="1" t="s">
        <v>2</v>
      </c>
      <c r="B628" s="15">
        <v>2016</v>
      </c>
      <c r="C628" s="15" t="s">
        <v>24</v>
      </c>
      <c r="D628" s="15" t="s">
        <v>25</v>
      </c>
      <c r="E628" s="15" t="s">
        <v>25</v>
      </c>
      <c r="F628" s="15" t="s">
        <v>49</v>
      </c>
      <c r="G628" s="15" t="s">
        <v>124</v>
      </c>
      <c r="H628" s="15" t="s">
        <v>25</v>
      </c>
      <c r="I628" s="15" t="s">
        <v>358</v>
      </c>
      <c r="J628" s="1" t="s">
        <v>991</v>
      </c>
      <c r="K628" s="15" t="s">
        <v>29</v>
      </c>
      <c r="L628" s="15">
        <v>35</v>
      </c>
      <c r="M628" s="15"/>
      <c r="N628" s="15"/>
      <c r="O628" s="13">
        <v>1</v>
      </c>
      <c r="P628" s="13" t="s">
        <v>31</v>
      </c>
      <c r="Q628" s="13" t="s">
        <v>32</v>
      </c>
      <c r="R628" s="1" t="s">
        <v>1082</v>
      </c>
      <c r="S628" s="13" t="str" cm="1">
        <f t="array" ref="S628">IFERROR(_xlfn.TEXTJOIN(", ",TRUE,IF(ChangeLog[ROW_ID]=$T628,ChangeLog[Change'#],"")),"")</f>
        <v/>
      </c>
      <c r="T628">
        <v>620</v>
      </c>
    </row>
    <row r="629" spans="1:20" ht="17.100000000000001" customHeight="1" x14ac:dyDescent="0.25">
      <c r="A629" s="1" t="s">
        <v>2</v>
      </c>
      <c r="B629" s="15">
        <v>2016</v>
      </c>
      <c r="C629" s="15" t="s">
        <v>47</v>
      </c>
      <c r="D629" s="15" t="s">
        <v>47</v>
      </c>
      <c r="E629" s="15" t="s">
        <v>48</v>
      </c>
      <c r="F629" s="15" t="s">
        <v>26</v>
      </c>
      <c r="G629" s="15" t="s">
        <v>72</v>
      </c>
      <c r="H629" s="15" t="s">
        <v>47</v>
      </c>
      <c r="I629" s="15" t="s">
        <v>1083</v>
      </c>
      <c r="J629" s="1" t="s">
        <v>1084</v>
      </c>
      <c r="K629" s="15" t="s">
        <v>29</v>
      </c>
      <c r="L629" s="15">
        <v>67</v>
      </c>
      <c r="M629" s="15"/>
      <c r="N629" s="15"/>
      <c r="O629" s="13">
        <v>1</v>
      </c>
      <c r="P629" s="13" t="s">
        <v>31</v>
      </c>
      <c r="Q629" s="13" t="s">
        <v>32</v>
      </c>
      <c r="R629" s="1" t="s">
        <v>1085</v>
      </c>
      <c r="S629" s="13" t="str" cm="1">
        <f t="array" ref="S629">IFERROR(_xlfn.TEXTJOIN(", ",TRUE,IF(ChangeLog[ROW_ID]=$T629,ChangeLog[Change'#],"")),"")</f>
        <v/>
      </c>
      <c r="T629">
        <v>621</v>
      </c>
    </row>
    <row r="630" spans="1:20" ht="17.100000000000001" customHeight="1" x14ac:dyDescent="0.25">
      <c r="A630" s="1" t="s">
        <v>2</v>
      </c>
      <c r="B630" s="15">
        <v>2016</v>
      </c>
      <c r="C630" s="15" t="s">
        <v>47</v>
      </c>
      <c r="D630" s="15" t="s">
        <v>47</v>
      </c>
      <c r="E630" s="15" t="s">
        <v>707</v>
      </c>
      <c r="F630" s="15" t="s">
        <v>26</v>
      </c>
      <c r="G630" s="15" t="s">
        <v>913</v>
      </c>
      <c r="H630" s="15" t="s">
        <v>47</v>
      </c>
      <c r="I630" s="15" t="s">
        <v>1086</v>
      </c>
      <c r="J630" s="1" t="s">
        <v>1087</v>
      </c>
      <c r="K630" s="15" t="s">
        <v>29</v>
      </c>
      <c r="L630" s="15">
        <v>131</v>
      </c>
      <c r="M630" s="15"/>
      <c r="N630" s="15"/>
      <c r="O630" s="13">
        <v>1</v>
      </c>
      <c r="P630" s="13" t="s">
        <v>31</v>
      </c>
      <c r="Q630" s="13" t="s">
        <v>32</v>
      </c>
      <c r="R630" s="1" t="s">
        <v>1088</v>
      </c>
      <c r="S630" s="13" t="str" cm="1">
        <f t="array" ref="S630">IFERROR(_xlfn.TEXTJOIN(", ",TRUE,IF(ChangeLog[ROW_ID]=$T630,ChangeLog[Change'#],"")),"")</f>
        <v/>
      </c>
      <c r="T630">
        <v>622</v>
      </c>
    </row>
    <row r="631" spans="1:20" ht="17.100000000000001" customHeight="1" x14ac:dyDescent="0.25">
      <c r="A631" s="1" t="s">
        <v>2</v>
      </c>
      <c r="B631" s="15">
        <v>2016</v>
      </c>
      <c r="C631" s="15" t="s">
        <v>276</v>
      </c>
      <c r="D631" s="15" t="s">
        <v>276</v>
      </c>
      <c r="E631" s="15" t="s">
        <v>276</v>
      </c>
      <c r="F631" s="15" t="s">
        <v>26</v>
      </c>
      <c r="G631" s="15" t="s">
        <v>152</v>
      </c>
      <c r="H631" s="15" t="s">
        <v>276</v>
      </c>
      <c r="I631" s="15" t="s">
        <v>1002</v>
      </c>
      <c r="J631" s="1" t="s">
        <v>1048</v>
      </c>
      <c r="K631" s="15" t="s">
        <v>29</v>
      </c>
      <c r="L631" s="15"/>
      <c r="M631" s="15"/>
      <c r="N631" s="15"/>
      <c r="O631" s="13">
        <v>1</v>
      </c>
      <c r="P631" s="13" t="s">
        <v>31</v>
      </c>
      <c r="Q631" s="13" t="s">
        <v>32</v>
      </c>
      <c r="R631" s="1" t="s">
        <v>1089</v>
      </c>
      <c r="S631" s="13" t="str" cm="1">
        <f t="array" ref="S631">IFERROR(_xlfn.TEXTJOIN(", ",TRUE,IF(ChangeLog[ROW_ID]=$T631,ChangeLog[Change'#],"")),"")</f>
        <v/>
      </c>
      <c r="T631">
        <v>623</v>
      </c>
    </row>
    <row r="632" spans="1:20" ht="17.100000000000001" customHeight="1" x14ac:dyDescent="0.25">
      <c r="A632" s="1" t="s">
        <v>2</v>
      </c>
      <c r="B632" s="15">
        <v>2016</v>
      </c>
      <c r="C632" s="15" t="s">
        <v>276</v>
      </c>
      <c r="D632" s="15" t="s">
        <v>276</v>
      </c>
      <c r="E632" s="15" t="s">
        <v>276</v>
      </c>
      <c r="F632" s="15" t="s">
        <v>49</v>
      </c>
      <c r="G632" s="15" t="s">
        <v>152</v>
      </c>
      <c r="H632" s="15" t="s">
        <v>276</v>
      </c>
      <c r="I632" s="15" t="s">
        <v>267</v>
      </c>
      <c r="J632" s="1" t="s">
        <v>1090</v>
      </c>
      <c r="K632" s="15" t="s">
        <v>29</v>
      </c>
      <c r="L632" s="15"/>
      <c r="M632" s="15"/>
      <c r="N632" s="15"/>
      <c r="O632" s="13">
        <v>1</v>
      </c>
      <c r="P632" s="13" t="s">
        <v>31</v>
      </c>
      <c r="Q632" s="13" t="s">
        <v>32</v>
      </c>
      <c r="R632" s="1" t="s">
        <v>1091</v>
      </c>
      <c r="S632" s="13" t="str" cm="1">
        <f t="array" ref="S632">IFERROR(_xlfn.TEXTJOIN(", ",TRUE,IF(ChangeLog[ROW_ID]=$T632,ChangeLog[Change'#],"")),"")</f>
        <v/>
      </c>
      <c r="T632">
        <v>624</v>
      </c>
    </row>
    <row r="633" spans="1:20" ht="17.100000000000001" customHeight="1" x14ac:dyDescent="0.25">
      <c r="A633" s="1" t="s">
        <v>2</v>
      </c>
      <c r="B633" s="15">
        <v>2016</v>
      </c>
      <c r="C633" s="15" t="s">
        <v>1092</v>
      </c>
      <c r="D633" s="15" t="s">
        <v>1092</v>
      </c>
      <c r="E633" s="15" t="s">
        <v>1093</v>
      </c>
      <c r="F633" s="15" t="s">
        <v>49</v>
      </c>
      <c r="G633" s="15" t="s">
        <v>1094</v>
      </c>
      <c r="H633" s="15" t="s">
        <v>1092</v>
      </c>
      <c r="I633" s="15" t="s">
        <v>1095</v>
      </c>
      <c r="J633" s="1" t="s">
        <v>1096</v>
      </c>
      <c r="K633" s="15" t="s">
        <v>29</v>
      </c>
      <c r="L633" s="15">
        <v>23</v>
      </c>
      <c r="M633" s="15"/>
      <c r="N633" s="15"/>
      <c r="O633" s="13">
        <v>1</v>
      </c>
      <c r="P633" s="13" t="s">
        <v>31</v>
      </c>
      <c r="Q633" s="13" t="s">
        <v>32</v>
      </c>
      <c r="R633" s="1" t="s">
        <v>1097</v>
      </c>
      <c r="S633" s="13" t="str" cm="1">
        <f t="array" ref="S633">IFERROR(_xlfn.TEXTJOIN(", ",TRUE,IF(ChangeLog[ROW_ID]=$T633,ChangeLog[Change'#],"")),"")</f>
        <v/>
      </c>
      <c r="T633">
        <v>625</v>
      </c>
    </row>
    <row r="634" spans="1:20" ht="17.100000000000001" customHeight="1" x14ac:dyDescent="0.25">
      <c r="A634" s="1" t="s">
        <v>2</v>
      </c>
      <c r="B634" s="15">
        <v>2016</v>
      </c>
      <c r="C634" s="15" t="s">
        <v>130</v>
      </c>
      <c r="D634" s="15" t="s">
        <v>130</v>
      </c>
      <c r="E634" s="15" t="s">
        <v>130</v>
      </c>
      <c r="F634" s="15" t="s">
        <v>26</v>
      </c>
      <c r="G634" s="15" t="s">
        <v>301</v>
      </c>
      <c r="H634" s="15" t="s">
        <v>130</v>
      </c>
      <c r="I634" s="15" t="s">
        <v>1098</v>
      </c>
      <c r="J634" s="1" t="s">
        <v>1061</v>
      </c>
      <c r="K634" s="15" t="s">
        <v>29</v>
      </c>
      <c r="L634" s="15">
        <v>20</v>
      </c>
      <c r="M634" s="15"/>
      <c r="N634" s="15"/>
      <c r="O634" s="13">
        <v>1</v>
      </c>
      <c r="P634" s="13" t="s">
        <v>31</v>
      </c>
      <c r="Q634" s="13" t="s">
        <v>32</v>
      </c>
      <c r="R634" s="1" t="s">
        <v>1099</v>
      </c>
      <c r="S634" s="13" t="str" cm="1">
        <f t="array" ref="S634">IFERROR(_xlfn.TEXTJOIN(", ",TRUE,IF(ChangeLog[ROW_ID]=$T634,ChangeLog[Change'#],"")),"")</f>
        <v/>
      </c>
      <c r="T634">
        <v>626</v>
      </c>
    </row>
    <row r="635" spans="1:20" ht="17.100000000000001" customHeight="1" x14ac:dyDescent="0.25">
      <c r="A635" s="1" t="s">
        <v>2</v>
      </c>
      <c r="B635" s="15">
        <v>2016</v>
      </c>
      <c r="C635" s="15" t="s">
        <v>130</v>
      </c>
      <c r="D635" s="15" t="s">
        <v>130</v>
      </c>
      <c r="E635" s="15" t="s">
        <v>130</v>
      </c>
      <c r="F635" s="15" t="s">
        <v>49</v>
      </c>
      <c r="G635" s="15" t="s">
        <v>315</v>
      </c>
      <c r="H635" s="15" t="s">
        <v>130</v>
      </c>
      <c r="I635" s="15" t="s">
        <v>1100</v>
      </c>
      <c r="J635" s="1" t="s">
        <v>1064</v>
      </c>
      <c r="K635" s="15" t="s">
        <v>29</v>
      </c>
      <c r="L635" s="15">
        <v>26</v>
      </c>
      <c r="M635" s="15"/>
      <c r="N635" s="15"/>
      <c r="O635" s="13">
        <v>1</v>
      </c>
      <c r="P635" s="13" t="s">
        <v>31</v>
      </c>
      <c r="Q635" s="13" t="s">
        <v>32</v>
      </c>
      <c r="R635" s="1" t="s">
        <v>1101</v>
      </c>
      <c r="S635" s="13" t="str" cm="1">
        <f t="array" ref="S635">IFERROR(_xlfn.TEXTJOIN(", ",TRUE,IF(ChangeLog[ROW_ID]=$T635,ChangeLog[Change'#],"")),"")</f>
        <v/>
      </c>
      <c r="T635">
        <v>627</v>
      </c>
    </row>
    <row r="636" spans="1:20" ht="17.100000000000001" customHeight="1" x14ac:dyDescent="0.25">
      <c r="A636" s="1" t="s">
        <v>2</v>
      </c>
      <c r="B636" s="15">
        <v>2016</v>
      </c>
      <c r="C636" s="15" t="s">
        <v>130</v>
      </c>
      <c r="D636" s="15" t="s">
        <v>130</v>
      </c>
      <c r="E636" s="15" t="s">
        <v>130</v>
      </c>
      <c r="F636" s="15" t="s">
        <v>325</v>
      </c>
      <c r="G636" s="15" t="s">
        <v>482</v>
      </c>
      <c r="H636" s="15" t="s">
        <v>130</v>
      </c>
      <c r="I636" s="15" t="s">
        <v>1102</v>
      </c>
      <c r="J636" s="1" t="s">
        <v>1103</v>
      </c>
      <c r="K636" s="15" t="s">
        <v>29</v>
      </c>
      <c r="L636" s="15">
        <v>19</v>
      </c>
      <c r="M636" s="15"/>
      <c r="N636" s="15"/>
      <c r="O636" s="13">
        <v>1</v>
      </c>
      <c r="P636" s="13" t="s">
        <v>31</v>
      </c>
      <c r="Q636" s="13" t="s">
        <v>32</v>
      </c>
      <c r="R636" s="1" t="s">
        <v>1104</v>
      </c>
      <c r="S636" s="13" t="str" cm="1">
        <f t="array" ref="S636">IFERROR(_xlfn.TEXTJOIN(", ",TRUE,IF(ChangeLog[ROW_ID]=$T636,ChangeLog[Change'#],"")),"")</f>
        <v/>
      </c>
      <c r="T636">
        <v>628</v>
      </c>
    </row>
    <row r="637" spans="1:20" ht="17.100000000000001" customHeight="1" x14ac:dyDescent="0.25">
      <c r="A637" s="1" t="s">
        <v>2</v>
      </c>
      <c r="B637" s="15">
        <v>2016</v>
      </c>
      <c r="C637" s="15" t="s">
        <v>130</v>
      </c>
      <c r="D637" s="15" t="s">
        <v>130</v>
      </c>
      <c r="E637" s="15" t="s">
        <v>130</v>
      </c>
      <c r="F637" s="15" t="s">
        <v>49</v>
      </c>
      <c r="G637" s="15" t="s">
        <v>311</v>
      </c>
      <c r="H637" s="15" t="s">
        <v>130</v>
      </c>
      <c r="I637" s="15" t="s">
        <v>1105</v>
      </c>
      <c r="J637" s="1" t="s">
        <v>1106</v>
      </c>
      <c r="K637" s="15" t="s">
        <v>29</v>
      </c>
      <c r="L637" s="15">
        <v>20</v>
      </c>
      <c r="M637" s="15"/>
      <c r="N637" s="15"/>
      <c r="O637" s="13">
        <v>1</v>
      </c>
      <c r="P637" s="13" t="s">
        <v>31</v>
      </c>
      <c r="Q637" s="13" t="s">
        <v>32</v>
      </c>
      <c r="R637" s="1" t="s">
        <v>1107</v>
      </c>
      <c r="S637" s="13" t="str" cm="1">
        <f t="array" ref="S637">IFERROR(_xlfn.TEXTJOIN(", ",TRUE,IF(ChangeLog[ROW_ID]=$T637,ChangeLog[Change'#],"")),"")</f>
        <v/>
      </c>
      <c r="T637">
        <v>629</v>
      </c>
    </row>
    <row r="638" spans="1:20" ht="17.100000000000001" customHeight="1" x14ac:dyDescent="0.25">
      <c r="A638" s="1" t="s">
        <v>2</v>
      </c>
      <c r="B638" s="15">
        <v>2016</v>
      </c>
      <c r="C638" s="15" t="s">
        <v>130</v>
      </c>
      <c r="D638" s="15" t="s">
        <v>130</v>
      </c>
      <c r="E638" s="15" t="s">
        <v>130</v>
      </c>
      <c r="F638" s="15" t="s">
        <v>49</v>
      </c>
      <c r="G638" s="15" t="s">
        <v>449</v>
      </c>
      <c r="H638" s="15" t="s">
        <v>130</v>
      </c>
      <c r="I638" s="15" t="s">
        <v>1108</v>
      </c>
      <c r="J638" s="1" t="s">
        <v>1109</v>
      </c>
      <c r="K638" s="15" t="s">
        <v>29</v>
      </c>
      <c r="L638" s="15">
        <v>15</v>
      </c>
      <c r="M638" s="15"/>
      <c r="N638" s="15"/>
      <c r="O638" s="13">
        <v>1</v>
      </c>
      <c r="P638" s="13" t="s">
        <v>31</v>
      </c>
      <c r="Q638" s="13" t="s">
        <v>32</v>
      </c>
      <c r="R638" s="1" t="s">
        <v>1110</v>
      </c>
      <c r="S638" s="13" t="str" cm="1">
        <f t="array" ref="S638">IFERROR(_xlfn.TEXTJOIN(", ",TRUE,IF(ChangeLog[ROW_ID]=$T638,ChangeLog[Change'#],"")),"")</f>
        <v/>
      </c>
      <c r="T638">
        <v>630</v>
      </c>
    </row>
    <row r="639" spans="1:20" ht="17.100000000000001" customHeight="1" x14ac:dyDescent="0.25">
      <c r="A639" s="1" t="s">
        <v>2</v>
      </c>
      <c r="B639" s="15">
        <v>2016</v>
      </c>
      <c r="C639" s="15" t="s">
        <v>130</v>
      </c>
      <c r="D639" s="15" t="s">
        <v>130</v>
      </c>
      <c r="E639" s="15" t="s">
        <v>793</v>
      </c>
      <c r="F639" s="15" t="s">
        <v>26</v>
      </c>
      <c r="G639" s="15" t="s">
        <v>1111</v>
      </c>
      <c r="H639" s="15" t="s">
        <v>130</v>
      </c>
      <c r="I639" s="15" t="s">
        <v>1112</v>
      </c>
      <c r="J639" s="1" t="s">
        <v>1113</v>
      </c>
      <c r="K639" s="15" t="s">
        <v>29</v>
      </c>
      <c r="L639" s="15">
        <v>34</v>
      </c>
      <c r="M639" s="15"/>
      <c r="N639" s="15"/>
      <c r="O639" s="13">
        <v>1</v>
      </c>
      <c r="P639" s="13" t="s">
        <v>31</v>
      </c>
      <c r="Q639" s="13" t="s">
        <v>32</v>
      </c>
      <c r="R639" s="1" t="s">
        <v>1114</v>
      </c>
      <c r="S639" s="13" t="str" cm="1">
        <f t="array" ref="S639">IFERROR(_xlfn.TEXTJOIN(", ",TRUE,IF(ChangeLog[ROW_ID]=$T639,ChangeLog[Change'#],"")),"")</f>
        <v/>
      </c>
      <c r="T639">
        <v>631</v>
      </c>
    </row>
    <row r="640" spans="1:20" ht="17.100000000000001" customHeight="1" x14ac:dyDescent="0.25">
      <c r="A640" s="1" t="s">
        <v>2</v>
      </c>
      <c r="B640" s="15">
        <v>2016</v>
      </c>
      <c r="C640" s="15" t="s">
        <v>130</v>
      </c>
      <c r="D640" s="15" t="s">
        <v>130</v>
      </c>
      <c r="E640" s="15" t="s">
        <v>793</v>
      </c>
      <c r="F640" s="15" t="s">
        <v>49</v>
      </c>
      <c r="G640" s="15" t="s">
        <v>1111</v>
      </c>
      <c r="H640" s="15" t="s">
        <v>130</v>
      </c>
      <c r="I640" s="15" t="s">
        <v>1115</v>
      </c>
      <c r="J640" s="1" t="s">
        <v>1116</v>
      </c>
      <c r="K640" s="15" t="s">
        <v>29</v>
      </c>
      <c r="L640" s="15">
        <v>25</v>
      </c>
      <c r="M640" s="15"/>
      <c r="N640" s="15"/>
      <c r="O640" s="13">
        <v>1</v>
      </c>
      <c r="P640" s="13" t="s">
        <v>31</v>
      </c>
      <c r="Q640" s="13" t="s">
        <v>32</v>
      </c>
      <c r="R640" s="1" t="s">
        <v>1117</v>
      </c>
      <c r="S640" s="13" t="str" cm="1">
        <f t="array" ref="S640">IFERROR(_xlfn.TEXTJOIN(", ",TRUE,IF(ChangeLog[ROW_ID]=$T640,ChangeLog[Change'#],"")),"")</f>
        <v/>
      </c>
      <c r="T640">
        <v>632</v>
      </c>
    </row>
    <row r="641" spans="1:20" ht="17.100000000000001" customHeight="1" x14ac:dyDescent="0.25">
      <c r="A641" s="1" t="s">
        <v>2</v>
      </c>
      <c r="B641" s="15">
        <v>2016</v>
      </c>
      <c r="C641" s="15" t="s">
        <v>92</v>
      </c>
      <c r="D641" s="15" t="s">
        <v>92</v>
      </c>
      <c r="E641" s="15" t="s">
        <v>93</v>
      </c>
      <c r="F641" s="15" t="s">
        <v>49</v>
      </c>
      <c r="G641" s="15" t="s">
        <v>560</v>
      </c>
      <c r="H641" s="15" t="s">
        <v>92</v>
      </c>
      <c r="I641" s="15" t="s">
        <v>1118</v>
      </c>
      <c r="J641" s="1" t="s">
        <v>1065</v>
      </c>
      <c r="K641" s="15" t="s">
        <v>29</v>
      </c>
      <c r="L641" s="15">
        <v>34</v>
      </c>
      <c r="M641" s="15"/>
      <c r="N641" s="15"/>
      <c r="O641" s="13">
        <v>1</v>
      </c>
      <c r="P641" s="13" t="s">
        <v>31</v>
      </c>
      <c r="Q641" s="13" t="s">
        <v>32</v>
      </c>
      <c r="R641" s="1" t="s">
        <v>1119</v>
      </c>
      <c r="S641" s="13" t="str" cm="1">
        <f t="array" ref="S641">IFERROR(_xlfn.TEXTJOIN(", ",TRUE,IF(ChangeLog[ROW_ID]=$T641,ChangeLog[Change'#],"")),"")</f>
        <v/>
      </c>
      <c r="T641">
        <v>633</v>
      </c>
    </row>
    <row r="642" spans="1:20" ht="17.100000000000001" customHeight="1" x14ac:dyDescent="0.25">
      <c r="A642" s="1" t="s">
        <v>2</v>
      </c>
      <c r="B642" s="15">
        <v>2016</v>
      </c>
      <c r="C642" s="15" t="s">
        <v>92</v>
      </c>
      <c r="D642" s="15" t="s">
        <v>92</v>
      </c>
      <c r="E642" s="15" t="s">
        <v>93</v>
      </c>
      <c r="F642" s="15" t="s">
        <v>49</v>
      </c>
      <c r="G642" s="15" t="s">
        <v>527</v>
      </c>
      <c r="H642" s="15" t="s">
        <v>92</v>
      </c>
      <c r="I642" s="15" t="s">
        <v>1118</v>
      </c>
      <c r="J642" s="1" t="s">
        <v>1065</v>
      </c>
      <c r="K642" s="15" t="s">
        <v>29</v>
      </c>
      <c r="L642" s="15">
        <v>25</v>
      </c>
      <c r="M642" s="15"/>
      <c r="N642" s="15"/>
      <c r="O642" s="13">
        <v>1</v>
      </c>
      <c r="P642" s="13" t="s">
        <v>31</v>
      </c>
      <c r="Q642" s="13" t="s">
        <v>32</v>
      </c>
      <c r="R642" s="1" t="s">
        <v>1120</v>
      </c>
      <c r="S642" s="13" t="str" cm="1">
        <f t="array" ref="S642">IFERROR(_xlfn.TEXTJOIN(", ",TRUE,IF(ChangeLog[ROW_ID]=$T642,ChangeLog[Change'#],"")),"")</f>
        <v/>
      </c>
      <c r="T642">
        <v>634</v>
      </c>
    </row>
    <row r="643" spans="1:20" ht="17.100000000000001" customHeight="1" x14ac:dyDescent="0.25">
      <c r="A643" s="1" t="s">
        <v>2</v>
      </c>
      <c r="B643" s="15">
        <v>2016</v>
      </c>
      <c r="C643" s="15" t="s">
        <v>92</v>
      </c>
      <c r="D643" s="15" t="s">
        <v>92</v>
      </c>
      <c r="E643" s="15" t="s">
        <v>386</v>
      </c>
      <c r="F643" s="15" t="s">
        <v>49</v>
      </c>
      <c r="G643" s="15" t="s">
        <v>1121</v>
      </c>
      <c r="H643" s="15" t="s">
        <v>92</v>
      </c>
      <c r="I643" s="15" t="s">
        <v>1122</v>
      </c>
      <c r="J643" s="1" t="s">
        <v>588</v>
      </c>
      <c r="K643" s="15" t="s">
        <v>29</v>
      </c>
      <c r="L643" s="15">
        <v>31</v>
      </c>
      <c r="M643" s="15"/>
      <c r="N643" s="15"/>
      <c r="O643" s="13">
        <v>1</v>
      </c>
      <c r="P643" s="13" t="s">
        <v>31</v>
      </c>
      <c r="Q643" s="13" t="s">
        <v>32</v>
      </c>
      <c r="R643" s="1" t="s">
        <v>1123</v>
      </c>
      <c r="S643" s="13" t="str" cm="1">
        <f t="array" ref="S643">IFERROR(_xlfn.TEXTJOIN(", ",TRUE,IF(ChangeLog[ROW_ID]=$T643,ChangeLog[Change'#],"")),"")</f>
        <v/>
      </c>
      <c r="T643">
        <v>635</v>
      </c>
    </row>
    <row r="644" spans="1:20" ht="17.100000000000001" customHeight="1" x14ac:dyDescent="0.25">
      <c r="A644" s="1" t="s">
        <v>2</v>
      </c>
      <c r="B644" s="15">
        <v>2016</v>
      </c>
      <c r="C644" s="15" t="s">
        <v>92</v>
      </c>
      <c r="D644" s="15" t="s">
        <v>92</v>
      </c>
      <c r="E644" s="15" t="s">
        <v>386</v>
      </c>
      <c r="F644" s="15" t="s">
        <v>49</v>
      </c>
      <c r="G644" s="15" t="s">
        <v>587</v>
      </c>
      <c r="H644" s="15" t="s">
        <v>92</v>
      </c>
      <c r="I644" s="15" t="s">
        <v>1122</v>
      </c>
      <c r="J644" s="1" t="s">
        <v>588</v>
      </c>
      <c r="K644" s="15" t="s">
        <v>29</v>
      </c>
      <c r="L644" s="15">
        <v>37</v>
      </c>
      <c r="M644" s="15"/>
      <c r="N644" s="15"/>
      <c r="O644" s="13">
        <v>1</v>
      </c>
      <c r="P644" s="13" t="s">
        <v>31</v>
      </c>
      <c r="Q644" s="13" t="s">
        <v>32</v>
      </c>
      <c r="R644" s="1" t="s">
        <v>1124</v>
      </c>
      <c r="S644" s="13" t="str" cm="1">
        <f t="array" ref="S644">IFERROR(_xlfn.TEXTJOIN(", ",TRUE,IF(ChangeLog[ROW_ID]=$T644,ChangeLog[Change'#],"")),"")</f>
        <v/>
      </c>
      <c r="T644">
        <v>636</v>
      </c>
    </row>
    <row r="645" spans="1:20" ht="17.100000000000001" customHeight="1" x14ac:dyDescent="0.25">
      <c r="A645" s="1" t="s">
        <v>2</v>
      </c>
      <c r="B645" s="15">
        <v>2016</v>
      </c>
      <c r="C645" s="15" t="s">
        <v>97</v>
      </c>
      <c r="D645" s="15" t="s">
        <v>97</v>
      </c>
      <c r="E645" s="15" t="s">
        <v>97</v>
      </c>
      <c r="F645" s="15" t="s">
        <v>26</v>
      </c>
      <c r="G645" s="15" t="s">
        <v>152</v>
      </c>
      <c r="H645" s="15" t="s">
        <v>97</v>
      </c>
      <c r="I645" s="15" t="s">
        <v>1002</v>
      </c>
      <c r="J645" s="1" t="s">
        <v>1125</v>
      </c>
      <c r="K645" s="15" t="s">
        <v>29</v>
      </c>
      <c r="L645" s="15"/>
      <c r="M645" s="15"/>
      <c r="N645" s="15"/>
      <c r="O645" s="13">
        <v>1</v>
      </c>
      <c r="P645" s="13" t="s">
        <v>31</v>
      </c>
      <c r="Q645" s="13" t="s">
        <v>32</v>
      </c>
      <c r="R645" s="1" t="s">
        <v>1126</v>
      </c>
      <c r="S645" s="13" t="str" cm="1">
        <f t="array" ref="S645">IFERROR(_xlfn.TEXTJOIN(", ",TRUE,IF(ChangeLog[ROW_ID]=$T645,ChangeLog[Change'#],"")),"")</f>
        <v/>
      </c>
      <c r="T645">
        <v>637</v>
      </c>
    </row>
    <row r="646" spans="1:20" ht="17.100000000000001" customHeight="1" x14ac:dyDescent="0.25">
      <c r="A646" s="1" t="s">
        <v>2</v>
      </c>
      <c r="B646" s="15">
        <v>2016</v>
      </c>
      <c r="C646" s="15" t="s">
        <v>97</v>
      </c>
      <c r="D646" s="15" t="s">
        <v>97</v>
      </c>
      <c r="E646" s="15" t="s">
        <v>97</v>
      </c>
      <c r="F646" s="15" t="s">
        <v>26</v>
      </c>
      <c r="G646" s="15" t="s">
        <v>152</v>
      </c>
      <c r="H646" s="15" t="s">
        <v>97</v>
      </c>
      <c r="I646" s="15" t="s">
        <v>1002</v>
      </c>
      <c r="J646" s="1" t="s">
        <v>576</v>
      </c>
      <c r="K646" s="15" t="s">
        <v>29</v>
      </c>
      <c r="L646" s="15"/>
      <c r="M646" s="15"/>
      <c r="N646" s="15"/>
      <c r="O646" s="13">
        <v>1</v>
      </c>
      <c r="P646" s="13" t="s">
        <v>31</v>
      </c>
      <c r="Q646" s="13" t="s">
        <v>32</v>
      </c>
      <c r="R646" s="1" t="s">
        <v>1127</v>
      </c>
      <c r="S646" s="13" t="str" cm="1">
        <f t="array" ref="S646">IFERROR(_xlfn.TEXTJOIN(", ",TRUE,IF(ChangeLog[ROW_ID]=$T646,ChangeLog[Change'#],"")),"")</f>
        <v/>
      </c>
      <c r="T646">
        <v>638</v>
      </c>
    </row>
    <row r="647" spans="1:20" ht="17.100000000000001" customHeight="1" x14ac:dyDescent="0.25">
      <c r="A647" s="1" t="s">
        <v>2</v>
      </c>
      <c r="B647" s="15">
        <v>2016</v>
      </c>
      <c r="C647" s="15" t="s">
        <v>97</v>
      </c>
      <c r="D647" s="15" t="s">
        <v>97</v>
      </c>
      <c r="E647" s="15" t="s">
        <v>97</v>
      </c>
      <c r="F647" s="15" t="s">
        <v>49</v>
      </c>
      <c r="G647" s="15" t="s">
        <v>152</v>
      </c>
      <c r="H647" s="15" t="s">
        <v>97</v>
      </c>
      <c r="I647" s="15" t="s">
        <v>267</v>
      </c>
      <c r="J647" s="1" t="s">
        <v>394</v>
      </c>
      <c r="K647" s="15" t="s">
        <v>29</v>
      </c>
      <c r="L647" s="15"/>
      <c r="M647" s="15"/>
      <c r="N647" s="15"/>
      <c r="O647" s="13">
        <v>1</v>
      </c>
      <c r="P647" s="13" t="s">
        <v>31</v>
      </c>
      <c r="Q647" s="13" t="s">
        <v>32</v>
      </c>
      <c r="R647" s="1" t="s">
        <v>1128</v>
      </c>
      <c r="S647" s="13" t="str" cm="1">
        <f t="array" ref="S647">IFERROR(_xlfn.TEXTJOIN(", ",TRUE,IF(ChangeLog[ROW_ID]=$T647,ChangeLog[Change'#],"")),"")</f>
        <v/>
      </c>
      <c r="T647">
        <v>639</v>
      </c>
    </row>
    <row r="648" spans="1:20" ht="17.100000000000001" customHeight="1" x14ac:dyDescent="0.25">
      <c r="A648" s="1" t="s">
        <v>2</v>
      </c>
      <c r="B648" s="15">
        <v>2016</v>
      </c>
      <c r="C648" s="15" t="s">
        <v>97</v>
      </c>
      <c r="D648" s="15" t="s">
        <v>97</v>
      </c>
      <c r="E648" s="15" t="s">
        <v>97</v>
      </c>
      <c r="F648" s="15" t="s">
        <v>49</v>
      </c>
      <c r="G648" s="15" t="s">
        <v>36</v>
      </c>
      <c r="H648" s="15"/>
      <c r="I648" s="15" t="s">
        <v>265</v>
      </c>
      <c r="J648" s="1" t="s">
        <v>1129</v>
      </c>
      <c r="K648" s="15" t="s">
        <v>29</v>
      </c>
      <c r="L648" s="15">
        <v>4</v>
      </c>
      <c r="M648" s="15"/>
      <c r="N648" s="15"/>
      <c r="O648" s="13">
        <v>1</v>
      </c>
      <c r="P648" s="13" t="s">
        <v>31</v>
      </c>
      <c r="Q648" s="13" t="s">
        <v>32</v>
      </c>
      <c r="R648" s="1" t="s">
        <v>1130</v>
      </c>
      <c r="S648" s="13" t="str" cm="1">
        <f t="array" ref="S648">IFERROR(_xlfn.TEXTJOIN(", ",TRUE,IF(ChangeLog[ROW_ID]=$T648,ChangeLog[Change'#],"")),"")</f>
        <v/>
      </c>
      <c r="T648">
        <v>640</v>
      </c>
    </row>
    <row r="649" spans="1:20" ht="17.100000000000001" customHeight="1" x14ac:dyDescent="0.25">
      <c r="A649" s="1" t="s">
        <v>2</v>
      </c>
      <c r="B649" s="15">
        <v>2016</v>
      </c>
      <c r="C649" s="15" t="s">
        <v>97</v>
      </c>
      <c r="D649" s="15" t="s">
        <v>97</v>
      </c>
      <c r="E649" s="15" t="s">
        <v>97</v>
      </c>
      <c r="F649" s="15" t="s">
        <v>49</v>
      </c>
      <c r="G649" s="15" t="s">
        <v>152</v>
      </c>
      <c r="H649" s="15" t="s">
        <v>97</v>
      </c>
      <c r="I649" s="15" t="s">
        <v>267</v>
      </c>
      <c r="J649" s="1" t="s">
        <v>458</v>
      </c>
      <c r="K649" s="15" t="s">
        <v>29</v>
      </c>
      <c r="L649" s="15"/>
      <c r="M649" s="15"/>
      <c r="N649" s="15"/>
      <c r="O649" s="13">
        <v>1</v>
      </c>
      <c r="P649" s="13" t="s">
        <v>31</v>
      </c>
      <c r="Q649" s="13" t="s">
        <v>32</v>
      </c>
      <c r="R649" s="1" t="s">
        <v>1131</v>
      </c>
      <c r="S649" s="13" t="str" cm="1">
        <f t="array" ref="S649">IFERROR(_xlfn.TEXTJOIN(", ",TRUE,IF(ChangeLog[ROW_ID]=$T649,ChangeLog[Change'#],"")),"")</f>
        <v/>
      </c>
      <c r="T649">
        <v>641</v>
      </c>
    </row>
    <row r="650" spans="1:20" ht="17.100000000000001" customHeight="1" x14ac:dyDescent="0.25">
      <c r="A650" s="1" t="s">
        <v>2</v>
      </c>
      <c r="B650" s="15">
        <v>2021</v>
      </c>
      <c r="C650" s="15" t="s">
        <v>24</v>
      </c>
      <c r="D650" s="15" t="s">
        <v>1132</v>
      </c>
      <c r="E650" s="15" t="s">
        <v>1132</v>
      </c>
      <c r="F650" s="15" t="s">
        <v>26</v>
      </c>
      <c r="G650" s="15" t="s">
        <v>1133</v>
      </c>
      <c r="H650" s="15" t="s">
        <v>1132</v>
      </c>
      <c r="I650" s="15" t="s">
        <v>1134</v>
      </c>
      <c r="J650" s="1" t="s">
        <v>1135</v>
      </c>
      <c r="K650" s="15" t="s">
        <v>29</v>
      </c>
      <c r="L650" s="15">
        <v>26</v>
      </c>
      <c r="M650" s="15"/>
      <c r="N650" s="15"/>
      <c r="O650" s="13">
        <v>1</v>
      </c>
      <c r="P650" s="13" t="s">
        <v>31</v>
      </c>
      <c r="Q650" s="13" t="s">
        <v>32</v>
      </c>
      <c r="R650" s="1" t="s">
        <v>1136</v>
      </c>
      <c r="S650" s="13" t="str" cm="1">
        <f t="array" ref="S650">IFERROR(_xlfn.TEXTJOIN(", ",TRUE,IF(ChangeLog[ROW_ID]=$T650,ChangeLog[Change'#],"")),"")</f>
        <v/>
      </c>
      <c r="T650">
        <v>642</v>
      </c>
    </row>
    <row r="651" spans="1:20" ht="17.100000000000001" customHeight="1" x14ac:dyDescent="0.25">
      <c r="A651" s="1" t="s">
        <v>2</v>
      </c>
      <c r="B651" s="15">
        <v>2021</v>
      </c>
      <c r="C651" s="15" t="s">
        <v>24</v>
      </c>
      <c r="D651" s="15" t="s">
        <v>1132</v>
      </c>
      <c r="E651" s="15" t="s">
        <v>1132</v>
      </c>
      <c r="F651" s="15" t="s">
        <v>49</v>
      </c>
      <c r="G651" s="15" t="s">
        <v>1133</v>
      </c>
      <c r="H651" s="15" t="s">
        <v>1132</v>
      </c>
      <c r="I651" s="15" t="s">
        <v>1137</v>
      </c>
      <c r="J651" s="1" t="s">
        <v>1138</v>
      </c>
      <c r="K651" s="15" t="s">
        <v>29</v>
      </c>
      <c r="L651" s="15">
        <v>30</v>
      </c>
      <c r="M651" s="15"/>
      <c r="N651" s="15"/>
      <c r="O651" s="13">
        <v>1</v>
      </c>
      <c r="P651" s="13" t="s">
        <v>31</v>
      </c>
      <c r="Q651" s="13" t="s">
        <v>32</v>
      </c>
      <c r="R651" s="1" t="s">
        <v>1139</v>
      </c>
      <c r="S651" s="13" t="str" cm="1">
        <f t="array" ref="S651">IFERROR(_xlfn.TEXTJOIN(", ",TRUE,IF(ChangeLog[ROW_ID]=$T651,ChangeLog[Change'#],"")),"")</f>
        <v/>
      </c>
      <c r="T651">
        <v>643</v>
      </c>
    </row>
    <row r="652" spans="1:20" ht="17.100000000000001" customHeight="1" x14ac:dyDescent="0.25">
      <c r="A652" s="1" t="s">
        <v>2</v>
      </c>
      <c r="B652" s="15">
        <v>2021</v>
      </c>
      <c r="C652" s="15" t="s">
        <v>24</v>
      </c>
      <c r="D652" s="15" t="s">
        <v>25</v>
      </c>
      <c r="E652" s="15" t="s">
        <v>25</v>
      </c>
      <c r="F652" s="15" t="s">
        <v>26</v>
      </c>
      <c r="G652" s="15" t="s">
        <v>27</v>
      </c>
      <c r="H652" s="15" t="s">
        <v>25</v>
      </c>
      <c r="I652" s="15" t="s">
        <v>1140</v>
      </c>
      <c r="J652" s="1" t="s">
        <v>1037</v>
      </c>
      <c r="K652" s="15" t="s">
        <v>29</v>
      </c>
      <c r="L652" s="15">
        <v>39</v>
      </c>
      <c r="M652" s="15"/>
      <c r="N652" s="15"/>
      <c r="O652" s="13">
        <v>1</v>
      </c>
      <c r="P652" s="13" t="s">
        <v>31</v>
      </c>
      <c r="Q652" s="13" t="s">
        <v>32</v>
      </c>
      <c r="R652" s="1" t="s">
        <v>1141</v>
      </c>
      <c r="S652" s="13" t="str" cm="1">
        <f t="array" ref="S652">IFERROR(_xlfn.TEXTJOIN(", ",TRUE,IF(ChangeLog[ROW_ID]=$T652,ChangeLog[Change'#],"")),"")</f>
        <v/>
      </c>
      <c r="T652">
        <v>644</v>
      </c>
    </row>
    <row r="653" spans="1:20" ht="17.100000000000001" customHeight="1" x14ac:dyDescent="0.25">
      <c r="A653" s="1" t="s">
        <v>2</v>
      </c>
      <c r="B653" s="15">
        <v>2021</v>
      </c>
      <c r="C653" s="15" t="s">
        <v>24</v>
      </c>
      <c r="D653" s="15" t="s">
        <v>25</v>
      </c>
      <c r="E653" s="15" t="s">
        <v>25</v>
      </c>
      <c r="F653" s="15" t="s">
        <v>26</v>
      </c>
      <c r="G653" s="15" t="s">
        <v>124</v>
      </c>
      <c r="H653" s="15" t="s">
        <v>25</v>
      </c>
      <c r="I653" s="15" t="s">
        <v>1140</v>
      </c>
      <c r="J653" s="1" t="s">
        <v>1037</v>
      </c>
      <c r="K653" s="15" t="s">
        <v>29</v>
      </c>
      <c r="L653" s="15">
        <v>44</v>
      </c>
      <c r="M653" s="15"/>
      <c r="N653" s="15"/>
      <c r="O653" s="13">
        <v>1</v>
      </c>
      <c r="P653" s="13" t="s">
        <v>31</v>
      </c>
      <c r="Q653" s="13" t="s">
        <v>32</v>
      </c>
      <c r="R653" s="1" t="s">
        <v>1142</v>
      </c>
      <c r="S653" s="13" t="str" cm="1">
        <f t="array" ref="S653">IFERROR(_xlfn.TEXTJOIN(", ",TRUE,IF(ChangeLog[ROW_ID]=$T653,ChangeLog[Change'#],"")),"")</f>
        <v/>
      </c>
      <c r="T653">
        <v>645</v>
      </c>
    </row>
    <row r="654" spans="1:20" ht="17.100000000000001" customHeight="1" x14ac:dyDescent="0.25">
      <c r="A654" s="1" t="s">
        <v>2</v>
      </c>
      <c r="B654" s="15">
        <v>2021</v>
      </c>
      <c r="C654" s="15" t="s">
        <v>24</v>
      </c>
      <c r="D654" s="15" t="s">
        <v>25</v>
      </c>
      <c r="E654" s="15" t="s">
        <v>25</v>
      </c>
      <c r="F654" s="15" t="s">
        <v>26</v>
      </c>
      <c r="G654" s="15" t="s">
        <v>100</v>
      </c>
      <c r="H654" s="15" t="s">
        <v>25</v>
      </c>
      <c r="I654" s="15" t="s">
        <v>1143</v>
      </c>
      <c r="J654" s="1" t="s">
        <v>1033</v>
      </c>
      <c r="K654" s="15" t="s">
        <v>29</v>
      </c>
      <c r="L654" s="15">
        <v>22</v>
      </c>
      <c r="M654" s="15"/>
      <c r="N654" s="15"/>
      <c r="O654" s="13">
        <v>1</v>
      </c>
      <c r="P654" s="13" t="s">
        <v>31</v>
      </c>
      <c r="Q654" s="13" t="s">
        <v>32</v>
      </c>
      <c r="R654" s="1" t="s">
        <v>1144</v>
      </c>
      <c r="S654" s="13" t="str" cm="1">
        <f t="array" ref="S654">IFERROR(_xlfn.TEXTJOIN(", ",TRUE,IF(ChangeLog[ROW_ID]=$T654,ChangeLog[Change'#],"")),"")</f>
        <v/>
      </c>
      <c r="T654">
        <v>646</v>
      </c>
    </row>
    <row r="655" spans="1:20" ht="17.100000000000001" customHeight="1" x14ac:dyDescent="0.25">
      <c r="A655" s="1" t="s">
        <v>2</v>
      </c>
      <c r="B655" s="15">
        <v>2021</v>
      </c>
      <c r="C655" s="15" t="s">
        <v>24</v>
      </c>
      <c r="D655" s="15" t="s">
        <v>25</v>
      </c>
      <c r="E655" s="15" t="s">
        <v>25</v>
      </c>
      <c r="F655" s="15" t="s">
        <v>26</v>
      </c>
      <c r="G655" s="15" t="s">
        <v>124</v>
      </c>
      <c r="H655" s="15" t="s">
        <v>25</v>
      </c>
      <c r="I655" s="15" t="s">
        <v>1143</v>
      </c>
      <c r="J655" s="1" t="s">
        <v>1033</v>
      </c>
      <c r="K655" s="15" t="s">
        <v>29</v>
      </c>
      <c r="L655" s="15">
        <v>34</v>
      </c>
      <c r="M655" s="15"/>
      <c r="N655" s="15"/>
      <c r="O655" s="13">
        <v>1</v>
      </c>
      <c r="P655" s="13" t="s">
        <v>31</v>
      </c>
      <c r="Q655" s="13" t="s">
        <v>32</v>
      </c>
      <c r="R655" s="1" t="s">
        <v>1145</v>
      </c>
      <c r="S655" s="13" t="str" cm="1">
        <f t="array" ref="S655">IFERROR(_xlfn.TEXTJOIN(", ",TRUE,IF(ChangeLog[ROW_ID]=$T655,ChangeLog[Change'#],"")),"")</f>
        <v/>
      </c>
      <c r="T655">
        <v>647</v>
      </c>
    </row>
    <row r="656" spans="1:20" ht="17.100000000000001" customHeight="1" x14ac:dyDescent="0.25">
      <c r="A656" s="1" t="s">
        <v>2</v>
      </c>
      <c r="B656" s="15">
        <v>2021</v>
      </c>
      <c r="C656" s="15" t="s">
        <v>24</v>
      </c>
      <c r="D656" s="15" t="s">
        <v>25</v>
      </c>
      <c r="E656" s="15" t="s">
        <v>25</v>
      </c>
      <c r="F656" s="15" t="s">
        <v>26</v>
      </c>
      <c r="G656" s="15" t="s">
        <v>359</v>
      </c>
      <c r="H656" s="15" t="s">
        <v>25</v>
      </c>
      <c r="I656" s="15" t="s">
        <v>1143</v>
      </c>
      <c r="J656" s="1" t="s">
        <v>1033</v>
      </c>
      <c r="K656" s="15" t="s">
        <v>29</v>
      </c>
      <c r="L656" s="15">
        <v>22</v>
      </c>
      <c r="M656" s="15"/>
      <c r="N656" s="15"/>
      <c r="O656" s="13">
        <v>1</v>
      </c>
      <c r="P656" s="13" t="s">
        <v>31</v>
      </c>
      <c r="Q656" s="13" t="s">
        <v>32</v>
      </c>
      <c r="R656" s="1" t="s">
        <v>1146</v>
      </c>
      <c r="S656" s="13" t="str" cm="1">
        <f t="array" ref="S656">IFERROR(_xlfn.TEXTJOIN(", ",TRUE,IF(ChangeLog[ROW_ID]=$T656,ChangeLog[Change'#],"")),"")</f>
        <v/>
      </c>
      <c r="T656">
        <v>648</v>
      </c>
    </row>
    <row r="657" spans="1:20" ht="17.100000000000001" customHeight="1" x14ac:dyDescent="0.25">
      <c r="A657" s="1" t="s">
        <v>2</v>
      </c>
      <c r="B657" s="15">
        <v>2021</v>
      </c>
      <c r="C657" s="15" t="s">
        <v>24</v>
      </c>
      <c r="D657" s="15" t="s">
        <v>25</v>
      </c>
      <c r="E657" s="15" t="s">
        <v>25</v>
      </c>
      <c r="F657" s="15" t="s">
        <v>49</v>
      </c>
      <c r="G657" s="15" t="s">
        <v>169</v>
      </c>
      <c r="H657" s="15" t="s">
        <v>25</v>
      </c>
      <c r="I657" s="15" t="s">
        <v>1147</v>
      </c>
      <c r="J657" s="1" t="s">
        <v>991</v>
      </c>
      <c r="K657" s="15" t="s">
        <v>29</v>
      </c>
      <c r="L657" s="15">
        <v>40</v>
      </c>
      <c r="M657" s="15"/>
      <c r="N657" s="15"/>
      <c r="O657" s="13">
        <v>1</v>
      </c>
      <c r="P657" s="13" t="s">
        <v>31</v>
      </c>
      <c r="Q657" s="13" t="s">
        <v>32</v>
      </c>
      <c r="R657" s="1" t="s">
        <v>1148</v>
      </c>
      <c r="S657" s="13" t="str" cm="1">
        <f t="array" ref="S657">IFERROR(_xlfn.TEXTJOIN(", ",TRUE,IF(ChangeLog[ROW_ID]=$T657,ChangeLog[Change'#],"")),"")</f>
        <v/>
      </c>
      <c r="T657">
        <v>649</v>
      </c>
    </row>
    <row r="658" spans="1:20" ht="17.100000000000001" customHeight="1" x14ac:dyDescent="0.25">
      <c r="A658" s="1" t="s">
        <v>2</v>
      </c>
      <c r="B658" s="15">
        <v>2021</v>
      </c>
      <c r="C658" s="15" t="s">
        <v>24</v>
      </c>
      <c r="D658" s="15" t="s">
        <v>25</v>
      </c>
      <c r="E658" s="15" t="s">
        <v>25</v>
      </c>
      <c r="F658" s="15" t="s">
        <v>49</v>
      </c>
      <c r="G658" s="15" t="s">
        <v>27</v>
      </c>
      <c r="H658" s="15" t="s">
        <v>25</v>
      </c>
      <c r="I658" s="15" t="s">
        <v>1147</v>
      </c>
      <c r="J658" s="1" t="s">
        <v>991</v>
      </c>
      <c r="K658" s="15" t="s">
        <v>29</v>
      </c>
      <c r="L658" s="15">
        <v>36</v>
      </c>
      <c r="M658" s="15"/>
      <c r="N658" s="15"/>
      <c r="O658" s="13">
        <v>1</v>
      </c>
      <c r="P658" s="13" t="s">
        <v>31</v>
      </c>
      <c r="Q658" s="13" t="s">
        <v>32</v>
      </c>
      <c r="R658" s="1" t="s">
        <v>1149</v>
      </c>
      <c r="S658" s="13" t="str" cm="1">
        <f t="array" ref="S658">IFERROR(_xlfn.TEXTJOIN(", ",TRUE,IF(ChangeLog[ROW_ID]=$T658,ChangeLog[Change'#],"")),"")</f>
        <v/>
      </c>
      <c r="T658">
        <v>650</v>
      </c>
    </row>
    <row r="659" spans="1:20" ht="17.100000000000001" customHeight="1" x14ac:dyDescent="0.25">
      <c r="A659" s="1" t="s">
        <v>2</v>
      </c>
      <c r="B659" s="15">
        <v>2021</v>
      </c>
      <c r="C659" s="15" t="s">
        <v>24</v>
      </c>
      <c r="D659" s="15" t="s">
        <v>1150</v>
      </c>
      <c r="E659" s="15" t="s">
        <v>1150</v>
      </c>
      <c r="F659" s="15" t="s">
        <v>49</v>
      </c>
      <c r="G659" s="15" t="s">
        <v>1151</v>
      </c>
      <c r="H659" s="15" t="s">
        <v>1152</v>
      </c>
      <c r="I659" s="15" t="s">
        <v>1153</v>
      </c>
      <c r="J659" s="1" t="s">
        <v>1154</v>
      </c>
      <c r="K659" s="15" t="s">
        <v>29</v>
      </c>
      <c r="L659" s="15">
        <v>23</v>
      </c>
      <c r="M659" s="15"/>
      <c r="N659" s="15"/>
      <c r="O659" s="13">
        <v>1</v>
      </c>
      <c r="P659" s="13" t="s">
        <v>31</v>
      </c>
      <c r="Q659" s="13" t="s">
        <v>32</v>
      </c>
      <c r="R659" s="1" t="s">
        <v>1155</v>
      </c>
      <c r="S659" s="13" t="str" cm="1">
        <f t="array" ref="S659">IFERROR(_xlfn.TEXTJOIN(", ",TRUE,IF(ChangeLog[ROW_ID]=$T659,ChangeLog[Change'#],"")),"")</f>
        <v/>
      </c>
      <c r="T659">
        <v>651</v>
      </c>
    </row>
    <row r="660" spans="1:20" ht="17.100000000000001" customHeight="1" x14ac:dyDescent="0.25">
      <c r="A660" s="1" t="s">
        <v>2</v>
      </c>
      <c r="B660" s="15">
        <v>2021</v>
      </c>
      <c r="C660" s="15" t="s">
        <v>47</v>
      </c>
      <c r="D660" s="15" t="s">
        <v>47</v>
      </c>
      <c r="E660" s="15" t="s">
        <v>48</v>
      </c>
      <c r="F660" s="15" t="s">
        <v>49</v>
      </c>
      <c r="G660" s="15" t="s">
        <v>52</v>
      </c>
      <c r="H660" s="15" t="s">
        <v>47</v>
      </c>
      <c r="I660" s="15" t="s">
        <v>53</v>
      </c>
      <c r="J660" s="1" t="s">
        <v>1156</v>
      </c>
      <c r="K660" s="15" t="s">
        <v>29</v>
      </c>
      <c r="L660" s="15">
        <v>39</v>
      </c>
      <c r="M660" s="15"/>
      <c r="N660" s="15"/>
      <c r="O660" s="13">
        <v>1</v>
      </c>
      <c r="P660" s="13" t="s">
        <v>31</v>
      </c>
      <c r="Q660" s="13" t="s">
        <v>32</v>
      </c>
      <c r="R660" s="1" t="s">
        <v>1157</v>
      </c>
      <c r="S660" s="13" t="str" cm="1">
        <f t="array" ref="S660">IFERROR(_xlfn.TEXTJOIN(", ",TRUE,IF(ChangeLog[ROW_ID]=$T660,ChangeLog[Change'#],"")),"")</f>
        <v/>
      </c>
      <c r="T660">
        <v>652</v>
      </c>
    </row>
    <row r="661" spans="1:20" ht="17.100000000000001" customHeight="1" x14ac:dyDescent="0.25">
      <c r="A661" s="1" t="s">
        <v>2</v>
      </c>
      <c r="B661" s="15">
        <v>2021</v>
      </c>
      <c r="C661" s="15" t="s">
        <v>276</v>
      </c>
      <c r="D661" s="15" t="s">
        <v>276</v>
      </c>
      <c r="E661" s="15" t="s">
        <v>276</v>
      </c>
      <c r="F661" s="15" t="s">
        <v>26</v>
      </c>
      <c r="G661" s="15" t="s">
        <v>152</v>
      </c>
      <c r="H661" s="15" t="s">
        <v>276</v>
      </c>
      <c r="I661" s="15" t="s">
        <v>1002</v>
      </c>
      <c r="J661" s="1" t="s">
        <v>1158</v>
      </c>
      <c r="K661" s="15" t="s">
        <v>29</v>
      </c>
      <c r="L661" s="15"/>
      <c r="M661" s="15"/>
      <c r="N661" s="15"/>
      <c r="O661" s="13">
        <v>1</v>
      </c>
      <c r="P661" s="13" t="s">
        <v>31</v>
      </c>
      <c r="Q661" s="13" t="s">
        <v>32</v>
      </c>
      <c r="R661" s="1" t="s">
        <v>1159</v>
      </c>
      <c r="S661" s="13" t="str" cm="1">
        <f t="array" ref="S661">IFERROR(_xlfn.TEXTJOIN(", ",TRUE,IF(ChangeLog[ROW_ID]=$T661,ChangeLog[Change'#],"")),"")</f>
        <v/>
      </c>
      <c r="T661">
        <v>653</v>
      </c>
    </row>
    <row r="662" spans="1:20" ht="17.100000000000001" customHeight="1" x14ac:dyDescent="0.25">
      <c r="A662" s="1" t="s">
        <v>2</v>
      </c>
      <c r="B662" s="15">
        <v>2021</v>
      </c>
      <c r="C662" s="15" t="s">
        <v>276</v>
      </c>
      <c r="D662" s="15" t="s">
        <v>276</v>
      </c>
      <c r="E662" s="15" t="s">
        <v>276</v>
      </c>
      <c r="F662" s="15" t="s">
        <v>26</v>
      </c>
      <c r="G662" s="15" t="s">
        <v>152</v>
      </c>
      <c r="H662" s="15" t="s">
        <v>276</v>
      </c>
      <c r="I662" s="15" t="s">
        <v>267</v>
      </c>
      <c r="J662" s="1" t="s">
        <v>1160</v>
      </c>
      <c r="K662" s="15" t="s">
        <v>29</v>
      </c>
      <c r="L662" s="15"/>
      <c r="M662" s="15"/>
      <c r="N662" s="15"/>
      <c r="O662" s="13">
        <v>1</v>
      </c>
      <c r="P662" s="13" t="s">
        <v>31</v>
      </c>
      <c r="Q662" s="13" t="s">
        <v>32</v>
      </c>
      <c r="R662" s="1" t="s">
        <v>1161</v>
      </c>
      <c r="S662" s="13" t="str" cm="1">
        <f t="array" ref="S662">IFERROR(_xlfn.TEXTJOIN(", ",TRUE,IF(ChangeLog[ROW_ID]=$T662,ChangeLog[Change'#],"")),"")</f>
        <v/>
      </c>
      <c r="T662">
        <v>654</v>
      </c>
    </row>
    <row r="663" spans="1:20" ht="17.100000000000001" customHeight="1" x14ac:dyDescent="0.25">
      <c r="A663" s="1" t="s">
        <v>2</v>
      </c>
      <c r="B663" s="15">
        <v>2021</v>
      </c>
      <c r="C663" s="15" t="s">
        <v>1162</v>
      </c>
      <c r="D663" s="15" t="s">
        <v>1162</v>
      </c>
      <c r="E663" s="15" t="s">
        <v>1163</v>
      </c>
      <c r="F663" s="15" t="s">
        <v>213</v>
      </c>
      <c r="G663" s="15" t="s">
        <v>369</v>
      </c>
      <c r="H663" s="15" t="s">
        <v>1162</v>
      </c>
      <c r="I663" s="15" t="s">
        <v>1164</v>
      </c>
      <c r="J663" s="1" t="s">
        <v>1165</v>
      </c>
      <c r="K663" s="15" t="s">
        <v>29</v>
      </c>
      <c r="L663" s="15"/>
      <c r="M663" s="15"/>
      <c r="N663" s="15"/>
      <c r="O663" s="13">
        <v>1</v>
      </c>
      <c r="P663" s="13" t="s">
        <v>31</v>
      </c>
      <c r="Q663" s="13" t="s">
        <v>32</v>
      </c>
      <c r="R663" s="1" t="s">
        <v>1166</v>
      </c>
      <c r="S663" s="13" t="str" cm="1">
        <f t="array" ref="S663">IFERROR(_xlfn.TEXTJOIN(", ",TRUE,IF(ChangeLog[ROW_ID]=$T663,ChangeLog[Change'#],"")),"")</f>
        <v/>
      </c>
      <c r="T663">
        <v>655</v>
      </c>
    </row>
    <row r="664" spans="1:20" ht="17.100000000000001" customHeight="1" x14ac:dyDescent="0.25">
      <c r="A664" s="1" t="s">
        <v>2</v>
      </c>
      <c r="B664" s="15">
        <v>2021</v>
      </c>
      <c r="C664" s="15" t="s">
        <v>367</v>
      </c>
      <c r="D664" s="15" t="s">
        <v>367</v>
      </c>
      <c r="E664" s="15" t="s">
        <v>368</v>
      </c>
      <c r="F664" s="15" t="s">
        <v>49</v>
      </c>
      <c r="G664" s="15" t="s">
        <v>369</v>
      </c>
      <c r="H664" s="15" t="s">
        <v>367</v>
      </c>
      <c r="I664" s="15" t="s">
        <v>1167</v>
      </c>
      <c r="J664" s="1" t="s">
        <v>1168</v>
      </c>
      <c r="K664" s="15" t="s">
        <v>29</v>
      </c>
      <c r="L664" s="15"/>
      <c r="M664" s="15"/>
      <c r="N664" s="15"/>
      <c r="O664" s="13">
        <v>1</v>
      </c>
      <c r="P664" s="13" t="s">
        <v>31</v>
      </c>
      <c r="Q664" s="13" t="s">
        <v>32</v>
      </c>
      <c r="R664" s="1" t="s">
        <v>1169</v>
      </c>
      <c r="S664" s="13" t="str" cm="1">
        <f t="array" ref="S664">IFERROR(_xlfn.TEXTJOIN(", ",TRUE,IF(ChangeLog[ROW_ID]=$T664,ChangeLog[Change'#],"")),"")</f>
        <v/>
      </c>
      <c r="T664">
        <v>656</v>
      </c>
    </row>
    <row r="665" spans="1:20" ht="17.100000000000001" customHeight="1" x14ac:dyDescent="0.25">
      <c r="A665" s="1" t="s">
        <v>2</v>
      </c>
      <c r="B665" s="15">
        <v>2021</v>
      </c>
      <c r="C665" s="15" t="s">
        <v>367</v>
      </c>
      <c r="D665" s="15" t="s">
        <v>367</v>
      </c>
      <c r="E665" s="15" t="s">
        <v>368</v>
      </c>
      <c r="F665" s="15" t="s">
        <v>49</v>
      </c>
      <c r="G665" s="15" t="s">
        <v>369</v>
      </c>
      <c r="H665" s="15" t="s">
        <v>367</v>
      </c>
      <c r="I665" s="15" t="s">
        <v>1170</v>
      </c>
      <c r="J665" s="1" t="s">
        <v>1171</v>
      </c>
      <c r="K665" s="15" t="s">
        <v>29</v>
      </c>
      <c r="L665" s="15"/>
      <c r="M665" s="15"/>
      <c r="N665" s="15"/>
      <c r="O665" s="13">
        <v>1</v>
      </c>
      <c r="P665" s="13" t="s">
        <v>31</v>
      </c>
      <c r="Q665" s="13" t="s">
        <v>32</v>
      </c>
      <c r="R665" s="1" t="s">
        <v>1172</v>
      </c>
      <c r="S665" s="13" t="str" cm="1">
        <f t="array" ref="S665">IFERROR(_xlfn.TEXTJOIN(", ",TRUE,IF(ChangeLog[ROW_ID]=$T665,ChangeLog[Change'#],"")),"")</f>
        <v/>
      </c>
      <c r="T665">
        <v>657</v>
      </c>
    </row>
    <row r="666" spans="1:20" ht="17.100000000000001" customHeight="1" x14ac:dyDescent="0.25">
      <c r="A666" s="1" t="s">
        <v>2</v>
      </c>
      <c r="B666" s="15">
        <v>2021</v>
      </c>
      <c r="C666" s="15" t="s">
        <v>546</v>
      </c>
      <c r="D666" s="15" t="s">
        <v>546</v>
      </c>
      <c r="E666" s="15" t="s">
        <v>547</v>
      </c>
      <c r="F666" s="15" t="s">
        <v>49</v>
      </c>
      <c r="G666" s="15" t="s">
        <v>1058</v>
      </c>
      <c r="H666" s="15" t="s">
        <v>546</v>
      </c>
      <c r="I666" s="15" t="s">
        <v>1173</v>
      </c>
      <c r="J666" s="1" t="s">
        <v>1174</v>
      </c>
      <c r="K666" s="15" t="s">
        <v>29</v>
      </c>
      <c r="L666" s="15">
        <v>13</v>
      </c>
      <c r="M666" s="15"/>
      <c r="N666" s="15"/>
      <c r="O666" s="13">
        <v>1</v>
      </c>
      <c r="P666" s="13" t="s">
        <v>31</v>
      </c>
      <c r="Q666" s="13" t="s">
        <v>32</v>
      </c>
      <c r="R666" s="1" t="s">
        <v>1175</v>
      </c>
      <c r="S666" s="13" t="str" cm="1">
        <f t="array" ref="S666">IFERROR(_xlfn.TEXTJOIN(", ",TRUE,IF(ChangeLog[ROW_ID]=$T666,ChangeLog[Change'#],"")),"")</f>
        <v/>
      </c>
      <c r="T666">
        <v>658</v>
      </c>
    </row>
    <row r="667" spans="1:20" ht="17.100000000000001" customHeight="1" x14ac:dyDescent="0.25">
      <c r="A667" s="1" t="s">
        <v>2</v>
      </c>
      <c r="B667" s="15">
        <v>2021</v>
      </c>
      <c r="C667" s="15" t="s">
        <v>1092</v>
      </c>
      <c r="D667" s="15" t="s">
        <v>1092</v>
      </c>
      <c r="E667" s="15" t="s">
        <v>1093</v>
      </c>
      <c r="F667" s="15" t="s">
        <v>49</v>
      </c>
      <c r="G667" s="15" t="s">
        <v>1094</v>
      </c>
      <c r="H667" s="15" t="s">
        <v>1092</v>
      </c>
      <c r="I667" s="15" t="s">
        <v>1176</v>
      </c>
      <c r="J667" s="1" t="s">
        <v>1177</v>
      </c>
      <c r="K667" s="15" t="s">
        <v>29</v>
      </c>
      <c r="L667" s="15">
        <v>28</v>
      </c>
      <c r="M667" s="15"/>
      <c r="N667" s="15"/>
      <c r="O667" s="13">
        <v>1</v>
      </c>
      <c r="P667" s="13" t="s">
        <v>31</v>
      </c>
      <c r="Q667" s="13" t="s">
        <v>32</v>
      </c>
      <c r="R667" s="1" t="s">
        <v>1178</v>
      </c>
      <c r="S667" s="13" t="str" cm="1">
        <f t="array" ref="S667">IFERROR(_xlfn.TEXTJOIN(", ",TRUE,IF(ChangeLog[ROW_ID]=$T667,ChangeLog[Change'#],"")),"")</f>
        <v/>
      </c>
      <c r="T667">
        <v>659</v>
      </c>
    </row>
    <row r="668" spans="1:20" ht="17.100000000000001" customHeight="1" x14ac:dyDescent="0.25">
      <c r="A668" s="1" t="s">
        <v>2</v>
      </c>
      <c r="B668" s="15">
        <v>2021</v>
      </c>
      <c r="C668" s="15" t="s">
        <v>130</v>
      </c>
      <c r="D668" s="15" t="s">
        <v>130</v>
      </c>
      <c r="E668" s="15" t="s">
        <v>130</v>
      </c>
      <c r="F668" s="15" t="s">
        <v>26</v>
      </c>
      <c r="G668" s="15" t="s">
        <v>301</v>
      </c>
      <c r="H668" s="15" t="s">
        <v>130</v>
      </c>
      <c r="I668" s="15" t="s">
        <v>1098</v>
      </c>
      <c r="J668" s="1" t="s">
        <v>478</v>
      </c>
      <c r="K668" s="15" t="s">
        <v>29</v>
      </c>
      <c r="L668" s="15">
        <v>21</v>
      </c>
      <c r="M668" s="15"/>
      <c r="N668" s="15"/>
      <c r="O668" s="13">
        <v>1</v>
      </c>
      <c r="P668" s="13" t="s">
        <v>31</v>
      </c>
      <c r="Q668" s="13" t="s">
        <v>32</v>
      </c>
      <c r="R668" s="1" t="s">
        <v>1179</v>
      </c>
      <c r="S668" s="13" t="str" cm="1">
        <f t="array" ref="S668">IFERROR(_xlfn.TEXTJOIN(", ",TRUE,IF(ChangeLog[ROW_ID]=$T668,ChangeLog[Change'#],"")),"")</f>
        <v/>
      </c>
      <c r="T668">
        <v>660</v>
      </c>
    </row>
    <row r="669" spans="1:20" ht="17.100000000000001" customHeight="1" x14ac:dyDescent="0.25">
      <c r="A669" s="1" t="s">
        <v>2</v>
      </c>
      <c r="B669" s="15">
        <v>2021</v>
      </c>
      <c r="C669" s="15" t="s">
        <v>130</v>
      </c>
      <c r="D669" s="15" t="s">
        <v>130</v>
      </c>
      <c r="E669" s="15" t="s">
        <v>793</v>
      </c>
      <c r="F669" s="15" t="s">
        <v>49</v>
      </c>
      <c r="G669" s="15" t="s">
        <v>1111</v>
      </c>
      <c r="H669" s="15" t="s">
        <v>130</v>
      </c>
      <c r="I669" s="15" t="s">
        <v>1115</v>
      </c>
      <c r="J669" s="1" t="s">
        <v>1180</v>
      </c>
      <c r="K669" s="15" t="s">
        <v>29</v>
      </c>
      <c r="L669" s="15">
        <v>26</v>
      </c>
      <c r="M669" s="15"/>
      <c r="N669" s="15"/>
      <c r="O669" s="13">
        <v>1</v>
      </c>
      <c r="P669" s="13" t="s">
        <v>31</v>
      </c>
      <c r="Q669" s="13" t="s">
        <v>32</v>
      </c>
      <c r="R669" s="1" t="s">
        <v>1181</v>
      </c>
      <c r="S669" s="13" t="str" cm="1">
        <f t="array" ref="S669">IFERROR(_xlfn.TEXTJOIN(", ",TRUE,IF(ChangeLog[ROW_ID]=$T669,ChangeLog[Change'#],"")),"")</f>
        <v/>
      </c>
      <c r="T669">
        <v>661</v>
      </c>
    </row>
    <row r="670" spans="1:20" ht="17.100000000000001" customHeight="1" x14ac:dyDescent="0.25">
      <c r="A670" s="1" t="s">
        <v>2</v>
      </c>
      <c r="B670" s="15">
        <v>2021</v>
      </c>
      <c r="C670" s="15" t="s">
        <v>130</v>
      </c>
      <c r="D670" s="15" t="s">
        <v>130</v>
      </c>
      <c r="E670" s="15" t="s">
        <v>130</v>
      </c>
      <c r="F670" s="15" t="s">
        <v>49</v>
      </c>
      <c r="G670" s="15" t="s">
        <v>449</v>
      </c>
      <c r="H670" s="15" t="s">
        <v>130</v>
      </c>
      <c r="I670" s="15" t="s">
        <v>1108</v>
      </c>
      <c r="J670" s="1" t="s">
        <v>485</v>
      </c>
      <c r="K670" s="15" t="s">
        <v>29</v>
      </c>
      <c r="L670" s="15">
        <v>10</v>
      </c>
      <c r="M670" s="15"/>
      <c r="N670" s="15"/>
      <c r="O670" s="13">
        <v>1</v>
      </c>
      <c r="P670" s="13" t="s">
        <v>31</v>
      </c>
      <c r="Q670" s="13" t="s">
        <v>32</v>
      </c>
      <c r="R670" s="1" t="s">
        <v>1182</v>
      </c>
      <c r="S670" s="13" t="str" cm="1">
        <f t="array" ref="S670">IFERROR(_xlfn.TEXTJOIN(", ",TRUE,IF(ChangeLog[ROW_ID]=$T670,ChangeLog[Change'#],"")),"")</f>
        <v/>
      </c>
      <c r="T670">
        <v>662</v>
      </c>
    </row>
    <row r="671" spans="1:20" ht="17.100000000000001" customHeight="1" x14ac:dyDescent="0.25">
      <c r="A671" s="1" t="s">
        <v>2</v>
      </c>
      <c r="B671" s="15">
        <v>2021</v>
      </c>
      <c r="C671" s="15" t="s">
        <v>92</v>
      </c>
      <c r="D671" s="15" t="s">
        <v>92</v>
      </c>
      <c r="E671" s="15" t="s">
        <v>93</v>
      </c>
      <c r="F671" s="15" t="s">
        <v>49</v>
      </c>
      <c r="G671" s="15" t="s">
        <v>527</v>
      </c>
      <c r="H671" s="15" t="s">
        <v>92</v>
      </c>
      <c r="I671" s="15" t="s">
        <v>1183</v>
      </c>
      <c r="J671" s="1" t="s">
        <v>1184</v>
      </c>
      <c r="K671" s="15" t="s">
        <v>29</v>
      </c>
      <c r="L671" s="15">
        <v>21</v>
      </c>
      <c r="M671" s="15"/>
      <c r="N671" s="15"/>
      <c r="O671" s="13">
        <v>1</v>
      </c>
      <c r="P671" s="13" t="s">
        <v>31</v>
      </c>
      <c r="Q671" s="13" t="s">
        <v>32</v>
      </c>
      <c r="R671" s="1" t="s">
        <v>1185</v>
      </c>
      <c r="S671" s="13" t="str" cm="1">
        <f t="array" ref="S671">IFERROR(_xlfn.TEXTJOIN(", ",TRUE,IF(ChangeLog[ROW_ID]=$T671,ChangeLog[Change'#],"")),"")</f>
        <v/>
      </c>
      <c r="T671">
        <v>663</v>
      </c>
    </row>
    <row r="672" spans="1:20" ht="17.100000000000001" customHeight="1" x14ac:dyDescent="0.25">
      <c r="A672" s="1" t="s">
        <v>2</v>
      </c>
      <c r="B672" s="15">
        <v>2021</v>
      </c>
      <c r="C672" s="15" t="s">
        <v>97</v>
      </c>
      <c r="D672" s="15" t="s">
        <v>97</v>
      </c>
      <c r="E672" s="15" t="s">
        <v>97</v>
      </c>
      <c r="F672" s="15" t="s">
        <v>26</v>
      </c>
      <c r="G672" s="15" t="s">
        <v>152</v>
      </c>
      <c r="H672" s="15" t="s">
        <v>97</v>
      </c>
      <c r="I672" s="15" t="s">
        <v>1002</v>
      </c>
      <c r="J672" s="1" t="s">
        <v>1186</v>
      </c>
      <c r="K672" s="15" t="s">
        <v>29</v>
      </c>
      <c r="L672" s="15"/>
      <c r="M672" s="15"/>
      <c r="N672" s="15"/>
      <c r="O672" s="13">
        <v>1</v>
      </c>
      <c r="P672" s="13" t="s">
        <v>31</v>
      </c>
      <c r="Q672" s="13" t="s">
        <v>32</v>
      </c>
      <c r="R672" s="1" t="s">
        <v>1187</v>
      </c>
      <c r="S672" s="13" t="str" cm="1">
        <f t="array" ref="S672">IFERROR(_xlfn.TEXTJOIN(", ",TRUE,IF(ChangeLog[ROW_ID]=$T672,ChangeLog[Change'#],"")),"")</f>
        <v/>
      </c>
      <c r="T672">
        <v>664</v>
      </c>
    </row>
    <row r="673" spans="1:20" ht="17.100000000000001" customHeight="1" x14ac:dyDescent="0.25">
      <c r="A673" s="1" t="s">
        <v>2</v>
      </c>
      <c r="B673" s="15">
        <v>2021</v>
      </c>
      <c r="C673" s="15" t="s">
        <v>97</v>
      </c>
      <c r="D673" s="15" t="s">
        <v>97</v>
      </c>
      <c r="E673" s="15" t="s">
        <v>97</v>
      </c>
      <c r="F673" s="15" t="s">
        <v>49</v>
      </c>
      <c r="G673" s="15" t="s">
        <v>152</v>
      </c>
      <c r="H673" s="15" t="s">
        <v>97</v>
      </c>
      <c r="I673" s="15" t="s">
        <v>1188</v>
      </c>
      <c r="J673" s="1" t="s">
        <v>1189</v>
      </c>
      <c r="K673" s="15" t="s">
        <v>29</v>
      </c>
      <c r="L673" s="15"/>
      <c r="M673" s="15"/>
      <c r="N673" s="15"/>
      <c r="O673" s="13">
        <v>1</v>
      </c>
      <c r="P673" s="13" t="s">
        <v>31</v>
      </c>
      <c r="Q673" s="13" t="s">
        <v>32</v>
      </c>
      <c r="R673" s="1" t="s">
        <v>1190</v>
      </c>
      <c r="S673" s="13" t="str" cm="1">
        <f t="array" ref="S673">IFERROR(_xlfn.TEXTJOIN(", ",TRUE,IF(ChangeLog[ROW_ID]=$T673,ChangeLog[Change'#],"")),"")</f>
        <v/>
      </c>
      <c r="T673">
        <v>665</v>
      </c>
    </row>
    <row r="674" spans="1:20" ht="17.100000000000001" customHeight="1" x14ac:dyDescent="0.25">
      <c r="A674" s="1" t="s">
        <v>2</v>
      </c>
      <c r="B674" s="15">
        <v>2021</v>
      </c>
      <c r="C674" s="15" t="s">
        <v>97</v>
      </c>
      <c r="D674" s="15" t="s">
        <v>97</v>
      </c>
      <c r="E674" s="15" t="s">
        <v>97</v>
      </c>
      <c r="F674" s="15" t="s">
        <v>49</v>
      </c>
      <c r="G674" s="15" t="s">
        <v>152</v>
      </c>
      <c r="H674" s="15" t="s">
        <v>97</v>
      </c>
      <c r="I674" s="15" t="s">
        <v>1188</v>
      </c>
      <c r="J674" s="1" t="s">
        <v>1191</v>
      </c>
      <c r="K674" s="15" t="s">
        <v>29</v>
      </c>
      <c r="L674" s="15"/>
      <c r="M674" s="15"/>
      <c r="N674" s="15"/>
      <c r="O674" s="13">
        <v>1</v>
      </c>
      <c r="P674" s="13" t="s">
        <v>31</v>
      </c>
      <c r="Q674" s="13" t="s">
        <v>32</v>
      </c>
      <c r="R674" s="1" t="s">
        <v>1192</v>
      </c>
      <c r="S674" s="13" t="str" cm="1">
        <f t="array" ref="S674">IFERROR(_xlfn.TEXTJOIN(", ",TRUE,IF(ChangeLog[ROW_ID]=$T674,ChangeLog[Change'#],"")),"")</f>
        <v/>
      </c>
      <c r="T674">
        <v>666</v>
      </c>
    </row>
    <row r="675" spans="1:20" ht="17.100000000000001" customHeight="1" x14ac:dyDescent="0.25">
      <c r="A675" s="1" t="s">
        <v>2</v>
      </c>
      <c r="B675" s="15">
        <v>2021</v>
      </c>
      <c r="C675" s="15" t="s">
        <v>97</v>
      </c>
      <c r="D675" s="15" t="s">
        <v>97</v>
      </c>
      <c r="E675" s="15" t="s">
        <v>97</v>
      </c>
      <c r="F675" s="15" t="s">
        <v>49</v>
      </c>
      <c r="G675" s="15" t="s">
        <v>36</v>
      </c>
      <c r="H675" s="15" t="s">
        <v>97</v>
      </c>
      <c r="I675" s="15" t="s">
        <v>265</v>
      </c>
      <c r="J675" s="1" t="s">
        <v>1193</v>
      </c>
      <c r="K675" s="15" t="s">
        <v>29</v>
      </c>
      <c r="L675" s="15"/>
      <c r="M675" s="15"/>
      <c r="N675" s="15"/>
      <c r="O675" s="13">
        <v>1</v>
      </c>
      <c r="P675" s="13" t="s">
        <v>31</v>
      </c>
      <c r="Q675" s="13" t="s">
        <v>32</v>
      </c>
      <c r="R675" s="1" t="s">
        <v>1194</v>
      </c>
      <c r="S675" s="13" t="str" cm="1">
        <f t="array" ref="S675">IFERROR(_xlfn.TEXTJOIN(", ",TRUE,IF(ChangeLog[ROW_ID]=$T675,ChangeLog[Change'#],"")),"")</f>
        <v/>
      </c>
      <c r="T675">
        <v>667</v>
      </c>
    </row>
    <row r="676" spans="1:20" ht="17.100000000000001" customHeight="1" x14ac:dyDescent="0.25">
      <c r="A676" s="1" t="s">
        <v>2</v>
      </c>
      <c r="B676" s="15">
        <v>2024</v>
      </c>
      <c r="C676" s="15" t="s">
        <v>24</v>
      </c>
      <c r="D676" s="15" t="s">
        <v>25</v>
      </c>
      <c r="E676" s="15" t="s">
        <v>25</v>
      </c>
      <c r="F676" s="15" t="s">
        <v>26</v>
      </c>
      <c r="G676" s="15" t="s">
        <v>169</v>
      </c>
      <c r="H676" s="15" t="s">
        <v>25</v>
      </c>
      <c r="I676" s="15" t="s">
        <v>1195</v>
      </c>
      <c r="J676" s="1" t="s">
        <v>1196</v>
      </c>
      <c r="K676" s="15" t="s">
        <v>29</v>
      </c>
      <c r="L676" s="15">
        <v>32</v>
      </c>
      <c r="M676" s="15"/>
      <c r="N676" s="15"/>
      <c r="O676" s="13">
        <v>1</v>
      </c>
      <c r="P676" s="13" t="s">
        <v>31</v>
      </c>
      <c r="Q676" s="13" t="s">
        <v>32</v>
      </c>
      <c r="R676" s="1" t="s">
        <v>1197</v>
      </c>
      <c r="S676" s="13" t="str" cm="1">
        <f t="array" ref="S676">IFERROR(_xlfn.TEXTJOIN(", ",TRUE,IF(ChangeLog[ROW_ID]=$T676,ChangeLog[Change'#],"")),"")</f>
        <v/>
      </c>
      <c r="T676">
        <v>668</v>
      </c>
    </row>
    <row r="677" spans="1:20" ht="17.100000000000001" customHeight="1" x14ac:dyDescent="0.25">
      <c r="A677" s="1" t="s">
        <v>2</v>
      </c>
      <c r="B677" s="15">
        <v>2024</v>
      </c>
      <c r="C677" s="15" t="s">
        <v>24</v>
      </c>
      <c r="D677" s="15" t="s">
        <v>25</v>
      </c>
      <c r="E677" s="15" t="s">
        <v>25</v>
      </c>
      <c r="F677" s="15" t="s">
        <v>26</v>
      </c>
      <c r="G677" s="15" t="s">
        <v>27</v>
      </c>
      <c r="H677" s="15" t="s">
        <v>25</v>
      </c>
      <c r="I677" s="15" t="s">
        <v>1195</v>
      </c>
      <c r="J677" s="1" t="s">
        <v>1196</v>
      </c>
      <c r="K677" s="15" t="s">
        <v>29</v>
      </c>
      <c r="L677" s="15">
        <v>38</v>
      </c>
      <c r="M677" s="15"/>
      <c r="N677" s="15"/>
      <c r="O677" s="13">
        <v>1</v>
      </c>
      <c r="P677" s="13" t="s">
        <v>31</v>
      </c>
      <c r="Q677" s="13" t="s">
        <v>32</v>
      </c>
      <c r="R677" s="1" t="s">
        <v>1198</v>
      </c>
      <c r="S677" s="13" t="str" cm="1">
        <f t="array" ref="S677">IFERROR(_xlfn.TEXTJOIN(", ",TRUE,IF(ChangeLog[ROW_ID]=$T677,ChangeLog[Change'#],"")),"")</f>
        <v/>
      </c>
      <c r="T677">
        <v>669</v>
      </c>
    </row>
    <row r="678" spans="1:20" ht="17.100000000000001" customHeight="1" x14ac:dyDescent="0.25">
      <c r="A678" s="1" t="s">
        <v>2</v>
      </c>
      <c r="B678" s="15">
        <v>2024</v>
      </c>
      <c r="C678" s="15" t="s">
        <v>24</v>
      </c>
      <c r="D678" s="15" t="s">
        <v>25</v>
      </c>
      <c r="E678" s="15" t="s">
        <v>25</v>
      </c>
      <c r="F678" s="15" t="s">
        <v>49</v>
      </c>
      <c r="G678" s="15" t="s">
        <v>786</v>
      </c>
      <c r="H678" s="15" t="s">
        <v>25</v>
      </c>
      <c r="I678" s="15" t="s">
        <v>1199</v>
      </c>
      <c r="J678" s="1" t="s">
        <v>1200</v>
      </c>
      <c r="K678" s="15" t="s">
        <v>29</v>
      </c>
      <c r="L678" s="15">
        <v>25</v>
      </c>
      <c r="M678" s="15"/>
      <c r="N678" s="15"/>
      <c r="O678" s="13">
        <v>1</v>
      </c>
      <c r="P678" s="13" t="s">
        <v>31</v>
      </c>
      <c r="Q678" s="13" t="s">
        <v>32</v>
      </c>
      <c r="R678" s="1" t="s">
        <v>1201</v>
      </c>
      <c r="S678" s="13" t="str" cm="1">
        <f t="array" ref="S678">IFERROR(_xlfn.TEXTJOIN(", ",TRUE,IF(ChangeLog[ROW_ID]=$T678,ChangeLog[Change'#],"")),"")</f>
        <v/>
      </c>
      <c r="T678">
        <v>670</v>
      </c>
    </row>
    <row r="679" spans="1:20" ht="17.100000000000001" customHeight="1" x14ac:dyDescent="0.25">
      <c r="A679" s="1" t="s">
        <v>2</v>
      </c>
      <c r="B679" s="15">
        <v>2024</v>
      </c>
      <c r="C679" s="15" t="s">
        <v>24</v>
      </c>
      <c r="D679" s="15" t="s">
        <v>25</v>
      </c>
      <c r="E679" s="15" t="s">
        <v>25</v>
      </c>
      <c r="F679" s="15" t="s">
        <v>49</v>
      </c>
      <c r="G679" s="15" t="s">
        <v>695</v>
      </c>
      <c r="H679" s="15" t="s">
        <v>25</v>
      </c>
      <c r="I679" s="15" t="s">
        <v>1199</v>
      </c>
      <c r="J679" s="1" t="s">
        <v>1200</v>
      </c>
      <c r="K679" s="15" t="s">
        <v>29</v>
      </c>
      <c r="L679" s="15">
        <v>22</v>
      </c>
      <c r="M679" s="15"/>
      <c r="N679" s="15"/>
      <c r="O679" s="13">
        <v>1</v>
      </c>
      <c r="P679" s="13" t="s">
        <v>31</v>
      </c>
      <c r="Q679" s="13" t="s">
        <v>32</v>
      </c>
      <c r="R679" s="1" t="s">
        <v>1202</v>
      </c>
      <c r="S679" s="13" t="str" cm="1">
        <f t="array" ref="S679">IFERROR(_xlfn.TEXTJOIN(", ",TRUE,IF(ChangeLog[ROW_ID]=$T679,ChangeLog[Change'#],"")),"")</f>
        <v/>
      </c>
      <c r="T679">
        <v>671</v>
      </c>
    </row>
    <row r="680" spans="1:20" ht="17.100000000000001" customHeight="1" x14ac:dyDescent="0.25">
      <c r="A680" s="1" t="s">
        <v>2</v>
      </c>
      <c r="B680" s="15">
        <v>2024</v>
      </c>
      <c r="C680" s="15" t="s">
        <v>24</v>
      </c>
      <c r="D680" s="15" t="s">
        <v>25</v>
      </c>
      <c r="E680" s="15" t="s">
        <v>25</v>
      </c>
      <c r="F680" s="15" t="s">
        <v>49</v>
      </c>
      <c r="G680" s="15" t="s">
        <v>121</v>
      </c>
      <c r="H680" s="15" t="s">
        <v>25</v>
      </c>
      <c r="I680" s="15" t="s">
        <v>1203</v>
      </c>
      <c r="J680" s="1" t="s">
        <v>1204</v>
      </c>
      <c r="K680" s="15" t="s">
        <v>29</v>
      </c>
      <c r="L680" s="15">
        <v>14</v>
      </c>
      <c r="M680" s="15"/>
      <c r="N680" s="15"/>
      <c r="O680" s="13">
        <v>1</v>
      </c>
      <c r="P680" s="13" t="s">
        <v>31</v>
      </c>
      <c r="Q680" s="13" t="s">
        <v>32</v>
      </c>
      <c r="R680" s="1" t="s">
        <v>1205</v>
      </c>
      <c r="S680" s="13" t="str" cm="1">
        <f t="array" ref="S680">IFERROR(_xlfn.TEXTJOIN(", ",TRUE,IF(ChangeLog[ROW_ID]=$T680,ChangeLog[Change'#],"")),"")</f>
        <v/>
      </c>
      <c r="T680">
        <v>672</v>
      </c>
    </row>
    <row r="681" spans="1:20" ht="17.100000000000001" customHeight="1" x14ac:dyDescent="0.25">
      <c r="A681" s="1" t="s">
        <v>2</v>
      </c>
      <c r="B681" s="15">
        <v>2024</v>
      </c>
      <c r="C681" s="15" t="s">
        <v>24</v>
      </c>
      <c r="D681" s="15" t="s">
        <v>25</v>
      </c>
      <c r="E681" s="15" t="s">
        <v>25</v>
      </c>
      <c r="F681" s="15" t="s">
        <v>49</v>
      </c>
      <c r="G681" s="15" t="s">
        <v>46</v>
      </c>
      <c r="H681" s="15" t="s">
        <v>25</v>
      </c>
      <c r="I681" s="15" t="s">
        <v>1206</v>
      </c>
      <c r="J681" s="1" t="s">
        <v>1207</v>
      </c>
      <c r="K681" s="15" t="s">
        <v>29</v>
      </c>
      <c r="L681" s="15">
        <v>11</v>
      </c>
      <c r="M681" s="15"/>
      <c r="N681" s="15"/>
      <c r="O681" s="13">
        <v>1</v>
      </c>
      <c r="P681" s="13" t="s">
        <v>31</v>
      </c>
      <c r="Q681" s="13" t="s">
        <v>32</v>
      </c>
      <c r="R681" s="1" t="s">
        <v>1208</v>
      </c>
      <c r="S681" s="13" t="str" cm="1">
        <f t="array" ref="S681">IFERROR(_xlfn.TEXTJOIN(", ",TRUE,IF(ChangeLog[ROW_ID]=$T681,ChangeLog[Change'#],"")),"")</f>
        <v/>
      </c>
      <c r="T681">
        <v>673</v>
      </c>
    </row>
    <row r="682" spans="1:20" ht="17.100000000000001" customHeight="1" x14ac:dyDescent="0.25">
      <c r="A682" s="1" t="s">
        <v>2</v>
      </c>
      <c r="B682" s="15">
        <v>2024</v>
      </c>
      <c r="C682" s="15" t="s">
        <v>24</v>
      </c>
      <c r="D682" s="15" t="s">
        <v>25</v>
      </c>
      <c r="E682" s="15" t="s">
        <v>25</v>
      </c>
      <c r="F682" s="15" t="s">
        <v>49</v>
      </c>
      <c r="G682" s="15" t="s">
        <v>45</v>
      </c>
      <c r="H682" s="15" t="s">
        <v>25</v>
      </c>
      <c r="I682" s="15" t="s">
        <v>1206</v>
      </c>
      <c r="J682" s="1" t="s">
        <v>1207</v>
      </c>
      <c r="K682" s="15" t="s">
        <v>29</v>
      </c>
      <c r="L682" s="15">
        <v>9</v>
      </c>
      <c r="M682" s="15"/>
      <c r="N682" s="15"/>
      <c r="O682" s="13">
        <v>1</v>
      </c>
      <c r="P682" s="13" t="s">
        <v>31</v>
      </c>
      <c r="Q682" s="13" t="s">
        <v>32</v>
      </c>
      <c r="R682" s="1" t="s">
        <v>1209</v>
      </c>
      <c r="S682" s="13" t="str" cm="1">
        <f t="array" ref="S682">IFERROR(_xlfn.TEXTJOIN(", ",TRUE,IF(ChangeLog[ROW_ID]=$T682,ChangeLog[Change'#],"")),"")</f>
        <v/>
      </c>
      <c r="T682">
        <v>674</v>
      </c>
    </row>
    <row r="683" spans="1:20" ht="17.100000000000001" customHeight="1" x14ac:dyDescent="0.25">
      <c r="A683" s="1" t="s">
        <v>2</v>
      </c>
      <c r="B683" s="15">
        <v>2024</v>
      </c>
      <c r="C683" s="15" t="s">
        <v>47</v>
      </c>
      <c r="D683" s="15" t="s">
        <v>47</v>
      </c>
      <c r="E683" s="15" t="s">
        <v>48</v>
      </c>
      <c r="F683" s="15" t="s">
        <v>49</v>
      </c>
      <c r="G683" s="15" t="s">
        <v>72</v>
      </c>
      <c r="H683" s="15" t="s">
        <v>47</v>
      </c>
      <c r="I683" s="15" t="s">
        <v>1210</v>
      </c>
      <c r="J683" s="1" t="s">
        <v>1156</v>
      </c>
      <c r="K683" s="15" t="s">
        <v>29</v>
      </c>
      <c r="L683" s="15">
        <v>18</v>
      </c>
      <c r="M683" s="15"/>
      <c r="N683" s="15"/>
      <c r="O683" s="13">
        <v>1</v>
      </c>
      <c r="P683" s="13" t="s">
        <v>31</v>
      </c>
      <c r="Q683" s="13" t="s">
        <v>32</v>
      </c>
      <c r="R683" s="1" t="s">
        <v>1211</v>
      </c>
      <c r="S683" s="13" t="str" cm="1">
        <f t="array" ref="S683">IFERROR(_xlfn.TEXTJOIN(", ",TRUE,IF(ChangeLog[ROW_ID]=$T683,ChangeLog[Change'#],"")),"")</f>
        <v/>
      </c>
      <c r="T683">
        <v>675</v>
      </c>
    </row>
    <row r="684" spans="1:20" ht="17.100000000000001" customHeight="1" x14ac:dyDescent="0.25">
      <c r="A684" s="1" t="s">
        <v>2</v>
      </c>
      <c r="B684" s="15">
        <v>2024</v>
      </c>
      <c r="C684" s="15" t="s">
        <v>47</v>
      </c>
      <c r="D684" s="15" t="s">
        <v>47</v>
      </c>
      <c r="E684" s="15" t="s">
        <v>48</v>
      </c>
      <c r="F684" s="15" t="s">
        <v>26</v>
      </c>
      <c r="G684" s="15" t="s">
        <v>72</v>
      </c>
      <c r="H684" s="15" t="s">
        <v>47</v>
      </c>
      <c r="I684" s="15" t="s">
        <v>1083</v>
      </c>
      <c r="J684" s="1" t="s">
        <v>1212</v>
      </c>
      <c r="K684" s="15" t="s">
        <v>29</v>
      </c>
      <c r="L684" s="15">
        <v>11</v>
      </c>
      <c r="M684" s="15"/>
      <c r="N684" s="15"/>
      <c r="O684" s="13">
        <v>1</v>
      </c>
      <c r="P684" s="13" t="s">
        <v>31</v>
      </c>
      <c r="Q684" s="13" t="s">
        <v>32</v>
      </c>
      <c r="R684" s="1" t="s">
        <v>1213</v>
      </c>
      <c r="S684" s="13" t="str" cm="1">
        <f t="array" ref="S684">IFERROR(_xlfn.TEXTJOIN(", ",TRUE,IF(ChangeLog[ROW_ID]=$T684,ChangeLog[Change'#],"")),"")</f>
        <v/>
      </c>
      <c r="T684">
        <v>676</v>
      </c>
    </row>
    <row r="685" spans="1:20" ht="17.100000000000001" customHeight="1" x14ac:dyDescent="0.25">
      <c r="A685" s="1" t="s">
        <v>2</v>
      </c>
      <c r="B685" s="15">
        <v>2024</v>
      </c>
      <c r="C685" s="15" t="s">
        <v>276</v>
      </c>
      <c r="D685" s="15" t="s">
        <v>276</v>
      </c>
      <c r="E685" s="15" t="s">
        <v>276</v>
      </c>
      <c r="F685" s="15" t="s">
        <v>26</v>
      </c>
      <c r="G685" s="15" t="s">
        <v>152</v>
      </c>
      <c r="H685" s="15" t="s">
        <v>276</v>
      </c>
      <c r="I685" s="15" t="s">
        <v>1002</v>
      </c>
      <c r="J685" s="1" t="s">
        <v>1158</v>
      </c>
      <c r="K685" s="15" t="s">
        <v>29</v>
      </c>
      <c r="L685" s="15"/>
      <c r="M685" s="15"/>
      <c r="N685" s="15"/>
      <c r="O685" s="13">
        <v>1</v>
      </c>
      <c r="P685" s="13" t="s">
        <v>31</v>
      </c>
      <c r="Q685" s="13" t="s">
        <v>32</v>
      </c>
      <c r="R685" s="1" t="s">
        <v>1214</v>
      </c>
      <c r="S685" s="13" t="str" cm="1">
        <f t="array" ref="S685">IFERROR(_xlfn.TEXTJOIN(", ",TRUE,IF(ChangeLog[ROW_ID]=$T685,ChangeLog[Change'#],"")),"")</f>
        <v/>
      </c>
      <c r="T685">
        <v>677</v>
      </c>
    </row>
    <row r="686" spans="1:20" ht="17.100000000000001" customHeight="1" x14ac:dyDescent="0.25">
      <c r="A686" s="1" t="s">
        <v>2</v>
      </c>
      <c r="B686" s="15">
        <v>2024</v>
      </c>
      <c r="C686" s="15" t="s">
        <v>276</v>
      </c>
      <c r="D686" s="15" t="s">
        <v>276</v>
      </c>
      <c r="E686" s="15" t="s">
        <v>276</v>
      </c>
      <c r="F686" s="15" t="s">
        <v>49</v>
      </c>
      <c r="G686" s="15" t="s">
        <v>152</v>
      </c>
      <c r="H686" s="15" t="s">
        <v>276</v>
      </c>
      <c r="I686" s="15" t="s">
        <v>267</v>
      </c>
      <c r="J686" s="1" t="s">
        <v>1160</v>
      </c>
      <c r="K686" s="15" t="s">
        <v>29</v>
      </c>
      <c r="L686" s="15"/>
      <c r="M686" s="15"/>
      <c r="N686" s="15"/>
      <c r="O686" s="13">
        <v>1</v>
      </c>
      <c r="P686" s="13" t="s">
        <v>31</v>
      </c>
      <c r="Q686" s="13" t="s">
        <v>32</v>
      </c>
      <c r="R686" s="1" t="s">
        <v>1215</v>
      </c>
      <c r="S686" s="13" t="str" cm="1">
        <f t="array" ref="S686">IFERROR(_xlfn.TEXTJOIN(", ",TRUE,IF(ChangeLog[ROW_ID]=$T686,ChangeLog[Change'#],"")),"")</f>
        <v/>
      </c>
      <c r="T686">
        <v>678</v>
      </c>
    </row>
    <row r="687" spans="1:20" ht="17.100000000000001" customHeight="1" x14ac:dyDescent="0.25">
      <c r="A687" s="1" t="s">
        <v>2</v>
      </c>
      <c r="B687" s="15">
        <v>2024</v>
      </c>
      <c r="C687" s="15" t="s">
        <v>276</v>
      </c>
      <c r="D687" s="15" t="s">
        <v>276</v>
      </c>
      <c r="E687" s="15" t="s">
        <v>276</v>
      </c>
      <c r="F687" s="15" t="s">
        <v>325</v>
      </c>
      <c r="G687" s="15" t="s">
        <v>283</v>
      </c>
      <c r="H687" s="15" t="s">
        <v>276</v>
      </c>
      <c r="I687" s="15" t="s">
        <v>326</v>
      </c>
      <c r="J687" s="1" t="s">
        <v>604</v>
      </c>
      <c r="K687" s="15" t="s">
        <v>29</v>
      </c>
      <c r="L687" s="15"/>
      <c r="M687" s="15"/>
      <c r="N687" s="15"/>
      <c r="O687" s="13">
        <v>1</v>
      </c>
      <c r="P687" s="13" t="s">
        <v>31</v>
      </c>
      <c r="Q687" s="13" t="s">
        <v>32</v>
      </c>
      <c r="R687" s="1" t="s">
        <v>1216</v>
      </c>
      <c r="S687" s="13" t="str" cm="1">
        <f t="array" ref="S687">IFERROR(_xlfn.TEXTJOIN(", ",TRUE,IF(ChangeLog[ROW_ID]=$T687,ChangeLog[Change'#],"")),"")</f>
        <v/>
      </c>
      <c r="T687">
        <v>679</v>
      </c>
    </row>
    <row r="688" spans="1:20" ht="17.100000000000001" customHeight="1" x14ac:dyDescent="0.25">
      <c r="A688" s="1" t="s">
        <v>2</v>
      </c>
      <c r="B688" s="15">
        <v>2024</v>
      </c>
      <c r="C688" s="15" t="s">
        <v>413</v>
      </c>
      <c r="D688" s="15" t="s">
        <v>413</v>
      </c>
      <c r="E688" s="15" t="s">
        <v>414</v>
      </c>
      <c r="F688" s="15" t="s">
        <v>49</v>
      </c>
      <c r="G688" s="15" t="s">
        <v>463</v>
      </c>
      <c r="H688" s="15" t="s">
        <v>414</v>
      </c>
      <c r="I688" s="15" t="s">
        <v>1217</v>
      </c>
      <c r="J688" s="1" t="s">
        <v>465</v>
      </c>
      <c r="K688" s="15" t="s">
        <v>29</v>
      </c>
      <c r="L688" s="15">
        <v>23</v>
      </c>
      <c r="M688" s="15"/>
      <c r="N688" s="15"/>
      <c r="O688" s="13">
        <v>1</v>
      </c>
      <c r="P688" s="13" t="s">
        <v>31</v>
      </c>
      <c r="Q688" s="13" t="s">
        <v>32</v>
      </c>
      <c r="R688" s="1" t="s">
        <v>1218</v>
      </c>
      <c r="S688" s="13" t="str" cm="1">
        <f t="array" ref="S688">IFERROR(_xlfn.TEXTJOIN(", ",TRUE,IF(ChangeLog[ROW_ID]=$T688,ChangeLog[Change'#],"")),"")</f>
        <v/>
      </c>
      <c r="T688">
        <v>680</v>
      </c>
    </row>
    <row r="689" spans="1:20" ht="17.100000000000001" customHeight="1" x14ac:dyDescent="0.25">
      <c r="A689" s="1" t="s">
        <v>2</v>
      </c>
      <c r="B689" s="15">
        <v>2024</v>
      </c>
      <c r="C689" s="15" t="s">
        <v>1162</v>
      </c>
      <c r="D689" s="15" t="s">
        <v>1162</v>
      </c>
      <c r="E689" s="15" t="s">
        <v>1163</v>
      </c>
      <c r="F689" s="15" t="s">
        <v>213</v>
      </c>
      <c r="G689" s="15" t="s">
        <v>369</v>
      </c>
      <c r="H689" s="15" t="s">
        <v>1162</v>
      </c>
      <c r="I689" s="15" t="s">
        <v>1164</v>
      </c>
      <c r="J689" s="1" t="s">
        <v>1219</v>
      </c>
      <c r="K689" s="15" t="s">
        <v>29</v>
      </c>
      <c r="L689" s="15"/>
      <c r="M689" s="15"/>
      <c r="N689" s="15"/>
      <c r="O689" s="13">
        <v>1</v>
      </c>
      <c r="P689" s="13" t="s">
        <v>31</v>
      </c>
      <c r="Q689" s="13" t="s">
        <v>32</v>
      </c>
      <c r="R689" s="1" t="s">
        <v>1220</v>
      </c>
      <c r="S689" s="13" t="str" cm="1">
        <f t="array" ref="S689">IFERROR(_xlfn.TEXTJOIN(", ",TRUE,IF(ChangeLog[ROW_ID]=$T689,ChangeLog[Change'#],"")),"")</f>
        <v/>
      </c>
      <c r="T689">
        <v>681</v>
      </c>
    </row>
    <row r="690" spans="1:20" ht="17.100000000000001" customHeight="1" x14ac:dyDescent="0.25">
      <c r="A690" s="1" t="s">
        <v>2</v>
      </c>
      <c r="B690" s="15">
        <v>2024</v>
      </c>
      <c r="C690" s="15" t="s">
        <v>367</v>
      </c>
      <c r="D690" s="15" t="s">
        <v>367</v>
      </c>
      <c r="E690" s="15" t="s">
        <v>368</v>
      </c>
      <c r="F690" s="15" t="s">
        <v>49</v>
      </c>
      <c r="G690" s="15" t="s">
        <v>369</v>
      </c>
      <c r="H690" s="15" t="s">
        <v>367</v>
      </c>
      <c r="I690" s="15" t="s">
        <v>1167</v>
      </c>
      <c r="J690" s="1" t="s">
        <v>1221</v>
      </c>
      <c r="K690" s="15" t="s">
        <v>29</v>
      </c>
      <c r="L690" s="15"/>
      <c r="M690" s="15"/>
      <c r="N690" s="15"/>
      <c r="O690" s="13">
        <v>1</v>
      </c>
      <c r="P690" s="13" t="s">
        <v>31</v>
      </c>
      <c r="Q690" s="13" t="s">
        <v>32</v>
      </c>
      <c r="R690" s="1" t="s">
        <v>1222</v>
      </c>
      <c r="S690" s="13" t="str" cm="1">
        <f t="array" ref="S690">IFERROR(_xlfn.TEXTJOIN(", ",TRUE,IF(ChangeLog[ROW_ID]=$T690,ChangeLog[Change'#],"")),"")</f>
        <v/>
      </c>
      <c r="T690">
        <v>682</v>
      </c>
    </row>
    <row r="691" spans="1:20" ht="17.100000000000001" customHeight="1" x14ac:dyDescent="0.25">
      <c r="A691" s="1" t="s">
        <v>2</v>
      </c>
      <c r="B691" s="15">
        <v>2024</v>
      </c>
      <c r="C691" s="15" t="s">
        <v>367</v>
      </c>
      <c r="D691" s="15" t="s">
        <v>367</v>
      </c>
      <c r="E691" s="15" t="s">
        <v>368</v>
      </c>
      <c r="F691" s="15" t="s">
        <v>49</v>
      </c>
      <c r="G691" s="15" t="s">
        <v>369</v>
      </c>
      <c r="H691" s="15" t="s">
        <v>367</v>
      </c>
      <c r="I691" s="15" t="s">
        <v>1170</v>
      </c>
      <c r="J691" s="1" t="s">
        <v>1171</v>
      </c>
      <c r="K691" s="15" t="s">
        <v>29</v>
      </c>
      <c r="L691" s="15"/>
      <c r="M691" s="15"/>
      <c r="N691" s="15"/>
      <c r="O691" s="13">
        <v>1</v>
      </c>
      <c r="P691" s="13" t="s">
        <v>31</v>
      </c>
      <c r="Q691" s="13" t="s">
        <v>32</v>
      </c>
      <c r="R691" s="1" t="s">
        <v>1223</v>
      </c>
      <c r="S691" s="13" t="str" cm="1">
        <f t="array" ref="S691">IFERROR(_xlfn.TEXTJOIN(", ",TRUE,IF(ChangeLog[ROW_ID]=$T691,ChangeLog[Change'#],"")),"")</f>
        <v/>
      </c>
      <c r="T691">
        <v>683</v>
      </c>
    </row>
    <row r="692" spans="1:20" ht="17.100000000000001" customHeight="1" x14ac:dyDescent="0.25">
      <c r="A692" s="1" t="s">
        <v>2</v>
      </c>
      <c r="B692" s="15">
        <v>2024</v>
      </c>
      <c r="C692" s="15" t="s">
        <v>1224</v>
      </c>
      <c r="D692" s="15" t="s">
        <v>1224</v>
      </c>
      <c r="E692" s="15" t="s">
        <v>1224</v>
      </c>
      <c r="F692" s="15" t="s">
        <v>49</v>
      </c>
      <c r="G692" s="15" t="s">
        <v>369</v>
      </c>
      <c r="H692" s="15" t="s">
        <v>1224</v>
      </c>
      <c r="I692" s="15" t="s">
        <v>1225</v>
      </c>
      <c r="J692" s="1" t="s">
        <v>1226</v>
      </c>
      <c r="K692" s="15" t="s">
        <v>29</v>
      </c>
      <c r="L692" s="15">
        <v>40</v>
      </c>
      <c r="M692" s="15"/>
      <c r="N692" s="15"/>
      <c r="O692" s="13">
        <v>1</v>
      </c>
      <c r="P692" s="13" t="s">
        <v>31</v>
      </c>
      <c r="Q692" s="13" t="s">
        <v>32</v>
      </c>
      <c r="R692" s="1" t="s">
        <v>1227</v>
      </c>
      <c r="S692" s="13" t="str" cm="1">
        <f t="array" ref="S692">IFERROR(_xlfn.TEXTJOIN(", ",TRUE,IF(ChangeLog[ROW_ID]=$T692,ChangeLog[Change'#],"")),"")</f>
        <v/>
      </c>
      <c r="T692">
        <v>684</v>
      </c>
    </row>
    <row r="693" spans="1:20" ht="17.100000000000001" customHeight="1" x14ac:dyDescent="0.25">
      <c r="A693" s="1" t="s">
        <v>2</v>
      </c>
      <c r="B693" s="15">
        <v>2024</v>
      </c>
      <c r="C693" s="15" t="s">
        <v>1092</v>
      </c>
      <c r="D693" s="15" t="s">
        <v>1092</v>
      </c>
      <c r="E693" s="15" t="s">
        <v>1093</v>
      </c>
      <c r="F693" s="15" t="s">
        <v>49</v>
      </c>
      <c r="G693" s="15" t="s">
        <v>1094</v>
      </c>
      <c r="H693" s="15" t="s">
        <v>1092</v>
      </c>
      <c r="I693" s="15" t="s">
        <v>1176</v>
      </c>
      <c r="J693" s="1" t="s">
        <v>1096</v>
      </c>
      <c r="K693" s="15" t="s">
        <v>29</v>
      </c>
      <c r="L693" s="15">
        <v>28</v>
      </c>
      <c r="M693" s="15"/>
      <c r="N693" s="15"/>
      <c r="O693" s="13">
        <v>1</v>
      </c>
      <c r="P693" s="13" t="s">
        <v>31</v>
      </c>
      <c r="Q693" s="13" t="s">
        <v>32</v>
      </c>
      <c r="R693" s="1" t="s">
        <v>1228</v>
      </c>
      <c r="S693" s="13" t="str" cm="1">
        <f t="array" ref="S693">IFERROR(_xlfn.TEXTJOIN(", ",TRUE,IF(ChangeLog[ROW_ID]=$T693,ChangeLog[Change'#],"")),"")</f>
        <v/>
      </c>
      <c r="T693">
        <v>685</v>
      </c>
    </row>
    <row r="694" spans="1:20" ht="17.100000000000001" customHeight="1" x14ac:dyDescent="0.25">
      <c r="A694" s="1" t="s">
        <v>2</v>
      </c>
      <c r="B694" s="15">
        <v>2024</v>
      </c>
      <c r="C694" s="15" t="s">
        <v>130</v>
      </c>
      <c r="D694" s="15" t="s">
        <v>130</v>
      </c>
      <c r="E694" s="15" t="s">
        <v>473</v>
      </c>
      <c r="F694" s="15" t="s">
        <v>26</v>
      </c>
      <c r="G694" s="15" t="s">
        <v>474</v>
      </c>
      <c r="H694" s="15" t="s">
        <v>130</v>
      </c>
      <c r="I694" s="15" t="s">
        <v>1229</v>
      </c>
      <c r="J694" s="1" t="s">
        <v>476</v>
      </c>
      <c r="K694" s="15" t="s">
        <v>29</v>
      </c>
      <c r="L694" s="15">
        <v>3</v>
      </c>
      <c r="M694" s="15" t="s">
        <v>57</v>
      </c>
      <c r="N694" s="15">
        <v>3</v>
      </c>
      <c r="O694" s="13">
        <v>1</v>
      </c>
      <c r="P694" s="13" t="s">
        <v>31</v>
      </c>
      <c r="Q694" s="13" t="s">
        <v>32</v>
      </c>
      <c r="R694" s="1" t="s">
        <v>1230</v>
      </c>
      <c r="S694" s="13" t="str" cm="1">
        <f t="array" ref="S694">IFERROR(_xlfn.TEXTJOIN(", ",TRUE,IF(ChangeLog[ROW_ID]=$T694,ChangeLog[Change'#],"")),"")</f>
        <v/>
      </c>
      <c r="T694">
        <v>686</v>
      </c>
    </row>
    <row r="695" spans="1:20" ht="17.100000000000001" customHeight="1" x14ac:dyDescent="0.25">
      <c r="A695" s="1" t="s">
        <v>2</v>
      </c>
      <c r="B695" s="15">
        <v>2024</v>
      </c>
      <c r="C695" s="15" t="s">
        <v>130</v>
      </c>
      <c r="D695" s="15" t="s">
        <v>130</v>
      </c>
      <c r="E695" s="15" t="s">
        <v>130</v>
      </c>
      <c r="F695" s="15" t="s">
        <v>26</v>
      </c>
      <c r="G695" s="15" t="s">
        <v>301</v>
      </c>
      <c r="H695" s="15" t="s">
        <v>130</v>
      </c>
      <c r="I695" s="15" t="s">
        <v>1231</v>
      </c>
      <c r="J695" s="1" t="s">
        <v>478</v>
      </c>
      <c r="K695" s="15" t="s">
        <v>29</v>
      </c>
      <c r="L695" s="15">
        <v>25</v>
      </c>
      <c r="M695" s="15"/>
      <c r="N695" s="15"/>
      <c r="O695" s="13">
        <v>1</v>
      </c>
      <c r="P695" s="13" t="s">
        <v>31</v>
      </c>
      <c r="Q695" s="13" t="s">
        <v>32</v>
      </c>
      <c r="R695" s="1" t="s">
        <v>1232</v>
      </c>
      <c r="S695" s="13" t="str" cm="1">
        <f t="array" ref="S695">IFERROR(_xlfn.TEXTJOIN(", ",TRUE,IF(ChangeLog[ROW_ID]=$T695,ChangeLog[Change'#],"")),"")</f>
        <v/>
      </c>
      <c r="T695">
        <v>687</v>
      </c>
    </row>
    <row r="696" spans="1:20" ht="17.100000000000001" customHeight="1" x14ac:dyDescent="0.25">
      <c r="A696" s="1" t="s">
        <v>2</v>
      </c>
      <c r="B696" s="15">
        <v>2024</v>
      </c>
      <c r="C696" s="15" t="s">
        <v>92</v>
      </c>
      <c r="D696" s="15" t="s">
        <v>92</v>
      </c>
      <c r="E696" s="15" t="s">
        <v>386</v>
      </c>
      <c r="F696" s="15" t="s">
        <v>49</v>
      </c>
      <c r="G696" s="15" t="s">
        <v>587</v>
      </c>
      <c r="H696" s="15" t="s">
        <v>92</v>
      </c>
      <c r="I696" s="15" t="s">
        <v>1233</v>
      </c>
      <c r="J696" s="1" t="s">
        <v>1234</v>
      </c>
      <c r="K696" s="15" t="s">
        <v>29</v>
      </c>
      <c r="L696" s="15">
        <v>32</v>
      </c>
      <c r="M696" s="15"/>
      <c r="N696" s="15"/>
      <c r="O696" s="13">
        <v>1</v>
      </c>
      <c r="P696" s="13" t="s">
        <v>31</v>
      </c>
      <c r="Q696" s="13" t="s">
        <v>32</v>
      </c>
      <c r="R696" s="1" t="s">
        <v>1235</v>
      </c>
      <c r="S696" s="13" t="str" cm="1">
        <f t="array" ref="S696">IFERROR(_xlfn.TEXTJOIN(", ",TRUE,IF(ChangeLog[ROW_ID]=$T696,ChangeLog[Change'#],"")),"")</f>
        <v/>
      </c>
      <c r="T696">
        <v>688</v>
      </c>
    </row>
    <row r="697" spans="1:20" ht="17.100000000000001" customHeight="1" x14ac:dyDescent="0.25">
      <c r="A697" s="1" t="s">
        <v>2</v>
      </c>
      <c r="B697" s="15">
        <v>2024</v>
      </c>
      <c r="C697" s="15" t="s">
        <v>92</v>
      </c>
      <c r="D697" s="15" t="s">
        <v>92</v>
      </c>
      <c r="E697" s="15" t="s">
        <v>386</v>
      </c>
      <c r="F697" s="15" t="s">
        <v>49</v>
      </c>
      <c r="G697" s="15" t="s">
        <v>1121</v>
      </c>
      <c r="H697" s="15" t="s">
        <v>92</v>
      </c>
      <c r="I697" s="15" t="s">
        <v>1233</v>
      </c>
      <c r="J697" s="1" t="s">
        <v>1234</v>
      </c>
      <c r="K697" s="15" t="s">
        <v>29</v>
      </c>
      <c r="L697" s="15">
        <v>12</v>
      </c>
      <c r="M697" s="15"/>
      <c r="N697" s="15"/>
      <c r="O697" s="13">
        <v>1</v>
      </c>
      <c r="P697" s="13" t="s">
        <v>31</v>
      </c>
      <c r="Q697" s="13" t="s">
        <v>32</v>
      </c>
      <c r="R697" s="1" t="s">
        <v>1236</v>
      </c>
      <c r="S697" s="13" t="str" cm="1">
        <f t="array" ref="S697">IFERROR(_xlfn.TEXTJOIN(", ",TRUE,IF(ChangeLog[ROW_ID]=$T697,ChangeLog[Change'#],"")),"")</f>
        <v/>
      </c>
      <c r="T697">
        <v>689</v>
      </c>
    </row>
    <row r="698" spans="1:20" ht="17.100000000000001" customHeight="1" x14ac:dyDescent="0.25">
      <c r="A698" s="1" t="s">
        <v>2</v>
      </c>
      <c r="B698" s="15">
        <v>2024</v>
      </c>
      <c r="C698" s="15" t="s">
        <v>97</v>
      </c>
      <c r="D698" s="15" t="s">
        <v>97</v>
      </c>
      <c r="E698" s="15" t="s">
        <v>97</v>
      </c>
      <c r="F698" s="15" t="s">
        <v>49</v>
      </c>
      <c r="G698" s="15" t="s">
        <v>152</v>
      </c>
      <c r="H698" s="15" t="s">
        <v>97</v>
      </c>
      <c r="I698" s="15" t="s">
        <v>267</v>
      </c>
      <c r="J698" s="1" t="s">
        <v>610</v>
      </c>
      <c r="K698" s="15" t="s">
        <v>29</v>
      </c>
      <c r="L698" s="15"/>
      <c r="M698" s="15"/>
      <c r="N698" s="15"/>
      <c r="O698" s="13">
        <v>1</v>
      </c>
      <c r="P698" s="13" t="s">
        <v>31</v>
      </c>
      <c r="Q698" s="13" t="s">
        <v>32</v>
      </c>
      <c r="R698" s="1" t="s">
        <v>1237</v>
      </c>
      <c r="S698" s="13" t="str" cm="1">
        <f t="array" ref="S698">IFERROR(_xlfn.TEXTJOIN(", ",TRUE,IF(ChangeLog[ROW_ID]=$T698,ChangeLog[Change'#],"")),"")</f>
        <v/>
      </c>
      <c r="T698">
        <v>690</v>
      </c>
    </row>
    <row r="699" spans="1:20" ht="17.100000000000001" customHeight="1" x14ac:dyDescent="0.25">
      <c r="A699" s="1" t="s">
        <v>2</v>
      </c>
      <c r="B699" s="15">
        <v>2024</v>
      </c>
      <c r="C699" s="15" t="s">
        <v>97</v>
      </c>
      <c r="D699" s="15" t="s">
        <v>97</v>
      </c>
      <c r="E699" s="15" t="s">
        <v>97</v>
      </c>
      <c r="F699" s="15" t="s">
        <v>26</v>
      </c>
      <c r="G699" s="15" t="s">
        <v>152</v>
      </c>
      <c r="H699" s="15" t="s">
        <v>97</v>
      </c>
      <c r="I699" s="15" t="s">
        <v>1002</v>
      </c>
      <c r="J699" s="1" t="s">
        <v>1238</v>
      </c>
      <c r="K699" s="15" t="s">
        <v>29</v>
      </c>
      <c r="L699" s="15"/>
      <c r="M699" s="15"/>
      <c r="N699" s="15"/>
      <c r="O699" s="13">
        <v>1</v>
      </c>
      <c r="P699" s="13" t="s">
        <v>31</v>
      </c>
      <c r="Q699" s="13" t="s">
        <v>32</v>
      </c>
      <c r="R699" s="1" t="s">
        <v>1239</v>
      </c>
      <c r="S699" s="13" t="str" cm="1">
        <f t="array" ref="S699">IFERROR(_xlfn.TEXTJOIN(", ",TRUE,IF(ChangeLog[ROW_ID]=$T699,ChangeLog[Change'#],"")),"")</f>
        <v/>
      </c>
      <c r="T699">
        <v>691</v>
      </c>
    </row>
    <row r="700" spans="1:20" ht="17.100000000000001" customHeight="1" x14ac:dyDescent="0.25">
      <c r="A700" s="1" t="s">
        <v>2</v>
      </c>
      <c r="B700" s="15">
        <v>2024</v>
      </c>
      <c r="C700" s="15" t="s">
        <v>97</v>
      </c>
      <c r="D700" s="15" t="s">
        <v>97</v>
      </c>
      <c r="E700" s="15" t="s">
        <v>97</v>
      </c>
      <c r="F700" s="15" t="s">
        <v>49</v>
      </c>
      <c r="G700" s="15" t="s">
        <v>152</v>
      </c>
      <c r="H700" s="15" t="s">
        <v>97</v>
      </c>
      <c r="I700" s="15" t="s">
        <v>267</v>
      </c>
      <c r="J700" s="1" t="s">
        <v>1240</v>
      </c>
      <c r="K700" s="15" t="s">
        <v>29</v>
      </c>
      <c r="L700" s="15"/>
      <c r="M700" s="15"/>
      <c r="N700" s="15"/>
      <c r="O700" s="13">
        <v>1</v>
      </c>
      <c r="P700" s="13" t="s">
        <v>31</v>
      </c>
      <c r="Q700" s="13" t="s">
        <v>32</v>
      </c>
      <c r="R700" s="1" t="s">
        <v>1241</v>
      </c>
      <c r="S700" s="13" t="str" cm="1">
        <f t="array" ref="S700">IFERROR(_xlfn.TEXTJOIN(", ",TRUE,IF(ChangeLog[ROW_ID]=$T700,ChangeLog[Change'#],"")),"")</f>
        <v/>
      </c>
      <c r="T700">
        <v>692</v>
      </c>
    </row>
    <row r="701" spans="1:20" ht="17.100000000000001" customHeight="1" x14ac:dyDescent="0.25">
      <c r="A701" s="1" t="s">
        <v>1242</v>
      </c>
      <c r="B701" s="15">
        <v>1965</v>
      </c>
      <c r="C701" s="15" t="s">
        <v>24</v>
      </c>
      <c r="D701" s="15" t="s">
        <v>25</v>
      </c>
      <c r="E701" s="15" t="s">
        <v>25</v>
      </c>
      <c r="F701" s="15" t="s">
        <v>49</v>
      </c>
      <c r="G701" s="15" t="s">
        <v>108</v>
      </c>
      <c r="H701" s="15" t="s">
        <v>1243</v>
      </c>
      <c r="I701" s="15" t="s">
        <v>108</v>
      </c>
      <c r="J701" s="1" t="s">
        <v>689</v>
      </c>
      <c r="K701" s="15" t="s">
        <v>29</v>
      </c>
      <c r="L701" s="15">
        <v>2</v>
      </c>
      <c r="M701" s="15" t="s">
        <v>30</v>
      </c>
      <c r="N701" s="15">
        <v>2</v>
      </c>
      <c r="O701" s="15">
        <v>1</v>
      </c>
      <c r="P701" s="13" t="s">
        <v>31</v>
      </c>
      <c r="Q701" s="13" t="s">
        <v>32</v>
      </c>
      <c r="R701" s="1">
        <v>25569.001388888901</v>
      </c>
      <c r="S701" s="13" t="str" cm="1">
        <f t="array" ref="S701">IFERROR(_xlfn.TEXTJOIN(", ",TRUE,IF(ChangeLog[ROW_ID]=$T701,ChangeLog[Change'#],"")),"")</f>
        <v/>
      </c>
      <c r="T701">
        <v>780</v>
      </c>
    </row>
    <row r="702" spans="1:20" ht="17.100000000000001" customHeight="1" x14ac:dyDescent="0.25">
      <c r="A702" s="1" t="s">
        <v>1242</v>
      </c>
      <c r="B702" s="15">
        <v>1965</v>
      </c>
      <c r="C702" s="15" t="s">
        <v>47</v>
      </c>
      <c r="D702" s="15" t="s">
        <v>47</v>
      </c>
      <c r="E702" s="15" t="s">
        <v>48</v>
      </c>
      <c r="F702" s="15"/>
      <c r="G702" s="15" t="s">
        <v>58</v>
      </c>
      <c r="H702" s="15" t="s">
        <v>1255</v>
      </c>
      <c r="I702" s="15" t="s">
        <v>58</v>
      </c>
      <c r="J702" s="1" t="s">
        <v>1268</v>
      </c>
      <c r="K702" s="15" t="s">
        <v>29</v>
      </c>
      <c r="L702" s="15">
        <v>1</v>
      </c>
      <c r="M702" s="15" t="s">
        <v>41</v>
      </c>
      <c r="N702" s="15">
        <v>1</v>
      </c>
      <c r="O702" s="15">
        <v>1</v>
      </c>
      <c r="P702" s="13" t="s">
        <v>31</v>
      </c>
      <c r="Q702" s="13" t="s">
        <v>32</v>
      </c>
      <c r="R702" s="1" t="s">
        <v>1404</v>
      </c>
      <c r="S702" s="13" t="str" cm="1">
        <f t="array" ref="S702">IFERROR(_xlfn.TEXTJOIN(", ",TRUE,IF(ChangeLog[ROW_ID]=$T702,ChangeLog[Change'#],"")),"")</f>
        <v/>
      </c>
      <c r="T702">
        <v>795</v>
      </c>
    </row>
    <row r="703" spans="1:20" ht="17.100000000000001" customHeight="1" x14ac:dyDescent="0.25">
      <c r="A703" s="1" t="s">
        <v>1242</v>
      </c>
      <c r="B703" s="15">
        <v>1965</v>
      </c>
      <c r="C703" s="15" t="s">
        <v>59</v>
      </c>
      <c r="D703" s="15" t="s">
        <v>59</v>
      </c>
      <c r="E703" s="15" t="s">
        <v>59</v>
      </c>
      <c r="F703" s="15" t="s">
        <v>26</v>
      </c>
      <c r="G703" s="15" t="s">
        <v>85</v>
      </c>
      <c r="H703" s="15" t="s">
        <v>1306</v>
      </c>
      <c r="I703" s="15" t="s">
        <v>85</v>
      </c>
      <c r="J703" s="1" t="s">
        <v>1461</v>
      </c>
      <c r="K703" s="15" t="s">
        <v>29</v>
      </c>
      <c r="L703" s="15">
        <v>2</v>
      </c>
      <c r="M703" s="15" t="s">
        <v>30</v>
      </c>
      <c r="N703" s="15">
        <v>2</v>
      </c>
      <c r="O703" s="15">
        <v>1</v>
      </c>
      <c r="P703" s="13" t="s">
        <v>31</v>
      </c>
      <c r="Q703" s="13" t="s">
        <v>32</v>
      </c>
      <c r="R703" s="1" t="s">
        <v>1462</v>
      </c>
      <c r="S703" s="13" t="str" cm="1">
        <f t="array" ref="S703">IFERROR(_xlfn.TEXTJOIN(", ",TRUE,IF(ChangeLog[ROW_ID]=$T703,ChangeLog[Change'#],"")),"")</f>
        <v/>
      </c>
      <c r="T703">
        <v>830</v>
      </c>
    </row>
    <row r="704" spans="1:20" ht="17.100000000000001" customHeight="1" x14ac:dyDescent="0.25">
      <c r="A704" s="1" t="s">
        <v>1242</v>
      </c>
      <c r="B704" s="15">
        <v>1959</v>
      </c>
      <c r="C704" s="15" t="s">
        <v>47</v>
      </c>
      <c r="D704" s="15" t="s">
        <v>47</v>
      </c>
      <c r="E704" s="15" t="s">
        <v>112</v>
      </c>
      <c r="F704" s="15" t="s">
        <v>26</v>
      </c>
      <c r="G704" s="15" t="s">
        <v>1275</v>
      </c>
      <c r="H704" s="15" t="s">
        <v>1255</v>
      </c>
      <c r="I704" s="15" t="s">
        <v>11338</v>
      </c>
      <c r="J704" s="1" t="s">
        <v>653</v>
      </c>
      <c r="K704" s="15" t="s">
        <v>29</v>
      </c>
      <c r="L704" s="15">
        <v>1</v>
      </c>
      <c r="M704" s="15" t="s">
        <v>41</v>
      </c>
      <c r="N704" s="15">
        <v>1</v>
      </c>
      <c r="O704" s="15">
        <v>1</v>
      </c>
      <c r="P704" s="13" t="s">
        <v>31</v>
      </c>
      <c r="Q704" s="13" t="s">
        <v>32</v>
      </c>
      <c r="R704" s="1" t="s">
        <v>1277</v>
      </c>
      <c r="S704" s="13" t="str" cm="1">
        <f t="array" ref="S704">IFERROR(_xlfn.TEXTJOIN(", ",TRUE,IF(ChangeLog[ROW_ID]=$T704,ChangeLog[Change'#],"")),"")</f>
        <v/>
      </c>
      <c r="T704">
        <v>708</v>
      </c>
    </row>
    <row r="705" spans="1:20" ht="17.100000000000001" customHeight="1" x14ac:dyDescent="0.25">
      <c r="A705" s="1" t="s">
        <v>1242</v>
      </c>
      <c r="B705" s="15">
        <v>1965</v>
      </c>
      <c r="C705" s="15" t="s">
        <v>92</v>
      </c>
      <c r="D705" s="15" t="s">
        <v>92</v>
      </c>
      <c r="E705" s="15" t="s">
        <v>93</v>
      </c>
      <c r="F705" s="15" t="s">
        <v>26</v>
      </c>
      <c r="G705" s="15" t="s">
        <v>94</v>
      </c>
      <c r="H705" s="15" t="s">
        <v>1296</v>
      </c>
      <c r="I705" s="15" t="s">
        <v>11358</v>
      </c>
      <c r="J705" s="1" t="s">
        <v>1440</v>
      </c>
      <c r="K705" s="15" t="s">
        <v>29</v>
      </c>
      <c r="L705" s="15">
        <v>3</v>
      </c>
      <c r="M705" s="15" t="s">
        <v>57</v>
      </c>
      <c r="N705" s="15">
        <v>3</v>
      </c>
      <c r="O705" s="15">
        <v>1</v>
      </c>
      <c r="P705" s="13" t="s">
        <v>31</v>
      </c>
      <c r="Q705" s="13" t="s">
        <v>32</v>
      </c>
      <c r="R705" s="1">
        <v>579</v>
      </c>
      <c r="S705" s="13" t="str" cm="1">
        <f t="array" ref="S705">IFERROR(_xlfn.TEXTJOIN(", ",TRUE,IF(ChangeLog[ROW_ID]=$T705,ChangeLog[Change'#],"")),"")</f>
        <v/>
      </c>
      <c r="T705">
        <v>818</v>
      </c>
    </row>
    <row r="706" spans="1:20" ht="17.100000000000001" customHeight="1" x14ac:dyDescent="0.25">
      <c r="A706" s="1" t="s">
        <v>1242</v>
      </c>
      <c r="B706" s="15">
        <v>1965</v>
      </c>
      <c r="C706" s="15" t="s">
        <v>92</v>
      </c>
      <c r="D706" s="15" t="s">
        <v>92</v>
      </c>
      <c r="E706" s="15" t="s">
        <v>386</v>
      </c>
      <c r="F706" s="15" t="s">
        <v>26</v>
      </c>
      <c r="G706" s="15" t="s">
        <v>722</v>
      </c>
      <c r="H706" s="15" t="s">
        <v>1296</v>
      </c>
      <c r="I706" s="15" t="s">
        <v>11359</v>
      </c>
      <c r="J706" s="1" t="s">
        <v>1438</v>
      </c>
      <c r="K706" s="15" t="s">
        <v>29</v>
      </c>
      <c r="L706" s="15">
        <v>3</v>
      </c>
      <c r="M706" s="15" t="s">
        <v>57</v>
      </c>
      <c r="N706" s="15">
        <v>3</v>
      </c>
      <c r="O706" s="15">
        <v>1</v>
      </c>
      <c r="P706" s="13" t="s">
        <v>31</v>
      </c>
      <c r="Q706" s="13" t="s">
        <v>32</v>
      </c>
      <c r="R706" s="1">
        <v>1080</v>
      </c>
      <c r="S706" s="13" t="str" cm="1">
        <f t="array" ref="S706">IFERROR(_xlfn.TEXTJOIN(", ",TRUE,IF(ChangeLog[ROW_ID]=$T706,ChangeLog[Change'#],"")),"")</f>
        <v/>
      </c>
      <c r="T706">
        <v>819</v>
      </c>
    </row>
    <row r="707" spans="1:20" ht="17.100000000000001" customHeight="1" x14ac:dyDescent="0.25">
      <c r="A707" s="1" t="s">
        <v>1242</v>
      </c>
      <c r="B707" s="15">
        <v>1967</v>
      </c>
      <c r="C707" s="15" t="s">
        <v>47</v>
      </c>
      <c r="D707" s="15" t="s">
        <v>47</v>
      </c>
      <c r="E707" s="15" t="s">
        <v>48</v>
      </c>
      <c r="F707" s="15" t="s">
        <v>26</v>
      </c>
      <c r="G707" s="15" t="s">
        <v>127</v>
      </c>
      <c r="H707" s="15" t="s">
        <v>1255</v>
      </c>
      <c r="I707" s="15" t="s">
        <v>11376</v>
      </c>
      <c r="J707" s="1" t="s">
        <v>1557</v>
      </c>
      <c r="K707" s="15" t="s">
        <v>29</v>
      </c>
      <c r="L707" s="15">
        <v>2</v>
      </c>
      <c r="M707" s="15" t="s">
        <v>30</v>
      </c>
      <c r="N707" s="15">
        <v>2</v>
      </c>
      <c r="O707" s="15">
        <v>1</v>
      </c>
      <c r="P707" s="13" t="s">
        <v>31</v>
      </c>
      <c r="Q707" s="13" t="s">
        <v>32</v>
      </c>
      <c r="R707" s="1" t="s">
        <v>1558</v>
      </c>
      <c r="S707" s="13" t="str" cm="1">
        <f t="array" ref="S707">IFERROR(_xlfn.TEXTJOIN(", ",TRUE,IF(ChangeLog[ROW_ID]=$T707,ChangeLog[Change'#],"")),"")</f>
        <v/>
      </c>
      <c r="T707">
        <v>877</v>
      </c>
    </row>
    <row r="708" spans="1:20" ht="17.100000000000001" customHeight="1" x14ac:dyDescent="0.25">
      <c r="A708" s="1" t="s">
        <v>1242</v>
      </c>
      <c r="B708" s="15">
        <v>2023</v>
      </c>
      <c r="C708" s="15" t="s">
        <v>367</v>
      </c>
      <c r="D708" s="15" t="s">
        <v>367</v>
      </c>
      <c r="E708" s="15" t="s">
        <v>368</v>
      </c>
      <c r="F708" s="15" t="s">
        <v>49</v>
      </c>
      <c r="G708" s="15" t="s">
        <v>369</v>
      </c>
      <c r="H708" s="15" t="s">
        <v>3108</v>
      </c>
      <c r="I708" s="15" t="s">
        <v>11708</v>
      </c>
      <c r="J708" s="1" t="s">
        <v>1171</v>
      </c>
      <c r="K708" s="15" t="s">
        <v>29</v>
      </c>
      <c r="L708" s="15">
        <v>3</v>
      </c>
      <c r="M708" s="15" t="s">
        <v>57</v>
      </c>
      <c r="N708" s="15">
        <v>3</v>
      </c>
      <c r="O708" s="15">
        <v>1</v>
      </c>
      <c r="P708" s="13" t="s">
        <v>31</v>
      </c>
      <c r="Q708" s="13" t="s">
        <v>32</v>
      </c>
      <c r="R708" s="1" t="s">
        <v>6747</v>
      </c>
      <c r="S708" s="13" t="str" cm="1">
        <f t="array" ref="S708">IFERROR(_xlfn.TEXTJOIN(", ",TRUE,IF(ChangeLog[ROW_ID]=$T708,ChangeLog[Change'#],"")),"")</f>
        <v/>
      </c>
      <c r="T708">
        <v>4239</v>
      </c>
    </row>
    <row r="709" spans="1:20" ht="17.100000000000001" customHeight="1" x14ac:dyDescent="0.25">
      <c r="A709" s="1" t="s">
        <v>1242</v>
      </c>
      <c r="B709" s="15">
        <v>1959</v>
      </c>
      <c r="C709" s="15" t="s">
        <v>24</v>
      </c>
      <c r="D709" s="15" t="s">
        <v>25</v>
      </c>
      <c r="E709" s="15" t="s">
        <v>25</v>
      </c>
      <c r="F709" s="15" t="s">
        <v>26</v>
      </c>
      <c r="G709" s="15" t="s">
        <v>104</v>
      </c>
      <c r="H709" s="15" t="s">
        <v>1243</v>
      </c>
      <c r="I709" s="15" t="s">
        <v>104</v>
      </c>
      <c r="J709" s="1" t="s">
        <v>1245</v>
      </c>
      <c r="K709" s="15" t="s">
        <v>29</v>
      </c>
      <c r="L709" s="15">
        <v>3</v>
      </c>
      <c r="M709" s="15" t="s">
        <v>57</v>
      </c>
      <c r="N709" s="15">
        <v>3</v>
      </c>
      <c r="O709" s="15">
        <v>1</v>
      </c>
      <c r="P709" s="13" t="s">
        <v>31</v>
      </c>
      <c r="Q709" s="13" t="s">
        <v>32</v>
      </c>
      <c r="R709" s="1">
        <v>25569.001388888901</v>
      </c>
      <c r="S709" s="13" t="str" cm="1">
        <f t="array" ref="S709">IFERROR(_xlfn.TEXTJOIN(", ",TRUE,IF(ChangeLog[ROW_ID]=$T709,ChangeLog[Change'#],"")),"")</f>
        <v/>
      </c>
      <c r="T709">
        <v>693</v>
      </c>
    </row>
    <row r="710" spans="1:20" ht="17.100000000000001" customHeight="1" x14ac:dyDescent="0.25">
      <c r="A710" s="1" t="s">
        <v>1242</v>
      </c>
      <c r="B710" s="15">
        <v>1959</v>
      </c>
      <c r="C710" s="15" t="s">
        <v>24</v>
      </c>
      <c r="D710" s="15" t="s">
        <v>25</v>
      </c>
      <c r="E710" s="15" t="s">
        <v>25</v>
      </c>
      <c r="F710" s="15" t="s">
        <v>26</v>
      </c>
      <c r="G710" s="15" t="s">
        <v>27</v>
      </c>
      <c r="H710" s="15" t="s">
        <v>1243</v>
      </c>
      <c r="I710" s="15" t="s">
        <v>27</v>
      </c>
      <c r="J710" s="1" t="s">
        <v>1245</v>
      </c>
      <c r="K710" s="15" t="s">
        <v>29</v>
      </c>
      <c r="L710" s="15">
        <v>3</v>
      </c>
      <c r="M710" s="15" t="s">
        <v>57</v>
      </c>
      <c r="N710" s="15">
        <v>3</v>
      </c>
      <c r="O710" s="15">
        <v>1</v>
      </c>
      <c r="P710" s="13" t="s">
        <v>31</v>
      </c>
      <c r="Q710" s="13" t="s">
        <v>32</v>
      </c>
      <c r="R710" s="1">
        <v>25569.000694444399</v>
      </c>
      <c r="S710" s="13" t="str" cm="1">
        <f t="array" ref="S710">IFERROR(_xlfn.TEXTJOIN(", ",TRUE,IF(ChangeLog[ROW_ID]=$T710,ChangeLog[Change'#],"")),"")</f>
        <v/>
      </c>
      <c r="T710">
        <v>694</v>
      </c>
    </row>
    <row r="711" spans="1:20" ht="17.100000000000001" customHeight="1" x14ac:dyDescent="0.25">
      <c r="A711" s="1" t="s">
        <v>1242</v>
      </c>
      <c r="B711" s="15">
        <v>1959</v>
      </c>
      <c r="C711" s="15" t="s">
        <v>24</v>
      </c>
      <c r="D711" s="15" t="s">
        <v>25</v>
      </c>
      <c r="E711" s="15" t="s">
        <v>25</v>
      </c>
      <c r="F711" s="15" t="s">
        <v>26</v>
      </c>
      <c r="G711" s="15" t="s">
        <v>42</v>
      </c>
      <c r="H711" s="15" t="s">
        <v>1243</v>
      </c>
      <c r="I711" s="15" t="s">
        <v>11335</v>
      </c>
      <c r="J711" s="1" t="s">
        <v>1248</v>
      </c>
      <c r="K711" s="15" t="s">
        <v>29</v>
      </c>
      <c r="L711" s="15">
        <v>1</v>
      </c>
      <c r="M711" s="15" t="s">
        <v>41</v>
      </c>
      <c r="N711" s="15">
        <v>1</v>
      </c>
      <c r="O711" s="15">
        <v>1</v>
      </c>
      <c r="P711" s="13" t="s">
        <v>31</v>
      </c>
      <c r="Q711" s="13" t="s">
        <v>32</v>
      </c>
      <c r="R711" s="1" t="s">
        <v>1249</v>
      </c>
      <c r="S711" s="13" t="str" cm="1">
        <f t="array" ref="S711">IFERROR(_xlfn.TEXTJOIN(", ",TRUE,IF(ChangeLog[ROW_ID]=$T711,ChangeLog[Change'#],"")),"")</f>
        <v/>
      </c>
      <c r="T711">
        <v>695</v>
      </c>
    </row>
    <row r="712" spans="1:20" ht="17.100000000000001" customHeight="1" x14ac:dyDescent="0.25">
      <c r="A712" s="1" t="s">
        <v>1242</v>
      </c>
      <c r="B712" s="15">
        <v>1959</v>
      </c>
      <c r="C712" s="15" t="s">
        <v>24</v>
      </c>
      <c r="D712" s="15" t="s">
        <v>25</v>
      </c>
      <c r="E712" s="15" t="s">
        <v>25</v>
      </c>
      <c r="F712" s="15"/>
      <c r="G712" s="15" t="s">
        <v>100</v>
      </c>
      <c r="H712" s="15" t="s">
        <v>1243</v>
      </c>
      <c r="I712" s="15" t="s">
        <v>100</v>
      </c>
      <c r="J712" s="1" t="s">
        <v>1251</v>
      </c>
      <c r="K712" s="15" t="s">
        <v>29</v>
      </c>
      <c r="L712" s="15">
        <v>3</v>
      </c>
      <c r="M712" s="15" t="s">
        <v>57</v>
      </c>
      <c r="N712" s="15">
        <v>3</v>
      </c>
      <c r="O712" s="15">
        <v>1</v>
      </c>
      <c r="P712" s="13" t="s">
        <v>31</v>
      </c>
      <c r="Q712" s="13" t="s">
        <v>32</v>
      </c>
      <c r="R712" s="1">
        <v>25569.000694444399</v>
      </c>
      <c r="S712" s="13" t="str" cm="1">
        <f t="array" ref="S712">IFERROR(_xlfn.TEXTJOIN(", ",TRUE,IF(ChangeLog[ROW_ID]=$T712,ChangeLog[Change'#],"")),"")</f>
        <v/>
      </c>
      <c r="T712">
        <v>696</v>
      </c>
    </row>
    <row r="713" spans="1:20" ht="17.100000000000001" customHeight="1" x14ac:dyDescent="0.25">
      <c r="A713" s="1" t="s">
        <v>1242</v>
      </c>
      <c r="B713" s="15">
        <v>1959</v>
      </c>
      <c r="C713" s="15" t="s">
        <v>24</v>
      </c>
      <c r="D713" s="15" t="s">
        <v>25</v>
      </c>
      <c r="E713" s="15" t="s">
        <v>25</v>
      </c>
      <c r="F713" s="15"/>
      <c r="G713" s="15" t="s">
        <v>124</v>
      </c>
      <c r="H713" s="15" t="s">
        <v>1243</v>
      </c>
      <c r="I713" s="15" t="s">
        <v>124</v>
      </c>
      <c r="J713" s="1" t="s">
        <v>1253</v>
      </c>
      <c r="K713" s="15" t="s">
        <v>29</v>
      </c>
      <c r="L713" s="15">
        <v>2</v>
      </c>
      <c r="M713" s="15" t="s">
        <v>30</v>
      </c>
      <c r="N713" s="15">
        <v>2</v>
      </c>
      <c r="O713" s="15">
        <v>1</v>
      </c>
      <c r="P713" s="13" t="s">
        <v>31</v>
      </c>
      <c r="Q713" s="13" t="s">
        <v>32</v>
      </c>
      <c r="R713" s="1"/>
      <c r="S713" s="13" t="str" cm="1">
        <f t="array" ref="S713">IFERROR(_xlfn.TEXTJOIN(", ",TRUE,IF(ChangeLog[ROW_ID]=$T713,ChangeLog[Change'#],"")),"")</f>
        <v/>
      </c>
      <c r="T713">
        <v>697</v>
      </c>
    </row>
    <row r="714" spans="1:20" ht="17.100000000000001" customHeight="1" x14ac:dyDescent="0.25">
      <c r="A714" s="1" t="s">
        <v>1242</v>
      </c>
      <c r="B714" s="15">
        <v>1959</v>
      </c>
      <c r="C714" s="15" t="s">
        <v>24</v>
      </c>
      <c r="D714" s="15" t="s">
        <v>25</v>
      </c>
      <c r="E714" s="15" t="s">
        <v>25</v>
      </c>
      <c r="F714" s="15"/>
      <c r="G714" s="15" t="s">
        <v>786</v>
      </c>
      <c r="H714" s="15" t="s">
        <v>1243</v>
      </c>
      <c r="I714" s="15" t="s">
        <v>786</v>
      </c>
      <c r="J714" s="1" t="s">
        <v>1253</v>
      </c>
      <c r="K714" s="15" t="s">
        <v>29</v>
      </c>
      <c r="L714" s="15">
        <v>2</v>
      </c>
      <c r="M714" s="15" t="s">
        <v>30</v>
      </c>
      <c r="N714" s="15">
        <v>2</v>
      </c>
      <c r="O714" s="15">
        <v>1</v>
      </c>
      <c r="P714" s="13" t="s">
        <v>31</v>
      </c>
      <c r="Q714" s="13" t="s">
        <v>32</v>
      </c>
      <c r="R714" s="1"/>
      <c r="S714" s="13" t="str" cm="1">
        <f t="array" ref="S714">IFERROR(_xlfn.TEXTJOIN(", ",TRUE,IF(ChangeLog[ROW_ID]=$T714,ChangeLog[Change'#],"")),"")</f>
        <v/>
      </c>
      <c r="T714">
        <v>698</v>
      </c>
    </row>
    <row r="715" spans="1:20" ht="17.100000000000001" customHeight="1" x14ac:dyDescent="0.25">
      <c r="A715" s="1" t="s">
        <v>1242</v>
      </c>
      <c r="B715" s="15">
        <v>1959</v>
      </c>
      <c r="C715" s="15" t="s">
        <v>47</v>
      </c>
      <c r="D715" s="15" t="s">
        <v>47</v>
      </c>
      <c r="E715" s="15" t="s">
        <v>48</v>
      </c>
      <c r="F715" s="15" t="s">
        <v>26</v>
      </c>
      <c r="G715" s="15" t="s">
        <v>72</v>
      </c>
      <c r="H715" s="15" t="s">
        <v>1255</v>
      </c>
      <c r="I715" s="15" t="s">
        <v>72</v>
      </c>
      <c r="J715" s="1" t="s">
        <v>1257</v>
      </c>
      <c r="K715" s="15" t="s">
        <v>29</v>
      </c>
      <c r="L715" s="15">
        <v>3</v>
      </c>
      <c r="M715" s="15" t="s">
        <v>57</v>
      </c>
      <c r="N715" s="15">
        <v>3</v>
      </c>
      <c r="O715" s="15">
        <v>1</v>
      </c>
      <c r="P715" s="13" t="s">
        <v>31</v>
      </c>
      <c r="Q715" s="13" t="s">
        <v>32</v>
      </c>
      <c r="R715" s="1">
        <v>10.7</v>
      </c>
      <c r="S715" s="13" t="str" cm="1">
        <f t="array" ref="S715">IFERROR(_xlfn.TEXTJOIN(", ",TRUE,IF(ChangeLog[ROW_ID]=$T715,ChangeLog[Change'#],"")),"")</f>
        <v/>
      </c>
      <c r="T715">
        <v>699</v>
      </c>
    </row>
    <row r="716" spans="1:20" ht="17.100000000000001" customHeight="1" x14ac:dyDescent="0.25">
      <c r="A716" s="1" t="s">
        <v>1242</v>
      </c>
      <c r="B716" s="15">
        <v>1959</v>
      </c>
      <c r="C716" s="15" t="s">
        <v>47</v>
      </c>
      <c r="D716" s="15" t="s">
        <v>47</v>
      </c>
      <c r="E716" s="15" t="s">
        <v>48</v>
      </c>
      <c r="F716" s="15" t="s">
        <v>26</v>
      </c>
      <c r="G716" s="15" t="s">
        <v>52</v>
      </c>
      <c r="H716" s="15" t="s">
        <v>1255</v>
      </c>
      <c r="I716" s="15" t="s">
        <v>52</v>
      </c>
      <c r="J716" s="1" t="s">
        <v>1257</v>
      </c>
      <c r="K716" s="15" t="s">
        <v>29</v>
      </c>
      <c r="L716" s="15">
        <v>3</v>
      </c>
      <c r="M716" s="15" t="s">
        <v>57</v>
      </c>
      <c r="N716" s="15">
        <v>3</v>
      </c>
      <c r="O716" s="15">
        <v>1</v>
      </c>
      <c r="P716" s="13" t="s">
        <v>31</v>
      </c>
      <c r="Q716" s="13" t="s">
        <v>32</v>
      </c>
      <c r="R716" s="1">
        <v>22.1</v>
      </c>
      <c r="S716" s="13" t="str" cm="1">
        <f t="array" ref="S716">IFERROR(_xlfn.TEXTJOIN(", ",TRUE,IF(ChangeLog[ROW_ID]=$T716,ChangeLog[Change'#],"")),"")</f>
        <v/>
      </c>
      <c r="T716">
        <v>700</v>
      </c>
    </row>
    <row r="717" spans="1:20" ht="17.100000000000001" customHeight="1" x14ac:dyDescent="0.25">
      <c r="A717" s="1" t="s">
        <v>1242</v>
      </c>
      <c r="B717" s="15">
        <v>1959</v>
      </c>
      <c r="C717" s="15" t="s">
        <v>47</v>
      </c>
      <c r="D717" s="15" t="s">
        <v>47</v>
      </c>
      <c r="E717" s="15" t="s">
        <v>48</v>
      </c>
      <c r="F717" s="15" t="s">
        <v>26</v>
      </c>
      <c r="G717" s="15" t="s">
        <v>54</v>
      </c>
      <c r="H717" s="15" t="s">
        <v>1255</v>
      </c>
      <c r="I717" s="15" t="s">
        <v>54</v>
      </c>
      <c r="J717" s="1" t="s">
        <v>653</v>
      </c>
      <c r="K717" s="15" t="s">
        <v>29</v>
      </c>
      <c r="L717" s="15">
        <v>3</v>
      </c>
      <c r="M717" s="15" t="s">
        <v>57</v>
      </c>
      <c r="N717" s="15">
        <v>3</v>
      </c>
      <c r="O717" s="15">
        <v>1</v>
      </c>
      <c r="P717" s="13" t="s">
        <v>31</v>
      </c>
      <c r="Q717" s="13" t="s">
        <v>32</v>
      </c>
      <c r="R717" s="1">
        <v>16</v>
      </c>
      <c r="S717" s="13" t="str" cm="1">
        <f t="array" ref="S717">IFERROR(_xlfn.TEXTJOIN(", ",TRUE,IF(ChangeLog[ROW_ID]=$T717,ChangeLog[Change'#],"")),"")</f>
        <v/>
      </c>
      <c r="T717">
        <v>701</v>
      </c>
    </row>
    <row r="718" spans="1:20" ht="17.100000000000001" customHeight="1" x14ac:dyDescent="0.25">
      <c r="A718" s="1" t="s">
        <v>1242</v>
      </c>
      <c r="B718" s="15">
        <v>1959</v>
      </c>
      <c r="C718" s="15" t="s">
        <v>47</v>
      </c>
      <c r="D718" s="15" t="s">
        <v>47</v>
      </c>
      <c r="E718" s="15" t="s">
        <v>112</v>
      </c>
      <c r="F718" s="15"/>
      <c r="G718" s="15" t="s">
        <v>1260</v>
      </c>
      <c r="H718" s="15" t="s">
        <v>1255</v>
      </c>
      <c r="I718" s="15" t="s">
        <v>1260</v>
      </c>
      <c r="J718" s="1" t="s">
        <v>1262</v>
      </c>
      <c r="K718" s="15" t="s">
        <v>29</v>
      </c>
      <c r="L718" s="15">
        <v>1</v>
      </c>
      <c r="M718" s="15" t="s">
        <v>41</v>
      </c>
      <c r="N718" s="15">
        <v>1</v>
      </c>
      <c r="O718" s="15">
        <v>1</v>
      </c>
      <c r="P718" s="13" t="s">
        <v>31</v>
      </c>
      <c r="Q718" s="13" t="s">
        <v>32</v>
      </c>
      <c r="R718" s="1" t="s">
        <v>1263</v>
      </c>
      <c r="S718" s="13" t="str" cm="1">
        <f t="array" ref="S718">IFERROR(_xlfn.TEXTJOIN(", ",TRUE,IF(ChangeLog[ROW_ID]=$T718,ChangeLog[Change'#],"")),"")</f>
        <v/>
      </c>
      <c r="T718">
        <v>702</v>
      </c>
    </row>
    <row r="719" spans="1:20" ht="17.100000000000001" customHeight="1" x14ac:dyDescent="0.25">
      <c r="A719" s="1" t="s">
        <v>1242</v>
      </c>
      <c r="B719" s="15">
        <v>1959</v>
      </c>
      <c r="C719" s="15" t="s">
        <v>47</v>
      </c>
      <c r="D719" s="15" t="s">
        <v>47</v>
      </c>
      <c r="E719" s="15" t="s">
        <v>48</v>
      </c>
      <c r="F719" s="15" t="s">
        <v>26</v>
      </c>
      <c r="G719" s="15" t="s">
        <v>58</v>
      </c>
      <c r="H719" s="15" t="s">
        <v>1255</v>
      </c>
      <c r="I719" s="15" t="s">
        <v>58</v>
      </c>
      <c r="J719" s="1" t="s">
        <v>653</v>
      </c>
      <c r="K719" s="15" t="s">
        <v>29</v>
      </c>
      <c r="L719" s="15">
        <v>1</v>
      </c>
      <c r="M719" s="15" t="s">
        <v>41</v>
      </c>
      <c r="N719" s="15">
        <v>1</v>
      </c>
      <c r="O719" s="15">
        <v>1</v>
      </c>
      <c r="P719" s="13" t="s">
        <v>31</v>
      </c>
      <c r="Q719" s="13" t="s">
        <v>32</v>
      </c>
      <c r="R719" s="1" t="s">
        <v>1265</v>
      </c>
      <c r="S719" s="13" t="str" cm="1">
        <f t="array" ref="S719">IFERROR(_xlfn.TEXTJOIN(", ",TRUE,IF(ChangeLog[ROW_ID]=$T719,ChangeLog[Change'#],"")),"")</f>
        <v/>
      </c>
      <c r="T719">
        <v>703</v>
      </c>
    </row>
    <row r="720" spans="1:20" ht="17.100000000000001" customHeight="1" x14ac:dyDescent="0.25">
      <c r="A720" s="1" t="s">
        <v>1242</v>
      </c>
      <c r="B720" s="15">
        <v>1959</v>
      </c>
      <c r="C720" s="15" t="s">
        <v>47</v>
      </c>
      <c r="D720" s="15" t="s">
        <v>47</v>
      </c>
      <c r="E720" s="15" t="s">
        <v>48</v>
      </c>
      <c r="F720" s="15" t="s">
        <v>26</v>
      </c>
      <c r="G720" s="15" t="s">
        <v>54</v>
      </c>
      <c r="H720" s="15" t="s">
        <v>1255</v>
      </c>
      <c r="I720" s="15" t="s">
        <v>54</v>
      </c>
      <c r="J720" s="1" t="s">
        <v>1266</v>
      </c>
      <c r="K720" s="15" t="s">
        <v>29</v>
      </c>
      <c r="L720" s="15">
        <v>1</v>
      </c>
      <c r="M720" s="15" t="s">
        <v>41</v>
      </c>
      <c r="N720" s="15">
        <v>1</v>
      </c>
      <c r="O720" s="15">
        <v>1</v>
      </c>
      <c r="P720" s="13" t="s">
        <v>31</v>
      </c>
      <c r="Q720" s="13" t="s">
        <v>32</v>
      </c>
      <c r="R720" s="1" t="s">
        <v>1267</v>
      </c>
      <c r="S720" s="13" t="str" cm="1">
        <f t="array" ref="S720">IFERROR(_xlfn.TEXTJOIN(", ",TRUE,IF(ChangeLog[ROW_ID]=$T720,ChangeLog[Change'#],"")),"")</f>
        <v/>
      </c>
      <c r="T720">
        <v>704</v>
      </c>
    </row>
    <row r="721" spans="1:20" ht="17.100000000000001" customHeight="1" x14ac:dyDescent="0.25">
      <c r="A721" s="1" t="s">
        <v>1242</v>
      </c>
      <c r="B721" s="15">
        <v>1959</v>
      </c>
      <c r="C721" s="15" t="s">
        <v>47</v>
      </c>
      <c r="D721" s="15" t="s">
        <v>47</v>
      </c>
      <c r="E721" s="15" t="s">
        <v>48</v>
      </c>
      <c r="F721" s="15"/>
      <c r="G721" s="15" t="s">
        <v>58</v>
      </c>
      <c r="H721" s="15" t="s">
        <v>1255</v>
      </c>
      <c r="I721" s="15" t="s">
        <v>58</v>
      </c>
      <c r="J721" s="1" t="s">
        <v>1268</v>
      </c>
      <c r="K721" s="15" t="s">
        <v>29</v>
      </c>
      <c r="L721" s="15">
        <v>2</v>
      </c>
      <c r="M721" s="15" t="s">
        <v>30</v>
      </c>
      <c r="N721" s="15">
        <v>2</v>
      </c>
      <c r="O721" s="15">
        <v>1</v>
      </c>
      <c r="P721" s="13" t="s">
        <v>31</v>
      </c>
      <c r="Q721" s="13" t="s">
        <v>32</v>
      </c>
      <c r="R721" s="1" t="s">
        <v>1269</v>
      </c>
      <c r="S721" s="13" t="str" cm="1">
        <f t="array" ref="S721">IFERROR(_xlfn.TEXTJOIN(", ",TRUE,IF(ChangeLog[ROW_ID]=$T721,ChangeLog[Change'#],"")),"")</f>
        <v/>
      </c>
      <c r="T721">
        <v>705</v>
      </c>
    </row>
    <row r="722" spans="1:20" ht="17.100000000000001" customHeight="1" x14ac:dyDescent="0.25">
      <c r="A722" s="1" t="s">
        <v>1242</v>
      </c>
      <c r="B722" s="15">
        <v>1959</v>
      </c>
      <c r="C722" s="15" t="s">
        <v>47</v>
      </c>
      <c r="D722" s="15" t="s">
        <v>47</v>
      </c>
      <c r="E722" s="15" t="s">
        <v>48</v>
      </c>
      <c r="F722" s="15" t="s">
        <v>26</v>
      </c>
      <c r="G722" s="15" t="s">
        <v>116</v>
      </c>
      <c r="H722" s="15" t="s">
        <v>1255</v>
      </c>
      <c r="I722" s="15" t="s">
        <v>11336</v>
      </c>
      <c r="J722" s="1" t="s">
        <v>1271</v>
      </c>
      <c r="K722" s="15" t="s">
        <v>29</v>
      </c>
      <c r="L722" s="15">
        <v>3</v>
      </c>
      <c r="M722" s="15" t="s">
        <v>57</v>
      </c>
      <c r="N722" s="15">
        <v>3</v>
      </c>
      <c r="O722" s="15">
        <v>1</v>
      </c>
      <c r="P722" s="13" t="s">
        <v>31</v>
      </c>
      <c r="Q722" s="13" t="s">
        <v>32</v>
      </c>
      <c r="R722" s="1">
        <v>326.39999999999998</v>
      </c>
      <c r="S722" s="13" t="str" cm="1">
        <f t="array" ref="S722">IFERROR(_xlfn.TEXTJOIN(", ",TRUE,IF(ChangeLog[ROW_ID]=$T722,ChangeLog[Change'#],"")),"")</f>
        <v/>
      </c>
      <c r="T722">
        <v>706</v>
      </c>
    </row>
    <row r="723" spans="1:20" ht="17.100000000000001" customHeight="1" x14ac:dyDescent="0.25">
      <c r="A723" s="1" t="s">
        <v>1242</v>
      </c>
      <c r="B723" s="15">
        <v>1959</v>
      </c>
      <c r="C723" s="15" t="s">
        <v>47</v>
      </c>
      <c r="D723" s="15" t="s">
        <v>47</v>
      </c>
      <c r="E723" s="15" t="s">
        <v>48</v>
      </c>
      <c r="F723" s="15" t="s">
        <v>26</v>
      </c>
      <c r="G723" s="15" t="s">
        <v>127</v>
      </c>
      <c r="H723" s="15" t="s">
        <v>1255</v>
      </c>
      <c r="I723" s="15" t="s">
        <v>11337</v>
      </c>
      <c r="J723" s="1" t="s">
        <v>1273</v>
      </c>
      <c r="K723" s="15" t="s">
        <v>29</v>
      </c>
      <c r="L723" s="15">
        <v>2</v>
      </c>
      <c r="M723" s="15" t="s">
        <v>30</v>
      </c>
      <c r="N723" s="15">
        <v>2</v>
      </c>
      <c r="O723" s="15">
        <v>1</v>
      </c>
      <c r="P723" s="13" t="s">
        <v>31</v>
      </c>
      <c r="Q723" s="13" t="s">
        <v>32</v>
      </c>
      <c r="R723" s="1" t="s">
        <v>1274</v>
      </c>
      <c r="S723" s="13" t="str" cm="1">
        <f t="array" ref="S723">IFERROR(_xlfn.TEXTJOIN(", ",TRUE,IF(ChangeLog[ROW_ID]=$T723,ChangeLog[Change'#],"")),"")</f>
        <v/>
      </c>
      <c r="T723">
        <v>707</v>
      </c>
    </row>
    <row r="724" spans="1:20" ht="17.100000000000001" customHeight="1" x14ac:dyDescent="0.25">
      <c r="A724" s="1" t="s">
        <v>1242</v>
      </c>
      <c r="B724" s="15">
        <v>1959</v>
      </c>
      <c r="C724" s="15" t="s">
        <v>74</v>
      </c>
      <c r="D724" s="15" t="s">
        <v>74</v>
      </c>
      <c r="E724" s="15" t="s">
        <v>74</v>
      </c>
      <c r="F724" s="15"/>
      <c r="G724" s="15" t="s">
        <v>1278</v>
      </c>
      <c r="H724" s="15" t="s">
        <v>1279</v>
      </c>
      <c r="I724" s="15" t="s">
        <v>1278</v>
      </c>
      <c r="J724" s="1" t="s">
        <v>1281</v>
      </c>
      <c r="K724" s="15" t="s">
        <v>29</v>
      </c>
      <c r="L724" s="15">
        <v>3</v>
      </c>
      <c r="M724" s="15" t="s">
        <v>57</v>
      </c>
      <c r="N724" s="15">
        <v>3</v>
      </c>
      <c r="O724" s="15">
        <v>1</v>
      </c>
      <c r="P724" s="13" t="s">
        <v>31</v>
      </c>
      <c r="Q724" s="13" t="s">
        <v>32</v>
      </c>
      <c r="R724" s="1"/>
      <c r="S724" s="13" t="str" cm="1">
        <f t="array" ref="S724">IFERROR(_xlfn.TEXTJOIN(", ",TRUE,IF(ChangeLog[ROW_ID]=$T724,ChangeLog[Change'#],"")),"")</f>
        <v/>
      </c>
      <c r="T724">
        <v>709</v>
      </c>
    </row>
    <row r="725" spans="1:20" ht="17.100000000000001" customHeight="1" x14ac:dyDescent="0.25">
      <c r="A725" s="1" t="s">
        <v>1242</v>
      </c>
      <c r="B725" s="15">
        <v>1959</v>
      </c>
      <c r="C725" s="15" t="s">
        <v>74</v>
      </c>
      <c r="D725" s="15" t="s">
        <v>74</v>
      </c>
      <c r="E725" s="15" t="s">
        <v>74</v>
      </c>
      <c r="F725" s="15"/>
      <c r="G725" s="15" t="s">
        <v>78</v>
      </c>
      <c r="H725" s="15" t="s">
        <v>1279</v>
      </c>
      <c r="I725" s="15" t="s">
        <v>78</v>
      </c>
      <c r="J725" s="1" t="s">
        <v>1283</v>
      </c>
      <c r="K725" s="15" t="s">
        <v>29</v>
      </c>
      <c r="L725" s="15">
        <v>3</v>
      </c>
      <c r="M725" s="15" t="s">
        <v>57</v>
      </c>
      <c r="N725" s="15">
        <v>3</v>
      </c>
      <c r="O725" s="15">
        <v>1</v>
      </c>
      <c r="P725" s="13" t="s">
        <v>31</v>
      </c>
      <c r="Q725" s="13" t="s">
        <v>32</v>
      </c>
      <c r="R725" s="1"/>
      <c r="S725" s="13" t="str" cm="1">
        <f t="array" ref="S725">IFERROR(_xlfn.TEXTJOIN(", ",TRUE,IF(ChangeLog[ROW_ID]=$T725,ChangeLog[Change'#],"")),"")</f>
        <v/>
      </c>
      <c r="T725">
        <v>710</v>
      </c>
    </row>
    <row r="726" spans="1:20" ht="17.100000000000001" customHeight="1" x14ac:dyDescent="0.25">
      <c r="A726" s="1" t="s">
        <v>1242</v>
      </c>
      <c r="B726" s="15">
        <v>1959</v>
      </c>
      <c r="C726" s="15" t="s">
        <v>74</v>
      </c>
      <c r="D726" s="15" t="s">
        <v>74</v>
      </c>
      <c r="E726" s="15" t="s">
        <v>74</v>
      </c>
      <c r="F726" s="15"/>
      <c r="G726" s="15" t="s">
        <v>85</v>
      </c>
      <c r="H726" s="15" t="s">
        <v>1279</v>
      </c>
      <c r="I726" s="15" t="s">
        <v>85</v>
      </c>
      <c r="J726" s="1" t="s">
        <v>1285</v>
      </c>
      <c r="K726" s="15" t="s">
        <v>29</v>
      </c>
      <c r="L726" s="15">
        <v>1</v>
      </c>
      <c r="M726" s="15" t="s">
        <v>41</v>
      </c>
      <c r="N726" s="15">
        <v>1</v>
      </c>
      <c r="O726" s="15">
        <v>1</v>
      </c>
      <c r="P726" s="13" t="s">
        <v>31</v>
      </c>
      <c r="Q726" s="13" t="s">
        <v>32</v>
      </c>
      <c r="R726" s="1" t="s">
        <v>1286</v>
      </c>
      <c r="S726" s="13" t="str" cm="1">
        <f t="array" ref="S726">IFERROR(_xlfn.TEXTJOIN(", ",TRUE,IF(ChangeLog[ROW_ID]=$T726,ChangeLog[Change'#],"")),"")</f>
        <v/>
      </c>
      <c r="T726">
        <v>711</v>
      </c>
    </row>
    <row r="727" spans="1:20" ht="17.100000000000001" customHeight="1" x14ac:dyDescent="0.25">
      <c r="A727" s="1" t="s">
        <v>1242</v>
      </c>
      <c r="B727" s="15">
        <v>1959</v>
      </c>
      <c r="C727" s="15" t="s">
        <v>74</v>
      </c>
      <c r="D727" s="15" t="s">
        <v>74</v>
      </c>
      <c r="E727" s="15" t="s">
        <v>74</v>
      </c>
      <c r="F727" s="15"/>
      <c r="G727" s="15" t="s">
        <v>75</v>
      </c>
      <c r="H727" s="15" t="s">
        <v>1279</v>
      </c>
      <c r="I727" s="15" t="s">
        <v>75</v>
      </c>
      <c r="J727" s="1" t="s">
        <v>1288</v>
      </c>
      <c r="K727" s="15" t="s">
        <v>29</v>
      </c>
      <c r="L727" s="15">
        <v>2</v>
      </c>
      <c r="M727" s="15" t="s">
        <v>30</v>
      </c>
      <c r="N727" s="15">
        <v>2</v>
      </c>
      <c r="O727" s="15">
        <v>1</v>
      </c>
      <c r="P727" s="13" t="s">
        <v>31</v>
      </c>
      <c r="Q727" s="13" t="s">
        <v>32</v>
      </c>
      <c r="R727" s="1"/>
      <c r="S727" s="13" t="str" cm="1">
        <f t="array" ref="S727">IFERROR(_xlfn.TEXTJOIN(", ",TRUE,IF(ChangeLog[ROW_ID]=$T727,ChangeLog[Change'#],"")),"")</f>
        <v/>
      </c>
      <c r="T727">
        <v>712</v>
      </c>
    </row>
    <row r="728" spans="1:20" ht="17.100000000000001" customHeight="1" x14ac:dyDescent="0.25">
      <c r="A728" s="1" t="s">
        <v>1242</v>
      </c>
      <c r="B728" s="15">
        <v>1959</v>
      </c>
      <c r="C728" s="15" t="s">
        <v>74</v>
      </c>
      <c r="D728" s="15" t="s">
        <v>74</v>
      </c>
      <c r="E728" s="15" t="s">
        <v>74</v>
      </c>
      <c r="F728" s="15"/>
      <c r="G728" s="15" t="s">
        <v>88</v>
      </c>
      <c r="H728" s="15" t="s">
        <v>1279</v>
      </c>
      <c r="I728" s="15" t="s">
        <v>88</v>
      </c>
      <c r="J728" s="1" t="s">
        <v>1290</v>
      </c>
      <c r="K728" s="15" t="s">
        <v>29</v>
      </c>
      <c r="L728" s="15">
        <v>2</v>
      </c>
      <c r="M728" s="15" t="s">
        <v>30</v>
      </c>
      <c r="N728" s="15">
        <v>2</v>
      </c>
      <c r="O728" s="15">
        <v>1</v>
      </c>
      <c r="P728" s="13" t="s">
        <v>31</v>
      </c>
      <c r="Q728" s="13" t="s">
        <v>32</v>
      </c>
      <c r="R728" s="1"/>
      <c r="S728" s="13" t="str" cm="1">
        <f t="array" ref="S728">IFERROR(_xlfn.TEXTJOIN(", ",TRUE,IF(ChangeLog[ROW_ID]=$T728,ChangeLog[Change'#],"")),"")</f>
        <v/>
      </c>
      <c r="T728">
        <v>713</v>
      </c>
    </row>
    <row r="729" spans="1:20" ht="17.100000000000001" customHeight="1" x14ac:dyDescent="0.25">
      <c r="A729" s="1" t="s">
        <v>1242</v>
      </c>
      <c r="B729" s="15">
        <v>1959</v>
      </c>
      <c r="C729" s="15" t="s">
        <v>74</v>
      </c>
      <c r="D729" s="15" t="s">
        <v>74</v>
      </c>
      <c r="E729" s="15" t="s">
        <v>74</v>
      </c>
      <c r="F729" s="15"/>
      <c r="G729" s="15" t="s">
        <v>238</v>
      </c>
      <c r="H729" s="15" t="s">
        <v>1279</v>
      </c>
      <c r="I729" s="15" t="s">
        <v>238</v>
      </c>
      <c r="J729" s="1" t="s">
        <v>1292</v>
      </c>
      <c r="K729" s="15" t="s">
        <v>29</v>
      </c>
      <c r="L729" s="15">
        <v>2</v>
      </c>
      <c r="M729" s="15" t="s">
        <v>30</v>
      </c>
      <c r="N729" s="15">
        <v>2</v>
      </c>
      <c r="O729" s="15">
        <v>1</v>
      </c>
      <c r="P729" s="13" t="s">
        <v>31</v>
      </c>
      <c r="Q729" s="13" t="s">
        <v>32</v>
      </c>
      <c r="R729" s="1"/>
      <c r="S729" s="13" t="str" cm="1">
        <f t="array" ref="S729">IFERROR(_xlfn.TEXTJOIN(", ",TRUE,IF(ChangeLog[ROW_ID]=$T729,ChangeLog[Change'#],"")),"")</f>
        <v/>
      </c>
      <c r="T729">
        <v>714</v>
      </c>
    </row>
    <row r="730" spans="1:20" ht="17.100000000000001" customHeight="1" x14ac:dyDescent="0.25">
      <c r="A730" s="1" t="s">
        <v>1242</v>
      </c>
      <c r="B730" s="15">
        <v>1959</v>
      </c>
      <c r="C730" s="15" t="s">
        <v>74</v>
      </c>
      <c r="D730" s="15" t="s">
        <v>74</v>
      </c>
      <c r="E730" s="15" t="s">
        <v>74</v>
      </c>
      <c r="F730" s="15"/>
      <c r="G730" s="15" t="s">
        <v>1293</v>
      </c>
      <c r="H730" s="15" t="s">
        <v>1279</v>
      </c>
      <c r="I730" s="15" t="s">
        <v>1293</v>
      </c>
      <c r="J730" s="1" t="s">
        <v>1295</v>
      </c>
      <c r="K730" s="15" t="s">
        <v>29</v>
      </c>
      <c r="L730" s="15">
        <v>3</v>
      </c>
      <c r="M730" s="15" t="s">
        <v>57</v>
      </c>
      <c r="N730" s="15">
        <v>3</v>
      </c>
      <c r="O730" s="15">
        <v>1</v>
      </c>
      <c r="P730" s="13" t="s">
        <v>31</v>
      </c>
      <c r="Q730" s="13" t="s">
        <v>32</v>
      </c>
      <c r="R730" s="1"/>
      <c r="S730" s="13" t="str" cm="1">
        <f t="array" ref="S730">IFERROR(_xlfn.TEXTJOIN(", ",TRUE,IF(ChangeLog[ROW_ID]=$T730,ChangeLog[Change'#],"")),"")</f>
        <v/>
      </c>
      <c r="T730">
        <v>715</v>
      </c>
    </row>
    <row r="731" spans="1:20" ht="17.100000000000001" customHeight="1" x14ac:dyDescent="0.25">
      <c r="A731" s="1" t="s">
        <v>1242</v>
      </c>
      <c r="B731" s="15">
        <v>1959</v>
      </c>
      <c r="C731" s="15" t="s">
        <v>92</v>
      </c>
      <c r="D731" s="15" t="s">
        <v>92</v>
      </c>
      <c r="E731" s="15" t="s">
        <v>386</v>
      </c>
      <c r="F731" s="15" t="s">
        <v>26</v>
      </c>
      <c r="G731" s="15" t="s">
        <v>559</v>
      </c>
      <c r="H731" s="15" t="s">
        <v>1296</v>
      </c>
      <c r="I731" s="15" t="s">
        <v>677</v>
      </c>
      <c r="J731" s="1" t="s">
        <v>678</v>
      </c>
      <c r="K731" s="15" t="s">
        <v>29</v>
      </c>
      <c r="L731" s="15">
        <v>3</v>
      </c>
      <c r="M731" s="15" t="s">
        <v>57</v>
      </c>
      <c r="N731" s="15">
        <v>3</v>
      </c>
      <c r="O731" s="15">
        <v>1</v>
      </c>
      <c r="P731" s="13" t="s">
        <v>31</v>
      </c>
      <c r="Q731" s="13" t="s">
        <v>32</v>
      </c>
      <c r="R731" s="1">
        <v>483</v>
      </c>
      <c r="S731" s="13" t="str" cm="1">
        <f t="array" ref="S731">IFERROR(_xlfn.TEXTJOIN(", ",TRUE,IF(ChangeLog[ROW_ID]=$T731,ChangeLog[Change'#],"")),"")</f>
        <v/>
      </c>
      <c r="T731">
        <v>716</v>
      </c>
    </row>
    <row r="732" spans="1:20" ht="17.100000000000001" customHeight="1" x14ac:dyDescent="0.25">
      <c r="A732" s="1" t="s">
        <v>1242</v>
      </c>
      <c r="B732" s="15">
        <v>1959</v>
      </c>
      <c r="C732" s="15" t="s">
        <v>92</v>
      </c>
      <c r="D732" s="15" t="s">
        <v>92</v>
      </c>
      <c r="E732" s="15" t="s">
        <v>386</v>
      </c>
      <c r="F732" s="15" t="s">
        <v>26</v>
      </c>
      <c r="G732" s="15" t="s">
        <v>722</v>
      </c>
      <c r="H732" s="15" t="s">
        <v>1296</v>
      </c>
      <c r="I732" s="15" t="s">
        <v>11339</v>
      </c>
      <c r="J732" s="1" t="s">
        <v>723</v>
      </c>
      <c r="K732" s="15" t="s">
        <v>29</v>
      </c>
      <c r="L732" s="15">
        <v>3</v>
      </c>
      <c r="M732" s="15" t="s">
        <v>57</v>
      </c>
      <c r="N732" s="15">
        <v>3</v>
      </c>
      <c r="O732" s="15">
        <v>1</v>
      </c>
      <c r="P732" s="13" t="s">
        <v>31</v>
      </c>
      <c r="Q732" s="13" t="s">
        <v>32</v>
      </c>
      <c r="R732" s="1" t="s">
        <v>1299</v>
      </c>
      <c r="S732" s="13" t="str" cm="1">
        <f t="array" ref="S732">IFERROR(_xlfn.TEXTJOIN(", ",TRUE,IF(ChangeLog[ROW_ID]=$T732,ChangeLog[Change'#],"")),"")</f>
        <v/>
      </c>
      <c r="T732">
        <v>717</v>
      </c>
    </row>
    <row r="733" spans="1:20" ht="17.100000000000001" customHeight="1" x14ac:dyDescent="0.25">
      <c r="A733" s="1" t="s">
        <v>1242</v>
      </c>
      <c r="B733" s="15">
        <v>1959</v>
      </c>
      <c r="C733" s="15" t="s">
        <v>1300</v>
      </c>
      <c r="D733" s="15" t="s">
        <v>1300</v>
      </c>
      <c r="E733" s="15" t="s">
        <v>1300</v>
      </c>
      <c r="F733" s="15" t="s">
        <v>26</v>
      </c>
      <c r="G733" s="15" t="s">
        <v>152</v>
      </c>
      <c r="H733" s="15" t="s">
        <v>1301</v>
      </c>
      <c r="I733" s="15" t="s">
        <v>1002</v>
      </c>
      <c r="J733" s="1" t="s">
        <v>1303</v>
      </c>
      <c r="K733" s="15" t="s">
        <v>29</v>
      </c>
      <c r="L733" s="15">
        <v>3</v>
      </c>
      <c r="M733" s="15" t="s">
        <v>57</v>
      </c>
      <c r="N733" s="15">
        <v>3</v>
      </c>
      <c r="O733" s="15">
        <v>1</v>
      </c>
      <c r="P733" s="13" t="s">
        <v>31</v>
      </c>
      <c r="Q733" s="13" t="s">
        <v>32</v>
      </c>
      <c r="R733" s="1"/>
      <c r="S733" s="13" t="str" cm="1">
        <f t="array" ref="S733">IFERROR(_xlfn.TEXTJOIN(", ",TRUE,IF(ChangeLog[ROW_ID]=$T733,ChangeLog[Change'#],"")),"")</f>
        <v>1</v>
      </c>
      <c r="T733">
        <v>718</v>
      </c>
    </row>
    <row r="734" spans="1:20" ht="17.100000000000001" customHeight="1" x14ac:dyDescent="0.25">
      <c r="A734" s="1" t="s">
        <v>1242</v>
      </c>
      <c r="B734" s="15">
        <v>1959</v>
      </c>
      <c r="C734" s="15" t="s">
        <v>1300</v>
      </c>
      <c r="D734" s="15" t="s">
        <v>1300</v>
      </c>
      <c r="E734" s="15" t="s">
        <v>1300</v>
      </c>
      <c r="F734" s="15" t="s">
        <v>26</v>
      </c>
      <c r="G734" s="15" t="s">
        <v>283</v>
      </c>
      <c r="H734" s="15" t="s">
        <v>1301</v>
      </c>
      <c r="I734" s="15" t="s">
        <v>334</v>
      </c>
      <c r="J734" s="1" t="s">
        <v>1305</v>
      </c>
      <c r="K734" s="15" t="s">
        <v>29</v>
      </c>
      <c r="L734" s="15">
        <v>3</v>
      </c>
      <c r="M734" s="15" t="s">
        <v>57</v>
      </c>
      <c r="N734" s="15">
        <v>3</v>
      </c>
      <c r="O734" s="15">
        <v>1</v>
      </c>
      <c r="P734" s="13" t="s">
        <v>31</v>
      </c>
      <c r="Q734" s="13" t="s">
        <v>32</v>
      </c>
      <c r="R734" s="1"/>
      <c r="S734" s="13" t="str" cm="1">
        <f t="array" ref="S734">IFERROR(_xlfn.TEXTJOIN(", ",TRUE,IF(ChangeLog[ROW_ID]=$T734,ChangeLog[Change'#],"")),"")</f>
        <v>2</v>
      </c>
      <c r="T734">
        <v>719</v>
      </c>
    </row>
    <row r="735" spans="1:20" ht="17.100000000000001" customHeight="1" x14ac:dyDescent="0.25">
      <c r="A735" s="1" t="s">
        <v>1242</v>
      </c>
      <c r="B735" s="15">
        <v>1959</v>
      </c>
      <c r="C735" s="15" t="s">
        <v>59</v>
      </c>
      <c r="D735" s="15" t="s">
        <v>59</v>
      </c>
      <c r="E735" s="15" t="s">
        <v>59</v>
      </c>
      <c r="F735" s="15"/>
      <c r="G735" s="15" t="s">
        <v>238</v>
      </c>
      <c r="H735" s="15" t="s">
        <v>1306</v>
      </c>
      <c r="I735" s="15" t="s">
        <v>238</v>
      </c>
      <c r="J735" s="1" t="s">
        <v>1307</v>
      </c>
      <c r="K735" s="15" t="s">
        <v>29</v>
      </c>
      <c r="L735" s="15">
        <v>3</v>
      </c>
      <c r="M735" s="15" t="s">
        <v>57</v>
      </c>
      <c r="N735" s="15">
        <v>3</v>
      </c>
      <c r="O735" s="15">
        <v>1</v>
      </c>
      <c r="P735" s="13" t="s">
        <v>31</v>
      </c>
      <c r="Q735" s="13" t="s">
        <v>32</v>
      </c>
      <c r="R735" s="1" t="s">
        <v>1308</v>
      </c>
      <c r="S735" s="13" t="str" cm="1">
        <f t="array" ref="S735">IFERROR(_xlfn.TEXTJOIN(", ",TRUE,IF(ChangeLog[ROW_ID]=$T735,ChangeLog[Change'#],"")),"")</f>
        <v/>
      </c>
      <c r="T735">
        <v>720</v>
      </c>
    </row>
    <row r="736" spans="1:20" ht="17.100000000000001" customHeight="1" x14ac:dyDescent="0.25">
      <c r="A736" s="1" t="s">
        <v>1242</v>
      </c>
      <c r="B736" s="15">
        <v>1959</v>
      </c>
      <c r="C736" s="15" t="s">
        <v>59</v>
      </c>
      <c r="D736" s="15" t="s">
        <v>59</v>
      </c>
      <c r="E736" s="15" t="s">
        <v>59</v>
      </c>
      <c r="F736" s="15" t="s">
        <v>26</v>
      </c>
      <c r="G736" s="15" t="s">
        <v>78</v>
      </c>
      <c r="H736" s="15" t="s">
        <v>1306</v>
      </c>
      <c r="I736" s="15" t="s">
        <v>78</v>
      </c>
      <c r="J736" s="1" t="s">
        <v>500</v>
      </c>
      <c r="K736" s="15" t="s">
        <v>29</v>
      </c>
      <c r="L736" s="15">
        <v>3</v>
      </c>
      <c r="M736" s="15" t="s">
        <v>57</v>
      </c>
      <c r="N736" s="15">
        <v>3</v>
      </c>
      <c r="O736" s="15">
        <v>1</v>
      </c>
      <c r="P736" s="13" t="s">
        <v>31</v>
      </c>
      <c r="Q736" s="13" t="s">
        <v>32</v>
      </c>
      <c r="R736" s="1" t="s">
        <v>1309</v>
      </c>
      <c r="S736" s="13" t="str" cm="1">
        <f t="array" ref="S736">IFERROR(_xlfn.TEXTJOIN(", ",TRUE,IF(ChangeLog[ROW_ID]=$T736,ChangeLog[Change'#],"")),"")</f>
        <v/>
      </c>
      <c r="T736">
        <v>721</v>
      </c>
    </row>
    <row r="737" spans="1:20" ht="17.100000000000001" customHeight="1" x14ac:dyDescent="0.25">
      <c r="A737" s="1" t="s">
        <v>1242</v>
      </c>
      <c r="B737" s="15">
        <v>1959</v>
      </c>
      <c r="C737" s="15" t="s">
        <v>59</v>
      </c>
      <c r="D737" s="15" t="s">
        <v>59</v>
      </c>
      <c r="E737" s="15" t="s">
        <v>59</v>
      </c>
      <c r="F737" s="15" t="s">
        <v>26</v>
      </c>
      <c r="G737" s="15" t="s">
        <v>63</v>
      </c>
      <c r="H737" s="15" t="s">
        <v>1306</v>
      </c>
      <c r="I737" s="15" t="s">
        <v>81</v>
      </c>
      <c r="J737" s="1" t="s">
        <v>1311</v>
      </c>
      <c r="K737" s="15" t="s">
        <v>29</v>
      </c>
      <c r="L737" s="15">
        <v>3</v>
      </c>
      <c r="M737" s="15" t="s">
        <v>57</v>
      </c>
      <c r="N737" s="15">
        <v>3</v>
      </c>
      <c r="O737" s="15">
        <v>1</v>
      </c>
      <c r="P737" s="13" t="s">
        <v>31</v>
      </c>
      <c r="Q737" s="13" t="s">
        <v>32</v>
      </c>
      <c r="R737" s="1" t="s">
        <v>1312</v>
      </c>
      <c r="S737" s="13" t="str" cm="1">
        <f t="array" ref="S737">IFERROR(_xlfn.TEXTJOIN(", ",TRUE,IF(ChangeLog[ROW_ID]=$T737,ChangeLog[Change'#],"")),"")</f>
        <v/>
      </c>
      <c r="T737">
        <v>722</v>
      </c>
    </row>
    <row r="738" spans="1:20" ht="17.100000000000001" customHeight="1" x14ac:dyDescent="0.25">
      <c r="A738" s="1" t="s">
        <v>1242</v>
      </c>
      <c r="B738" s="15">
        <v>1959</v>
      </c>
      <c r="C738" s="15" t="s">
        <v>59</v>
      </c>
      <c r="D738" s="15" t="s">
        <v>59</v>
      </c>
      <c r="E738" s="15" t="s">
        <v>59</v>
      </c>
      <c r="F738" s="15"/>
      <c r="G738" s="15" t="s">
        <v>85</v>
      </c>
      <c r="H738" s="15" t="s">
        <v>1306</v>
      </c>
      <c r="I738" s="15" t="s">
        <v>85</v>
      </c>
      <c r="J738" s="1" t="s">
        <v>1313</v>
      </c>
      <c r="K738" s="15" t="s">
        <v>29</v>
      </c>
      <c r="L738" s="15">
        <v>1</v>
      </c>
      <c r="M738" s="15" t="s">
        <v>41</v>
      </c>
      <c r="N738" s="15">
        <v>1</v>
      </c>
      <c r="O738" s="15">
        <v>1</v>
      </c>
      <c r="P738" s="13" t="s">
        <v>31</v>
      </c>
      <c r="Q738" s="13" t="s">
        <v>32</v>
      </c>
      <c r="R738" s="1" t="s">
        <v>1314</v>
      </c>
      <c r="S738" s="13" t="str" cm="1">
        <f t="array" ref="S738">IFERROR(_xlfn.TEXTJOIN(", ",TRUE,IF(ChangeLog[ROW_ID]=$T738,ChangeLog[Change'#],"")),"")</f>
        <v/>
      </c>
      <c r="T738">
        <v>723</v>
      </c>
    </row>
    <row r="739" spans="1:20" ht="17.100000000000001" customHeight="1" x14ac:dyDescent="0.25">
      <c r="A739" s="1" t="s">
        <v>1242</v>
      </c>
      <c r="B739" s="15">
        <v>1959</v>
      </c>
      <c r="C739" s="15" t="s">
        <v>59</v>
      </c>
      <c r="D739" s="15" t="s">
        <v>59</v>
      </c>
      <c r="E739" s="15" t="s">
        <v>59</v>
      </c>
      <c r="F739" s="15" t="s">
        <v>26</v>
      </c>
      <c r="G739" s="15" t="s">
        <v>88</v>
      </c>
      <c r="H739" s="15" t="s">
        <v>1306</v>
      </c>
      <c r="I739" s="15" t="s">
        <v>88</v>
      </c>
      <c r="J739" s="1" t="s">
        <v>89</v>
      </c>
      <c r="K739" s="15" t="s">
        <v>29</v>
      </c>
      <c r="L739" s="15">
        <v>1</v>
      </c>
      <c r="M739" s="15" t="s">
        <v>41</v>
      </c>
      <c r="N739" s="15">
        <v>1</v>
      </c>
      <c r="O739" s="15">
        <v>1</v>
      </c>
      <c r="P739" s="13" t="s">
        <v>31</v>
      </c>
      <c r="Q739" s="13" t="s">
        <v>32</v>
      </c>
      <c r="R739" s="1" t="s">
        <v>1315</v>
      </c>
      <c r="S739" s="13" t="str" cm="1">
        <f t="array" ref="S739">IFERROR(_xlfn.TEXTJOIN(", ",TRUE,IF(ChangeLog[ROW_ID]=$T739,ChangeLog[Change'#],"")),"")</f>
        <v/>
      </c>
      <c r="T739">
        <v>724</v>
      </c>
    </row>
    <row r="740" spans="1:20" ht="17.100000000000001" customHeight="1" x14ac:dyDescent="0.25">
      <c r="A740" s="1" t="s">
        <v>1242</v>
      </c>
      <c r="B740" s="15">
        <v>1961</v>
      </c>
      <c r="C740" s="15" t="s">
        <v>24</v>
      </c>
      <c r="D740" s="15" t="s">
        <v>25</v>
      </c>
      <c r="E740" s="15" t="s">
        <v>25</v>
      </c>
      <c r="F740" s="15" t="s">
        <v>26</v>
      </c>
      <c r="G740" s="15" t="s">
        <v>27</v>
      </c>
      <c r="H740" s="15" t="s">
        <v>1243</v>
      </c>
      <c r="I740" s="15" t="s">
        <v>27</v>
      </c>
      <c r="J740" s="1" t="s">
        <v>1316</v>
      </c>
      <c r="K740" s="15" t="s">
        <v>29</v>
      </c>
      <c r="L740" s="15">
        <v>3</v>
      </c>
      <c r="M740" s="15" t="s">
        <v>57</v>
      </c>
      <c r="N740" s="15">
        <v>3</v>
      </c>
      <c r="O740" s="15">
        <v>1</v>
      </c>
      <c r="P740" s="13" t="s">
        <v>31</v>
      </c>
      <c r="Q740" s="13" t="s">
        <v>32</v>
      </c>
      <c r="R740" s="1"/>
      <c r="S740" s="13" t="str" cm="1">
        <f t="array" ref="S740">IFERROR(_xlfn.TEXTJOIN(", ",TRUE,IF(ChangeLog[ROW_ID]=$T740,ChangeLog[Change'#],"")),"")</f>
        <v/>
      </c>
      <c r="T740">
        <v>725</v>
      </c>
    </row>
    <row r="741" spans="1:20" ht="17.100000000000001" customHeight="1" x14ac:dyDescent="0.25">
      <c r="A741" s="1" t="s">
        <v>1242</v>
      </c>
      <c r="B741" s="15">
        <v>1961</v>
      </c>
      <c r="C741" s="15" t="s">
        <v>24</v>
      </c>
      <c r="D741" s="15" t="s">
        <v>25</v>
      </c>
      <c r="E741" s="15" t="s">
        <v>25</v>
      </c>
      <c r="F741" s="15" t="s">
        <v>26</v>
      </c>
      <c r="G741" s="15" t="s">
        <v>104</v>
      </c>
      <c r="H741" s="15" t="s">
        <v>1243</v>
      </c>
      <c r="I741" s="15" t="s">
        <v>104</v>
      </c>
      <c r="J741" s="1" t="s">
        <v>102</v>
      </c>
      <c r="K741" s="15" t="s">
        <v>29</v>
      </c>
      <c r="L741" s="15">
        <v>3</v>
      </c>
      <c r="M741" s="15" t="s">
        <v>57</v>
      </c>
      <c r="N741" s="15">
        <v>3</v>
      </c>
      <c r="O741" s="15">
        <v>1</v>
      </c>
      <c r="P741" s="13" t="s">
        <v>31</v>
      </c>
      <c r="Q741" s="13" t="s">
        <v>32</v>
      </c>
      <c r="R741" s="1"/>
      <c r="S741" s="13" t="str" cm="1">
        <f t="array" ref="S741">IFERROR(_xlfn.TEXTJOIN(", ",TRUE,IF(ChangeLog[ROW_ID]=$T741,ChangeLog[Change'#],"")),"")</f>
        <v/>
      </c>
      <c r="T741">
        <v>726</v>
      </c>
    </row>
    <row r="742" spans="1:20" ht="17.100000000000001" customHeight="1" x14ac:dyDescent="0.25">
      <c r="A742" s="1" t="s">
        <v>1242</v>
      </c>
      <c r="B742" s="15">
        <v>1961</v>
      </c>
      <c r="C742" s="15" t="s">
        <v>24</v>
      </c>
      <c r="D742" s="15" t="s">
        <v>25</v>
      </c>
      <c r="E742" s="15" t="s">
        <v>25</v>
      </c>
      <c r="F742" s="15" t="s">
        <v>26</v>
      </c>
      <c r="G742" s="15" t="s">
        <v>124</v>
      </c>
      <c r="H742" s="15" t="s">
        <v>1243</v>
      </c>
      <c r="I742" s="15" t="s">
        <v>124</v>
      </c>
      <c r="J742" s="1" t="s">
        <v>680</v>
      </c>
      <c r="K742" s="15" t="s">
        <v>29</v>
      </c>
      <c r="L742" s="15">
        <v>2</v>
      </c>
      <c r="M742" s="15" t="s">
        <v>30</v>
      </c>
      <c r="N742" s="15">
        <v>2</v>
      </c>
      <c r="O742" s="15">
        <v>1</v>
      </c>
      <c r="P742" s="13" t="s">
        <v>31</v>
      </c>
      <c r="Q742" s="13" t="s">
        <v>32</v>
      </c>
      <c r="R742" s="1">
        <v>25569.000694444399</v>
      </c>
      <c r="S742" s="13" t="str" cm="1">
        <f t="array" ref="S742">IFERROR(_xlfn.TEXTJOIN(", ",TRUE,IF(ChangeLog[ROW_ID]=$T742,ChangeLog[Change'#],"")),"")</f>
        <v/>
      </c>
      <c r="T742">
        <v>727</v>
      </c>
    </row>
    <row r="743" spans="1:20" ht="17.100000000000001" customHeight="1" x14ac:dyDescent="0.25">
      <c r="A743" s="1" t="s">
        <v>1242</v>
      </c>
      <c r="B743" s="15">
        <v>1961</v>
      </c>
      <c r="C743" s="15" t="s">
        <v>24</v>
      </c>
      <c r="D743" s="15" t="s">
        <v>25</v>
      </c>
      <c r="E743" s="15" t="s">
        <v>25</v>
      </c>
      <c r="F743" s="15" t="s">
        <v>26</v>
      </c>
      <c r="G743" s="15" t="s">
        <v>695</v>
      </c>
      <c r="H743" s="15" t="s">
        <v>1243</v>
      </c>
      <c r="I743" s="15" t="s">
        <v>695</v>
      </c>
      <c r="J743" s="1" t="s">
        <v>1318</v>
      </c>
      <c r="K743" s="15" t="s">
        <v>29</v>
      </c>
      <c r="L743" s="15">
        <v>2</v>
      </c>
      <c r="M743" s="15" t="s">
        <v>30</v>
      </c>
      <c r="N743" s="15">
        <v>2</v>
      </c>
      <c r="O743" s="15">
        <v>1</v>
      </c>
      <c r="P743" s="13" t="s">
        <v>31</v>
      </c>
      <c r="Q743" s="13" t="s">
        <v>32</v>
      </c>
      <c r="R743" s="1">
        <v>25569.001388888901</v>
      </c>
      <c r="S743" s="13" t="str" cm="1">
        <f t="array" ref="S743">IFERROR(_xlfn.TEXTJOIN(", ",TRUE,IF(ChangeLog[ROW_ID]=$T743,ChangeLog[Change'#],"")),"")</f>
        <v/>
      </c>
      <c r="T743">
        <v>728</v>
      </c>
    </row>
    <row r="744" spans="1:20" ht="17.100000000000001" customHeight="1" x14ac:dyDescent="0.25">
      <c r="A744" s="1" t="s">
        <v>1242</v>
      </c>
      <c r="B744" s="15">
        <v>1961</v>
      </c>
      <c r="C744" s="15" t="s">
        <v>24</v>
      </c>
      <c r="D744" s="15" t="s">
        <v>25</v>
      </c>
      <c r="E744" s="15" t="s">
        <v>25</v>
      </c>
      <c r="F744" s="15" t="s">
        <v>26</v>
      </c>
      <c r="G744" s="15" t="s">
        <v>39</v>
      </c>
      <c r="H744" s="15" t="s">
        <v>1243</v>
      </c>
      <c r="I744" s="15" t="s">
        <v>39</v>
      </c>
      <c r="J744" s="1" t="s">
        <v>102</v>
      </c>
      <c r="K744" s="15" t="s">
        <v>29</v>
      </c>
      <c r="L744" s="15">
        <v>2</v>
      </c>
      <c r="M744" s="15" t="s">
        <v>30</v>
      </c>
      <c r="N744" s="15">
        <v>2</v>
      </c>
      <c r="O744" s="15">
        <v>1</v>
      </c>
      <c r="P744" s="13" t="s">
        <v>31</v>
      </c>
      <c r="Q744" s="13" t="s">
        <v>32</v>
      </c>
      <c r="R744" s="1">
        <v>25569.002777777801</v>
      </c>
      <c r="S744" s="13" t="str" cm="1">
        <f t="array" ref="S744">IFERROR(_xlfn.TEXTJOIN(", ",TRUE,IF(ChangeLog[ROW_ID]=$T744,ChangeLog[Change'#],"")),"")</f>
        <v/>
      </c>
      <c r="T744">
        <v>729</v>
      </c>
    </row>
    <row r="745" spans="1:20" ht="17.100000000000001" customHeight="1" x14ac:dyDescent="0.25">
      <c r="A745" s="1" t="s">
        <v>1242</v>
      </c>
      <c r="B745" s="15">
        <v>1961</v>
      </c>
      <c r="C745" s="15" t="s">
        <v>24</v>
      </c>
      <c r="D745" s="15" t="s">
        <v>25</v>
      </c>
      <c r="E745" s="15" t="s">
        <v>25</v>
      </c>
      <c r="F745" s="15" t="s">
        <v>26</v>
      </c>
      <c r="G745" s="15" t="s">
        <v>45</v>
      </c>
      <c r="H745" s="15" t="s">
        <v>1243</v>
      </c>
      <c r="I745" s="15" t="s">
        <v>45</v>
      </c>
      <c r="J745" s="1" t="s">
        <v>102</v>
      </c>
      <c r="K745" s="15" t="s">
        <v>29</v>
      </c>
      <c r="L745" s="15">
        <v>2</v>
      </c>
      <c r="M745" s="15" t="s">
        <v>30</v>
      </c>
      <c r="N745" s="15">
        <v>2</v>
      </c>
      <c r="O745" s="15">
        <v>1</v>
      </c>
      <c r="P745" s="13" t="s">
        <v>31</v>
      </c>
      <c r="Q745" s="13" t="s">
        <v>32</v>
      </c>
      <c r="R745" s="1" t="s">
        <v>1321</v>
      </c>
      <c r="S745" s="13" t="str" cm="1">
        <f t="array" ref="S745">IFERROR(_xlfn.TEXTJOIN(", ",TRUE,IF(ChangeLog[ROW_ID]=$T745,ChangeLog[Change'#],"")),"")</f>
        <v/>
      </c>
      <c r="T745">
        <v>730</v>
      </c>
    </row>
    <row r="746" spans="1:20" ht="17.100000000000001" customHeight="1" x14ac:dyDescent="0.25">
      <c r="A746" s="1" t="s">
        <v>1242</v>
      </c>
      <c r="B746" s="15">
        <v>1961</v>
      </c>
      <c r="C746" s="15" t="s">
        <v>24</v>
      </c>
      <c r="D746" s="15" t="s">
        <v>25</v>
      </c>
      <c r="E746" s="15" t="s">
        <v>25</v>
      </c>
      <c r="F746" s="15" t="s">
        <v>26</v>
      </c>
      <c r="G746" s="15" t="s">
        <v>66</v>
      </c>
      <c r="H746" s="15" t="s">
        <v>1243</v>
      </c>
      <c r="I746" s="15" t="s">
        <v>11340</v>
      </c>
      <c r="J746" s="1" t="s">
        <v>1323</v>
      </c>
      <c r="K746" s="15" t="s">
        <v>29</v>
      </c>
      <c r="L746" s="15">
        <v>2</v>
      </c>
      <c r="M746" s="15" t="s">
        <v>30</v>
      </c>
      <c r="N746" s="15">
        <v>2</v>
      </c>
      <c r="O746" s="15">
        <v>1</v>
      </c>
      <c r="P746" s="13" t="s">
        <v>31</v>
      </c>
      <c r="Q746" s="13" t="s">
        <v>32</v>
      </c>
      <c r="R746" s="1" t="s">
        <v>1324</v>
      </c>
      <c r="S746" s="13" t="str" cm="1">
        <f t="array" ref="S746">IFERROR(_xlfn.TEXTJOIN(", ",TRUE,IF(ChangeLog[ROW_ID]=$T746,ChangeLog[Change'#],"")),"")</f>
        <v/>
      </c>
      <c r="T746">
        <v>731</v>
      </c>
    </row>
    <row r="747" spans="1:20" ht="17.100000000000001" customHeight="1" x14ac:dyDescent="0.25">
      <c r="A747" s="1" t="s">
        <v>1242</v>
      </c>
      <c r="B747" s="15">
        <v>1961</v>
      </c>
      <c r="C747" s="15" t="s">
        <v>24</v>
      </c>
      <c r="D747" s="15" t="s">
        <v>25</v>
      </c>
      <c r="E747" s="15" t="s">
        <v>25</v>
      </c>
      <c r="F747" s="15" t="s">
        <v>26</v>
      </c>
      <c r="G747" s="15" t="s">
        <v>121</v>
      </c>
      <c r="H747" s="15" t="s">
        <v>1243</v>
      </c>
      <c r="I747" s="15" t="s">
        <v>122</v>
      </c>
      <c r="J747" s="1" t="s">
        <v>1326</v>
      </c>
      <c r="K747" s="15" t="s">
        <v>29</v>
      </c>
      <c r="L747" s="15">
        <v>2</v>
      </c>
      <c r="M747" s="15" t="s">
        <v>30</v>
      </c>
      <c r="N747" s="15">
        <v>2</v>
      </c>
      <c r="O747" s="15">
        <v>1</v>
      </c>
      <c r="P747" s="13" t="s">
        <v>31</v>
      </c>
      <c r="Q747" s="13" t="s">
        <v>32</v>
      </c>
      <c r="R747" s="1">
        <v>25569.002777777801</v>
      </c>
      <c r="S747" s="13" t="str" cm="1">
        <f t="array" ref="S747">IFERROR(_xlfn.TEXTJOIN(", ",TRUE,IF(ChangeLog[ROW_ID]=$T747,ChangeLog[Change'#],"")),"")</f>
        <v/>
      </c>
      <c r="T747">
        <v>732</v>
      </c>
    </row>
    <row r="748" spans="1:20" ht="17.100000000000001" customHeight="1" x14ac:dyDescent="0.25">
      <c r="A748" s="1" t="s">
        <v>1242</v>
      </c>
      <c r="B748" s="15">
        <v>1961</v>
      </c>
      <c r="C748" s="15" t="s">
        <v>47</v>
      </c>
      <c r="D748" s="15" t="s">
        <v>47</v>
      </c>
      <c r="E748" s="15" t="s">
        <v>112</v>
      </c>
      <c r="F748" s="15"/>
      <c r="G748" s="15" t="s">
        <v>1260</v>
      </c>
      <c r="H748" s="15" t="s">
        <v>1255</v>
      </c>
      <c r="I748" s="15" t="s">
        <v>1260</v>
      </c>
      <c r="J748" s="1" t="s">
        <v>1262</v>
      </c>
      <c r="K748" s="15" t="s">
        <v>29</v>
      </c>
      <c r="L748" s="15">
        <v>3</v>
      </c>
      <c r="M748" s="15" t="s">
        <v>57</v>
      </c>
      <c r="N748" s="15">
        <v>3</v>
      </c>
      <c r="O748" s="15">
        <v>1</v>
      </c>
      <c r="P748" s="13" t="s">
        <v>31</v>
      </c>
      <c r="Q748" s="13" t="s">
        <v>32</v>
      </c>
      <c r="R748" s="1"/>
      <c r="S748" s="13" t="str" cm="1">
        <f t="array" ref="S748">IFERROR(_xlfn.TEXTJOIN(", ",TRUE,IF(ChangeLog[ROW_ID]=$T748,ChangeLog[Change'#],"")),"")</f>
        <v/>
      </c>
      <c r="T748">
        <v>733</v>
      </c>
    </row>
    <row r="749" spans="1:20" ht="17.100000000000001" customHeight="1" x14ac:dyDescent="0.25">
      <c r="A749" s="1" t="s">
        <v>1242</v>
      </c>
      <c r="B749" s="15">
        <v>1961</v>
      </c>
      <c r="C749" s="15" t="s">
        <v>47</v>
      </c>
      <c r="D749" s="15" t="s">
        <v>47</v>
      </c>
      <c r="E749" s="15" t="s">
        <v>48</v>
      </c>
      <c r="F749" s="15"/>
      <c r="G749" s="15" t="s">
        <v>72</v>
      </c>
      <c r="H749" s="15" t="s">
        <v>1255</v>
      </c>
      <c r="I749" s="15" t="s">
        <v>72</v>
      </c>
      <c r="J749" s="1" t="s">
        <v>1327</v>
      </c>
      <c r="K749" s="15" t="s">
        <v>29</v>
      </c>
      <c r="L749" s="15">
        <v>3</v>
      </c>
      <c r="M749" s="15" t="s">
        <v>57</v>
      </c>
      <c r="N749" s="15">
        <v>3</v>
      </c>
      <c r="O749" s="15">
        <v>1</v>
      </c>
      <c r="P749" s="13" t="s">
        <v>31</v>
      </c>
      <c r="Q749" s="13" t="s">
        <v>32</v>
      </c>
      <c r="R749" s="1"/>
      <c r="S749" s="13" t="str" cm="1">
        <f t="array" ref="S749">IFERROR(_xlfn.TEXTJOIN(", ",TRUE,IF(ChangeLog[ROW_ID]=$T749,ChangeLog[Change'#],"")),"")</f>
        <v/>
      </c>
      <c r="T749">
        <v>734</v>
      </c>
    </row>
    <row r="750" spans="1:20" ht="17.100000000000001" customHeight="1" x14ac:dyDescent="0.25">
      <c r="A750" s="1" t="s">
        <v>1242</v>
      </c>
      <c r="B750" s="15">
        <v>1961</v>
      </c>
      <c r="C750" s="15" t="s">
        <v>47</v>
      </c>
      <c r="D750" s="15" t="s">
        <v>47</v>
      </c>
      <c r="E750" s="15" t="s">
        <v>48</v>
      </c>
      <c r="F750" s="15" t="s">
        <v>26</v>
      </c>
      <c r="G750" s="15" t="s">
        <v>54</v>
      </c>
      <c r="H750" s="15" t="s">
        <v>1255</v>
      </c>
      <c r="I750" s="15" t="s">
        <v>54</v>
      </c>
      <c r="J750" s="1" t="s">
        <v>653</v>
      </c>
      <c r="K750" s="15" t="s">
        <v>29</v>
      </c>
      <c r="L750" s="15">
        <v>3</v>
      </c>
      <c r="M750" s="15" t="s">
        <v>57</v>
      </c>
      <c r="N750" s="15">
        <v>3</v>
      </c>
      <c r="O750" s="15">
        <v>1</v>
      </c>
      <c r="P750" s="13" t="s">
        <v>31</v>
      </c>
      <c r="Q750" s="13" t="s">
        <v>32</v>
      </c>
      <c r="R750" s="1"/>
      <c r="S750" s="13" t="str" cm="1">
        <f t="array" ref="S750">IFERROR(_xlfn.TEXTJOIN(", ",TRUE,IF(ChangeLog[ROW_ID]=$T750,ChangeLog[Change'#],"")),"")</f>
        <v/>
      </c>
      <c r="T750">
        <v>735</v>
      </c>
    </row>
    <row r="751" spans="1:20" ht="17.100000000000001" customHeight="1" x14ac:dyDescent="0.25">
      <c r="A751" s="1" t="s">
        <v>1242</v>
      </c>
      <c r="B751" s="15">
        <v>1961</v>
      </c>
      <c r="C751" s="15" t="s">
        <v>47</v>
      </c>
      <c r="D751" s="15" t="s">
        <v>47</v>
      </c>
      <c r="E751" s="15" t="s">
        <v>112</v>
      </c>
      <c r="F751" s="15"/>
      <c r="G751" s="15" t="s">
        <v>113</v>
      </c>
      <c r="H751" s="15" t="s">
        <v>1255</v>
      </c>
      <c r="I751" s="15" t="s">
        <v>113</v>
      </c>
      <c r="J751" s="1" t="s">
        <v>1329</v>
      </c>
      <c r="K751" s="15" t="s">
        <v>29</v>
      </c>
      <c r="L751" s="15">
        <v>1</v>
      </c>
      <c r="M751" s="15" t="s">
        <v>41</v>
      </c>
      <c r="N751" s="15">
        <v>1</v>
      </c>
      <c r="O751" s="15">
        <v>1</v>
      </c>
      <c r="P751" s="13" t="s">
        <v>31</v>
      </c>
      <c r="Q751" s="13" t="s">
        <v>32</v>
      </c>
      <c r="R751" s="1" t="s">
        <v>1330</v>
      </c>
      <c r="S751" s="13" t="str" cm="1">
        <f t="array" ref="S751">IFERROR(_xlfn.TEXTJOIN(", ",TRUE,IF(ChangeLog[ROW_ID]=$T751,ChangeLog[Change'#],"")),"")</f>
        <v/>
      </c>
      <c r="T751">
        <v>736</v>
      </c>
    </row>
    <row r="752" spans="1:20" ht="17.100000000000001" customHeight="1" x14ac:dyDescent="0.25">
      <c r="A752" s="1" t="s">
        <v>1242</v>
      </c>
      <c r="B752" s="15">
        <v>1961</v>
      </c>
      <c r="C752" s="15" t="s">
        <v>47</v>
      </c>
      <c r="D752" s="15" t="s">
        <v>47</v>
      </c>
      <c r="E752" s="15" t="s">
        <v>48</v>
      </c>
      <c r="F752" s="15" t="s">
        <v>26</v>
      </c>
      <c r="G752" s="15" t="s">
        <v>54</v>
      </c>
      <c r="H752" s="15" t="s">
        <v>1255</v>
      </c>
      <c r="I752" s="15" t="s">
        <v>54</v>
      </c>
      <c r="J752" s="1" t="s">
        <v>1266</v>
      </c>
      <c r="K752" s="15" t="s">
        <v>29</v>
      </c>
      <c r="L752" s="15">
        <v>1</v>
      </c>
      <c r="M752" s="15" t="s">
        <v>41</v>
      </c>
      <c r="N752" s="15">
        <v>1</v>
      </c>
      <c r="O752" s="15">
        <v>1</v>
      </c>
      <c r="P752" s="13" t="s">
        <v>31</v>
      </c>
      <c r="Q752" s="13" t="s">
        <v>32</v>
      </c>
      <c r="R752" s="1" t="s">
        <v>1331</v>
      </c>
      <c r="S752" s="13" t="str" cm="1">
        <f t="array" ref="S752">IFERROR(_xlfn.TEXTJOIN(", ",TRUE,IF(ChangeLog[ROW_ID]=$T752,ChangeLog[Change'#],"")),"")</f>
        <v/>
      </c>
      <c r="T752">
        <v>737</v>
      </c>
    </row>
    <row r="753" spans="1:20" ht="17.100000000000001" customHeight="1" x14ac:dyDescent="0.25">
      <c r="A753" s="1" t="s">
        <v>1242</v>
      </c>
      <c r="B753" s="15">
        <v>1961</v>
      </c>
      <c r="C753" s="15" t="s">
        <v>47</v>
      </c>
      <c r="D753" s="15" t="s">
        <v>47</v>
      </c>
      <c r="E753" s="15" t="s">
        <v>112</v>
      </c>
      <c r="F753" s="15"/>
      <c r="G753" s="15" t="s">
        <v>1332</v>
      </c>
      <c r="H753" s="15" t="s">
        <v>1255</v>
      </c>
      <c r="I753" s="15" t="s">
        <v>1332</v>
      </c>
      <c r="J753" s="1" t="s">
        <v>1334</v>
      </c>
      <c r="K753" s="15" t="s">
        <v>29</v>
      </c>
      <c r="L753" s="15">
        <v>2</v>
      </c>
      <c r="M753" s="15" t="s">
        <v>30</v>
      </c>
      <c r="N753" s="15">
        <v>2</v>
      </c>
      <c r="O753" s="15">
        <v>1</v>
      </c>
      <c r="P753" s="13" t="s">
        <v>31</v>
      </c>
      <c r="Q753" s="13" t="s">
        <v>32</v>
      </c>
      <c r="R753" s="1" t="s">
        <v>1335</v>
      </c>
      <c r="S753" s="13" t="str" cm="1">
        <f t="array" ref="S753">IFERROR(_xlfn.TEXTJOIN(", ",TRUE,IF(ChangeLog[ROW_ID]=$T753,ChangeLog[Change'#],"")),"")</f>
        <v/>
      </c>
      <c r="T753">
        <v>738</v>
      </c>
    </row>
    <row r="754" spans="1:20" ht="17.100000000000001" customHeight="1" x14ac:dyDescent="0.25">
      <c r="A754" s="1" t="s">
        <v>1242</v>
      </c>
      <c r="B754" s="15">
        <v>1961</v>
      </c>
      <c r="C754" s="15" t="s">
        <v>47</v>
      </c>
      <c r="D754" s="15" t="s">
        <v>47</v>
      </c>
      <c r="E754" s="15" t="s">
        <v>48</v>
      </c>
      <c r="F754" s="15" t="s">
        <v>26</v>
      </c>
      <c r="G754" s="15" t="s">
        <v>58</v>
      </c>
      <c r="H754" s="15" t="s">
        <v>1255</v>
      </c>
      <c r="I754" s="15" t="s">
        <v>58</v>
      </c>
      <c r="J754" s="1" t="s">
        <v>1266</v>
      </c>
      <c r="K754" s="15" t="s">
        <v>29</v>
      </c>
      <c r="L754" s="15">
        <v>2</v>
      </c>
      <c r="M754" s="15" t="s">
        <v>30</v>
      </c>
      <c r="N754" s="15">
        <v>2</v>
      </c>
      <c r="O754" s="15">
        <v>1</v>
      </c>
      <c r="P754" s="13" t="s">
        <v>31</v>
      </c>
      <c r="Q754" s="13" t="s">
        <v>32</v>
      </c>
      <c r="R754" s="1" t="s">
        <v>1336</v>
      </c>
      <c r="S754" s="13" t="str" cm="1">
        <f t="array" ref="S754">IFERROR(_xlfn.TEXTJOIN(", ",TRUE,IF(ChangeLog[ROW_ID]=$T754,ChangeLog[Change'#],"")),"")</f>
        <v/>
      </c>
      <c r="T754">
        <v>739</v>
      </c>
    </row>
    <row r="755" spans="1:20" ht="17.100000000000001" customHeight="1" x14ac:dyDescent="0.25">
      <c r="A755" s="1" t="s">
        <v>1242</v>
      </c>
      <c r="B755" s="15">
        <v>1961</v>
      </c>
      <c r="C755" s="15" t="s">
        <v>47</v>
      </c>
      <c r="D755" s="15" t="s">
        <v>47</v>
      </c>
      <c r="E755" s="15" t="s">
        <v>48</v>
      </c>
      <c r="F755" s="15"/>
      <c r="G755" s="15" t="s">
        <v>50</v>
      </c>
      <c r="H755" s="15" t="s">
        <v>1255</v>
      </c>
      <c r="I755" s="15" t="s">
        <v>50</v>
      </c>
      <c r="J755" s="1" t="s">
        <v>1334</v>
      </c>
      <c r="K755" s="15" t="s">
        <v>29</v>
      </c>
      <c r="L755" s="15">
        <v>3</v>
      </c>
      <c r="M755" s="15" t="s">
        <v>57</v>
      </c>
      <c r="N755" s="15">
        <v>3</v>
      </c>
      <c r="O755" s="15">
        <v>1</v>
      </c>
      <c r="P755" s="13" t="s">
        <v>31</v>
      </c>
      <c r="Q755" s="13" t="s">
        <v>32</v>
      </c>
      <c r="R755" s="1"/>
      <c r="S755" s="13" t="str" cm="1">
        <f t="array" ref="S755">IFERROR(_xlfn.TEXTJOIN(", ",TRUE,IF(ChangeLog[ROW_ID]=$T755,ChangeLog[Change'#],"")),"")</f>
        <v/>
      </c>
      <c r="T755">
        <v>740</v>
      </c>
    </row>
    <row r="756" spans="1:20" ht="17.100000000000001" customHeight="1" x14ac:dyDescent="0.25">
      <c r="A756" s="1" t="s">
        <v>1242</v>
      </c>
      <c r="B756" s="15">
        <v>1961</v>
      </c>
      <c r="C756" s="15" t="s">
        <v>47</v>
      </c>
      <c r="D756" s="15" t="s">
        <v>47</v>
      </c>
      <c r="E756" s="15" t="s">
        <v>48</v>
      </c>
      <c r="F756" s="15" t="s">
        <v>26</v>
      </c>
      <c r="G756" s="15" t="s">
        <v>127</v>
      </c>
      <c r="H756" s="15" t="s">
        <v>1255</v>
      </c>
      <c r="I756" s="15" t="s">
        <v>11341</v>
      </c>
      <c r="J756" s="1" t="s">
        <v>1339</v>
      </c>
      <c r="K756" s="15" t="s">
        <v>29</v>
      </c>
      <c r="L756" s="15">
        <v>2</v>
      </c>
      <c r="M756" s="15" t="s">
        <v>30</v>
      </c>
      <c r="N756" s="15">
        <v>2</v>
      </c>
      <c r="O756" s="15">
        <v>1</v>
      </c>
      <c r="P756" s="13" t="s">
        <v>31</v>
      </c>
      <c r="Q756" s="13" t="s">
        <v>32</v>
      </c>
      <c r="R756" s="1" t="s">
        <v>1340</v>
      </c>
      <c r="S756" s="13" t="str" cm="1">
        <f t="array" ref="S756">IFERROR(_xlfn.TEXTJOIN(", ",TRUE,IF(ChangeLog[ROW_ID]=$T756,ChangeLog[Change'#],"")),"")</f>
        <v/>
      </c>
      <c r="T756">
        <v>741</v>
      </c>
    </row>
    <row r="757" spans="1:20" ht="17.100000000000001" customHeight="1" x14ac:dyDescent="0.25">
      <c r="A757" s="1" t="s">
        <v>1242</v>
      </c>
      <c r="B757" s="15">
        <v>1961</v>
      </c>
      <c r="C757" s="15" t="s">
        <v>47</v>
      </c>
      <c r="D757" s="15" t="s">
        <v>47</v>
      </c>
      <c r="E757" s="15" t="s">
        <v>112</v>
      </c>
      <c r="F757" s="15" t="s">
        <v>26</v>
      </c>
      <c r="G757" s="15" t="s">
        <v>1275</v>
      </c>
      <c r="H757" s="15" t="s">
        <v>1255</v>
      </c>
      <c r="I757" s="15" t="s">
        <v>11342</v>
      </c>
      <c r="J757" s="1" t="s">
        <v>653</v>
      </c>
      <c r="K757" s="15" t="s">
        <v>29</v>
      </c>
      <c r="L757" s="15">
        <v>1</v>
      </c>
      <c r="M757" s="15" t="s">
        <v>41</v>
      </c>
      <c r="N757" s="15">
        <v>1</v>
      </c>
      <c r="O757" s="15">
        <v>1</v>
      </c>
      <c r="P757" s="13" t="s">
        <v>31</v>
      </c>
      <c r="Q757" s="13" t="s">
        <v>32</v>
      </c>
      <c r="R757" s="1" t="s">
        <v>1342</v>
      </c>
      <c r="S757" s="13" t="str" cm="1">
        <f t="array" ref="S757">IFERROR(_xlfn.TEXTJOIN(", ",TRUE,IF(ChangeLog[ROW_ID]=$T757,ChangeLog[Change'#],"")),"")</f>
        <v/>
      </c>
      <c r="T757">
        <v>742</v>
      </c>
    </row>
    <row r="758" spans="1:20" ht="17.100000000000001" customHeight="1" x14ac:dyDescent="0.25">
      <c r="A758" s="1" t="s">
        <v>1242</v>
      </c>
      <c r="B758" s="15">
        <v>1961</v>
      </c>
      <c r="C758" s="15" t="s">
        <v>621</v>
      </c>
      <c r="D758" s="15" t="s">
        <v>621</v>
      </c>
      <c r="E758" s="15" t="s">
        <v>622</v>
      </c>
      <c r="F758" s="15"/>
      <c r="G758" s="15" t="s">
        <v>36</v>
      </c>
      <c r="H758" s="15" t="s">
        <v>1343</v>
      </c>
      <c r="I758" s="15"/>
      <c r="J758" s="1" t="s">
        <v>91</v>
      </c>
      <c r="K758" s="15" t="s">
        <v>29</v>
      </c>
      <c r="L758" s="15">
        <v>3</v>
      </c>
      <c r="M758" s="15" t="s">
        <v>57</v>
      </c>
      <c r="N758" s="15">
        <v>3</v>
      </c>
      <c r="O758" s="15">
        <v>1</v>
      </c>
      <c r="P758" s="13" t="s">
        <v>31</v>
      </c>
      <c r="Q758" s="13" t="s">
        <v>32</v>
      </c>
      <c r="R758" s="1"/>
      <c r="S758" s="13" t="str" cm="1">
        <f t="array" ref="S758">IFERROR(_xlfn.TEXTJOIN(", ",TRUE,IF(ChangeLog[ROW_ID]=$T758,ChangeLog[Change'#],"")),"")</f>
        <v/>
      </c>
      <c r="T758">
        <v>743</v>
      </c>
    </row>
    <row r="759" spans="1:20" ht="17.100000000000001" customHeight="1" x14ac:dyDescent="0.25">
      <c r="A759" s="1" t="s">
        <v>1242</v>
      </c>
      <c r="B759" s="15">
        <v>1961</v>
      </c>
      <c r="C759" s="15" t="s">
        <v>74</v>
      </c>
      <c r="D759" s="15" t="s">
        <v>74</v>
      </c>
      <c r="E759" s="15" t="s">
        <v>74</v>
      </c>
      <c r="F759" s="15"/>
      <c r="G759" s="15" t="s">
        <v>78</v>
      </c>
      <c r="H759" s="15" t="s">
        <v>1279</v>
      </c>
      <c r="I759" s="15" t="s">
        <v>78</v>
      </c>
      <c r="J759" s="1" t="s">
        <v>1344</v>
      </c>
      <c r="K759" s="15" t="s">
        <v>29</v>
      </c>
      <c r="L759" s="15">
        <v>3</v>
      </c>
      <c r="M759" s="15" t="s">
        <v>57</v>
      </c>
      <c r="N759" s="15">
        <v>3</v>
      </c>
      <c r="O759" s="15">
        <v>1</v>
      </c>
      <c r="P759" s="13" t="s">
        <v>31</v>
      </c>
      <c r="Q759" s="13" t="s">
        <v>32</v>
      </c>
      <c r="R759" s="1"/>
      <c r="S759" s="13" t="str" cm="1">
        <f t="array" ref="S759">IFERROR(_xlfn.TEXTJOIN(", ",TRUE,IF(ChangeLog[ROW_ID]=$T759,ChangeLog[Change'#],"")),"")</f>
        <v/>
      </c>
      <c r="T759">
        <v>744</v>
      </c>
    </row>
    <row r="760" spans="1:20" ht="17.100000000000001" customHeight="1" x14ac:dyDescent="0.25">
      <c r="A760" s="1" t="s">
        <v>1242</v>
      </c>
      <c r="B760" s="15">
        <v>1961</v>
      </c>
      <c r="C760" s="15" t="s">
        <v>74</v>
      </c>
      <c r="D760" s="15" t="s">
        <v>74</v>
      </c>
      <c r="E760" s="15" t="s">
        <v>74</v>
      </c>
      <c r="F760" s="15"/>
      <c r="G760" s="15" t="s">
        <v>85</v>
      </c>
      <c r="H760" s="15" t="s">
        <v>1279</v>
      </c>
      <c r="I760" s="15" t="s">
        <v>85</v>
      </c>
      <c r="J760" s="1" t="s">
        <v>1292</v>
      </c>
      <c r="K760" s="15" t="s">
        <v>29</v>
      </c>
      <c r="L760" s="15">
        <v>3</v>
      </c>
      <c r="M760" s="15" t="s">
        <v>57</v>
      </c>
      <c r="N760" s="15">
        <v>3</v>
      </c>
      <c r="O760" s="15">
        <v>1</v>
      </c>
      <c r="P760" s="13" t="s">
        <v>31</v>
      </c>
      <c r="Q760" s="13" t="s">
        <v>32</v>
      </c>
      <c r="R760" s="1"/>
      <c r="S760" s="13" t="str" cm="1">
        <f t="array" ref="S760">IFERROR(_xlfn.TEXTJOIN(", ",TRUE,IF(ChangeLog[ROW_ID]=$T760,ChangeLog[Change'#],"")),"")</f>
        <v/>
      </c>
      <c r="T760">
        <v>745</v>
      </c>
    </row>
    <row r="761" spans="1:20" ht="17.100000000000001" customHeight="1" x14ac:dyDescent="0.25">
      <c r="A761" s="1" t="s">
        <v>1242</v>
      </c>
      <c r="B761" s="15">
        <v>1961</v>
      </c>
      <c r="C761" s="15" t="s">
        <v>74</v>
      </c>
      <c r="D761" s="15" t="s">
        <v>74</v>
      </c>
      <c r="E761" s="15" t="s">
        <v>74</v>
      </c>
      <c r="F761" s="15"/>
      <c r="G761" s="15" t="s">
        <v>238</v>
      </c>
      <c r="H761" s="15" t="s">
        <v>1279</v>
      </c>
      <c r="I761" s="15" t="s">
        <v>238</v>
      </c>
      <c r="J761" s="1" t="s">
        <v>1345</v>
      </c>
      <c r="K761" s="15" t="s">
        <v>29</v>
      </c>
      <c r="L761" s="15">
        <v>3</v>
      </c>
      <c r="M761" s="15" t="s">
        <v>57</v>
      </c>
      <c r="N761" s="15">
        <v>3</v>
      </c>
      <c r="O761" s="15">
        <v>1</v>
      </c>
      <c r="P761" s="13" t="s">
        <v>31</v>
      </c>
      <c r="Q761" s="13" t="s">
        <v>32</v>
      </c>
      <c r="R761" s="1"/>
      <c r="S761" s="13" t="str" cm="1">
        <f t="array" ref="S761">IFERROR(_xlfn.TEXTJOIN(", ",TRUE,IF(ChangeLog[ROW_ID]=$T761,ChangeLog[Change'#],"")),"")</f>
        <v/>
      </c>
      <c r="T761">
        <v>746</v>
      </c>
    </row>
    <row r="762" spans="1:20" ht="17.100000000000001" customHeight="1" x14ac:dyDescent="0.25">
      <c r="A762" s="1" t="s">
        <v>1242</v>
      </c>
      <c r="B762" s="15">
        <v>1961</v>
      </c>
      <c r="C762" s="15" t="s">
        <v>74</v>
      </c>
      <c r="D762" s="15" t="s">
        <v>74</v>
      </c>
      <c r="E762" s="15" t="s">
        <v>74</v>
      </c>
      <c r="F762" s="15"/>
      <c r="G762" s="15" t="s">
        <v>700</v>
      </c>
      <c r="H762" s="15" t="s">
        <v>1279</v>
      </c>
      <c r="I762" s="15" t="s">
        <v>700</v>
      </c>
      <c r="J762" s="1" t="s">
        <v>1290</v>
      </c>
      <c r="K762" s="15" t="s">
        <v>29</v>
      </c>
      <c r="L762" s="15">
        <v>2</v>
      </c>
      <c r="M762" s="15" t="s">
        <v>30</v>
      </c>
      <c r="N762" s="15">
        <v>2</v>
      </c>
      <c r="O762" s="15">
        <v>1</v>
      </c>
      <c r="P762" s="13" t="s">
        <v>31</v>
      </c>
      <c r="Q762" s="13" t="s">
        <v>32</v>
      </c>
      <c r="R762" s="1"/>
      <c r="S762" s="13" t="str" cm="1">
        <f t="array" ref="S762">IFERROR(_xlfn.TEXTJOIN(", ",TRUE,IF(ChangeLog[ROW_ID]=$T762,ChangeLog[Change'#],"")),"")</f>
        <v/>
      </c>
      <c r="T762">
        <v>747</v>
      </c>
    </row>
    <row r="763" spans="1:20" ht="17.100000000000001" customHeight="1" x14ac:dyDescent="0.25">
      <c r="A763" s="1" t="s">
        <v>1242</v>
      </c>
      <c r="B763" s="15">
        <v>1961</v>
      </c>
      <c r="C763" s="15" t="s">
        <v>92</v>
      </c>
      <c r="D763" s="15" t="s">
        <v>92</v>
      </c>
      <c r="E763" s="15" t="s">
        <v>386</v>
      </c>
      <c r="F763" s="15" t="s">
        <v>26</v>
      </c>
      <c r="G763" s="15" t="s">
        <v>559</v>
      </c>
      <c r="H763" s="15" t="s">
        <v>1296</v>
      </c>
      <c r="I763" s="15" t="s">
        <v>677</v>
      </c>
      <c r="J763" s="1" t="s">
        <v>678</v>
      </c>
      <c r="K763" s="15" t="s">
        <v>29</v>
      </c>
      <c r="L763" s="15">
        <v>3</v>
      </c>
      <c r="M763" s="15" t="s">
        <v>57</v>
      </c>
      <c r="N763" s="15">
        <v>3</v>
      </c>
      <c r="O763" s="15">
        <v>1</v>
      </c>
      <c r="P763" s="13" t="s">
        <v>31</v>
      </c>
      <c r="Q763" s="13" t="s">
        <v>32</v>
      </c>
      <c r="R763" s="1"/>
      <c r="S763" s="13" t="str" cm="1">
        <f t="array" ref="S763">IFERROR(_xlfn.TEXTJOIN(", ",TRUE,IF(ChangeLog[ROW_ID]=$T763,ChangeLog[Change'#],"")),"")</f>
        <v/>
      </c>
      <c r="T763">
        <v>748</v>
      </c>
    </row>
    <row r="764" spans="1:20" ht="17.100000000000001" customHeight="1" x14ac:dyDescent="0.25">
      <c r="A764" s="1" t="s">
        <v>1242</v>
      </c>
      <c r="B764" s="15">
        <v>1961</v>
      </c>
      <c r="C764" s="15" t="s">
        <v>92</v>
      </c>
      <c r="D764" s="15" t="s">
        <v>92</v>
      </c>
      <c r="E764" s="15" t="s">
        <v>93</v>
      </c>
      <c r="F764" s="15" t="s">
        <v>26</v>
      </c>
      <c r="G764" s="15" t="s">
        <v>94</v>
      </c>
      <c r="H764" s="15" t="s">
        <v>1296</v>
      </c>
      <c r="I764" s="15" t="s">
        <v>11343</v>
      </c>
      <c r="J764" s="1" t="s">
        <v>1348</v>
      </c>
      <c r="K764" s="15" t="s">
        <v>29</v>
      </c>
      <c r="L764" s="15">
        <v>1</v>
      </c>
      <c r="M764" s="15" t="s">
        <v>41</v>
      </c>
      <c r="N764" s="15">
        <v>1</v>
      </c>
      <c r="O764" s="15">
        <v>1</v>
      </c>
      <c r="P764" s="13" t="s">
        <v>31</v>
      </c>
      <c r="Q764" s="13" t="s">
        <v>32</v>
      </c>
      <c r="R764" s="1">
        <v>576</v>
      </c>
      <c r="S764" s="13" t="str" cm="1">
        <f t="array" ref="S764">IFERROR(_xlfn.TEXTJOIN(", ",TRUE,IF(ChangeLog[ROW_ID]=$T764,ChangeLog[Change'#],"")),"")</f>
        <v/>
      </c>
      <c r="T764">
        <v>749</v>
      </c>
    </row>
    <row r="765" spans="1:20" ht="17.100000000000001" customHeight="1" x14ac:dyDescent="0.25">
      <c r="A765" s="1" t="s">
        <v>1242</v>
      </c>
      <c r="B765" s="15">
        <v>1961</v>
      </c>
      <c r="C765" s="15" t="s">
        <v>97</v>
      </c>
      <c r="D765" s="15" t="s">
        <v>97</v>
      </c>
      <c r="E765" s="15" t="s">
        <v>97</v>
      </c>
      <c r="F765" s="15" t="s">
        <v>26</v>
      </c>
      <c r="G765" s="15" t="s">
        <v>36</v>
      </c>
      <c r="H765" s="15" t="s">
        <v>1349</v>
      </c>
      <c r="I765" s="15"/>
      <c r="J765" s="1" t="s">
        <v>1350</v>
      </c>
      <c r="K765" s="15" t="s">
        <v>29</v>
      </c>
      <c r="L765" s="15">
        <v>2</v>
      </c>
      <c r="M765" s="15" t="s">
        <v>30</v>
      </c>
      <c r="N765" s="15">
        <v>2</v>
      </c>
      <c r="O765" s="15">
        <v>1</v>
      </c>
      <c r="P765" s="13" t="s">
        <v>31</v>
      </c>
      <c r="Q765" s="13" t="s">
        <v>32</v>
      </c>
      <c r="R765" s="1"/>
      <c r="S765" s="13" t="str" cm="1">
        <f t="array" ref="S765">IFERROR(_xlfn.TEXTJOIN(", ",TRUE,IF(ChangeLog[ROW_ID]=$T765,ChangeLog[Change'#],"")),"")</f>
        <v/>
      </c>
      <c r="T765">
        <v>750</v>
      </c>
    </row>
    <row r="766" spans="1:20" ht="17.100000000000001" customHeight="1" x14ac:dyDescent="0.25">
      <c r="A766" s="1" t="s">
        <v>1242</v>
      </c>
      <c r="B766" s="15">
        <v>1961</v>
      </c>
      <c r="C766" s="15" t="s">
        <v>59</v>
      </c>
      <c r="D766" s="15" t="s">
        <v>59</v>
      </c>
      <c r="E766" s="15" t="s">
        <v>59</v>
      </c>
      <c r="F766" s="15" t="s">
        <v>26</v>
      </c>
      <c r="G766" s="15" t="s">
        <v>88</v>
      </c>
      <c r="H766" s="15" t="s">
        <v>1306</v>
      </c>
      <c r="I766" s="15"/>
      <c r="J766" s="1" t="s">
        <v>1351</v>
      </c>
      <c r="K766" s="15" t="s">
        <v>29</v>
      </c>
      <c r="L766" s="15">
        <v>3</v>
      </c>
      <c r="M766" s="15" t="s">
        <v>57</v>
      </c>
      <c r="N766" s="15">
        <v>3</v>
      </c>
      <c r="O766" s="15">
        <v>1</v>
      </c>
      <c r="P766" s="13" t="s">
        <v>31</v>
      </c>
      <c r="Q766" s="13" t="s">
        <v>32</v>
      </c>
      <c r="R766" s="1"/>
      <c r="S766" s="13" t="str" cm="1">
        <f t="array" ref="S766">IFERROR(_xlfn.TEXTJOIN(", ",TRUE,IF(ChangeLog[ROW_ID]=$T766,ChangeLog[Change'#],"")),"")</f>
        <v>4</v>
      </c>
      <c r="T766">
        <v>751</v>
      </c>
    </row>
    <row r="767" spans="1:20" ht="17.100000000000001" customHeight="1" x14ac:dyDescent="0.25">
      <c r="A767" s="1" t="s">
        <v>1242</v>
      </c>
      <c r="B767" s="15">
        <v>1961</v>
      </c>
      <c r="C767" s="15" t="s">
        <v>59</v>
      </c>
      <c r="D767" s="15" t="s">
        <v>59</v>
      </c>
      <c r="E767" s="15" t="s">
        <v>59</v>
      </c>
      <c r="F767" s="15" t="s">
        <v>26</v>
      </c>
      <c r="G767" s="15" t="s">
        <v>63</v>
      </c>
      <c r="H767" s="15" t="s">
        <v>1306</v>
      </c>
      <c r="I767" s="15"/>
      <c r="J767" s="1" t="s">
        <v>1311</v>
      </c>
      <c r="K767" s="15" t="s">
        <v>29</v>
      </c>
      <c r="L767" s="15">
        <v>3</v>
      </c>
      <c r="M767" s="15" t="s">
        <v>57</v>
      </c>
      <c r="N767" s="15">
        <v>3</v>
      </c>
      <c r="O767" s="15">
        <v>1</v>
      </c>
      <c r="P767" s="13" t="s">
        <v>31</v>
      </c>
      <c r="Q767" s="13" t="s">
        <v>32</v>
      </c>
      <c r="R767" s="1"/>
      <c r="S767" s="13" t="str" cm="1">
        <f t="array" ref="S767">IFERROR(_xlfn.TEXTJOIN(", ",TRUE,IF(ChangeLog[ROW_ID]=$T767,ChangeLog[Change'#],"")),"")</f>
        <v>5</v>
      </c>
      <c r="T767">
        <v>752</v>
      </c>
    </row>
    <row r="768" spans="1:20" ht="17.100000000000001" customHeight="1" x14ac:dyDescent="0.25">
      <c r="A768" s="1" t="s">
        <v>1242</v>
      </c>
      <c r="B768" s="15">
        <v>1961</v>
      </c>
      <c r="C768" s="15" t="s">
        <v>59</v>
      </c>
      <c r="D768" s="15" t="s">
        <v>59</v>
      </c>
      <c r="E768" s="15" t="s">
        <v>59</v>
      </c>
      <c r="F768" s="15" t="s">
        <v>26</v>
      </c>
      <c r="G768" s="15" t="s">
        <v>85</v>
      </c>
      <c r="H768" s="15" t="s">
        <v>1306</v>
      </c>
      <c r="I768" s="15" t="s">
        <v>85</v>
      </c>
      <c r="J768" s="1" t="s">
        <v>119</v>
      </c>
      <c r="K768" s="15" t="s">
        <v>29</v>
      </c>
      <c r="L768" s="15">
        <v>2</v>
      </c>
      <c r="M768" s="15" t="s">
        <v>30</v>
      </c>
      <c r="N768" s="15">
        <v>2</v>
      </c>
      <c r="O768" s="15">
        <v>1</v>
      </c>
      <c r="P768" s="13" t="s">
        <v>31</v>
      </c>
      <c r="Q768" s="13" t="s">
        <v>32</v>
      </c>
      <c r="R768" s="1">
        <v>305</v>
      </c>
      <c r="S768" s="13" t="str" cm="1">
        <f t="array" ref="S768">IFERROR(_xlfn.TEXTJOIN(", ",TRUE,IF(ChangeLog[ROW_ID]=$T768,ChangeLog[Change'#],"")),"")</f>
        <v/>
      </c>
      <c r="T768">
        <v>753</v>
      </c>
    </row>
    <row r="769" spans="1:20" ht="17.100000000000001" customHeight="1" x14ac:dyDescent="0.25">
      <c r="A769" s="1" t="s">
        <v>1242</v>
      </c>
      <c r="B769" s="15">
        <v>1961</v>
      </c>
      <c r="C769" s="15" t="s">
        <v>59</v>
      </c>
      <c r="D769" s="15" t="s">
        <v>59</v>
      </c>
      <c r="E769" s="15" t="s">
        <v>59</v>
      </c>
      <c r="F769" s="15" t="s">
        <v>26</v>
      </c>
      <c r="G769" s="15" t="s">
        <v>504</v>
      </c>
      <c r="H769" s="15" t="s">
        <v>1306</v>
      </c>
      <c r="I769" s="15" t="s">
        <v>504</v>
      </c>
      <c r="J769" s="1" t="s">
        <v>89</v>
      </c>
      <c r="K769" s="15" t="s">
        <v>29</v>
      </c>
      <c r="L769" s="15">
        <v>2</v>
      </c>
      <c r="M769" s="15" t="s">
        <v>30</v>
      </c>
      <c r="N769" s="15">
        <v>2</v>
      </c>
      <c r="O769" s="15">
        <v>1</v>
      </c>
      <c r="P769" s="13" t="s">
        <v>31</v>
      </c>
      <c r="Q769" s="13" t="s">
        <v>32</v>
      </c>
      <c r="R769" s="1">
        <v>380</v>
      </c>
      <c r="S769" s="13" t="str" cm="1">
        <f t="array" ref="S769">IFERROR(_xlfn.TEXTJOIN(", ",TRUE,IF(ChangeLog[ROW_ID]=$T769,ChangeLog[Change'#],"")),"")</f>
        <v/>
      </c>
      <c r="T769">
        <v>754</v>
      </c>
    </row>
    <row r="770" spans="1:20" ht="17.100000000000001" customHeight="1" x14ac:dyDescent="0.25">
      <c r="A770" s="1" t="s">
        <v>1242</v>
      </c>
      <c r="B770" s="15">
        <v>1965</v>
      </c>
      <c r="C770" s="15" t="s">
        <v>24</v>
      </c>
      <c r="D770" s="15" t="s">
        <v>1132</v>
      </c>
      <c r="E770" s="15" t="s">
        <v>1132</v>
      </c>
      <c r="F770" s="15" t="s">
        <v>49</v>
      </c>
      <c r="G770" s="15" t="s">
        <v>1353</v>
      </c>
      <c r="H770" s="15" t="s">
        <v>1243</v>
      </c>
      <c r="I770" s="15" t="s">
        <v>11344</v>
      </c>
      <c r="J770" s="1" t="s">
        <v>1355</v>
      </c>
      <c r="K770" s="15" t="s">
        <v>29</v>
      </c>
      <c r="L770" s="15">
        <v>1</v>
      </c>
      <c r="M770" s="15" t="s">
        <v>41</v>
      </c>
      <c r="N770" s="15">
        <v>1</v>
      </c>
      <c r="O770" s="15">
        <v>1</v>
      </c>
      <c r="P770" s="13" t="s">
        <v>31</v>
      </c>
      <c r="Q770" s="13" t="s">
        <v>32</v>
      </c>
      <c r="R770" s="1" t="s">
        <v>1356</v>
      </c>
      <c r="S770" s="13" t="str" cm="1">
        <f t="array" ref="S770">IFERROR(_xlfn.TEXTJOIN(", ",TRUE,IF(ChangeLog[ROW_ID]=$T770,ChangeLog[Change'#],"")),"")</f>
        <v>8</v>
      </c>
      <c r="T770">
        <v>755</v>
      </c>
    </row>
    <row r="771" spans="1:20" ht="17.100000000000001" customHeight="1" x14ac:dyDescent="0.25">
      <c r="A771" s="1" t="s">
        <v>1242</v>
      </c>
      <c r="B771" s="15">
        <v>1965</v>
      </c>
      <c r="C771" s="15" t="s">
        <v>24</v>
      </c>
      <c r="D771" s="15" t="s">
        <v>1132</v>
      </c>
      <c r="E771" s="15" t="s">
        <v>1132</v>
      </c>
      <c r="F771" s="15" t="s">
        <v>49</v>
      </c>
      <c r="G771" s="15" t="s">
        <v>1353</v>
      </c>
      <c r="H771" s="15" t="s">
        <v>1243</v>
      </c>
      <c r="I771" s="15" t="s">
        <v>11344</v>
      </c>
      <c r="J771" s="1" t="s">
        <v>1357</v>
      </c>
      <c r="K771" s="15" t="s">
        <v>29</v>
      </c>
      <c r="L771" s="15">
        <v>1</v>
      </c>
      <c r="M771" s="15" t="s">
        <v>30</v>
      </c>
      <c r="N771" s="15">
        <v>1</v>
      </c>
      <c r="O771" s="15">
        <v>1</v>
      </c>
      <c r="P771" s="13" t="s">
        <v>31</v>
      </c>
      <c r="Q771" s="13" t="s">
        <v>32</v>
      </c>
      <c r="R771" s="1" t="s">
        <v>1358</v>
      </c>
      <c r="S771" s="13" t="str" cm="1">
        <f t="array" ref="S771">IFERROR(_xlfn.TEXTJOIN(", ",TRUE,IF(ChangeLog[ROW_ID]=$T771,ChangeLog[Change'#],"")),"")</f>
        <v>9</v>
      </c>
      <c r="T771">
        <v>756</v>
      </c>
    </row>
    <row r="772" spans="1:20" ht="17.100000000000001" customHeight="1" x14ac:dyDescent="0.25">
      <c r="A772" s="1" t="s">
        <v>1242</v>
      </c>
      <c r="B772" s="15">
        <v>1965</v>
      </c>
      <c r="C772" s="15" t="s">
        <v>24</v>
      </c>
      <c r="D772" s="15" t="s">
        <v>35</v>
      </c>
      <c r="E772" s="15" t="s">
        <v>35</v>
      </c>
      <c r="F772" s="15" t="s">
        <v>26</v>
      </c>
      <c r="G772" s="15" t="s">
        <v>36</v>
      </c>
      <c r="H772" s="15" t="s">
        <v>1359</v>
      </c>
      <c r="I772" s="15" t="s">
        <v>11345</v>
      </c>
      <c r="J772" s="1" t="s">
        <v>1361</v>
      </c>
      <c r="K772" s="15" t="s">
        <v>29</v>
      </c>
      <c r="L772" s="15">
        <v>1</v>
      </c>
      <c r="M772" s="15" t="s">
        <v>41</v>
      </c>
      <c r="N772" s="15">
        <v>1</v>
      </c>
      <c r="O772" s="15">
        <v>1</v>
      </c>
      <c r="P772" s="13" t="s">
        <v>31</v>
      </c>
      <c r="Q772" s="13" t="s">
        <v>32</v>
      </c>
      <c r="R772" s="1" t="s">
        <v>1362</v>
      </c>
      <c r="S772" s="13" t="str" cm="1">
        <f t="array" ref="S772">IFERROR(_xlfn.TEXTJOIN(", ",TRUE,IF(ChangeLog[ROW_ID]=$T772,ChangeLog[Change'#],"")),"")</f>
        <v>11</v>
      </c>
      <c r="T772">
        <v>757</v>
      </c>
    </row>
    <row r="773" spans="1:20" ht="17.100000000000001" customHeight="1" x14ac:dyDescent="0.25">
      <c r="A773" s="1" t="s">
        <v>1242</v>
      </c>
      <c r="B773" s="15">
        <v>1965</v>
      </c>
      <c r="C773" s="15" t="s">
        <v>24</v>
      </c>
      <c r="D773" s="15" t="s">
        <v>25</v>
      </c>
      <c r="E773" s="15" t="s">
        <v>25</v>
      </c>
      <c r="F773" s="15" t="s">
        <v>26</v>
      </c>
      <c r="G773" s="15" t="s">
        <v>106</v>
      </c>
      <c r="H773" s="15" t="s">
        <v>1243</v>
      </c>
      <c r="I773" s="15" t="s">
        <v>11346</v>
      </c>
      <c r="J773" s="1" t="s">
        <v>1364</v>
      </c>
      <c r="K773" s="15" t="s">
        <v>29</v>
      </c>
      <c r="L773" s="15">
        <v>3</v>
      </c>
      <c r="M773" s="15" t="s">
        <v>57</v>
      </c>
      <c r="N773" s="15">
        <v>3</v>
      </c>
      <c r="O773" s="15">
        <v>1</v>
      </c>
      <c r="P773" s="13" t="s">
        <v>31</v>
      </c>
      <c r="Q773" s="13" t="s">
        <v>32</v>
      </c>
      <c r="R773" s="1" t="s">
        <v>1365</v>
      </c>
      <c r="S773" s="13" t="str" cm="1">
        <f t="array" ref="S773">IFERROR(_xlfn.TEXTJOIN(", ",TRUE,IF(ChangeLog[ROW_ID]=$T773,ChangeLog[Change'#],"")),"")</f>
        <v/>
      </c>
      <c r="T773">
        <v>758</v>
      </c>
    </row>
    <row r="774" spans="1:20" ht="17.100000000000001" customHeight="1" x14ac:dyDescent="0.25">
      <c r="A774" s="1" t="s">
        <v>1242</v>
      </c>
      <c r="B774" s="15">
        <v>1965</v>
      </c>
      <c r="C774" s="15" t="s">
        <v>24</v>
      </c>
      <c r="D774" s="15" t="s">
        <v>25</v>
      </c>
      <c r="E774" s="15" t="s">
        <v>25</v>
      </c>
      <c r="F774" s="15" t="s">
        <v>49</v>
      </c>
      <c r="G774" s="15" t="s">
        <v>106</v>
      </c>
      <c r="H774" s="15" t="s">
        <v>1243</v>
      </c>
      <c r="I774" s="15" t="s">
        <v>11346</v>
      </c>
      <c r="J774" s="1" t="s">
        <v>689</v>
      </c>
      <c r="K774" s="15" t="s">
        <v>29</v>
      </c>
      <c r="L774" s="15">
        <v>3</v>
      </c>
      <c r="M774" s="15" t="s">
        <v>57</v>
      </c>
      <c r="N774" s="15">
        <v>3</v>
      </c>
      <c r="O774" s="15">
        <v>1</v>
      </c>
      <c r="P774" s="13" t="s">
        <v>31</v>
      </c>
      <c r="Q774" s="13" t="s">
        <v>32</v>
      </c>
      <c r="R774" s="1" t="s">
        <v>1366</v>
      </c>
      <c r="S774" s="13" t="str" cm="1">
        <f t="array" ref="S774">IFERROR(_xlfn.TEXTJOIN(", ",TRUE,IF(ChangeLog[ROW_ID]=$T774,ChangeLog[Change'#],"")),"")</f>
        <v/>
      </c>
      <c r="T774">
        <v>759</v>
      </c>
    </row>
    <row r="775" spans="1:20" ht="17.100000000000001" customHeight="1" x14ac:dyDescent="0.25">
      <c r="A775" s="1" t="s">
        <v>1242</v>
      </c>
      <c r="B775" s="15">
        <v>1965</v>
      </c>
      <c r="C775" s="15" t="s">
        <v>24</v>
      </c>
      <c r="D775" s="15" t="s">
        <v>25</v>
      </c>
      <c r="E775" s="15" t="s">
        <v>25</v>
      </c>
      <c r="F775" s="15" t="s">
        <v>49</v>
      </c>
      <c r="G775" s="15" t="s">
        <v>100</v>
      </c>
      <c r="H775" s="15" t="s">
        <v>1243</v>
      </c>
      <c r="I775" s="15" t="s">
        <v>11347</v>
      </c>
      <c r="J775" s="1" t="s">
        <v>689</v>
      </c>
      <c r="K775" s="15" t="s">
        <v>29</v>
      </c>
      <c r="L775" s="15">
        <v>3</v>
      </c>
      <c r="M775" s="15" t="s">
        <v>57</v>
      </c>
      <c r="N775" s="15">
        <v>3</v>
      </c>
      <c r="O775" s="15">
        <v>1</v>
      </c>
      <c r="P775" s="13" t="s">
        <v>31</v>
      </c>
      <c r="Q775" s="13" t="s">
        <v>32</v>
      </c>
      <c r="R775" s="1" t="s">
        <v>1368</v>
      </c>
      <c r="S775" s="13" t="str" cm="1">
        <f t="array" ref="S775">IFERROR(_xlfn.TEXTJOIN(", ",TRUE,IF(ChangeLog[ROW_ID]=$T775,ChangeLog[Change'#],"")),"")</f>
        <v/>
      </c>
      <c r="T775">
        <v>760</v>
      </c>
    </row>
    <row r="776" spans="1:20" ht="17.100000000000001" customHeight="1" x14ac:dyDescent="0.25">
      <c r="A776" s="1" t="s">
        <v>1242</v>
      </c>
      <c r="B776" s="15">
        <v>1965</v>
      </c>
      <c r="C776" s="15" t="s">
        <v>24</v>
      </c>
      <c r="D776" s="15" t="s">
        <v>25</v>
      </c>
      <c r="E776" s="15" t="s">
        <v>25</v>
      </c>
      <c r="F776" s="15" t="s">
        <v>49</v>
      </c>
      <c r="G776" s="15" t="s">
        <v>39</v>
      </c>
      <c r="H776" s="15" t="s">
        <v>1243</v>
      </c>
      <c r="I776" s="15" t="s">
        <v>11348</v>
      </c>
      <c r="J776" s="1" t="s">
        <v>1370</v>
      </c>
      <c r="K776" s="15" t="s">
        <v>29</v>
      </c>
      <c r="L776" s="15">
        <v>3</v>
      </c>
      <c r="M776" s="15" t="s">
        <v>57</v>
      </c>
      <c r="N776" s="15">
        <v>3</v>
      </c>
      <c r="O776" s="15">
        <v>1</v>
      </c>
      <c r="P776" s="13" t="s">
        <v>31</v>
      </c>
      <c r="Q776" s="13" t="s">
        <v>32</v>
      </c>
      <c r="R776" s="1">
        <v>25569.003472222201</v>
      </c>
      <c r="S776" s="13" t="str" cm="1">
        <f t="array" ref="S776">IFERROR(_xlfn.TEXTJOIN(", ",TRUE,IF(ChangeLog[ROW_ID]=$T776,ChangeLog[Change'#],"")),"")</f>
        <v/>
      </c>
      <c r="T776">
        <v>761</v>
      </c>
    </row>
    <row r="777" spans="1:20" ht="17.100000000000001" customHeight="1" x14ac:dyDescent="0.25">
      <c r="A777" s="1" t="s">
        <v>1242</v>
      </c>
      <c r="B777" s="15">
        <v>1965</v>
      </c>
      <c r="C777" s="15" t="s">
        <v>24</v>
      </c>
      <c r="D777" s="15" t="s">
        <v>25</v>
      </c>
      <c r="E777" s="15" t="s">
        <v>25</v>
      </c>
      <c r="F777" s="15" t="s">
        <v>26</v>
      </c>
      <c r="G777" s="15" t="s">
        <v>124</v>
      </c>
      <c r="H777" s="15" t="s">
        <v>1243</v>
      </c>
      <c r="I777" s="15" t="s">
        <v>124</v>
      </c>
      <c r="J777" s="1" t="s">
        <v>680</v>
      </c>
      <c r="K777" s="15" t="s">
        <v>29</v>
      </c>
      <c r="L777" s="15">
        <v>1</v>
      </c>
      <c r="M777" s="15" t="s">
        <v>41</v>
      </c>
      <c r="N777" s="15">
        <v>1</v>
      </c>
      <c r="O777" s="15">
        <v>1</v>
      </c>
      <c r="P777" s="13" t="s">
        <v>31</v>
      </c>
      <c r="Q777" s="13" t="s">
        <v>32</v>
      </c>
      <c r="R777" s="1">
        <v>25569.000694444399</v>
      </c>
      <c r="S777" s="13" t="str" cm="1">
        <f t="array" ref="S777">IFERROR(_xlfn.TEXTJOIN(", ",TRUE,IF(ChangeLog[ROW_ID]=$T777,ChangeLog[Change'#],"")),"")</f>
        <v/>
      </c>
      <c r="T777">
        <v>762</v>
      </c>
    </row>
    <row r="778" spans="1:20" ht="17.100000000000001" customHeight="1" x14ac:dyDescent="0.25">
      <c r="A778" s="1" t="s">
        <v>1242</v>
      </c>
      <c r="B778" s="15">
        <v>1965</v>
      </c>
      <c r="C778" s="15" t="s">
        <v>24</v>
      </c>
      <c r="D778" s="15" t="s">
        <v>25</v>
      </c>
      <c r="E778" s="15" t="s">
        <v>25</v>
      </c>
      <c r="F778" s="15"/>
      <c r="G778" s="15" t="s">
        <v>100</v>
      </c>
      <c r="H778" s="15" t="s">
        <v>1243</v>
      </c>
      <c r="I778" s="15" t="s">
        <v>100</v>
      </c>
      <c r="J778" s="1" t="s">
        <v>1371</v>
      </c>
      <c r="K778" s="15" t="s">
        <v>29</v>
      </c>
      <c r="L778" s="15">
        <v>1</v>
      </c>
      <c r="M778" s="15" t="s">
        <v>41</v>
      </c>
      <c r="N778" s="15">
        <v>1</v>
      </c>
      <c r="O778" s="15">
        <v>1</v>
      </c>
      <c r="P778" s="13" t="s">
        <v>31</v>
      </c>
      <c r="Q778" s="13" t="s">
        <v>32</v>
      </c>
      <c r="R778" s="1">
        <v>25569.000694444399</v>
      </c>
      <c r="S778" s="13" t="str" cm="1">
        <f t="array" ref="S778">IFERROR(_xlfn.TEXTJOIN(", ",TRUE,IF(ChangeLog[ROW_ID]=$T778,ChangeLog[Change'#],"")),"")</f>
        <v/>
      </c>
      <c r="T778">
        <v>763</v>
      </c>
    </row>
    <row r="779" spans="1:20" ht="17.100000000000001" customHeight="1" x14ac:dyDescent="0.25">
      <c r="A779" s="1" t="s">
        <v>1242</v>
      </c>
      <c r="B779" s="15">
        <v>1965</v>
      </c>
      <c r="C779" s="15" t="s">
        <v>24</v>
      </c>
      <c r="D779" s="15" t="s">
        <v>25</v>
      </c>
      <c r="E779" s="15" t="s">
        <v>25</v>
      </c>
      <c r="F779" s="15"/>
      <c r="G779" s="15" t="s">
        <v>106</v>
      </c>
      <c r="H779" s="15" t="s">
        <v>1243</v>
      </c>
      <c r="I779" s="15" t="s">
        <v>106</v>
      </c>
      <c r="J779" s="1" t="s">
        <v>1371</v>
      </c>
      <c r="K779" s="15" t="s">
        <v>29</v>
      </c>
      <c r="L779" s="15">
        <v>1</v>
      </c>
      <c r="M779" s="15" t="s">
        <v>41</v>
      </c>
      <c r="N779" s="15">
        <v>1</v>
      </c>
      <c r="O779" s="15">
        <v>1</v>
      </c>
      <c r="P779" s="13" t="s">
        <v>31</v>
      </c>
      <c r="Q779" s="13" t="s">
        <v>32</v>
      </c>
      <c r="R779" s="1">
        <v>25569.001388888901</v>
      </c>
      <c r="S779" s="13" t="str" cm="1">
        <f t="array" ref="S779">IFERROR(_xlfn.TEXTJOIN(", ",TRUE,IF(ChangeLog[ROW_ID]=$T779,ChangeLog[Change'#],"")),"")</f>
        <v/>
      </c>
      <c r="T779">
        <v>764</v>
      </c>
    </row>
    <row r="780" spans="1:20" ht="17.100000000000001" customHeight="1" x14ac:dyDescent="0.25">
      <c r="A780" s="1" t="s">
        <v>1242</v>
      </c>
      <c r="B780" s="15">
        <v>1965</v>
      </c>
      <c r="C780" s="15" t="s">
        <v>24</v>
      </c>
      <c r="D780" s="15" t="s">
        <v>25</v>
      </c>
      <c r="E780" s="15" t="s">
        <v>25</v>
      </c>
      <c r="F780" s="15" t="s">
        <v>49</v>
      </c>
      <c r="G780" s="15" t="s">
        <v>27</v>
      </c>
      <c r="H780" s="15" t="s">
        <v>1243</v>
      </c>
      <c r="I780" s="15" t="s">
        <v>27</v>
      </c>
      <c r="J780" s="1" t="s">
        <v>747</v>
      </c>
      <c r="K780" s="15" t="s">
        <v>29</v>
      </c>
      <c r="L780" s="15">
        <v>1</v>
      </c>
      <c r="M780" s="15" t="s">
        <v>41</v>
      </c>
      <c r="N780" s="15">
        <v>1</v>
      </c>
      <c r="O780" s="15">
        <v>1</v>
      </c>
      <c r="P780" s="13" t="s">
        <v>31</v>
      </c>
      <c r="Q780" s="13" t="s">
        <v>32</v>
      </c>
      <c r="R780" s="1">
        <v>25569.000694444399</v>
      </c>
      <c r="S780" s="13" t="str" cm="1">
        <f t="array" ref="S780">IFERROR(_xlfn.TEXTJOIN(", ",TRUE,IF(ChangeLog[ROW_ID]=$T780,ChangeLog[Change'#],"")),"")</f>
        <v/>
      </c>
      <c r="T780">
        <v>765</v>
      </c>
    </row>
    <row r="781" spans="1:20" ht="17.100000000000001" customHeight="1" x14ac:dyDescent="0.25">
      <c r="A781" s="1" t="s">
        <v>1242</v>
      </c>
      <c r="B781" s="15">
        <v>1965</v>
      </c>
      <c r="C781" s="15" t="s">
        <v>24</v>
      </c>
      <c r="D781" s="15" t="s">
        <v>25</v>
      </c>
      <c r="E781" s="15" t="s">
        <v>25</v>
      </c>
      <c r="F781" s="15" t="s">
        <v>49</v>
      </c>
      <c r="G781" s="15" t="s">
        <v>104</v>
      </c>
      <c r="H781" s="15" t="s">
        <v>1243</v>
      </c>
      <c r="I781" s="15" t="s">
        <v>104</v>
      </c>
      <c r="J781" s="1" t="s">
        <v>747</v>
      </c>
      <c r="K781" s="15" t="s">
        <v>29</v>
      </c>
      <c r="L781" s="15">
        <v>1</v>
      </c>
      <c r="M781" s="15" t="s">
        <v>41</v>
      </c>
      <c r="N781" s="15">
        <v>1</v>
      </c>
      <c r="O781" s="15">
        <v>1</v>
      </c>
      <c r="P781" s="13" t="s">
        <v>31</v>
      </c>
      <c r="Q781" s="13" t="s">
        <v>32</v>
      </c>
      <c r="R781" s="1">
        <v>25569.001388888901</v>
      </c>
      <c r="S781" s="13" t="str" cm="1">
        <f t="array" ref="S781">IFERROR(_xlfn.TEXTJOIN(", ",TRUE,IF(ChangeLog[ROW_ID]=$T781,ChangeLog[Change'#],"")),"")</f>
        <v/>
      </c>
      <c r="T781">
        <v>766</v>
      </c>
    </row>
    <row r="782" spans="1:20" ht="17.100000000000001" customHeight="1" x14ac:dyDescent="0.25">
      <c r="A782" s="1" t="s">
        <v>1242</v>
      </c>
      <c r="B782" s="15">
        <v>1965</v>
      </c>
      <c r="C782" s="15" t="s">
        <v>24</v>
      </c>
      <c r="D782" s="15" t="s">
        <v>25</v>
      </c>
      <c r="E782" s="15" t="s">
        <v>25</v>
      </c>
      <c r="F782" s="15" t="s">
        <v>49</v>
      </c>
      <c r="G782" s="15" t="s">
        <v>39</v>
      </c>
      <c r="H782" s="15" t="s">
        <v>1243</v>
      </c>
      <c r="I782" s="15" t="s">
        <v>39</v>
      </c>
      <c r="J782" s="1" t="s">
        <v>747</v>
      </c>
      <c r="K782" s="15" t="s">
        <v>29</v>
      </c>
      <c r="L782" s="15">
        <v>1</v>
      </c>
      <c r="M782" s="15" t="s">
        <v>41</v>
      </c>
      <c r="N782" s="15">
        <v>1</v>
      </c>
      <c r="O782" s="15">
        <v>1</v>
      </c>
      <c r="P782" s="13" t="s">
        <v>31</v>
      </c>
      <c r="Q782" s="13" t="s">
        <v>32</v>
      </c>
      <c r="R782" s="1">
        <v>25569.003472222201</v>
      </c>
      <c r="S782" s="13" t="str" cm="1">
        <f t="array" ref="S782">IFERROR(_xlfn.TEXTJOIN(", ",TRUE,IF(ChangeLog[ROW_ID]=$T782,ChangeLog[Change'#],"")),"")</f>
        <v/>
      </c>
      <c r="T782">
        <v>767</v>
      </c>
    </row>
    <row r="783" spans="1:20" ht="17.100000000000001" customHeight="1" x14ac:dyDescent="0.25">
      <c r="A783" s="1" t="s">
        <v>1242</v>
      </c>
      <c r="B783" s="15">
        <v>1965</v>
      </c>
      <c r="C783" s="15" t="s">
        <v>24</v>
      </c>
      <c r="D783" s="15" t="s">
        <v>25</v>
      </c>
      <c r="E783" s="15" t="s">
        <v>25</v>
      </c>
      <c r="F783" s="15" t="s">
        <v>49</v>
      </c>
      <c r="G783" s="15" t="s">
        <v>124</v>
      </c>
      <c r="H783" s="15" t="s">
        <v>1243</v>
      </c>
      <c r="I783" s="15" t="s">
        <v>124</v>
      </c>
      <c r="J783" s="1" t="s">
        <v>747</v>
      </c>
      <c r="K783" s="15" t="s">
        <v>29</v>
      </c>
      <c r="L783" s="15">
        <v>1</v>
      </c>
      <c r="M783" s="15" t="s">
        <v>41</v>
      </c>
      <c r="N783" s="15">
        <v>1</v>
      </c>
      <c r="O783" s="15">
        <v>1</v>
      </c>
      <c r="P783" s="13" t="s">
        <v>31</v>
      </c>
      <c r="Q783" s="13" t="s">
        <v>32</v>
      </c>
      <c r="R783" s="1">
        <v>25569.000694444399</v>
      </c>
      <c r="S783" s="13" t="str" cm="1">
        <f t="array" ref="S783">IFERROR(_xlfn.TEXTJOIN(", ",TRUE,IF(ChangeLog[ROW_ID]=$T783,ChangeLog[Change'#],"")),"")</f>
        <v/>
      </c>
      <c r="T783">
        <v>768</v>
      </c>
    </row>
    <row r="784" spans="1:20" ht="17.100000000000001" customHeight="1" x14ac:dyDescent="0.25">
      <c r="A784" s="1" t="s">
        <v>1242</v>
      </c>
      <c r="B784" s="15">
        <v>1965</v>
      </c>
      <c r="C784" s="15" t="s">
        <v>24</v>
      </c>
      <c r="D784" s="15" t="s">
        <v>25</v>
      </c>
      <c r="E784" s="15" t="s">
        <v>25</v>
      </c>
      <c r="F784" s="15" t="s">
        <v>49</v>
      </c>
      <c r="G784" s="15" t="s">
        <v>359</v>
      </c>
      <c r="H784" s="15" t="s">
        <v>1243</v>
      </c>
      <c r="I784" s="15" t="s">
        <v>359</v>
      </c>
      <c r="J784" s="1" t="s">
        <v>747</v>
      </c>
      <c r="K784" s="15" t="s">
        <v>29</v>
      </c>
      <c r="L784" s="15">
        <v>1</v>
      </c>
      <c r="M784" s="15" t="s">
        <v>41</v>
      </c>
      <c r="N784" s="15">
        <v>1</v>
      </c>
      <c r="O784" s="15">
        <v>1</v>
      </c>
      <c r="P784" s="13" t="s">
        <v>31</v>
      </c>
      <c r="Q784" s="13" t="s">
        <v>32</v>
      </c>
      <c r="R784" s="1">
        <v>25569.001388888901</v>
      </c>
      <c r="S784" s="13" t="str" cm="1">
        <f t="array" ref="S784">IFERROR(_xlfn.TEXTJOIN(", ",TRUE,IF(ChangeLog[ROW_ID]=$T784,ChangeLog[Change'#],"")),"")</f>
        <v/>
      </c>
      <c r="T784">
        <v>769</v>
      </c>
    </row>
    <row r="785" spans="1:20" ht="17.100000000000001" customHeight="1" x14ac:dyDescent="0.25">
      <c r="A785" s="1" t="s">
        <v>1242</v>
      </c>
      <c r="B785" s="15">
        <v>1965</v>
      </c>
      <c r="C785" s="15" t="s">
        <v>24</v>
      </c>
      <c r="D785" s="15" t="s">
        <v>25</v>
      </c>
      <c r="E785" s="15" t="s">
        <v>25</v>
      </c>
      <c r="F785" s="15" t="s">
        <v>49</v>
      </c>
      <c r="G785" s="15" t="s">
        <v>108</v>
      </c>
      <c r="H785" s="15" t="s">
        <v>1243</v>
      </c>
      <c r="I785" s="15" t="s">
        <v>108</v>
      </c>
      <c r="J785" s="1" t="s">
        <v>747</v>
      </c>
      <c r="K785" s="15" t="s">
        <v>29</v>
      </c>
      <c r="L785" s="15">
        <v>1</v>
      </c>
      <c r="M785" s="15" t="s">
        <v>41</v>
      </c>
      <c r="N785" s="15">
        <v>1</v>
      </c>
      <c r="O785" s="15">
        <v>1</v>
      </c>
      <c r="P785" s="13" t="s">
        <v>31</v>
      </c>
      <c r="Q785" s="13" t="s">
        <v>32</v>
      </c>
      <c r="R785" s="1">
        <v>25569.001388888901</v>
      </c>
      <c r="S785" s="13" t="str" cm="1">
        <f t="array" ref="S785">IFERROR(_xlfn.TEXTJOIN(", ",TRUE,IF(ChangeLog[ROW_ID]=$T785,ChangeLog[Change'#],"")),"")</f>
        <v/>
      </c>
      <c r="T785">
        <v>770</v>
      </c>
    </row>
    <row r="786" spans="1:20" ht="17.100000000000001" customHeight="1" x14ac:dyDescent="0.25">
      <c r="A786" s="1" t="s">
        <v>1242</v>
      </c>
      <c r="B786" s="15">
        <v>1965</v>
      </c>
      <c r="C786" s="15" t="s">
        <v>24</v>
      </c>
      <c r="D786" s="15" t="s">
        <v>25</v>
      </c>
      <c r="E786" s="15" t="s">
        <v>25</v>
      </c>
      <c r="F786" s="15" t="s">
        <v>26</v>
      </c>
      <c r="G786" s="15" t="s">
        <v>27</v>
      </c>
      <c r="H786" s="15" t="s">
        <v>1243</v>
      </c>
      <c r="I786" s="15" t="s">
        <v>27</v>
      </c>
      <c r="J786" s="1" t="s">
        <v>102</v>
      </c>
      <c r="K786" s="15" t="s">
        <v>29</v>
      </c>
      <c r="L786" s="15">
        <v>1</v>
      </c>
      <c r="M786" s="15" t="s">
        <v>41</v>
      </c>
      <c r="N786" s="15">
        <v>1</v>
      </c>
      <c r="O786" s="15">
        <v>1</v>
      </c>
      <c r="P786" s="13" t="s">
        <v>31</v>
      </c>
      <c r="Q786" s="13" t="s">
        <v>32</v>
      </c>
      <c r="R786" s="1" t="s">
        <v>1375</v>
      </c>
      <c r="S786" s="13" t="str" cm="1">
        <f t="array" ref="S786">IFERROR(_xlfn.TEXTJOIN(", ",TRUE,IF(ChangeLog[ROW_ID]=$T786,ChangeLog[Change'#],"")),"")</f>
        <v/>
      </c>
      <c r="T786">
        <v>771</v>
      </c>
    </row>
    <row r="787" spans="1:20" ht="17.100000000000001" customHeight="1" x14ac:dyDescent="0.25">
      <c r="A787" s="1" t="s">
        <v>1242</v>
      </c>
      <c r="B787" s="15">
        <v>1965</v>
      </c>
      <c r="C787" s="15" t="s">
        <v>24</v>
      </c>
      <c r="D787" s="15" t="s">
        <v>25</v>
      </c>
      <c r="E787" s="15" t="s">
        <v>25</v>
      </c>
      <c r="F787" s="15" t="s">
        <v>26</v>
      </c>
      <c r="G787" s="15" t="s">
        <v>104</v>
      </c>
      <c r="H787" s="15" t="s">
        <v>1243</v>
      </c>
      <c r="I787" s="15" t="s">
        <v>104</v>
      </c>
      <c r="J787" s="1" t="s">
        <v>102</v>
      </c>
      <c r="K787" s="15" t="s">
        <v>29</v>
      </c>
      <c r="L787" s="15">
        <v>1</v>
      </c>
      <c r="M787" s="15" t="s">
        <v>41</v>
      </c>
      <c r="N787" s="15">
        <v>1</v>
      </c>
      <c r="O787" s="15">
        <v>1</v>
      </c>
      <c r="P787" s="13" t="s">
        <v>31</v>
      </c>
      <c r="Q787" s="13" t="s">
        <v>32</v>
      </c>
      <c r="R787" s="1">
        <v>25569.001388888901</v>
      </c>
      <c r="S787" s="13" t="str" cm="1">
        <f t="array" ref="S787">IFERROR(_xlfn.TEXTJOIN(", ",TRUE,IF(ChangeLog[ROW_ID]=$T787,ChangeLog[Change'#],"")),"")</f>
        <v/>
      </c>
      <c r="T787">
        <v>772</v>
      </c>
    </row>
    <row r="788" spans="1:20" ht="17.100000000000001" customHeight="1" x14ac:dyDescent="0.25">
      <c r="A788" s="1" t="s">
        <v>1242</v>
      </c>
      <c r="B788" s="15">
        <v>1965</v>
      </c>
      <c r="C788" s="15" t="s">
        <v>24</v>
      </c>
      <c r="D788" s="15" t="s">
        <v>25</v>
      </c>
      <c r="E788" s="15" t="s">
        <v>25</v>
      </c>
      <c r="F788" s="15" t="s">
        <v>26</v>
      </c>
      <c r="G788" s="15" t="s">
        <v>39</v>
      </c>
      <c r="H788" s="15" t="s">
        <v>1243</v>
      </c>
      <c r="I788" s="15" t="s">
        <v>39</v>
      </c>
      <c r="J788" s="1" t="s">
        <v>102</v>
      </c>
      <c r="K788" s="15" t="s">
        <v>29</v>
      </c>
      <c r="L788" s="15">
        <v>1</v>
      </c>
      <c r="M788" s="15" t="s">
        <v>41</v>
      </c>
      <c r="N788" s="15">
        <v>1</v>
      </c>
      <c r="O788" s="15">
        <v>1</v>
      </c>
      <c r="P788" s="13" t="s">
        <v>31</v>
      </c>
      <c r="Q788" s="13" t="s">
        <v>32</v>
      </c>
      <c r="R788" s="1">
        <v>25569.002777777801</v>
      </c>
      <c r="S788" s="13" t="str" cm="1">
        <f t="array" ref="S788">IFERROR(_xlfn.TEXTJOIN(", ",TRUE,IF(ChangeLog[ROW_ID]=$T788,ChangeLog[Change'#],"")),"")</f>
        <v/>
      </c>
      <c r="T788">
        <v>773</v>
      </c>
    </row>
    <row r="789" spans="1:20" ht="17.100000000000001" customHeight="1" x14ac:dyDescent="0.25">
      <c r="A789" s="1" t="s">
        <v>1242</v>
      </c>
      <c r="B789" s="15">
        <v>1965</v>
      </c>
      <c r="C789" s="15" t="s">
        <v>24</v>
      </c>
      <c r="D789" s="15" t="s">
        <v>25</v>
      </c>
      <c r="E789" s="15" t="s">
        <v>25</v>
      </c>
      <c r="F789" s="15" t="s">
        <v>26</v>
      </c>
      <c r="G789" s="15" t="s">
        <v>820</v>
      </c>
      <c r="H789" s="15" t="s">
        <v>1243</v>
      </c>
      <c r="I789" s="15" t="s">
        <v>820</v>
      </c>
      <c r="J789" s="1" t="s">
        <v>102</v>
      </c>
      <c r="K789" s="15" t="s">
        <v>29</v>
      </c>
      <c r="L789" s="15">
        <v>1</v>
      </c>
      <c r="M789" s="15" t="s">
        <v>41</v>
      </c>
      <c r="N789" s="15">
        <v>1</v>
      </c>
      <c r="O789" s="15">
        <v>1</v>
      </c>
      <c r="P789" s="13" t="s">
        <v>31</v>
      </c>
      <c r="Q789" s="13" t="s">
        <v>32</v>
      </c>
      <c r="R789" s="1">
        <v>25569.003472222201</v>
      </c>
      <c r="S789" s="13" t="str" cm="1">
        <f t="array" ref="S789">IFERROR(_xlfn.TEXTJOIN(", ",TRUE,IF(ChangeLog[ROW_ID]=$T789,ChangeLog[Change'#],"")),"")</f>
        <v/>
      </c>
      <c r="T789">
        <v>774</v>
      </c>
    </row>
    <row r="790" spans="1:20" ht="17.100000000000001" customHeight="1" x14ac:dyDescent="0.25">
      <c r="A790" s="1" t="s">
        <v>1242</v>
      </c>
      <c r="B790" s="15">
        <v>1965</v>
      </c>
      <c r="C790" s="15" t="s">
        <v>24</v>
      </c>
      <c r="D790" s="15" t="s">
        <v>25</v>
      </c>
      <c r="E790" s="15" t="s">
        <v>25</v>
      </c>
      <c r="F790" s="15" t="s">
        <v>26</v>
      </c>
      <c r="G790" s="15" t="s">
        <v>100</v>
      </c>
      <c r="H790" s="15" t="s">
        <v>1243</v>
      </c>
      <c r="I790" s="15" t="s">
        <v>100</v>
      </c>
      <c r="J790" s="1" t="s">
        <v>1364</v>
      </c>
      <c r="K790" s="15" t="s">
        <v>29</v>
      </c>
      <c r="L790" s="15">
        <v>2</v>
      </c>
      <c r="M790" s="15" t="s">
        <v>30</v>
      </c>
      <c r="N790" s="15">
        <v>2</v>
      </c>
      <c r="O790" s="15">
        <v>1</v>
      </c>
      <c r="P790" s="13" t="s">
        <v>31</v>
      </c>
      <c r="Q790" s="13" t="s">
        <v>32</v>
      </c>
      <c r="R790" s="1">
        <v>25569.000694444399</v>
      </c>
      <c r="S790" s="13" t="str" cm="1">
        <f t="array" ref="S790">IFERROR(_xlfn.TEXTJOIN(", ",TRUE,IF(ChangeLog[ROW_ID]=$T790,ChangeLog[Change'#],"")),"")</f>
        <v/>
      </c>
      <c r="T790">
        <v>775</v>
      </c>
    </row>
    <row r="791" spans="1:20" ht="17.100000000000001" customHeight="1" x14ac:dyDescent="0.25">
      <c r="A791" s="1" t="s">
        <v>1242</v>
      </c>
      <c r="B791" s="15">
        <v>1965</v>
      </c>
      <c r="C791" s="15" t="s">
        <v>24</v>
      </c>
      <c r="D791" s="15" t="s">
        <v>25</v>
      </c>
      <c r="E791" s="15" t="s">
        <v>25</v>
      </c>
      <c r="F791" s="15" t="s">
        <v>26</v>
      </c>
      <c r="G791" s="15" t="s">
        <v>359</v>
      </c>
      <c r="H791" s="15" t="s">
        <v>1243</v>
      </c>
      <c r="I791" s="15" t="s">
        <v>359</v>
      </c>
      <c r="J791" s="1" t="s">
        <v>1364</v>
      </c>
      <c r="K791" s="15" t="s">
        <v>29</v>
      </c>
      <c r="L791" s="15">
        <v>2</v>
      </c>
      <c r="M791" s="15" t="s">
        <v>30</v>
      </c>
      <c r="N791" s="15">
        <v>2</v>
      </c>
      <c r="O791" s="15">
        <v>1</v>
      </c>
      <c r="P791" s="13" t="s">
        <v>31</v>
      </c>
      <c r="Q791" s="13" t="s">
        <v>32</v>
      </c>
      <c r="R791" s="1">
        <v>25569.001388888901</v>
      </c>
      <c r="S791" s="13" t="str" cm="1">
        <f t="array" ref="S791">IFERROR(_xlfn.TEXTJOIN(", ",TRUE,IF(ChangeLog[ROW_ID]=$T791,ChangeLog[Change'#],"")),"")</f>
        <v/>
      </c>
      <c r="T791">
        <v>776</v>
      </c>
    </row>
    <row r="792" spans="1:20" ht="17.100000000000001" customHeight="1" x14ac:dyDescent="0.25">
      <c r="A792" s="1" t="s">
        <v>1242</v>
      </c>
      <c r="B792" s="15">
        <v>1965</v>
      </c>
      <c r="C792" s="15" t="s">
        <v>24</v>
      </c>
      <c r="D792" s="15" t="s">
        <v>25</v>
      </c>
      <c r="E792" s="15" t="s">
        <v>25</v>
      </c>
      <c r="F792" s="15" t="s">
        <v>49</v>
      </c>
      <c r="G792" s="15" t="s">
        <v>27</v>
      </c>
      <c r="H792" s="15" t="s">
        <v>1243</v>
      </c>
      <c r="I792" s="15" t="s">
        <v>27</v>
      </c>
      <c r="J792" s="1" t="s">
        <v>689</v>
      </c>
      <c r="K792" s="15" t="s">
        <v>29</v>
      </c>
      <c r="L792" s="15">
        <v>2</v>
      </c>
      <c r="M792" s="15" t="s">
        <v>30</v>
      </c>
      <c r="N792" s="15">
        <v>2</v>
      </c>
      <c r="O792" s="15">
        <v>1</v>
      </c>
      <c r="P792" s="13" t="s">
        <v>31</v>
      </c>
      <c r="Q792" s="13" t="s">
        <v>32</v>
      </c>
      <c r="R792" s="1">
        <v>25569.000694444399</v>
      </c>
      <c r="S792" s="13" t="str" cm="1">
        <f t="array" ref="S792">IFERROR(_xlfn.TEXTJOIN(", ",TRUE,IF(ChangeLog[ROW_ID]=$T792,ChangeLog[Change'#],"")),"")</f>
        <v/>
      </c>
      <c r="T792">
        <v>777</v>
      </c>
    </row>
    <row r="793" spans="1:20" ht="17.100000000000001" customHeight="1" x14ac:dyDescent="0.25">
      <c r="A793" s="1" t="s">
        <v>1242</v>
      </c>
      <c r="B793" s="15">
        <v>1965</v>
      </c>
      <c r="C793" s="15" t="s">
        <v>24</v>
      </c>
      <c r="D793" s="15" t="s">
        <v>25</v>
      </c>
      <c r="E793" s="15" t="s">
        <v>25</v>
      </c>
      <c r="F793" s="15" t="s">
        <v>49</v>
      </c>
      <c r="G793" s="15" t="s">
        <v>124</v>
      </c>
      <c r="H793" s="15" t="s">
        <v>1243</v>
      </c>
      <c r="I793" s="15" t="s">
        <v>124</v>
      </c>
      <c r="J793" s="1" t="s">
        <v>689</v>
      </c>
      <c r="K793" s="15" t="s">
        <v>29</v>
      </c>
      <c r="L793" s="15">
        <v>2</v>
      </c>
      <c r="M793" s="15" t="s">
        <v>30</v>
      </c>
      <c r="N793" s="15">
        <v>2</v>
      </c>
      <c r="O793" s="15">
        <v>1</v>
      </c>
      <c r="P793" s="13" t="s">
        <v>31</v>
      </c>
      <c r="Q793" s="13" t="s">
        <v>32</v>
      </c>
      <c r="R793" s="1">
        <v>25569.000694444399</v>
      </c>
      <c r="S793" s="13" t="str" cm="1">
        <f t="array" ref="S793">IFERROR(_xlfn.TEXTJOIN(", ",TRUE,IF(ChangeLog[ROW_ID]=$T793,ChangeLog[Change'#],"")),"")</f>
        <v/>
      </c>
      <c r="T793">
        <v>778</v>
      </c>
    </row>
    <row r="794" spans="1:20" ht="17.100000000000001" customHeight="1" x14ac:dyDescent="0.25">
      <c r="A794" s="1" t="s">
        <v>1242</v>
      </c>
      <c r="B794" s="15">
        <v>1965</v>
      </c>
      <c r="C794" s="15" t="s">
        <v>24</v>
      </c>
      <c r="D794" s="15" t="s">
        <v>25</v>
      </c>
      <c r="E794" s="15" t="s">
        <v>25</v>
      </c>
      <c r="F794" s="15" t="s">
        <v>49</v>
      </c>
      <c r="G794" s="15" t="s">
        <v>359</v>
      </c>
      <c r="H794" s="15" t="s">
        <v>1243</v>
      </c>
      <c r="I794" s="15" t="s">
        <v>359</v>
      </c>
      <c r="J794" s="1" t="s">
        <v>689</v>
      </c>
      <c r="K794" s="15" t="s">
        <v>29</v>
      </c>
      <c r="L794" s="15">
        <v>2</v>
      </c>
      <c r="M794" s="15" t="s">
        <v>30</v>
      </c>
      <c r="N794" s="15">
        <v>2</v>
      </c>
      <c r="O794" s="15">
        <v>1</v>
      </c>
      <c r="P794" s="13" t="s">
        <v>31</v>
      </c>
      <c r="Q794" s="13" t="s">
        <v>32</v>
      </c>
      <c r="R794" s="1">
        <v>25569.001388888901</v>
      </c>
      <c r="S794" s="13" t="str" cm="1">
        <f t="array" ref="S794">IFERROR(_xlfn.TEXTJOIN(", ",TRUE,IF(ChangeLog[ROW_ID]=$T794,ChangeLog[Change'#],"")),"")</f>
        <v/>
      </c>
      <c r="T794">
        <v>779</v>
      </c>
    </row>
    <row r="795" spans="1:20" ht="17.100000000000001" customHeight="1" x14ac:dyDescent="0.25">
      <c r="A795" s="1" t="s">
        <v>1242</v>
      </c>
      <c r="B795" s="15">
        <v>1965</v>
      </c>
      <c r="C795" s="15" t="s">
        <v>24</v>
      </c>
      <c r="D795" s="15" t="s">
        <v>25</v>
      </c>
      <c r="E795" s="15" t="s">
        <v>25</v>
      </c>
      <c r="F795" s="15" t="s">
        <v>49</v>
      </c>
      <c r="G795" s="15" t="s">
        <v>104</v>
      </c>
      <c r="H795" s="15" t="s">
        <v>1243</v>
      </c>
      <c r="I795" s="15" t="s">
        <v>104</v>
      </c>
      <c r="J795" s="1" t="s">
        <v>1370</v>
      </c>
      <c r="K795" s="15" t="s">
        <v>29</v>
      </c>
      <c r="L795" s="15">
        <v>2</v>
      </c>
      <c r="M795" s="15" t="s">
        <v>30</v>
      </c>
      <c r="N795" s="15">
        <v>2</v>
      </c>
      <c r="O795" s="15">
        <v>1</v>
      </c>
      <c r="P795" s="13" t="s">
        <v>31</v>
      </c>
      <c r="Q795" s="13" t="s">
        <v>32</v>
      </c>
      <c r="R795" s="1">
        <v>25569.001388888901</v>
      </c>
      <c r="S795" s="13" t="str" cm="1">
        <f t="array" ref="S795">IFERROR(_xlfn.TEXTJOIN(", ",TRUE,IF(ChangeLog[ROW_ID]=$T795,ChangeLog[Change'#],"")),"")</f>
        <v/>
      </c>
      <c r="T795">
        <v>781</v>
      </c>
    </row>
    <row r="796" spans="1:20" ht="17.100000000000001" customHeight="1" x14ac:dyDescent="0.25">
      <c r="A796" s="1" t="s">
        <v>1242</v>
      </c>
      <c r="B796" s="15">
        <v>1965</v>
      </c>
      <c r="C796" s="15" t="s">
        <v>24</v>
      </c>
      <c r="D796" s="15" t="s">
        <v>25</v>
      </c>
      <c r="E796" s="15" t="s">
        <v>25</v>
      </c>
      <c r="F796" s="15" t="s">
        <v>49</v>
      </c>
      <c r="G796" s="15" t="s">
        <v>100</v>
      </c>
      <c r="H796" s="15" t="s">
        <v>1243</v>
      </c>
      <c r="I796" s="15" t="s">
        <v>100</v>
      </c>
      <c r="J796" s="1" t="s">
        <v>1370</v>
      </c>
      <c r="K796" s="15" t="s">
        <v>29</v>
      </c>
      <c r="L796" s="15">
        <v>2</v>
      </c>
      <c r="M796" s="15" t="s">
        <v>30</v>
      </c>
      <c r="N796" s="15">
        <v>2</v>
      </c>
      <c r="O796" s="15">
        <v>1</v>
      </c>
      <c r="P796" s="13" t="s">
        <v>31</v>
      </c>
      <c r="Q796" s="13" t="s">
        <v>32</v>
      </c>
      <c r="R796" s="1">
        <v>25569.000694444399</v>
      </c>
      <c r="S796" s="13" t="str" cm="1">
        <f t="array" ref="S796">IFERROR(_xlfn.TEXTJOIN(", ",TRUE,IF(ChangeLog[ROW_ID]=$T796,ChangeLog[Change'#],"")),"")</f>
        <v/>
      </c>
      <c r="T796">
        <v>782</v>
      </c>
    </row>
    <row r="797" spans="1:20" ht="17.100000000000001" customHeight="1" x14ac:dyDescent="0.25">
      <c r="A797" s="1" t="s">
        <v>1242</v>
      </c>
      <c r="B797" s="15">
        <v>1965</v>
      </c>
      <c r="C797" s="15" t="s">
        <v>24</v>
      </c>
      <c r="D797" s="15" t="s">
        <v>25</v>
      </c>
      <c r="E797" s="15" t="s">
        <v>25</v>
      </c>
      <c r="F797" s="15" t="s">
        <v>49</v>
      </c>
      <c r="G797" s="15" t="s">
        <v>106</v>
      </c>
      <c r="H797" s="15" t="s">
        <v>1243</v>
      </c>
      <c r="I797" s="15" t="s">
        <v>106</v>
      </c>
      <c r="J797" s="1" t="s">
        <v>1370</v>
      </c>
      <c r="K797" s="15" t="s">
        <v>29</v>
      </c>
      <c r="L797" s="15">
        <v>2</v>
      </c>
      <c r="M797" s="15" t="s">
        <v>30</v>
      </c>
      <c r="N797" s="15">
        <v>2</v>
      </c>
      <c r="O797" s="15">
        <v>1</v>
      </c>
      <c r="P797" s="13" t="s">
        <v>31</v>
      </c>
      <c r="Q797" s="13" t="s">
        <v>32</v>
      </c>
      <c r="R797" s="1">
        <v>25569.001388888901</v>
      </c>
      <c r="S797" s="13" t="str" cm="1">
        <f t="array" ref="S797">IFERROR(_xlfn.TEXTJOIN(", ",TRUE,IF(ChangeLog[ROW_ID]=$T797,ChangeLog[Change'#],"")),"")</f>
        <v/>
      </c>
      <c r="T797">
        <v>783</v>
      </c>
    </row>
    <row r="798" spans="1:20" ht="17.100000000000001" customHeight="1" x14ac:dyDescent="0.25">
      <c r="A798" s="1" t="s">
        <v>1242</v>
      </c>
      <c r="B798" s="15">
        <v>1965</v>
      </c>
      <c r="C798" s="15" t="s">
        <v>24</v>
      </c>
      <c r="D798" s="15" t="s">
        <v>25</v>
      </c>
      <c r="E798" s="15" t="s">
        <v>25</v>
      </c>
      <c r="F798" s="15" t="s">
        <v>26</v>
      </c>
      <c r="G798" s="15" t="s">
        <v>45</v>
      </c>
      <c r="H798" s="15" t="s">
        <v>1243</v>
      </c>
      <c r="I798" s="15" t="s">
        <v>45</v>
      </c>
      <c r="J798" s="1" t="s">
        <v>102</v>
      </c>
      <c r="K798" s="15" t="s">
        <v>29</v>
      </c>
      <c r="L798" s="15">
        <v>2</v>
      </c>
      <c r="M798" s="15" t="s">
        <v>30</v>
      </c>
      <c r="N798" s="15">
        <v>2</v>
      </c>
      <c r="O798" s="15">
        <v>1</v>
      </c>
      <c r="P798" s="13" t="s">
        <v>31</v>
      </c>
      <c r="Q798" s="13" t="s">
        <v>32</v>
      </c>
      <c r="R798" s="1">
        <v>25569.012500000001</v>
      </c>
      <c r="S798" s="13" t="str" cm="1">
        <f t="array" ref="S798">IFERROR(_xlfn.TEXTJOIN(", ",TRUE,IF(ChangeLog[ROW_ID]=$T798,ChangeLog[Change'#],"")),"")</f>
        <v/>
      </c>
      <c r="T798">
        <v>784</v>
      </c>
    </row>
    <row r="799" spans="1:20" ht="17.100000000000001" customHeight="1" x14ac:dyDescent="0.25">
      <c r="A799" s="1" t="s">
        <v>1242</v>
      </c>
      <c r="B799" s="15">
        <v>1965</v>
      </c>
      <c r="C799" s="15" t="s">
        <v>24</v>
      </c>
      <c r="D799" s="15" t="s">
        <v>25</v>
      </c>
      <c r="E799" s="15" t="s">
        <v>25</v>
      </c>
      <c r="F799" s="15" t="s">
        <v>49</v>
      </c>
      <c r="G799" s="15" t="s">
        <v>121</v>
      </c>
      <c r="H799" s="15" t="s">
        <v>1243</v>
      </c>
      <c r="I799" s="15" t="s">
        <v>11349</v>
      </c>
      <c r="J799" s="1" t="s">
        <v>1378</v>
      </c>
      <c r="K799" s="15" t="s">
        <v>29</v>
      </c>
      <c r="L799" s="15">
        <v>1</v>
      </c>
      <c r="M799" s="15" t="s">
        <v>41</v>
      </c>
      <c r="N799" s="15">
        <v>1</v>
      </c>
      <c r="O799" s="15">
        <v>1</v>
      </c>
      <c r="P799" s="13" t="s">
        <v>31</v>
      </c>
      <c r="Q799" s="13" t="s">
        <v>32</v>
      </c>
      <c r="R799" s="1" t="s">
        <v>1379</v>
      </c>
      <c r="S799" s="13" t="str" cm="1">
        <f t="array" ref="S799">IFERROR(_xlfn.TEXTJOIN(", ",TRUE,IF(ChangeLog[ROW_ID]=$T799,ChangeLog[Change'#],"")),"")</f>
        <v/>
      </c>
      <c r="T799">
        <v>785</v>
      </c>
    </row>
    <row r="800" spans="1:20" ht="17.100000000000001" customHeight="1" x14ac:dyDescent="0.25">
      <c r="A800" s="1" t="s">
        <v>1242</v>
      </c>
      <c r="B800" s="15">
        <v>1965</v>
      </c>
      <c r="C800" s="15" t="s">
        <v>24</v>
      </c>
      <c r="D800" s="15" t="s">
        <v>25</v>
      </c>
      <c r="E800" s="15" t="s">
        <v>25</v>
      </c>
      <c r="F800" s="15" t="s">
        <v>49</v>
      </c>
      <c r="G800" s="15" t="s">
        <v>42</v>
      </c>
      <c r="H800" s="15" t="s">
        <v>1243</v>
      </c>
      <c r="I800" s="15" t="s">
        <v>11350</v>
      </c>
      <c r="J800" s="1" t="s">
        <v>1381</v>
      </c>
      <c r="K800" s="15" t="s">
        <v>29</v>
      </c>
      <c r="L800" s="15">
        <v>1</v>
      </c>
      <c r="M800" s="15" t="s">
        <v>41</v>
      </c>
      <c r="N800" s="15">
        <v>1</v>
      </c>
      <c r="O800" s="15">
        <v>1</v>
      </c>
      <c r="P800" s="13" t="s">
        <v>31</v>
      </c>
      <c r="Q800" s="13" t="s">
        <v>32</v>
      </c>
      <c r="R800" s="1">
        <v>25569.002777777801</v>
      </c>
      <c r="S800" s="13" t="str" cm="1">
        <f t="array" ref="S800">IFERROR(_xlfn.TEXTJOIN(", ",TRUE,IF(ChangeLog[ROW_ID]=$T800,ChangeLog[Change'#],"")),"")</f>
        <v/>
      </c>
      <c r="T800">
        <v>786</v>
      </c>
    </row>
    <row r="801" spans="1:20" ht="17.100000000000001" customHeight="1" x14ac:dyDescent="0.25">
      <c r="A801" s="1" t="s">
        <v>1242</v>
      </c>
      <c r="B801" s="15">
        <v>1965</v>
      </c>
      <c r="C801" s="15" t="s">
        <v>24</v>
      </c>
      <c r="D801" s="15" t="s">
        <v>25</v>
      </c>
      <c r="E801" s="15" t="s">
        <v>25</v>
      </c>
      <c r="F801" s="15" t="s">
        <v>26</v>
      </c>
      <c r="G801" s="15" t="s">
        <v>66</v>
      </c>
      <c r="H801" s="15" t="s">
        <v>1243</v>
      </c>
      <c r="I801" s="15" t="s">
        <v>11351</v>
      </c>
      <c r="J801" s="1" t="s">
        <v>1383</v>
      </c>
      <c r="K801" s="15" t="s">
        <v>29</v>
      </c>
      <c r="L801" s="15">
        <v>2</v>
      </c>
      <c r="M801" s="15" t="s">
        <v>30</v>
      </c>
      <c r="N801" s="15">
        <v>2</v>
      </c>
      <c r="O801" s="15">
        <v>1</v>
      </c>
      <c r="P801" s="13" t="s">
        <v>31</v>
      </c>
      <c r="Q801" s="13" t="s">
        <v>32</v>
      </c>
      <c r="R801" s="1" t="s">
        <v>1384</v>
      </c>
      <c r="S801" s="13" t="str" cm="1">
        <f t="array" ref="S801">IFERROR(_xlfn.TEXTJOIN(", ",TRUE,IF(ChangeLog[ROW_ID]=$T801,ChangeLog[Change'#],"")),"")</f>
        <v/>
      </c>
      <c r="T801">
        <v>787</v>
      </c>
    </row>
    <row r="802" spans="1:20" ht="17.100000000000001" customHeight="1" x14ac:dyDescent="0.25">
      <c r="A802" s="1" t="s">
        <v>1242</v>
      </c>
      <c r="B802" s="15">
        <v>1965</v>
      </c>
      <c r="C802" s="15" t="s">
        <v>24</v>
      </c>
      <c r="D802" s="15" t="s">
        <v>25</v>
      </c>
      <c r="E802" s="15" t="s">
        <v>25</v>
      </c>
      <c r="F802" s="15" t="s">
        <v>26</v>
      </c>
      <c r="G802" s="15" t="s">
        <v>121</v>
      </c>
      <c r="H802" s="15" t="s">
        <v>1243</v>
      </c>
      <c r="I802" s="15" t="s">
        <v>128</v>
      </c>
      <c r="J802" s="1" t="s">
        <v>1383</v>
      </c>
      <c r="K802" s="15" t="s">
        <v>29</v>
      </c>
      <c r="L802" s="15">
        <v>1</v>
      </c>
      <c r="M802" s="15" t="s">
        <v>41</v>
      </c>
      <c r="N802" s="15">
        <v>1</v>
      </c>
      <c r="O802" s="15">
        <v>1</v>
      </c>
      <c r="P802" s="13" t="s">
        <v>31</v>
      </c>
      <c r="Q802" s="13" t="s">
        <v>32</v>
      </c>
      <c r="R802" s="1" t="s">
        <v>1386</v>
      </c>
      <c r="S802" s="13" t="str" cm="1">
        <f t="array" ref="S802">IFERROR(_xlfn.TEXTJOIN(", ",TRUE,IF(ChangeLog[ROW_ID]=$T802,ChangeLog[Change'#],"")),"")</f>
        <v/>
      </c>
      <c r="T802">
        <v>788</v>
      </c>
    </row>
    <row r="803" spans="1:20" ht="17.100000000000001" customHeight="1" x14ac:dyDescent="0.25">
      <c r="A803" s="1" t="s">
        <v>1242</v>
      </c>
      <c r="B803" s="15">
        <v>1965</v>
      </c>
      <c r="C803" s="15" t="s">
        <v>47</v>
      </c>
      <c r="D803" s="15" t="s">
        <v>47</v>
      </c>
      <c r="E803" s="15" t="s">
        <v>1387</v>
      </c>
      <c r="F803" s="15" t="s">
        <v>49</v>
      </c>
      <c r="G803" s="15" t="s">
        <v>1388</v>
      </c>
      <c r="H803" s="15" t="s">
        <v>1255</v>
      </c>
      <c r="I803" s="15" t="s">
        <v>1388</v>
      </c>
      <c r="J803" s="1" t="s">
        <v>115</v>
      </c>
      <c r="K803" s="15" t="s">
        <v>29</v>
      </c>
      <c r="L803" s="15">
        <v>3</v>
      </c>
      <c r="M803" s="15" t="s">
        <v>57</v>
      </c>
      <c r="N803" s="15">
        <v>3</v>
      </c>
      <c r="O803" s="15">
        <v>1</v>
      </c>
      <c r="P803" s="13" t="s">
        <v>31</v>
      </c>
      <c r="Q803" s="13" t="s">
        <v>32</v>
      </c>
      <c r="R803" s="1" t="s">
        <v>1390</v>
      </c>
      <c r="S803" s="13" t="str" cm="1">
        <f t="array" ref="S803">IFERROR(_xlfn.TEXTJOIN(", ",TRUE,IF(ChangeLog[ROW_ID]=$T803,ChangeLog[Change'#],"")),"")</f>
        <v/>
      </c>
      <c r="T803">
        <v>789</v>
      </c>
    </row>
    <row r="804" spans="1:20" ht="17.100000000000001" customHeight="1" x14ac:dyDescent="0.25">
      <c r="A804" s="1" t="s">
        <v>1242</v>
      </c>
      <c r="B804" s="15">
        <v>1965</v>
      </c>
      <c r="C804" s="15" t="s">
        <v>47</v>
      </c>
      <c r="D804" s="15" t="s">
        <v>47</v>
      </c>
      <c r="E804" s="15" t="s">
        <v>112</v>
      </c>
      <c r="F804" s="15"/>
      <c r="G804" s="15" t="s">
        <v>1260</v>
      </c>
      <c r="H804" s="15" t="s">
        <v>1255</v>
      </c>
      <c r="I804" s="15" t="s">
        <v>1260</v>
      </c>
      <c r="J804" s="1" t="s">
        <v>1262</v>
      </c>
      <c r="K804" s="15" t="s">
        <v>29</v>
      </c>
      <c r="L804" s="15">
        <v>3</v>
      </c>
      <c r="M804" s="15" t="s">
        <v>57</v>
      </c>
      <c r="N804" s="15">
        <v>3</v>
      </c>
      <c r="O804" s="15">
        <v>1</v>
      </c>
      <c r="P804" s="13" t="s">
        <v>31</v>
      </c>
      <c r="Q804" s="13" t="s">
        <v>32</v>
      </c>
      <c r="R804" s="1" t="s">
        <v>1392</v>
      </c>
      <c r="S804" s="13" t="str" cm="1">
        <f t="array" ref="S804">IFERROR(_xlfn.TEXTJOIN(", ",TRUE,IF(ChangeLog[ROW_ID]=$T804,ChangeLog[Change'#],"")),"")</f>
        <v/>
      </c>
      <c r="T804">
        <v>790</v>
      </c>
    </row>
    <row r="805" spans="1:20" ht="17.100000000000001" customHeight="1" x14ac:dyDescent="0.25">
      <c r="A805" s="1" t="s">
        <v>1242</v>
      </c>
      <c r="B805" s="15">
        <v>1965</v>
      </c>
      <c r="C805" s="15" t="s">
        <v>47</v>
      </c>
      <c r="D805" s="15" t="s">
        <v>47</v>
      </c>
      <c r="E805" s="15" t="s">
        <v>48</v>
      </c>
      <c r="F805" s="15" t="s">
        <v>26</v>
      </c>
      <c r="G805" s="15" t="s">
        <v>52</v>
      </c>
      <c r="H805" s="15" t="s">
        <v>1255</v>
      </c>
      <c r="I805" s="15" t="s">
        <v>11352</v>
      </c>
      <c r="J805" s="1" t="s">
        <v>1394</v>
      </c>
      <c r="K805" s="15" t="s">
        <v>29</v>
      </c>
      <c r="L805" s="15">
        <v>3</v>
      </c>
      <c r="M805" s="15" t="s">
        <v>57</v>
      </c>
      <c r="N805" s="15">
        <v>3</v>
      </c>
      <c r="O805" s="15">
        <v>1</v>
      </c>
      <c r="P805" s="13" t="s">
        <v>31</v>
      </c>
      <c r="Q805" s="13" t="s">
        <v>32</v>
      </c>
      <c r="R805" s="1" t="s">
        <v>1395</v>
      </c>
      <c r="S805" s="13" t="str" cm="1">
        <f t="array" ref="S805">IFERROR(_xlfn.TEXTJOIN(", ",TRUE,IF(ChangeLog[ROW_ID]=$T805,ChangeLog[Change'#],"")),"")</f>
        <v/>
      </c>
      <c r="T805">
        <v>791</v>
      </c>
    </row>
    <row r="806" spans="1:20" ht="17.100000000000001" customHeight="1" x14ac:dyDescent="0.25">
      <c r="A806" s="1" t="s">
        <v>1242</v>
      </c>
      <c r="B806" s="15">
        <v>1965</v>
      </c>
      <c r="C806" s="15" t="s">
        <v>47</v>
      </c>
      <c r="D806" s="15" t="s">
        <v>47</v>
      </c>
      <c r="E806" s="15" t="s">
        <v>707</v>
      </c>
      <c r="F806" s="15"/>
      <c r="G806" s="15" t="s">
        <v>913</v>
      </c>
      <c r="H806" s="15" t="s">
        <v>1255</v>
      </c>
      <c r="I806" s="15" t="s">
        <v>913</v>
      </c>
      <c r="J806" s="1" t="s">
        <v>1397</v>
      </c>
      <c r="K806" s="15" t="s">
        <v>29</v>
      </c>
      <c r="L806" s="15">
        <v>3</v>
      </c>
      <c r="M806" s="15" t="s">
        <v>57</v>
      </c>
      <c r="N806" s="15">
        <v>3</v>
      </c>
      <c r="O806" s="15">
        <v>1</v>
      </c>
      <c r="P806" s="13" t="s">
        <v>31</v>
      </c>
      <c r="Q806" s="13" t="s">
        <v>32</v>
      </c>
      <c r="R806" s="1" t="s">
        <v>1398</v>
      </c>
      <c r="S806" s="13" t="str" cm="1">
        <f t="array" ref="S806">IFERROR(_xlfn.TEXTJOIN(", ",TRUE,IF(ChangeLog[ROW_ID]=$T806,ChangeLog[Change'#],"")),"")</f>
        <v/>
      </c>
      <c r="T806">
        <v>792</v>
      </c>
    </row>
    <row r="807" spans="1:20" ht="17.100000000000001" customHeight="1" x14ac:dyDescent="0.25">
      <c r="A807" s="1" t="s">
        <v>1242</v>
      </c>
      <c r="B807" s="15">
        <v>1965</v>
      </c>
      <c r="C807" s="15" t="s">
        <v>47</v>
      </c>
      <c r="D807" s="15" t="s">
        <v>47</v>
      </c>
      <c r="E807" s="15" t="s">
        <v>112</v>
      </c>
      <c r="F807" s="15" t="s">
        <v>49</v>
      </c>
      <c r="G807" s="15" t="s">
        <v>113</v>
      </c>
      <c r="H807" s="15" t="s">
        <v>1255</v>
      </c>
      <c r="I807" s="15" t="s">
        <v>113</v>
      </c>
      <c r="J807" s="1" t="s">
        <v>115</v>
      </c>
      <c r="K807" s="15" t="s">
        <v>29</v>
      </c>
      <c r="L807" s="15">
        <v>1</v>
      </c>
      <c r="M807" s="15" t="s">
        <v>41</v>
      </c>
      <c r="N807" s="15">
        <v>1</v>
      </c>
      <c r="O807" s="15">
        <v>1</v>
      </c>
      <c r="P807" s="13" t="s">
        <v>31</v>
      </c>
      <c r="Q807" s="13" t="s">
        <v>32</v>
      </c>
      <c r="R807" s="1" t="s">
        <v>1399</v>
      </c>
      <c r="S807" s="13" t="str" cm="1">
        <f t="array" ref="S807">IFERROR(_xlfn.TEXTJOIN(", ",TRUE,IF(ChangeLog[ROW_ID]=$T807,ChangeLog[Change'#],"")),"")</f>
        <v/>
      </c>
      <c r="T807">
        <v>793</v>
      </c>
    </row>
    <row r="808" spans="1:20" ht="17.100000000000001" customHeight="1" x14ac:dyDescent="0.25">
      <c r="A808" s="1" t="s">
        <v>1242</v>
      </c>
      <c r="B808" s="15">
        <v>1965</v>
      </c>
      <c r="C808" s="15" t="s">
        <v>47</v>
      </c>
      <c r="D808" s="15" t="s">
        <v>47</v>
      </c>
      <c r="E808" s="15" t="s">
        <v>112</v>
      </c>
      <c r="F808" s="15"/>
      <c r="G808" s="15" t="s">
        <v>1400</v>
      </c>
      <c r="H808" s="15" t="s">
        <v>1255</v>
      </c>
      <c r="I808" s="15" t="s">
        <v>1400</v>
      </c>
      <c r="J808" s="1" t="s">
        <v>1402</v>
      </c>
      <c r="K808" s="15" t="s">
        <v>29</v>
      </c>
      <c r="L808" s="15">
        <v>1</v>
      </c>
      <c r="M808" s="15" t="s">
        <v>41</v>
      </c>
      <c r="N808" s="15">
        <v>1</v>
      </c>
      <c r="O808" s="15">
        <v>1</v>
      </c>
      <c r="P808" s="13" t="s">
        <v>31</v>
      </c>
      <c r="Q808" s="13" t="s">
        <v>32</v>
      </c>
      <c r="R808" s="1" t="s">
        <v>1403</v>
      </c>
      <c r="S808" s="13" t="str" cm="1">
        <f t="array" ref="S808">IFERROR(_xlfn.TEXTJOIN(", ",TRUE,IF(ChangeLog[ROW_ID]=$T808,ChangeLog[Change'#],"")),"")</f>
        <v/>
      </c>
      <c r="T808">
        <v>794</v>
      </c>
    </row>
    <row r="809" spans="1:20" ht="17.100000000000001" customHeight="1" x14ac:dyDescent="0.25">
      <c r="A809" s="1" t="s">
        <v>1242</v>
      </c>
      <c r="B809" s="15">
        <v>1965</v>
      </c>
      <c r="C809" s="15" t="s">
        <v>47</v>
      </c>
      <c r="D809" s="15" t="s">
        <v>47</v>
      </c>
      <c r="E809" s="15" t="s">
        <v>48</v>
      </c>
      <c r="F809" s="15"/>
      <c r="G809" s="15" t="s">
        <v>116</v>
      </c>
      <c r="H809" s="15" t="s">
        <v>1255</v>
      </c>
      <c r="I809" s="15" t="s">
        <v>11353</v>
      </c>
      <c r="J809" s="1" t="s">
        <v>1406</v>
      </c>
      <c r="K809" s="15" t="s">
        <v>29</v>
      </c>
      <c r="L809" s="15">
        <v>3</v>
      </c>
      <c r="M809" s="15" t="s">
        <v>57</v>
      </c>
      <c r="N809" s="15">
        <v>3</v>
      </c>
      <c r="O809" s="15">
        <v>1</v>
      </c>
      <c r="P809" s="13" t="s">
        <v>31</v>
      </c>
      <c r="Q809" s="13" t="s">
        <v>32</v>
      </c>
      <c r="R809" s="1" t="s">
        <v>1407</v>
      </c>
      <c r="S809" s="13" t="str" cm="1">
        <f t="array" ref="S809">IFERROR(_xlfn.TEXTJOIN(", ",TRUE,IF(ChangeLog[ROW_ID]=$T809,ChangeLog[Change'#],"")),"")</f>
        <v/>
      </c>
      <c r="T809">
        <v>796</v>
      </c>
    </row>
    <row r="810" spans="1:20" ht="17.100000000000001" customHeight="1" x14ac:dyDescent="0.25">
      <c r="A810" s="1" t="s">
        <v>1242</v>
      </c>
      <c r="B810" s="15">
        <v>1965</v>
      </c>
      <c r="C810" s="15" t="s">
        <v>47</v>
      </c>
      <c r="D810" s="15" t="s">
        <v>47</v>
      </c>
      <c r="E810" s="15" t="s">
        <v>48</v>
      </c>
      <c r="F810" s="15"/>
      <c r="G810" s="15" t="s">
        <v>54</v>
      </c>
      <c r="H810" s="15" t="s">
        <v>1255</v>
      </c>
      <c r="I810" s="15" t="s">
        <v>54</v>
      </c>
      <c r="J810" s="1" t="s">
        <v>1408</v>
      </c>
      <c r="K810" s="15" t="s">
        <v>29</v>
      </c>
      <c r="L810" s="15">
        <v>1</v>
      </c>
      <c r="M810" s="15" t="s">
        <v>41</v>
      </c>
      <c r="N810" s="15">
        <v>1</v>
      </c>
      <c r="O810" s="15">
        <v>1</v>
      </c>
      <c r="P810" s="13" t="s">
        <v>31</v>
      </c>
      <c r="Q810" s="13" t="s">
        <v>32</v>
      </c>
      <c r="R810" s="1" t="s">
        <v>1409</v>
      </c>
      <c r="S810" s="13" t="str" cm="1">
        <f t="array" ref="S810">IFERROR(_xlfn.TEXTJOIN(", ",TRUE,IF(ChangeLog[ROW_ID]=$T810,ChangeLog[Change'#],"")),"")</f>
        <v/>
      </c>
      <c r="T810">
        <v>797</v>
      </c>
    </row>
    <row r="811" spans="1:20" ht="17.100000000000001" customHeight="1" x14ac:dyDescent="0.25">
      <c r="A811" s="1" t="s">
        <v>1242</v>
      </c>
      <c r="B811" s="15">
        <v>1965</v>
      </c>
      <c r="C811" s="15" t="s">
        <v>47</v>
      </c>
      <c r="D811" s="15" t="s">
        <v>47</v>
      </c>
      <c r="E811" s="15" t="s">
        <v>48</v>
      </c>
      <c r="F811" s="15"/>
      <c r="G811" s="15" t="s">
        <v>127</v>
      </c>
      <c r="H811" s="15" t="s">
        <v>1255</v>
      </c>
      <c r="I811" s="15" t="s">
        <v>11341</v>
      </c>
      <c r="J811" s="1" t="s">
        <v>1410</v>
      </c>
      <c r="K811" s="15" t="s">
        <v>29</v>
      </c>
      <c r="L811" s="15">
        <v>2</v>
      </c>
      <c r="M811" s="15" t="s">
        <v>30</v>
      </c>
      <c r="N811" s="15">
        <v>2</v>
      </c>
      <c r="O811" s="15">
        <v>1</v>
      </c>
      <c r="P811" s="13" t="s">
        <v>31</v>
      </c>
      <c r="Q811" s="13" t="s">
        <v>32</v>
      </c>
      <c r="R811" s="1" t="s">
        <v>1411</v>
      </c>
      <c r="S811" s="13" t="str" cm="1">
        <f t="array" ref="S811">IFERROR(_xlfn.TEXTJOIN(", ",TRUE,IF(ChangeLog[ROW_ID]=$T811,ChangeLog[Change'#],"")),"")</f>
        <v/>
      </c>
      <c r="T811">
        <v>798</v>
      </c>
    </row>
    <row r="812" spans="1:20" ht="17.100000000000001" customHeight="1" x14ac:dyDescent="0.25">
      <c r="A812" s="1" t="s">
        <v>1242</v>
      </c>
      <c r="B812" s="15">
        <v>1965</v>
      </c>
      <c r="C812" s="15" t="s">
        <v>47</v>
      </c>
      <c r="D812" s="15" t="s">
        <v>47</v>
      </c>
      <c r="E812" s="15" t="s">
        <v>48</v>
      </c>
      <c r="F812" s="15"/>
      <c r="G812" s="15" t="s">
        <v>54</v>
      </c>
      <c r="H812" s="15" t="s">
        <v>1255</v>
      </c>
      <c r="I812" s="15" t="s">
        <v>54</v>
      </c>
      <c r="J812" s="1" t="s">
        <v>1412</v>
      </c>
      <c r="K812" s="15" t="s">
        <v>29</v>
      </c>
      <c r="L812" s="15">
        <v>2</v>
      </c>
      <c r="M812" s="15" t="s">
        <v>30</v>
      </c>
      <c r="N812" s="15">
        <v>2</v>
      </c>
      <c r="O812" s="15">
        <v>1</v>
      </c>
      <c r="P812" s="13" t="s">
        <v>31</v>
      </c>
      <c r="Q812" s="13" t="s">
        <v>32</v>
      </c>
      <c r="R812" s="1" t="s">
        <v>1413</v>
      </c>
      <c r="S812" s="13" t="str" cm="1">
        <f t="array" ref="S812">IFERROR(_xlfn.TEXTJOIN(", ",TRUE,IF(ChangeLog[ROW_ID]=$T812,ChangeLog[Change'#],"")),"")</f>
        <v/>
      </c>
      <c r="T812">
        <v>799</v>
      </c>
    </row>
    <row r="813" spans="1:20" ht="17.100000000000001" customHeight="1" x14ac:dyDescent="0.25">
      <c r="A813" s="1" t="s">
        <v>1242</v>
      </c>
      <c r="B813" s="15">
        <v>1965</v>
      </c>
      <c r="C813" s="15" t="s">
        <v>47</v>
      </c>
      <c r="D813" s="15" t="s">
        <v>47</v>
      </c>
      <c r="E813" s="15" t="s">
        <v>48</v>
      </c>
      <c r="F813" s="15"/>
      <c r="G813" s="15" t="s">
        <v>756</v>
      </c>
      <c r="H813" s="15" t="s">
        <v>1255</v>
      </c>
      <c r="I813" s="15" t="s">
        <v>11354</v>
      </c>
      <c r="J813" s="1" t="s">
        <v>1397</v>
      </c>
      <c r="K813" s="15" t="s">
        <v>29</v>
      </c>
      <c r="L813" s="15">
        <v>2</v>
      </c>
      <c r="M813" s="15" t="s">
        <v>30</v>
      </c>
      <c r="N813" s="15">
        <v>2</v>
      </c>
      <c r="O813" s="15">
        <v>1</v>
      </c>
      <c r="P813" s="13" t="s">
        <v>31</v>
      </c>
      <c r="Q813" s="13" t="s">
        <v>32</v>
      </c>
      <c r="R813" s="1">
        <v>25569.010416666701</v>
      </c>
      <c r="S813" s="13" t="str" cm="1">
        <f t="array" ref="S813">IFERROR(_xlfn.TEXTJOIN(", ",TRUE,IF(ChangeLog[ROW_ID]=$T813,ChangeLog[Change'#],"")),"")</f>
        <v/>
      </c>
      <c r="T813">
        <v>800</v>
      </c>
    </row>
    <row r="814" spans="1:20" ht="17.100000000000001" customHeight="1" x14ac:dyDescent="0.25">
      <c r="A814" s="1" t="s">
        <v>1242</v>
      </c>
      <c r="B814" s="15">
        <v>1965</v>
      </c>
      <c r="C814" s="15" t="s">
        <v>47</v>
      </c>
      <c r="D814" s="15" t="s">
        <v>47</v>
      </c>
      <c r="E814" s="15" t="s">
        <v>48</v>
      </c>
      <c r="F814" s="15" t="s">
        <v>26</v>
      </c>
      <c r="G814" s="15" t="s">
        <v>127</v>
      </c>
      <c r="H814" s="15" t="s">
        <v>1255</v>
      </c>
      <c r="I814" s="15" t="s">
        <v>11341</v>
      </c>
      <c r="J814" s="1" t="s">
        <v>1266</v>
      </c>
      <c r="K814" s="15" t="s">
        <v>29</v>
      </c>
      <c r="L814" s="15">
        <v>2</v>
      </c>
      <c r="M814" s="15" t="s">
        <v>30</v>
      </c>
      <c r="N814" s="15">
        <v>2</v>
      </c>
      <c r="O814" s="15">
        <v>1</v>
      </c>
      <c r="P814" s="13" t="s">
        <v>31</v>
      </c>
      <c r="Q814" s="13" t="s">
        <v>32</v>
      </c>
      <c r="R814" s="1" t="s">
        <v>1415</v>
      </c>
      <c r="S814" s="13" t="str" cm="1">
        <f t="array" ref="S814">IFERROR(_xlfn.TEXTJOIN(", ",TRUE,IF(ChangeLog[ROW_ID]=$T814,ChangeLog[Change'#],"")),"")</f>
        <v/>
      </c>
      <c r="T814">
        <v>801</v>
      </c>
    </row>
    <row r="815" spans="1:20" ht="17.100000000000001" customHeight="1" x14ac:dyDescent="0.25">
      <c r="A815" s="1" t="s">
        <v>1242</v>
      </c>
      <c r="B815" s="15">
        <v>1965</v>
      </c>
      <c r="C815" s="15" t="s">
        <v>47</v>
      </c>
      <c r="D815" s="15" t="s">
        <v>47</v>
      </c>
      <c r="E815" s="15" t="s">
        <v>48</v>
      </c>
      <c r="F815" s="15" t="s">
        <v>26</v>
      </c>
      <c r="G815" s="15" t="s">
        <v>127</v>
      </c>
      <c r="H815" s="15" t="s">
        <v>1255</v>
      </c>
      <c r="I815" s="15"/>
      <c r="J815" s="1" t="s">
        <v>1416</v>
      </c>
      <c r="K815" s="15" t="s">
        <v>29</v>
      </c>
      <c r="L815" s="15">
        <v>2</v>
      </c>
      <c r="M815" s="15" t="s">
        <v>30</v>
      </c>
      <c r="N815" s="15">
        <v>2</v>
      </c>
      <c r="O815" s="15">
        <v>1</v>
      </c>
      <c r="P815" s="13" t="s">
        <v>31</v>
      </c>
      <c r="Q815" s="13" t="s">
        <v>32</v>
      </c>
      <c r="R815" s="1" t="s">
        <v>1417</v>
      </c>
      <c r="S815" s="13" t="str" cm="1">
        <f t="array" ref="S815">IFERROR(_xlfn.TEXTJOIN(", ",TRUE,IF(ChangeLog[ROW_ID]=$T815,ChangeLog[Change'#],"")),"")</f>
        <v/>
      </c>
      <c r="T815">
        <v>802</v>
      </c>
    </row>
    <row r="816" spans="1:20" ht="17.100000000000001" customHeight="1" x14ac:dyDescent="0.25">
      <c r="A816" s="1" t="s">
        <v>1242</v>
      </c>
      <c r="B816" s="15">
        <v>1965</v>
      </c>
      <c r="C816" s="15" t="s">
        <v>276</v>
      </c>
      <c r="D816" s="15" t="s">
        <v>276</v>
      </c>
      <c r="E816" s="15" t="s">
        <v>276</v>
      </c>
      <c r="F816" s="15" t="s">
        <v>26</v>
      </c>
      <c r="G816" s="15" t="s">
        <v>36</v>
      </c>
      <c r="H816" s="15" t="s">
        <v>1418</v>
      </c>
      <c r="I816" s="15"/>
      <c r="J816" s="1" t="s">
        <v>91</v>
      </c>
      <c r="K816" s="15" t="s">
        <v>29</v>
      </c>
      <c r="L816" s="15">
        <v>3</v>
      </c>
      <c r="M816" s="15" t="s">
        <v>57</v>
      </c>
      <c r="N816" s="15">
        <v>3</v>
      </c>
      <c r="O816" s="15">
        <v>1</v>
      </c>
      <c r="P816" s="13" t="s">
        <v>31</v>
      </c>
      <c r="Q816" s="13" t="s">
        <v>32</v>
      </c>
      <c r="R816" s="1"/>
      <c r="S816" s="13" t="str" cm="1">
        <f t="array" ref="S816">IFERROR(_xlfn.TEXTJOIN(", ",TRUE,IF(ChangeLog[ROW_ID]=$T816,ChangeLog[Change'#],"")),"")</f>
        <v>395</v>
      </c>
      <c r="T816">
        <v>803</v>
      </c>
    </row>
    <row r="817" spans="1:20" ht="17.100000000000001" customHeight="1" x14ac:dyDescent="0.25">
      <c r="A817" s="1" t="s">
        <v>1242</v>
      </c>
      <c r="B817" s="15">
        <v>1965</v>
      </c>
      <c r="C817" s="15" t="s">
        <v>276</v>
      </c>
      <c r="D817" s="15" t="s">
        <v>276</v>
      </c>
      <c r="E817" s="15" t="s">
        <v>276</v>
      </c>
      <c r="F817" s="15" t="s">
        <v>49</v>
      </c>
      <c r="G817" s="15" t="s">
        <v>36</v>
      </c>
      <c r="H817" s="15" t="s">
        <v>1418</v>
      </c>
      <c r="I817" s="15"/>
      <c r="J817" s="1" t="s">
        <v>91</v>
      </c>
      <c r="K817" s="15" t="s">
        <v>29</v>
      </c>
      <c r="L817" s="15">
        <v>3</v>
      </c>
      <c r="M817" s="15" t="s">
        <v>57</v>
      </c>
      <c r="N817" s="15">
        <v>3</v>
      </c>
      <c r="O817" s="15">
        <v>1</v>
      </c>
      <c r="P817" s="13" t="s">
        <v>31</v>
      </c>
      <c r="Q817" s="13" t="s">
        <v>32</v>
      </c>
      <c r="R817" s="1"/>
      <c r="S817" s="13" t="str" cm="1">
        <f t="array" ref="S817">IFERROR(_xlfn.TEXTJOIN(", ",TRUE,IF(ChangeLog[ROW_ID]=$T817,ChangeLog[Change'#],"")),"")</f>
        <v>396</v>
      </c>
      <c r="T817">
        <v>804</v>
      </c>
    </row>
    <row r="818" spans="1:20" ht="17.100000000000001" customHeight="1" x14ac:dyDescent="0.25">
      <c r="A818" s="1" t="s">
        <v>1242</v>
      </c>
      <c r="B818" s="15">
        <v>1965</v>
      </c>
      <c r="C818" s="15" t="s">
        <v>621</v>
      </c>
      <c r="D818" s="15" t="s">
        <v>621</v>
      </c>
      <c r="E818" s="15" t="s">
        <v>622</v>
      </c>
      <c r="F818" s="15" t="s">
        <v>49</v>
      </c>
      <c r="G818" s="15" t="s">
        <v>36</v>
      </c>
      <c r="H818" s="15" t="s">
        <v>1343</v>
      </c>
      <c r="I818" s="15"/>
      <c r="J818" s="1" t="s">
        <v>91</v>
      </c>
      <c r="K818" s="15" t="s">
        <v>29</v>
      </c>
      <c r="L818" s="15">
        <v>3</v>
      </c>
      <c r="M818" s="15" t="s">
        <v>57</v>
      </c>
      <c r="N818" s="15">
        <v>3</v>
      </c>
      <c r="O818" s="15">
        <v>1</v>
      </c>
      <c r="P818" s="13" t="s">
        <v>31</v>
      </c>
      <c r="Q818" s="13" t="s">
        <v>32</v>
      </c>
      <c r="R818" s="1"/>
      <c r="S818" s="13" t="str" cm="1">
        <f t="array" ref="S818">IFERROR(_xlfn.TEXTJOIN(", ",TRUE,IF(ChangeLog[ROW_ID]=$T818,ChangeLog[Change'#],"")),"")</f>
        <v/>
      </c>
      <c r="T818">
        <v>805</v>
      </c>
    </row>
    <row r="819" spans="1:20" ht="17.100000000000001" customHeight="1" x14ac:dyDescent="0.25">
      <c r="A819" s="1" t="s">
        <v>1242</v>
      </c>
      <c r="B819" s="15">
        <v>1965</v>
      </c>
      <c r="C819" s="15" t="s">
        <v>74</v>
      </c>
      <c r="D819" s="15" t="s">
        <v>74</v>
      </c>
      <c r="E819" s="15" t="s">
        <v>74</v>
      </c>
      <c r="F819" s="15"/>
      <c r="G819" s="15" t="s">
        <v>1278</v>
      </c>
      <c r="H819" s="15" t="s">
        <v>1279</v>
      </c>
      <c r="I819" s="15" t="s">
        <v>1278</v>
      </c>
      <c r="J819" s="1" t="s">
        <v>1420</v>
      </c>
      <c r="K819" s="15" t="s">
        <v>29</v>
      </c>
      <c r="L819" s="15">
        <v>3</v>
      </c>
      <c r="M819" s="15" t="s">
        <v>57</v>
      </c>
      <c r="N819" s="15">
        <v>3</v>
      </c>
      <c r="O819" s="15">
        <v>1</v>
      </c>
      <c r="P819" s="13" t="s">
        <v>31</v>
      </c>
      <c r="Q819" s="13" t="s">
        <v>32</v>
      </c>
      <c r="R819" s="1"/>
      <c r="S819" s="13" t="str" cm="1">
        <f t="array" ref="S819">IFERROR(_xlfn.TEXTJOIN(", ",TRUE,IF(ChangeLog[ROW_ID]=$T819,ChangeLog[Change'#],"")),"")</f>
        <v/>
      </c>
      <c r="T819">
        <v>806</v>
      </c>
    </row>
    <row r="820" spans="1:20" ht="17.100000000000001" customHeight="1" x14ac:dyDescent="0.25">
      <c r="A820" s="1" t="s">
        <v>1242</v>
      </c>
      <c r="B820" s="15">
        <v>1965</v>
      </c>
      <c r="C820" s="15" t="s">
        <v>74</v>
      </c>
      <c r="D820" s="15" t="s">
        <v>74</v>
      </c>
      <c r="E820" s="15" t="s">
        <v>74</v>
      </c>
      <c r="F820" s="15"/>
      <c r="G820" s="15" t="s">
        <v>88</v>
      </c>
      <c r="H820" s="15" t="s">
        <v>1279</v>
      </c>
      <c r="I820" s="15" t="s">
        <v>88</v>
      </c>
      <c r="J820" s="1" t="s">
        <v>1421</v>
      </c>
      <c r="K820" s="15" t="s">
        <v>29</v>
      </c>
      <c r="L820" s="15">
        <v>3</v>
      </c>
      <c r="M820" s="15" t="s">
        <v>57</v>
      </c>
      <c r="N820" s="15">
        <v>3</v>
      </c>
      <c r="O820" s="15">
        <v>1</v>
      </c>
      <c r="P820" s="13" t="s">
        <v>31</v>
      </c>
      <c r="Q820" s="13" t="s">
        <v>32</v>
      </c>
      <c r="R820" s="1"/>
      <c r="S820" s="13" t="str" cm="1">
        <f t="array" ref="S820">IFERROR(_xlfn.TEXTJOIN(", ",TRUE,IF(ChangeLog[ROW_ID]=$T820,ChangeLog[Change'#],"")),"")</f>
        <v/>
      </c>
      <c r="T820">
        <v>807</v>
      </c>
    </row>
    <row r="821" spans="1:20" ht="17.100000000000001" customHeight="1" x14ac:dyDescent="0.25">
      <c r="A821" s="1" t="s">
        <v>1242</v>
      </c>
      <c r="B821" s="15">
        <v>1965</v>
      </c>
      <c r="C821" s="15" t="s">
        <v>74</v>
      </c>
      <c r="D821" s="15" t="s">
        <v>74</v>
      </c>
      <c r="E821" s="15" t="s">
        <v>74</v>
      </c>
      <c r="F821" s="15"/>
      <c r="G821" s="15" t="s">
        <v>238</v>
      </c>
      <c r="H821" s="15" t="s">
        <v>1279</v>
      </c>
      <c r="I821" s="15" t="s">
        <v>238</v>
      </c>
      <c r="J821" s="1" t="s">
        <v>1422</v>
      </c>
      <c r="K821" s="15" t="s">
        <v>29</v>
      </c>
      <c r="L821" s="15">
        <v>3</v>
      </c>
      <c r="M821" s="15" t="s">
        <v>57</v>
      </c>
      <c r="N821" s="15">
        <v>3</v>
      </c>
      <c r="O821" s="15">
        <v>1</v>
      </c>
      <c r="P821" s="13" t="s">
        <v>31</v>
      </c>
      <c r="Q821" s="13" t="s">
        <v>32</v>
      </c>
      <c r="R821" s="1"/>
      <c r="S821" s="13" t="str" cm="1">
        <f t="array" ref="S821">IFERROR(_xlfn.TEXTJOIN(", ",TRUE,IF(ChangeLog[ROW_ID]=$T821,ChangeLog[Change'#],"")),"")</f>
        <v/>
      </c>
      <c r="T821">
        <v>808</v>
      </c>
    </row>
    <row r="822" spans="1:20" ht="17.100000000000001" customHeight="1" x14ac:dyDescent="0.25">
      <c r="A822" s="1" t="s">
        <v>1242</v>
      </c>
      <c r="B822" s="15">
        <v>1965</v>
      </c>
      <c r="C822" s="15" t="s">
        <v>74</v>
      </c>
      <c r="D822" s="15" t="s">
        <v>74</v>
      </c>
      <c r="E822" s="15" t="s">
        <v>74</v>
      </c>
      <c r="F822" s="15"/>
      <c r="G822" s="15" t="s">
        <v>700</v>
      </c>
      <c r="H822" s="15" t="s">
        <v>1279</v>
      </c>
      <c r="I822" s="15" t="s">
        <v>700</v>
      </c>
      <c r="J822" s="1" t="s">
        <v>1423</v>
      </c>
      <c r="K822" s="15" t="s">
        <v>29</v>
      </c>
      <c r="L822" s="15">
        <v>3</v>
      </c>
      <c r="M822" s="15" t="s">
        <v>57</v>
      </c>
      <c r="N822" s="15">
        <v>3</v>
      </c>
      <c r="O822" s="15">
        <v>1</v>
      </c>
      <c r="P822" s="13" t="s">
        <v>31</v>
      </c>
      <c r="Q822" s="13" t="s">
        <v>32</v>
      </c>
      <c r="R822" s="1"/>
      <c r="S822" s="13" t="str" cm="1">
        <f t="array" ref="S822">IFERROR(_xlfn.TEXTJOIN(", ",TRUE,IF(ChangeLog[ROW_ID]=$T822,ChangeLog[Change'#],"")),"")</f>
        <v/>
      </c>
      <c r="T822">
        <v>809</v>
      </c>
    </row>
    <row r="823" spans="1:20" ht="17.100000000000001" customHeight="1" x14ac:dyDescent="0.25">
      <c r="A823" s="1" t="s">
        <v>1242</v>
      </c>
      <c r="B823" s="15">
        <v>1965</v>
      </c>
      <c r="C823" s="15" t="s">
        <v>74</v>
      </c>
      <c r="D823" s="15" t="s">
        <v>74</v>
      </c>
      <c r="E823" s="15" t="s">
        <v>74</v>
      </c>
      <c r="F823" s="15"/>
      <c r="G823" s="15" t="s">
        <v>85</v>
      </c>
      <c r="H823" s="15" t="s">
        <v>1279</v>
      </c>
      <c r="I823" s="15" t="s">
        <v>85</v>
      </c>
      <c r="J823" s="1" t="s">
        <v>1424</v>
      </c>
      <c r="K823" s="15" t="s">
        <v>29</v>
      </c>
      <c r="L823" s="15">
        <v>2</v>
      </c>
      <c r="M823" s="15" t="s">
        <v>30</v>
      </c>
      <c r="N823" s="15">
        <v>2</v>
      </c>
      <c r="O823" s="15">
        <v>1</v>
      </c>
      <c r="P823" s="13" t="s">
        <v>31</v>
      </c>
      <c r="Q823" s="13" t="s">
        <v>32</v>
      </c>
      <c r="R823" s="1"/>
      <c r="S823" s="13" t="str" cm="1">
        <f t="array" ref="S823">IFERROR(_xlfn.TEXTJOIN(", ",TRUE,IF(ChangeLog[ROW_ID]=$T823,ChangeLog[Change'#],"")),"")</f>
        <v/>
      </c>
      <c r="T823">
        <v>810</v>
      </c>
    </row>
    <row r="824" spans="1:20" ht="17.100000000000001" customHeight="1" x14ac:dyDescent="0.25">
      <c r="A824" s="1" t="s">
        <v>1242</v>
      </c>
      <c r="B824" s="15">
        <v>1965</v>
      </c>
      <c r="C824" s="15" t="s">
        <v>706</v>
      </c>
      <c r="D824" s="15" t="s">
        <v>706</v>
      </c>
      <c r="E824" s="15" t="s">
        <v>48</v>
      </c>
      <c r="F824" s="15" t="s">
        <v>26</v>
      </c>
      <c r="G824" s="15" t="s">
        <v>712</v>
      </c>
      <c r="H824" s="15" t="s">
        <v>1425</v>
      </c>
      <c r="I824" s="15" t="s">
        <v>11355</v>
      </c>
      <c r="J824" s="1" t="s">
        <v>1427</v>
      </c>
      <c r="K824" s="15" t="s">
        <v>29</v>
      </c>
      <c r="L824" s="15">
        <v>3</v>
      </c>
      <c r="M824" s="15" t="s">
        <v>57</v>
      </c>
      <c r="N824" s="15">
        <v>3</v>
      </c>
      <c r="O824" s="15">
        <v>1</v>
      </c>
      <c r="P824" s="13" t="s">
        <v>31</v>
      </c>
      <c r="Q824" s="13" t="s">
        <v>32</v>
      </c>
      <c r="R824" s="1"/>
      <c r="S824" s="13" t="str" cm="1">
        <f t="array" ref="S824">IFERROR(_xlfn.TEXTJOIN(", ",TRUE,IF(ChangeLog[ROW_ID]=$T824,ChangeLog[Change'#],"")),"")</f>
        <v/>
      </c>
      <c r="T824">
        <v>811</v>
      </c>
    </row>
    <row r="825" spans="1:20" ht="17.100000000000001" customHeight="1" x14ac:dyDescent="0.25">
      <c r="A825" s="1" t="s">
        <v>1242</v>
      </c>
      <c r="B825" s="15">
        <v>1965</v>
      </c>
      <c r="C825" s="15" t="s">
        <v>717</v>
      </c>
      <c r="D825" s="15" t="s">
        <v>717</v>
      </c>
      <c r="E825" s="15" t="s">
        <v>426</v>
      </c>
      <c r="F825" s="15" t="s">
        <v>26</v>
      </c>
      <c r="G825" s="15" t="s">
        <v>504</v>
      </c>
      <c r="H825" s="15" t="s">
        <v>1428</v>
      </c>
      <c r="I825" s="15"/>
      <c r="J825" s="1" t="s">
        <v>1429</v>
      </c>
      <c r="K825" s="15" t="s">
        <v>29</v>
      </c>
      <c r="L825" s="15">
        <v>1</v>
      </c>
      <c r="M825" s="15" t="s">
        <v>41</v>
      </c>
      <c r="N825" s="15">
        <v>1</v>
      </c>
      <c r="O825" s="15">
        <v>1</v>
      </c>
      <c r="P825" s="13" t="s">
        <v>31</v>
      </c>
      <c r="Q825" s="13" t="s">
        <v>32</v>
      </c>
      <c r="R825" s="1"/>
      <c r="S825" s="13" t="str" cm="1">
        <f t="array" ref="S825">IFERROR(_xlfn.TEXTJOIN(", ",TRUE,IF(ChangeLog[ROW_ID]=$T825,ChangeLog[Change'#],"")),"")</f>
        <v/>
      </c>
      <c r="T825">
        <v>812</v>
      </c>
    </row>
    <row r="826" spans="1:20" ht="17.100000000000001" customHeight="1" x14ac:dyDescent="0.25">
      <c r="A826" s="1" t="s">
        <v>1242</v>
      </c>
      <c r="B826" s="15">
        <v>1965</v>
      </c>
      <c r="C826" s="15" t="s">
        <v>717</v>
      </c>
      <c r="D826" s="15" t="s">
        <v>717</v>
      </c>
      <c r="E826" s="15" t="s">
        <v>426</v>
      </c>
      <c r="F826" s="15"/>
      <c r="G826" s="15" t="s">
        <v>504</v>
      </c>
      <c r="H826" s="15" t="s">
        <v>1428</v>
      </c>
      <c r="I826" s="15" t="s">
        <v>504</v>
      </c>
      <c r="J826" s="1" t="s">
        <v>1430</v>
      </c>
      <c r="K826" s="15" t="s">
        <v>29</v>
      </c>
      <c r="L826" s="15">
        <v>3</v>
      </c>
      <c r="M826" s="15" t="s">
        <v>57</v>
      </c>
      <c r="N826" s="15">
        <v>3</v>
      </c>
      <c r="O826" s="15">
        <v>1</v>
      </c>
      <c r="P826" s="13" t="s">
        <v>31</v>
      </c>
      <c r="Q826" s="13" t="s">
        <v>32</v>
      </c>
      <c r="R826" s="1" t="s">
        <v>1431</v>
      </c>
      <c r="S826" s="13" t="str" cm="1">
        <f t="array" ref="S826">IFERROR(_xlfn.TEXTJOIN(", ",TRUE,IF(ChangeLog[ROW_ID]=$T826,ChangeLog[Change'#],"")),"")</f>
        <v/>
      </c>
      <c r="T826">
        <v>813</v>
      </c>
    </row>
    <row r="827" spans="1:20" ht="17.100000000000001" customHeight="1" x14ac:dyDescent="0.25">
      <c r="A827" s="1" t="s">
        <v>1242</v>
      </c>
      <c r="B827" s="15">
        <v>1965</v>
      </c>
      <c r="C827" s="15" t="s">
        <v>717</v>
      </c>
      <c r="D827" s="15" t="s">
        <v>717</v>
      </c>
      <c r="E827" s="15" t="s">
        <v>426</v>
      </c>
      <c r="F827" s="15"/>
      <c r="G827" s="15" t="s">
        <v>718</v>
      </c>
      <c r="H827" s="15" t="s">
        <v>1428</v>
      </c>
      <c r="I827" s="15" t="s">
        <v>718</v>
      </c>
      <c r="J827" s="1" t="s">
        <v>1433</v>
      </c>
      <c r="K827" s="15" t="s">
        <v>29</v>
      </c>
      <c r="L827" s="15">
        <v>2</v>
      </c>
      <c r="M827" s="15" t="s">
        <v>30</v>
      </c>
      <c r="N827" s="15">
        <v>2</v>
      </c>
      <c r="O827" s="15">
        <v>1</v>
      </c>
      <c r="P827" s="13" t="s">
        <v>31</v>
      </c>
      <c r="Q827" s="13" t="s">
        <v>32</v>
      </c>
      <c r="R827" s="1"/>
      <c r="S827" s="13" t="str" cm="1">
        <f t="array" ref="S827">IFERROR(_xlfn.TEXTJOIN(", ",TRUE,IF(ChangeLog[ROW_ID]=$T827,ChangeLog[Change'#],"")),"")</f>
        <v/>
      </c>
      <c r="T827">
        <v>814</v>
      </c>
    </row>
    <row r="828" spans="1:20" ht="17.100000000000001" customHeight="1" x14ac:dyDescent="0.25">
      <c r="A828" s="1" t="s">
        <v>1242</v>
      </c>
      <c r="B828" s="15">
        <v>1965</v>
      </c>
      <c r="C828" s="15" t="s">
        <v>92</v>
      </c>
      <c r="D828" s="15" t="s">
        <v>92</v>
      </c>
      <c r="E828" s="15" t="s">
        <v>93</v>
      </c>
      <c r="F828" s="15" t="s">
        <v>26</v>
      </c>
      <c r="G828" s="15" t="s">
        <v>527</v>
      </c>
      <c r="H828" s="15" t="s">
        <v>1296</v>
      </c>
      <c r="I828" s="15" t="s">
        <v>11356</v>
      </c>
      <c r="J828" s="1" t="s">
        <v>1435</v>
      </c>
      <c r="K828" s="15" t="s">
        <v>29</v>
      </c>
      <c r="L828" s="15">
        <v>1</v>
      </c>
      <c r="M828" s="15" t="s">
        <v>41</v>
      </c>
      <c r="N828" s="15">
        <v>1</v>
      </c>
      <c r="O828" s="15">
        <v>1</v>
      </c>
      <c r="P828" s="13" t="s">
        <v>31</v>
      </c>
      <c r="Q828" s="13" t="s">
        <v>32</v>
      </c>
      <c r="R828" s="1">
        <v>350</v>
      </c>
      <c r="S828" s="13" t="str" cm="1">
        <f t="array" ref="S828">IFERROR(_xlfn.TEXTJOIN(", ",TRUE,IF(ChangeLog[ROW_ID]=$T828,ChangeLog[Change'#],"")),"")</f>
        <v/>
      </c>
      <c r="T828">
        <v>815</v>
      </c>
    </row>
    <row r="829" spans="1:20" ht="17.100000000000001" customHeight="1" x14ac:dyDescent="0.25">
      <c r="A829" s="1" t="s">
        <v>1242</v>
      </c>
      <c r="B829" s="15">
        <v>1965</v>
      </c>
      <c r="C829" s="15" t="s">
        <v>92</v>
      </c>
      <c r="D829" s="15" t="s">
        <v>92</v>
      </c>
      <c r="E829" s="15" t="s">
        <v>386</v>
      </c>
      <c r="F829" s="15" t="s">
        <v>26</v>
      </c>
      <c r="G829" s="15" t="s">
        <v>387</v>
      </c>
      <c r="H829" s="15" t="s">
        <v>1296</v>
      </c>
      <c r="I829" s="15" t="s">
        <v>11357</v>
      </c>
      <c r="J829" s="1" t="s">
        <v>1437</v>
      </c>
      <c r="K829" s="15" t="s">
        <v>29</v>
      </c>
      <c r="L829" s="15">
        <v>3</v>
      </c>
      <c r="M829" s="15" t="s">
        <v>57</v>
      </c>
      <c r="N829" s="15">
        <v>3</v>
      </c>
      <c r="O829" s="15">
        <v>1</v>
      </c>
      <c r="P829" s="13" t="s">
        <v>31</v>
      </c>
      <c r="Q829" s="13" t="s">
        <v>32</v>
      </c>
      <c r="R829" s="1">
        <v>537</v>
      </c>
      <c r="S829" s="13" t="str" cm="1">
        <f t="array" ref="S829">IFERROR(_xlfn.TEXTJOIN(", ",TRUE,IF(ChangeLog[ROW_ID]=$T829,ChangeLog[Change'#],"")),"")</f>
        <v/>
      </c>
      <c r="T829">
        <v>816</v>
      </c>
    </row>
    <row r="830" spans="1:20" ht="17.100000000000001" customHeight="1" x14ac:dyDescent="0.25">
      <c r="A830" s="1" t="s">
        <v>1242</v>
      </c>
      <c r="B830" s="15">
        <v>1965</v>
      </c>
      <c r="C830" s="15" t="s">
        <v>92</v>
      </c>
      <c r="D830" s="15" t="s">
        <v>92</v>
      </c>
      <c r="E830" s="15" t="s">
        <v>386</v>
      </c>
      <c r="F830" s="15" t="s">
        <v>26</v>
      </c>
      <c r="G830" s="15" t="s">
        <v>387</v>
      </c>
      <c r="H830" s="15" t="s">
        <v>1296</v>
      </c>
      <c r="I830" s="15" t="s">
        <v>11357</v>
      </c>
      <c r="J830" s="1" t="s">
        <v>1438</v>
      </c>
      <c r="K830" s="15" t="s">
        <v>29</v>
      </c>
      <c r="L830" s="15">
        <v>3</v>
      </c>
      <c r="M830" s="15" t="s">
        <v>57</v>
      </c>
      <c r="N830" s="15">
        <v>3</v>
      </c>
      <c r="O830" s="15">
        <v>1</v>
      </c>
      <c r="P830" s="13" t="s">
        <v>31</v>
      </c>
      <c r="Q830" s="13" t="s">
        <v>32</v>
      </c>
      <c r="R830" s="1">
        <v>1042</v>
      </c>
      <c r="S830" s="13" t="str" cm="1">
        <f t="array" ref="S830">IFERROR(_xlfn.TEXTJOIN(", ",TRUE,IF(ChangeLog[ROW_ID]=$T830,ChangeLog[Change'#],"")),"")</f>
        <v/>
      </c>
      <c r="T830">
        <v>817</v>
      </c>
    </row>
    <row r="831" spans="1:20" ht="17.100000000000001" customHeight="1" x14ac:dyDescent="0.25">
      <c r="A831" s="1" t="s">
        <v>1242</v>
      </c>
      <c r="B831" s="15">
        <v>1965</v>
      </c>
      <c r="C831" s="15" t="s">
        <v>92</v>
      </c>
      <c r="D831" s="15" t="s">
        <v>92</v>
      </c>
      <c r="E831" s="15" t="s">
        <v>93</v>
      </c>
      <c r="F831" s="15" t="s">
        <v>26</v>
      </c>
      <c r="G831" s="15" t="s">
        <v>1442</v>
      </c>
      <c r="H831" s="15" t="s">
        <v>1296</v>
      </c>
      <c r="I831" s="15" t="s">
        <v>11360</v>
      </c>
      <c r="J831" s="1" t="s">
        <v>1438</v>
      </c>
      <c r="K831" s="15" t="s">
        <v>29</v>
      </c>
      <c r="L831" s="15">
        <v>1</v>
      </c>
      <c r="M831" s="15" t="s">
        <v>41</v>
      </c>
      <c r="N831" s="15">
        <v>1</v>
      </c>
      <c r="O831" s="15">
        <v>1</v>
      </c>
      <c r="P831" s="13" t="s">
        <v>31</v>
      </c>
      <c r="Q831" s="13" t="s">
        <v>32</v>
      </c>
      <c r="R831" s="1">
        <v>1156</v>
      </c>
      <c r="S831" s="13" t="str" cm="1">
        <f t="array" ref="S831">IFERROR(_xlfn.TEXTJOIN(", ",TRUE,IF(ChangeLog[ROW_ID]=$T831,ChangeLog[Change'#],"")),"")</f>
        <v/>
      </c>
      <c r="T831">
        <v>820</v>
      </c>
    </row>
    <row r="832" spans="1:20" ht="17.100000000000001" customHeight="1" x14ac:dyDescent="0.25">
      <c r="A832" s="1" t="s">
        <v>1242</v>
      </c>
      <c r="B832" s="15">
        <v>1965</v>
      </c>
      <c r="C832" s="15" t="s">
        <v>92</v>
      </c>
      <c r="D832" s="15" t="s">
        <v>92</v>
      </c>
      <c r="E832" s="15" t="s">
        <v>386</v>
      </c>
      <c r="F832" s="15" t="s">
        <v>26</v>
      </c>
      <c r="G832" s="15" t="s">
        <v>559</v>
      </c>
      <c r="H832" s="15" t="s">
        <v>1296</v>
      </c>
      <c r="I832" s="15" t="s">
        <v>677</v>
      </c>
      <c r="J832" s="1" t="s">
        <v>1438</v>
      </c>
      <c r="K832" s="15" t="s">
        <v>29</v>
      </c>
      <c r="L832" s="15">
        <v>3</v>
      </c>
      <c r="M832" s="15" t="s">
        <v>57</v>
      </c>
      <c r="N832" s="15">
        <v>3</v>
      </c>
      <c r="O832" s="15">
        <v>1</v>
      </c>
      <c r="P832" s="13" t="s">
        <v>31</v>
      </c>
      <c r="Q832" s="13" t="s">
        <v>32</v>
      </c>
      <c r="R832" s="1">
        <v>952</v>
      </c>
      <c r="S832" s="13" t="str" cm="1">
        <f t="array" ref="S832">IFERROR(_xlfn.TEXTJOIN(", ",TRUE,IF(ChangeLog[ROW_ID]=$T832,ChangeLog[Change'#],"")),"")</f>
        <v/>
      </c>
      <c r="T832">
        <v>821</v>
      </c>
    </row>
    <row r="833" spans="1:20" ht="17.100000000000001" customHeight="1" x14ac:dyDescent="0.25">
      <c r="A833" s="1" t="s">
        <v>1242</v>
      </c>
      <c r="B833" s="15">
        <v>1965</v>
      </c>
      <c r="C833" s="15" t="s">
        <v>92</v>
      </c>
      <c r="D833" s="15" t="s">
        <v>92</v>
      </c>
      <c r="E833" s="15" t="s">
        <v>177</v>
      </c>
      <c r="F833" s="15" t="s">
        <v>26</v>
      </c>
      <c r="G833" s="15" t="s">
        <v>1445</v>
      </c>
      <c r="H833" s="15" t="s">
        <v>1296</v>
      </c>
      <c r="I833" s="15" t="s">
        <v>1445</v>
      </c>
      <c r="J833" s="1" t="s">
        <v>1447</v>
      </c>
      <c r="K833" s="15" t="s">
        <v>29</v>
      </c>
      <c r="L833" s="15">
        <v>2</v>
      </c>
      <c r="M833" s="15" t="s">
        <v>30</v>
      </c>
      <c r="N833" s="15">
        <v>2</v>
      </c>
      <c r="O833" s="15">
        <v>1</v>
      </c>
      <c r="P833" s="13" t="s">
        <v>31</v>
      </c>
      <c r="Q833" s="13" t="s">
        <v>32</v>
      </c>
      <c r="R833" s="1">
        <v>155</v>
      </c>
      <c r="S833" s="13" t="str" cm="1">
        <f t="array" ref="S833">IFERROR(_xlfn.TEXTJOIN(", ",TRUE,IF(ChangeLog[ROW_ID]=$T833,ChangeLog[Change'#],"")),"")</f>
        <v/>
      </c>
      <c r="T833">
        <v>822</v>
      </c>
    </row>
    <row r="834" spans="1:20" ht="17.100000000000001" customHeight="1" x14ac:dyDescent="0.25">
      <c r="A834" s="1" t="s">
        <v>1242</v>
      </c>
      <c r="B834" s="15">
        <v>1965</v>
      </c>
      <c r="C834" s="15" t="s">
        <v>92</v>
      </c>
      <c r="D834" s="15" t="s">
        <v>92</v>
      </c>
      <c r="E834" s="15" t="s">
        <v>177</v>
      </c>
      <c r="F834" s="15" t="s">
        <v>26</v>
      </c>
      <c r="G834" s="15" t="s">
        <v>1445</v>
      </c>
      <c r="H834" s="15" t="s">
        <v>1296</v>
      </c>
      <c r="I834" s="15" t="s">
        <v>1445</v>
      </c>
      <c r="J834" s="1" t="s">
        <v>1438</v>
      </c>
      <c r="K834" s="15" t="s">
        <v>29</v>
      </c>
      <c r="L834" s="15">
        <v>2</v>
      </c>
      <c r="M834" s="15" t="s">
        <v>30</v>
      </c>
      <c r="N834" s="15">
        <v>2</v>
      </c>
      <c r="O834" s="15">
        <v>1</v>
      </c>
      <c r="P834" s="13" t="s">
        <v>31</v>
      </c>
      <c r="Q834" s="13" t="s">
        <v>32</v>
      </c>
      <c r="R834" s="1">
        <v>295</v>
      </c>
      <c r="S834" s="13" t="str" cm="1">
        <f t="array" ref="S834">IFERROR(_xlfn.TEXTJOIN(", ",TRUE,IF(ChangeLog[ROW_ID]=$T834,ChangeLog[Change'#],"")),"")</f>
        <v/>
      </c>
      <c r="T834">
        <v>823</v>
      </c>
    </row>
    <row r="835" spans="1:20" ht="17.100000000000001" customHeight="1" x14ac:dyDescent="0.25">
      <c r="A835" s="1" t="s">
        <v>1242</v>
      </c>
      <c r="B835" s="15">
        <v>1965</v>
      </c>
      <c r="C835" s="15" t="s">
        <v>97</v>
      </c>
      <c r="D835" s="15" t="s">
        <v>97</v>
      </c>
      <c r="E835" s="15" t="s">
        <v>97</v>
      </c>
      <c r="F835" s="15" t="s">
        <v>26</v>
      </c>
      <c r="G835" s="15" t="s">
        <v>283</v>
      </c>
      <c r="H835" s="15" t="s">
        <v>1349</v>
      </c>
      <c r="I835" s="15" t="s">
        <v>11361</v>
      </c>
      <c r="J835" s="1" t="s">
        <v>1449</v>
      </c>
      <c r="K835" s="15" t="s">
        <v>29</v>
      </c>
      <c r="L835" s="15">
        <v>3</v>
      </c>
      <c r="M835" s="15" t="s">
        <v>57</v>
      </c>
      <c r="N835" s="15">
        <v>3</v>
      </c>
      <c r="O835" s="15">
        <v>1</v>
      </c>
      <c r="P835" s="13" t="s">
        <v>31</v>
      </c>
      <c r="Q835" s="13" t="s">
        <v>32</v>
      </c>
      <c r="R835" s="1"/>
      <c r="S835" s="13" t="str" cm="1">
        <f t="array" ref="S835">IFERROR(_xlfn.TEXTJOIN(", ",TRUE,IF(ChangeLog[ROW_ID]=$T835,ChangeLog[Change'#],"")),"")</f>
        <v/>
      </c>
      <c r="T835">
        <v>824</v>
      </c>
    </row>
    <row r="836" spans="1:20" ht="17.100000000000001" customHeight="1" x14ac:dyDescent="0.25">
      <c r="A836" s="1" t="s">
        <v>1242</v>
      </c>
      <c r="B836" s="15">
        <v>1965</v>
      </c>
      <c r="C836" s="15" t="s">
        <v>1300</v>
      </c>
      <c r="D836" s="15" t="s">
        <v>1300</v>
      </c>
      <c r="E836" s="15" t="s">
        <v>1300</v>
      </c>
      <c r="F836" s="15" t="s">
        <v>26</v>
      </c>
      <c r="G836" s="15" t="s">
        <v>283</v>
      </c>
      <c r="H836" s="15" t="s">
        <v>1301</v>
      </c>
      <c r="I836" s="15" t="s">
        <v>11361</v>
      </c>
      <c r="J836" s="1" t="s">
        <v>1450</v>
      </c>
      <c r="K836" s="15" t="s">
        <v>29</v>
      </c>
      <c r="L836" s="15">
        <v>3</v>
      </c>
      <c r="M836" s="15" t="s">
        <v>57</v>
      </c>
      <c r="N836" s="15">
        <v>3</v>
      </c>
      <c r="O836" s="15">
        <v>1</v>
      </c>
      <c r="P836" s="13" t="s">
        <v>31</v>
      </c>
      <c r="Q836" s="13" t="s">
        <v>32</v>
      </c>
      <c r="R836" s="1" t="s">
        <v>1451</v>
      </c>
      <c r="S836" s="13" t="str" cm="1">
        <f t="array" ref="S836">IFERROR(_xlfn.TEXTJOIN(", ",TRUE,IF(ChangeLog[ROW_ID]=$T836,ChangeLog[Change'#],"")),"")</f>
        <v>6</v>
      </c>
      <c r="T836">
        <v>825</v>
      </c>
    </row>
    <row r="837" spans="1:20" ht="17.100000000000001" customHeight="1" x14ac:dyDescent="0.25">
      <c r="A837" s="1" t="s">
        <v>1242</v>
      </c>
      <c r="B837" s="15">
        <v>1965</v>
      </c>
      <c r="C837" s="15" t="s">
        <v>1452</v>
      </c>
      <c r="D837" s="15" t="s">
        <v>1452</v>
      </c>
      <c r="E837" s="15" t="s">
        <v>1453</v>
      </c>
      <c r="F837" s="15" t="s">
        <v>49</v>
      </c>
      <c r="G837" s="15" t="s">
        <v>36</v>
      </c>
      <c r="H837" s="15" t="s">
        <v>1454</v>
      </c>
      <c r="I837" s="15"/>
      <c r="J837" s="1" t="s">
        <v>91</v>
      </c>
      <c r="K837" s="15" t="s">
        <v>29</v>
      </c>
      <c r="L837" s="15">
        <v>3</v>
      </c>
      <c r="M837" s="15" t="s">
        <v>57</v>
      </c>
      <c r="N837" s="15">
        <v>3</v>
      </c>
      <c r="O837" s="15">
        <v>1</v>
      </c>
      <c r="P837" s="13" t="s">
        <v>31</v>
      </c>
      <c r="Q837" s="13" t="s">
        <v>32</v>
      </c>
      <c r="R837" s="1"/>
      <c r="S837" s="13" t="str" cm="1">
        <f t="array" ref="S837">IFERROR(_xlfn.TEXTJOIN(", ",TRUE,IF(ChangeLog[ROW_ID]=$T837,ChangeLog[Change'#],"")),"")</f>
        <v/>
      </c>
      <c r="T837">
        <v>826</v>
      </c>
    </row>
    <row r="838" spans="1:20" ht="17.100000000000001" customHeight="1" x14ac:dyDescent="0.25">
      <c r="A838" s="1" t="s">
        <v>1242</v>
      </c>
      <c r="B838" s="15">
        <v>1965</v>
      </c>
      <c r="C838" s="15" t="s">
        <v>59</v>
      </c>
      <c r="D838" s="15" t="s">
        <v>59</v>
      </c>
      <c r="E838" s="15" t="s">
        <v>59</v>
      </c>
      <c r="F838" s="15" t="s">
        <v>26</v>
      </c>
      <c r="G838" s="15" t="s">
        <v>1455</v>
      </c>
      <c r="H838" s="15" t="s">
        <v>1306</v>
      </c>
      <c r="I838" s="15" t="s">
        <v>11362</v>
      </c>
      <c r="J838" s="1" t="s">
        <v>1311</v>
      </c>
      <c r="K838" s="15" t="s">
        <v>29</v>
      </c>
      <c r="L838" s="15">
        <v>3</v>
      </c>
      <c r="M838" s="15" t="s">
        <v>57</v>
      </c>
      <c r="N838" s="15">
        <v>3</v>
      </c>
      <c r="O838" s="15">
        <v>1</v>
      </c>
      <c r="P838" s="13" t="s">
        <v>31</v>
      </c>
      <c r="Q838" s="13" t="s">
        <v>32</v>
      </c>
      <c r="R838" s="1" t="s">
        <v>1457</v>
      </c>
      <c r="S838" s="13" t="str" cm="1">
        <f t="array" ref="S838">IFERROR(_xlfn.TEXTJOIN(", ",TRUE,IF(ChangeLog[ROW_ID]=$T838,ChangeLog[Change'#],"")),"")</f>
        <v/>
      </c>
      <c r="T838">
        <v>827</v>
      </c>
    </row>
    <row r="839" spans="1:20" ht="17.100000000000001" customHeight="1" x14ac:dyDescent="0.25">
      <c r="A839" s="1" t="s">
        <v>1242</v>
      </c>
      <c r="B839" s="15">
        <v>1965</v>
      </c>
      <c r="C839" s="15" t="s">
        <v>59</v>
      </c>
      <c r="D839" s="15" t="s">
        <v>59</v>
      </c>
      <c r="E839" s="15" t="s">
        <v>59</v>
      </c>
      <c r="F839" s="15" t="s">
        <v>26</v>
      </c>
      <c r="G839" s="15" t="s">
        <v>88</v>
      </c>
      <c r="H839" s="15" t="s">
        <v>1306</v>
      </c>
      <c r="I839" s="15" t="s">
        <v>88</v>
      </c>
      <c r="J839" s="1" t="s">
        <v>89</v>
      </c>
      <c r="K839" s="15" t="s">
        <v>29</v>
      </c>
      <c r="L839" s="15">
        <v>1</v>
      </c>
      <c r="M839" s="15" t="s">
        <v>41</v>
      </c>
      <c r="N839" s="15">
        <v>1</v>
      </c>
      <c r="O839" s="15">
        <v>1</v>
      </c>
      <c r="P839" s="13" t="s">
        <v>31</v>
      </c>
      <c r="Q839" s="13" t="s">
        <v>32</v>
      </c>
      <c r="R839" s="1" t="s">
        <v>1458</v>
      </c>
      <c r="S839" s="13" t="str" cm="1">
        <f t="array" ref="S839">IFERROR(_xlfn.TEXTJOIN(", ",TRUE,IF(ChangeLog[ROW_ID]=$T839,ChangeLog[Change'#],"")),"")</f>
        <v/>
      </c>
      <c r="T839">
        <v>828</v>
      </c>
    </row>
    <row r="840" spans="1:20" ht="17.100000000000001" customHeight="1" x14ac:dyDescent="0.25">
      <c r="A840" s="1" t="s">
        <v>1242</v>
      </c>
      <c r="B840" s="15">
        <v>1965</v>
      </c>
      <c r="C840" s="15" t="s">
        <v>59</v>
      </c>
      <c r="D840" s="15" t="s">
        <v>59</v>
      </c>
      <c r="E840" s="15" t="s">
        <v>59</v>
      </c>
      <c r="F840" s="15" t="s">
        <v>26</v>
      </c>
      <c r="G840" s="15" t="s">
        <v>504</v>
      </c>
      <c r="H840" s="15" t="s">
        <v>1306</v>
      </c>
      <c r="I840" s="15" t="s">
        <v>504</v>
      </c>
      <c r="J840" s="1" t="s">
        <v>1459</v>
      </c>
      <c r="K840" s="15" t="s">
        <v>29</v>
      </c>
      <c r="L840" s="15">
        <v>2</v>
      </c>
      <c r="M840" s="15" t="s">
        <v>30</v>
      </c>
      <c r="N840" s="15">
        <v>2</v>
      </c>
      <c r="O840" s="15">
        <v>1</v>
      </c>
      <c r="P840" s="13" t="s">
        <v>31</v>
      </c>
      <c r="Q840" s="13" t="s">
        <v>32</v>
      </c>
      <c r="R840" s="1" t="s">
        <v>1460</v>
      </c>
      <c r="S840" s="13" t="str" cm="1">
        <f t="array" ref="S840">IFERROR(_xlfn.TEXTJOIN(", ",TRUE,IF(ChangeLog[ROW_ID]=$T840,ChangeLog[Change'#],"")),"")</f>
        <v/>
      </c>
      <c r="T840">
        <v>829</v>
      </c>
    </row>
    <row r="841" spans="1:20" ht="17.100000000000001" customHeight="1" x14ac:dyDescent="0.25">
      <c r="A841" s="1" t="s">
        <v>1242</v>
      </c>
      <c r="B841" s="15">
        <v>1967</v>
      </c>
      <c r="C841" s="15" t="s">
        <v>24</v>
      </c>
      <c r="D841" s="15" t="s">
        <v>1132</v>
      </c>
      <c r="E841" s="15" t="s">
        <v>1132</v>
      </c>
      <c r="F841" s="15"/>
      <c r="G841" s="15" t="s">
        <v>1133</v>
      </c>
      <c r="H841" s="15" t="s">
        <v>1243</v>
      </c>
      <c r="I841" s="15" t="s">
        <v>11363</v>
      </c>
      <c r="J841" s="1" t="s">
        <v>1464</v>
      </c>
      <c r="K841" s="15" t="s">
        <v>29</v>
      </c>
      <c r="L841" s="15">
        <v>2</v>
      </c>
      <c r="M841" s="15" t="s">
        <v>30</v>
      </c>
      <c r="N841" s="15">
        <v>2</v>
      </c>
      <c r="O841" s="15">
        <v>1</v>
      </c>
      <c r="P841" s="13" t="s">
        <v>31</v>
      </c>
      <c r="Q841" s="13" t="s">
        <v>32</v>
      </c>
      <c r="R841" s="1" t="s">
        <v>1465</v>
      </c>
      <c r="S841" s="13" t="str" cm="1">
        <f t="array" ref="S841">IFERROR(_xlfn.TEXTJOIN(", ",TRUE,IF(ChangeLog[ROW_ID]=$T841,ChangeLog[Change'#],"")),"")</f>
        <v>12</v>
      </c>
      <c r="T841">
        <v>831</v>
      </c>
    </row>
    <row r="842" spans="1:20" ht="17.100000000000001" customHeight="1" x14ac:dyDescent="0.25">
      <c r="A842" s="1" t="s">
        <v>1242</v>
      </c>
      <c r="B842" s="15">
        <v>1967</v>
      </c>
      <c r="C842" s="15" t="s">
        <v>24</v>
      </c>
      <c r="D842" s="15" t="s">
        <v>1132</v>
      </c>
      <c r="E842" s="15" t="s">
        <v>1132</v>
      </c>
      <c r="F842" s="15"/>
      <c r="G842" s="15" t="s">
        <v>1133</v>
      </c>
      <c r="H842" s="15" t="s">
        <v>1243</v>
      </c>
      <c r="I842" s="15" t="s">
        <v>11363</v>
      </c>
      <c r="J842" s="1" t="s">
        <v>1466</v>
      </c>
      <c r="K842" s="15" t="s">
        <v>29</v>
      </c>
      <c r="L842" s="15">
        <v>2</v>
      </c>
      <c r="M842" s="15" t="s">
        <v>30</v>
      </c>
      <c r="N842" s="15">
        <v>2</v>
      </c>
      <c r="O842" s="15">
        <v>1</v>
      </c>
      <c r="P842" s="13" t="s">
        <v>31</v>
      </c>
      <c r="Q842" s="13" t="s">
        <v>32</v>
      </c>
      <c r="R842" s="1" t="s">
        <v>1467</v>
      </c>
      <c r="S842" s="13" t="str" cm="1">
        <f t="array" ref="S842">IFERROR(_xlfn.TEXTJOIN(", ",TRUE,IF(ChangeLog[ROW_ID]=$T842,ChangeLog[Change'#],"")),"")</f>
        <v>13</v>
      </c>
      <c r="T842">
        <v>832</v>
      </c>
    </row>
    <row r="843" spans="1:20" ht="17.100000000000001" customHeight="1" x14ac:dyDescent="0.25">
      <c r="A843" s="1" t="s">
        <v>1242</v>
      </c>
      <c r="B843" s="15">
        <v>1967</v>
      </c>
      <c r="C843" s="15" t="s">
        <v>24</v>
      </c>
      <c r="D843" s="15" t="s">
        <v>1132</v>
      </c>
      <c r="E843" s="15" t="s">
        <v>1132</v>
      </c>
      <c r="F843" s="15"/>
      <c r="G843" s="15" t="s">
        <v>1353</v>
      </c>
      <c r="H843" s="15" t="s">
        <v>1243</v>
      </c>
      <c r="I843" s="15" t="s">
        <v>11364</v>
      </c>
      <c r="J843" s="1" t="s">
        <v>1466</v>
      </c>
      <c r="K843" s="15" t="s">
        <v>29</v>
      </c>
      <c r="L843" s="15">
        <v>2</v>
      </c>
      <c r="M843" s="15" t="s">
        <v>30</v>
      </c>
      <c r="N843" s="15">
        <v>2</v>
      </c>
      <c r="O843" s="15">
        <v>1</v>
      </c>
      <c r="P843" s="13" t="s">
        <v>31</v>
      </c>
      <c r="Q843" s="13" t="s">
        <v>32</v>
      </c>
      <c r="R843" s="1" t="s">
        <v>1469</v>
      </c>
      <c r="S843" s="13" t="str" cm="1">
        <f t="array" ref="S843">IFERROR(_xlfn.TEXTJOIN(", ",TRUE,IF(ChangeLog[ROW_ID]=$T843,ChangeLog[Change'#],"")),"")</f>
        <v>14</v>
      </c>
      <c r="T843">
        <v>833</v>
      </c>
    </row>
    <row r="844" spans="1:20" ht="17.100000000000001" customHeight="1" x14ac:dyDescent="0.25">
      <c r="A844" s="1" t="s">
        <v>1242</v>
      </c>
      <c r="B844" s="15">
        <v>1967</v>
      </c>
      <c r="C844" s="15" t="s">
        <v>24</v>
      </c>
      <c r="D844" s="15" t="s">
        <v>35</v>
      </c>
      <c r="E844" s="15" t="s">
        <v>35</v>
      </c>
      <c r="F844" s="15" t="s">
        <v>26</v>
      </c>
      <c r="G844" s="15" t="s">
        <v>36</v>
      </c>
      <c r="H844" s="15" t="s">
        <v>1359</v>
      </c>
      <c r="I844" s="15"/>
      <c r="J844" s="1" t="s">
        <v>1470</v>
      </c>
      <c r="K844" s="15" t="s">
        <v>29</v>
      </c>
      <c r="L844" s="15">
        <v>1</v>
      </c>
      <c r="M844" s="15" t="s">
        <v>41</v>
      </c>
      <c r="N844" s="15">
        <v>1</v>
      </c>
      <c r="O844" s="15">
        <v>1</v>
      </c>
      <c r="P844" s="13" t="s">
        <v>31</v>
      </c>
      <c r="Q844" s="13" t="s">
        <v>32</v>
      </c>
      <c r="R844" s="1"/>
      <c r="S844" s="13" t="str" cm="1">
        <f t="array" ref="S844">IFERROR(_xlfn.TEXTJOIN(", ",TRUE,IF(ChangeLog[ROW_ID]=$T844,ChangeLog[Change'#],"")),"")</f>
        <v>15</v>
      </c>
      <c r="T844">
        <v>834</v>
      </c>
    </row>
    <row r="845" spans="1:20" ht="17.100000000000001" customHeight="1" x14ac:dyDescent="0.25">
      <c r="A845" s="1" t="s">
        <v>1242</v>
      </c>
      <c r="B845" s="15">
        <v>1967</v>
      </c>
      <c r="C845" s="15" t="s">
        <v>24</v>
      </c>
      <c r="D845" s="15" t="s">
        <v>25</v>
      </c>
      <c r="E845" s="15" t="s">
        <v>25</v>
      </c>
      <c r="F845" s="15"/>
      <c r="G845" s="15" t="s">
        <v>27</v>
      </c>
      <c r="H845" s="15" t="s">
        <v>1243</v>
      </c>
      <c r="I845" s="15" t="s">
        <v>27</v>
      </c>
      <c r="J845" s="1" t="s">
        <v>1472</v>
      </c>
      <c r="K845" s="15" t="s">
        <v>29</v>
      </c>
      <c r="L845" s="15">
        <v>3</v>
      </c>
      <c r="M845" s="15" t="s">
        <v>57</v>
      </c>
      <c r="N845" s="15">
        <v>3</v>
      </c>
      <c r="O845" s="15">
        <v>1</v>
      </c>
      <c r="P845" s="13" t="s">
        <v>31</v>
      </c>
      <c r="Q845" s="13" t="s">
        <v>32</v>
      </c>
      <c r="R845" s="1" t="s">
        <v>1473</v>
      </c>
      <c r="S845" s="13" t="str" cm="1">
        <f t="array" ref="S845">IFERROR(_xlfn.TEXTJOIN(", ",TRUE,IF(ChangeLog[ROW_ID]=$T845,ChangeLog[Change'#],"")),"")</f>
        <v/>
      </c>
      <c r="T845">
        <v>835</v>
      </c>
    </row>
    <row r="846" spans="1:20" ht="17.100000000000001" customHeight="1" x14ac:dyDescent="0.25">
      <c r="A846" s="1" t="s">
        <v>1242</v>
      </c>
      <c r="B846" s="15">
        <v>1967</v>
      </c>
      <c r="C846" s="15" t="s">
        <v>24</v>
      </c>
      <c r="D846" s="15" t="s">
        <v>25</v>
      </c>
      <c r="E846" s="15" t="s">
        <v>25</v>
      </c>
      <c r="F846" s="15"/>
      <c r="G846" s="15" t="s">
        <v>106</v>
      </c>
      <c r="H846" s="15" t="s">
        <v>1243</v>
      </c>
      <c r="I846" s="15" t="s">
        <v>106</v>
      </c>
      <c r="J846" s="1" t="s">
        <v>1472</v>
      </c>
      <c r="K846" s="15" t="s">
        <v>29</v>
      </c>
      <c r="L846" s="15">
        <v>3</v>
      </c>
      <c r="M846" s="15" t="s">
        <v>57</v>
      </c>
      <c r="N846" s="15">
        <v>3</v>
      </c>
      <c r="O846" s="15">
        <v>1</v>
      </c>
      <c r="P846" s="13" t="s">
        <v>31</v>
      </c>
      <c r="Q846" s="13" t="s">
        <v>32</v>
      </c>
      <c r="R846" s="1" t="s">
        <v>1475</v>
      </c>
      <c r="S846" s="13" t="str" cm="1">
        <f t="array" ref="S846">IFERROR(_xlfn.TEXTJOIN(", ",TRUE,IF(ChangeLog[ROW_ID]=$T846,ChangeLog[Change'#],"")),"")</f>
        <v/>
      </c>
      <c r="T846">
        <v>836</v>
      </c>
    </row>
    <row r="847" spans="1:20" ht="17.100000000000001" customHeight="1" x14ac:dyDescent="0.25">
      <c r="A847" s="1" t="s">
        <v>1242</v>
      </c>
      <c r="B847" s="15">
        <v>1967</v>
      </c>
      <c r="C847" s="15" t="s">
        <v>24</v>
      </c>
      <c r="D847" s="15" t="s">
        <v>25</v>
      </c>
      <c r="E847" s="15" t="s">
        <v>25</v>
      </c>
      <c r="F847" s="15" t="s">
        <v>26</v>
      </c>
      <c r="G847" s="15" t="s">
        <v>104</v>
      </c>
      <c r="H847" s="15" t="s">
        <v>1243</v>
      </c>
      <c r="I847" s="15" t="s">
        <v>104</v>
      </c>
      <c r="J847" s="1" t="s">
        <v>1477</v>
      </c>
      <c r="K847" s="15" t="s">
        <v>29</v>
      </c>
      <c r="L847" s="15">
        <v>3</v>
      </c>
      <c r="M847" s="15" t="s">
        <v>57</v>
      </c>
      <c r="N847" s="15">
        <v>3</v>
      </c>
      <c r="O847" s="15">
        <v>1</v>
      </c>
      <c r="P847" s="13" t="s">
        <v>31</v>
      </c>
      <c r="Q847" s="13" t="s">
        <v>32</v>
      </c>
      <c r="R847" s="1" t="s">
        <v>1478</v>
      </c>
      <c r="S847" s="13" t="str" cm="1">
        <f t="array" ref="S847">IFERROR(_xlfn.TEXTJOIN(", ",TRUE,IF(ChangeLog[ROW_ID]=$T847,ChangeLog[Change'#],"")),"")</f>
        <v/>
      </c>
      <c r="T847">
        <v>837</v>
      </c>
    </row>
    <row r="848" spans="1:20" ht="17.100000000000001" customHeight="1" x14ac:dyDescent="0.25">
      <c r="A848" s="1" t="s">
        <v>1242</v>
      </c>
      <c r="B848" s="15">
        <v>1967</v>
      </c>
      <c r="C848" s="15" t="s">
        <v>24</v>
      </c>
      <c r="D848" s="15" t="s">
        <v>25</v>
      </c>
      <c r="E848" s="15" t="s">
        <v>25</v>
      </c>
      <c r="F848" s="15"/>
      <c r="G848" s="15" t="s">
        <v>100</v>
      </c>
      <c r="H848" s="15" t="s">
        <v>1243</v>
      </c>
      <c r="I848" s="15" t="s">
        <v>100</v>
      </c>
      <c r="J848" s="1" t="s">
        <v>1480</v>
      </c>
      <c r="K848" s="15" t="s">
        <v>29</v>
      </c>
      <c r="L848" s="15">
        <v>1</v>
      </c>
      <c r="M848" s="15" t="s">
        <v>41</v>
      </c>
      <c r="N848" s="15">
        <v>1</v>
      </c>
      <c r="O848" s="15">
        <v>1</v>
      </c>
      <c r="P848" s="13" t="s">
        <v>31</v>
      </c>
      <c r="Q848" s="13" t="s">
        <v>32</v>
      </c>
      <c r="R848" s="1" t="s">
        <v>1481</v>
      </c>
      <c r="S848" s="13" t="str" cm="1">
        <f t="array" ref="S848">IFERROR(_xlfn.TEXTJOIN(", ",TRUE,IF(ChangeLog[ROW_ID]=$T848,ChangeLog[Change'#],"")),"")</f>
        <v/>
      </c>
      <c r="T848">
        <v>838</v>
      </c>
    </row>
    <row r="849" spans="1:20" ht="17.100000000000001" customHeight="1" x14ac:dyDescent="0.25">
      <c r="A849" s="1" t="s">
        <v>1242</v>
      </c>
      <c r="B849" s="15">
        <v>1967</v>
      </c>
      <c r="C849" s="15" t="s">
        <v>24</v>
      </c>
      <c r="D849" s="15" t="s">
        <v>25</v>
      </c>
      <c r="E849" s="15" t="s">
        <v>25</v>
      </c>
      <c r="F849" s="15"/>
      <c r="G849" s="15" t="s">
        <v>106</v>
      </c>
      <c r="H849" s="15" t="s">
        <v>1243</v>
      </c>
      <c r="I849" s="15" t="s">
        <v>106</v>
      </c>
      <c r="J849" s="1" t="s">
        <v>1480</v>
      </c>
      <c r="K849" s="15" t="s">
        <v>29</v>
      </c>
      <c r="L849" s="15">
        <v>1</v>
      </c>
      <c r="M849" s="15" t="s">
        <v>41</v>
      </c>
      <c r="N849" s="15">
        <v>1</v>
      </c>
      <c r="O849" s="15">
        <v>1</v>
      </c>
      <c r="P849" s="13" t="s">
        <v>31</v>
      </c>
      <c r="Q849" s="13" t="s">
        <v>32</v>
      </c>
      <c r="R849" s="1" t="s">
        <v>1482</v>
      </c>
      <c r="S849" s="13" t="str" cm="1">
        <f t="array" ref="S849">IFERROR(_xlfn.TEXTJOIN(", ",TRUE,IF(ChangeLog[ROW_ID]=$T849,ChangeLog[Change'#],"")),"")</f>
        <v/>
      </c>
      <c r="T849">
        <v>839</v>
      </c>
    </row>
    <row r="850" spans="1:20" ht="17.100000000000001" customHeight="1" x14ac:dyDescent="0.25">
      <c r="A850" s="1" t="s">
        <v>1242</v>
      </c>
      <c r="B850" s="15">
        <v>1967</v>
      </c>
      <c r="C850" s="15" t="s">
        <v>24</v>
      </c>
      <c r="D850" s="15" t="s">
        <v>25</v>
      </c>
      <c r="E850" s="15" t="s">
        <v>25</v>
      </c>
      <c r="F850" s="15"/>
      <c r="G850" s="15" t="s">
        <v>359</v>
      </c>
      <c r="H850" s="15" t="s">
        <v>1243</v>
      </c>
      <c r="I850" s="15" t="s">
        <v>359</v>
      </c>
      <c r="J850" s="1" t="s">
        <v>1480</v>
      </c>
      <c r="K850" s="15" t="s">
        <v>29</v>
      </c>
      <c r="L850" s="15">
        <v>1</v>
      </c>
      <c r="M850" s="15" t="s">
        <v>41</v>
      </c>
      <c r="N850" s="15">
        <v>1</v>
      </c>
      <c r="O850" s="15">
        <v>1</v>
      </c>
      <c r="P850" s="13" t="s">
        <v>31</v>
      </c>
      <c r="Q850" s="13" t="s">
        <v>32</v>
      </c>
      <c r="R850" s="1" t="s">
        <v>1484</v>
      </c>
      <c r="S850" s="13" t="str" cm="1">
        <f t="array" ref="S850">IFERROR(_xlfn.TEXTJOIN(", ",TRUE,IF(ChangeLog[ROW_ID]=$T850,ChangeLog[Change'#],"")),"")</f>
        <v/>
      </c>
      <c r="T850">
        <v>840</v>
      </c>
    </row>
    <row r="851" spans="1:20" ht="17.100000000000001" customHeight="1" x14ac:dyDescent="0.25">
      <c r="A851" s="1" t="s">
        <v>1242</v>
      </c>
      <c r="B851" s="15">
        <v>1967</v>
      </c>
      <c r="C851" s="15" t="s">
        <v>24</v>
      </c>
      <c r="D851" s="15" t="s">
        <v>25</v>
      </c>
      <c r="E851" s="15" t="s">
        <v>25</v>
      </c>
      <c r="F851" s="15"/>
      <c r="G851" s="15" t="s">
        <v>820</v>
      </c>
      <c r="H851" s="15" t="s">
        <v>1243</v>
      </c>
      <c r="I851" s="15" t="s">
        <v>820</v>
      </c>
      <c r="J851" s="1" t="s">
        <v>1480</v>
      </c>
      <c r="K851" s="15" t="s">
        <v>29</v>
      </c>
      <c r="L851" s="15">
        <v>1</v>
      </c>
      <c r="M851" s="15" t="s">
        <v>41</v>
      </c>
      <c r="N851" s="15">
        <v>1</v>
      </c>
      <c r="O851" s="15">
        <v>1</v>
      </c>
      <c r="P851" s="13" t="s">
        <v>31</v>
      </c>
      <c r="Q851" s="13" t="s">
        <v>32</v>
      </c>
      <c r="R851" s="1" t="s">
        <v>1486</v>
      </c>
      <c r="S851" s="13" t="str" cm="1">
        <f t="array" ref="S851">IFERROR(_xlfn.TEXTJOIN(", ",TRUE,IF(ChangeLog[ROW_ID]=$T851,ChangeLog[Change'#],"")),"")</f>
        <v/>
      </c>
      <c r="T851">
        <v>841</v>
      </c>
    </row>
    <row r="852" spans="1:20" ht="17.100000000000001" customHeight="1" x14ac:dyDescent="0.25">
      <c r="A852" s="1" t="s">
        <v>1242</v>
      </c>
      <c r="B852" s="15">
        <v>1967</v>
      </c>
      <c r="C852" s="15" t="s">
        <v>24</v>
      </c>
      <c r="D852" s="15" t="s">
        <v>25</v>
      </c>
      <c r="E852" s="15" t="s">
        <v>25</v>
      </c>
      <c r="F852" s="15" t="s">
        <v>49</v>
      </c>
      <c r="G852" s="15" t="s">
        <v>27</v>
      </c>
      <c r="H852" s="15" t="s">
        <v>1243</v>
      </c>
      <c r="I852" s="15" t="s">
        <v>27</v>
      </c>
      <c r="J852" s="1" t="s">
        <v>747</v>
      </c>
      <c r="K852" s="15" t="s">
        <v>29</v>
      </c>
      <c r="L852" s="15">
        <v>1</v>
      </c>
      <c r="M852" s="15" t="s">
        <v>41</v>
      </c>
      <c r="N852" s="15">
        <v>1</v>
      </c>
      <c r="O852" s="15">
        <v>1</v>
      </c>
      <c r="P852" s="13" t="s">
        <v>31</v>
      </c>
      <c r="Q852" s="13" t="s">
        <v>32</v>
      </c>
      <c r="R852" s="1" t="s">
        <v>1487</v>
      </c>
      <c r="S852" s="13" t="str" cm="1">
        <f t="array" ref="S852">IFERROR(_xlfn.TEXTJOIN(", ",TRUE,IF(ChangeLog[ROW_ID]=$T852,ChangeLog[Change'#],"")),"")</f>
        <v/>
      </c>
      <c r="T852">
        <v>842</v>
      </c>
    </row>
    <row r="853" spans="1:20" ht="17.100000000000001" customHeight="1" x14ac:dyDescent="0.25">
      <c r="A853" s="1" t="s">
        <v>1242</v>
      </c>
      <c r="B853" s="15">
        <v>1967</v>
      </c>
      <c r="C853" s="15" t="s">
        <v>24</v>
      </c>
      <c r="D853" s="15" t="s">
        <v>25</v>
      </c>
      <c r="E853" s="15" t="s">
        <v>25</v>
      </c>
      <c r="F853" s="15" t="s">
        <v>49</v>
      </c>
      <c r="G853" s="15" t="s">
        <v>104</v>
      </c>
      <c r="H853" s="15" t="s">
        <v>1243</v>
      </c>
      <c r="I853" s="15" t="s">
        <v>104</v>
      </c>
      <c r="J853" s="1" t="s">
        <v>747</v>
      </c>
      <c r="K853" s="15" t="s">
        <v>29</v>
      </c>
      <c r="L853" s="15">
        <v>1</v>
      </c>
      <c r="M853" s="15" t="s">
        <v>41</v>
      </c>
      <c r="N853" s="15">
        <v>1</v>
      </c>
      <c r="O853" s="15">
        <v>1</v>
      </c>
      <c r="P853" s="13" t="s">
        <v>31</v>
      </c>
      <c r="Q853" s="13" t="s">
        <v>32</v>
      </c>
      <c r="R853" s="1" t="s">
        <v>1488</v>
      </c>
      <c r="S853" s="13" t="str" cm="1">
        <f t="array" ref="S853">IFERROR(_xlfn.TEXTJOIN(", ",TRUE,IF(ChangeLog[ROW_ID]=$T853,ChangeLog[Change'#],"")),"")</f>
        <v/>
      </c>
      <c r="T853">
        <v>843</v>
      </c>
    </row>
    <row r="854" spans="1:20" ht="17.100000000000001" customHeight="1" x14ac:dyDescent="0.25">
      <c r="A854" s="1" t="s">
        <v>1242</v>
      </c>
      <c r="B854" s="15">
        <v>1967</v>
      </c>
      <c r="C854" s="15" t="s">
        <v>24</v>
      </c>
      <c r="D854" s="15" t="s">
        <v>25</v>
      </c>
      <c r="E854" s="15" t="s">
        <v>25</v>
      </c>
      <c r="F854" s="15" t="s">
        <v>49</v>
      </c>
      <c r="G854" s="15" t="s">
        <v>39</v>
      </c>
      <c r="H854" s="15" t="s">
        <v>1243</v>
      </c>
      <c r="I854" s="15" t="s">
        <v>39</v>
      </c>
      <c r="J854" s="1" t="s">
        <v>747</v>
      </c>
      <c r="K854" s="15" t="s">
        <v>29</v>
      </c>
      <c r="L854" s="15">
        <v>1</v>
      </c>
      <c r="M854" s="15" t="s">
        <v>41</v>
      </c>
      <c r="N854" s="15">
        <v>1</v>
      </c>
      <c r="O854" s="15">
        <v>1</v>
      </c>
      <c r="P854" s="13" t="s">
        <v>31</v>
      </c>
      <c r="Q854" s="13" t="s">
        <v>32</v>
      </c>
      <c r="R854" s="1" t="s">
        <v>1490</v>
      </c>
      <c r="S854" s="13" t="str" cm="1">
        <f t="array" ref="S854">IFERROR(_xlfn.TEXTJOIN(", ",TRUE,IF(ChangeLog[ROW_ID]=$T854,ChangeLog[Change'#],"")),"")</f>
        <v/>
      </c>
      <c r="T854">
        <v>844</v>
      </c>
    </row>
    <row r="855" spans="1:20" ht="17.100000000000001" customHeight="1" x14ac:dyDescent="0.25">
      <c r="A855" s="1" t="s">
        <v>1242</v>
      </c>
      <c r="B855" s="15">
        <v>1967</v>
      </c>
      <c r="C855" s="15" t="s">
        <v>24</v>
      </c>
      <c r="D855" s="15" t="s">
        <v>25</v>
      </c>
      <c r="E855" s="15" t="s">
        <v>25</v>
      </c>
      <c r="F855" s="15" t="s">
        <v>49</v>
      </c>
      <c r="G855" s="15" t="s">
        <v>100</v>
      </c>
      <c r="H855" s="15" t="s">
        <v>1243</v>
      </c>
      <c r="I855" s="15" t="s">
        <v>100</v>
      </c>
      <c r="J855" s="1" t="s">
        <v>747</v>
      </c>
      <c r="K855" s="15" t="s">
        <v>29</v>
      </c>
      <c r="L855" s="15">
        <v>1</v>
      </c>
      <c r="M855" s="15" t="s">
        <v>41</v>
      </c>
      <c r="N855" s="15">
        <v>1</v>
      </c>
      <c r="O855" s="15">
        <v>1</v>
      </c>
      <c r="P855" s="13" t="s">
        <v>31</v>
      </c>
      <c r="Q855" s="13" t="s">
        <v>32</v>
      </c>
      <c r="R855" s="1" t="s">
        <v>1491</v>
      </c>
      <c r="S855" s="13" t="str" cm="1">
        <f t="array" ref="S855">IFERROR(_xlfn.TEXTJOIN(", ",TRUE,IF(ChangeLog[ROW_ID]=$T855,ChangeLog[Change'#],"")),"")</f>
        <v/>
      </c>
      <c r="T855">
        <v>845</v>
      </c>
    </row>
    <row r="856" spans="1:20" ht="17.100000000000001" customHeight="1" x14ac:dyDescent="0.25">
      <c r="A856" s="1" t="s">
        <v>1242</v>
      </c>
      <c r="B856" s="15">
        <v>1967</v>
      </c>
      <c r="C856" s="15" t="s">
        <v>24</v>
      </c>
      <c r="D856" s="15" t="s">
        <v>25</v>
      </c>
      <c r="E856" s="15" t="s">
        <v>25</v>
      </c>
      <c r="F856" s="15"/>
      <c r="G856" s="15" t="s">
        <v>42</v>
      </c>
      <c r="H856" s="15" t="s">
        <v>1243</v>
      </c>
      <c r="I856" s="15" t="s">
        <v>11350</v>
      </c>
      <c r="J856" s="1" t="s">
        <v>91</v>
      </c>
      <c r="K856" s="15" t="s">
        <v>29</v>
      </c>
      <c r="L856" s="15">
        <v>1</v>
      </c>
      <c r="M856" s="15" t="s">
        <v>41</v>
      </c>
      <c r="N856" s="15">
        <v>1</v>
      </c>
      <c r="O856" s="15">
        <v>1</v>
      </c>
      <c r="P856" s="13" t="s">
        <v>31</v>
      </c>
      <c r="Q856" s="13" t="s">
        <v>32</v>
      </c>
      <c r="R856" s="1" t="s">
        <v>1494</v>
      </c>
      <c r="S856" s="13" t="str" cm="1">
        <f t="array" ref="S856">IFERROR(_xlfn.TEXTJOIN(", ",TRUE,IF(ChangeLog[ROW_ID]=$T856,ChangeLog[Change'#],"")),"")</f>
        <v/>
      </c>
      <c r="T856">
        <v>846</v>
      </c>
    </row>
    <row r="857" spans="1:20" ht="17.100000000000001" customHeight="1" x14ac:dyDescent="0.25">
      <c r="A857" s="1" t="s">
        <v>1242</v>
      </c>
      <c r="B857" s="15">
        <v>1967</v>
      </c>
      <c r="C857" s="15" t="s">
        <v>24</v>
      </c>
      <c r="D857" s="15" t="s">
        <v>25</v>
      </c>
      <c r="E857" s="15" t="s">
        <v>25</v>
      </c>
      <c r="F857" s="15" t="s">
        <v>26</v>
      </c>
      <c r="G857" s="15" t="s">
        <v>66</v>
      </c>
      <c r="H857" s="15" t="s">
        <v>1243</v>
      </c>
      <c r="I857" s="15" t="s">
        <v>11365</v>
      </c>
      <c r="J857" s="1" t="s">
        <v>1496</v>
      </c>
      <c r="K857" s="15" t="s">
        <v>29</v>
      </c>
      <c r="L857" s="15">
        <v>2</v>
      </c>
      <c r="M857" s="15" t="s">
        <v>30</v>
      </c>
      <c r="N857" s="15">
        <v>2</v>
      </c>
      <c r="O857" s="15">
        <v>1</v>
      </c>
      <c r="P857" s="13" t="s">
        <v>31</v>
      </c>
      <c r="Q857" s="13" t="s">
        <v>32</v>
      </c>
      <c r="R857" s="1" t="s">
        <v>1497</v>
      </c>
      <c r="S857" s="13" t="str" cm="1">
        <f t="array" ref="S857">IFERROR(_xlfn.TEXTJOIN(", ",TRUE,IF(ChangeLog[ROW_ID]=$T857,ChangeLog[Change'#],"")),"")</f>
        <v/>
      </c>
      <c r="T857">
        <v>847</v>
      </c>
    </row>
    <row r="858" spans="1:20" ht="17.100000000000001" customHeight="1" x14ac:dyDescent="0.25">
      <c r="A858" s="1" t="s">
        <v>1242</v>
      </c>
      <c r="B858" s="15">
        <v>1967</v>
      </c>
      <c r="C858" s="15" t="s">
        <v>24</v>
      </c>
      <c r="D858" s="15" t="s">
        <v>25</v>
      </c>
      <c r="E858" s="15" t="s">
        <v>25</v>
      </c>
      <c r="F858" s="15" t="s">
        <v>49</v>
      </c>
      <c r="G858" s="15" t="s">
        <v>106</v>
      </c>
      <c r="H858" s="15" t="s">
        <v>1243</v>
      </c>
      <c r="I858" s="15" t="s">
        <v>106</v>
      </c>
      <c r="J858" s="1" t="s">
        <v>747</v>
      </c>
      <c r="K858" s="15" t="s">
        <v>29</v>
      </c>
      <c r="L858" s="15">
        <v>1</v>
      </c>
      <c r="M858" s="15" t="s">
        <v>41</v>
      </c>
      <c r="N858" s="15">
        <v>1</v>
      </c>
      <c r="O858" s="15">
        <v>1</v>
      </c>
      <c r="P858" s="13" t="s">
        <v>31</v>
      </c>
      <c r="Q858" s="13" t="s">
        <v>32</v>
      </c>
      <c r="R858" s="1" t="s">
        <v>1498</v>
      </c>
      <c r="S858" s="13" t="str" cm="1">
        <f t="array" ref="S858">IFERROR(_xlfn.TEXTJOIN(", ",TRUE,IF(ChangeLog[ROW_ID]=$T858,ChangeLog[Change'#],"")),"")</f>
        <v/>
      </c>
      <c r="T858">
        <v>848</v>
      </c>
    </row>
    <row r="859" spans="1:20" ht="17.100000000000001" customHeight="1" x14ac:dyDescent="0.25">
      <c r="A859" s="1" t="s">
        <v>1242</v>
      </c>
      <c r="B859" s="15">
        <v>1967</v>
      </c>
      <c r="C859" s="15" t="s">
        <v>24</v>
      </c>
      <c r="D859" s="15" t="s">
        <v>25</v>
      </c>
      <c r="E859" s="15" t="s">
        <v>25</v>
      </c>
      <c r="F859" s="15" t="s">
        <v>49</v>
      </c>
      <c r="G859" s="15" t="s">
        <v>124</v>
      </c>
      <c r="H859" s="15" t="s">
        <v>1243</v>
      </c>
      <c r="I859" s="15" t="s">
        <v>124</v>
      </c>
      <c r="J859" s="1" t="s">
        <v>747</v>
      </c>
      <c r="K859" s="15" t="s">
        <v>29</v>
      </c>
      <c r="L859" s="15">
        <v>1</v>
      </c>
      <c r="M859" s="15" t="s">
        <v>41</v>
      </c>
      <c r="N859" s="15">
        <v>1</v>
      </c>
      <c r="O859" s="15">
        <v>1</v>
      </c>
      <c r="P859" s="13" t="s">
        <v>31</v>
      </c>
      <c r="Q859" s="13" t="s">
        <v>32</v>
      </c>
      <c r="R859" s="1" t="s">
        <v>1500</v>
      </c>
      <c r="S859" s="13" t="str" cm="1">
        <f t="array" ref="S859">IFERROR(_xlfn.TEXTJOIN(", ",TRUE,IF(ChangeLog[ROW_ID]=$T859,ChangeLog[Change'#],"")),"")</f>
        <v/>
      </c>
      <c r="T859">
        <v>849</v>
      </c>
    </row>
    <row r="860" spans="1:20" ht="17.100000000000001" customHeight="1" x14ac:dyDescent="0.25">
      <c r="A860" s="1" t="s">
        <v>1242</v>
      </c>
      <c r="B860" s="15">
        <v>1967</v>
      </c>
      <c r="C860" s="15" t="s">
        <v>24</v>
      </c>
      <c r="D860" s="15" t="s">
        <v>25</v>
      </c>
      <c r="E860" s="15" t="s">
        <v>25</v>
      </c>
      <c r="F860" s="15" t="s">
        <v>49</v>
      </c>
      <c r="G860" s="15" t="s">
        <v>359</v>
      </c>
      <c r="H860" s="15" t="s">
        <v>1243</v>
      </c>
      <c r="I860" s="15" t="s">
        <v>359</v>
      </c>
      <c r="J860" s="1" t="s">
        <v>747</v>
      </c>
      <c r="K860" s="15" t="s">
        <v>29</v>
      </c>
      <c r="L860" s="15">
        <v>1</v>
      </c>
      <c r="M860" s="15" t="s">
        <v>41</v>
      </c>
      <c r="N860" s="15">
        <v>1</v>
      </c>
      <c r="O860" s="15">
        <v>1</v>
      </c>
      <c r="P860" s="13" t="s">
        <v>31</v>
      </c>
      <c r="Q860" s="13" t="s">
        <v>32</v>
      </c>
      <c r="R860" s="1" t="s">
        <v>1501</v>
      </c>
      <c r="S860" s="13" t="str" cm="1">
        <f t="array" ref="S860">IFERROR(_xlfn.TEXTJOIN(", ",TRUE,IF(ChangeLog[ROW_ID]=$T860,ChangeLog[Change'#],"")),"")</f>
        <v/>
      </c>
      <c r="T860">
        <v>850</v>
      </c>
    </row>
    <row r="861" spans="1:20" ht="17.100000000000001" customHeight="1" x14ac:dyDescent="0.25">
      <c r="A861" s="1" t="s">
        <v>1242</v>
      </c>
      <c r="B861" s="15">
        <v>1967</v>
      </c>
      <c r="C861" s="15" t="s">
        <v>24</v>
      </c>
      <c r="D861" s="15" t="s">
        <v>25</v>
      </c>
      <c r="E861" s="15" t="s">
        <v>25</v>
      </c>
      <c r="F861" s="15" t="s">
        <v>26</v>
      </c>
      <c r="G861" s="15" t="s">
        <v>27</v>
      </c>
      <c r="H861" s="15" t="s">
        <v>1243</v>
      </c>
      <c r="I861" s="15" t="s">
        <v>27</v>
      </c>
      <c r="J861" s="1" t="s">
        <v>102</v>
      </c>
      <c r="K861" s="15" t="s">
        <v>29</v>
      </c>
      <c r="L861" s="15">
        <v>1</v>
      </c>
      <c r="M861" s="15" t="s">
        <v>41</v>
      </c>
      <c r="N861" s="15">
        <v>1</v>
      </c>
      <c r="O861" s="15">
        <v>1</v>
      </c>
      <c r="P861" s="13" t="s">
        <v>31</v>
      </c>
      <c r="Q861" s="13" t="s">
        <v>32</v>
      </c>
      <c r="R861" s="1" t="s">
        <v>1502</v>
      </c>
      <c r="S861" s="13" t="str" cm="1">
        <f t="array" ref="S861">IFERROR(_xlfn.TEXTJOIN(", ",TRUE,IF(ChangeLog[ROW_ID]=$T861,ChangeLog[Change'#],"")),"")</f>
        <v/>
      </c>
      <c r="T861">
        <v>851</v>
      </c>
    </row>
    <row r="862" spans="1:20" ht="17.100000000000001" customHeight="1" x14ac:dyDescent="0.25">
      <c r="A862" s="1" t="s">
        <v>1242</v>
      </c>
      <c r="B862" s="15">
        <v>1967</v>
      </c>
      <c r="C862" s="15" t="s">
        <v>24</v>
      </c>
      <c r="D862" s="15" t="s">
        <v>25</v>
      </c>
      <c r="E862" s="15" t="s">
        <v>25</v>
      </c>
      <c r="F862" s="15" t="s">
        <v>26</v>
      </c>
      <c r="G862" s="15" t="s">
        <v>104</v>
      </c>
      <c r="H862" s="15" t="s">
        <v>1243</v>
      </c>
      <c r="I862" s="15" t="s">
        <v>104</v>
      </c>
      <c r="J862" s="1" t="s">
        <v>102</v>
      </c>
      <c r="K862" s="15" t="s">
        <v>29</v>
      </c>
      <c r="L862" s="15">
        <v>1</v>
      </c>
      <c r="M862" s="15" t="s">
        <v>41</v>
      </c>
      <c r="N862" s="15">
        <v>1</v>
      </c>
      <c r="O862" s="15">
        <v>1</v>
      </c>
      <c r="P862" s="13" t="s">
        <v>31</v>
      </c>
      <c r="Q862" s="13" t="s">
        <v>32</v>
      </c>
      <c r="R862" s="1" t="s">
        <v>1503</v>
      </c>
      <c r="S862" s="13" t="str" cm="1">
        <f t="array" ref="S862">IFERROR(_xlfn.TEXTJOIN(", ",TRUE,IF(ChangeLog[ROW_ID]=$T862,ChangeLog[Change'#],"")),"")</f>
        <v/>
      </c>
      <c r="T862">
        <v>852</v>
      </c>
    </row>
    <row r="863" spans="1:20" ht="17.100000000000001" customHeight="1" x14ac:dyDescent="0.25">
      <c r="A863" s="1" t="s">
        <v>1242</v>
      </c>
      <c r="B863" s="15">
        <v>1967</v>
      </c>
      <c r="C863" s="15" t="s">
        <v>24</v>
      </c>
      <c r="D863" s="15" t="s">
        <v>25</v>
      </c>
      <c r="E863" s="15" t="s">
        <v>25</v>
      </c>
      <c r="F863" s="15" t="s">
        <v>26</v>
      </c>
      <c r="G863" s="15" t="s">
        <v>39</v>
      </c>
      <c r="H863" s="15" t="s">
        <v>1243</v>
      </c>
      <c r="I863" s="15" t="s">
        <v>39</v>
      </c>
      <c r="J863" s="1" t="s">
        <v>102</v>
      </c>
      <c r="K863" s="15" t="s">
        <v>29</v>
      </c>
      <c r="L863" s="15">
        <v>1</v>
      </c>
      <c r="M863" s="15" t="s">
        <v>41</v>
      </c>
      <c r="N863" s="15">
        <v>1</v>
      </c>
      <c r="O863" s="15">
        <v>1</v>
      </c>
      <c r="P863" s="13" t="s">
        <v>31</v>
      </c>
      <c r="Q863" s="13" t="s">
        <v>32</v>
      </c>
      <c r="R863" s="1" t="s">
        <v>1504</v>
      </c>
      <c r="S863" s="13" t="str" cm="1">
        <f t="array" ref="S863">IFERROR(_xlfn.TEXTJOIN(", ",TRUE,IF(ChangeLog[ROW_ID]=$T863,ChangeLog[Change'#],"")),"")</f>
        <v/>
      </c>
      <c r="T863">
        <v>853</v>
      </c>
    </row>
    <row r="864" spans="1:20" ht="17.100000000000001" customHeight="1" x14ac:dyDescent="0.25">
      <c r="A864" s="1" t="s">
        <v>1242</v>
      </c>
      <c r="B864" s="15">
        <v>1967</v>
      </c>
      <c r="C864" s="15" t="s">
        <v>24</v>
      </c>
      <c r="D864" s="15" t="s">
        <v>25</v>
      </c>
      <c r="E864" s="15" t="s">
        <v>25</v>
      </c>
      <c r="F864" s="15" t="s">
        <v>26</v>
      </c>
      <c r="G864" s="15" t="s">
        <v>45</v>
      </c>
      <c r="H864" s="15" t="s">
        <v>1243</v>
      </c>
      <c r="I864" s="15" t="s">
        <v>45</v>
      </c>
      <c r="J864" s="1" t="s">
        <v>102</v>
      </c>
      <c r="K864" s="15" t="s">
        <v>29</v>
      </c>
      <c r="L864" s="15">
        <v>1</v>
      </c>
      <c r="M864" s="15" t="s">
        <v>41</v>
      </c>
      <c r="N864" s="15">
        <v>1</v>
      </c>
      <c r="O864" s="15">
        <v>1</v>
      </c>
      <c r="P864" s="13" t="s">
        <v>31</v>
      </c>
      <c r="Q864" s="13" t="s">
        <v>32</v>
      </c>
      <c r="R864" s="1" t="s">
        <v>1506</v>
      </c>
      <c r="S864" s="13" t="str" cm="1">
        <f t="array" ref="S864">IFERROR(_xlfn.TEXTJOIN(", ",TRUE,IF(ChangeLog[ROW_ID]=$T864,ChangeLog[Change'#],"")),"")</f>
        <v/>
      </c>
      <c r="T864">
        <v>854</v>
      </c>
    </row>
    <row r="865" spans="1:20" ht="17.100000000000001" customHeight="1" x14ac:dyDescent="0.25">
      <c r="A865" s="1" t="s">
        <v>1242</v>
      </c>
      <c r="B865" s="15">
        <v>1967</v>
      </c>
      <c r="C865" s="15" t="s">
        <v>24</v>
      </c>
      <c r="D865" s="15" t="s">
        <v>25</v>
      </c>
      <c r="E865" s="15" t="s">
        <v>25</v>
      </c>
      <c r="F865" s="15"/>
      <c r="G865" s="15" t="s">
        <v>100</v>
      </c>
      <c r="H865" s="15" t="s">
        <v>1243</v>
      </c>
      <c r="I865" s="15" t="s">
        <v>100</v>
      </c>
      <c r="J865" s="1" t="s">
        <v>1472</v>
      </c>
      <c r="K865" s="15" t="s">
        <v>29</v>
      </c>
      <c r="L865" s="15">
        <v>2</v>
      </c>
      <c r="M865" s="15" t="s">
        <v>30</v>
      </c>
      <c r="N865" s="15">
        <v>2</v>
      </c>
      <c r="O865" s="15">
        <v>1</v>
      </c>
      <c r="P865" s="13" t="s">
        <v>31</v>
      </c>
      <c r="Q865" s="13" t="s">
        <v>32</v>
      </c>
      <c r="R865" s="1" t="s">
        <v>1507</v>
      </c>
      <c r="S865" s="13" t="str" cm="1">
        <f t="array" ref="S865">IFERROR(_xlfn.TEXTJOIN(", ",TRUE,IF(ChangeLog[ROW_ID]=$T865,ChangeLog[Change'#],"")),"")</f>
        <v/>
      </c>
      <c r="T865">
        <v>855</v>
      </c>
    </row>
    <row r="866" spans="1:20" ht="17.100000000000001" customHeight="1" x14ac:dyDescent="0.25">
      <c r="A866" s="1" t="s">
        <v>1242</v>
      </c>
      <c r="B866" s="15">
        <v>1967</v>
      </c>
      <c r="C866" s="15" t="s">
        <v>24</v>
      </c>
      <c r="D866" s="15" t="s">
        <v>25</v>
      </c>
      <c r="E866" s="15" t="s">
        <v>25</v>
      </c>
      <c r="F866" s="15" t="s">
        <v>49</v>
      </c>
      <c r="G866" s="15" t="s">
        <v>104</v>
      </c>
      <c r="H866" s="15" t="s">
        <v>1243</v>
      </c>
      <c r="I866" s="15" t="s">
        <v>104</v>
      </c>
      <c r="J866" s="1" t="s">
        <v>693</v>
      </c>
      <c r="K866" s="15" t="s">
        <v>29</v>
      </c>
      <c r="L866" s="15">
        <v>2</v>
      </c>
      <c r="M866" s="15" t="s">
        <v>30</v>
      </c>
      <c r="N866" s="15">
        <v>2</v>
      </c>
      <c r="O866" s="15">
        <v>1</v>
      </c>
      <c r="P866" s="13" t="s">
        <v>31</v>
      </c>
      <c r="Q866" s="13" t="s">
        <v>32</v>
      </c>
      <c r="R866" s="1" t="s">
        <v>1508</v>
      </c>
      <c r="S866" s="13" t="str" cm="1">
        <f t="array" ref="S866">IFERROR(_xlfn.TEXTJOIN(", ",TRUE,IF(ChangeLog[ROW_ID]=$T866,ChangeLog[Change'#],"")),"")</f>
        <v/>
      </c>
      <c r="T866">
        <v>856</v>
      </c>
    </row>
    <row r="867" spans="1:20" ht="17.100000000000001" customHeight="1" x14ac:dyDescent="0.25">
      <c r="A867" s="1" t="s">
        <v>1242</v>
      </c>
      <c r="B867" s="15">
        <v>1967</v>
      </c>
      <c r="C867" s="15" t="s">
        <v>24</v>
      </c>
      <c r="D867" s="15" t="s">
        <v>25</v>
      </c>
      <c r="E867" s="15" t="s">
        <v>25</v>
      </c>
      <c r="F867" s="15" t="s">
        <v>49</v>
      </c>
      <c r="G867" s="15" t="s">
        <v>124</v>
      </c>
      <c r="H867" s="15" t="s">
        <v>1243</v>
      </c>
      <c r="I867" s="15" t="s">
        <v>11366</v>
      </c>
      <c r="J867" s="1" t="s">
        <v>125</v>
      </c>
      <c r="K867" s="15" t="s">
        <v>29</v>
      </c>
      <c r="L867" s="15">
        <v>2</v>
      </c>
      <c r="M867" s="15" t="s">
        <v>30</v>
      </c>
      <c r="N867" s="15">
        <v>2</v>
      </c>
      <c r="O867" s="15">
        <v>1</v>
      </c>
      <c r="P867" s="13" t="s">
        <v>31</v>
      </c>
      <c r="Q867" s="13" t="s">
        <v>32</v>
      </c>
      <c r="R867" s="1" t="s">
        <v>1510</v>
      </c>
      <c r="S867" s="13" t="str" cm="1">
        <f t="array" ref="S867">IFERROR(_xlfn.TEXTJOIN(", ",TRUE,IF(ChangeLog[ROW_ID]=$T867,ChangeLog[Change'#],"")),"")</f>
        <v/>
      </c>
      <c r="T867">
        <v>857</v>
      </c>
    </row>
    <row r="868" spans="1:20" ht="17.100000000000001" customHeight="1" x14ac:dyDescent="0.25">
      <c r="A868" s="1" t="s">
        <v>1242</v>
      </c>
      <c r="B868" s="15">
        <v>1967</v>
      </c>
      <c r="C868" s="15" t="s">
        <v>24</v>
      </c>
      <c r="D868" s="15" t="s">
        <v>25</v>
      </c>
      <c r="E868" s="15" t="s">
        <v>25</v>
      </c>
      <c r="F868" s="15" t="s">
        <v>49</v>
      </c>
      <c r="G868" s="15" t="s">
        <v>359</v>
      </c>
      <c r="H868" s="15" t="s">
        <v>1243</v>
      </c>
      <c r="I868" s="15" t="s">
        <v>11367</v>
      </c>
      <c r="J868" s="1" t="s">
        <v>125</v>
      </c>
      <c r="K868" s="15" t="s">
        <v>29</v>
      </c>
      <c r="L868" s="15">
        <v>2</v>
      </c>
      <c r="M868" s="15" t="s">
        <v>30</v>
      </c>
      <c r="N868" s="15">
        <v>2</v>
      </c>
      <c r="O868" s="15">
        <v>1</v>
      </c>
      <c r="P868" s="13" t="s">
        <v>31</v>
      </c>
      <c r="Q868" s="13" t="s">
        <v>32</v>
      </c>
      <c r="R868" s="1" t="s">
        <v>1512</v>
      </c>
      <c r="S868" s="13" t="str" cm="1">
        <f t="array" ref="S868">IFERROR(_xlfn.TEXTJOIN(", ",TRUE,IF(ChangeLog[ROW_ID]=$T868,ChangeLog[Change'#],"")),"")</f>
        <v/>
      </c>
      <c r="T868">
        <v>858</v>
      </c>
    </row>
    <row r="869" spans="1:20" ht="17.100000000000001" customHeight="1" x14ac:dyDescent="0.25">
      <c r="A869" s="1" t="s">
        <v>1242</v>
      </c>
      <c r="B869" s="15">
        <v>1967</v>
      </c>
      <c r="C869" s="15" t="s">
        <v>24</v>
      </c>
      <c r="D869" s="15" t="s">
        <v>25</v>
      </c>
      <c r="E869" s="15" t="s">
        <v>25</v>
      </c>
      <c r="F869" s="15" t="s">
        <v>49</v>
      </c>
      <c r="G869" s="15" t="s">
        <v>108</v>
      </c>
      <c r="H869" s="15" t="s">
        <v>1243</v>
      </c>
      <c r="I869" s="15" t="s">
        <v>109</v>
      </c>
      <c r="J869" s="1" t="s">
        <v>125</v>
      </c>
      <c r="K869" s="15" t="s">
        <v>29</v>
      </c>
      <c r="L869" s="15">
        <v>3</v>
      </c>
      <c r="M869" s="15" t="s">
        <v>57</v>
      </c>
      <c r="N869" s="15">
        <v>3</v>
      </c>
      <c r="O869" s="15">
        <v>1</v>
      </c>
      <c r="P869" s="13" t="s">
        <v>31</v>
      </c>
      <c r="Q869" s="13" t="s">
        <v>32</v>
      </c>
      <c r="R869" s="1" t="s">
        <v>1514</v>
      </c>
      <c r="S869" s="13" t="str" cm="1">
        <f t="array" ref="S869">IFERROR(_xlfn.TEXTJOIN(", ",TRUE,IF(ChangeLog[ROW_ID]=$T869,ChangeLog[Change'#],"")),"")</f>
        <v/>
      </c>
      <c r="T869">
        <v>859</v>
      </c>
    </row>
    <row r="870" spans="1:20" ht="17.100000000000001" customHeight="1" x14ac:dyDescent="0.25">
      <c r="A870" s="1" t="s">
        <v>1242</v>
      </c>
      <c r="B870" s="15">
        <v>1967</v>
      </c>
      <c r="C870" s="15" t="s">
        <v>24</v>
      </c>
      <c r="D870" s="15" t="s">
        <v>25</v>
      </c>
      <c r="E870" s="15" t="s">
        <v>25</v>
      </c>
      <c r="F870" s="15" t="s">
        <v>49</v>
      </c>
      <c r="G870" s="15" t="s">
        <v>108</v>
      </c>
      <c r="H870" s="15" t="s">
        <v>1243</v>
      </c>
      <c r="I870" s="15" t="s">
        <v>109</v>
      </c>
      <c r="J870" s="1" t="s">
        <v>747</v>
      </c>
      <c r="K870" s="15" t="s">
        <v>29</v>
      </c>
      <c r="L870" s="15">
        <v>1</v>
      </c>
      <c r="M870" s="15" t="s">
        <v>41</v>
      </c>
      <c r="N870" s="15">
        <v>1</v>
      </c>
      <c r="O870" s="15">
        <v>1</v>
      </c>
      <c r="P870" s="13" t="s">
        <v>31</v>
      </c>
      <c r="Q870" s="13" t="s">
        <v>32</v>
      </c>
      <c r="R870" s="1" t="s">
        <v>1515</v>
      </c>
      <c r="S870" s="13" t="str" cm="1">
        <f t="array" ref="S870">IFERROR(_xlfn.TEXTJOIN(", ",TRUE,IF(ChangeLog[ROW_ID]=$T870,ChangeLog[Change'#],"")),"")</f>
        <v/>
      </c>
      <c r="T870">
        <v>860</v>
      </c>
    </row>
    <row r="871" spans="1:20" ht="17.100000000000001" customHeight="1" x14ac:dyDescent="0.25">
      <c r="A871" s="1" t="s">
        <v>1242</v>
      </c>
      <c r="B871" s="15">
        <v>1967</v>
      </c>
      <c r="C871" s="15" t="s">
        <v>24</v>
      </c>
      <c r="D871" s="15" t="s">
        <v>25</v>
      </c>
      <c r="E871" s="15" t="s">
        <v>25</v>
      </c>
      <c r="F871" s="15" t="s">
        <v>49</v>
      </c>
      <c r="G871" s="15" t="s">
        <v>121</v>
      </c>
      <c r="H871" s="15" t="s">
        <v>1243</v>
      </c>
      <c r="I871" s="15" t="s">
        <v>122</v>
      </c>
      <c r="J871" s="1" t="s">
        <v>91</v>
      </c>
      <c r="K871" s="15" t="s">
        <v>29</v>
      </c>
      <c r="L871" s="15">
        <v>1</v>
      </c>
      <c r="M871" s="15" t="s">
        <v>41</v>
      </c>
      <c r="N871" s="15">
        <v>1</v>
      </c>
      <c r="O871" s="15">
        <v>1</v>
      </c>
      <c r="P871" s="13" t="s">
        <v>31</v>
      </c>
      <c r="Q871" s="13" t="s">
        <v>32</v>
      </c>
      <c r="R871" s="1" t="s">
        <v>1516</v>
      </c>
      <c r="S871" s="13" t="str" cm="1">
        <f t="array" ref="S871">IFERROR(_xlfn.TEXTJOIN(", ",TRUE,IF(ChangeLog[ROW_ID]=$T871,ChangeLog[Change'#],"")),"")</f>
        <v/>
      </c>
      <c r="T871">
        <v>861</v>
      </c>
    </row>
    <row r="872" spans="1:20" ht="17.100000000000001" customHeight="1" x14ac:dyDescent="0.25">
      <c r="A872" s="1" t="s">
        <v>1242</v>
      </c>
      <c r="B872" s="15">
        <v>1967</v>
      </c>
      <c r="C872" s="15" t="s">
        <v>24</v>
      </c>
      <c r="D872" s="15" t="s">
        <v>25</v>
      </c>
      <c r="E872" s="15" t="s">
        <v>25</v>
      </c>
      <c r="F872" s="15" t="s">
        <v>26</v>
      </c>
      <c r="G872" s="15" t="s">
        <v>121</v>
      </c>
      <c r="H872" s="15" t="s">
        <v>1243</v>
      </c>
      <c r="I872" s="15" t="s">
        <v>11368</v>
      </c>
      <c r="J872" s="1" t="s">
        <v>1518</v>
      </c>
      <c r="K872" s="15" t="s">
        <v>29</v>
      </c>
      <c r="L872" s="15">
        <v>2</v>
      </c>
      <c r="M872" s="15" t="s">
        <v>30</v>
      </c>
      <c r="N872" s="15">
        <v>2</v>
      </c>
      <c r="O872" s="15">
        <v>1</v>
      </c>
      <c r="P872" s="13" t="s">
        <v>31</v>
      </c>
      <c r="Q872" s="13" t="s">
        <v>32</v>
      </c>
      <c r="R872" s="1" t="s">
        <v>1519</v>
      </c>
      <c r="S872" s="13" t="str" cm="1">
        <f t="array" ref="S872">IFERROR(_xlfn.TEXTJOIN(", ",TRUE,IF(ChangeLog[ROW_ID]=$T872,ChangeLog[Change'#],"")),"")</f>
        <v/>
      </c>
      <c r="T872">
        <v>862</v>
      </c>
    </row>
    <row r="873" spans="1:20" ht="17.100000000000001" customHeight="1" x14ac:dyDescent="0.25">
      <c r="A873" s="1" t="s">
        <v>1242</v>
      </c>
      <c r="B873" s="15">
        <v>1967</v>
      </c>
      <c r="C873" s="15" t="s">
        <v>24</v>
      </c>
      <c r="D873" s="15" t="s">
        <v>25</v>
      </c>
      <c r="E873" s="15" t="s">
        <v>25</v>
      </c>
      <c r="F873" s="15" t="s">
        <v>26</v>
      </c>
      <c r="G873" s="15" t="s">
        <v>42</v>
      </c>
      <c r="H873" s="15" t="s">
        <v>1243</v>
      </c>
      <c r="I873" s="15" t="s">
        <v>11369</v>
      </c>
      <c r="J873" s="1" t="s">
        <v>1521</v>
      </c>
      <c r="K873" s="15" t="s">
        <v>29</v>
      </c>
      <c r="L873" s="15">
        <v>2</v>
      </c>
      <c r="M873" s="15" t="s">
        <v>30</v>
      </c>
      <c r="N873" s="15">
        <v>2</v>
      </c>
      <c r="O873" s="15">
        <v>1</v>
      </c>
      <c r="P873" s="13" t="s">
        <v>31</v>
      </c>
      <c r="Q873" s="13" t="s">
        <v>32</v>
      </c>
      <c r="R873" s="1" t="s">
        <v>1522</v>
      </c>
      <c r="S873" s="13" t="str" cm="1">
        <f t="array" ref="S873">IFERROR(_xlfn.TEXTJOIN(", ",TRUE,IF(ChangeLog[ROW_ID]=$T873,ChangeLog[Change'#],"")),"")</f>
        <v/>
      </c>
      <c r="T873">
        <v>863</v>
      </c>
    </row>
    <row r="874" spans="1:20" ht="17.100000000000001" customHeight="1" x14ac:dyDescent="0.25">
      <c r="A874" s="1" t="s">
        <v>1242</v>
      </c>
      <c r="B874" s="15">
        <v>1967</v>
      </c>
      <c r="C874" s="15" t="s">
        <v>47</v>
      </c>
      <c r="D874" s="15" t="s">
        <v>47</v>
      </c>
      <c r="E874" s="15" t="s">
        <v>1387</v>
      </c>
      <c r="F874" s="15"/>
      <c r="G874" s="15" t="s">
        <v>1388</v>
      </c>
      <c r="H874" s="15" t="s">
        <v>1255</v>
      </c>
      <c r="I874" s="15" t="s">
        <v>1388</v>
      </c>
      <c r="J874" s="1" t="s">
        <v>1524</v>
      </c>
      <c r="K874" s="15" t="s">
        <v>29</v>
      </c>
      <c r="L874" s="15">
        <v>1</v>
      </c>
      <c r="M874" s="15" t="s">
        <v>41</v>
      </c>
      <c r="N874" s="15">
        <v>1</v>
      </c>
      <c r="O874" s="15">
        <v>1</v>
      </c>
      <c r="P874" s="13" t="s">
        <v>31</v>
      </c>
      <c r="Q874" s="13" t="s">
        <v>32</v>
      </c>
      <c r="R874" s="1" t="s">
        <v>1525</v>
      </c>
      <c r="S874" s="13" t="str" cm="1">
        <f t="array" ref="S874">IFERROR(_xlfn.TEXTJOIN(", ",TRUE,IF(ChangeLog[ROW_ID]=$T874,ChangeLog[Change'#],"")),"")</f>
        <v/>
      </c>
      <c r="T874">
        <v>864</v>
      </c>
    </row>
    <row r="875" spans="1:20" ht="17.100000000000001" customHeight="1" x14ac:dyDescent="0.25">
      <c r="A875" s="1" t="s">
        <v>1242</v>
      </c>
      <c r="B875" s="15">
        <v>1967</v>
      </c>
      <c r="C875" s="15" t="s">
        <v>47</v>
      </c>
      <c r="D875" s="15" t="s">
        <v>47</v>
      </c>
      <c r="E875" s="15" t="s">
        <v>48</v>
      </c>
      <c r="F875" s="15" t="s">
        <v>49</v>
      </c>
      <c r="G875" s="15" t="s">
        <v>127</v>
      </c>
      <c r="H875" s="15" t="s">
        <v>1255</v>
      </c>
      <c r="I875" s="15" t="s">
        <v>11370</v>
      </c>
      <c r="J875" s="1" t="s">
        <v>1527</v>
      </c>
      <c r="K875" s="15" t="s">
        <v>29</v>
      </c>
      <c r="L875" s="15">
        <v>3</v>
      </c>
      <c r="M875" s="15" t="s">
        <v>57</v>
      </c>
      <c r="N875" s="15">
        <v>3</v>
      </c>
      <c r="O875" s="15">
        <v>1</v>
      </c>
      <c r="P875" s="13" t="s">
        <v>31</v>
      </c>
      <c r="Q875" s="13" t="s">
        <v>32</v>
      </c>
      <c r="R875" s="1" t="s">
        <v>1528</v>
      </c>
      <c r="S875" s="13" t="str" cm="1">
        <f t="array" ref="S875">IFERROR(_xlfn.TEXTJOIN(", ",TRUE,IF(ChangeLog[ROW_ID]=$T875,ChangeLog[Change'#],"")),"")</f>
        <v/>
      </c>
      <c r="T875">
        <v>865</v>
      </c>
    </row>
    <row r="876" spans="1:20" ht="17.100000000000001" customHeight="1" x14ac:dyDescent="0.25">
      <c r="A876" s="1" t="s">
        <v>1242</v>
      </c>
      <c r="B876" s="15">
        <v>1967</v>
      </c>
      <c r="C876" s="15" t="s">
        <v>47</v>
      </c>
      <c r="D876" s="15" t="s">
        <v>47</v>
      </c>
      <c r="E876" s="15" t="s">
        <v>48</v>
      </c>
      <c r="F876" s="15" t="s">
        <v>49</v>
      </c>
      <c r="G876" s="15" t="s">
        <v>72</v>
      </c>
      <c r="H876" s="15" t="s">
        <v>1255</v>
      </c>
      <c r="I876" s="15" t="s">
        <v>11371</v>
      </c>
      <c r="J876" s="1" t="s">
        <v>1530</v>
      </c>
      <c r="K876" s="15" t="s">
        <v>29</v>
      </c>
      <c r="L876" s="15">
        <v>3</v>
      </c>
      <c r="M876" s="15" t="s">
        <v>57</v>
      </c>
      <c r="N876" s="15">
        <v>3</v>
      </c>
      <c r="O876" s="15">
        <v>1</v>
      </c>
      <c r="P876" s="13" t="s">
        <v>31</v>
      </c>
      <c r="Q876" s="13" t="s">
        <v>32</v>
      </c>
      <c r="R876" s="1" t="s">
        <v>1531</v>
      </c>
      <c r="S876" s="13" t="str" cm="1">
        <f t="array" ref="S876">IFERROR(_xlfn.TEXTJOIN(", ",TRUE,IF(ChangeLog[ROW_ID]=$T876,ChangeLog[Change'#],"")),"")</f>
        <v/>
      </c>
      <c r="T876">
        <v>866</v>
      </c>
    </row>
    <row r="877" spans="1:20" ht="17.100000000000001" customHeight="1" x14ac:dyDescent="0.25">
      <c r="A877" s="1" t="s">
        <v>1242</v>
      </c>
      <c r="B877" s="15">
        <v>1967</v>
      </c>
      <c r="C877" s="15" t="s">
        <v>47</v>
      </c>
      <c r="D877" s="15" t="s">
        <v>47</v>
      </c>
      <c r="E877" s="15" t="s">
        <v>48</v>
      </c>
      <c r="F877" s="15" t="s">
        <v>26</v>
      </c>
      <c r="G877" s="15" t="s">
        <v>116</v>
      </c>
      <c r="H877" s="15" t="s">
        <v>1255</v>
      </c>
      <c r="I877" s="15" t="s">
        <v>11353</v>
      </c>
      <c r="J877" s="1" t="s">
        <v>1532</v>
      </c>
      <c r="K877" s="15" t="s">
        <v>29</v>
      </c>
      <c r="L877" s="15">
        <v>3</v>
      </c>
      <c r="M877" s="15" t="s">
        <v>57</v>
      </c>
      <c r="N877" s="15">
        <v>3</v>
      </c>
      <c r="O877" s="15">
        <v>1</v>
      </c>
      <c r="P877" s="13" t="s">
        <v>31</v>
      </c>
      <c r="Q877" s="13" t="s">
        <v>32</v>
      </c>
      <c r="R877" s="1" t="s">
        <v>1533</v>
      </c>
      <c r="S877" s="13" t="str" cm="1">
        <f t="array" ref="S877">IFERROR(_xlfn.TEXTJOIN(", ",TRUE,IF(ChangeLog[ROW_ID]=$T877,ChangeLog[Change'#],"")),"")</f>
        <v/>
      </c>
      <c r="T877">
        <v>867</v>
      </c>
    </row>
    <row r="878" spans="1:20" ht="17.100000000000001" customHeight="1" x14ac:dyDescent="0.25">
      <c r="A878" s="1" t="s">
        <v>1242</v>
      </c>
      <c r="B878" s="15">
        <v>1967</v>
      </c>
      <c r="C878" s="15" t="s">
        <v>47</v>
      </c>
      <c r="D878" s="15" t="s">
        <v>47</v>
      </c>
      <c r="E878" s="15" t="s">
        <v>48</v>
      </c>
      <c r="F878" s="15" t="s">
        <v>49</v>
      </c>
      <c r="G878" s="15" t="s">
        <v>52</v>
      </c>
      <c r="H878" s="15" t="s">
        <v>1255</v>
      </c>
      <c r="I878" s="15" t="s">
        <v>11352</v>
      </c>
      <c r="J878" s="1" t="s">
        <v>1530</v>
      </c>
      <c r="K878" s="15" t="s">
        <v>29</v>
      </c>
      <c r="L878" s="15">
        <v>3</v>
      </c>
      <c r="M878" s="15" t="s">
        <v>57</v>
      </c>
      <c r="N878" s="15">
        <v>3</v>
      </c>
      <c r="O878" s="15">
        <v>1</v>
      </c>
      <c r="P878" s="13" t="s">
        <v>31</v>
      </c>
      <c r="Q878" s="13" t="s">
        <v>32</v>
      </c>
      <c r="R878" s="1" t="s">
        <v>1534</v>
      </c>
      <c r="S878" s="13" t="str" cm="1">
        <f t="array" ref="S878">IFERROR(_xlfn.TEXTJOIN(", ",TRUE,IF(ChangeLog[ROW_ID]=$T878,ChangeLog[Change'#],"")),"")</f>
        <v/>
      </c>
      <c r="T878">
        <v>868</v>
      </c>
    </row>
    <row r="879" spans="1:20" ht="17.100000000000001" customHeight="1" x14ac:dyDescent="0.25">
      <c r="A879" s="1" t="s">
        <v>1242</v>
      </c>
      <c r="B879" s="15">
        <v>1967</v>
      </c>
      <c r="C879" s="15" t="s">
        <v>47</v>
      </c>
      <c r="D879" s="15" t="s">
        <v>47</v>
      </c>
      <c r="E879" s="15" t="s">
        <v>48</v>
      </c>
      <c r="F879" s="15"/>
      <c r="G879" s="15" t="s">
        <v>50</v>
      </c>
      <c r="H879" s="15" t="s">
        <v>1255</v>
      </c>
      <c r="I879" s="15" t="s">
        <v>11372</v>
      </c>
      <c r="J879" s="1" t="s">
        <v>1536</v>
      </c>
      <c r="K879" s="15" t="s">
        <v>29</v>
      </c>
      <c r="L879" s="15">
        <v>1</v>
      </c>
      <c r="M879" s="15" t="s">
        <v>41</v>
      </c>
      <c r="N879" s="15">
        <v>1</v>
      </c>
      <c r="O879" s="15">
        <v>1</v>
      </c>
      <c r="P879" s="13" t="s">
        <v>31</v>
      </c>
      <c r="Q879" s="13" t="s">
        <v>32</v>
      </c>
      <c r="R879" s="1" t="s">
        <v>1537</v>
      </c>
      <c r="S879" s="13" t="str" cm="1">
        <f t="array" ref="S879">IFERROR(_xlfn.TEXTJOIN(", ",TRUE,IF(ChangeLog[ROW_ID]=$T879,ChangeLog[Change'#],"")),"")</f>
        <v/>
      </c>
      <c r="T879">
        <v>869</v>
      </c>
    </row>
    <row r="880" spans="1:20" ht="17.100000000000001" customHeight="1" x14ac:dyDescent="0.25">
      <c r="A880" s="1" t="s">
        <v>1242</v>
      </c>
      <c r="B880" s="15">
        <v>1967</v>
      </c>
      <c r="C880" s="15" t="s">
        <v>47</v>
      </c>
      <c r="D880" s="15" t="s">
        <v>47</v>
      </c>
      <c r="E880" s="15" t="s">
        <v>48</v>
      </c>
      <c r="F880" s="15"/>
      <c r="G880" s="15" t="s">
        <v>760</v>
      </c>
      <c r="H880" s="15" t="s">
        <v>1255</v>
      </c>
      <c r="I880" s="15" t="s">
        <v>11373</v>
      </c>
      <c r="J880" s="1" t="s">
        <v>1539</v>
      </c>
      <c r="K880" s="15" t="s">
        <v>29</v>
      </c>
      <c r="L880" s="15">
        <v>3</v>
      </c>
      <c r="M880" s="15" t="s">
        <v>57</v>
      </c>
      <c r="N880" s="15">
        <v>3</v>
      </c>
      <c r="O880" s="15">
        <v>1</v>
      </c>
      <c r="P880" s="13" t="s">
        <v>31</v>
      </c>
      <c r="Q880" s="13" t="s">
        <v>32</v>
      </c>
      <c r="R880" s="1" t="s">
        <v>1540</v>
      </c>
      <c r="S880" s="13" t="str" cm="1">
        <f t="array" ref="S880">IFERROR(_xlfn.TEXTJOIN(", ",TRUE,IF(ChangeLog[ROW_ID]=$T880,ChangeLog[Change'#],"")),"")</f>
        <v/>
      </c>
      <c r="T880">
        <v>870</v>
      </c>
    </row>
    <row r="881" spans="1:20" ht="17.100000000000001" customHeight="1" x14ac:dyDescent="0.25">
      <c r="A881" s="1" t="s">
        <v>1242</v>
      </c>
      <c r="B881" s="15">
        <v>1967</v>
      </c>
      <c r="C881" s="15" t="s">
        <v>47</v>
      </c>
      <c r="D881" s="15" t="s">
        <v>47</v>
      </c>
      <c r="E881" s="15" t="s">
        <v>48</v>
      </c>
      <c r="F881" s="15"/>
      <c r="G881" s="15" t="s">
        <v>143</v>
      </c>
      <c r="H881" s="15" t="s">
        <v>1255</v>
      </c>
      <c r="I881" s="15" t="s">
        <v>11374</v>
      </c>
      <c r="J881" s="1" t="s">
        <v>1542</v>
      </c>
      <c r="K881" s="15" t="s">
        <v>29</v>
      </c>
      <c r="L881" s="15">
        <v>3</v>
      </c>
      <c r="M881" s="15" t="s">
        <v>57</v>
      </c>
      <c r="N881" s="15">
        <v>3</v>
      </c>
      <c r="O881" s="15">
        <v>1</v>
      </c>
      <c r="P881" s="13" t="s">
        <v>31</v>
      </c>
      <c r="Q881" s="13" t="s">
        <v>32</v>
      </c>
      <c r="R881" s="1" t="s">
        <v>1543</v>
      </c>
      <c r="S881" s="13" t="str" cm="1">
        <f t="array" ref="S881">IFERROR(_xlfn.TEXTJOIN(", ",TRUE,IF(ChangeLog[ROW_ID]=$T881,ChangeLog[Change'#],"")),"")</f>
        <v/>
      </c>
      <c r="T881">
        <v>871</v>
      </c>
    </row>
    <row r="882" spans="1:20" ht="33.950000000000003" customHeight="1" x14ac:dyDescent="0.25">
      <c r="A882" s="1" t="s">
        <v>1242</v>
      </c>
      <c r="B882" s="15">
        <v>1967</v>
      </c>
      <c r="C882" s="15" t="s">
        <v>47</v>
      </c>
      <c r="D882" s="15" t="s">
        <v>47</v>
      </c>
      <c r="E882" s="15" t="s">
        <v>48</v>
      </c>
      <c r="F882" s="15"/>
      <c r="G882" s="15" t="s">
        <v>756</v>
      </c>
      <c r="H882" s="15" t="s">
        <v>1255</v>
      </c>
      <c r="I882" s="15" t="s">
        <v>11375</v>
      </c>
      <c r="J882" s="1" t="s">
        <v>1545</v>
      </c>
      <c r="K882" s="15" t="s">
        <v>29</v>
      </c>
      <c r="L882" s="15">
        <v>3</v>
      </c>
      <c r="M882" s="15" t="s">
        <v>57</v>
      </c>
      <c r="N882" s="15">
        <v>3</v>
      </c>
      <c r="O882" s="15">
        <v>1</v>
      </c>
      <c r="P882" s="13" t="s">
        <v>31</v>
      </c>
      <c r="Q882" s="13" t="s">
        <v>32</v>
      </c>
      <c r="R882" s="1" t="s">
        <v>1546</v>
      </c>
      <c r="S882" s="13" t="str" cm="1">
        <f t="array" ref="S882">IFERROR(_xlfn.TEXTJOIN(", ",TRUE,IF(ChangeLog[ROW_ID]=$T882,ChangeLog[Change'#],"")),"")</f>
        <v/>
      </c>
      <c r="T882">
        <v>872</v>
      </c>
    </row>
    <row r="883" spans="1:20" ht="17.100000000000001" customHeight="1" x14ac:dyDescent="0.25">
      <c r="A883" s="1" t="s">
        <v>1242</v>
      </c>
      <c r="B883" s="15">
        <v>1967</v>
      </c>
      <c r="C883" s="15" t="s">
        <v>47</v>
      </c>
      <c r="D883" s="15" t="s">
        <v>47</v>
      </c>
      <c r="E883" s="15" t="s">
        <v>112</v>
      </c>
      <c r="F883" s="15"/>
      <c r="G883" s="15" t="s">
        <v>113</v>
      </c>
      <c r="H883" s="15" t="s">
        <v>1255</v>
      </c>
      <c r="I883" s="15" t="s">
        <v>113</v>
      </c>
      <c r="J883" s="1" t="s">
        <v>1548</v>
      </c>
      <c r="K883" s="15" t="s">
        <v>29</v>
      </c>
      <c r="L883" s="15">
        <v>3</v>
      </c>
      <c r="M883" s="15" t="s">
        <v>57</v>
      </c>
      <c r="N883" s="15">
        <v>3</v>
      </c>
      <c r="O883" s="15">
        <v>1</v>
      </c>
      <c r="P883" s="13" t="s">
        <v>31</v>
      </c>
      <c r="Q883" s="13" t="s">
        <v>32</v>
      </c>
      <c r="R883" s="1" t="s">
        <v>1549</v>
      </c>
      <c r="S883" s="13" t="str" cm="1">
        <f t="array" ref="S883">IFERROR(_xlfn.TEXTJOIN(", ",TRUE,IF(ChangeLog[ROW_ID]=$T883,ChangeLog[Change'#],"")),"")</f>
        <v/>
      </c>
      <c r="T883">
        <v>873</v>
      </c>
    </row>
    <row r="884" spans="1:20" ht="17.100000000000001" customHeight="1" x14ac:dyDescent="0.25">
      <c r="A884" s="1" t="s">
        <v>1242</v>
      </c>
      <c r="B884" s="15">
        <v>1967</v>
      </c>
      <c r="C884" s="15" t="s">
        <v>47</v>
      </c>
      <c r="D884" s="15" t="s">
        <v>47</v>
      </c>
      <c r="E884" s="15" t="s">
        <v>112</v>
      </c>
      <c r="F884" s="15"/>
      <c r="G884" s="15" t="s">
        <v>113</v>
      </c>
      <c r="H884" s="15" t="s">
        <v>1255</v>
      </c>
      <c r="I884" s="15" t="s">
        <v>113</v>
      </c>
      <c r="J884" s="1" t="s">
        <v>1524</v>
      </c>
      <c r="K884" s="15" t="s">
        <v>29</v>
      </c>
      <c r="L884" s="15">
        <v>3</v>
      </c>
      <c r="M884" s="15" t="s">
        <v>57</v>
      </c>
      <c r="N884" s="15">
        <v>3</v>
      </c>
      <c r="O884" s="15">
        <v>1</v>
      </c>
      <c r="P884" s="13" t="s">
        <v>31</v>
      </c>
      <c r="Q884" s="13" t="s">
        <v>32</v>
      </c>
      <c r="R884" s="1" t="s">
        <v>1550</v>
      </c>
      <c r="S884" s="13" t="str" cm="1">
        <f t="array" ref="S884">IFERROR(_xlfn.TEXTJOIN(", ",TRUE,IF(ChangeLog[ROW_ID]=$T884,ChangeLog[Change'#],"")),"")</f>
        <v/>
      </c>
      <c r="T884">
        <v>874</v>
      </c>
    </row>
    <row r="885" spans="1:20" ht="17.100000000000001" customHeight="1" x14ac:dyDescent="0.25">
      <c r="A885" s="1" t="s">
        <v>1242</v>
      </c>
      <c r="B885" s="15">
        <v>1967</v>
      </c>
      <c r="C885" s="15" t="s">
        <v>47</v>
      </c>
      <c r="D885" s="15" t="s">
        <v>47</v>
      </c>
      <c r="E885" s="15" t="s">
        <v>112</v>
      </c>
      <c r="F885" s="15"/>
      <c r="G885" s="15" t="s">
        <v>1400</v>
      </c>
      <c r="H885" s="15" t="s">
        <v>1255</v>
      </c>
      <c r="I885" s="15" t="s">
        <v>1400</v>
      </c>
      <c r="J885" s="1" t="s">
        <v>1552</v>
      </c>
      <c r="K885" s="15" t="s">
        <v>29</v>
      </c>
      <c r="L885" s="15">
        <v>1</v>
      </c>
      <c r="M885" s="15" t="s">
        <v>41</v>
      </c>
      <c r="N885" s="15">
        <v>1</v>
      </c>
      <c r="O885" s="15">
        <v>1</v>
      </c>
      <c r="P885" s="13" t="s">
        <v>31</v>
      </c>
      <c r="Q885" s="13" t="s">
        <v>32</v>
      </c>
      <c r="R885" s="1" t="s">
        <v>1553</v>
      </c>
      <c r="S885" s="13" t="str" cm="1">
        <f t="array" ref="S885">IFERROR(_xlfn.TEXTJOIN(", ",TRUE,IF(ChangeLog[ROW_ID]=$T885,ChangeLog[Change'#],"")),"")</f>
        <v/>
      </c>
      <c r="T885">
        <v>875</v>
      </c>
    </row>
    <row r="886" spans="1:20" ht="17.100000000000001" customHeight="1" x14ac:dyDescent="0.25">
      <c r="A886" s="1" t="s">
        <v>1242</v>
      </c>
      <c r="B886" s="15">
        <v>1967</v>
      </c>
      <c r="C886" s="15" t="s">
        <v>47</v>
      </c>
      <c r="D886" s="15" t="s">
        <v>47</v>
      </c>
      <c r="E886" s="15" t="s">
        <v>112</v>
      </c>
      <c r="F886" s="15"/>
      <c r="G886" s="15" t="s">
        <v>1260</v>
      </c>
      <c r="H886" s="15" t="s">
        <v>1255</v>
      </c>
      <c r="I886" s="15" t="s">
        <v>1260</v>
      </c>
      <c r="J886" s="1" t="s">
        <v>1554</v>
      </c>
      <c r="K886" s="15" t="s">
        <v>29</v>
      </c>
      <c r="L886" s="15">
        <v>1</v>
      </c>
      <c r="M886" s="15" t="s">
        <v>41</v>
      </c>
      <c r="N886" s="15">
        <v>1</v>
      </c>
      <c r="O886" s="15">
        <v>1</v>
      </c>
      <c r="P886" s="13" t="s">
        <v>31</v>
      </c>
      <c r="Q886" s="13" t="s">
        <v>32</v>
      </c>
      <c r="R886" s="1" t="s">
        <v>1555</v>
      </c>
      <c r="S886" s="13" t="str" cm="1">
        <f t="array" ref="S886">IFERROR(_xlfn.TEXTJOIN(", ",TRUE,IF(ChangeLog[ROW_ID]=$T886,ChangeLog[Change'#],"")),"")</f>
        <v/>
      </c>
      <c r="T886">
        <v>876</v>
      </c>
    </row>
    <row r="887" spans="1:20" ht="17.100000000000001" customHeight="1" x14ac:dyDescent="0.25">
      <c r="A887" s="1" t="s">
        <v>1242</v>
      </c>
      <c r="B887" s="15">
        <v>1967</v>
      </c>
      <c r="C887" s="15" t="s">
        <v>47</v>
      </c>
      <c r="D887" s="15" t="s">
        <v>47</v>
      </c>
      <c r="E887" s="15" t="s">
        <v>48</v>
      </c>
      <c r="F887" s="15"/>
      <c r="G887" s="15" t="s">
        <v>54</v>
      </c>
      <c r="H887" s="15" t="s">
        <v>1255</v>
      </c>
      <c r="I887" s="15" t="s">
        <v>11377</v>
      </c>
      <c r="J887" s="1" t="s">
        <v>1408</v>
      </c>
      <c r="K887" s="15" t="s">
        <v>29</v>
      </c>
      <c r="L887" s="15">
        <v>1</v>
      </c>
      <c r="M887" s="15" t="s">
        <v>41</v>
      </c>
      <c r="N887" s="15">
        <v>1</v>
      </c>
      <c r="O887" s="15">
        <v>1</v>
      </c>
      <c r="P887" s="13" t="s">
        <v>31</v>
      </c>
      <c r="Q887" s="13" t="s">
        <v>32</v>
      </c>
      <c r="R887" s="1" t="s">
        <v>1560</v>
      </c>
      <c r="S887" s="13" t="str" cm="1">
        <f t="array" ref="S887">IFERROR(_xlfn.TEXTJOIN(", ",TRUE,IF(ChangeLog[ROW_ID]=$T887,ChangeLog[Change'#],"")),"")</f>
        <v/>
      </c>
      <c r="T887">
        <v>878</v>
      </c>
    </row>
    <row r="888" spans="1:20" ht="17.100000000000001" customHeight="1" x14ac:dyDescent="0.25">
      <c r="A888" s="1" t="s">
        <v>1242</v>
      </c>
      <c r="B888" s="15">
        <v>1967</v>
      </c>
      <c r="C888" s="15" t="s">
        <v>47</v>
      </c>
      <c r="D888" s="15" t="s">
        <v>47</v>
      </c>
      <c r="E888" s="15" t="s">
        <v>48</v>
      </c>
      <c r="F888" s="15"/>
      <c r="G888" s="15" t="s">
        <v>1561</v>
      </c>
      <c r="H888" s="15" t="s">
        <v>1255</v>
      </c>
      <c r="I888" s="15" t="s">
        <v>11378</v>
      </c>
      <c r="J888" s="1" t="s">
        <v>1563</v>
      </c>
      <c r="K888" s="15" t="s">
        <v>29</v>
      </c>
      <c r="L888" s="15">
        <v>2</v>
      </c>
      <c r="M888" s="15" t="s">
        <v>30</v>
      </c>
      <c r="N888" s="15">
        <v>2</v>
      </c>
      <c r="O888" s="15">
        <v>1</v>
      </c>
      <c r="P888" s="13" t="s">
        <v>31</v>
      </c>
      <c r="Q888" s="13" t="s">
        <v>32</v>
      </c>
      <c r="R888" s="1" t="s">
        <v>1564</v>
      </c>
      <c r="S888" s="13" t="str" cm="1">
        <f t="array" ref="S888">IFERROR(_xlfn.TEXTJOIN(", ",TRUE,IF(ChangeLog[ROW_ID]=$T888,ChangeLog[Change'#],"")),"")</f>
        <v/>
      </c>
      <c r="T888">
        <v>879</v>
      </c>
    </row>
    <row r="889" spans="1:20" ht="17.100000000000001" customHeight="1" x14ac:dyDescent="0.25">
      <c r="A889" s="1" t="s">
        <v>1242</v>
      </c>
      <c r="B889" s="15">
        <v>1967</v>
      </c>
      <c r="C889" s="15" t="s">
        <v>47</v>
      </c>
      <c r="D889" s="15" t="s">
        <v>47</v>
      </c>
      <c r="E889" s="15" t="s">
        <v>48</v>
      </c>
      <c r="F889" s="15"/>
      <c r="G889" s="15" t="s">
        <v>72</v>
      </c>
      <c r="H889" s="15" t="s">
        <v>1255</v>
      </c>
      <c r="I889" s="15" t="s">
        <v>11371</v>
      </c>
      <c r="J889" s="1" t="s">
        <v>1565</v>
      </c>
      <c r="K889" s="15" t="s">
        <v>29</v>
      </c>
      <c r="L889" s="15">
        <v>2</v>
      </c>
      <c r="M889" s="15" t="s">
        <v>30</v>
      </c>
      <c r="N889" s="15">
        <v>2</v>
      </c>
      <c r="O889" s="15">
        <v>1</v>
      </c>
      <c r="P889" s="13" t="s">
        <v>31</v>
      </c>
      <c r="Q889" s="13" t="s">
        <v>32</v>
      </c>
      <c r="R889" s="1" t="s">
        <v>1566</v>
      </c>
      <c r="S889" s="13" t="str" cm="1">
        <f t="array" ref="S889">IFERROR(_xlfn.TEXTJOIN(", ",TRUE,IF(ChangeLog[ROW_ID]=$T889,ChangeLog[Change'#],"")),"")</f>
        <v/>
      </c>
      <c r="T889">
        <v>880</v>
      </c>
    </row>
    <row r="890" spans="1:20" ht="33.950000000000003" customHeight="1" x14ac:dyDescent="0.25">
      <c r="A890" s="1" t="s">
        <v>1242</v>
      </c>
      <c r="B890" s="15">
        <v>1967</v>
      </c>
      <c r="C890" s="15" t="s">
        <v>47</v>
      </c>
      <c r="D890" s="15" t="s">
        <v>47</v>
      </c>
      <c r="E890" s="15" t="s">
        <v>48</v>
      </c>
      <c r="F890" s="15"/>
      <c r="G890" s="15" t="s">
        <v>52</v>
      </c>
      <c r="H890" s="15" t="s">
        <v>1255</v>
      </c>
      <c r="I890" s="15" t="s">
        <v>11352</v>
      </c>
      <c r="J890" s="1" t="s">
        <v>1565</v>
      </c>
      <c r="K890" s="15" t="s">
        <v>29</v>
      </c>
      <c r="L890" s="15">
        <v>2</v>
      </c>
      <c r="M890" s="15" t="s">
        <v>30</v>
      </c>
      <c r="N890" s="15">
        <v>2</v>
      </c>
      <c r="O890" s="15">
        <v>1</v>
      </c>
      <c r="P890" s="13" t="s">
        <v>31</v>
      </c>
      <c r="Q890" s="13" t="s">
        <v>32</v>
      </c>
      <c r="R890" s="1" t="s">
        <v>1567</v>
      </c>
      <c r="S890" s="13" t="str" cm="1">
        <f t="array" ref="S890">IFERROR(_xlfn.TEXTJOIN(", ",TRUE,IF(ChangeLog[ROW_ID]=$T890,ChangeLog[Change'#],"")),"")</f>
        <v/>
      </c>
      <c r="T890">
        <v>881</v>
      </c>
    </row>
    <row r="891" spans="1:20" ht="17.100000000000001" customHeight="1" x14ac:dyDescent="0.25">
      <c r="A891" s="1" t="s">
        <v>1242</v>
      </c>
      <c r="B891" s="15">
        <v>1967</v>
      </c>
      <c r="C891" s="15" t="s">
        <v>47</v>
      </c>
      <c r="D891" s="15" t="s">
        <v>47</v>
      </c>
      <c r="E891" s="15" t="s">
        <v>48</v>
      </c>
      <c r="F891" s="15"/>
      <c r="G891" s="15" t="s">
        <v>1568</v>
      </c>
      <c r="H891" s="15" t="s">
        <v>1255</v>
      </c>
      <c r="I891" s="1" t="s">
        <v>11379</v>
      </c>
      <c r="J891" s="1" t="s">
        <v>1545</v>
      </c>
      <c r="K891" s="15" t="s">
        <v>29</v>
      </c>
      <c r="L891" s="15">
        <v>2</v>
      </c>
      <c r="M891" s="15" t="s">
        <v>30</v>
      </c>
      <c r="N891" s="15">
        <v>2</v>
      </c>
      <c r="O891" s="15">
        <v>1</v>
      </c>
      <c r="P891" s="13" t="s">
        <v>31</v>
      </c>
      <c r="Q891" s="13" t="s">
        <v>32</v>
      </c>
      <c r="R891" s="1" t="s">
        <v>1570</v>
      </c>
      <c r="S891" s="13" t="str" cm="1">
        <f t="array" ref="S891">IFERROR(_xlfn.TEXTJOIN(", ",TRUE,IF(ChangeLog[ROW_ID]=$T891,ChangeLog[Change'#],"")),"")</f>
        <v/>
      </c>
      <c r="T891">
        <v>882</v>
      </c>
    </row>
    <row r="892" spans="1:20" ht="51" customHeight="1" x14ac:dyDescent="0.25">
      <c r="A892" s="1" t="s">
        <v>1242</v>
      </c>
      <c r="B892" s="15">
        <v>1967</v>
      </c>
      <c r="C892" s="15" t="s">
        <v>47</v>
      </c>
      <c r="D892" s="15" t="s">
        <v>47</v>
      </c>
      <c r="E892" s="15" t="s">
        <v>48</v>
      </c>
      <c r="F892" s="15"/>
      <c r="G892" s="15" t="s">
        <v>50</v>
      </c>
      <c r="H892" s="15" t="s">
        <v>1255</v>
      </c>
      <c r="I892" s="15" t="s">
        <v>11372</v>
      </c>
      <c r="J892" s="1" t="s">
        <v>1524</v>
      </c>
      <c r="K892" s="15" t="s">
        <v>29</v>
      </c>
      <c r="L892" s="15">
        <v>2</v>
      </c>
      <c r="M892" s="15" t="s">
        <v>30</v>
      </c>
      <c r="N892" s="15">
        <v>2</v>
      </c>
      <c r="O892" s="15">
        <v>1</v>
      </c>
      <c r="P892" s="13" t="s">
        <v>31</v>
      </c>
      <c r="Q892" s="13" t="s">
        <v>32</v>
      </c>
      <c r="R892" s="1" t="s">
        <v>1571</v>
      </c>
      <c r="S892" s="13" t="str" cm="1">
        <f t="array" ref="S892">IFERROR(_xlfn.TEXTJOIN(", ",TRUE,IF(ChangeLog[ROW_ID]=$T892,ChangeLog[Change'#],"")),"")</f>
        <v/>
      </c>
      <c r="T892">
        <v>883</v>
      </c>
    </row>
    <row r="893" spans="1:20" ht="17.100000000000001" customHeight="1" x14ac:dyDescent="0.25">
      <c r="A893" s="1" t="s">
        <v>1242</v>
      </c>
      <c r="B893" s="15">
        <v>1967</v>
      </c>
      <c r="C893" s="15" t="s">
        <v>47</v>
      </c>
      <c r="D893" s="15" t="s">
        <v>47</v>
      </c>
      <c r="E893" s="15" t="s">
        <v>48</v>
      </c>
      <c r="F893" s="15"/>
      <c r="G893" s="15" t="s">
        <v>756</v>
      </c>
      <c r="H893" s="15" t="s">
        <v>1255</v>
      </c>
      <c r="I893" s="15" t="s">
        <v>11375</v>
      </c>
      <c r="J893" s="1" t="s">
        <v>1572</v>
      </c>
      <c r="K893" s="15" t="s">
        <v>29</v>
      </c>
      <c r="L893" s="15">
        <v>2</v>
      </c>
      <c r="M893" s="15" t="s">
        <v>30</v>
      </c>
      <c r="N893" s="15">
        <v>2</v>
      </c>
      <c r="O893" s="15">
        <v>1</v>
      </c>
      <c r="P893" s="13" t="s">
        <v>31</v>
      </c>
      <c r="Q893" s="13" t="s">
        <v>32</v>
      </c>
      <c r="R893" s="1" t="s">
        <v>1573</v>
      </c>
      <c r="S893" s="13" t="str" cm="1">
        <f t="array" ref="S893">IFERROR(_xlfn.TEXTJOIN(", ",TRUE,IF(ChangeLog[ROW_ID]=$T893,ChangeLog[Change'#],"")),"")</f>
        <v/>
      </c>
      <c r="T893">
        <v>884</v>
      </c>
    </row>
    <row r="894" spans="1:20" ht="17.100000000000001" customHeight="1" x14ac:dyDescent="0.25">
      <c r="A894" s="1" t="s">
        <v>1242</v>
      </c>
      <c r="B894" s="15">
        <v>1967</v>
      </c>
      <c r="C894" s="15" t="s">
        <v>47</v>
      </c>
      <c r="D894" s="15" t="s">
        <v>47</v>
      </c>
      <c r="E894" s="15" t="s">
        <v>48</v>
      </c>
      <c r="F894" s="15" t="s">
        <v>26</v>
      </c>
      <c r="G894" s="15" t="s">
        <v>54</v>
      </c>
      <c r="H894" s="15" t="s">
        <v>1255</v>
      </c>
      <c r="I894" s="15" t="s">
        <v>11377</v>
      </c>
      <c r="J894" s="1" t="s">
        <v>1266</v>
      </c>
      <c r="K894" s="15" t="s">
        <v>29</v>
      </c>
      <c r="L894" s="15">
        <v>2</v>
      </c>
      <c r="M894" s="15" t="s">
        <v>30</v>
      </c>
      <c r="N894" s="15">
        <v>2</v>
      </c>
      <c r="O894" s="15">
        <v>1</v>
      </c>
      <c r="P894" s="13" t="s">
        <v>31</v>
      </c>
      <c r="Q894" s="13" t="s">
        <v>32</v>
      </c>
      <c r="R894" s="1" t="s">
        <v>1574</v>
      </c>
      <c r="S894" s="13" t="str" cm="1">
        <f t="array" ref="S894">IFERROR(_xlfn.TEXTJOIN(", ",TRUE,IF(ChangeLog[ROW_ID]=$T894,ChangeLog[Change'#],"")),"")</f>
        <v/>
      </c>
      <c r="T894">
        <v>885</v>
      </c>
    </row>
    <row r="895" spans="1:20" ht="17.100000000000001" customHeight="1" x14ac:dyDescent="0.25">
      <c r="A895" s="1" t="s">
        <v>1242</v>
      </c>
      <c r="B895" s="15">
        <v>1967</v>
      </c>
      <c r="C895" s="15" t="s">
        <v>74</v>
      </c>
      <c r="D895" s="15" t="s">
        <v>74</v>
      </c>
      <c r="E895" s="15" t="s">
        <v>74</v>
      </c>
      <c r="F895" s="15"/>
      <c r="G895" s="15" t="s">
        <v>700</v>
      </c>
      <c r="H895" s="15" t="s">
        <v>1279</v>
      </c>
      <c r="I895" s="15" t="s">
        <v>11380</v>
      </c>
      <c r="J895" s="1" t="s">
        <v>1576</v>
      </c>
      <c r="K895" s="15" t="s">
        <v>29</v>
      </c>
      <c r="L895" s="15">
        <v>3</v>
      </c>
      <c r="M895" s="15" t="s">
        <v>57</v>
      </c>
      <c r="N895" s="15">
        <v>3</v>
      </c>
      <c r="O895" s="15">
        <v>1</v>
      </c>
      <c r="P895" s="13" t="s">
        <v>31</v>
      </c>
      <c r="Q895" s="13" t="s">
        <v>32</v>
      </c>
      <c r="R895" s="1"/>
      <c r="S895" s="13" t="str" cm="1">
        <f t="array" ref="S895">IFERROR(_xlfn.TEXTJOIN(", ",TRUE,IF(ChangeLog[ROW_ID]=$T895,ChangeLog[Change'#],"")),"")</f>
        <v/>
      </c>
      <c r="T895">
        <v>886</v>
      </c>
    </row>
    <row r="896" spans="1:20" ht="17.100000000000001" customHeight="1" x14ac:dyDescent="0.25">
      <c r="A896" s="1" t="s">
        <v>1242</v>
      </c>
      <c r="B896" s="15">
        <v>1967</v>
      </c>
      <c r="C896" s="15" t="s">
        <v>74</v>
      </c>
      <c r="D896" s="15" t="s">
        <v>74</v>
      </c>
      <c r="E896" s="15" t="s">
        <v>74</v>
      </c>
      <c r="F896" s="15"/>
      <c r="G896" s="15" t="s">
        <v>78</v>
      </c>
      <c r="H896" s="15" t="s">
        <v>1279</v>
      </c>
      <c r="I896" s="15" t="s">
        <v>78</v>
      </c>
      <c r="J896" s="1" t="s">
        <v>1577</v>
      </c>
      <c r="K896" s="15" t="s">
        <v>29</v>
      </c>
      <c r="L896" s="15">
        <v>3</v>
      </c>
      <c r="M896" s="15" t="s">
        <v>57</v>
      </c>
      <c r="N896" s="15">
        <v>3</v>
      </c>
      <c r="O896" s="15">
        <v>1</v>
      </c>
      <c r="P896" s="13" t="s">
        <v>31</v>
      </c>
      <c r="Q896" s="13" t="s">
        <v>32</v>
      </c>
      <c r="R896" s="1"/>
      <c r="S896" s="13" t="str" cm="1">
        <f t="array" ref="S896">IFERROR(_xlfn.TEXTJOIN(", ",TRUE,IF(ChangeLog[ROW_ID]=$T896,ChangeLog[Change'#],"")),"")</f>
        <v/>
      </c>
      <c r="T896">
        <v>887</v>
      </c>
    </row>
    <row r="897" spans="1:20" ht="17.100000000000001" customHeight="1" x14ac:dyDescent="0.25">
      <c r="A897" s="1" t="s">
        <v>1242</v>
      </c>
      <c r="B897" s="15">
        <v>1967</v>
      </c>
      <c r="C897" s="15" t="s">
        <v>74</v>
      </c>
      <c r="D897" s="15" t="s">
        <v>74</v>
      </c>
      <c r="E897" s="15" t="s">
        <v>74</v>
      </c>
      <c r="F897" s="15"/>
      <c r="G897" s="15" t="s">
        <v>88</v>
      </c>
      <c r="H897" s="15" t="s">
        <v>1279</v>
      </c>
      <c r="I897" s="15" t="s">
        <v>88</v>
      </c>
      <c r="J897" s="1" t="s">
        <v>1578</v>
      </c>
      <c r="K897" s="15" t="s">
        <v>29</v>
      </c>
      <c r="L897" s="15">
        <v>3</v>
      </c>
      <c r="M897" s="15" t="s">
        <v>57</v>
      </c>
      <c r="N897" s="15">
        <v>3</v>
      </c>
      <c r="O897" s="15">
        <v>1</v>
      </c>
      <c r="P897" s="13" t="s">
        <v>31</v>
      </c>
      <c r="Q897" s="13" t="s">
        <v>32</v>
      </c>
      <c r="R897" s="1"/>
      <c r="S897" s="13" t="str" cm="1">
        <f t="array" ref="S897">IFERROR(_xlfn.TEXTJOIN(", ",TRUE,IF(ChangeLog[ROW_ID]=$T897,ChangeLog[Change'#],"")),"")</f>
        <v/>
      </c>
      <c r="T897">
        <v>888</v>
      </c>
    </row>
    <row r="898" spans="1:20" ht="17.100000000000001" customHeight="1" x14ac:dyDescent="0.25">
      <c r="A898" s="1" t="s">
        <v>1242</v>
      </c>
      <c r="B898" s="15">
        <v>1967</v>
      </c>
      <c r="C898" s="15" t="s">
        <v>74</v>
      </c>
      <c r="D898" s="15" t="s">
        <v>74</v>
      </c>
      <c r="E898" s="15" t="s">
        <v>74</v>
      </c>
      <c r="F898" s="15"/>
      <c r="G898" s="15" t="s">
        <v>238</v>
      </c>
      <c r="H898" s="15" t="s">
        <v>1279</v>
      </c>
      <c r="I898" s="15" t="s">
        <v>238</v>
      </c>
      <c r="J898" s="1" t="s">
        <v>1579</v>
      </c>
      <c r="K898" s="15" t="s">
        <v>29</v>
      </c>
      <c r="L898" s="15">
        <v>2</v>
      </c>
      <c r="M898" s="15" t="s">
        <v>30</v>
      </c>
      <c r="N898" s="15">
        <v>2</v>
      </c>
      <c r="O898" s="15">
        <v>1</v>
      </c>
      <c r="P898" s="13" t="s">
        <v>31</v>
      </c>
      <c r="Q898" s="13" t="s">
        <v>32</v>
      </c>
      <c r="R898" s="1"/>
      <c r="S898" s="13" t="str" cm="1">
        <f t="array" ref="S898">IFERROR(_xlfn.TEXTJOIN(", ",TRUE,IF(ChangeLog[ROW_ID]=$T898,ChangeLog[Change'#],"")),"")</f>
        <v/>
      </c>
      <c r="T898">
        <v>889</v>
      </c>
    </row>
    <row r="899" spans="1:20" ht="17.100000000000001" customHeight="1" x14ac:dyDescent="0.25">
      <c r="A899" s="1" t="s">
        <v>1242</v>
      </c>
      <c r="B899" s="15">
        <v>1967</v>
      </c>
      <c r="C899" s="15" t="s">
        <v>706</v>
      </c>
      <c r="D899" s="15" t="s">
        <v>706</v>
      </c>
      <c r="E899" s="15" t="s">
        <v>48</v>
      </c>
      <c r="F899" s="15" t="s">
        <v>26</v>
      </c>
      <c r="G899" s="15" t="s">
        <v>1582</v>
      </c>
      <c r="H899" s="15" t="s">
        <v>1425</v>
      </c>
      <c r="I899" s="15" t="s">
        <v>11382</v>
      </c>
      <c r="J899" s="1" t="s">
        <v>1584</v>
      </c>
      <c r="K899" s="15" t="s">
        <v>29</v>
      </c>
      <c r="L899" s="15">
        <v>3</v>
      </c>
      <c r="M899" s="15" t="s">
        <v>57</v>
      </c>
      <c r="N899" s="15">
        <v>3</v>
      </c>
      <c r="O899" s="15">
        <v>1</v>
      </c>
      <c r="P899" s="13" t="s">
        <v>31</v>
      </c>
      <c r="Q899" s="13" t="s">
        <v>32</v>
      </c>
      <c r="R899" s="1" t="s">
        <v>1585</v>
      </c>
      <c r="S899" s="13" t="str" cm="1">
        <f t="array" ref="S899">IFERROR(_xlfn.TEXTJOIN(", ",TRUE,IF(ChangeLog[ROW_ID]=$T899,ChangeLog[Change'#],"")),"")</f>
        <v/>
      </c>
      <c r="T899">
        <v>891</v>
      </c>
    </row>
    <row r="900" spans="1:20" ht="204" customHeight="1" x14ac:dyDescent="0.25">
      <c r="A900" s="1" t="s">
        <v>1242</v>
      </c>
      <c r="B900" s="15">
        <v>1967</v>
      </c>
      <c r="C900" s="15" t="s">
        <v>706</v>
      </c>
      <c r="D900" s="15" t="s">
        <v>706</v>
      </c>
      <c r="E900" s="15" t="s">
        <v>48</v>
      </c>
      <c r="F900" s="15" t="s">
        <v>26</v>
      </c>
      <c r="G900" s="15" t="s">
        <v>1586</v>
      </c>
      <c r="H900" s="15" t="s">
        <v>1425</v>
      </c>
      <c r="I900" s="1" t="s">
        <v>11383</v>
      </c>
      <c r="J900" s="1" t="s">
        <v>1588</v>
      </c>
      <c r="K900" s="15" t="s">
        <v>29</v>
      </c>
      <c r="L900" s="15">
        <v>2</v>
      </c>
      <c r="M900" s="15" t="s">
        <v>30</v>
      </c>
      <c r="N900" s="15">
        <v>2</v>
      </c>
      <c r="O900" s="15">
        <v>1</v>
      </c>
      <c r="P900" s="13" t="s">
        <v>31</v>
      </c>
      <c r="Q900" s="13" t="s">
        <v>32</v>
      </c>
      <c r="R900" s="1" t="s">
        <v>1589</v>
      </c>
      <c r="S900" s="13" t="str" cm="1">
        <f t="array" ref="S900">IFERROR(_xlfn.TEXTJOIN(", ",TRUE,IF(ChangeLog[ROW_ID]=$T900,ChangeLog[Change'#],"")),"")</f>
        <v/>
      </c>
      <c r="T900">
        <v>892</v>
      </c>
    </row>
    <row r="901" spans="1:20" ht="17.100000000000001" customHeight="1" x14ac:dyDescent="0.25">
      <c r="A901" s="1" t="s">
        <v>1242</v>
      </c>
      <c r="B901" s="15">
        <v>1967</v>
      </c>
      <c r="C901" s="15" t="s">
        <v>706</v>
      </c>
      <c r="D901" s="15" t="s">
        <v>706</v>
      </c>
      <c r="E901" s="15" t="s">
        <v>707</v>
      </c>
      <c r="F901" s="15" t="s">
        <v>26</v>
      </c>
      <c r="G901" s="15" t="s">
        <v>1590</v>
      </c>
      <c r="H901" s="15" t="s">
        <v>1425</v>
      </c>
      <c r="I901" s="15" t="s">
        <v>11384</v>
      </c>
      <c r="J901" s="1" t="s">
        <v>1592</v>
      </c>
      <c r="K901" s="15" t="s">
        <v>29</v>
      </c>
      <c r="L901" s="15">
        <v>3</v>
      </c>
      <c r="M901" s="15" t="s">
        <v>57</v>
      </c>
      <c r="N901" s="15">
        <v>3</v>
      </c>
      <c r="O901" s="15">
        <v>1</v>
      </c>
      <c r="P901" s="13" t="s">
        <v>31</v>
      </c>
      <c r="Q901" s="13" t="s">
        <v>32</v>
      </c>
      <c r="R901" s="1" t="s">
        <v>1593</v>
      </c>
      <c r="S901" s="13" t="str" cm="1">
        <f t="array" ref="S901">IFERROR(_xlfn.TEXTJOIN(", ",TRUE,IF(ChangeLog[ROW_ID]=$T901,ChangeLog[Change'#],"")),"")</f>
        <v/>
      </c>
      <c r="T901">
        <v>893</v>
      </c>
    </row>
    <row r="902" spans="1:20" ht="17.100000000000001" customHeight="1" x14ac:dyDescent="0.25">
      <c r="A902" s="1" t="s">
        <v>1242</v>
      </c>
      <c r="B902" s="15">
        <v>1967</v>
      </c>
      <c r="C902" s="15" t="s">
        <v>706</v>
      </c>
      <c r="D902" s="15" t="s">
        <v>706</v>
      </c>
      <c r="E902" s="15" t="s">
        <v>48</v>
      </c>
      <c r="F902" s="15" t="s">
        <v>26</v>
      </c>
      <c r="G902" s="15" t="s">
        <v>1594</v>
      </c>
      <c r="H902" s="15" t="s">
        <v>1425</v>
      </c>
      <c r="I902" s="15" t="s">
        <v>11385</v>
      </c>
      <c r="J902" s="1" t="s">
        <v>1596</v>
      </c>
      <c r="K902" s="15" t="s">
        <v>29</v>
      </c>
      <c r="L902" s="15">
        <v>2</v>
      </c>
      <c r="M902" s="15" t="s">
        <v>30</v>
      </c>
      <c r="N902" s="15">
        <v>2</v>
      </c>
      <c r="O902" s="15">
        <v>1</v>
      </c>
      <c r="P902" s="13" t="s">
        <v>31</v>
      </c>
      <c r="Q902" s="13" t="s">
        <v>32</v>
      </c>
      <c r="R902" s="1"/>
      <c r="S902" s="13" t="str" cm="1">
        <f t="array" ref="S902">IFERROR(_xlfn.TEXTJOIN(", ",TRUE,IF(ChangeLog[ROW_ID]=$T902,ChangeLog[Change'#],"")),"")</f>
        <v/>
      </c>
      <c r="T902">
        <v>894</v>
      </c>
    </row>
    <row r="903" spans="1:20" ht="17.100000000000001" customHeight="1" x14ac:dyDescent="0.25">
      <c r="A903" s="1" t="s">
        <v>1242</v>
      </c>
      <c r="B903" s="15">
        <v>1967</v>
      </c>
      <c r="C903" s="15" t="s">
        <v>717</v>
      </c>
      <c r="D903" s="15" t="s">
        <v>717</v>
      </c>
      <c r="E903" s="15" t="s">
        <v>426</v>
      </c>
      <c r="F903" s="15"/>
      <c r="G903" s="15" t="s">
        <v>504</v>
      </c>
      <c r="H903" s="15" t="s">
        <v>1428</v>
      </c>
      <c r="I903" s="15" t="s">
        <v>504</v>
      </c>
      <c r="J903" s="1" t="s">
        <v>1597</v>
      </c>
      <c r="K903" s="15" t="s">
        <v>29</v>
      </c>
      <c r="L903" s="15">
        <v>2</v>
      </c>
      <c r="M903" s="15" t="s">
        <v>30</v>
      </c>
      <c r="N903" s="15">
        <v>2</v>
      </c>
      <c r="O903" s="15">
        <v>1</v>
      </c>
      <c r="P903" s="13" t="s">
        <v>31</v>
      </c>
      <c r="Q903" s="13" t="s">
        <v>32</v>
      </c>
      <c r="R903" s="1"/>
      <c r="S903" s="13" t="str" cm="1">
        <f t="array" ref="S903">IFERROR(_xlfn.TEXTJOIN(", ",TRUE,IF(ChangeLog[ROW_ID]=$T903,ChangeLog[Change'#],"")),"")</f>
        <v/>
      </c>
      <c r="T903">
        <v>895</v>
      </c>
    </row>
    <row r="904" spans="1:20" ht="33.950000000000003" customHeight="1" x14ac:dyDescent="0.25">
      <c r="A904" s="1" t="s">
        <v>1242</v>
      </c>
      <c r="B904" s="15">
        <v>1967</v>
      </c>
      <c r="C904" s="15" t="s">
        <v>717</v>
      </c>
      <c r="D904" s="15" t="s">
        <v>717</v>
      </c>
      <c r="E904" s="15" t="s">
        <v>426</v>
      </c>
      <c r="F904" s="15"/>
      <c r="G904" s="15" t="s">
        <v>78</v>
      </c>
      <c r="H904" s="15" t="s">
        <v>1428</v>
      </c>
      <c r="I904" s="15" t="s">
        <v>78</v>
      </c>
      <c r="J904" s="1" t="s">
        <v>1598</v>
      </c>
      <c r="K904" s="15" t="s">
        <v>29</v>
      </c>
      <c r="L904" s="15">
        <v>2</v>
      </c>
      <c r="M904" s="15" t="s">
        <v>30</v>
      </c>
      <c r="N904" s="15">
        <v>2</v>
      </c>
      <c r="O904" s="15">
        <v>1</v>
      </c>
      <c r="P904" s="13" t="s">
        <v>31</v>
      </c>
      <c r="Q904" s="13" t="s">
        <v>32</v>
      </c>
      <c r="R904" s="1"/>
      <c r="S904" s="13" t="str" cm="1">
        <f t="array" ref="S904">IFERROR(_xlfn.TEXTJOIN(", ",TRUE,IF(ChangeLog[ROW_ID]=$T904,ChangeLog[Change'#],"")),"")</f>
        <v/>
      </c>
      <c r="T904">
        <v>896</v>
      </c>
    </row>
    <row r="905" spans="1:20" ht="17.100000000000001" customHeight="1" x14ac:dyDescent="0.25">
      <c r="A905" s="1" t="s">
        <v>1242</v>
      </c>
      <c r="B905" s="15">
        <v>1967</v>
      </c>
      <c r="C905" s="15" t="s">
        <v>717</v>
      </c>
      <c r="D905" s="15" t="s">
        <v>717</v>
      </c>
      <c r="E905" s="15" t="s">
        <v>426</v>
      </c>
      <c r="F905" s="15" t="s">
        <v>26</v>
      </c>
      <c r="G905" s="15" t="s">
        <v>1599</v>
      </c>
      <c r="H905" s="15" t="s">
        <v>1428</v>
      </c>
      <c r="I905" s="15" t="s">
        <v>213</v>
      </c>
      <c r="J905" s="1" t="s">
        <v>1429</v>
      </c>
      <c r="K905" s="15" t="s">
        <v>29</v>
      </c>
      <c r="L905" s="15">
        <v>2</v>
      </c>
      <c r="M905" s="15" t="s">
        <v>30</v>
      </c>
      <c r="N905" s="15">
        <v>2</v>
      </c>
      <c r="O905" s="15">
        <v>1</v>
      </c>
      <c r="P905" s="13" t="s">
        <v>31</v>
      </c>
      <c r="Q905" s="13" t="s">
        <v>32</v>
      </c>
      <c r="R905" s="1"/>
      <c r="S905" s="13" t="str" cm="1">
        <f t="array" ref="S905">IFERROR(_xlfn.TEXTJOIN(", ",TRUE,IF(ChangeLog[ROW_ID]=$T905,ChangeLog[Change'#],"")),"")</f>
        <v/>
      </c>
      <c r="T905">
        <v>897</v>
      </c>
    </row>
    <row r="906" spans="1:20" ht="17.100000000000001" customHeight="1" x14ac:dyDescent="0.25">
      <c r="A906" s="1" t="s">
        <v>1242</v>
      </c>
      <c r="B906" s="15">
        <v>1967</v>
      </c>
      <c r="C906" s="15" t="s">
        <v>717</v>
      </c>
      <c r="D906" s="15" t="s">
        <v>717</v>
      </c>
      <c r="E906" s="15" t="s">
        <v>426</v>
      </c>
      <c r="F906" s="15"/>
      <c r="G906" s="15" t="s">
        <v>88</v>
      </c>
      <c r="H906" s="15" t="s">
        <v>1428</v>
      </c>
      <c r="I906" s="15" t="s">
        <v>88</v>
      </c>
      <c r="J906" s="1" t="s">
        <v>1601</v>
      </c>
      <c r="K906" s="15" t="s">
        <v>29</v>
      </c>
      <c r="L906" s="15">
        <v>2</v>
      </c>
      <c r="M906" s="15" t="s">
        <v>30</v>
      </c>
      <c r="N906" s="15">
        <v>2</v>
      </c>
      <c r="O906" s="15">
        <v>1</v>
      </c>
      <c r="P906" s="13" t="s">
        <v>31</v>
      </c>
      <c r="Q906" s="13" t="s">
        <v>32</v>
      </c>
      <c r="R906" s="1"/>
      <c r="S906" s="13" t="str" cm="1">
        <f t="array" ref="S906">IFERROR(_xlfn.TEXTJOIN(", ",TRUE,IF(ChangeLog[ROW_ID]=$T906,ChangeLog[Change'#],"")),"")</f>
        <v/>
      </c>
      <c r="T906">
        <v>898</v>
      </c>
    </row>
    <row r="907" spans="1:20" ht="17.100000000000001" customHeight="1" x14ac:dyDescent="0.25">
      <c r="A907" s="1" t="s">
        <v>1242</v>
      </c>
      <c r="B907" s="15">
        <v>1967</v>
      </c>
      <c r="C907" s="15" t="s">
        <v>717</v>
      </c>
      <c r="D907" s="15" t="s">
        <v>717</v>
      </c>
      <c r="E907" s="15" t="s">
        <v>426</v>
      </c>
      <c r="F907" s="15"/>
      <c r="G907" s="15" t="s">
        <v>88</v>
      </c>
      <c r="H907" s="15" t="s">
        <v>1428</v>
      </c>
      <c r="I907" s="15" t="s">
        <v>88</v>
      </c>
      <c r="J907" s="1" t="s">
        <v>1602</v>
      </c>
      <c r="K907" s="15" t="s">
        <v>29</v>
      </c>
      <c r="L907" s="15">
        <v>2</v>
      </c>
      <c r="M907" s="15" t="s">
        <v>30</v>
      </c>
      <c r="N907" s="15">
        <v>2</v>
      </c>
      <c r="O907" s="15">
        <v>1</v>
      </c>
      <c r="P907" s="13" t="s">
        <v>31</v>
      </c>
      <c r="Q907" s="13" t="s">
        <v>32</v>
      </c>
      <c r="R907" s="1"/>
      <c r="S907" s="13" t="str" cm="1">
        <f t="array" ref="S907">IFERROR(_xlfn.TEXTJOIN(", ",TRUE,IF(ChangeLog[ROW_ID]=$T907,ChangeLog[Change'#],"")),"")</f>
        <v/>
      </c>
      <c r="T907">
        <v>899</v>
      </c>
    </row>
    <row r="908" spans="1:20" ht="17.100000000000001" customHeight="1" x14ac:dyDescent="0.25">
      <c r="A908" s="1" t="s">
        <v>1242</v>
      </c>
      <c r="B908" s="15">
        <v>1967</v>
      </c>
      <c r="C908" s="15" t="s">
        <v>171</v>
      </c>
      <c r="D908" s="15" t="s">
        <v>171</v>
      </c>
      <c r="E908" s="15" t="s">
        <v>171</v>
      </c>
      <c r="F908" s="15" t="s">
        <v>26</v>
      </c>
      <c r="G908" s="15" t="s">
        <v>172</v>
      </c>
      <c r="H908" s="15" t="s">
        <v>1603</v>
      </c>
      <c r="I908" s="15"/>
      <c r="J908" s="1" t="s">
        <v>1604</v>
      </c>
      <c r="K908" s="15" t="s">
        <v>29</v>
      </c>
      <c r="L908" s="15">
        <v>3</v>
      </c>
      <c r="M908" s="15" t="s">
        <v>57</v>
      </c>
      <c r="N908" s="15">
        <v>3</v>
      </c>
      <c r="O908" s="15">
        <v>1</v>
      </c>
      <c r="P908" s="13" t="s">
        <v>31</v>
      </c>
      <c r="Q908" s="13" t="s">
        <v>32</v>
      </c>
      <c r="R908" s="1"/>
      <c r="S908" s="13" t="str" cm="1">
        <f t="array" ref="S908">IFERROR(_xlfn.TEXTJOIN(", ",TRUE,IF(ChangeLog[ROW_ID]=$T908,ChangeLog[Change'#],"")),"")</f>
        <v/>
      </c>
      <c r="T908">
        <v>900</v>
      </c>
    </row>
    <row r="909" spans="1:20" ht="17.100000000000001" customHeight="1" x14ac:dyDescent="0.25">
      <c r="A909" s="1" t="s">
        <v>1242</v>
      </c>
      <c r="B909" s="15">
        <v>1967</v>
      </c>
      <c r="C909" s="15" t="s">
        <v>92</v>
      </c>
      <c r="D909" s="15" t="s">
        <v>92</v>
      </c>
      <c r="E909" s="15" t="s">
        <v>93</v>
      </c>
      <c r="F909" s="15" t="s">
        <v>26</v>
      </c>
      <c r="G909" s="15" t="s">
        <v>1605</v>
      </c>
      <c r="H909" s="15" t="s">
        <v>1296</v>
      </c>
      <c r="I909" s="15" t="s">
        <v>11386</v>
      </c>
      <c r="J909" s="1" t="s">
        <v>1607</v>
      </c>
      <c r="K909" s="15" t="s">
        <v>29</v>
      </c>
      <c r="L909" s="15">
        <v>3</v>
      </c>
      <c r="M909" s="15" t="s">
        <v>57</v>
      </c>
      <c r="N909" s="15">
        <v>3</v>
      </c>
      <c r="O909" s="15">
        <v>1</v>
      </c>
      <c r="P909" s="13" t="s">
        <v>31</v>
      </c>
      <c r="Q909" s="13" t="s">
        <v>32</v>
      </c>
      <c r="R909" s="1" t="s">
        <v>1608</v>
      </c>
      <c r="S909" s="13" t="str" cm="1">
        <f t="array" ref="S909">IFERROR(_xlfn.TEXTJOIN(", ",TRUE,IF(ChangeLog[ROW_ID]=$T909,ChangeLog[Change'#],"")),"")</f>
        <v/>
      </c>
      <c r="T909">
        <v>901</v>
      </c>
    </row>
    <row r="910" spans="1:20" ht="17.100000000000001" customHeight="1" x14ac:dyDescent="0.25">
      <c r="A910" s="1" t="s">
        <v>1242</v>
      </c>
      <c r="B910" s="15">
        <v>1967</v>
      </c>
      <c r="C910" s="15" t="s">
        <v>92</v>
      </c>
      <c r="D910" s="15" t="s">
        <v>92</v>
      </c>
      <c r="E910" s="15" t="s">
        <v>93</v>
      </c>
      <c r="F910" s="15" t="s">
        <v>26</v>
      </c>
      <c r="G910" s="15" t="s">
        <v>1442</v>
      </c>
      <c r="H910" s="15" t="s">
        <v>1296</v>
      </c>
      <c r="I910" s="15" t="s">
        <v>11387</v>
      </c>
      <c r="J910" s="1" t="s">
        <v>1610</v>
      </c>
      <c r="K910" s="15" t="s">
        <v>29</v>
      </c>
      <c r="L910" s="15">
        <v>3</v>
      </c>
      <c r="M910" s="15" t="s">
        <v>57</v>
      </c>
      <c r="N910" s="15">
        <v>3</v>
      </c>
      <c r="O910" s="15">
        <v>1</v>
      </c>
      <c r="P910" s="13" t="s">
        <v>31</v>
      </c>
      <c r="Q910" s="13" t="s">
        <v>32</v>
      </c>
      <c r="R910" s="1" t="s">
        <v>1611</v>
      </c>
      <c r="S910" s="13" t="str" cm="1">
        <f t="array" ref="S910">IFERROR(_xlfn.TEXTJOIN(", ",TRUE,IF(ChangeLog[ROW_ID]=$T910,ChangeLog[Change'#],"")),"")</f>
        <v/>
      </c>
      <c r="T910">
        <v>902</v>
      </c>
    </row>
    <row r="911" spans="1:20" ht="17.100000000000001" customHeight="1" x14ac:dyDescent="0.25">
      <c r="A911" s="1" t="s">
        <v>1242</v>
      </c>
      <c r="B911" s="15">
        <v>1967</v>
      </c>
      <c r="C911" s="15" t="s">
        <v>92</v>
      </c>
      <c r="D911" s="15" t="s">
        <v>92</v>
      </c>
      <c r="E911" s="15" t="s">
        <v>386</v>
      </c>
      <c r="F911" s="15" t="s">
        <v>26</v>
      </c>
      <c r="G911" s="15" t="s">
        <v>587</v>
      </c>
      <c r="H911" s="15" t="s">
        <v>1296</v>
      </c>
      <c r="I911" s="15" t="s">
        <v>11388</v>
      </c>
      <c r="J911" s="1" t="s">
        <v>1613</v>
      </c>
      <c r="K911" s="15" t="s">
        <v>29</v>
      </c>
      <c r="L911" s="15">
        <v>3</v>
      </c>
      <c r="M911" s="15" t="s">
        <v>57</v>
      </c>
      <c r="N911" s="15">
        <v>3</v>
      </c>
      <c r="O911" s="15">
        <v>1</v>
      </c>
      <c r="P911" s="13" t="s">
        <v>31</v>
      </c>
      <c r="Q911" s="13" t="s">
        <v>32</v>
      </c>
      <c r="R911" s="1" t="s">
        <v>1614</v>
      </c>
      <c r="S911" s="13" t="str" cm="1">
        <f t="array" ref="S911">IFERROR(_xlfn.TEXTJOIN(", ",TRUE,IF(ChangeLog[ROW_ID]=$T911,ChangeLog[Change'#],"")),"")</f>
        <v/>
      </c>
      <c r="T911">
        <v>903</v>
      </c>
    </row>
    <row r="912" spans="1:20" ht="17.100000000000001" customHeight="1" x14ac:dyDescent="0.25">
      <c r="A912" s="1" t="s">
        <v>1242</v>
      </c>
      <c r="B912" s="15">
        <v>1967</v>
      </c>
      <c r="C912" s="15" t="s">
        <v>92</v>
      </c>
      <c r="D912" s="15" t="s">
        <v>92</v>
      </c>
      <c r="E912" s="15" t="s">
        <v>93</v>
      </c>
      <c r="F912" s="15" t="s">
        <v>26</v>
      </c>
      <c r="G912" s="15" t="s">
        <v>94</v>
      </c>
      <c r="H912" s="15" t="s">
        <v>1296</v>
      </c>
      <c r="I912" s="1" t="s">
        <v>11381</v>
      </c>
      <c r="J912" s="1" t="s">
        <v>1440</v>
      </c>
      <c r="K912" s="15" t="s">
        <v>29</v>
      </c>
      <c r="L912" s="15">
        <v>2</v>
      </c>
      <c r="M912" s="15" t="s">
        <v>30</v>
      </c>
      <c r="N912" s="15">
        <v>2</v>
      </c>
      <c r="O912" s="15">
        <v>1</v>
      </c>
      <c r="P912" s="13" t="s">
        <v>31</v>
      </c>
      <c r="Q912" s="13" t="s">
        <v>32</v>
      </c>
      <c r="R912" s="1" t="s">
        <v>1581</v>
      </c>
      <c r="S912" s="13" t="str" cm="1">
        <f t="array" ref="S912">IFERROR(_xlfn.TEXTJOIN(", ",TRUE,IF(ChangeLog[ROW_ID]=$T912,ChangeLog[Change'#],"")),"")</f>
        <v/>
      </c>
      <c r="T912">
        <v>904</v>
      </c>
    </row>
    <row r="913" spans="1:20" ht="17.100000000000001" customHeight="1" x14ac:dyDescent="0.25">
      <c r="A913" s="1" t="s">
        <v>1242</v>
      </c>
      <c r="B913" s="15">
        <v>1967</v>
      </c>
      <c r="C913" s="15" t="s">
        <v>97</v>
      </c>
      <c r="D913" s="15" t="s">
        <v>97</v>
      </c>
      <c r="E913" s="15" t="s">
        <v>97</v>
      </c>
      <c r="F913" s="15" t="s">
        <v>49</v>
      </c>
      <c r="G913" s="15" t="s">
        <v>36</v>
      </c>
      <c r="H913" s="15" t="s">
        <v>1349</v>
      </c>
      <c r="I913" s="15" t="s">
        <v>5700</v>
      </c>
      <c r="J913" s="1" t="s">
        <v>91</v>
      </c>
      <c r="K913" s="15" t="s">
        <v>29</v>
      </c>
      <c r="L913" s="15">
        <v>1</v>
      </c>
      <c r="M913" s="15" t="s">
        <v>41</v>
      </c>
      <c r="N913" s="15">
        <v>1</v>
      </c>
      <c r="O913" s="15">
        <v>1</v>
      </c>
      <c r="P913" s="13" t="s">
        <v>31</v>
      </c>
      <c r="Q913" s="13" t="s">
        <v>32</v>
      </c>
      <c r="R913" s="1"/>
      <c r="S913" s="13" t="str" cm="1">
        <f t="array" ref="S913">IFERROR(_xlfn.TEXTJOIN(", ",TRUE,IF(ChangeLog[ROW_ID]=$T913,ChangeLog[Change'#],"")),"")</f>
        <v>18</v>
      </c>
      <c r="T913">
        <v>905</v>
      </c>
    </row>
    <row r="914" spans="1:20" ht="17.100000000000001" customHeight="1" x14ac:dyDescent="0.25">
      <c r="A914" s="1" t="s">
        <v>1242</v>
      </c>
      <c r="B914" s="15">
        <v>1967</v>
      </c>
      <c r="C914" s="15" t="s">
        <v>97</v>
      </c>
      <c r="D914" s="15" t="s">
        <v>97</v>
      </c>
      <c r="E914" s="15" t="s">
        <v>97</v>
      </c>
      <c r="F914" s="15" t="s">
        <v>325</v>
      </c>
      <c r="G914" s="15" t="s">
        <v>283</v>
      </c>
      <c r="H914" s="15" t="s">
        <v>1349</v>
      </c>
      <c r="I914" s="15" t="s">
        <v>326</v>
      </c>
      <c r="J914" s="1" t="s">
        <v>1617</v>
      </c>
      <c r="K914" s="15" t="s">
        <v>29</v>
      </c>
      <c r="L914" s="15">
        <v>3</v>
      </c>
      <c r="M914" s="15" t="s">
        <v>57</v>
      </c>
      <c r="N914" s="15">
        <v>3</v>
      </c>
      <c r="O914" s="15">
        <v>1</v>
      </c>
      <c r="P914" s="13" t="s">
        <v>31</v>
      </c>
      <c r="Q914" s="13" t="s">
        <v>32</v>
      </c>
      <c r="R914" s="1"/>
      <c r="S914" s="13" t="str" cm="1">
        <f t="array" ref="S914">IFERROR(_xlfn.TEXTJOIN(", ",TRUE,IF(ChangeLog[ROW_ID]=$T914,ChangeLog[Change'#],"")),"")</f>
        <v/>
      </c>
      <c r="T914">
        <v>906</v>
      </c>
    </row>
    <row r="915" spans="1:20" ht="17.100000000000001" customHeight="1" x14ac:dyDescent="0.25">
      <c r="A915" s="1" t="s">
        <v>1242</v>
      </c>
      <c r="B915" s="15">
        <v>1967</v>
      </c>
      <c r="C915" s="15" t="s">
        <v>97</v>
      </c>
      <c r="D915" s="15" t="s">
        <v>97</v>
      </c>
      <c r="E915" s="15" t="s">
        <v>97</v>
      </c>
      <c r="F915" s="15" t="s">
        <v>49</v>
      </c>
      <c r="G915" s="15" t="s">
        <v>283</v>
      </c>
      <c r="H915" s="15" t="s">
        <v>1349</v>
      </c>
      <c r="I915" s="15" t="s">
        <v>284</v>
      </c>
      <c r="J915" s="1" t="s">
        <v>1619</v>
      </c>
      <c r="K915" s="15" t="s">
        <v>29</v>
      </c>
      <c r="L915" s="15">
        <v>3</v>
      </c>
      <c r="M915" s="15" t="s">
        <v>57</v>
      </c>
      <c r="N915" s="15">
        <v>3</v>
      </c>
      <c r="O915" s="15">
        <v>1</v>
      </c>
      <c r="P915" s="13" t="s">
        <v>31</v>
      </c>
      <c r="Q915" s="13" t="s">
        <v>32</v>
      </c>
      <c r="R915" s="1"/>
      <c r="S915" s="13" t="str" cm="1">
        <f t="array" ref="S915">IFERROR(_xlfn.TEXTJOIN(", ",TRUE,IF(ChangeLog[ROW_ID]=$T915,ChangeLog[Change'#],"")),"")</f>
        <v/>
      </c>
      <c r="T915">
        <v>907</v>
      </c>
    </row>
    <row r="916" spans="1:20" ht="17.100000000000001" customHeight="1" x14ac:dyDescent="0.25">
      <c r="A916" s="1" t="s">
        <v>1242</v>
      </c>
      <c r="B916" s="15">
        <v>1967</v>
      </c>
      <c r="C916" s="15" t="s">
        <v>97</v>
      </c>
      <c r="D916" s="15" t="s">
        <v>97</v>
      </c>
      <c r="E916" s="15" t="s">
        <v>97</v>
      </c>
      <c r="F916" s="15" t="s">
        <v>49</v>
      </c>
      <c r="G916" s="15" t="s">
        <v>152</v>
      </c>
      <c r="H916" s="15" t="s">
        <v>1349</v>
      </c>
      <c r="I916" s="15" t="s">
        <v>267</v>
      </c>
      <c r="J916" s="1" t="s">
        <v>1621</v>
      </c>
      <c r="K916" s="15" t="s">
        <v>29</v>
      </c>
      <c r="L916" s="15">
        <v>1</v>
      </c>
      <c r="M916" s="15" t="s">
        <v>41</v>
      </c>
      <c r="N916" s="15">
        <v>1</v>
      </c>
      <c r="O916" s="15">
        <v>1</v>
      </c>
      <c r="P916" s="13" t="s">
        <v>31</v>
      </c>
      <c r="Q916" s="13" t="s">
        <v>32</v>
      </c>
      <c r="R916" s="1"/>
      <c r="S916" s="13" t="str" cm="1">
        <f t="array" ref="S916">IFERROR(_xlfn.TEXTJOIN(", ",TRUE,IF(ChangeLog[ROW_ID]=$T916,ChangeLog[Change'#],"")),"")</f>
        <v/>
      </c>
      <c r="T916">
        <v>908</v>
      </c>
    </row>
    <row r="917" spans="1:20" ht="17.100000000000001" customHeight="1" x14ac:dyDescent="0.25">
      <c r="A917" s="1" t="s">
        <v>1242</v>
      </c>
      <c r="B917" s="15">
        <v>1967</v>
      </c>
      <c r="C917" s="15" t="s">
        <v>97</v>
      </c>
      <c r="D917" s="15" t="s">
        <v>97</v>
      </c>
      <c r="E917" s="15" t="s">
        <v>97</v>
      </c>
      <c r="F917" s="15" t="s">
        <v>49</v>
      </c>
      <c r="G917" s="15" t="s">
        <v>152</v>
      </c>
      <c r="H917" s="15" t="s">
        <v>1349</v>
      </c>
      <c r="I917" s="15" t="s">
        <v>267</v>
      </c>
      <c r="J917" s="1" t="s">
        <v>1622</v>
      </c>
      <c r="K917" s="15" t="s">
        <v>29</v>
      </c>
      <c r="L917" s="15">
        <v>2</v>
      </c>
      <c r="M917" s="15" t="s">
        <v>30</v>
      </c>
      <c r="N917" s="15">
        <v>2</v>
      </c>
      <c r="O917" s="15">
        <v>1</v>
      </c>
      <c r="P917" s="13" t="s">
        <v>31</v>
      </c>
      <c r="Q917" s="13" t="s">
        <v>32</v>
      </c>
      <c r="R917" s="1"/>
      <c r="S917" s="13" t="str" cm="1">
        <f t="array" ref="S917">IFERROR(_xlfn.TEXTJOIN(", ",TRUE,IF(ChangeLog[ROW_ID]=$T917,ChangeLog[Change'#],"")),"")</f>
        <v/>
      </c>
      <c r="T917">
        <v>909</v>
      </c>
    </row>
    <row r="918" spans="1:20" ht="33.950000000000003" customHeight="1" x14ac:dyDescent="0.25">
      <c r="A918" s="1" t="s">
        <v>1242</v>
      </c>
      <c r="B918" s="15">
        <v>1967</v>
      </c>
      <c r="C918" s="15" t="s">
        <v>59</v>
      </c>
      <c r="D918" s="15" t="s">
        <v>59</v>
      </c>
      <c r="E918" s="15" t="s">
        <v>59</v>
      </c>
      <c r="F918" s="15" t="s">
        <v>26</v>
      </c>
      <c r="G918" s="15" t="s">
        <v>78</v>
      </c>
      <c r="H918" s="15" t="s">
        <v>1306</v>
      </c>
      <c r="I918" s="15" t="s">
        <v>78</v>
      </c>
      <c r="J918" s="1" t="s">
        <v>1623</v>
      </c>
      <c r="K918" s="15" t="s">
        <v>29</v>
      </c>
      <c r="L918" s="15">
        <v>1</v>
      </c>
      <c r="M918" s="15" t="s">
        <v>41</v>
      </c>
      <c r="N918" s="15">
        <v>1</v>
      </c>
      <c r="O918" s="15">
        <v>1</v>
      </c>
      <c r="P918" s="13" t="s">
        <v>31</v>
      </c>
      <c r="Q918" s="13" t="s">
        <v>32</v>
      </c>
      <c r="R918" s="1" t="s">
        <v>1624</v>
      </c>
      <c r="S918" s="13" t="str" cm="1">
        <f t="array" ref="S918">IFERROR(_xlfn.TEXTJOIN(", ",TRUE,IF(ChangeLog[ROW_ID]=$T918,ChangeLog[Change'#],"")),"")</f>
        <v>16</v>
      </c>
      <c r="T918">
        <v>910</v>
      </c>
    </row>
    <row r="919" spans="1:20" ht="33.950000000000003" customHeight="1" x14ac:dyDescent="0.25">
      <c r="A919" s="1" t="s">
        <v>1242</v>
      </c>
      <c r="B919" s="15">
        <v>1967</v>
      </c>
      <c r="C919" s="15" t="s">
        <v>59</v>
      </c>
      <c r="D919" s="15" t="s">
        <v>59</v>
      </c>
      <c r="E919" s="15" t="s">
        <v>59</v>
      </c>
      <c r="F919" s="15" t="s">
        <v>26</v>
      </c>
      <c r="G919" s="15" t="s">
        <v>85</v>
      </c>
      <c r="H919" s="15" t="s">
        <v>1306</v>
      </c>
      <c r="I919" s="15" t="s">
        <v>11389</v>
      </c>
      <c r="J919" s="1" t="s">
        <v>739</v>
      </c>
      <c r="K919" s="15" t="s">
        <v>29</v>
      </c>
      <c r="L919" s="15">
        <v>1</v>
      </c>
      <c r="M919" s="15" t="s">
        <v>41</v>
      </c>
      <c r="N919" s="15">
        <v>1</v>
      </c>
      <c r="O919" s="15">
        <v>1</v>
      </c>
      <c r="P919" s="13" t="s">
        <v>31</v>
      </c>
      <c r="Q919" s="13" t="s">
        <v>32</v>
      </c>
      <c r="R919" s="1" t="s">
        <v>1626</v>
      </c>
      <c r="S919" s="13" t="str" cm="1">
        <f t="array" ref="S919">IFERROR(_xlfn.TEXTJOIN(", ",TRUE,IF(ChangeLog[ROW_ID]=$T919,ChangeLog[Change'#],"")),"")</f>
        <v>17</v>
      </c>
      <c r="T919">
        <v>911</v>
      </c>
    </row>
    <row r="920" spans="1:20" ht="33.950000000000003" customHeight="1" x14ac:dyDescent="0.25">
      <c r="A920" s="1" t="s">
        <v>1242</v>
      </c>
      <c r="B920" s="15">
        <v>1967</v>
      </c>
      <c r="C920" s="15" t="s">
        <v>59</v>
      </c>
      <c r="D920" s="15" t="s">
        <v>59</v>
      </c>
      <c r="E920" s="15" t="s">
        <v>59</v>
      </c>
      <c r="F920" s="15" t="s">
        <v>26</v>
      </c>
      <c r="G920" s="15" t="s">
        <v>85</v>
      </c>
      <c r="H920" s="15" t="s">
        <v>1306</v>
      </c>
      <c r="I920" s="15" t="s">
        <v>11389</v>
      </c>
      <c r="J920" s="1" t="s">
        <v>511</v>
      </c>
      <c r="K920" s="15" t="s">
        <v>29</v>
      </c>
      <c r="L920" s="15">
        <v>3</v>
      </c>
      <c r="M920" s="15" t="s">
        <v>57</v>
      </c>
      <c r="N920" s="15">
        <v>3</v>
      </c>
      <c r="O920" s="15">
        <v>1</v>
      </c>
      <c r="P920" s="13" t="s">
        <v>31</v>
      </c>
      <c r="Q920" s="13" t="s">
        <v>32</v>
      </c>
      <c r="R920" s="1" t="s">
        <v>1627</v>
      </c>
      <c r="S920" s="13" t="str" cm="1">
        <f t="array" ref="S920">IFERROR(_xlfn.TEXTJOIN(", ",TRUE,IF(ChangeLog[ROW_ID]=$T920,ChangeLog[Change'#],"")),"")</f>
        <v/>
      </c>
      <c r="T920">
        <v>912</v>
      </c>
    </row>
    <row r="921" spans="1:20" ht="33.950000000000003" customHeight="1" x14ac:dyDescent="0.25">
      <c r="A921" s="1" t="s">
        <v>1242</v>
      </c>
      <c r="B921" s="15">
        <v>1967</v>
      </c>
      <c r="C921" s="15" t="s">
        <v>59</v>
      </c>
      <c r="D921" s="15" t="s">
        <v>59</v>
      </c>
      <c r="E921" s="15" t="s">
        <v>59</v>
      </c>
      <c r="F921" s="15" t="s">
        <v>26</v>
      </c>
      <c r="G921" s="15" t="s">
        <v>1455</v>
      </c>
      <c r="H921" s="15" t="s">
        <v>1306</v>
      </c>
      <c r="I921" s="15" t="s">
        <v>11390</v>
      </c>
      <c r="J921" s="1" t="s">
        <v>1311</v>
      </c>
      <c r="K921" s="15" t="s">
        <v>29</v>
      </c>
      <c r="L921" s="15">
        <v>3</v>
      </c>
      <c r="M921" s="15" t="s">
        <v>57</v>
      </c>
      <c r="N921" s="15">
        <v>3</v>
      </c>
      <c r="O921" s="15">
        <v>1</v>
      </c>
      <c r="P921" s="13" t="s">
        <v>31</v>
      </c>
      <c r="Q921" s="13" t="s">
        <v>32</v>
      </c>
      <c r="R921" s="1" t="s">
        <v>1629</v>
      </c>
      <c r="S921" s="13" t="str" cm="1">
        <f t="array" ref="S921">IFERROR(_xlfn.TEXTJOIN(", ",TRUE,IF(ChangeLog[ROW_ID]=$T921,ChangeLog[Change'#],"")),"")</f>
        <v/>
      </c>
      <c r="T921">
        <v>913</v>
      </c>
    </row>
    <row r="922" spans="1:20" ht="17.100000000000001" customHeight="1" x14ac:dyDescent="0.25">
      <c r="A922" s="1" t="s">
        <v>1242</v>
      </c>
      <c r="B922" s="15">
        <v>1967</v>
      </c>
      <c r="C922" s="15" t="s">
        <v>59</v>
      </c>
      <c r="D922" s="15" t="s">
        <v>59</v>
      </c>
      <c r="E922" s="15" t="s">
        <v>59</v>
      </c>
      <c r="F922" s="15" t="s">
        <v>26</v>
      </c>
      <c r="G922" s="15" t="s">
        <v>504</v>
      </c>
      <c r="H922" s="15" t="s">
        <v>1306</v>
      </c>
      <c r="I922" s="15" t="s">
        <v>504</v>
      </c>
      <c r="J922" s="1" t="s">
        <v>1459</v>
      </c>
      <c r="K922" s="15" t="s">
        <v>29</v>
      </c>
      <c r="L922" s="15">
        <v>2</v>
      </c>
      <c r="M922" s="15" t="s">
        <v>30</v>
      </c>
      <c r="N922" s="15">
        <v>2</v>
      </c>
      <c r="O922" s="15">
        <v>1</v>
      </c>
      <c r="P922" s="13" t="s">
        <v>31</v>
      </c>
      <c r="Q922" s="13" t="s">
        <v>32</v>
      </c>
      <c r="R922" s="1" t="s">
        <v>1630</v>
      </c>
      <c r="S922" s="13" t="str" cm="1">
        <f t="array" ref="S922">IFERROR(_xlfn.TEXTJOIN(", ",TRUE,IF(ChangeLog[ROW_ID]=$T922,ChangeLog[Change'#],"")),"")</f>
        <v/>
      </c>
      <c r="T922">
        <v>914</v>
      </c>
    </row>
    <row r="923" spans="1:20" ht="17.100000000000001" customHeight="1" x14ac:dyDescent="0.25">
      <c r="A923" s="1" t="s">
        <v>1242</v>
      </c>
      <c r="B923" s="15">
        <v>1967</v>
      </c>
      <c r="C923" s="15" t="s">
        <v>59</v>
      </c>
      <c r="D923" s="15" t="s">
        <v>59</v>
      </c>
      <c r="E923" s="15" t="s">
        <v>59</v>
      </c>
      <c r="F923" s="15" t="s">
        <v>26</v>
      </c>
      <c r="G923" s="15" t="s">
        <v>63</v>
      </c>
      <c r="H923" s="15" t="s">
        <v>1306</v>
      </c>
      <c r="I923" s="15" t="s">
        <v>11391</v>
      </c>
      <c r="J923" s="1" t="s">
        <v>89</v>
      </c>
      <c r="K923" s="15" t="s">
        <v>29</v>
      </c>
      <c r="L923" s="15">
        <v>2</v>
      </c>
      <c r="M923" s="15" t="s">
        <v>30</v>
      </c>
      <c r="N923" s="15">
        <v>2</v>
      </c>
      <c r="O923" s="15">
        <v>1</v>
      </c>
      <c r="P923" s="13" t="s">
        <v>31</v>
      </c>
      <c r="Q923" s="13" t="s">
        <v>32</v>
      </c>
      <c r="R923" s="1" t="s">
        <v>1632</v>
      </c>
      <c r="S923" s="13" t="str" cm="1">
        <f t="array" ref="S923">IFERROR(_xlfn.TEXTJOIN(", ",TRUE,IF(ChangeLog[ROW_ID]=$T923,ChangeLog[Change'#],"")),"")</f>
        <v/>
      </c>
      <c r="T923">
        <v>915</v>
      </c>
    </row>
    <row r="924" spans="1:20" ht="17.100000000000001" customHeight="1" x14ac:dyDescent="0.25">
      <c r="A924" s="1" t="s">
        <v>1242</v>
      </c>
      <c r="B924" s="15">
        <v>1969</v>
      </c>
      <c r="C924" s="15" t="s">
        <v>24</v>
      </c>
      <c r="D924" s="15" t="s">
        <v>35</v>
      </c>
      <c r="E924" s="15" t="s">
        <v>35</v>
      </c>
      <c r="F924" s="15"/>
      <c r="G924" s="15" t="s">
        <v>36</v>
      </c>
      <c r="H924" s="15" t="s">
        <v>1359</v>
      </c>
      <c r="I924" s="15" t="s">
        <v>37</v>
      </c>
      <c r="J924" s="1" t="s">
        <v>91</v>
      </c>
      <c r="K924" s="15" t="s">
        <v>29</v>
      </c>
      <c r="L924" s="15">
        <v>1</v>
      </c>
      <c r="M924" s="15" t="s">
        <v>41</v>
      </c>
      <c r="N924" s="15">
        <v>1</v>
      </c>
      <c r="O924" s="15">
        <v>1</v>
      </c>
      <c r="P924" s="13" t="s">
        <v>31</v>
      </c>
      <c r="Q924" s="13" t="s">
        <v>32</v>
      </c>
      <c r="R924" s="1" t="s">
        <v>1633</v>
      </c>
      <c r="S924" s="13" t="str" cm="1">
        <f t="array" ref="S924">IFERROR(_xlfn.TEXTJOIN(", ",TRUE,IF(ChangeLog[ROW_ID]=$T924,ChangeLog[Change'#],"")),"")</f>
        <v>19</v>
      </c>
      <c r="T924">
        <v>916</v>
      </c>
    </row>
    <row r="925" spans="1:20" ht="17.100000000000001" customHeight="1" x14ac:dyDescent="0.25">
      <c r="A925" s="1" t="s">
        <v>1242</v>
      </c>
      <c r="B925" s="15">
        <v>1969</v>
      </c>
      <c r="C925" s="15" t="s">
        <v>24</v>
      </c>
      <c r="D925" s="15" t="s">
        <v>1132</v>
      </c>
      <c r="E925" s="15" t="s">
        <v>1132</v>
      </c>
      <c r="F925" s="15"/>
      <c r="G925" s="15" t="s">
        <v>1353</v>
      </c>
      <c r="H925" s="15"/>
      <c r="I925" s="15"/>
      <c r="J925" s="1" t="s">
        <v>1634</v>
      </c>
      <c r="K925" s="15" t="s">
        <v>29</v>
      </c>
      <c r="L925" s="15">
        <v>2</v>
      </c>
      <c r="M925" s="15" t="s">
        <v>30</v>
      </c>
      <c r="N925" s="15">
        <v>2</v>
      </c>
      <c r="O925" s="15">
        <v>1</v>
      </c>
      <c r="P925" s="13" t="s">
        <v>31</v>
      </c>
      <c r="Q925" s="13" t="s">
        <v>32</v>
      </c>
      <c r="R925" s="1" t="s">
        <v>1635</v>
      </c>
      <c r="S925" s="13" t="str" cm="1">
        <f t="array" ref="S925">IFERROR(_xlfn.TEXTJOIN(", ",TRUE,IF(ChangeLog[ROW_ID]=$T925,ChangeLog[Change'#],"")),"")</f>
        <v/>
      </c>
      <c r="T925">
        <v>917</v>
      </c>
    </row>
    <row r="926" spans="1:20" ht="17.100000000000001" customHeight="1" x14ac:dyDescent="0.25">
      <c r="A926" s="1" t="s">
        <v>1242</v>
      </c>
      <c r="B926" s="15">
        <v>1969</v>
      </c>
      <c r="C926" s="15" t="s">
        <v>24</v>
      </c>
      <c r="D926" s="15" t="s">
        <v>25</v>
      </c>
      <c r="E926" s="15" t="s">
        <v>25</v>
      </c>
      <c r="F926" s="15" t="s">
        <v>26</v>
      </c>
      <c r="G926" s="15" t="s">
        <v>42</v>
      </c>
      <c r="H926" s="15" t="s">
        <v>1243</v>
      </c>
      <c r="I926" s="1" t="s">
        <v>11392</v>
      </c>
      <c r="J926" s="1" t="s">
        <v>1637</v>
      </c>
      <c r="K926" s="15" t="s">
        <v>29</v>
      </c>
      <c r="L926" s="15">
        <v>1</v>
      </c>
      <c r="M926" s="15" t="s">
        <v>41</v>
      </c>
      <c r="N926" s="15">
        <v>1</v>
      </c>
      <c r="O926" s="15">
        <v>1</v>
      </c>
      <c r="P926" s="13" t="s">
        <v>31</v>
      </c>
      <c r="Q926" s="13" t="s">
        <v>32</v>
      </c>
      <c r="R926" s="1" t="s">
        <v>1638</v>
      </c>
      <c r="S926" s="13" t="str" cm="1">
        <f t="array" ref="S926">IFERROR(_xlfn.TEXTJOIN(", ",TRUE,IF(ChangeLog[ROW_ID]=$T926,ChangeLog[Change'#],"")),"")</f>
        <v/>
      </c>
      <c r="T926">
        <v>918</v>
      </c>
    </row>
    <row r="927" spans="1:20" ht="17.100000000000001" customHeight="1" x14ac:dyDescent="0.25">
      <c r="A927" s="1" t="s">
        <v>1242</v>
      </c>
      <c r="B927" s="15">
        <v>1969</v>
      </c>
      <c r="C927" s="15" t="s">
        <v>24</v>
      </c>
      <c r="D927" s="15" t="s">
        <v>25</v>
      </c>
      <c r="E927" s="15" t="s">
        <v>25</v>
      </c>
      <c r="F927" s="15" t="s">
        <v>49</v>
      </c>
      <c r="G927" s="15" t="s">
        <v>42</v>
      </c>
      <c r="H927" s="15" t="s">
        <v>1243</v>
      </c>
      <c r="I927" s="1" t="s">
        <v>11392</v>
      </c>
      <c r="J927" s="1" t="s">
        <v>1639</v>
      </c>
      <c r="K927" s="15" t="s">
        <v>29</v>
      </c>
      <c r="L927" s="15">
        <v>1</v>
      </c>
      <c r="M927" s="15" t="s">
        <v>41</v>
      </c>
      <c r="N927" s="15">
        <v>1</v>
      </c>
      <c r="O927" s="15">
        <v>1</v>
      </c>
      <c r="P927" s="13" t="s">
        <v>31</v>
      </c>
      <c r="Q927" s="13" t="s">
        <v>32</v>
      </c>
      <c r="R927" s="1" t="s">
        <v>1640</v>
      </c>
      <c r="S927" s="13" t="str" cm="1">
        <f t="array" ref="S927">IFERROR(_xlfn.TEXTJOIN(", ",TRUE,IF(ChangeLog[ROW_ID]=$T927,ChangeLog[Change'#],"")),"")</f>
        <v/>
      </c>
      <c r="T927">
        <v>919</v>
      </c>
    </row>
    <row r="928" spans="1:20" ht="17.100000000000001" customHeight="1" x14ac:dyDescent="0.25">
      <c r="A928" s="1" t="s">
        <v>1242</v>
      </c>
      <c r="B928" s="15">
        <v>1969</v>
      </c>
      <c r="C928" s="15" t="s">
        <v>24</v>
      </c>
      <c r="D928" s="15" t="s">
        <v>25</v>
      </c>
      <c r="E928" s="15" t="s">
        <v>25</v>
      </c>
      <c r="F928" s="15" t="s">
        <v>49</v>
      </c>
      <c r="G928" s="15" t="s">
        <v>42</v>
      </c>
      <c r="H928" s="15" t="s">
        <v>1243</v>
      </c>
      <c r="I928" s="1" t="s">
        <v>11392</v>
      </c>
      <c r="J928" s="1" t="s">
        <v>1641</v>
      </c>
      <c r="K928" s="15" t="s">
        <v>29</v>
      </c>
      <c r="L928" s="15">
        <v>1</v>
      </c>
      <c r="M928" s="15" t="s">
        <v>41</v>
      </c>
      <c r="N928" s="15">
        <v>1</v>
      </c>
      <c r="O928" s="15">
        <v>1</v>
      </c>
      <c r="P928" s="13" t="s">
        <v>31</v>
      </c>
      <c r="Q928" s="13" t="s">
        <v>32</v>
      </c>
      <c r="R928" s="1" t="s">
        <v>1642</v>
      </c>
      <c r="S928" s="13" t="str" cm="1">
        <f t="array" ref="S928">IFERROR(_xlfn.TEXTJOIN(", ",TRUE,IF(ChangeLog[ROW_ID]=$T928,ChangeLog[Change'#],"")),"")</f>
        <v/>
      </c>
      <c r="T928">
        <v>920</v>
      </c>
    </row>
    <row r="929" spans="1:20" ht="17.100000000000001" customHeight="1" x14ac:dyDescent="0.25">
      <c r="A929" s="1" t="s">
        <v>1242</v>
      </c>
      <c r="B929" s="15">
        <v>1969</v>
      </c>
      <c r="C929" s="15" t="s">
        <v>24</v>
      </c>
      <c r="D929" s="15" t="s">
        <v>25</v>
      </c>
      <c r="E929" s="15" t="s">
        <v>25</v>
      </c>
      <c r="F929" s="15" t="s">
        <v>26</v>
      </c>
      <c r="G929" s="15" t="s">
        <v>66</v>
      </c>
      <c r="H929" s="15" t="s">
        <v>1243</v>
      </c>
      <c r="I929" s="1" t="s">
        <v>11393</v>
      </c>
      <c r="J929" s="1" t="s">
        <v>1644</v>
      </c>
      <c r="K929" s="15" t="s">
        <v>29</v>
      </c>
      <c r="L929" s="15">
        <v>1</v>
      </c>
      <c r="M929" s="15" t="s">
        <v>41</v>
      </c>
      <c r="N929" s="15">
        <v>1</v>
      </c>
      <c r="O929" s="15">
        <v>1</v>
      </c>
      <c r="P929" s="13" t="s">
        <v>31</v>
      </c>
      <c r="Q929" s="13" t="s">
        <v>32</v>
      </c>
      <c r="R929" s="1" t="s">
        <v>1645</v>
      </c>
      <c r="S929" s="13" t="str" cm="1">
        <f t="array" ref="S929">IFERROR(_xlfn.TEXTJOIN(", ",TRUE,IF(ChangeLog[ROW_ID]=$T929,ChangeLog[Change'#],"")),"")</f>
        <v/>
      </c>
      <c r="T929">
        <v>921</v>
      </c>
    </row>
    <row r="930" spans="1:20" ht="17.100000000000001" customHeight="1" x14ac:dyDescent="0.25">
      <c r="A930" s="1" t="s">
        <v>1242</v>
      </c>
      <c r="B930" s="15">
        <v>1969</v>
      </c>
      <c r="C930" s="15" t="s">
        <v>24</v>
      </c>
      <c r="D930" s="15" t="s">
        <v>25</v>
      </c>
      <c r="E930" s="15" t="s">
        <v>25</v>
      </c>
      <c r="F930" s="15" t="s">
        <v>49</v>
      </c>
      <c r="G930" s="15" t="s">
        <v>695</v>
      </c>
      <c r="H930" s="15" t="s">
        <v>1243</v>
      </c>
      <c r="I930" s="15" t="s">
        <v>695</v>
      </c>
      <c r="J930" s="1" t="s">
        <v>1647</v>
      </c>
      <c r="K930" s="15" t="s">
        <v>29</v>
      </c>
      <c r="L930" s="15">
        <v>3</v>
      </c>
      <c r="M930" s="15" t="s">
        <v>57</v>
      </c>
      <c r="N930" s="15">
        <v>3</v>
      </c>
      <c r="O930" s="15">
        <v>1</v>
      </c>
      <c r="P930" s="13" t="s">
        <v>31</v>
      </c>
      <c r="Q930" s="13" t="s">
        <v>32</v>
      </c>
      <c r="R930" s="1" t="s">
        <v>1648</v>
      </c>
      <c r="S930" s="13" t="str" cm="1">
        <f t="array" ref="S930">IFERROR(_xlfn.TEXTJOIN(", ",TRUE,IF(ChangeLog[ROW_ID]=$T930,ChangeLog[Change'#],"")),"")</f>
        <v/>
      </c>
      <c r="T930">
        <v>922</v>
      </c>
    </row>
    <row r="931" spans="1:20" ht="17.100000000000001" customHeight="1" x14ac:dyDescent="0.25">
      <c r="A931" s="1" t="s">
        <v>1242</v>
      </c>
      <c r="B931" s="15">
        <v>1969</v>
      </c>
      <c r="C931" s="15" t="s">
        <v>24</v>
      </c>
      <c r="D931" s="15" t="s">
        <v>25</v>
      </c>
      <c r="E931" s="15" t="s">
        <v>25</v>
      </c>
      <c r="F931" s="15" t="s">
        <v>26</v>
      </c>
      <c r="G931" s="15" t="s">
        <v>786</v>
      </c>
      <c r="H931" s="15" t="s">
        <v>1243</v>
      </c>
      <c r="I931" s="15" t="s">
        <v>786</v>
      </c>
      <c r="J931" s="1" t="s">
        <v>1650</v>
      </c>
      <c r="K931" s="15" t="s">
        <v>29</v>
      </c>
      <c r="L931" s="15">
        <v>3</v>
      </c>
      <c r="M931" s="15" t="s">
        <v>57</v>
      </c>
      <c r="N931" s="15">
        <v>3</v>
      </c>
      <c r="O931" s="15">
        <v>1</v>
      </c>
      <c r="P931" s="13" t="s">
        <v>31</v>
      </c>
      <c r="Q931" s="13" t="s">
        <v>32</v>
      </c>
      <c r="R931" s="1" t="s">
        <v>1651</v>
      </c>
      <c r="S931" s="13" t="str" cm="1">
        <f t="array" ref="S931">IFERROR(_xlfn.TEXTJOIN(", ",TRUE,IF(ChangeLog[ROW_ID]=$T931,ChangeLog[Change'#],"")),"")</f>
        <v/>
      </c>
      <c r="T931">
        <v>923</v>
      </c>
    </row>
    <row r="932" spans="1:20" ht="17.100000000000001" customHeight="1" x14ac:dyDescent="0.25">
      <c r="A932" s="1" t="s">
        <v>1242</v>
      </c>
      <c r="B932" s="15">
        <v>1969</v>
      </c>
      <c r="C932" s="15" t="s">
        <v>24</v>
      </c>
      <c r="D932" s="15" t="s">
        <v>25</v>
      </c>
      <c r="E932" s="15" t="s">
        <v>25</v>
      </c>
      <c r="F932" s="15" t="s">
        <v>49</v>
      </c>
      <c r="G932" s="15" t="s">
        <v>104</v>
      </c>
      <c r="H932" s="15" t="s">
        <v>1243</v>
      </c>
      <c r="I932" s="15" t="s">
        <v>104</v>
      </c>
      <c r="J932" s="1" t="s">
        <v>1370</v>
      </c>
      <c r="K932" s="15" t="s">
        <v>29</v>
      </c>
      <c r="L932" s="15">
        <v>3</v>
      </c>
      <c r="M932" s="15" t="s">
        <v>57</v>
      </c>
      <c r="N932" s="15">
        <v>3</v>
      </c>
      <c r="O932" s="15">
        <v>1</v>
      </c>
      <c r="P932" s="13" t="s">
        <v>31</v>
      </c>
      <c r="Q932" s="13" t="s">
        <v>32</v>
      </c>
      <c r="R932" s="1" t="s">
        <v>1652</v>
      </c>
      <c r="S932" s="13" t="str" cm="1">
        <f t="array" ref="S932">IFERROR(_xlfn.TEXTJOIN(", ",TRUE,IF(ChangeLog[ROW_ID]=$T932,ChangeLog[Change'#],"")),"")</f>
        <v/>
      </c>
      <c r="T932">
        <v>924</v>
      </c>
    </row>
    <row r="933" spans="1:20" ht="17.100000000000001" customHeight="1" x14ac:dyDescent="0.25">
      <c r="A933" s="1" t="s">
        <v>1242</v>
      </c>
      <c r="B933" s="15">
        <v>1969</v>
      </c>
      <c r="C933" s="15" t="s">
        <v>24</v>
      </c>
      <c r="D933" s="15" t="s">
        <v>25</v>
      </c>
      <c r="E933" s="15" t="s">
        <v>25</v>
      </c>
      <c r="F933" s="15" t="s">
        <v>26</v>
      </c>
      <c r="G933" s="15" t="s">
        <v>45</v>
      </c>
      <c r="H933" s="15" t="s">
        <v>1243</v>
      </c>
      <c r="I933" s="15" t="s">
        <v>11394</v>
      </c>
      <c r="J933" s="1" t="s">
        <v>1364</v>
      </c>
      <c r="K933" s="15" t="s">
        <v>29</v>
      </c>
      <c r="L933" s="15">
        <v>1</v>
      </c>
      <c r="M933" s="15" t="s">
        <v>41</v>
      </c>
      <c r="N933" s="15">
        <v>1</v>
      </c>
      <c r="O933" s="15">
        <v>1</v>
      </c>
      <c r="P933" s="13" t="s">
        <v>31</v>
      </c>
      <c r="Q933" s="13" t="s">
        <v>32</v>
      </c>
      <c r="R933" s="1" t="s">
        <v>1654</v>
      </c>
      <c r="S933" s="13" t="str" cm="1">
        <f t="array" ref="S933">IFERROR(_xlfn.TEXTJOIN(", ",TRUE,IF(ChangeLog[ROW_ID]=$T933,ChangeLog[Change'#],"")),"")</f>
        <v/>
      </c>
      <c r="T933">
        <v>925</v>
      </c>
    </row>
    <row r="934" spans="1:20" ht="17.100000000000001" customHeight="1" x14ac:dyDescent="0.25">
      <c r="A934" s="1" t="s">
        <v>1242</v>
      </c>
      <c r="B934" s="15">
        <v>1969</v>
      </c>
      <c r="C934" s="15" t="s">
        <v>24</v>
      </c>
      <c r="D934" s="15" t="s">
        <v>25</v>
      </c>
      <c r="E934" s="15" t="s">
        <v>25</v>
      </c>
      <c r="F934" s="15" t="s">
        <v>26</v>
      </c>
      <c r="G934" s="15" t="s">
        <v>106</v>
      </c>
      <c r="H934" s="15" t="s">
        <v>1243</v>
      </c>
      <c r="I934" s="15" t="s">
        <v>11395</v>
      </c>
      <c r="J934" s="1" t="s">
        <v>1364</v>
      </c>
      <c r="K934" s="15" t="s">
        <v>29</v>
      </c>
      <c r="L934" s="15">
        <v>1</v>
      </c>
      <c r="M934" s="15" t="s">
        <v>41</v>
      </c>
      <c r="N934" s="15">
        <v>1</v>
      </c>
      <c r="O934" s="15">
        <v>1</v>
      </c>
      <c r="P934" s="13" t="s">
        <v>31</v>
      </c>
      <c r="Q934" s="13" t="s">
        <v>32</v>
      </c>
      <c r="R934" s="1" t="s">
        <v>1656</v>
      </c>
      <c r="S934" s="13" t="str" cm="1">
        <f t="array" ref="S934">IFERROR(_xlfn.TEXTJOIN(", ",TRUE,IF(ChangeLog[ROW_ID]=$T934,ChangeLog[Change'#],"")),"")</f>
        <v/>
      </c>
      <c r="T934">
        <v>926</v>
      </c>
    </row>
    <row r="935" spans="1:20" ht="17.100000000000001" customHeight="1" x14ac:dyDescent="0.25">
      <c r="A935" s="1" t="s">
        <v>1242</v>
      </c>
      <c r="B935" s="15">
        <v>1969</v>
      </c>
      <c r="C935" s="15" t="s">
        <v>24</v>
      </c>
      <c r="D935" s="15" t="s">
        <v>25</v>
      </c>
      <c r="E935" s="15" t="s">
        <v>25</v>
      </c>
      <c r="F935" s="15" t="s">
        <v>26</v>
      </c>
      <c r="G935" s="15" t="s">
        <v>100</v>
      </c>
      <c r="H935" s="15" t="s">
        <v>1243</v>
      </c>
      <c r="I935" s="15" t="s">
        <v>11396</v>
      </c>
      <c r="J935" s="1" t="s">
        <v>1364</v>
      </c>
      <c r="K935" s="15" t="s">
        <v>29</v>
      </c>
      <c r="L935" s="15">
        <v>1</v>
      </c>
      <c r="M935" s="15" t="s">
        <v>41</v>
      </c>
      <c r="N935" s="15">
        <v>1</v>
      </c>
      <c r="O935" s="15">
        <v>1</v>
      </c>
      <c r="P935" s="13" t="s">
        <v>31</v>
      </c>
      <c r="Q935" s="13" t="s">
        <v>32</v>
      </c>
      <c r="R935" s="1" t="s">
        <v>1658</v>
      </c>
      <c r="S935" s="13" t="str" cm="1">
        <f t="array" ref="S935">IFERROR(_xlfn.TEXTJOIN(", ",TRUE,IF(ChangeLog[ROW_ID]=$T935,ChangeLog[Change'#],"")),"")</f>
        <v/>
      </c>
      <c r="T935">
        <v>927</v>
      </c>
    </row>
    <row r="936" spans="1:20" ht="17.100000000000001" customHeight="1" x14ac:dyDescent="0.25">
      <c r="A936" s="1" t="s">
        <v>1242</v>
      </c>
      <c r="B936" s="15">
        <v>1969</v>
      </c>
      <c r="C936" s="15" t="s">
        <v>24</v>
      </c>
      <c r="D936" s="15" t="s">
        <v>25</v>
      </c>
      <c r="E936" s="15" t="s">
        <v>25</v>
      </c>
      <c r="F936" s="15" t="s">
        <v>26</v>
      </c>
      <c r="G936" s="15" t="s">
        <v>820</v>
      </c>
      <c r="H936" s="15" t="s">
        <v>1243</v>
      </c>
      <c r="I936" s="15" t="s">
        <v>820</v>
      </c>
      <c r="J936" s="1" t="s">
        <v>1364</v>
      </c>
      <c r="K936" s="15" t="s">
        <v>29</v>
      </c>
      <c r="L936" s="15">
        <v>1</v>
      </c>
      <c r="M936" s="15" t="s">
        <v>41</v>
      </c>
      <c r="N936" s="15">
        <v>1</v>
      </c>
      <c r="O936" s="15">
        <v>1</v>
      </c>
      <c r="P936" s="13" t="s">
        <v>31</v>
      </c>
      <c r="Q936" s="13" t="s">
        <v>32</v>
      </c>
      <c r="R936" s="1" t="s">
        <v>1659</v>
      </c>
      <c r="S936" s="13" t="str" cm="1">
        <f t="array" ref="S936">IFERROR(_xlfn.TEXTJOIN(", ",TRUE,IF(ChangeLog[ROW_ID]=$T936,ChangeLog[Change'#],"")),"")</f>
        <v/>
      </c>
      <c r="T936">
        <v>928</v>
      </c>
    </row>
    <row r="937" spans="1:20" ht="17.100000000000001" customHeight="1" x14ac:dyDescent="0.25">
      <c r="A937" s="1" t="s">
        <v>1242</v>
      </c>
      <c r="B937" s="15">
        <v>1969</v>
      </c>
      <c r="C937" s="15" t="s">
        <v>24</v>
      </c>
      <c r="D937" s="15" t="s">
        <v>25</v>
      </c>
      <c r="E937" s="15" t="s">
        <v>25</v>
      </c>
      <c r="F937" s="15" t="s">
        <v>49</v>
      </c>
      <c r="G937" s="15" t="s">
        <v>27</v>
      </c>
      <c r="H937" s="15" t="s">
        <v>1243</v>
      </c>
      <c r="I937" s="15" t="s">
        <v>27</v>
      </c>
      <c r="J937" s="1" t="s">
        <v>747</v>
      </c>
      <c r="K937" s="15" t="s">
        <v>29</v>
      </c>
      <c r="L937" s="15">
        <v>1</v>
      </c>
      <c r="M937" s="15" t="s">
        <v>41</v>
      </c>
      <c r="N937" s="15">
        <v>1</v>
      </c>
      <c r="O937" s="15">
        <v>1</v>
      </c>
      <c r="P937" s="13" t="s">
        <v>31</v>
      </c>
      <c r="Q937" s="13" t="s">
        <v>32</v>
      </c>
      <c r="R937" s="1" t="s">
        <v>1660</v>
      </c>
      <c r="S937" s="13" t="str" cm="1">
        <f t="array" ref="S937">IFERROR(_xlfn.TEXTJOIN(", ",TRUE,IF(ChangeLog[ROW_ID]=$T937,ChangeLog[Change'#],"")),"")</f>
        <v/>
      </c>
      <c r="T937">
        <v>929</v>
      </c>
    </row>
    <row r="938" spans="1:20" ht="17.100000000000001" customHeight="1" x14ac:dyDescent="0.25">
      <c r="A938" s="1" t="s">
        <v>1242</v>
      </c>
      <c r="B938" s="15">
        <v>1969</v>
      </c>
      <c r="C938" s="15" t="s">
        <v>24</v>
      </c>
      <c r="D938" s="15" t="s">
        <v>25</v>
      </c>
      <c r="E938" s="15" t="s">
        <v>25</v>
      </c>
      <c r="F938" s="15" t="s">
        <v>49</v>
      </c>
      <c r="G938" s="15" t="s">
        <v>104</v>
      </c>
      <c r="H938" s="15" t="s">
        <v>1243</v>
      </c>
      <c r="I938" s="15" t="s">
        <v>104</v>
      </c>
      <c r="J938" s="1" t="s">
        <v>747</v>
      </c>
      <c r="K938" s="15" t="s">
        <v>29</v>
      </c>
      <c r="L938" s="15">
        <v>1</v>
      </c>
      <c r="M938" s="15" t="s">
        <v>41</v>
      </c>
      <c r="N938" s="15">
        <v>1</v>
      </c>
      <c r="O938" s="15">
        <v>1</v>
      </c>
      <c r="P938" s="13" t="s">
        <v>31</v>
      </c>
      <c r="Q938" s="13" t="s">
        <v>32</v>
      </c>
      <c r="R938" s="1" t="s">
        <v>1661</v>
      </c>
      <c r="S938" s="13" t="str" cm="1">
        <f t="array" ref="S938">IFERROR(_xlfn.TEXTJOIN(", ",TRUE,IF(ChangeLog[ROW_ID]=$T938,ChangeLog[Change'#],"")),"")</f>
        <v/>
      </c>
      <c r="T938">
        <v>930</v>
      </c>
    </row>
    <row r="939" spans="1:20" ht="17.100000000000001" customHeight="1" x14ac:dyDescent="0.25">
      <c r="A939" s="1" t="s">
        <v>1242</v>
      </c>
      <c r="B939" s="15">
        <v>1969</v>
      </c>
      <c r="C939" s="15" t="s">
        <v>24</v>
      </c>
      <c r="D939" s="15" t="s">
        <v>25</v>
      </c>
      <c r="E939" s="15" t="s">
        <v>25</v>
      </c>
      <c r="F939" s="15" t="s">
        <v>49</v>
      </c>
      <c r="G939" s="15" t="s">
        <v>39</v>
      </c>
      <c r="H939" s="15" t="s">
        <v>1243</v>
      </c>
      <c r="I939" s="15" t="s">
        <v>39</v>
      </c>
      <c r="J939" s="1" t="s">
        <v>747</v>
      </c>
      <c r="K939" s="15" t="s">
        <v>29</v>
      </c>
      <c r="L939" s="15">
        <v>1</v>
      </c>
      <c r="M939" s="15" t="s">
        <v>41</v>
      </c>
      <c r="N939" s="15">
        <v>1</v>
      </c>
      <c r="O939" s="15">
        <v>1</v>
      </c>
      <c r="P939" s="13" t="s">
        <v>31</v>
      </c>
      <c r="Q939" s="13" t="s">
        <v>32</v>
      </c>
      <c r="R939" s="1" t="s">
        <v>1662</v>
      </c>
      <c r="S939" s="13" t="str" cm="1">
        <f t="array" ref="S939">IFERROR(_xlfn.TEXTJOIN(", ",TRUE,IF(ChangeLog[ROW_ID]=$T939,ChangeLog[Change'#],"")),"")</f>
        <v/>
      </c>
      <c r="T939">
        <v>931</v>
      </c>
    </row>
    <row r="940" spans="1:20" ht="17.100000000000001" customHeight="1" x14ac:dyDescent="0.25">
      <c r="A940" s="1" t="s">
        <v>1242</v>
      </c>
      <c r="B940" s="15">
        <v>1969</v>
      </c>
      <c r="C940" s="15" t="s">
        <v>24</v>
      </c>
      <c r="D940" s="15" t="s">
        <v>25</v>
      </c>
      <c r="E940" s="15" t="s">
        <v>25</v>
      </c>
      <c r="F940" s="15" t="s">
        <v>49</v>
      </c>
      <c r="G940" s="15" t="s">
        <v>100</v>
      </c>
      <c r="H940" s="15" t="s">
        <v>1243</v>
      </c>
      <c r="I940" s="15" t="s">
        <v>100</v>
      </c>
      <c r="J940" s="1" t="s">
        <v>747</v>
      </c>
      <c r="K940" s="15" t="s">
        <v>29</v>
      </c>
      <c r="L940" s="15">
        <v>1</v>
      </c>
      <c r="M940" s="15" t="s">
        <v>41</v>
      </c>
      <c r="N940" s="15">
        <v>1</v>
      </c>
      <c r="O940" s="15">
        <v>1</v>
      </c>
      <c r="P940" s="13" t="s">
        <v>31</v>
      </c>
      <c r="Q940" s="13" t="s">
        <v>32</v>
      </c>
      <c r="R940" s="1" t="s">
        <v>1663</v>
      </c>
      <c r="S940" s="13" t="str" cm="1">
        <f t="array" ref="S940">IFERROR(_xlfn.TEXTJOIN(", ",TRUE,IF(ChangeLog[ROW_ID]=$T940,ChangeLog[Change'#],"")),"")</f>
        <v/>
      </c>
      <c r="T940">
        <v>932</v>
      </c>
    </row>
    <row r="941" spans="1:20" ht="17.100000000000001" customHeight="1" x14ac:dyDescent="0.25">
      <c r="A941" s="1" t="s">
        <v>1242</v>
      </c>
      <c r="B941" s="15">
        <v>1969</v>
      </c>
      <c r="C941" s="15" t="s">
        <v>24</v>
      </c>
      <c r="D941" s="15" t="s">
        <v>25</v>
      </c>
      <c r="E941" s="15" t="s">
        <v>25</v>
      </c>
      <c r="F941" s="15" t="s">
        <v>49</v>
      </c>
      <c r="G941" s="15" t="s">
        <v>106</v>
      </c>
      <c r="H941" s="15" t="s">
        <v>1243</v>
      </c>
      <c r="I941" s="15" t="s">
        <v>106</v>
      </c>
      <c r="J941" s="1" t="s">
        <v>747</v>
      </c>
      <c r="K941" s="15" t="s">
        <v>29</v>
      </c>
      <c r="L941" s="15">
        <v>1</v>
      </c>
      <c r="M941" s="15" t="s">
        <v>41</v>
      </c>
      <c r="N941" s="15">
        <v>1</v>
      </c>
      <c r="O941" s="15">
        <v>1</v>
      </c>
      <c r="P941" s="13" t="s">
        <v>31</v>
      </c>
      <c r="Q941" s="13" t="s">
        <v>32</v>
      </c>
      <c r="R941" s="1" t="s">
        <v>1664</v>
      </c>
      <c r="S941" s="13" t="str" cm="1">
        <f t="array" ref="S941">IFERROR(_xlfn.TEXTJOIN(", ",TRUE,IF(ChangeLog[ROW_ID]=$T941,ChangeLog[Change'#],"")),"")</f>
        <v/>
      </c>
      <c r="T941">
        <v>933</v>
      </c>
    </row>
    <row r="942" spans="1:20" ht="17.100000000000001" customHeight="1" x14ac:dyDescent="0.25">
      <c r="A942" s="1" t="s">
        <v>1242</v>
      </c>
      <c r="B942" s="15">
        <v>1969</v>
      </c>
      <c r="C942" s="15" t="s">
        <v>24</v>
      </c>
      <c r="D942" s="15" t="s">
        <v>25</v>
      </c>
      <c r="E942" s="15" t="s">
        <v>25</v>
      </c>
      <c r="F942" s="15" t="s">
        <v>49</v>
      </c>
      <c r="G942" s="15" t="s">
        <v>124</v>
      </c>
      <c r="H942" s="15" t="s">
        <v>1243</v>
      </c>
      <c r="I942" s="15" t="s">
        <v>11366</v>
      </c>
      <c r="J942" s="1" t="s">
        <v>747</v>
      </c>
      <c r="K942" s="15" t="s">
        <v>29</v>
      </c>
      <c r="L942" s="15">
        <v>1</v>
      </c>
      <c r="M942" s="15" t="s">
        <v>41</v>
      </c>
      <c r="N942" s="15">
        <v>1</v>
      </c>
      <c r="O942" s="15">
        <v>1</v>
      </c>
      <c r="P942" s="13" t="s">
        <v>31</v>
      </c>
      <c r="Q942" s="13" t="s">
        <v>32</v>
      </c>
      <c r="R942" s="1" t="s">
        <v>1665</v>
      </c>
      <c r="S942" s="13" t="str" cm="1">
        <f t="array" ref="S942">IFERROR(_xlfn.TEXTJOIN(", ",TRUE,IF(ChangeLog[ROW_ID]=$T942,ChangeLog[Change'#],"")),"")</f>
        <v/>
      </c>
      <c r="T942">
        <v>934</v>
      </c>
    </row>
    <row r="943" spans="1:20" ht="17.100000000000001" customHeight="1" x14ac:dyDescent="0.25">
      <c r="A943" s="1" t="s">
        <v>1242</v>
      </c>
      <c r="B943" s="15">
        <v>1969</v>
      </c>
      <c r="C943" s="15" t="s">
        <v>24</v>
      </c>
      <c r="D943" s="15" t="s">
        <v>25</v>
      </c>
      <c r="E943" s="15" t="s">
        <v>25</v>
      </c>
      <c r="F943" s="15" t="s">
        <v>49</v>
      </c>
      <c r="G943" s="15" t="s">
        <v>359</v>
      </c>
      <c r="H943" s="15" t="s">
        <v>1243</v>
      </c>
      <c r="I943" s="15" t="s">
        <v>11367</v>
      </c>
      <c r="J943" s="1" t="s">
        <v>747</v>
      </c>
      <c r="K943" s="15" t="s">
        <v>29</v>
      </c>
      <c r="L943" s="15">
        <v>1</v>
      </c>
      <c r="M943" s="15" t="s">
        <v>41</v>
      </c>
      <c r="N943" s="15">
        <v>1</v>
      </c>
      <c r="O943" s="15">
        <v>1</v>
      </c>
      <c r="P943" s="13" t="s">
        <v>31</v>
      </c>
      <c r="Q943" s="13" t="s">
        <v>32</v>
      </c>
      <c r="R943" s="1" t="s">
        <v>1666</v>
      </c>
      <c r="S943" s="13" t="str" cm="1">
        <f t="array" ref="S943">IFERROR(_xlfn.TEXTJOIN(", ",TRUE,IF(ChangeLog[ROW_ID]=$T943,ChangeLog[Change'#],"")),"")</f>
        <v/>
      </c>
      <c r="T943">
        <v>935</v>
      </c>
    </row>
    <row r="944" spans="1:20" ht="17.100000000000001" customHeight="1" x14ac:dyDescent="0.25">
      <c r="A944" s="1" t="s">
        <v>1242</v>
      </c>
      <c r="B944" s="15">
        <v>1969</v>
      </c>
      <c r="C944" s="15" t="s">
        <v>24</v>
      </c>
      <c r="D944" s="15" t="s">
        <v>25</v>
      </c>
      <c r="E944" s="15" t="s">
        <v>25</v>
      </c>
      <c r="F944" s="15" t="s">
        <v>49</v>
      </c>
      <c r="G944" s="15" t="s">
        <v>108</v>
      </c>
      <c r="H944" s="15" t="s">
        <v>1243</v>
      </c>
      <c r="I944" s="15" t="s">
        <v>108</v>
      </c>
      <c r="J944" s="1" t="s">
        <v>747</v>
      </c>
      <c r="K944" s="15" t="s">
        <v>29</v>
      </c>
      <c r="L944" s="15">
        <v>1</v>
      </c>
      <c r="M944" s="15" t="s">
        <v>41</v>
      </c>
      <c r="N944" s="15">
        <v>1</v>
      </c>
      <c r="O944" s="15">
        <v>1</v>
      </c>
      <c r="P944" s="13" t="s">
        <v>31</v>
      </c>
      <c r="Q944" s="13" t="s">
        <v>32</v>
      </c>
      <c r="R944" s="1" t="s">
        <v>1668</v>
      </c>
      <c r="S944" s="13" t="str" cm="1">
        <f t="array" ref="S944">IFERROR(_xlfn.TEXTJOIN(", ",TRUE,IF(ChangeLog[ROW_ID]=$T944,ChangeLog[Change'#],"")),"")</f>
        <v/>
      </c>
      <c r="T944">
        <v>936</v>
      </c>
    </row>
    <row r="945" spans="1:20" ht="17.100000000000001" customHeight="1" x14ac:dyDescent="0.25">
      <c r="A945" s="1" t="s">
        <v>1242</v>
      </c>
      <c r="B945" s="15">
        <v>1969</v>
      </c>
      <c r="C945" s="15" t="s">
        <v>24</v>
      </c>
      <c r="D945" s="15" t="s">
        <v>25</v>
      </c>
      <c r="E945" s="15" t="s">
        <v>25</v>
      </c>
      <c r="F945" s="15" t="s">
        <v>26</v>
      </c>
      <c r="G945" s="15" t="s">
        <v>27</v>
      </c>
      <c r="H945" s="15" t="s">
        <v>1243</v>
      </c>
      <c r="I945" s="15" t="s">
        <v>11397</v>
      </c>
      <c r="J945" s="1" t="s">
        <v>102</v>
      </c>
      <c r="K945" s="15" t="s">
        <v>29</v>
      </c>
      <c r="L945" s="15">
        <v>1</v>
      </c>
      <c r="M945" s="15" t="s">
        <v>41</v>
      </c>
      <c r="N945" s="15">
        <v>1</v>
      </c>
      <c r="O945" s="15">
        <v>1</v>
      </c>
      <c r="P945" s="13" t="s">
        <v>31</v>
      </c>
      <c r="Q945" s="13" t="s">
        <v>32</v>
      </c>
      <c r="R945" s="1" t="s">
        <v>1670</v>
      </c>
      <c r="S945" s="13" t="str" cm="1">
        <f t="array" ref="S945">IFERROR(_xlfn.TEXTJOIN(", ",TRUE,IF(ChangeLog[ROW_ID]=$T945,ChangeLog[Change'#],"")),"")</f>
        <v/>
      </c>
      <c r="T945">
        <v>937</v>
      </c>
    </row>
    <row r="946" spans="1:20" ht="17.100000000000001" customHeight="1" x14ac:dyDescent="0.25">
      <c r="A946" s="1" t="s">
        <v>1242</v>
      </c>
      <c r="B946" s="15">
        <v>1969</v>
      </c>
      <c r="C946" s="15" t="s">
        <v>24</v>
      </c>
      <c r="D946" s="15" t="s">
        <v>25</v>
      </c>
      <c r="E946" s="15" t="s">
        <v>25</v>
      </c>
      <c r="F946" s="15" t="s">
        <v>26</v>
      </c>
      <c r="G946" s="15" t="s">
        <v>104</v>
      </c>
      <c r="H946" s="15" t="s">
        <v>1243</v>
      </c>
      <c r="I946" s="15" t="s">
        <v>11398</v>
      </c>
      <c r="J946" s="1" t="s">
        <v>102</v>
      </c>
      <c r="K946" s="15" t="s">
        <v>29</v>
      </c>
      <c r="L946" s="15">
        <v>1</v>
      </c>
      <c r="M946" s="15" t="s">
        <v>41</v>
      </c>
      <c r="N946" s="15">
        <v>1</v>
      </c>
      <c r="O946" s="15">
        <v>1</v>
      </c>
      <c r="P946" s="13" t="s">
        <v>31</v>
      </c>
      <c r="Q946" s="13" t="s">
        <v>32</v>
      </c>
      <c r="R946" s="1" t="s">
        <v>1672</v>
      </c>
      <c r="S946" s="13" t="str" cm="1">
        <f t="array" ref="S946">IFERROR(_xlfn.TEXTJOIN(", ",TRUE,IF(ChangeLog[ROW_ID]=$T946,ChangeLog[Change'#],"")),"")</f>
        <v/>
      </c>
      <c r="T946">
        <v>938</v>
      </c>
    </row>
    <row r="947" spans="1:20" ht="17.100000000000001" customHeight="1" x14ac:dyDescent="0.25">
      <c r="A947" s="1" t="s">
        <v>1242</v>
      </c>
      <c r="B947" s="15">
        <v>1969</v>
      </c>
      <c r="C947" s="15" t="s">
        <v>24</v>
      </c>
      <c r="D947" s="15" t="s">
        <v>25</v>
      </c>
      <c r="E947" s="15" t="s">
        <v>25</v>
      </c>
      <c r="F947" s="15" t="s">
        <v>26</v>
      </c>
      <c r="G947" s="15" t="s">
        <v>39</v>
      </c>
      <c r="H947" s="15" t="s">
        <v>1243</v>
      </c>
      <c r="I947" s="15" t="s">
        <v>11399</v>
      </c>
      <c r="J947" s="1" t="s">
        <v>102</v>
      </c>
      <c r="K947" s="15" t="s">
        <v>29</v>
      </c>
      <c r="L947" s="15">
        <v>1</v>
      </c>
      <c r="M947" s="15" t="s">
        <v>41</v>
      </c>
      <c r="N947" s="15">
        <v>1</v>
      </c>
      <c r="O947" s="15">
        <v>1</v>
      </c>
      <c r="P947" s="13" t="s">
        <v>31</v>
      </c>
      <c r="Q947" s="13" t="s">
        <v>32</v>
      </c>
      <c r="R947" s="1" t="s">
        <v>1674</v>
      </c>
      <c r="S947" s="13" t="str" cm="1">
        <f t="array" ref="S947">IFERROR(_xlfn.TEXTJOIN(", ",TRUE,IF(ChangeLog[ROW_ID]=$T947,ChangeLog[Change'#],"")),"")</f>
        <v/>
      </c>
      <c r="T947">
        <v>939</v>
      </c>
    </row>
    <row r="948" spans="1:20" ht="17.100000000000001" customHeight="1" x14ac:dyDescent="0.25">
      <c r="A948" s="1" t="s">
        <v>1242</v>
      </c>
      <c r="B948" s="15">
        <v>1969</v>
      </c>
      <c r="C948" s="15" t="s">
        <v>24</v>
      </c>
      <c r="D948" s="15" t="s">
        <v>25</v>
      </c>
      <c r="E948" s="15" t="s">
        <v>25</v>
      </c>
      <c r="F948" s="15" t="s">
        <v>26</v>
      </c>
      <c r="G948" s="15" t="s">
        <v>359</v>
      </c>
      <c r="H948" s="15" t="s">
        <v>1243</v>
      </c>
      <c r="I948" s="15" t="s">
        <v>11367</v>
      </c>
      <c r="J948" s="1" t="s">
        <v>1364</v>
      </c>
      <c r="K948" s="15" t="s">
        <v>29</v>
      </c>
      <c r="L948" s="15">
        <v>2</v>
      </c>
      <c r="M948" s="15" t="s">
        <v>30</v>
      </c>
      <c r="N948" s="15">
        <v>2</v>
      </c>
      <c r="O948" s="15">
        <v>1</v>
      </c>
      <c r="P948" s="13" t="s">
        <v>31</v>
      </c>
      <c r="Q948" s="13" t="s">
        <v>32</v>
      </c>
      <c r="R948" s="1" t="s">
        <v>1675</v>
      </c>
      <c r="S948" s="13" t="str" cm="1">
        <f t="array" ref="S948">IFERROR(_xlfn.TEXTJOIN(", ",TRUE,IF(ChangeLog[ROW_ID]=$T948,ChangeLog[Change'#],"")),"")</f>
        <v/>
      </c>
      <c r="T948">
        <v>940</v>
      </c>
    </row>
    <row r="949" spans="1:20" ht="17.100000000000001" customHeight="1" x14ac:dyDescent="0.25">
      <c r="A949" s="1" t="s">
        <v>1242</v>
      </c>
      <c r="B949" s="15">
        <v>1969</v>
      </c>
      <c r="C949" s="15" t="s">
        <v>24</v>
      </c>
      <c r="D949" s="15" t="s">
        <v>25</v>
      </c>
      <c r="E949" s="15" t="s">
        <v>25</v>
      </c>
      <c r="F949" s="15" t="s">
        <v>26</v>
      </c>
      <c r="G949" s="15" t="s">
        <v>121</v>
      </c>
      <c r="H949" s="15" t="s">
        <v>1243</v>
      </c>
      <c r="I949" s="15" t="s">
        <v>121</v>
      </c>
      <c r="J949" s="1" t="s">
        <v>1677</v>
      </c>
      <c r="K949" s="15" t="s">
        <v>29</v>
      </c>
      <c r="L949" s="15">
        <v>2</v>
      </c>
      <c r="M949" s="15" t="s">
        <v>30</v>
      </c>
      <c r="N949" s="15">
        <v>2</v>
      </c>
      <c r="O949" s="15">
        <v>1</v>
      </c>
      <c r="P949" s="13" t="s">
        <v>31</v>
      </c>
      <c r="Q949" s="13" t="s">
        <v>32</v>
      </c>
      <c r="R949" s="1" t="s">
        <v>1678</v>
      </c>
      <c r="S949" s="13" t="str" cm="1">
        <f t="array" ref="S949">IFERROR(_xlfn.TEXTJOIN(", ",TRUE,IF(ChangeLog[ROW_ID]=$T949,ChangeLog[Change'#],"")),"")</f>
        <v/>
      </c>
      <c r="T949">
        <v>941</v>
      </c>
    </row>
    <row r="950" spans="1:20" ht="17.100000000000001" customHeight="1" x14ac:dyDescent="0.25">
      <c r="A950" s="1" t="s">
        <v>1242</v>
      </c>
      <c r="B950" s="15">
        <v>1969</v>
      </c>
      <c r="C950" s="15" t="s">
        <v>24</v>
      </c>
      <c r="D950" s="15" t="s">
        <v>25</v>
      </c>
      <c r="E950" s="15" t="s">
        <v>25</v>
      </c>
      <c r="F950" s="15" t="s">
        <v>49</v>
      </c>
      <c r="G950" s="15" t="s">
        <v>786</v>
      </c>
      <c r="H950" s="15" t="s">
        <v>1243</v>
      </c>
      <c r="I950" s="15" t="s">
        <v>786</v>
      </c>
      <c r="J950" s="1" t="s">
        <v>1647</v>
      </c>
      <c r="K950" s="15" t="s">
        <v>29</v>
      </c>
      <c r="L950" s="15">
        <v>2</v>
      </c>
      <c r="M950" s="15" t="s">
        <v>30</v>
      </c>
      <c r="N950" s="15">
        <v>2</v>
      </c>
      <c r="O950" s="15">
        <v>1</v>
      </c>
      <c r="P950" s="13" t="s">
        <v>31</v>
      </c>
      <c r="Q950" s="13" t="s">
        <v>32</v>
      </c>
      <c r="R950" s="1" t="s">
        <v>1679</v>
      </c>
      <c r="S950" s="13" t="str" cm="1">
        <f t="array" ref="S950">IFERROR(_xlfn.TEXTJOIN(", ",TRUE,IF(ChangeLog[ROW_ID]=$T950,ChangeLog[Change'#],"")),"")</f>
        <v/>
      </c>
      <c r="T950">
        <v>942</v>
      </c>
    </row>
    <row r="951" spans="1:20" ht="17.100000000000001" customHeight="1" x14ac:dyDescent="0.25">
      <c r="A951" s="1" t="s">
        <v>1242</v>
      </c>
      <c r="B951" s="15">
        <v>1969</v>
      </c>
      <c r="C951" s="15" t="s">
        <v>24</v>
      </c>
      <c r="D951" s="15" t="s">
        <v>25</v>
      </c>
      <c r="E951" s="15" t="s">
        <v>25</v>
      </c>
      <c r="F951" s="15" t="s">
        <v>26</v>
      </c>
      <c r="G951" s="15" t="s">
        <v>695</v>
      </c>
      <c r="H951" s="15" t="s">
        <v>1243</v>
      </c>
      <c r="I951" s="15" t="s">
        <v>695</v>
      </c>
      <c r="J951" s="1" t="s">
        <v>1650</v>
      </c>
      <c r="K951" s="15" t="s">
        <v>29</v>
      </c>
      <c r="L951" s="15">
        <v>2</v>
      </c>
      <c r="M951" s="15" t="s">
        <v>30</v>
      </c>
      <c r="N951" s="15">
        <v>2</v>
      </c>
      <c r="O951" s="15">
        <v>1</v>
      </c>
      <c r="P951" s="13" t="s">
        <v>31</v>
      </c>
      <c r="Q951" s="13" t="s">
        <v>32</v>
      </c>
      <c r="R951" s="1" t="s">
        <v>1680</v>
      </c>
      <c r="S951" s="13" t="str" cm="1">
        <f t="array" ref="S951">IFERROR(_xlfn.TEXTJOIN(", ",TRUE,IF(ChangeLog[ROW_ID]=$T951,ChangeLog[Change'#],"")),"")</f>
        <v/>
      </c>
      <c r="T951">
        <v>943</v>
      </c>
    </row>
    <row r="952" spans="1:20" ht="17.100000000000001" customHeight="1" x14ac:dyDescent="0.25">
      <c r="A952" s="1" t="s">
        <v>1242</v>
      </c>
      <c r="B952" s="15">
        <v>1969</v>
      </c>
      <c r="C952" s="15" t="s">
        <v>24</v>
      </c>
      <c r="D952" s="15" t="s">
        <v>25</v>
      </c>
      <c r="E952" s="15" t="s">
        <v>25</v>
      </c>
      <c r="F952" s="15" t="s">
        <v>49</v>
      </c>
      <c r="G952" s="15" t="s">
        <v>100</v>
      </c>
      <c r="H952" s="15" t="s">
        <v>1243</v>
      </c>
      <c r="I952" s="15" t="s">
        <v>100</v>
      </c>
      <c r="J952" s="1" t="s">
        <v>1370</v>
      </c>
      <c r="K952" s="15" t="s">
        <v>29</v>
      </c>
      <c r="L952" s="15">
        <v>2</v>
      </c>
      <c r="M952" s="15" t="s">
        <v>30</v>
      </c>
      <c r="N952" s="15">
        <v>2</v>
      </c>
      <c r="O952" s="15">
        <v>1</v>
      </c>
      <c r="P952" s="13" t="s">
        <v>31</v>
      </c>
      <c r="Q952" s="13" t="s">
        <v>32</v>
      </c>
      <c r="R952" s="1" t="s">
        <v>1681</v>
      </c>
      <c r="S952" s="13" t="str" cm="1">
        <f t="array" ref="S952">IFERROR(_xlfn.TEXTJOIN(", ",TRUE,IF(ChangeLog[ROW_ID]=$T952,ChangeLog[Change'#],"")),"")</f>
        <v/>
      </c>
      <c r="T952">
        <v>944</v>
      </c>
    </row>
    <row r="953" spans="1:20" ht="17.100000000000001" customHeight="1" x14ac:dyDescent="0.25">
      <c r="A953" s="1" t="s">
        <v>1242</v>
      </c>
      <c r="B953" s="15">
        <v>1969</v>
      </c>
      <c r="C953" s="15" t="s">
        <v>24</v>
      </c>
      <c r="D953" s="15" t="s">
        <v>25</v>
      </c>
      <c r="E953" s="15" t="s">
        <v>25</v>
      </c>
      <c r="F953" s="15" t="s">
        <v>49</v>
      </c>
      <c r="G953" s="15" t="s">
        <v>106</v>
      </c>
      <c r="H953" s="15" t="s">
        <v>1243</v>
      </c>
      <c r="I953" s="15" t="s">
        <v>106</v>
      </c>
      <c r="J953" s="1" t="s">
        <v>1370</v>
      </c>
      <c r="K953" s="15" t="s">
        <v>29</v>
      </c>
      <c r="L953" s="15">
        <v>2</v>
      </c>
      <c r="M953" s="15" t="s">
        <v>30</v>
      </c>
      <c r="N953" s="15">
        <v>2</v>
      </c>
      <c r="O953" s="15">
        <v>1</v>
      </c>
      <c r="P953" s="13" t="s">
        <v>31</v>
      </c>
      <c r="Q953" s="13" t="s">
        <v>32</v>
      </c>
      <c r="R953" s="1" t="s">
        <v>1682</v>
      </c>
      <c r="S953" s="13" t="str" cm="1">
        <f t="array" ref="S953">IFERROR(_xlfn.TEXTJOIN(", ",TRUE,IF(ChangeLog[ROW_ID]=$T953,ChangeLog[Change'#],"")),"")</f>
        <v/>
      </c>
      <c r="T953">
        <v>945</v>
      </c>
    </row>
    <row r="954" spans="1:20" ht="17.100000000000001" customHeight="1" x14ac:dyDescent="0.25">
      <c r="A954" s="1" t="s">
        <v>1242</v>
      </c>
      <c r="B954" s="15">
        <v>1969</v>
      </c>
      <c r="C954" s="15" t="s">
        <v>24</v>
      </c>
      <c r="D954" s="15" t="s">
        <v>25</v>
      </c>
      <c r="E954" s="15" t="s">
        <v>25</v>
      </c>
      <c r="F954" s="15" t="s">
        <v>26</v>
      </c>
      <c r="G954" s="15" t="s">
        <v>100</v>
      </c>
      <c r="H954" s="15" t="s">
        <v>1243</v>
      </c>
      <c r="I954" s="15" t="s">
        <v>100</v>
      </c>
      <c r="J954" s="1" t="s">
        <v>1683</v>
      </c>
      <c r="K954" s="15" t="s">
        <v>29</v>
      </c>
      <c r="L954" s="15">
        <v>2</v>
      </c>
      <c r="M954" s="15" t="s">
        <v>30</v>
      </c>
      <c r="N954" s="15">
        <v>2</v>
      </c>
      <c r="O954" s="15">
        <v>1</v>
      </c>
      <c r="P954" s="13" t="s">
        <v>31</v>
      </c>
      <c r="Q954" s="13" t="s">
        <v>32</v>
      </c>
      <c r="R954" s="1" t="s">
        <v>1684</v>
      </c>
      <c r="S954" s="13" t="str" cm="1">
        <f t="array" ref="S954">IFERROR(_xlfn.TEXTJOIN(", ",TRUE,IF(ChangeLog[ROW_ID]=$T954,ChangeLog[Change'#],"")),"")</f>
        <v/>
      </c>
      <c r="T954">
        <v>946</v>
      </c>
    </row>
    <row r="955" spans="1:20" ht="17.100000000000001" customHeight="1" x14ac:dyDescent="0.25">
      <c r="A955" s="1" t="s">
        <v>1242</v>
      </c>
      <c r="B955" s="15">
        <v>1969</v>
      </c>
      <c r="C955" s="15" t="s">
        <v>24</v>
      </c>
      <c r="D955" s="15" t="s">
        <v>25</v>
      </c>
      <c r="E955" s="15" t="s">
        <v>25</v>
      </c>
      <c r="F955" s="15" t="s">
        <v>26</v>
      </c>
      <c r="G955" s="15" t="s">
        <v>106</v>
      </c>
      <c r="H955" s="15" t="s">
        <v>1243</v>
      </c>
      <c r="I955" s="15" t="s">
        <v>106</v>
      </c>
      <c r="J955" s="1" t="s">
        <v>1683</v>
      </c>
      <c r="K955" s="15" t="s">
        <v>29</v>
      </c>
      <c r="L955" s="15">
        <v>2</v>
      </c>
      <c r="M955" s="15" t="s">
        <v>30</v>
      </c>
      <c r="N955" s="15">
        <v>2</v>
      </c>
      <c r="O955" s="15">
        <v>1</v>
      </c>
      <c r="P955" s="13" t="s">
        <v>31</v>
      </c>
      <c r="Q955" s="13" t="s">
        <v>32</v>
      </c>
      <c r="R955" s="1" t="s">
        <v>1685</v>
      </c>
      <c r="S955" s="13" t="str" cm="1">
        <f t="array" ref="S955">IFERROR(_xlfn.TEXTJOIN(", ",TRUE,IF(ChangeLog[ROW_ID]=$T955,ChangeLog[Change'#],"")),"")</f>
        <v/>
      </c>
      <c r="T955">
        <v>947</v>
      </c>
    </row>
    <row r="956" spans="1:20" ht="17.100000000000001" customHeight="1" x14ac:dyDescent="0.25">
      <c r="A956" s="1" t="s">
        <v>1242</v>
      </c>
      <c r="B956" s="15">
        <v>1969</v>
      </c>
      <c r="C956" s="15" t="s">
        <v>24</v>
      </c>
      <c r="D956" s="15" t="s">
        <v>25</v>
      </c>
      <c r="E956" s="15" t="s">
        <v>25</v>
      </c>
      <c r="F956" s="15" t="s">
        <v>26</v>
      </c>
      <c r="G956" s="15" t="s">
        <v>820</v>
      </c>
      <c r="H956" s="15" t="s">
        <v>1243</v>
      </c>
      <c r="I956" s="15" t="s">
        <v>820</v>
      </c>
      <c r="J956" s="1" t="s">
        <v>1683</v>
      </c>
      <c r="K956" s="15" t="s">
        <v>29</v>
      </c>
      <c r="L956" s="15">
        <v>2</v>
      </c>
      <c r="M956" s="15" t="s">
        <v>30</v>
      </c>
      <c r="N956" s="15">
        <v>2</v>
      </c>
      <c r="O956" s="15">
        <v>1</v>
      </c>
      <c r="P956" s="13" t="s">
        <v>31</v>
      </c>
      <c r="Q956" s="13" t="s">
        <v>32</v>
      </c>
      <c r="R956" s="1" t="s">
        <v>1686</v>
      </c>
      <c r="S956" s="13" t="str" cm="1">
        <f t="array" ref="S956">IFERROR(_xlfn.TEXTJOIN(", ",TRUE,IF(ChangeLog[ROW_ID]=$T956,ChangeLog[Change'#],"")),"")</f>
        <v/>
      </c>
      <c r="T956">
        <v>948</v>
      </c>
    </row>
    <row r="957" spans="1:20" ht="17.100000000000001" customHeight="1" x14ac:dyDescent="0.25">
      <c r="A957" s="1" t="s">
        <v>1242</v>
      </c>
      <c r="B957" s="15">
        <v>1969</v>
      </c>
      <c r="C957" s="15" t="s">
        <v>24</v>
      </c>
      <c r="D957" s="15" t="s">
        <v>25</v>
      </c>
      <c r="E957" s="15" t="s">
        <v>25</v>
      </c>
      <c r="F957" s="15" t="s">
        <v>26</v>
      </c>
      <c r="G957" s="15" t="s">
        <v>45</v>
      </c>
      <c r="H957" s="15" t="s">
        <v>1243</v>
      </c>
      <c r="I957" s="15" t="s">
        <v>45</v>
      </c>
      <c r="J957" s="1" t="s">
        <v>1683</v>
      </c>
      <c r="K957" s="15" t="s">
        <v>29</v>
      </c>
      <c r="L957" s="15">
        <v>2</v>
      </c>
      <c r="M957" s="15" t="s">
        <v>30</v>
      </c>
      <c r="N957" s="15">
        <v>2</v>
      </c>
      <c r="O957" s="15">
        <v>1</v>
      </c>
      <c r="P957" s="13" t="s">
        <v>31</v>
      </c>
      <c r="Q957" s="13" t="s">
        <v>32</v>
      </c>
      <c r="R957" s="1" t="s">
        <v>1687</v>
      </c>
      <c r="S957" s="13" t="str" cm="1">
        <f t="array" ref="S957">IFERROR(_xlfn.TEXTJOIN(", ",TRUE,IF(ChangeLog[ROW_ID]=$T957,ChangeLog[Change'#],"")),"")</f>
        <v/>
      </c>
      <c r="T957">
        <v>949</v>
      </c>
    </row>
    <row r="958" spans="1:20" ht="17.100000000000001" customHeight="1" x14ac:dyDescent="0.25">
      <c r="A958" s="1" t="s">
        <v>1242</v>
      </c>
      <c r="B958" s="15">
        <v>1969</v>
      </c>
      <c r="C958" s="15" t="s">
        <v>24</v>
      </c>
      <c r="D958" s="15" t="s">
        <v>25</v>
      </c>
      <c r="E958" s="15" t="s">
        <v>25</v>
      </c>
      <c r="F958" s="15" t="s">
        <v>49</v>
      </c>
      <c r="G958" s="15" t="s">
        <v>39</v>
      </c>
      <c r="H958" s="15" t="s">
        <v>1243</v>
      </c>
      <c r="I958" s="15" t="s">
        <v>39</v>
      </c>
      <c r="J958" s="1" t="s">
        <v>1688</v>
      </c>
      <c r="K958" s="15" t="s">
        <v>29</v>
      </c>
      <c r="L958" s="15">
        <v>2</v>
      </c>
      <c r="M958" s="15" t="s">
        <v>30</v>
      </c>
      <c r="N958" s="15">
        <v>2</v>
      </c>
      <c r="O958" s="15">
        <v>1</v>
      </c>
      <c r="P958" s="13" t="s">
        <v>31</v>
      </c>
      <c r="Q958" s="13" t="s">
        <v>32</v>
      </c>
      <c r="R958" s="1" t="s">
        <v>1689</v>
      </c>
      <c r="S958" s="13" t="str" cm="1">
        <f t="array" ref="S958">IFERROR(_xlfn.TEXTJOIN(", ",TRUE,IF(ChangeLog[ROW_ID]=$T958,ChangeLog[Change'#],"")),"")</f>
        <v/>
      </c>
      <c r="T958">
        <v>950</v>
      </c>
    </row>
    <row r="959" spans="1:20" ht="17.100000000000001" customHeight="1" x14ac:dyDescent="0.25">
      <c r="A959" s="1" t="s">
        <v>1242</v>
      </c>
      <c r="B959" s="15">
        <v>1969</v>
      </c>
      <c r="C959" s="15" t="s">
        <v>24</v>
      </c>
      <c r="D959" s="15" t="s">
        <v>25</v>
      </c>
      <c r="E959" s="15" t="s">
        <v>25</v>
      </c>
      <c r="F959" s="15" t="s">
        <v>49</v>
      </c>
      <c r="G959" s="15" t="s">
        <v>27</v>
      </c>
      <c r="H959" s="15" t="s">
        <v>1243</v>
      </c>
      <c r="I959" s="15" t="s">
        <v>27</v>
      </c>
      <c r="J959" s="1" t="s">
        <v>125</v>
      </c>
      <c r="K959" s="15" t="s">
        <v>29</v>
      </c>
      <c r="L959" s="15">
        <v>2</v>
      </c>
      <c r="M959" s="15" t="s">
        <v>30</v>
      </c>
      <c r="N959" s="15">
        <v>2</v>
      </c>
      <c r="O959" s="15">
        <v>1</v>
      </c>
      <c r="P959" s="13" t="s">
        <v>31</v>
      </c>
      <c r="Q959" s="13" t="s">
        <v>32</v>
      </c>
      <c r="R959" s="1" t="s">
        <v>1690</v>
      </c>
      <c r="S959" s="13" t="str" cm="1">
        <f t="array" ref="S959">IFERROR(_xlfn.TEXTJOIN(", ",TRUE,IF(ChangeLog[ROW_ID]=$T959,ChangeLog[Change'#],"")),"")</f>
        <v/>
      </c>
      <c r="T959">
        <v>951</v>
      </c>
    </row>
    <row r="960" spans="1:20" ht="17.100000000000001" customHeight="1" x14ac:dyDescent="0.25">
      <c r="A960" s="1" t="s">
        <v>1242</v>
      </c>
      <c r="B960" s="15">
        <v>1969</v>
      </c>
      <c r="C960" s="15" t="s">
        <v>24</v>
      </c>
      <c r="D960" s="15" t="s">
        <v>25</v>
      </c>
      <c r="E960" s="15" t="s">
        <v>25</v>
      </c>
      <c r="F960" s="15" t="s">
        <v>49</v>
      </c>
      <c r="G960" s="15" t="s">
        <v>124</v>
      </c>
      <c r="H960" s="15" t="s">
        <v>1243</v>
      </c>
      <c r="I960" s="15" t="s">
        <v>11366</v>
      </c>
      <c r="J960" s="1" t="s">
        <v>125</v>
      </c>
      <c r="K960" s="15" t="s">
        <v>29</v>
      </c>
      <c r="L960" s="15">
        <v>2</v>
      </c>
      <c r="M960" s="15" t="s">
        <v>30</v>
      </c>
      <c r="N960" s="15">
        <v>2</v>
      </c>
      <c r="O960" s="15">
        <v>1</v>
      </c>
      <c r="P960" s="13" t="s">
        <v>31</v>
      </c>
      <c r="Q960" s="13" t="s">
        <v>32</v>
      </c>
      <c r="R960" s="1" t="s">
        <v>1691</v>
      </c>
      <c r="S960" s="13" t="str" cm="1">
        <f t="array" ref="S960">IFERROR(_xlfn.TEXTJOIN(", ",TRUE,IF(ChangeLog[ROW_ID]=$T960,ChangeLog[Change'#],"")),"")</f>
        <v/>
      </c>
      <c r="T960">
        <v>952</v>
      </c>
    </row>
    <row r="961" spans="1:20" ht="17.100000000000001" customHeight="1" x14ac:dyDescent="0.25">
      <c r="A961" s="1" t="s">
        <v>1242</v>
      </c>
      <c r="B961" s="15">
        <v>1969</v>
      </c>
      <c r="C961" s="15" t="s">
        <v>24</v>
      </c>
      <c r="D961" s="15" t="s">
        <v>25</v>
      </c>
      <c r="E961" s="15" t="s">
        <v>25</v>
      </c>
      <c r="F961" s="15" t="s">
        <v>49</v>
      </c>
      <c r="G961" s="15" t="s">
        <v>359</v>
      </c>
      <c r="H961" s="15" t="s">
        <v>1243</v>
      </c>
      <c r="I961" s="15" t="s">
        <v>11367</v>
      </c>
      <c r="J961" s="1" t="s">
        <v>125</v>
      </c>
      <c r="K961" s="15" t="s">
        <v>29</v>
      </c>
      <c r="L961" s="15">
        <v>2</v>
      </c>
      <c r="M961" s="15" t="s">
        <v>30</v>
      </c>
      <c r="N961" s="15">
        <v>2</v>
      </c>
      <c r="O961" s="15">
        <v>1</v>
      </c>
      <c r="P961" s="13" t="s">
        <v>31</v>
      </c>
      <c r="Q961" s="13" t="s">
        <v>32</v>
      </c>
      <c r="R961" s="1" t="s">
        <v>1692</v>
      </c>
      <c r="S961" s="13" t="str" cm="1">
        <f t="array" ref="S961">IFERROR(_xlfn.TEXTJOIN(", ",TRUE,IF(ChangeLog[ROW_ID]=$T961,ChangeLog[Change'#],"")),"")</f>
        <v/>
      </c>
      <c r="T961">
        <v>953</v>
      </c>
    </row>
    <row r="962" spans="1:20" ht="33.950000000000003" customHeight="1" x14ac:dyDescent="0.25">
      <c r="A962" s="1" t="s">
        <v>1242</v>
      </c>
      <c r="B962" s="15">
        <v>1969</v>
      </c>
      <c r="C962" s="15" t="s">
        <v>24</v>
      </c>
      <c r="D962" s="15" t="s">
        <v>25</v>
      </c>
      <c r="E962" s="15" t="s">
        <v>25</v>
      </c>
      <c r="F962" s="15" t="s">
        <v>49</v>
      </c>
      <c r="G962" s="15" t="s">
        <v>108</v>
      </c>
      <c r="H962" s="15" t="s">
        <v>1243</v>
      </c>
      <c r="I962" s="15" t="s">
        <v>108</v>
      </c>
      <c r="J962" s="1" t="s">
        <v>125</v>
      </c>
      <c r="K962" s="15" t="s">
        <v>29</v>
      </c>
      <c r="L962" s="15">
        <v>2</v>
      </c>
      <c r="M962" s="15" t="s">
        <v>30</v>
      </c>
      <c r="N962" s="15">
        <v>2</v>
      </c>
      <c r="O962" s="15">
        <v>1</v>
      </c>
      <c r="P962" s="13" t="s">
        <v>31</v>
      </c>
      <c r="Q962" s="13" t="s">
        <v>32</v>
      </c>
      <c r="R962" s="1" t="s">
        <v>1693</v>
      </c>
      <c r="S962" s="13" t="str" cm="1">
        <f t="array" ref="S962">IFERROR(_xlfn.TEXTJOIN(", ",TRUE,IF(ChangeLog[ROW_ID]=$T962,ChangeLog[Change'#],"")),"")</f>
        <v/>
      </c>
      <c r="T962">
        <v>954</v>
      </c>
    </row>
    <row r="963" spans="1:20" ht="17.100000000000001" customHeight="1" x14ac:dyDescent="0.25">
      <c r="A963" s="1" t="s">
        <v>1242</v>
      </c>
      <c r="B963" s="15">
        <v>1969</v>
      </c>
      <c r="C963" s="15" t="s">
        <v>47</v>
      </c>
      <c r="D963" s="15" t="s">
        <v>47</v>
      </c>
      <c r="E963" s="15" t="s">
        <v>1387</v>
      </c>
      <c r="F963" s="15" t="s">
        <v>49</v>
      </c>
      <c r="G963" s="15" t="s">
        <v>1388</v>
      </c>
      <c r="H963" s="15" t="s">
        <v>1255</v>
      </c>
      <c r="I963" s="15" t="s">
        <v>1388</v>
      </c>
      <c r="J963" s="1" t="s">
        <v>1694</v>
      </c>
      <c r="K963" s="15" t="s">
        <v>29</v>
      </c>
      <c r="L963" s="15">
        <v>3</v>
      </c>
      <c r="M963" s="15" t="s">
        <v>57</v>
      </c>
      <c r="N963" s="15">
        <v>3</v>
      </c>
      <c r="O963" s="15">
        <v>1</v>
      </c>
      <c r="P963" s="13" t="s">
        <v>31</v>
      </c>
      <c r="Q963" s="13" t="s">
        <v>32</v>
      </c>
      <c r="R963" s="1" t="s">
        <v>1695</v>
      </c>
      <c r="S963" s="13" t="str" cm="1">
        <f t="array" ref="S963">IFERROR(_xlfn.TEXTJOIN(", ",TRUE,IF(ChangeLog[ROW_ID]=$T963,ChangeLog[Change'#],"")),"")</f>
        <v/>
      </c>
      <c r="T963">
        <v>955</v>
      </c>
    </row>
    <row r="964" spans="1:20" ht="17.100000000000001" customHeight="1" x14ac:dyDescent="0.25">
      <c r="A964" s="1" t="s">
        <v>1242</v>
      </c>
      <c r="B964" s="15">
        <v>1969</v>
      </c>
      <c r="C964" s="15" t="s">
        <v>47</v>
      </c>
      <c r="D964" s="15" t="s">
        <v>47</v>
      </c>
      <c r="E964" s="15" t="s">
        <v>48</v>
      </c>
      <c r="F964" s="15" t="s">
        <v>26</v>
      </c>
      <c r="G964" s="15" t="s">
        <v>127</v>
      </c>
      <c r="H964" s="15" t="s">
        <v>1255</v>
      </c>
      <c r="I964" s="15" t="s">
        <v>11376</v>
      </c>
      <c r="J964" s="1" t="s">
        <v>1696</v>
      </c>
      <c r="K964" s="15" t="s">
        <v>29</v>
      </c>
      <c r="L964" s="15">
        <v>3</v>
      </c>
      <c r="M964" s="15" t="s">
        <v>57</v>
      </c>
      <c r="N964" s="15">
        <v>3</v>
      </c>
      <c r="O964" s="15">
        <v>1</v>
      </c>
      <c r="P964" s="13" t="s">
        <v>31</v>
      </c>
      <c r="Q964" s="13" t="s">
        <v>32</v>
      </c>
      <c r="R964" s="1" t="s">
        <v>1697</v>
      </c>
      <c r="S964" s="13" t="str" cm="1">
        <f t="array" ref="S964">IFERROR(_xlfn.TEXTJOIN(", ",TRUE,IF(ChangeLog[ROW_ID]=$T964,ChangeLog[Change'#],"")),"")</f>
        <v/>
      </c>
      <c r="T964">
        <v>956</v>
      </c>
    </row>
    <row r="965" spans="1:20" ht="17.100000000000001" customHeight="1" x14ac:dyDescent="0.25">
      <c r="A965" s="1" t="s">
        <v>1242</v>
      </c>
      <c r="B965" s="15">
        <v>1969</v>
      </c>
      <c r="C965" s="15" t="s">
        <v>47</v>
      </c>
      <c r="D965" s="15" t="s">
        <v>47</v>
      </c>
      <c r="E965" s="15" t="s">
        <v>48</v>
      </c>
      <c r="F965" s="15" t="s">
        <v>26</v>
      </c>
      <c r="G965" s="15" t="s">
        <v>116</v>
      </c>
      <c r="H965" s="15" t="s">
        <v>1255</v>
      </c>
      <c r="I965" s="15" t="s">
        <v>11400</v>
      </c>
      <c r="J965" s="1" t="s">
        <v>1699</v>
      </c>
      <c r="K965" s="15" t="s">
        <v>29</v>
      </c>
      <c r="L965" s="15">
        <v>1</v>
      </c>
      <c r="M965" s="15" t="s">
        <v>41</v>
      </c>
      <c r="N965" s="15">
        <v>1</v>
      </c>
      <c r="O965" s="15">
        <v>1</v>
      </c>
      <c r="P965" s="13" t="s">
        <v>31</v>
      </c>
      <c r="Q965" s="13" t="s">
        <v>32</v>
      </c>
      <c r="R965" s="1" t="s">
        <v>1700</v>
      </c>
      <c r="S965" s="13" t="str" cm="1">
        <f t="array" ref="S965">IFERROR(_xlfn.TEXTJOIN(", ",TRUE,IF(ChangeLog[ROW_ID]=$T965,ChangeLog[Change'#],"")),"")</f>
        <v/>
      </c>
      <c r="T965">
        <v>957</v>
      </c>
    </row>
    <row r="966" spans="1:20" ht="17.100000000000001" customHeight="1" x14ac:dyDescent="0.25">
      <c r="A966" s="1" t="s">
        <v>1242</v>
      </c>
      <c r="B966" s="15">
        <v>1969</v>
      </c>
      <c r="C966" s="15" t="s">
        <v>47</v>
      </c>
      <c r="D966" s="15" t="s">
        <v>47</v>
      </c>
      <c r="E966" s="15" t="s">
        <v>48</v>
      </c>
      <c r="F966" s="15" t="s">
        <v>49</v>
      </c>
      <c r="G966" s="15" t="s">
        <v>127</v>
      </c>
      <c r="H966" s="15" t="s">
        <v>1255</v>
      </c>
      <c r="I966" s="15" t="s">
        <v>11370</v>
      </c>
      <c r="J966" s="1" t="s">
        <v>1702</v>
      </c>
      <c r="K966" s="15" t="s">
        <v>29</v>
      </c>
      <c r="L966" s="15">
        <v>2</v>
      </c>
      <c r="M966" s="15" t="s">
        <v>30</v>
      </c>
      <c r="N966" s="15">
        <v>2</v>
      </c>
      <c r="O966" s="15">
        <v>1</v>
      </c>
      <c r="P966" s="13" t="s">
        <v>31</v>
      </c>
      <c r="Q966" s="13" t="s">
        <v>32</v>
      </c>
      <c r="R966" s="1" t="s">
        <v>1413</v>
      </c>
      <c r="S966" s="13" t="str" cm="1">
        <f t="array" ref="S966">IFERROR(_xlfn.TEXTJOIN(", ",TRUE,IF(ChangeLog[ROW_ID]=$T966,ChangeLog[Change'#],"")),"")</f>
        <v/>
      </c>
      <c r="T966">
        <v>958</v>
      </c>
    </row>
    <row r="967" spans="1:20" ht="17.100000000000001" customHeight="1" x14ac:dyDescent="0.25">
      <c r="A967" s="1" t="s">
        <v>1242</v>
      </c>
      <c r="B967" s="15">
        <v>1969</v>
      </c>
      <c r="C967" s="15" t="s">
        <v>47</v>
      </c>
      <c r="D967" s="15" t="s">
        <v>47</v>
      </c>
      <c r="E967" s="15" t="s">
        <v>48</v>
      </c>
      <c r="F967" s="15"/>
      <c r="G967" s="15" t="s">
        <v>58</v>
      </c>
      <c r="H967" s="15" t="s">
        <v>1255</v>
      </c>
      <c r="I967" s="15" t="s">
        <v>11401</v>
      </c>
      <c r="J967" s="1" t="s">
        <v>1704</v>
      </c>
      <c r="K967" s="15" t="s">
        <v>29</v>
      </c>
      <c r="L967" s="15">
        <v>3</v>
      </c>
      <c r="M967" s="15" t="s">
        <v>57</v>
      </c>
      <c r="N967" s="15">
        <v>3</v>
      </c>
      <c r="O967" s="15">
        <v>1</v>
      </c>
      <c r="P967" s="13" t="s">
        <v>31</v>
      </c>
      <c r="Q967" s="13" t="s">
        <v>32</v>
      </c>
      <c r="R967" s="1" t="s">
        <v>1705</v>
      </c>
      <c r="S967" s="13" t="str" cm="1">
        <f t="array" ref="S967">IFERROR(_xlfn.TEXTJOIN(", ",TRUE,IF(ChangeLog[ROW_ID]=$T967,ChangeLog[Change'#],"")),"")</f>
        <v/>
      </c>
      <c r="T967">
        <v>959</v>
      </c>
    </row>
    <row r="968" spans="1:20" ht="17.100000000000001" customHeight="1" x14ac:dyDescent="0.25">
      <c r="A968" s="1" t="s">
        <v>1242</v>
      </c>
      <c r="B968" s="15">
        <v>1969</v>
      </c>
      <c r="C968" s="15" t="s">
        <v>47</v>
      </c>
      <c r="D968" s="15" t="s">
        <v>47</v>
      </c>
      <c r="E968" s="15" t="s">
        <v>48</v>
      </c>
      <c r="F968" s="15"/>
      <c r="G968" s="15" t="s">
        <v>766</v>
      </c>
      <c r="H968" s="15" t="s">
        <v>1255</v>
      </c>
      <c r="I968" s="15" t="s">
        <v>11402</v>
      </c>
      <c r="J968" s="1" t="s">
        <v>1707</v>
      </c>
      <c r="K968" s="15" t="s">
        <v>29</v>
      </c>
      <c r="L968" s="15">
        <v>3</v>
      </c>
      <c r="M968" s="15" t="s">
        <v>57</v>
      </c>
      <c r="N968" s="15">
        <v>3</v>
      </c>
      <c r="O968" s="15">
        <v>1</v>
      </c>
      <c r="P968" s="13" t="s">
        <v>31</v>
      </c>
      <c r="Q968" s="13" t="s">
        <v>32</v>
      </c>
      <c r="R968" s="1" t="s">
        <v>1708</v>
      </c>
      <c r="S968" s="13" t="str" cm="1">
        <f t="array" ref="S968">IFERROR(_xlfn.TEXTJOIN(", ",TRUE,IF(ChangeLog[ROW_ID]=$T968,ChangeLog[Change'#],"")),"")</f>
        <v/>
      </c>
      <c r="T968">
        <v>960</v>
      </c>
    </row>
    <row r="969" spans="1:20" ht="17.100000000000001" customHeight="1" x14ac:dyDescent="0.25">
      <c r="A969" s="1" t="s">
        <v>1242</v>
      </c>
      <c r="B969" s="15">
        <v>1969</v>
      </c>
      <c r="C969" s="15" t="s">
        <v>47</v>
      </c>
      <c r="D969" s="15" t="s">
        <v>47</v>
      </c>
      <c r="E969" s="15" t="s">
        <v>48</v>
      </c>
      <c r="F969" s="15"/>
      <c r="G969" s="15" t="s">
        <v>756</v>
      </c>
      <c r="H969" s="15" t="s">
        <v>1255</v>
      </c>
      <c r="I969" s="15" t="s">
        <v>11375</v>
      </c>
      <c r="J969" s="1" t="s">
        <v>1709</v>
      </c>
      <c r="K969" s="15" t="s">
        <v>29</v>
      </c>
      <c r="L969" s="15">
        <v>3</v>
      </c>
      <c r="M969" s="15" t="s">
        <v>57</v>
      </c>
      <c r="N969" s="15">
        <v>3</v>
      </c>
      <c r="O969" s="15">
        <v>1</v>
      </c>
      <c r="P969" s="13" t="s">
        <v>31</v>
      </c>
      <c r="Q969" s="13" t="s">
        <v>32</v>
      </c>
      <c r="R969" s="1" t="s">
        <v>1710</v>
      </c>
      <c r="S969" s="13" t="str" cm="1">
        <f t="array" ref="S969">IFERROR(_xlfn.TEXTJOIN(", ",TRUE,IF(ChangeLog[ROW_ID]=$T969,ChangeLog[Change'#],"")),"")</f>
        <v/>
      </c>
      <c r="T969">
        <v>961</v>
      </c>
    </row>
    <row r="970" spans="1:20" ht="17.100000000000001" customHeight="1" x14ac:dyDescent="0.25">
      <c r="A970" s="1" t="s">
        <v>1242</v>
      </c>
      <c r="B970" s="15">
        <v>1969</v>
      </c>
      <c r="C970" s="15" t="s">
        <v>47</v>
      </c>
      <c r="D970" s="15" t="s">
        <v>47</v>
      </c>
      <c r="E970" s="15" t="s">
        <v>48</v>
      </c>
      <c r="F970" s="15"/>
      <c r="G970" s="15" t="s">
        <v>1568</v>
      </c>
      <c r="H970" s="15" t="s">
        <v>1255</v>
      </c>
      <c r="I970" s="1" t="s">
        <v>11379</v>
      </c>
      <c r="J970" s="1" t="s">
        <v>1709</v>
      </c>
      <c r="K970" s="15" t="s">
        <v>29</v>
      </c>
      <c r="L970" s="15">
        <v>3</v>
      </c>
      <c r="M970" s="15" t="s">
        <v>57</v>
      </c>
      <c r="N970" s="15">
        <v>3</v>
      </c>
      <c r="O970" s="15">
        <v>1</v>
      </c>
      <c r="P970" s="13" t="s">
        <v>31</v>
      </c>
      <c r="Q970" s="13" t="s">
        <v>32</v>
      </c>
      <c r="R970" s="1" t="s">
        <v>1712</v>
      </c>
      <c r="S970" s="13" t="str" cm="1">
        <f t="array" ref="S970">IFERROR(_xlfn.TEXTJOIN(", ",TRUE,IF(ChangeLog[ROW_ID]=$T970,ChangeLog[Change'#],"")),"")</f>
        <v/>
      </c>
      <c r="T970">
        <v>962</v>
      </c>
    </row>
    <row r="971" spans="1:20" ht="17.100000000000001" customHeight="1" x14ac:dyDescent="0.25">
      <c r="A971" s="1" t="s">
        <v>1242</v>
      </c>
      <c r="B971" s="15">
        <v>1969</v>
      </c>
      <c r="C971" s="15" t="s">
        <v>47</v>
      </c>
      <c r="D971" s="15" t="s">
        <v>47</v>
      </c>
      <c r="E971" s="15" t="s">
        <v>48</v>
      </c>
      <c r="F971" s="15" t="s">
        <v>26</v>
      </c>
      <c r="G971" s="15" t="s">
        <v>72</v>
      </c>
      <c r="H971" s="15" t="s">
        <v>1255</v>
      </c>
      <c r="I971" s="15" t="s">
        <v>11371</v>
      </c>
      <c r="J971" s="1" t="s">
        <v>111</v>
      </c>
      <c r="K971" s="15" t="s">
        <v>29</v>
      </c>
      <c r="L971" s="15">
        <v>1</v>
      </c>
      <c r="M971" s="15" t="s">
        <v>41</v>
      </c>
      <c r="N971" s="15">
        <v>1</v>
      </c>
      <c r="O971" s="15">
        <v>1</v>
      </c>
      <c r="P971" s="13" t="s">
        <v>31</v>
      </c>
      <c r="Q971" s="13" t="s">
        <v>32</v>
      </c>
      <c r="R971" s="1" t="s">
        <v>1713</v>
      </c>
      <c r="S971" s="13" t="str" cm="1">
        <f t="array" ref="S971">IFERROR(_xlfn.TEXTJOIN(", ",TRUE,IF(ChangeLog[ROW_ID]=$T971,ChangeLog[Change'#],"")),"")</f>
        <v/>
      </c>
      <c r="T971">
        <v>963</v>
      </c>
    </row>
    <row r="972" spans="1:20" ht="17.100000000000001" customHeight="1" x14ac:dyDescent="0.25">
      <c r="A972" s="1" t="s">
        <v>1242</v>
      </c>
      <c r="B972" s="15">
        <v>1969</v>
      </c>
      <c r="C972" s="15" t="s">
        <v>47</v>
      </c>
      <c r="D972" s="15" t="s">
        <v>47</v>
      </c>
      <c r="E972" s="15" t="s">
        <v>48</v>
      </c>
      <c r="F972" s="15" t="s">
        <v>26</v>
      </c>
      <c r="G972" s="15" t="s">
        <v>52</v>
      </c>
      <c r="H972" s="15" t="s">
        <v>1255</v>
      </c>
      <c r="I972" s="15" t="s">
        <v>11352</v>
      </c>
      <c r="J972" s="1" t="s">
        <v>111</v>
      </c>
      <c r="K972" s="15" t="s">
        <v>29</v>
      </c>
      <c r="L972" s="15">
        <v>1</v>
      </c>
      <c r="M972" s="15" t="s">
        <v>41</v>
      </c>
      <c r="N972" s="15">
        <v>1</v>
      </c>
      <c r="O972" s="15">
        <v>1</v>
      </c>
      <c r="P972" s="13" t="s">
        <v>31</v>
      </c>
      <c r="Q972" s="13" t="s">
        <v>32</v>
      </c>
      <c r="R972" s="1" t="s">
        <v>1714</v>
      </c>
      <c r="S972" s="13" t="str" cm="1">
        <f t="array" ref="S972">IFERROR(_xlfn.TEXTJOIN(", ",TRUE,IF(ChangeLog[ROW_ID]=$T972,ChangeLog[Change'#],"")),"")</f>
        <v/>
      </c>
      <c r="T972">
        <v>964</v>
      </c>
    </row>
    <row r="973" spans="1:20" ht="17.100000000000001" customHeight="1" x14ac:dyDescent="0.25">
      <c r="A973" s="1" t="s">
        <v>1242</v>
      </c>
      <c r="B973" s="15">
        <v>1969</v>
      </c>
      <c r="C973" s="15" t="s">
        <v>47</v>
      </c>
      <c r="D973" s="15" t="s">
        <v>47</v>
      </c>
      <c r="E973" s="15" t="s">
        <v>48</v>
      </c>
      <c r="F973" s="15" t="s">
        <v>49</v>
      </c>
      <c r="G973" s="15" t="s">
        <v>1044</v>
      </c>
      <c r="H973" s="15" t="s">
        <v>1255</v>
      </c>
      <c r="I973" s="15" t="s">
        <v>11403</v>
      </c>
      <c r="J973" s="1" t="s">
        <v>1694</v>
      </c>
      <c r="K973" s="15" t="s">
        <v>29</v>
      </c>
      <c r="L973" s="15">
        <v>1</v>
      </c>
      <c r="M973" s="15" t="s">
        <v>41</v>
      </c>
      <c r="N973" s="15">
        <v>1</v>
      </c>
      <c r="O973" s="15">
        <v>1</v>
      </c>
      <c r="P973" s="13" t="s">
        <v>31</v>
      </c>
      <c r="Q973" s="13" t="s">
        <v>32</v>
      </c>
      <c r="R973" s="1" t="s">
        <v>1267</v>
      </c>
      <c r="S973" s="13" t="str" cm="1">
        <f t="array" ref="S973">IFERROR(_xlfn.TEXTJOIN(", ",TRUE,IF(ChangeLog[ROW_ID]=$T973,ChangeLog[Change'#],"")),"")</f>
        <v/>
      </c>
      <c r="T973">
        <v>965</v>
      </c>
    </row>
    <row r="974" spans="1:20" ht="17.100000000000001" customHeight="1" x14ac:dyDescent="0.25">
      <c r="A974" s="1" t="s">
        <v>1242</v>
      </c>
      <c r="B974" s="15">
        <v>1969</v>
      </c>
      <c r="C974" s="15" t="s">
        <v>47</v>
      </c>
      <c r="D974" s="15" t="s">
        <v>47</v>
      </c>
      <c r="E974" s="15" t="s">
        <v>112</v>
      </c>
      <c r="F974" s="15"/>
      <c r="G974" s="15" t="s">
        <v>1260</v>
      </c>
      <c r="H974" s="15" t="s">
        <v>1255</v>
      </c>
      <c r="I974" s="15" t="s">
        <v>1260</v>
      </c>
      <c r="J974" s="1" t="s">
        <v>1716</v>
      </c>
      <c r="K974" s="15" t="s">
        <v>29</v>
      </c>
      <c r="L974" s="15">
        <v>1</v>
      </c>
      <c r="M974" s="15" t="s">
        <v>41</v>
      </c>
      <c r="N974" s="15">
        <v>1</v>
      </c>
      <c r="O974" s="15">
        <v>1</v>
      </c>
      <c r="P974" s="13" t="s">
        <v>31</v>
      </c>
      <c r="Q974" s="13" t="s">
        <v>32</v>
      </c>
      <c r="R974" s="1" t="s">
        <v>1717</v>
      </c>
      <c r="S974" s="13" t="str" cm="1">
        <f t="array" ref="S974">IFERROR(_xlfn.TEXTJOIN(", ",TRUE,IF(ChangeLog[ROW_ID]=$T974,ChangeLog[Change'#],"")),"")</f>
        <v/>
      </c>
      <c r="T974">
        <v>966</v>
      </c>
    </row>
    <row r="975" spans="1:20" ht="17.100000000000001" customHeight="1" x14ac:dyDescent="0.25">
      <c r="A975" s="1" t="s">
        <v>1242</v>
      </c>
      <c r="B975" s="15">
        <v>1969</v>
      </c>
      <c r="C975" s="15" t="s">
        <v>47</v>
      </c>
      <c r="D975" s="15" t="s">
        <v>47</v>
      </c>
      <c r="E975" s="15" t="s">
        <v>112</v>
      </c>
      <c r="F975" s="15"/>
      <c r="G975" s="15" t="s">
        <v>113</v>
      </c>
      <c r="H975" s="15" t="s">
        <v>1255</v>
      </c>
      <c r="I975" s="15" t="s">
        <v>113</v>
      </c>
      <c r="J975" s="1" t="s">
        <v>1548</v>
      </c>
      <c r="K975" s="15" t="s">
        <v>29</v>
      </c>
      <c r="L975" s="15">
        <v>1</v>
      </c>
      <c r="M975" s="15" t="s">
        <v>41</v>
      </c>
      <c r="N975" s="15">
        <v>1</v>
      </c>
      <c r="O975" s="15">
        <v>1</v>
      </c>
      <c r="P975" s="13" t="s">
        <v>31</v>
      </c>
      <c r="Q975" s="13" t="s">
        <v>32</v>
      </c>
      <c r="R975" s="1" t="s">
        <v>1718</v>
      </c>
      <c r="S975" s="13" t="str" cm="1">
        <f t="array" ref="S975">IFERROR(_xlfn.TEXTJOIN(", ",TRUE,IF(ChangeLog[ROW_ID]=$T975,ChangeLog[Change'#],"")),"")</f>
        <v/>
      </c>
      <c r="T975">
        <v>967</v>
      </c>
    </row>
    <row r="976" spans="1:20" ht="17.100000000000001" customHeight="1" x14ac:dyDescent="0.25">
      <c r="A976" s="1" t="s">
        <v>1242</v>
      </c>
      <c r="B976" s="15">
        <v>1969</v>
      </c>
      <c r="C976" s="15" t="s">
        <v>47</v>
      </c>
      <c r="D976" s="15" t="s">
        <v>47</v>
      </c>
      <c r="E976" s="15" t="s">
        <v>48</v>
      </c>
      <c r="F976" s="15"/>
      <c r="G976" s="15" t="s">
        <v>54</v>
      </c>
      <c r="H976" s="15" t="s">
        <v>1255</v>
      </c>
      <c r="I976" s="15" t="s">
        <v>11377</v>
      </c>
      <c r="J976" s="1" t="s">
        <v>1720</v>
      </c>
      <c r="K976" s="15" t="s">
        <v>29</v>
      </c>
      <c r="L976" s="15">
        <v>2</v>
      </c>
      <c r="M976" s="15" t="s">
        <v>30</v>
      </c>
      <c r="N976" s="15">
        <v>2</v>
      </c>
      <c r="O976" s="15">
        <v>1</v>
      </c>
      <c r="P976" s="13" t="s">
        <v>31</v>
      </c>
      <c r="Q976" s="13" t="s">
        <v>32</v>
      </c>
      <c r="R976" s="1" t="s">
        <v>1560</v>
      </c>
      <c r="S976" s="13" t="str" cm="1">
        <f t="array" ref="S976">IFERROR(_xlfn.TEXTJOIN(", ",TRUE,IF(ChangeLog[ROW_ID]=$T976,ChangeLog[Change'#],"")),"")</f>
        <v/>
      </c>
      <c r="T976">
        <v>968</v>
      </c>
    </row>
    <row r="977" spans="1:20" ht="17.100000000000001" customHeight="1" x14ac:dyDescent="0.25">
      <c r="A977" s="1" t="s">
        <v>1242</v>
      </c>
      <c r="B977" s="15">
        <v>1969</v>
      </c>
      <c r="C977" s="15" t="s">
        <v>47</v>
      </c>
      <c r="D977" s="15" t="s">
        <v>47</v>
      </c>
      <c r="E977" s="15" t="s">
        <v>48</v>
      </c>
      <c r="F977" s="15"/>
      <c r="G977" s="15" t="s">
        <v>756</v>
      </c>
      <c r="H977" s="15" t="s">
        <v>1255</v>
      </c>
      <c r="I977" s="15" t="s">
        <v>11375</v>
      </c>
      <c r="J977" s="1" t="s">
        <v>1563</v>
      </c>
      <c r="K977" s="15" t="s">
        <v>29</v>
      </c>
      <c r="L977" s="15">
        <v>2</v>
      </c>
      <c r="M977" s="15" t="s">
        <v>30</v>
      </c>
      <c r="N977" s="15">
        <v>2</v>
      </c>
      <c r="O977" s="15">
        <v>1</v>
      </c>
      <c r="P977" s="13" t="s">
        <v>31</v>
      </c>
      <c r="Q977" s="13" t="s">
        <v>32</v>
      </c>
      <c r="R977" s="1" t="s">
        <v>1721</v>
      </c>
      <c r="S977" s="13" t="str" cm="1">
        <f t="array" ref="S977">IFERROR(_xlfn.TEXTJOIN(", ",TRUE,IF(ChangeLog[ROW_ID]=$T977,ChangeLog[Change'#],"")),"")</f>
        <v/>
      </c>
      <c r="T977">
        <v>969</v>
      </c>
    </row>
    <row r="978" spans="1:20" ht="17.100000000000001" customHeight="1" x14ac:dyDescent="0.25">
      <c r="A978" s="1" t="s">
        <v>1242</v>
      </c>
      <c r="B978" s="15">
        <v>1969</v>
      </c>
      <c r="C978" s="15" t="s">
        <v>47</v>
      </c>
      <c r="D978" s="15" t="s">
        <v>47</v>
      </c>
      <c r="E978" s="15" t="s">
        <v>48</v>
      </c>
      <c r="F978" s="15" t="s">
        <v>49</v>
      </c>
      <c r="G978" s="15" t="s">
        <v>143</v>
      </c>
      <c r="H978" s="15" t="s">
        <v>1255</v>
      </c>
      <c r="I978" s="15" t="s">
        <v>11374</v>
      </c>
      <c r="J978" s="1" t="s">
        <v>144</v>
      </c>
      <c r="K978" s="15" t="s">
        <v>29</v>
      </c>
      <c r="L978" s="15">
        <v>2</v>
      </c>
      <c r="M978" s="15" t="s">
        <v>30</v>
      </c>
      <c r="N978" s="15">
        <v>2</v>
      </c>
      <c r="O978" s="15">
        <v>1</v>
      </c>
      <c r="P978" s="13" t="s">
        <v>31</v>
      </c>
      <c r="Q978" s="13" t="s">
        <v>32</v>
      </c>
      <c r="R978" s="1" t="s">
        <v>1722</v>
      </c>
      <c r="S978" s="13" t="str" cm="1">
        <f t="array" ref="S978">IFERROR(_xlfn.TEXTJOIN(", ",TRUE,IF(ChangeLog[ROW_ID]=$T978,ChangeLog[Change'#],"")),"")</f>
        <v/>
      </c>
      <c r="T978">
        <v>970</v>
      </c>
    </row>
    <row r="979" spans="1:20" ht="17.100000000000001" customHeight="1" x14ac:dyDescent="0.25">
      <c r="A979" s="1" t="s">
        <v>1242</v>
      </c>
      <c r="B979" s="15">
        <v>1969</v>
      </c>
      <c r="C979" s="15" t="s">
        <v>47</v>
      </c>
      <c r="D979" s="15" t="s">
        <v>47</v>
      </c>
      <c r="E979" s="15" t="s">
        <v>48</v>
      </c>
      <c r="F979" s="15" t="s">
        <v>49</v>
      </c>
      <c r="G979" s="15" t="s">
        <v>72</v>
      </c>
      <c r="H979" s="15" t="s">
        <v>1255</v>
      </c>
      <c r="I979" s="15" t="s">
        <v>11371</v>
      </c>
      <c r="J979" s="1" t="s">
        <v>1530</v>
      </c>
      <c r="K979" s="15" t="s">
        <v>29</v>
      </c>
      <c r="L979" s="15">
        <v>2</v>
      </c>
      <c r="M979" s="15" t="s">
        <v>30</v>
      </c>
      <c r="N979" s="15">
        <v>2</v>
      </c>
      <c r="O979" s="15">
        <v>1</v>
      </c>
      <c r="P979" s="13" t="s">
        <v>31</v>
      </c>
      <c r="Q979" s="13" t="s">
        <v>32</v>
      </c>
      <c r="R979" s="1" t="s">
        <v>1723</v>
      </c>
      <c r="S979" s="13" t="str" cm="1">
        <f t="array" ref="S979">IFERROR(_xlfn.TEXTJOIN(", ",TRUE,IF(ChangeLog[ROW_ID]=$T979,ChangeLog[Change'#],"")),"")</f>
        <v/>
      </c>
      <c r="T979">
        <v>971</v>
      </c>
    </row>
    <row r="980" spans="1:20" ht="17.100000000000001" customHeight="1" x14ac:dyDescent="0.25">
      <c r="A980" s="1" t="s">
        <v>1242</v>
      </c>
      <c r="B980" s="15">
        <v>1969</v>
      </c>
      <c r="C980" s="15" t="s">
        <v>47</v>
      </c>
      <c r="D980" s="15" t="s">
        <v>47</v>
      </c>
      <c r="E980" s="15" t="s">
        <v>48</v>
      </c>
      <c r="F980" s="15" t="s">
        <v>49</v>
      </c>
      <c r="G980" s="15" t="s">
        <v>52</v>
      </c>
      <c r="H980" s="15" t="s">
        <v>1255</v>
      </c>
      <c r="I980" s="15" t="s">
        <v>11352</v>
      </c>
      <c r="J980" s="1" t="s">
        <v>1530</v>
      </c>
      <c r="K980" s="15" t="s">
        <v>29</v>
      </c>
      <c r="L980" s="15">
        <v>2</v>
      </c>
      <c r="M980" s="15" t="s">
        <v>30</v>
      </c>
      <c r="N980" s="15">
        <v>2</v>
      </c>
      <c r="O980" s="15">
        <v>1</v>
      </c>
      <c r="P980" s="13" t="s">
        <v>31</v>
      </c>
      <c r="Q980" s="13" t="s">
        <v>32</v>
      </c>
      <c r="R980" s="1" t="s">
        <v>1724</v>
      </c>
      <c r="S980" s="13" t="str" cm="1">
        <f t="array" ref="S980">IFERROR(_xlfn.TEXTJOIN(", ",TRUE,IF(ChangeLog[ROW_ID]=$T980,ChangeLog[Change'#],"")),"")</f>
        <v/>
      </c>
      <c r="T980">
        <v>972</v>
      </c>
    </row>
    <row r="981" spans="1:20" ht="17.100000000000001" customHeight="1" x14ac:dyDescent="0.25">
      <c r="A981" s="1" t="s">
        <v>1242</v>
      </c>
      <c r="B981" s="15">
        <v>1969</v>
      </c>
      <c r="C981" s="15" t="s">
        <v>47</v>
      </c>
      <c r="D981" s="15" t="s">
        <v>47</v>
      </c>
      <c r="E981" s="15" t="s">
        <v>48</v>
      </c>
      <c r="F981" s="15" t="s">
        <v>26</v>
      </c>
      <c r="G981" s="15" t="s">
        <v>143</v>
      </c>
      <c r="H981" s="15" t="s">
        <v>1255</v>
      </c>
      <c r="I981" s="15" t="s">
        <v>11374</v>
      </c>
      <c r="J981" s="1" t="s">
        <v>1725</v>
      </c>
      <c r="K981" s="15" t="s">
        <v>29</v>
      </c>
      <c r="L981" s="15">
        <v>2</v>
      </c>
      <c r="M981" s="15" t="s">
        <v>30</v>
      </c>
      <c r="N981" s="15">
        <v>2</v>
      </c>
      <c r="O981" s="15">
        <v>1</v>
      </c>
      <c r="P981" s="13" t="s">
        <v>31</v>
      </c>
      <c r="Q981" s="13" t="s">
        <v>32</v>
      </c>
      <c r="R981" s="1" t="s">
        <v>1726</v>
      </c>
      <c r="S981" s="13" t="str" cm="1">
        <f t="array" ref="S981">IFERROR(_xlfn.TEXTJOIN(", ",TRUE,IF(ChangeLog[ROW_ID]=$T981,ChangeLog[Change'#],"")),"")</f>
        <v/>
      </c>
      <c r="T981">
        <v>973</v>
      </c>
    </row>
    <row r="982" spans="1:20" ht="17.100000000000001" customHeight="1" x14ac:dyDescent="0.25">
      <c r="A982" s="1" t="s">
        <v>1242</v>
      </c>
      <c r="B982" s="15">
        <v>1969</v>
      </c>
      <c r="C982" s="15" t="s">
        <v>47</v>
      </c>
      <c r="D982" s="15" t="s">
        <v>47</v>
      </c>
      <c r="E982" s="15" t="s">
        <v>112</v>
      </c>
      <c r="F982" s="15"/>
      <c r="G982" s="15" t="s">
        <v>1332</v>
      </c>
      <c r="H982" s="15" t="s">
        <v>1255</v>
      </c>
      <c r="I982" s="15" t="s">
        <v>1332</v>
      </c>
      <c r="J982" s="1" t="s">
        <v>1728</v>
      </c>
      <c r="K982" s="15" t="s">
        <v>29</v>
      </c>
      <c r="L982" s="15">
        <v>2</v>
      </c>
      <c r="M982" s="15" t="s">
        <v>30</v>
      </c>
      <c r="N982" s="15">
        <v>2</v>
      </c>
      <c r="O982" s="15">
        <v>1</v>
      </c>
      <c r="P982" s="13" t="s">
        <v>31</v>
      </c>
      <c r="Q982" s="13" t="s">
        <v>32</v>
      </c>
      <c r="R982" s="1" t="s">
        <v>1729</v>
      </c>
      <c r="S982" s="13" t="str" cm="1">
        <f t="array" ref="S982">IFERROR(_xlfn.TEXTJOIN(", ",TRUE,IF(ChangeLog[ROW_ID]=$T982,ChangeLog[Change'#],"")),"")</f>
        <v/>
      </c>
      <c r="T982">
        <v>974</v>
      </c>
    </row>
    <row r="983" spans="1:20" ht="17.100000000000001" customHeight="1" x14ac:dyDescent="0.25">
      <c r="A983" s="1" t="s">
        <v>1242</v>
      </c>
      <c r="B983" s="15">
        <v>1969</v>
      </c>
      <c r="C983" s="15" t="s">
        <v>47</v>
      </c>
      <c r="D983" s="15" t="s">
        <v>47</v>
      </c>
      <c r="E983" s="15" t="s">
        <v>707</v>
      </c>
      <c r="F983" s="15"/>
      <c r="G983" s="15" t="s">
        <v>1730</v>
      </c>
      <c r="H983" s="15" t="s">
        <v>1255</v>
      </c>
      <c r="I983" s="15" t="s">
        <v>11404</v>
      </c>
      <c r="J983" s="1" t="s">
        <v>1732</v>
      </c>
      <c r="K983" s="15" t="s">
        <v>29</v>
      </c>
      <c r="L983" s="15">
        <v>3</v>
      </c>
      <c r="M983" s="15" t="s">
        <v>57</v>
      </c>
      <c r="N983" s="15">
        <v>3</v>
      </c>
      <c r="O983" s="15">
        <v>1</v>
      </c>
      <c r="P983" s="13" t="s">
        <v>31</v>
      </c>
      <c r="Q983" s="13" t="s">
        <v>32</v>
      </c>
      <c r="R983" s="1" t="s">
        <v>1733</v>
      </c>
      <c r="S983" s="13" t="str" cm="1">
        <f t="array" ref="S983">IFERROR(_xlfn.TEXTJOIN(", ",TRUE,IF(ChangeLog[ROW_ID]=$T983,ChangeLog[Change'#],"")),"")</f>
        <v/>
      </c>
      <c r="T983">
        <v>975</v>
      </c>
    </row>
    <row r="984" spans="1:20" ht="17.100000000000001" customHeight="1" x14ac:dyDescent="0.25">
      <c r="A984" s="1" t="s">
        <v>1242</v>
      </c>
      <c r="B984" s="15">
        <v>1969</v>
      </c>
      <c r="C984" s="15" t="s">
        <v>621</v>
      </c>
      <c r="D984" s="15" t="s">
        <v>621</v>
      </c>
      <c r="E984" s="15" t="s">
        <v>622</v>
      </c>
      <c r="F984" s="15" t="s">
        <v>49</v>
      </c>
      <c r="G984" s="15" t="s">
        <v>36</v>
      </c>
      <c r="H984" s="15" t="s">
        <v>1343</v>
      </c>
      <c r="I984" s="15"/>
      <c r="J984" s="1" t="s">
        <v>1734</v>
      </c>
      <c r="K984" s="15" t="s">
        <v>29</v>
      </c>
      <c r="L984" s="15">
        <v>3</v>
      </c>
      <c r="M984" s="15" t="s">
        <v>57</v>
      </c>
      <c r="N984" s="15">
        <v>3</v>
      </c>
      <c r="O984" s="15">
        <v>1</v>
      </c>
      <c r="P984" s="13" t="s">
        <v>31</v>
      </c>
      <c r="Q984" s="13" t="s">
        <v>32</v>
      </c>
      <c r="R984" s="1"/>
      <c r="S984" s="13" t="str" cm="1">
        <f t="array" ref="S984">IFERROR(_xlfn.TEXTJOIN(", ",TRUE,IF(ChangeLog[ROW_ID]=$T984,ChangeLog[Change'#],"")),"")</f>
        <v/>
      </c>
      <c r="T984">
        <v>976</v>
      </c>
    </row>
    <row r="985" spans="1:20" ht="17.100000000000001" customHeight="1" x14ac:dyDescent="0.25">
      <c r="A985" s="1" t="s">
        <v>1242</v>
      </c>
      <c r="B985" s="15">
        <v>1969</v>
      </c>
      <c r="C985" s="15" t="s">
        <v>74</v>
      </c>
      <c r="D985" s="15" t="s">
        <v>74</v>
      </c>
      <c r="E985" s="15" t="s">
        <v>74</v>
      </c>
      <c r="F985" s="15"/>
      <c r="G985" s="15" t="s">
        <v>88</v>
      </c>
      <c r="H985" s="15" t="s">
        <v>1279</v>
      </c>
      <c r="I985" s="15" t="s">
        <v>88</v>
      </c>
      <c r="J985" s="1" t="s">
        <v>1735</v>
      </c>
      <c r="K985" s="15" t="s">
        <v>29</v>
      </c>
      <c r="L985" s="15">
        <v>3</v>
      </c>
      <c r="M985" s="15" t="s">
        <v>57</v>
      </c>
      <c r="N985" s="15">
        <v>3</v>
      </c>
      <c r="O985" s="15">
        <v>1</v>
      </c>
      <c r="P985" s="13" t="s">
        <v>31</v>
      </c>
      <c r="Q985" s="13" t="s">
        <v>32</v>
      </c>
      <c r="R985" s="1"/>
      <c r="S985" s="13" t="str" cm="1">
        <f t="array" ref="S985">IFERROR(_xlfn.TEXTJOIN(", ",TRUE,IF(ChangeLog[ROW_ID]=$T985,ChangeLog[Change'#],"")),"")</f>
        <v/>
      </c>
      <c r="T985">
        <v>977</v>
      </c>
    </row>
    <row r="986" spans="1:20" ht="17.100000000000001" customHeight="1" x14ac:dyDescent="0.25">
      <c r="A986" s="1" t="s">
        <v>1242</v>
      </c>
      <c r="B986" s="15">
        <v>1969</v>
      </c>
      <c r="C986" s="15" t="s">
        <v>74</v>
      </c>
      <c r="D986" s="15" t="s">
        <v>74</v>
      </c>
      <c r="E986" s="15" t="s">
        <v>74</v>
      </c>
      <c r="F986" s="15"/>
      <c r="G986" s="15" t="s">
        <v>78</v>
      </c>
      <c r="H986" s="15" t="s">
        <v>1279</v>
      </c>
      <c r="I986" s="15" t="s">
        <v>78</v>
      </c>
      <c r="J986" s="1" t="s">
        <v>1736</v>
      </c>
      <c r="K986" s="15" t="s">
        <v>29</v>
      </c>
      <c r="L986" s="15">
        <v>3</v>
      </c>
      <c r="M986" s="15" t="s">
        <v>57</v>
      </c>
      <c r="N986" s="15">
        <v>3</v>
      </c>
      <c r="O986" s="15">
        <v>1</v>
      </c>
      <c r="P986" s="13" t="s">
        <v>31</v>
      </c>
      <c r="Q986" s="13" t="s">
        <v>32</v>
      </c>
      <c r="R986" s="1"/>
      <c r="S986" s="13" t="str" cm="1">
        <f t="array" ref="S986">IFERROR(_xlfn.TEXTJOIN(", ",TRUE,IF(ChangeLog[ROW_ID]=$T986,ChangeLog[Change'#],"")),"")</f>
        <v/>
      </c>
      <c r="T986">
        <v>978</v>
      </c>
    </row>
    <row r="987" spans="1:20" ht="17.100000000000001" customHeight="1" x14ac:dyDescent="0.25">
      <c r="A987" s="1" t="s">
        <v>1242</v>
      </c>
      <c r="B987" s="15">
        <v>1969</v>
      </c>
      <c r="C987" s="15" t="s">
        <v>74</v>
      </c>
      <c r="D987" s="15" t="s">
        <v>74</v>
      </c>
      <c r="E987" s="15" t="s">
        <v>74</v>
      </c>
      <c r="F987" s="15"/>
      <c r="G987" s="15" t="s">
        <v>75</v>
      </c>
      <c r="H987" s="15" t="s">
        <v>1279</v>
      </c>
      <c r="I987" s="15" t="s">
        <v>75</v>
      </c>
      <c r="J987" s="1" t="s">
        <v>1737</v>
      </c>
      <c r="K987" s="15" t="s">
        <v>29</v>
      </c>
      <c r="L987" s="15">
        <v>3</v>
      </c>
      <c r="M987" s="15" t="s">
        <v>57</v>
      </c>
      <c r="N987" s="15">
        <v>3</v>
      </c>
      <c r="O987" s="15">
        <v>1</v>
      </c>
      <c r="P987" s="13" t="s">
        <v>31</v>
      </c>
      <c r="Q987" s="13" t="s">
        <v>32</v>
      </c>
      <c r="R987" s="1"/>
      <c r="S987" s="13" t="str" cm="1">
        <f t="array" ref="S987">IFERROR(_xlfn.TEXTJOIN(", ",TRUE,IF(ChangeLog[ROW_ID]=$T987,ChangeLog[Change'#],"")),"")</f>
        <v/>
      </c>
      <c r="T987">
        <v>979</v>
      </c>
    </row>
    <row r="988" spans="1:20" ht="17.100000000000001" customHeight="1" x14ac:dyDescent="0.25">
      <c r="A988" s="1" t="s">
        <v>1242</v>
      </c>
      <c r="B988" s="15">
        <v>1969</v>
      </c>
      <c r="C988" s="15" t="s">
        <v>74</v>
      </c>
      <c r="D988" s="15" t="s">
        <v>74</v>
      </c>
      <c r="E988" s="15" t="s">
        <v>74</v>
      </c>
      <c r="F988" s="15" t="s">
        <v>26</v>
      </c>
      <c r="G988" s="15" t="s">
        <v>1278</v>
      </c>
      <c r="H988" s="15" t="s">
        <v>1279</v>
      </c>
      <c r="I988" s="15" t="s">
        <v>1278</v>
      </c>
      <c r="J988" s="1" t="s">
        <v>764</v>
      </c>
      <c r="K988" s="15" t="s">
        <v>29</v>
      </c>
      <c r="L988" s="15">
        <v>3</v>
      </c>
      <c r="M988" s="15" t="s">
        <v>57</v>
      </c>
      <c r="N988" s="15">
        <v>3</v>
      </c>
      <c r="O988" s="15">
        <v>1</v>
      </c>
      <c r="P988" s="13" t="s">
        <v>31</v>
      </c>
      <c r="Q988" s="13" t="s">
        <v>32</v>
      </c>
      <c r="R988" s="1"/>
      <c r="S988" s="13" t="str" cm="1">
        <f t="array" ref="S988">IFERROR(_xlfn.TEXTJOIN(", ",TRUE,IF(ChangeLog[ROW_ID]=$T988,ChangeLog[Change'#],"")),"")</f>
        <v/>
      </c>
      <c r="T988">
        <v>980</v>
      </c>
    </row>
    <row r="989" spans="1:20" ht="17.100000000000001" customHeight="1" x14ac:dyDescent="0.25">
      <c r="A989" s="1" t="s">
        <v>1242</v>
      </c>
      <c r="B989" s="15">
        <v>1969</v>
      </c>
      <c r="C989" s="15" t="s">
        <v>74</v>
      </c>
      <c r="D989" s="15" t="s">
        <v>74</v>
      </c>
      <c r="E989" s="15" t="s">
        <v>74</v>
      </c>
      <c r="F989" s="15"/>
      <c r="G989" s="15" t="s">
        <v>238</v>
      </c>
      <c r="H989" s="15" t="s">
        <v>1279</v>
      </c>
      <c r="I989" s="15" t="s">
        <v>238</v>
      </c>
      <c r="J989" s="1" t="s">
        <v>1738</v>
      </c>
      <c r="K989" s="15" t="s">
        <v>29</v>
      </c>
      <c r="L989" s="15">
        <v>2</v>
      </c>
      <c r="M989" s="15" t="s">
        <v>30</v>
      </c>
      <c r="N989" s="15">
        <v>2</v>
      </c>
      <c r="O989" s="15">
        <v>1</v>
      </c>
      <c r="P989" s="13" t="s">
        <v>31</v>
      </c>
      <c r="Q989" s="13" t="s">
        <v>32</v>
      </c>
      <c r="R989" s="1"/>
      <c r="S989" s="13" t="str" cm="1">
        <f t="array" ref="S989">IFERROR(_xlfn.TEXTJOIN(", ",TRUE,IF(ChangeLog[ROW_ID]=$T989,ChangeLog[Change'#],"")),"")</f>
        <v/>
      </c>
      <c r="T989">
        <v>981</v>
      </c>
    </row>
    <row r="990" spans="1:20" ht="17.100000000000001" customHeight="1" x14ac:dyDescent="0.25">
      <c r="A990" s="1" t="s">
        <v>1242</v>
      </c>
      <c r="B990" s="15">
        <v>1969</v>
      </c>
      <c r="C990" s="15" t="s">
        <v>74</v>
      </c>
      <c r="D990" s="15" t="s">
        <v>74</v>
      </c>
      <c r="E990" s="15" t="s">
        <v>74</v>
      </c>
      <c r="F990" s="15"/>
      <c r="G990" s="15" t="s">
        <v>85</v>
      </c>
      <c r="H990" s="15" t="s">
        <v>1279</v>
      </c>
      <c r="I990" s="15" t="s">
        <v>85</v>
      </c>
      <c r="J990" s="1" t="s">
        <v>1739</v>
      </c>
      <c r="K990" s="15" t="s">
        <v>29</v>
      </c>
      <c r="L990" s="15">
        <v>2</v>
      </c>
      <c r="M990" s="15" t="s">
        <v>30</v>
      </c>
      <c r="N990" s="15">
        <v>2</v>
      </c>
      <c r="O990" s="15">
        <v>1</v>
      </c>
      <c r="P990" s="13" t="s">
        <v>31</v>
      </c>
      <c r="Q990" s="13" t="s">
        <v>32</v>
      </c>
      <c r="R990" s="1"/>
      <c r="S990" s="13" t="str" cm="1">
        <f t="array" ref="S990">IFERROR(_xlfn.TEXTJOIN(", ",TRUE,IF(ChangeLog[ROW_ID]=$T990,ChangeLog[Change'#],"")),"")</f>
        <v/>
      </c>
      <c r="T990">
        <v>982</v>
      </c>
    </row>
    <row r="991" spans="1:20" ht="17.100000000000001" customHeight="1" x14ac:dyDescent="0.25">
      <c r="A991" s="1" t="s">
        <v>1242</v>
      </c>
      <c r="B991" s="15">
        <v>1969</v>
      </c>
      <c r="C991" s="15" t="s">
        <v>74</v>
      </c>
      <c r="D991" s="15" t="s">
        <v>74</v>
      </c>
      <c r="E991" s="15" t="s">
        <v>74</v>
      </c>
      <c r="F991" s="15"/>
      <c r="G991" s="15" t="s">
        <v>1293</v>
      </c>
      <c r="H991" s="15" t="s">
        <v>1279</v>
      </c>
      <c r="I991" s="15" t="s">
        <v>1293</v>
      </c>
      <c r="J991" s="1" t="s">
        <v>1741</v>
      </c>
      <c r="K991" s="15" t="s">
        <v>29</v>
      </c>
      <c r="L991" s="15">
        <v>3</v>
      </c>
      <c r="M991" s="15" t="s">
        <v>57</v>
      </c>
      <c r="N991" s="15">
        <v>3</v>
      </c>
      <c r="O991" s="15">
        <v>1</v>
      </c>
      <c r="P991" s="13" t="s">
        <v>31</v>
      </c>
      <c r="Q991" s="13" t="s">
        <v>32</v>
      </c>
      <c r="R991" s="1"/>
      <c r="S991" s="13" t="str" cm="1">
        <f t="array" ref="S991">IFERROR(_xlfn.TEXTJOIN(", ",TRUE,IF(ChangeLog[ROW_ID]=$T991,ChangeLog[Change'#],"")),"")</f>
        <v/>
      </c>
      <c r="T991">
        <v>983</v>
      </c>
    </row>
    <row r="992" spans="1:20" ht="17.100000000000001" customHeight="1" x14ac:dyDescent="0.25">
      <c r="A992" s="1" t="s">
        <v>1242</v>
      </c>
      <c r="B992" s="15">
        <v>1969</v>
      </c>
      <c r="C992" s="15" t="s">
        <v>706</v>
      </c>
      <c r="D992" s="15" t="s">
        <v>706</v>
      </c>
      <c r="E992" s="15" t="s">
        <v>48</v>
      </c>
      <c r="F992" s="15" t="s">
        <v>26</v>
      </c>
      <c r="G992" s="15" t="s">
        <v>1742</v>
      </c>
      <c r="H992" s="15" t="s">
        <v>1425</v>
      </c>
      <c r="I992" s="15" t="s">
        <v>1742</v>
      </c>
      <c r="J992" s="1" t="s">
        <v>1744</v>
      </c>
      <c r="K992" s="15" t="s">
        <v>29</v>
      </c>
      <c r="L992" s="15">
        <v>2</v>
      </c>
      <c r="M992" s="15" t="s">
        <v>30</v>
      </c>
      <c r="N992" s="15">
        <v>2</v>
      </c>
      <c r="O992" s="15">
        <v>1</v>
      </c>
      <c r="P992" s="13" t="s">
        <v>31</v>
      </c>
      <c r="Q992" s="13" t="s">
        <v>32</v>
      </c>
      <c r="R992" s="1" t="s">
        <v>1745</v>
      </c>
      <c r="S992" s="13" t="str" cm="1">
        <f t="array" ref="S992">IFERROR(_xlfn.TEXTJOIN(", ",TRUE,IF(ChangeLog[ROW_ID]=$T992,ChangeLog[Change'#],"")),"")</f>
        <v/>
      </c>
      <c r="T992">
        <v>984</v>
      </c>
    </row>
    <row r="993" spans="1:20" ht="17.100000000000001" customHeight="1" x14ac:dyDescent="0.25">
      <c r="A993" s="1" t="s">
        <v>1242</v>
      </c>
      <c r="B993" s="15">
        <v>1969</v>
      </c>
      <c r="C993" s="15" t="s">
        <v>546</v>
      </c>
      <c r="D993" s="15" t="s">
        <v>546</v>
      </c>
      <c r="E993" s="15" t="s">
        <v>547</v>
      </c>
      <c r="F993" s="15"/>
      <c r="G993" s="15" t="s">
        <v>1746</v>
      </c>
      <c r="H993" s="15" t="s">
        <v>1747</v>
      </c>
      <c r="I993" s="15" t="s">
        <v>1746</v>
      </c>
      <c r="J993" s="1" t="s">
        <v>1749</v>
      </c>
      <c r="K993" s="15" t="s">
        <v>29</v>
      </c>
      <c r="L993" s="15">
        <v>3</v>
      </c>
      <c r="M993" s="15" t="s">
        <v>57</v>
      </c>
      <c r="N993" s="15">
        <v>3</v>
      </c>
      <c r="O993" s="15">
        <v>1</v>
      </c>
      <c r="P993" s="13" t="s">
        <v>31</v>
      </c>
      <c r="Q993" s="13" t="s">
        <v>32</v>
      </c>
      <c r="R993" s="1" t="s">
        <v>1750</v>
      </c>
      <c r="S993" s="13" t="str" cm="1">
        <f t="array" ref="S993">IFERROR(_xlfn.TEXTJOIN(", ",TRUE,IF(ChangeLog[ROW_ID]=$T993,ChangeLog[Change'#],"")),"")</f>
        <v/>
      </c>
      <c r="T993">
        <v>985</v>
      </c>
    </row>
    <row r="994" spans="1:20" ht="17.100000000000001" customHeight="1" x14ac:dyDescent="0.25">
      <c r="A994" s="1" t="s">
        <v>1242</v>
      </c>
      <c r="B994" s="15">
        <v>1969</v>
      </c>
      <c r="C994" s="15" t="s">
        <v>546</v>
      </c>
      <c r="D994" s="15" t="s">
        <v>546</v>
      </c>
      <c r="E994" s="15" t="s">
        <v>547</v>
      </c>
      <c r="F994" s="15"/>
      <c r="G994" s="15" t="s">
        <v>1751</v>
      </c>
      <c r="H994" s="15" t="s">
        <v>1747</v>
      </c>
      <c r="I994" s="15" t="s">
        <v>1751</v>
      </c>
      <c r="J994" s="1" t="s">
        <v>1753</v>
      </c>
      <c r="K994" s="15" t="s">
        <v>29</v>
      </c>
      <c r="L994" s="15">
        <v>3</v>
      </c>
      <c r="M994" s="15" t="s">
        <v>57</v>
      </c>
      <c r="N994" s="15">
        <v>3</v>
      </c>
      <c r="O994" s="15">
        <v>1</v>
      </c>
      <c r="P994" s="13" t="s">
        <v>31</v>
      </c>
      <c r="Q994" s="13" t="s">
        <v>32</v>
      </c>
      <c r="R994" s="1" t="s">
        <v>1754</v>
      </c>
      <c r="S994" s="13" t="str" cm="1">
        <f t="array" ref="S994">IFERROR(_xlfn.TEXTJOIN(", ",TRUE,IF(ChangeLog[ROW_ID]=$T994,ChangeLog[Change'#],"")),"")</f>
        <v/>
      </c>
      <c r="T994">
        <v>986</v>
      </c>
    </row>
    <row r="995" spans="1:20" ht="17.100000000000001" customHeight="1" x14ac:dyDescent="0.25">
      <c r="A995" s="1" t="s">
        <v>1242</v>
      </c>
      <c r="B995" s="15">
        <v>1969</v>
      </c>
      <c r="C995" s="15" t="s">
        <v>546</v>
      </c>
      <c r="D995" s="15" t="s">
        <v>546</v>
      </c>
      <c r="E995" s="15" t="s">
        <v>547</v>
      </c>
      <c r="F995" s="15"/>
      <c r="G995" s="15" t="s">
        <v>36</v>
      </c>
      <c r="H995" s="15" t="s">
        <v>1747</v>
      </c>
      <c r="I995" s="15" t="s">
        <v>11405</v>
      </c>
      <c r="J995" s="1" t="s">
        <v>1756</v>
      </c>
      <c r="K995" s="15" t="s">
        <v>29</v>
      </c>
      <c r="L995" s="15">
        <v>2</v>
      </c>
      <c r="M995" s="15" t="s">
        <v>30</v>
      </c>
      <c r="N995" s="15">
        <v>2</v>
      </c>
      <c r="O995" s="15">
        <v>1</v>
      </c>
      <c r="P995" s="13" t="s">
        <v>31</v>
      </c>
      <c r="Q995" s="13" t="s">
        <v>32</v>
      </c>
      <c r="R995" s="1" t="s">
        <v>1757</v>
      </c>
      <c r="S995" s="13" t="str" cm="1">
        <f t="array" ref="S995">IFERROR(_xlfn.TEXTJOIN(", ",TRUE,IF(ChangeLog[ROW_ID]=$T995,ChangeLog[Change'#],"")),"")</f>
        <v/>
      </c>
      <c r="T995">
        <v>987</v>
      </c>
    </row>
    <row r="996" spans="1:20" ht="17.100000000000001" customHeight="1" x14ac:dyDescent="0.25">
      <c r="A996" s="1" t="s">
        <v>1242</v>
      </c>
      <c r="B996" s="15">
        <v>1969</v>
      </c>
      <c r="C996" s="15" t="s">
        <v>717</v>
      </c>
      <c r="D996" s="15" t="s">
        <v>717</v>
      </c>
      <c r="E996" s="15" t="s">
        <v>426</v>
      </c>
      <c r="F996" s="15"/>
      <c r="G996" s="15" t="s">
        <v>718</v>
      </c>
      <c r="H996" s="15" t="s">
        <v>1428</v>
      </c>
      <c r="I996" s="15" t="s">
        <v>718</v>
      </c>
      <c r="J996" s="1" t="s">
        <v>1601</v>
      </c>
      <c r="K996" s="15" t="s">
        <v>29</v>
      </c>
      <c r="L996" s="15">
        <v>1</v>
      </c>
      <c r="M996" s="15" t="s">
        <v>41</v>
      </c>
      <c r="N996" s="15">
        <v>1</v>
      </c>
      <c r="O996" s="15">
        <v>1</v>
      </c>
      <c r="P996" s="13" t="s">
        <v>31</v>
      </c>
      <c r="Q996" s="13" t="s">
        <v>32</v>
      </c>
      <c r="R996" s="1" t="s">
        <v>1758</v>
      </c>
      <c r="S996" s="13" t="str" cm="1">
        <f t="array" ref="S996">IFERROR(_xlfn.TEXTJOIN(", ",TRUE,IF(ChangeLog[ROW_ID]=$T996,ChangeLog[Change'#],"")),"")</f>
        <v/>
      </c>
      <c r="T996">
        <v>988</v>
      </c>
    </row>
    <row r="997" spans="1:20" ht="17.100000000000001" customHeight="1" x14ac:dyDescent="0.25">
      <c r="A997" s="1" t="s">
        <v>1242</v>
      </c>
      <c r="B997" s="15">
        <v>1969</v>
      </c>
      <c r="C997" s="15" t="s">
        <v>717</v>
      </c>
      <c r="D997" s="15" t="s">
        <v>717</v>
      </c>
      <c r="E997" s="15" t="s">
        <v>426</v>
      </c>
      <c r="F997" s="15"/>
      <c r="G997" s="15" t="s">
        <v>504</v>
      </c>
      <c r="H997" s="15" t="s">
        <v>1428</v>
      </c>
      <c r="I997" s="15" t="s">
        <v>504</v>
      </c>
      <c r="J997" s="1" t="s">
        <v>1759</v>
      </c>
      <c r="K997" s="15" t="s">
        <v>29</v>
      </c>
      <c r="L997" s="15">
        <v>1</v>
      </c>
      <c r="M997" s="15" t="s">
        <v>41</v>
      </c>
      <c r="N997" s="15">
        <v>1</v>
      </c>
      <c r="O997" s="15">
        <v>1</v>
      </c>
      <c r="P997" s="13" t="s">
        <v>31</v>
      </c>
      <c r="Q997" s="13" t="s">
        <v>32</v>
      </c>
      <c r="R997" s="1" t="s">
        <v>1760</v>
      </c>
      <c r="S997" s="13" t="str" cm="1">
        <f t="array" ref="S997">IFERROR(_xlfn.TEXTJOIN(", ",TRUE,IF(ChangeLog[ROW_ID]=$T997,ChangeLog[Change'#],"")),"")</f>
        <v/>
      </c>
      <c r="T997">
        <v>989</v>
      </c>
    </row>
    <row r="998" spans="1:20" ht="33.950000000000003" customHeight="1" x14ac:dyDescent="0.25">
      <c r="A998" s="1" t="s">
        <v>1242</v>
      </c>
      <c r="B998" s="15">
        <v>1969</v>
      </c>
      <c r="C998" s="15" t="s">
        <v>717</v>
      </c>
      <c r="D998" s="15" t="s">
        <v>717</v>
      </c>
      <c r="E998" s="15" t="s">
        <v>426</v>
      </c>
      <c r="F998" s="15"/>
      <c r="G998" s="15" t="s">
        <v>1599</v>
      </c>
      <c r="H998" s="15" t="s">
        <v>1428</v>
      </c>
      <c r="I998" s="15" t="s">
        <v>11406</v>
      </c>
      <c r="J998" s="1" t="s">
        <v>1762</v>
      </c>
      <c r="K998" s="15" t="s">
        <v>29</v>
      </c>
      <c r="L998" s="15">
        <v>3</v>
      </c>
      <c r="M998" s="15" t="s">
        <v>57</v>
      </c>
      <c r="N998" s="15">
        <v>3</v>
      </c>
      <c r="O998" s="15">
        <v>1</v>
      </c>
      <c r="P998" s="13" t="s">
        <v>31</v>
      </c>
      <c r="Q998" s="13" t="s">
        <v>32</v>
      </c>
      <c r="R998" s="1" t="s">
        <v>1763</v>
      </c>
      <c r="S998" s="13" t="str" cm="1">
        <f t="array" ref="S998">IFERROR(_xlfn.TEXTJOIN(", ",TRUE,IF(ChangeLog[ROW_ID]=$T998,ChangeLog[Change'#],"")),"")</f>
        <v/>
      </c>
      <c r="T998">
        <v>990</v>
      </c>
    </row>
    <row r="999" spans="1:20" ht="17.100000000000001" customHeight="1" x14ac:dyDescent="0.25">
      <c r="A999" s="1" t="s">
        <v>1242</v>
      </c>
      <c r="B999" s="15">
        <v>1969</v>
      </c>
      <c r="C999" s="15" t="s">
        <v>717</v>
      </c>
      <c r="D999" s="15" t="s">
        <v>717</v>
      </c>
      <c r="E999" s="15" t="s">
        <v>426</v>
      </c>
      <c r="F999" s="15"/>
      <c r="G999" s="15" t="s">
        <v>63</v>
      </c>
      <c r="H999" s="15" t="s">
        <v>1428</v>
      </c>
      <c r="I999" s="15" t="s">
        <v>81</v>
      </c>
      <c r="J999" s="1" t="s">
        <v>1765</v>
      </c>
      <c r="K999" s="15" t="s">
        <v>29</v>
      </c>
      <c r="L999" s="15">
        <v>1</v>
      </c>
      <c r="M999" s="15" t="s">
        <v>41</v>
      </c>
      <c r="N999" s="15">
        <v>1</v>
      </c>
      <c r="O999" s="15">
        <v>1</v>
      </c>
      <c r="P999" s="13" t="s">
        <v>31</v>
      </c>
      <c r="Q999" s="13" t="s">
        <v>32</v>
      </c>
      <c r="R999" s="1" t="s">
        <v>1766</v>
      </c>
      <c r="S999" s="13" t="str" cm="1">
        <f t="array" ref="S999">IFERROR(_xlfn.TEXTJOIN(", ",TRUE,IF(ChangeLog[ROW_ID]=$T999,ChangeLog[Change'#],"")),"")</f>
        <v/>
      </c>
      <c r="T999">
        <v>991</v>
      </c>
    </row>
    <row r="1000" spans="1:20" ht="17.100000000000001" customHeight="1" x14ac:dyDescent="0.25">
      <c r="A1000" s="1" t="s">
        <v>1242</v>
      </c>
      <c r="B1000" s="15">
        <v>1969</v>
      </c>
      <c r="C1000" s="15" t="s">
        <v>717</v>
      </c>
      <c r="D1000" s="15" t="s">
        <v>717</v>
      </c>
      <c r="E1000" s="15" t="s">
        <v>426</v>
      </c>
      <c r="F1000" s="15"/>
      <c r="G1000" s="15" t="s">
        <v>88</v>
      </c>
      <c r="H1000" s="15" t="s">
        <v>1428</v>
      </c>
      <c r="I1000" s="15" t="s">
        <v>88</v>
      </c>
      <c r="J1000" s="1" t="s">
        <v>1767</v>
      </c>
      <c r="K1000" s="15" t="s">
        <v>29</v>
      </c>
      <c r="L1000" s="15">
        <v>2</v>
      </c>
      <c r="M1000" s="15" t="s">
        <v>30</v>
      </c>
      <c r="N1000" s="15">
        <v>2</v>
      </c>
      <c r="O1000" s="15">
        <v>1</v>
      </c>
      <c r="P1000" s="13" t="s">
        <v>31</v>
      </c>
      <c r="Q1000" s="13" t="s">
        <v>32</v>
      </c>
      <c r="R1000" s="1" t="s">
        <v>1768</v>
      </c>
      <c r="S1000" s="13" t="str" cm="1">
        <f t="array" ref="S1000">IFERROR(_xlfn.TEXTJOIN(", ",TRUE,IF(ChangeLog[ROW_ID]=$T1000,ChangeLog[Change'#],"")),"")</f>
        <v/>
      </c>
      <c r="T1000">
        <v>992</v>
      </c>
    </row>
    <row r="1001" spans="1:20" ht="17.100000000000001" customHeight="1" x14ac:dyDescent="0.25">
      <c r="A1001" s="1" t="s">
        <v>1242</v>
      </c>
      <c r="B1001" s="15">
        <v>1969</v>
      </c>
      <c r="C1001" s="15" t="s">
        <v>717</v>
      </c>
      <c r="D1001" s="15" t="s">
        <v>717</v>
      </c>
      <c r="E1001" s="15" t="s">
        <v>426</v>
      </c>
      <c r="F1001" s="15"/>
      <c r="G1001" s="15" t="s">
        <v>78</v>
      </c>
      <c r="H1001" s="15" t="s">
        <v>1428</v>
      </c>
      <c r="I1001" s="15" t="s">
        <v>78</v>
      </c>
      <c r="J1001" s="1" t="s">
        <v>1769</v>
      </c>
      <c r="K1001" s="15" t="s">
        <v>29</v>
      </c>
      <c r="L1001" s="15">
        <v>2</v>
      </c>
      <c r="M1001" s="15" t="s">
        <v>30</v>
      </c>
      <c r="N1001" s="15">
        <v>2</v>
      </c>
      <c r="O1001" s="15">
        <v>1</v>
      </c>
      <c r="P1001" s="13" t="s">
        <v>31</v>
      </c>
      <c r="Q1001" s="13" t="s">
        <v>32</v>
      </c>
      <c r="R1001" s="1" t="s">
        <v>1770</v>
      </c>
      <c r="S1001" s="13" t="str" cm="1">
        <f t="array" ref="S1001">IFERROR(_xlfn.TEXTJOIN(", ",TRUE,IF(ChangeLog[ROW_ID]=$T1001,ChangeLog[Change'#],"")),"")</f>
        <v/>
      </c>
      <c r="T1001">
        <v>993</v>
      </c>
    </row>
    <row r="1002" spans="1:20" ht="17.100000000000001" customHeight="1" x14ac:dyDescent="0.25">
      <c r="A1002" s="1" t="s">
        <v>1242</v>
      </c>
      <c r="B1002" s="15">
        <v>1969</v>
      </c>
      <c r="C1002" s="15" t="s">
        <v>130</v>
      </c>
      <c r="D1002" s="15" t="s">
        <v>130</v>
      </c>
      <c r="E1002" s="15" t="s">
        <v>130</v>
      </c>
      <c r="F1002" s="15" t="s">
        <v>26</v>
      </c>
      <c r="G1002" s="15" t="s">
        <v>1771</v>
      </c>
      <c r="H1002" s="15" t="s">
        <v>1772</v>
      </c>
      <c r="I1002" s="15" t="s">
        <v>11407</v>
      </c>
      <c r="J1002" s="1" t="s">
        <v>1774</v>
      </c>
      <c r="K1002" s="15" t="s">
        <v>29</v>
      </c>
      <c r="L1002" s="15">
        <v>2</v>
      </c>
      <c r="M1002" s="15" t="s">
        <v>30</v>
      </c>
      <c r="N1002" s="15">
        <v>2</v>
      </c>
      <c r="O1002" s="15">
        <v>1</v>
      </c>
      <c r="P1002" s="13" t="s">
        <v>31</v>
      </c>
      <c r="Q1002" s="13" t="s">
        <v>32</v>
      </c>
      <c r="R1002" s="1">
        <v>17.7</v>
      </c>
      <c r="S1002" s="13" t="str" cm="1">
        <f t="array" ref="S1002">IFERROR(_xlfn.TEXTJOIN(", ",TRUE,IF(ChangeLog[ROW_ID]=$T1002,ChangeLog[Change'#],"")),"")</f>
        <v>20</v>
      </c>
      <c r="T1002">
        <v>994</v>
      </c>
    </row>
    <row r="1003" spans="1:20" ht="17.100000000000001" customHeight="1" x14ac:dyDescent="0.25">
      <c r="A1003" s="1" t="s">
        <v>1242</v>
      </c>
      <c r="B1003" s="15">
        <v>1969</v>
      </c>
      <c r="C1003" s="15" t="s">
        <v>130</v>
      </c>
      <c r="D1003" s="15" t="s">
        <v>130</v>
      </c>
      <c r="E1003" s="15" t="s">
        <v>130</v>
      </c>
      <c r="F1003" s="15" t="s">
        <v>26</v>
      </c>
      <c r="G1003" s="15" t="s">
        <v>157</v>
      </c>
      <c r="H1003" s="15" t="s">
        <v>1772</v>
      </c>
      <c r="I1003" s="15" t="s">
        <v>11408</v>
      </c>
      <c r="J1003" s="1" t="s">
        <v>1776</v>
      </c>
      <c r="K1003" s="15" t="s">
        <v>29</v>
      </c>
      <c r="L1003" s="15">
        <v>2</v>
      </c>
      <c r="M1003" s="15" t="s">
        <v>30</v>
      </c>
      <c r="N1003" s="15">
        <v>2</v>
      </c>
      <c r="O1003" s="15">
        <v>1</v>
      </c>
      <c r="P1003" s="13" t="s">
        <v>31</v>
      </c>
      <c r="Q1003" s="13" t="s">
        <v>32</v>
      </c>
      <c r="R1003" s="1">
        <v>17.7</v>
      </c>
      <c r="S1003" s="13" t="str" cm="1">
        <f t="array" ref="S1003">IFERROR(_xlfn.TEXTJOIN(", ",TRUE,IF(ChangeLog[ROW_ID]=$T1003,ChangeLog[Change'#],"")),"")</f>
        <v>21</v>
      </c>
      <c r="T1003">
        <v>995</v>
      </c>
    </row>
    <row r="1004" spans="1:20" ht="17.100000000000001" customHeight="1" x14ac:dyDescent="0.25">
      <c r="A1004" s="1" t="s">
        <v>1242</v>
      </c>
      <c r="B1004" s="15">
        <v>1969</v>
      </c>
      <c r="C1004" s="15" t="s">
        <v>130</v>
      </c>
      <c r="D1004" s="15" t="s">
        <v>130</v>
      </c>
      <c r="E1004" s="15" t="s">
        <v>130</v>
      </c>
      <c r="F1004" s="15" t="s">
        <v>26</v>
      </c>
      <c r="G1004" s="15" t="s">
        <v>131</v>
      </c>
      <c r="H1004" s="15" t="s">
        <v>1772</v>
      </c>
      <c r="I1004" s="15" t="s">
        <v>155</v>
      </c>
      <c r="J1004" s="1" t="s">
        <v>1778</v>
      </c>
      <c r="K1004" s="15" t="s">
        <v>29</v>
      </c>
      <c r="L1004" s="15">
        <v>2</v>
      </c>
      <c r="M1004" s="15" t="s">
        <v>30</v>
      </c>
      <c r="N1004" s="15">
        <v>2</v>
      </c>
      <c r="O1004" s="15">
        <v>1</v>
      </c>
      <c r="P1004" s="13" t="s">
        <v>31</v>
      </c>
      <c r="Q1004" s="13" t="s">
        <v>32</v>
      </c>
      <c r="R1004" s="1">
        <v>17.7</v>
      </c>
      <c r="S1004" s="13" t="str" cm="1">
        <f t="array" ref="S1004">IFERROR(_xlfn.TEXTJOIN(", ",TRUE,IF(ChangeLog[ROW_ID]=$T1004,ChangeLog[Change'#],"")),"")</f>
        <v>22</v>
      </c>
      <c r="T1004">
        <v>996</v>
      </c>
    </row>
    <row r="1005" spans="1:20" ht="17.100000000000001" customHeight="1" x14ac:dyDescent="0.25">
      <c r="A1005" s="1" t="s">
        <v>1242</v>
      </c>
      <c r="B1005" s="15">
        <v>1969</v>
      </c>
      <c r="C1005" s="15" t="s">
        <v>130</v>
      </c>
      <c r="D1005" s="15" t="s">
        <v>130</v>
      </c>
      <c r="E1005" s="15" t="s">
        <v>130</v>
      </c>
      <c r="F1005" s="15" t="s">
        <v>26</v>
      </c>
      <c r="G1005" s="15" t="s">
        <v>1779</v>
      </c>
      <c r="H1005" s="15" t="s">
        <v>1772</v>
      </c>
      <c r="I1005" s="15" t="s">
        <v>11409</v>
      </c>
      <c r="J1005" s="1" t="s">
        <v>1781</v>
      </c>
      <c r="K1005" s="15" t="s">
        <v>29</v>
      </c>
      <c r="L1005" s="15">
        <v>2</v>
      </c>
      <c r="M1005" s="15" t="s">
        <v>30</v>
      </c>
      <c r="N1005" s="15">
        <v>2</v>
      </c>
      <c r="O1005" s="15">
        <v>1</v>
      </c>
      <c r="P1005" s="13" t="s">
        <v>31</v>
      </c>
      <c r="Q1005" s="13" t="s">
        <v>32</v>
      </c>
      <c r="R1005" s="1">
        <v>9</v>
      </c>
      <c r="S1005" s="13" t="str" cm="1">
        <f t="array" ref="S1005">IFERROR(_xlfn.TEXTJOIN(", ",TRUE,IF(ChangeLog[ROW_ID]=$T1005,ChangeLog[Change'#],"")),"")</f>
        <v>23</v>
      </c>
      <c r="T1005">
        <v>997</v>
      </c>
    </row>
    <row r="1006" spans="1:20" ht="17.100000000000001" customHeight="1" x14ac:dyDescent="0.25">
      <c r="A1006" s="1" t="s">
        <v>1242</v>
      </c>
      <c r="B1006" s="15">
        <v>1969</v>
      </c>
      <c r="C1006" s="15" t="s">
        <v>92</v>
      </c>
      <c r="D1006" s="15" t="s">
        <v>92</v>
      </c>
      <c r="E1006" s="15" t="s">
        <v>386</v>
      </c>
      <c r="F1006" s="15" t="s">
        <v>26</v>
      </c>
      <c r="G1006" s="15" t="s">
        <v>1782</v>
      </c>
      <c r="H1006" s="15" t="s">
        <v>1296</v>
      </c>
      <c r="I1006" s="1" t="s">
        <v>11410</v>
      </c>
      <c r="J1006" s="1" t="s">
        <v>1784</v>
      </c>
      <c r="K1006" s="15" t="s">
        <v>29</v>
      </c>
      <c r="L1006" s="15">
        <v>3</v>
      </c>
      <c r="M1006" s="15" t="s">
        <v>57</v>
      </c>
      <c r="N1006" s="15">
        <v>3</v>
      </c>
      <c r="O1006" s="15">
        <v>1</v>
      </c>
      <c r="P1006" s="13" t="s">
        <v>31</v>
      </c>
      <c r="Q1006" s="13" t="s">
        <v>32</v>
      </c>
      <c r="R1006" s="1" t="s">
        <v>1785</v>
      </c>
      <c r="S1006" s="13" t="str" cm="1">
        <f t="array" ref="S1006">IFERROR(_xlfn.TEXTJOIN(", ",TRUE,IF(ChangeLog[ROW_ID]=$T1006,ChangeLog[Change'#],"")),"")</f>
        <v/>
      </c>
      <c r="T1006">
        <v>998</v>
      </c>
    </row>
    <row r="1007" spans="1:20" ht="17.100000000000001" customHeight="1" x14ac:dyDescent="0.25">
      <c r="A1007" s="1" t="s">
        <v>1242</v>
      </c>
      <c r="B1007" s="15">
        <v>1969</v>
      </c>
      <c r="C1007" s="15" t="s">
        <v>92</v>
      </c>
      <c r="D1007" s="15" t="s">
        <v>92</v>
      </c>
      <c r="E1007" s="15" t="s">
        <v>93</v>
      </c>
      <c r="F1007" s="15" t="s">
        <v>26</v>
      </c>
      <c r="G1007" s="15" t="s">
        <v>322</v>
      </c>
      <c r="H1007" s="15" t="s">
        <v>1296</v>
      </c>
      <c r="I1007" s="15" t="s">
        <v>11411</v>
      </c>
      <c r="J1007" s="1" t="s">
        <v>1787</v>
      </c>
      <c r="K1007" s="15" t="s">
        <v>29</v>
      </c>
      <c r="L1007" s="15">
        <v>3</v>
      </c>
      <c r="M1007" s="15" t="s">
        <v>57</v>
      </c>
      <c r="N1007" s="15">
        <v>3</v>
      </c>
      <c r="O1007" s="15">
        <v>1</v>
      </c>
      <c r="P1007" s="13" t="s">
        <v>31</v>
      </c>
      <c r="Q1007" s="13" t="s">
        <v>32</v>
      </c>
      <c r="R1007" s="1" t="s">
        <v>1788</v>
      </c>
      <c r="S1007" s="13" t="str" cm="1">
        <f t="array" ref="S1007">IFERROR(_xlfn.TEXTJOIN(", ",TRUE,IF(ChangeLog[ROW_ID]=$T1007,ChangeLog[Change'#],"")),"")</f>
        <v/>
      </c>
      <c r="T1007">
        <v>999</v>
      </c>
    </row>
    <row r="1008" spans="1:20" ht="17.100000000000001" customHeight="1" x14ac:dyDescent="0.25">
      <c r="A1008" s="1" t="s">
        <v>1242</v>
      </c>
      <c r="B1008" s="15">
        <v>1969</v>
      </c>
      <c r="C1008" s="15" t="s">
        <v>97</v>
      </c>
      <c r="D1008" s="15" t="s">
        <v>97</v>
      </c>
      <c r="E1008" s="15" t="s">
        <v>97</v>
      </c>
      <c r="F1008" s="15" t="s">
        <v>49</v>
      </c>
      <c r="G1008" s="15" t="s">
        <v>152</v>
      </c>
      <c r="H1008" s="15" t="s">
        <v>1349</v>
      </c>
      <c r="I1008" s="15" t="s">
        <v>267</v>
      </c>
      <c r="J1008" s="1" t="s">
        <v>1621</v>
      </c>
      <c r="K1008" s="15" t="s">
        <v>29</v>
      </c>
      <c r="L1008" s="15">
        <v>1</v>
      </c>
      <c r="M1008" s="15" t="s">
        <v>41</v>
      </c>
      <c r="N1008" s="15">
        <v>1</v>
      </c>
      <c r="O1008" s="15">
        <v>1</v>
      </c>
      <c r="P1008" s="13" t="s">
        <v>31</v>
      </c>
      <c r="Q1008" s="13" t="s">
        <v>32</v>
      </c>
      <c r="R1008" s="1"/>
      <c r="S1008" s="13" t="str" cm="1">
        <f t="array" ref="S1008">IFERROR(_xlfn.TEXTJOIN(", ",TRUE,IF(ChangeLog[ROW_ID]=$T1008,ChangeLog[Change'#],"")),"")</f>
        <v/>
      </c>
      <c r="T1008">
        <v>1000</v>
      </c>
    </row>
    <row r="1009" spans="1:20" ht="17.100000000000001" customHeight="1" x14ac:dyDescent="0.25">
      <c r="A1009" s="1" t="s">
        <v>1242</v>
      </c>
      <c r="B1009" s="15">
        <v>1969</v>
      </c>
      <c r="C1009" s="15" t="s">
        <v>97</v>
      </c>
      <c r="D1009" s="15" t="s">
        <v>97</v>
      </c>
      <c r="E1009" s="15" t="s">
        <v>97</v>
      </c>
      <c r="F1009" s="15" t="s">
        <v>49</v>
      </c>
      <c r="G1009" s="15" t="s">
        <v>283</v>
      </c>
      <c r="H1009" s="15" t="s">
        <v>1349</v>
      </c>
      <c r="I1009" s="15" t="s">
        <v>284</v>
      </c>
      <c r="J1009" s="1" t="s">
        <v>1619</v>
      </c>
      <c r="K1009" s="15" t="s">
        <v>29</v>
      </c>
      <c r="L1009" s="15">
        <v>1</v>
      </c>
      <c r="M1009" s="15" t="s">
        <v>41</v>
      </c>
      <c r="N1009" s="15">
        <v>1</v>
      </c>
      <c r="O1009" s="15">
        <v>1</v>
      </c>
      <c r="P1009" s="13" t="s">
        <v>31</v>
      </c>
      <c r="Q1009" s="13" t="s">
        <v>32</v>
      </c>
      <c r="R1009" s="1"/>
      <c r="S1009" s="13" t="str" cm="1">
        <f t="array" ref="S1009">IFERROR(_xlfn.TEXTJOIN(", ",TRUE,IF(ChangeLog[ROW_ID]=$T1009,ChangeLog[Change'#],"")),"")</f>
        <v/>
      </c>
      <c r="T1009">
        <v>1001</v>
      </c>
    </row>
    <row r="1010" spans="1:20" ht="17.100000000000001" customHeight="1" x14ac:dyDescent="0.25">
      <c r="A1010" s="1" t="s">
        <v>1242</v>
      </c>
      <c r="B1010" s="15">
        <v>1969</v>
      </c>
      <c r="C1010" s="15" t="s">
        <v>97</v>
      </c>
      <c r="D1010" s="15" t="s">
        <v>97</v>
      </c>
      <c r="E1010" s="15" t="s">
        <v>97</v>
      </c>
      <c r="F1010" s="15" t="s">
        <v>49</v>
      </c>
      <c r="G1010" s="15" t="s">
        <v>152</v>
      </c>
      <c r="H1010" s="15" t="s">
        <v>1349</v>
      </c>
      <c r="I1010" s="15" t="s">
        <v>267</v>
      </c>
      <c r="J1010" s="1" t="s">
        <v>1622</v>
      </c>
      <c r="K1010" s="15" t="s">
        <v>29</v>
      </c>
      <c r="L1010" s="15">
        <v>2</v>
      </c>
      <c r="M1010" s="15" t="s">
        <v>30</v>
      </c>
      <c r="N1010" s="15">
        <v>2</v>
      </c>
      <c r="O1010" s="15">
        <v>1</v>
      </c>
      <c r="P1010" s="13" t="s">
        <v>31</v>
      </c>
      <c r="Q1010" s="13" t="s">
        <v>32</v>
      </c>
      <c r="R1010" s="1"/>
      <c r="S1010" s="13" t="str" cm="1">
        <f t="array" ref="S1010">IFERROR(_xlfn.TEXTJOIN(", ",TRUE,IF(ChangeLog[ROW_ID]=$T1010,ChangeLog[Change'#],"")),"")</f>
        <v/>
      </c>
      <c r="T1010">
        <v>1002</v>
      </c>
    </row>
    <row r="1011" spans="1:20" ht="17.100000000000001" customHeight="1" x14ac:dyDescent="0.25">
      <c r="A1011" s="1" t="s">
        <v>1242</v>
      </c>
      <c r="B1011" s="15">
        <v>1969</v>
      </c>
      <c r="C1011" s="15" t="s">
        <v>97</v>
      </c>
      <c r="D1011" s="15" t="s">
        <v>97</v>
      </c>
      <c r="E1011" s="15" t="s">
        <v>97</v>
      </c>
      <c r="F1011" s="15" t="s">
        <v>49</v>
      </c>
      <c r="G1011" s="15" t="s">
        <v>36</v>
      </c>
      <c r="H1011" s="15" t="s">
        <v>1349</v>
      </c>
      <c r="I1011" s="15" t="s">
        <v>265</v>
      </c>
      <c r="J1011" s="1" t="s">
        <v>1790</v>
      </c>
      <c r="K1011" s="15" t="s">
        <v>29</v>
      </c>
      <c r="L1011" s="15">
        <v>2</v>
      </c>
      <c r="M1011" s="15" t="s">
        <v>30</v>
      </c>
      <c r="N1011" s="15">
        <v>2</v>
      </c>
      <c r="O1011" s="15">
        <v>1</v>
      </c>
      <c r="P1011" s="13" t="s">
        <v>31</v>
      </c>
      <c r="Q1011" s="13" t="s">
        <v>32</v>
      </c>
      <c r="R1011" s="1"/>
      <c r="S1011" s="13" t="str" cm="1">
        <f t="array" ref="S1011">IFERROR(_xlfn.TEXTJOIN(", ",TRUE,IF(ChangeLog[ROW_ID]=$T1011,ChangeLog[Change'#],"")),"")</f>
        <v/>
      </c>
      <c r="T1011">
        <v>1003</v>
      </c>
    </row>
    <row r="1012" spans="1:20" ht="17.100000000000001" customHeight="1" x14ac:dyDescent="0.25">
      <c r="A1012" s="1" t="s">
        <v>1242</v>
      </c>
      <c r="B1012" s="15">
        <v>1969</v>
      </c>
      <c r="C1012" s="15" t="s">
        <v>1452</v>
      </c>
      <c r="D1012" s="15" t="s">
        <v>1452</v>
      </c>
      <c r="E1012" s="15" t="s">
        <v>1453</v>
      </c>
      <c r="F1012" s="15" t="s">
        <v>49</v>
      </c>
      <c r="G1012" s="15" t="s">
        <v>36</v>
      </c>
      <c r="H1012" s="15" t="s">
        <v>1454</v>
      </c>
      <c r="I1012" s="15" t="s">
        <v>265</v>
      </c>
      <c r="J1012" s="1" t="s">
        <v>91</v>
      </c>
      <c r="K1012" s="15" t="s">
        <v>29</v>
      </c>
      <c r="L1012" s="15">
        <v>2</v>
      </c>
      <c r="M1012" s="15" t="s">
        <v>30</v>
      </c>
      <c r="N1012" s="15">
        <v>2</v>
      </c>
      <c r="O1012" s="15">
        <v>1</v>
      </c>
      <c r="P1012" s="13" t="s">
        <v>31</v>
      </c>
      <c r="Q1012" s="13" t="s">
        <v>32</v>
      </c>
      <c r="R1012" s="1"/>
      <c r="S1012" s="13" t="str" cm="1">
        <f t="array" ref="S1012">IFERROR(_xlfn.TEXTJOIN(", ",TRUE,IF(ChangeLog[ROW_ID]=$T1012,ChangeLog[Change'#],"")),"")</f>
        <v/>
      </c>
      <c r="T1012">
        <v>1004</v>
      </c>
    </row>
    <row r="1013" spans="1:20" ht="17.100000000000001" customHeight="1" x14ac:dyDescent="0.25">
      <c r="A1013" s="1" t="s">
        <v>1242</v>
      </c>
      <c r="B1013" s="15">
        <v>1969</v>
      </c>
      <c r="C1013" s="15" t="s">
        <v>59</v>
      </c>
      <c r="D1013" s="15" t="s">
        <v>59</v>
      </c>
      <c r="E1013" s="15" t="s">
        <v>59</v>
      </c>
      <c r="F1013" s="15" t="s">
        <v>26</v>
      </c>
      <c r="G1013" s="15" t="s">
        <v>504</v>
      </c>
      <c r="H1013" s="15" t="s">
        <v>1306</v>
      </c>
      <c r="I1013" s="15" t="s">
        <v>504</v>
      </c>
      <c r="J1013" s="1" t="s">
        <v>1459</v>
      </c>
      <c r="K1013" s="15" t="s">
        <v>29</v>
      </c>
      <c r="L1013" s="15">
        <v>3</v>
      </c>
      <c r="M1013" s="15" t="s">
        <v>57</v>
      </c>
      <c r="N1013" s="15">
        <v>3</v>
      </c>
      <c r="O1013" s="15">
        <v>1</v>
      </c>
      <c r="P1013" s="13" t="s">
        <v>31</v>
      </c>
      <c r="Q1013" s="13" t="s">
        <v>32</v>
      </c>
      <c r="R1013" s="1" t="s">
        <v>1791</v>
      </c>
      <c r="S1013" s="13" t="str" cm="1">
        <f t="array" ref="S1013">IFERROR(_xlfn.TEXTJOIN(", ",TRUE,IF(ChangeLog[ROW_ID]=$T1013,ChangeLog[Change'#],"")),"")</f>
        <v>24</v>
      </c>
      <c r="T1013">
        <v>1005</v>
      </c>
    </row>
    <row r="1014" spans="1:20" ht="17.100000000000001" customHeight="1" x14ac:dyDescent="0.25">
      <c r="A1014" s="1" t="s">
        <v>1242</v>
      </c>
      <c r="B1014" s="15">
        <v>1969</v>
      </c>
      <c r="C1014" s="15" t="s">
        <v>59</v>
      </c>
      <c r="D1014" s="15" t="s">
        <v>59</v>
      </c>
      <c r="E1014" s="15" t="s">
        <v>59</v>
      </c>
      <c r="F1014" s="15" t="s">
        <v>26</v>
      </c>
      <c r="G1014" s="15" t="s">
        <v>78</v>
      </c>
      <c r="H1014" s="15" t="s">
        <v>1306</v>
      </c>
      <c r="I1014" s="15" t="s">
        <v>78</v>
      </c>
      <c r="J1014" s="1" t="s">
        <v>511</v>
      </c>
      <c r="K1014" s="15" t="s">
        <v>29</v>
      </c>
      <c r="L1014" s="15">
        <v>3</v>
      </c>
      <c r="M1014" s="15" t="s">
        <v>57</v>
      </c>
      <c r="N1014" s="15">
        <v>3</v>
      </c>
      <c r="O1014" s="15">
        <v>1</v>
      </c>
      <c r="P1014" s="13" t="s">
        <v>31</v>
      </c>
      <c r="Q1014" s="13" t="s">
        <v>32</v>
      </c>
      <c r="R1014" s="1" t="s">
        <v>1792</v>
      </c>
      <c r="S1014" s="13" t="str" cm="1">
        <f t="array" ref="S1014">IFERROR(_xlfn.TEXTJOIN(", ",TRUE,IF(ChangeLog[ROW_ID]=$T1014,ChangeLog[Change'#],"")),"")</f>
        <v/>
      </c>
      <c r="T1014">
        <v>1006</v>
      </c>
    </row>
    <row r="1015" spans="1:20" ht="17.100000000000001" customHeight="1" x14ac:dyDescent="0.25">
      <c r="A1015" s="1" t="s">
        <v>1242</v>
      </c>
      <c r="B1015" s="15">
        <v>1969</v>
      </c>
      <c r="C1015" s="15" t="s">
        <v>59</v>
      </c>
      <c r="D1015" s="15" t="s">
        <v>59</v>
      </c>
      <c r="E1015" s="15" t="s">
        <v>59</v>
      </c>
      <c r="F1015" s="15" t="s">
        <v>26</v>
      </c>
      <c r="G1015" s="15" t="s">
        <v>78</v>
      </c>
      <c r="H1015" s="15" t="s">
        <v>1306</v>
      </c>
      <c r="I1015" s="15" t="s">
        <v>78</v>
      </c>
      <c r="J1015" s="1" t="s">
        <v>119</v>
      </c>
      <c r="K1015" s="15" t="s">
        <v>29</v>
      </c>
      <c r="L1015" s="15">
        <v>2</v>
      </c>
      <c r="M1015" s="15" t="s">
        <v>30</v>
      </c>
      <c r="N1015" s="15">
        <v>2</v>
      </c>
      <c r="O1015" s="15">
        <v>1</v>
      </c>
      <c r="P1015" s="13" t="s">
        <v>31</v>
      </c>
      <c r="Q1015" s="13" t="s">
        <v>32</v>
      </c>
      <c r="R1015" s="1" t="s">
        <v>1793</v>
      </c>
      <c r="S1015" s="13" t="str" cm="1">
        <f t="array" ref="S1015">IFERROR(_xlfn.TEXTJOIN(", ",TRUE,IF(ChangeLog[ROW_ID]=$T1015,ChangeLog[Change'#],"")),"")</f>
        <v/>
      </c>
      <c r="T1015">
        <v>1007</v>
      </c>
    </row>
    <row r="1016" spans="1:20" ht="17.100000000000001" customHeight="1" x14ac:dyDescent="0.25">
      <c r="A1016" s="1" t="s">
        <v>1242</v>
      </c>
      <c r="B1016" s="15">
        <v>1969</v>
      </c>
      <c r="C1016" s="15" t="s">
        <v>59</v>
      </c>
      <c r="D1016" s="15" t="s">
        <v>59</v>
      </c>
      <c r="E1016" s="15" t="s">
        <v>59</v>
      </c>
      <c r="F1016" s="15" t="s">
        <v>26</v>
      </c>
      <c r="G1016" s="15" t="s">
        <v>85</v>
      </c>
      <c r="H1016" s="15" t="s">
        <v>1306</v>
      </c>
      <c r="I1016" s="15" t="s">
        <v>85</v>
      </c>
      <c r="J1016" s="1" t="s">
        <v>739</v>
      </c>
      <c r="K1016" s="15" t="s">
        <v>29</v>
      </c>
      <c r="L1016" s="15">
        <v>2</v>
      </c>
      <c r="M1016" s="15" t="s">
        <v>30</v>
      </c>
      <c r="N1016" s="15">
        <v>2</v>
      </c>
      <c r="O1016" s="15">
        <v>1</v>
      </c>
      <c r="P1016" s="13" t="s">
        <v>31</v>
      </c>
      <c r="Q1016" s="13" t="s">
        <v>32</v>
      </c>
      <c r="R1016" s="1" t="s">
        <v>1794</v>
      </c>
      <c r="S1016" s="13" t="str" cm="1">
        <f t="array" ref="S1016">IFERROR(_xlfn.TEXTJOIN(", ",TRUE,IF(ChangeLog[ROW_ID]=$T1016,ChangeLog[Change'#],"")),"")</f>
        <v/>
      </c>
      <c r="T1016">
        <v>1008</v>
      </c>
    </row>
    <row r="1017" spans="1:20" ht="17.100000000000001" customHeight="1" x14ac:dyDescent="0.25">
      <c r="A1017" s="1" t="s">
        <v>1242</v>
      </c>
      <c r="B1017" s="15">
        <v>1971</v>
      </c>
      <c r="C1017" s="15" t="s">
        <v>24</v>
      </c>
      <c r="D1017" s="15" t="s">
        <v>25</v>
      </c>
      <c r="E1017" s="15" t="s">
        <v>25</v>
      </c>
      <c r="F1017" s="15" t="s">
        <v>26</v>
      </c>
      <c r="G1017" s="15" t="s">
        <v>786</v>
      </c>
      <c r="H1017" s="15" t="s">
        <v>1243</v>
      </c>
      <c r="I1017" s="15" t="s">
        <v>11414</v>
      </c>
      <c r="J1017" s="1" t="s">
        <v>1804</v>
      </c>
      <c r="K1017" s="15" t="s">
        <v>29</v>
      </c>
      <c r="L1017" s="15">
        <v>3</v>
      </c>
      <c r="M1017" s="15" t="s">
        <v>57</v>
      </c>
      <c r="N1017" s="15">
        <v>3</v>
      </c>
      <c r="O1017" s="15">
        <v>1</v>
      </c>
      <c r="P1017" s="13" t="s">
        <v>31</v>
      </c>
      <c r="Q1017" s="13" t="s">
        <v>32</v>
      </c>
      <c r="R1017" s="1" t="s">
        <v>1805</v>
      </c>
      <c r="S1017" s="13" t="str" cm="1">
        <f t="array" ref="S1017">IFERROR(_xlfn.TEXTJOIN(", ",TRUE,IF(ChangeLog[ROW_ID]=$T1017,ChangeLog[Change'#],"")),"")</f>
        <v/>
      </c>
      <c r="T1017">
        <v>1013</v>
      </c>
    </row>
    <row r="1018" spans="1:20" ht="17.100000000000001" customHeight="1" x14ac:dyDescent="0.25">
      <c r="A1018" s="1" t="s">
        <v>1242</v>
      </c>
      <c r="B1018" s="15">
        <v>1971</v>
      </c>
      <c r="C1018" s="15" t="s">
        <v>24</v>
      </c>
      <c r="D1018" s="15" t="s">
        <v>25</v>
      </c>
      <c r="E1018" s="15" t="s">
        <v>25</v>
      </c>
      <c r="F1018" s="15"/>
      <c r="G1018" s="15" t="s">
        <v>108</v>
      </c>
      <c r="H1018" s="15" t="s">
        <v>1243</v>
      </c>
      <c r="I1018" s="15" t="s">
        <v>11415</v>
      </c>
      <c r="J1018" s="1" t="s">
        <v>1807</v>
      </c>
      <c r="K1018" s="15" t="s">
        <v>29</v>
      </c>
      <c r="L1018" s="15">
        <v>3</v>
      </c>
      <c r="M1018" s="15" t="s">
        <v>57</v>
      </c>
      <c r="N1018" s="15">
        <v>3</v>
      </c>
      <c r="O1018" s="15">
        <v>1</v>
      </c>
      <c r="P1018" s="13" t="s">
        <v>31</v>
      </c>
      <c r="Q1018" s="13" t="s">
        <v>32</v>
      </c>
      <c r="R1018" s="1" t="s">
        <v>1808</v>
      </c>
      <c r="S1018" s="13" t="str" cm="1">
        <f t="array" ref="S1018">IFERROR(_xlfn.TEXTJOIN(", ",TRUE,IF(ChangeLog[ROW_ID]=$T1018,ChangeLog[Change'#],"")),"")</f>
        <v/>
      </c>
      <c r="T1018">
        <v>1014</v>
      </c>
    </row>
    <row r="1019" spans="1:20" ht="17.100000000000001" customHeight="1" x14ac:dyDescent="0.25">
      <c r="A1019" s="1" t="s">
        <v>1242</v>
      </c>
      <c r="B1019" s="15">
        <v>1971</v>
      </c>
      <c r="C1019" s="15" t="s">
        <v>24</v>
      </c>
      <c r="D1019" s="15" t="s">
        <v>25</v>
      </c>
      <c r="E1019" s="15" t="s">
        <v>25</v>
      </c>
      <c r="F1019" s="15"/>
      <c r="G1019" s="15" t="s">
        <v>45</v>
      </c>
      <c r="H1019" s="15" t="s">
        <v>1243</v>
      </c>
      <c r="I1019" s="15" t="s">
        <v>11416</v>
      </c>
      <c r="J1019" s="1" t="s">
        <v>1810</v>
      </c>
      <c r="K1019" s="15" t="s">
        <v>29</v>
      </c>
      <c r="L1019" s="15">
        <v>3</v>
      </c>
      <c r="M1019" s="15" t="s">
        <v>57</v>
      </c>
      <c r="N1019" s="15">
        <v>3</v>
      </c>
      <c r="O1019" s="15">
        <v>1</v>
      </c>
      <c r="P1019" s="13" t="s">
        <v>31</v>
      </c>
      <c r="Q1019" s="13" t="s">
        <v>32</v>
      </c>
      <c r="R1019" s="1" t="s">
        <v>1811</v>
      </c>
      <c r="S1019" s="13" t="str" cm="1">
        <f t="array" ref="S1019">IFERROR(_xlfn.TEXTJOIN(", ",TRUE,IF(ChangeLog[ROW_ID]=$T1019,ChangeLog[Change'#],"")),"")</f>
        <v/>
      </c>
      <c r="T1019">
        <v>1015</v>
      </c>
    </row>
    <row r="1020" spans="1:20" ht="17.100000000000001" customHeight="1" x14ac:dyDescent="0.25">
      <c r="A1020" s="1" t="s">
        <v>1242</v>
      </c>
      <c r="B1020" s="15">
        <v>1971</v>
      </c>
      <c r="C1020" s="15" t="s">
        <v>24</v>
      </c>
      <c r="D1020" s="15" t="s">
        <v>25</v>
      </c>
      <c r="E1020" s="15" t="s">
        <v>25</v>
      </c>
      <c r="F1020" s="15"/>
      <c r="G1020" s="15" t="s">
        <v>100</v>
      </c>
      <c r="H1020" s="15" t="s">
        <v>1243</v>
      </c>
      <c r="I1020" s="15" t="s">
        <v>11347</v>
      </c>
      <c r="J1020" s="1" t="s">
        <v>1813</v>
      </c>
      <c r="K1020" s="15" t="s">
        <v>29</v>
      </c>
      <c r="L1020" s="15">
        <v>3</v>
      </c>
      <c r="M1020" s="15" t="s">
        <v>57</v>
      </c>
      <c r="N1020" s="15">
        <v>3</v>
      </c>
      <c r="O1020" s="15">
        <v>1</v>
      </c>
      <c r="P1020" s="13" t="s">
        <v>31</v>
      </c>
      <c r="Q1020" s="13" t="s">
        <v>32</v>
      </c>
      <c r="R1020" s="1" t="s">
        <v>1814</v>
      </c>
      <c r="S1020" s="13" t="str" cm="1">
        <f t="array" ref="S1020">IFERROR(_xlfn.TEXTJOIN(", ",TRUE,IF(ChangeLog[ROW_ID]=$T1020,ChangeLog[Change'#],"")),"")</f>
        <v/>
      </c>
      <c r="T1020">
        <v>1016</v>
      </c>
    </row>
    <row r="1021" spans="1:20" ht="17.100000000000001" customHeight="1" x14ac:dyDescent="0.25">
      <c r="A1021" s="1" t="s">
        <v>1242</v>
      </c>
      <c r="B1021" s="15">
        <v>1971</v>
      </c>
      <c r="C1021" s="15" t="s">
        <v>24</v>
      </c>
      <c r="D1021" s="15" t="s">
        <v>25</v>
      </c>
      <c r="E1021" s="15" t="s">
        <v>25</v>
      </c>
      <c r="F1021" s="15"/>
      <c r="G1021" s="15" t="s">
        <v>786</v>
      </c>
      <c r="H1021" s="15" t="s">
        <v>1243</v>
      </c>
      <c r="I1021" s="15" t="s">
        <v>11414</v>
      </c>
      <c r="J1021" s="1" t="s">
        <v>1815</v>
      </c>
      <c r="K1021" s="15" t="s">
        <v>29</v>
      </c>
      <c r="L1021" s="15">
        <v>1</v>
      </c>
      <c r="M1021" s="15" t="s">
        <v>41</v>
      </c>
      <c r="N1021" s="15">
        <v>1</v>
      </c>
      <c r="O1021" s="15">
        <v>1</v>
      </c>
      <c r="P1021" s="13" t="s">
        <v>31</v>
      </c>
      <c r="Q1021" s="13" t="s">
        <v>32</v>
      </c>
      <c r="R1021" s="1" t="s">
        <v>1816</v>
      </c>
      <c r="S1021" s="13" t="str" cm="1">
        <f t="array" ref="S1021">IFERROR(_xlfn.TEXTJOIN(", ",TRUE,IF(ChangeLog[ROW_ID]=$T1021,ChangeLog[Change'#],"")),"")</f>
        <v/>
      </c>
      <c r="T1021">
        <v>1017</v>
      </c>
    </row>
    <row r="1022" spans="1:20" ht="17.100000000000001" customHeight="1" x14ac:dyDescent="0.25">
      <c r="A1022" s="1" t="s">
        <v>1242</v>
      </c>
      <c r="B1022" s="15">
        <v>1971</v>
      </c>
      <c r="C1022" s="15" t="s">
        <v>24</v>
      </c>
      <c r="D1022" s="15" t="s">
        <v>25</v>
      </c>
      <c r="E1022" s="15" t="s">
        <v>25</v>
      </c>
      <c r="F1022" s="15"/>
      <c r="G1022" s="15" t="s">
        <v>695</v>
      </c>
      <c r="H1022" s="15" t="s">
        <v>1243</v>
      </c>
      <c r="I1022" s="15" t="s">
        <v>11412</v>
      </c>
      <c r="J1022" s="1" t="s">
        <v>1815</v>
      </c>
      <c r="K1022" s="15" t="s">
        <v>29</v>
      </c>
      <c r="L1022" s="15">
        <v>1</v>
      </c>
      <c r="M1022" s="15" t="s">
        <v>41</v>
      </c>
      <c r="N1022" s="15">
        <v>1</v>
      </c>
      <c r="O1022" s="15">
        <v>1</v>
      </c>
      <c r="P1022" s="13" t="s">
        <v>31</v>
      </c>
      <c r="Q1022" s="13" t="s">
        <v>32</v>
      </c>
      <c r="R1022" s="1" t="s">
        <v>1817</v>
      </c>
      <c r="S1022" s="13" t="str" cm="1">
        <f t="array" ref="S1022">IFERROR(_xlfn.TEXTJOIN(", ",TRUE,IF(ChangeLog[ROW_ID]=$T1022,ChangeLog[Change'#],"")),"")</f>
        <v/>
      </c>
      <c r="T1022">
        <v>1018</v>
      </c>
    </row>
    <row r="1023" spans="1:20" ht="17.100000000000001" customHeight="1" x14ac:dyDescent="0.25">
      <c r="A1023" s="1" t="s">
        <v>1242</v>
      </c>
      <c r="B1023" s="15">
        <v>1971</v>
      </c>
      <c r="C1023" s="15" t="s">
        <v>24</v>
      </c>
      <c r="D1023" s="15" t="s">
        <v>25</v>
      </c>
      <c r="E1023" s="15" t="s">
        <v>25</v>
      </c>
      <c r="F1023" s="15"/>
      <c r="G1023" s="15" t="s">
        <v>46</v>
      </c>
      <c r="H1023" s="15" t="s">
        <v>1243</v>
      </c>
      <c r="I1023" s="15" t="s">
        <v>11417</v>
      </c>
      <c r="J1023" s="1" t="s">
        <v>1807</v>
      </c>
      <c r="K1023" s="15" t="s">
        <v>29</v>
      </c>
      <c r="L1023" s="15">
        <v>1</v>
      </c>
      <c r="M1023" s="15" t="s">
        <v>41</v>
      </c>
      <c r="N1023" s="15">
        <v>1</v>
      </c>
      <c r="O1023" s="15">
        <v>1</v>
      </c>
      <c r="P1023" s="13" t="s">
        <v>31</v>
      </c>
      <c r="Q1023" s="13" t="s">
        <v>32</v>
      </c>
      <c r="R1023" s="1" t="s">
        <v>1819</v>
      </c>
      <c r="S1023" s="13" t="str" cm="1">
        <f t="array" ref="S1023">IFERROR(_xlfn.TEXTJOIN(", ",TRUE,IF(ChangeLog[ROW_ID]=$T1023,ChangeLog[Change'#],"")),"")</f>
        <v/>
      </c>
      <c r="T1023">
        <v>1019</v>
      </c>
    </row>
    <row r="1024" spans="1:20" ht="17.100000000000001" customHeight="1" x14ac:dyDescent="0.25">
      <c r="A1024" s="1" t="s">
        <v>1242</v>
      </c>
      <c r="B1024" s="15">
        <v>1971</v>
      </c>
      <c r="C1024" s="15" t="s">
        <v>24</v>
      </c>
      <c r="D1024" s="15" t="s">
        <v>25</v>
      </c>
      <c r="E1024" s="15" t="s">
        <v>25</v>
      </c>
      <c r="F1024" s="15"/>
      <c r="G1024" s="15" t="s">
        <v>106</v>
      </c>
      <c r="H1024" s="15" t="s">
        <v>1243</v>
      </c>
      <c r="I1024" s="15" t="s">
        <v>11346</v>
      </c>
      <c r="J1024" s="1" t="s">
        <v>1813</v>
      </c>
      <c r="K1024" s="15" t="s">
        <v>29</v>
      </c>
      <c r="L1024" s="15">
        <v>1</v>
      </c>
      <c r="M1024" s="15" t="s">
        <v>41</v>
      </c>
      <c r="N1024" s="15">
        <v>1</v>
      </c>
      <c r="O1024" s="15">
        <v>1</v>
      </c>
      <c r="P1024" s="13" t="s">
        <v>31</v>
      </c>
      <c r="Q1024" s="13" t="s">
        <v>32</v>
      </c>
      <c r="R1024" s="1" t="s">
        <v>1821</v>
      </c>
      <c r="S1024" s="13" t="str" cm="1">
        <f t="array" ref="S1024">IFERROR(_xlfn.TEXTJOIN(", ",TRUE,IF(ChangeLog[ROW_ID]=$T1024,ChangeLog[Change'#],"")),"")</f>
        <v/>
      </c>
      <c r="T1024">
        <v>1020</v>
      </c>
    </row>
    <row r="1025" spans="1:20" ht="17.100000000000001" customHeight="1" x14ac:dyDescent="0.25">
      <c r="A1025" s="1" t="s">
        <v>1242</v>
      </c>
      <c r="B1025" s="15">
        <v>1971</v>
      </c>
      <c r="C1025" s="15" t="s">
        <v>24</v>
      </c>
      <c r="D1025" s="15" t="s">
        <v>25</v>
      </c>
      <c r="E1025" s="15" t="s">
        <v>25</v>
      </c>
      <c r="F1025" s="15" t="s">
        <v>49</v>
      </c>
      <c r="G1025" s="15" t="s">
        <v>27</v>
      </c>
      <c r="H1025" s="15" t="s">
        <v>1243</v>
      </c>
      <c r="I1025" s="15" t="s">
        <v>11413</v>
      </c>
      <c r="J1025" s="1" t="s">
        <v>747</v>
      </c>
      <c r="K1025" s="15" t="s">
        <v>29</v>
      </c>
      <c r="L1025" s="15">
        <v>1</v>
      </c>
      <c r="M1025" s="15" t="s">
        <v>41</v>
      </c>
      <c r="N1025" s="15">
        <v>1</v>
      </c>
      <c r="O1025" s="15">
        <v>1</v>
      </c>
      <c r="P1025" s="13" t="s">
        <v>31</v>
      </c>
      <c r="Q1025" s="13" t="s">
        <v>32</v>
      </c>
      <c r="R1025" s="1" t="s">
        <v>1823</v>
      </c>
      <c r="S1025" s="13" t="str" cm="1">
        <f t="array" ref="S1025">IFERROR(_xlfn.TEXTJOIN(", ",TRUE,IF(ChangeLog[ROW_ID]=$T1025,ChangeLog[Change'#],"")),"")</f>
        <v/>
      </c>
      <c r="T1025">
        <v>1021</v>
      </c>
    </row>
    <row r="1026" spans="1:20" ht="17.100000000000001" customHeight="1" x14ac:dyDescent="0.25">
      <c r="A1026" s="1" t="s">
        <v>1242</v>
      </c>
      <c r="B1026" s="15">
        <v>1971</v>
      </c>
      <c r="C1026" s="15" t="s">
        <v>24</v>
      </c>
      <c r="D1026" s="15" t="s">
        <v>25</v>
      </c>
      <c r="E1026" s="15" t="s">
        <v>25</v>
      </c>
      <c r="F1026" s="15" t="s">
        <v>49</v>
      </c>
      <c r="G1026" s="15" t="s">
        <v>104</v>
      </c>
      <c r="H1026" s="15" t="s">
        <v>1243</v>
      </c>
      <c r="I1026" s="15" t="s">
        <v>11418</v>
      </c>
      <c r="J1026" s="1" t="s">
        <v>747</v>
      </c>
      <c r="K1026" s="15" t="s">
        <v>29</v>
      </c>
      <c r="L1026" s="15">
        <v>1</v>
      </c>
      <c r="M1026" s="15" t="s">
        <v>41</v>
      </c>
      <c r="N1026" s="15">
        <v>1</v>
      </c>
      <c r="O1026" s="15">
        <v>1</v>
      </c>
      <c r="P1026" s="13" t="s">
        <v>31</v>
      </c>
      <c r="Q1026" s="13" t="s">
        <v>32</v>
      </c>
      <c r="R1026" s="1" t="s">
        <v>1825</v>
      </c>
      <c r="S1026" s="13" t="str" cm="1">
        <f t="array" ref="S1026">IFERROR(_xlfn.TEXTJOIN(", ",TRUE,IF(ChangeLog[ROW_ID]=$T1026,ChangeLog[Change'#],"")),"")</f>
        <v/>
      </c>
      <c r="T1026">
        <v>1022</v>
      </c>
    </row>
    <row r="1027" spans="1:20" ht="17.100000000000001" customHeight="1" x14ac:dyDescent="0.25">
      <c r="A1027" s="1" t="s">
        <v>1242</v>
      </c>
      <c r="B1027" s="15">
        <v>1971</v>
      </c>
      <c r="C1027" s="15" t="s">
        <v>24</v>
      </c>
      <c r="D1027" s="15" t="s">
        <v>25</v>
      </c>
      <c r="E1027" s="15" t="s">
        <v>25</v>
      </c>
      <c r="F1027" s="15" t="s">
        <v>49</v>
      </c>
      <c r="G1027" s="15" t="s">
        <v>39</v>
      </c>
      <c r="H1027" s="15" t="s">
        <v>1243</v>
      </c>
      <c r="I1027" s="15" t="s">
        <v>11348</v>
      </c>
      <c r="J1027" s="1" t="s">
        <v>747</v>
      </c>
      <c r="K1027" s="15" t="s">
        <v>29</v>
      </c>
      <c r="L1027" s="15">
        <v>1</v>
      </c>
      <c r="M1027" s="15" t="s">
        <v>41</v>
      </c>
      <c r="N1027" s="15">
        <v>1</v>
      </c>
      <c r="O1027" s="15">
        <v>1</v>
      </c>
      <c r="P1027" s="13" t="s">
        <v>31</v>
      </c>
      <c r="Q1027" s="13" t="s">
        <v>32</v>
      </c>
      <c r="R1027" s="1" t="s">
        <v>1827</v>
      </c>
      <c r="S1027" s="13" t="str" cm="1">
        <f t="array" ref="S1027">IFERROR(_xlfn.TEXTJOIN(", ",TRUE,IF(ChangeLog[ROW_ID]=$T1027,ChangeLog[Change'#],"")),"")</f>
        <v/>
      </c>
      <c r="T1027">
        <v>1023</v>
      </c>
    </row>
    <row r="1028" spans="1:20" ht="17.100000000000001" customHeight="1" x14ac:dyDescent="0.25">
      <c r="A1028" s="1" t="s">
        <v>1242</v>
      </c>
      <c r="B1028" s="15">
        <v>1971</v>
      </c>
      <c r="C1028" s="15" t="s">
        <v>24</v>
      </c>
      <c r="D1028" s="15" t="s">
        <v>25</v>
      </c>
      <c r="E1028" s="15" t="s">
        <v>25</v>
      </c>
      <c r="F1028" s="15" t="s">
        <v>26</v>
      </c>
      <c r="G1028" s="15" t="s">
        <v>124</v>
      </c>
      <c r="H1028" s="15" t="s">
        <v>1243</v>
      </c>
      <c r="I1028" s="15" t="s">
        <v>11419</v>
      </c>
      <c r="J1028" s="1" t="s">
        <v>1683</v>
      </c>
      <c r="K1028" s="15" t="s">
        <v>29</v>
      </c>
      <c r="L1028" s="15">
        <v>1</v>
      </c>
      <c r="M1028" s="15" t="s">
        <v>41</v>
      </c>
      <c r="N1028" s="15">
        <v>1</v>
      </c>
      <c r="O1028" s="15">
        <v>1</v>
      </c>
      <c r="P1028" s="13" t="s">
        <v>31</v>
      </c>
      <c r="Q1028" s="13" t="s">
        <v>32</v>
      </c>
      <c r="R1028" s="1" t="s">
        <v>1829</v>
      </c>
      <c r="S1028" s="13" t="str" cm="1">
        <f t="array" ref="S1028">IFERROR(_xlfn.TEXTJOIN(", ",TRUE,IF(ChangeLog[ROW_ID]=$T1028,ChangeLog[Change'#],"")),"")</f>
        <v/>
      </c>
      <c r="T1028">
        <v>1024</v>
      </c>
    </row>
    <row r="1029" spans="1:20" ht="17.100000000000001" customHeight="1" x14ac:dyDescent="0.25">
      <c r="A1029" s="1" t="s">
        <v>1242</v>
      </c>
      <c r="B1029" s="15">
        <v>1971</v>
      </c>
      <c r="C1029" s="15" t="s">
        <v>24</v>
      </c>
      <c r="D1029" s="15" t="s">
        <v>25</v>
      </c>
      <c r="E1029" s="15" t="s">
        <v>25</v>
      </c>
      <c r="F1029" s="15" t="s">
        <v>26</v>
      </c>
      <c r="G1029" s="15" t="s">
        <v>820</v>
      </c>
      <c r="H1029" t="s">
        <v>1243</v>
      </c>
      <c r="I1029" t="s">
        <v>11420</v>
      </c>
      <c r="J1029" s="1" t="s">
        <v>1683</v>
      </c>
      <c r="K1029" s="15" t="s">
        <v>29</v>
      </c>
      <c r="L1029" s="15">
        <v>1</v>
      </c>
      <c r="M1029" s="15" t="s">
        <v>41</v>
      </c>
      <c r="N1029" s="15">
        <v>1</v>
      </c>
      <c r="O1029" s="15">
        <v>1</v>
      </c>
      <c r="P1029" s="13" t="s">
        <v>31</v>
      </c>
      <c r="Q1029" s="13" t="s">
        <v>32</v>
      </c>
      <c r="R1029" s="1" t="s">
        <v>1831</v>
      </c>
      <c r="S1029" s="13" t="str" cm="1">
        <f t="array" ref="S1029">IFERROR(_xlfn.TEXTJOIN(", ",TRUE,IF(ChangeLog[ROW_ID]=$T1029,ChangeLog[Change'#],"")),"")</f>
        <v/>
      </c>
      <c r="T1029">
        <v>1025</v>
      </c>
    </row>
    <row r="1030" spans="1:20" ht="17.100000000000001" customHeight="1" x14ac:dyDescent="0.25">
      <c r="A1030" s="1" t="s">
        <v>1242</v>
      </c>
      <c r="B1030" s="15">
        <v>1971</v>
      </c>
      <c r="C1030" s="15" t="s">
        <v>24</v>
      </c>
      <c r="D1030" s="15" t="s">
        <v>25</v>
      </c>
      <c r="E1030" s="15" t="s">
        <v>25</v>
      </c>
      <c r="F1030" s="15" t="s">
        <v>26</v>
      </c>
      <c r="G1030" s="15" t="s">
        <v>27</v>
      </c>
      <c r="H1030" s="15" t="s">
        <v>1243</v>
      </c>
      <c r="I1030" s="15" t="s">
        <v>11413</v>
      </c>
      <c r="J1030" s="1" t="s">
        <v>102</v>
      </c>
      <c r="K1030" s="15" t="s">
        <v>29</v>
      </c>
      <c r="L1030" s="15">
        <v>1</v>
      </c>
      <c r="M1030" s="15" t="s">
        <v>41</v>
      </c>
      <c r="N1030" s="15">
        <v>1</v>
      </c>
      <c r="O1030" s="15">
        <v>1</v>
      </c>
      <c r="P1030" s="13" t="s">
        <v>31</v>
      </c>
      <c r="Q1030" s="13" t="s">
        <v>32</v>
      </c>
      <c r="R1030" s="1" t="s">
        <v>1832</v>
      </c>
      <c r="S1030" s="13" t="str" cm="1">
        <f t="array" ref="S1030">IFERROR(_xlfn.TEXTJOIN(", ",TRUE,IF(ChangeLog[ROW_ID]=$T1030,ChangeLog[Change'#],"")),"")</f>
        <v/>
      </c>
      <c r="T1030">
        <v>1026</v>
      </c>
    </row>
    <row r="1031" spans="1:20" ht="17.100000000000001" customHeight="1" x14ac:dyDescent="0.25">
      <c r="A1031" s="1" t="s">
        <v>1242</v>
      </c>
      <c r="B1031" s="15">
        <v>1971</v>
      </c>
      <c r="C1031" s="15" t="s">
        <v>24</v>
      </c>
      <c r="D1031" s="15" t="s">
        <v>25</v>
      </c>
      <c r="E1031" s="15" t="s">
        <v>25</v>
      </c>
      <c r="F1031" s="15" t="s">
        <v>26</v>
      </c>
      <c r="G1031" s="15" t="s">
        <v>104</v>
      </c>
      <c r="H1031" s="15" t="s">
        <v>1243</v>
      </c>
      <c r="I1031" s="15" t="s">
        <v>11418</v>
      </c>
      <c r="J1031" s="1" t="s">
        <v>102</v>
      </c>
      <c r="K1031" s="15" t="s">
        <v>29</v>
      </c>
      <c r="L1031" s="15">
        <v>1</v>
      </c>
      <c r="M1031" s="15" t="s">
        <v>41</v>
      </c>
      <c r="N1031" s="15">
        <v>1</v>
      </c>
      <c r="O1031" s="15">
        <v>1</v>
      </c>
      <c r="P1031" s="13" t="s">
        <v>31</v>
      </c>
      <c r="Q1031" s="13" t="s">
        <v>32</v>
      </c>
      <c r="R1031" s="1" t="s">
        <v>1833</v>
      </c>
      <c r="S1031" s="13" t="str" cm="1">
        <f t="array" ref="S1031">IFERROR(_xlfn.TEXTJOIN(", ",TRUE,IF(ChangeLog[ROW_ID]=$T1031,ChangeLog[Change'#],"")),"")</f>
        <v/>
      </c>
      <c r="T1031">
        <v>1027</v>
      </c>
    </row>
    <row r="1032" spans="1:20" ht="17.100000000000001" customHeight="1" x14ac:dyDescent="0.25">
      <c r="A1032" s="1" t="s">
        <v>1242</v>
      </c>
      <c r="B1032" s="15">
        <v>1971</v>
      </c>
      <c r="C1032" s="15" t="s">
        <v>24</v>
      </c>
      <c r="D1032" s="15" t="s">
        <v>25</v>
      </c>
      <c r="E1032" s="15" t="s">
        <v>25</v>
      </c>
      <c r="F1032" s="15" t="s">
        <v>26</v>
      </c>
      <c r="G1032" s="15" t="s">
        <v>39</v>
      </c>
      <c r="H1032" s="15" t="s">
        <v>1243</v>
      </c>
      <c r="I1032" s="15" t="s">
        <v>11348</v>
      </c>
      <c r="J1032" s="1" t="s">
        <v>102</v>
      </c>
      <c r="K1032" s="15" t="s">
        <v>29</v>
      </c>
      <c r="L1032" s="15">
        <v>1</v>
      </c>
      <c r="M1032" s="15" t="s">
        <v>41</v>
      </c>
      <c r="N1032" s="15">
        <v>1</v>
      </c>
      <c r="O1032" s="15">
        <v>1</v>
      </c>
      <c r="P1032" s="13" t="s">
        <v>31</v>
      </c>
      <c r="Q1032" s="13" t="s">
        <v>32</v>
      </c>
      <c r="R1032" s="1" t="s">
        <v>1834</v>
      </c>
      <c r="S1032" s="13" t="str" cm="1">
        <f t="array" ref="S1032">IFERROR(_xlfn.TEXTJOIN(", ",TRUE,IF(ChangeLog[ROW_ID]=$T1032,ChangeLog[Change'#],"")),"")</f>
        <v/>
      </c>
      <c r="T1032">
        <v>1028</v>
      </c>
    </row>
    <row r="1033" spans="1:20" ht="17.100000000000001" customHeight="1" x14ac:dyDescent="0.25">
      <c r="A1033" s="1" t="s">
        <v>1242</v>
      </c>
      <c r="B1033" s="15">
        <v>1971</v>
      </c>
      <c r="C1033" s="15" t="s">
        <v>24</v>
      </c>
      <c r="D1033" s="15" t="s">
        <v>25</v>
      </c>
      <c r="E1033" s="15" t="s">
        <v>25</v>
      </c>
      <c r="F1033" s="15" t="s">
        <v>49</v>
      </c>
      <c r="G1033" s="15" t="s">
        <v>124</v>
      </c>
      <c r="H1033" s="15" t="s">
        <v>1243</v>
      </c>
      <c r="I1033" s="15" t="s">
        <v>11419</v>
      </c>
      <c r="J1033" s="1" t="s">
        <v>125</v>
      </c>
      <c r="K1033" s="15" t="s">
        <v>29</v>
      </c>
      <c r="L1033" s="15">
        <v>1</v>
      </c>
      <c r="M1033" s="15" t="s">
        <v>41</v>
      </c>
      <c r="N1033" s="15">
        <v>1</v>
      </c>
      <c r="O1033" s="15">
        <v>1</v>
      </c>
      <c r="P1033" s="13" t="s">
        <v>31</v>
      </c>
      <c r="Q1033" s="13" t="s">
        <v>32</v>
      </c>
      <c r="R1033" s="1" t="s">
        <v>1835</v>
      </c>
      <c r="S1033" s="13" t="str" cm="1">
        <f t="array" ref="S1033">IFERROR(_xlfn.TEXTJOIN(", ",TRUE,IF(ChangeLog[ROW_ID]=$T1033,ChangeLog[Change'#],"")),"")</f>
        <v/>
      </c>
      <c r="T1033">
        <v>1029</v>
      </c>
    </row>
    <row r="1034" spans="1:20" ht="17.100000000000001" customHeight="1" x14ac:dyDescent="0.25">
      <c r="A1034" s="1" t="s">
        <v>1242</v>
      </c>
      <c r="B1034" s="15">
        <v>1971</v>
      </c>
      <c r="C1034" s="15" t="s">
        <v>24</v>
      </c>
      <c r="D1034" s="15" t="s">
        <v>25</v>
      </c>
      <c r="E1034" s="15" t="s">
        <v>25</v>
      </c>
      <c r="F1034" s="15" t="s">
        <v>26</v>
      </c>
      <c r="G1034" s="15" t="s">
        <v>100</v>
      </c>
      <c r="H1034" s="15" t="s">
        <v>1243</v>
      </c>
      <c r="I1034" s="15" t="s">
        <v>11347</v>
      </c>
      <c r="J1034" s="1" t="s">
        <v>1364</v>
      </c>
      <c r="K1034" s="15" t="s">
        <v>29</v>
      </c>
      <c r="L1034" s="15">
        <v>2</v>
      </c>
      <c r="M1034" s="15" t="s">
        <v>30</v>
      </c>
      <c r="N1034" s="15">
        <v>2</v>
      </c>
      <c r="O1034" s="15">
        <v>1</v>
      </c>
      <c r="P1034" s="13" t="s">
        <v>31</v>
      </c>
      <c r="Q1034" s="13" t="s">
        <v>32</v>
      </c>
      <c r="R1034" s="1" t="s">
        <v>1836</v>
      </c>
      <c r="S1034" s="13" t="str" cm="1">
        <f t="array" ref="S1034">IFERROR(_xlfn.TEXTJOIN(", ",TRUE,IF(ChangeLog[ROW_ID]=$T1034,ChangeLog[Change'#],"")),"")</f>
        <v/>
      </c>
      <c r="T1034">
        <v>1030</v>
      </c>
    </row>
    <row r="1035" spans="1:20" ht="17.100000000000001" customHeight="1" x14ac:dyDescent="0.25">
      <c r="A1035" s="1" t="s">
        <v>1242</v>
      </c>
      <c r="B1035" s="15">
        <v>1971</v>
      </c>
      <c r="C1035" s="15" t="s">
        <v>24</v>
      </c>
      <c r="D1035" s="15" t="s">
        <v>25</v>
      </c>
      <c r="E1035" s="15" t="s">
        <v>25</v>
      </c>
      <c r="F1035" s="15" t="s">
        <v>49</v>
      </c>
      <c r="G1035" s="15" t="s">
        <v>104</v>
      </c>
      <c r="H1035" s="15" t="s">
        <v>1243</v>
      </c>
      <c r="I1035" s="15" t="s">
        <v>11418</v>
      </c>
      <c r="J1035" s="1" t="s">
        <v>1801</v>
      </c>
      <c r="K1035" s="15" t="s">
        <v>29</v>
      </c>
      <c r="L1035" s="15">
        <v>2</v>
      </c>
      <c r="M1035" s="15" t="s">
        <v>30</v>
      </c>
      <c r="N1035" s="15">
        <v>2</v>
      </c>
      <c r="O1035" s="15">
        <v>1</v>
      </c>
      <c r="P1035" s="13" t="s">
        <v>31</v>
      </c>
      <c r="Q1035" s="13" t="s">
        <v>32</v>
      </c>
      <c r="R1035" s="1" t="s">
        <v>1837</v>
      </c>
      <c r="S1035" s="13" t="str" cm="1">
        <f t="array" ref="S1035">IFERROR(_xlfn.TEXTJOIN(", ",TRUE,IF(ChangeLog[ROW_ID]=$T1035,ChangeLog[Change'#],"")),"")</f>
        <v/>
      </c>
      <c r="T1035">
        <v>1031</v>
      </c>
    </row>
    <row r="1036" spans="1:20" ht="17.100000000000001" customHeight="1" x14ac:dyDescent="0.25">
      <c r="A1036" s="1" t="s">
        <v>1242</v>
      </c>
      <c r="B1036" s="15">
        <v>1971</v>
      </c>
      <c r="C1036" s="15" t="s">
        <v>24</v>
      </c>
      <c r="D1036" s="15" t="s">
        <v>25</v>
      </c>
      <c r="E1036" s="15" t="s">
        <v>25</v>
      </c>
      <c r="F1036" s="15" t="s">
        <v>49</v>
      </c>
      <c r="G1036" s="15" t="s">
        <v>695</v>
      </c>
      <c r="H1036" s="15" t="s">
        <v>1243</v>
      </c>
      <c r="I1036" s="15" t="s">
        <v>11412</v>
      </c>
      <c r="J1036" s="1" t="s">
        <v>1647</v>
      </c>
      <c r="K1036" s="15" t="s">
        <v>29</v>
      </c>
      <c r="L1036" s="15">
        <v>2</v>
      </c>
      <c r="M1036" s="15" t="s">
        <v>30</v>
      </c>
      <c r="N1036" s="15">
        <v>2</v>
      </c>
      <c r="O1036" s="15">
        <v>1</v>
      </c>
      <c r="P1036" s="13" t="s">
        <v>31</v>
      </c>
      <c r="Q1036" s="13" t="s">
        <v>32</v>
      </c>
      <c r="R1036" s="1" t="s">
        <v>1838</v>
      </c>
      <c r="S1036" s="13" t="str" cm="1">
        <f t="array" ref="S1036">IFERROR(_xlfn.TEXTJOIN(", ",TRUE,IF(ChangeLog[ROW_ID]=$T1036,ChangeLog[Change'#],"")),"")</f>
        <v/>
      </c>
      <c r="T1036">
        <v>1032</v>
      </c>
    </row>
    <row r="1037" spans="1:20" ht="17.100000000000001" customHeight="1" x14ac:dyDescent="0.25">
      <c r="A1037" s="1" t="s">
        <v>1242</v>
      </c>
      <c r="B1037" s="15">
        <v>1971</v>
      </c>
      <c r="C1037" s="15" t="s">
        <v>24</v>
      </c>
      <c r="D1037" s="15" t="s">
        <v>25</v>
      </c>
      <c r="E1037" s="15" t="s">
        <v>25</v>
      </c>
      <c r="F1037" s="15" t="s">
        <v>49</v>
      </c>
      <c r="G1037" s="15" t="s">
        <v>124</v>
      </c>
      <c r="H1037" s="15" t="s">
        <v>1243</v>
      </c>
      <c r="I1037" s="15" t="s">
        <v>11419</v>
      </c>
      <c r="J1037" s="1" t="s">
        <v>1839</v>
      </c>
      <c r="K1037" s="15" t="s">
        <v>29</v>
      </c>
      <c r="L1037" s="15">
        <v>2</v>
      </c>
      <c r="M1037" s="15" t="s">
        <v>30</v>
      </c>
      <c r="N1037" s="15">
        <v>2</v>
      </c>
      <c r="O1037" s="15">
        <v>1</v>
      </c>
      <c r="P1037" s="13" t="s">
        <v>31</v>
      </c>
      <c r="Q1037" s="13" t="s">
        <v>32</v>
      </c>
      <c r="R1037" s="1" t="s">
        <v>1840</v>
      </c>
      <c r="S1037" s="13" t="str" cm="1">
        <f t="array" ref="S1037">IFERROR(_xlfn.TEXTJOIN(", ",TRUE,IF(ChangeLog[ROW_ID]=$T1037,ChangeLog[Change'#],"")),"")</f>
        <v/>
      </c>
      <c r="T1037">
        <v>1033</v>
      </c>
    </row>
    <row r="1038" spans="1:20" ht="17.100000000000001" customHeight="1" x14ac:dyDescent="0.25">
      <c r="A1038" s="1" t="s">
        <v>1242</v>
      </c>
      <c r="B1038" s="15">
        <v>1971</v>
      </c>
      <c r="C1038" s="15" t="s">
        <v>24</v>
      </c>
      <c r="D1038" s="15" t="s">
        <v>25</v>
      </c>
      <c r="E1038" s="15" t="s">
        <v>25</v>
      </c>
      <c r="F1038" s="15" t="s">
        <v>49</v>
      </c>
      <c r="G1038" s="15" t="s">
        <v>359</v>
      </c>
      <c r="H1038" s="15" t="s">
        <v>1243</v>
      </c>
      <c r="I1038" s="15" t="s">
        <v>11421</v>
      </c>
      <c r="J1038" s="1" t="s">
        <v>1839</v>
      </c>
      <c r="K1038" s="15" t="s">
        <v>29</v>
      </c>
      <c r="L1038" s="15">
        <v>2</v>
      </c>
      <c r="M1038" s="15" t="s">
        <v>30</v>
      </c>
      <c r="N1038" s="15">
        <v>2</v>
      </c>
      <c r="O1038" s="15">
        <v>1</v>
      </c>
      <c r="P1038" s="13" t="s">
        <v>31</v>
      </c>
      <c r="Q1038" s="13" t="s">
        <v>32</v>
      </c>
      <c r="R1038" s="1" t="s">
        <v>1842</v>
      </c>
      <c r="S1038" s="13" t="str" cm="1">
        <f t="array" ref="S1038">IFERROR(_xlfn.TEXTJOIN(", ",TRUE,IF(ChangeLog[ROW_ID]=$T1038,ChangeLog[Change'#],"")),"")</f>
        <v/>
      </c>
      <c r="T1038">
        <v>1034</v>
      </c>
    </row>
    <row r="1039" spans="1:20" ht="17.100000000000001" customHeight="1" x14ac:dyDescent="0.25">
      <c r="A1039" s="1" t="s">
        <v>1242</v>
      </c>
      <c r="B1039" s="15">
        <v>1971</v>
      </c>
      <c r="C1039" s="15" t="s">
        <v>24</v>
      </c>
      <c r="D1039" s="15" t="s">
        <v>25</v>
      </c>
      <c r="E1039" s="15" t="s">
        <v>25</v>
      </c>
      <c r="F1039" s="15"/>
      <c r="G1039" s="15" t="s">
        <v>100</v>
      </c>
      <c r="H1039" s="15" t="s">
        <v>1243</v>
      </c>
      <c r="I1039" s="15" t="s">
        <v>11347</v>
      </c>
      <c r="J1039" s="1" t="s">
        <v>1807</v>
      </c>
      <c r="K1039" s="15" t="s">
        <v>29</v>
      </c>
      <c r="L1039" s="15">
        <v>2</v>
      </c>
      <c r="M1039" s="15" t="s">
        <v>30</v>
      </c>
      <c r="N1039" s="15">
        <v>2</v>
      </c>
      <c r="O1039" s="15">
        <v>1</v>
      </c>
      <c r="P1039" s="13" t="s">
        <v>31</v>
      </c>
      <c r="Q1039" s="13" t="s">
        <v>32</v>
      </c>
      <c r="R1039" s="1" t="s">
        <v>1843</v>
      </c>
      <c r="S1039" s="13" t="str" cm="1">
        <f t="array" ref="S1039">IFERROR(_xlfn.TEXTJOIN(", ",TRUE,IF(ChangeLog[ROW_ID]=$T1039,ChangeLog[Change'#],"")),"")</f>
        <v/>
      </c>
      <c r="T1039">
        <v>1035</v>
      </c>
    </row>
    <row r="1040" spans="1:20" ht="33.950000000000003" customHeight="1" x14ac:dyDescent="0.25">
      <c r="A1040" s="1" t="s">
        <v>1242</v>
      </c>
      <c r="B1040" s="15">
        <v>1971</v>
      </c>
      <c r="C1040" s="15" t="s">
        <v>24</v>
      </c>
      <c r="D1040" s="15" t="s">
        <v>25</v>
      </c>
      <c r="E1040" s="15" t="s">
        <v>25</v>
      </c>
      <c r="F1040" s="15" t="s">
        <v>49</v>
      </c>
      <c r="G1040" s="15" t="s">
        <v>108</v>
      </c>
      <c r="H1040" s="15" t="s">
        <v>1243</v>
      </c>
      <c r="I1040" s="15" t="s">
        <v>11415</v>
      </c>
      <c r="J1040" s="1" t="s">
        <v>125</v>
      </c>
      <c r="K1040" s="15" t="s">
        <v>29</v>
      </c>
      <c r="L1040" s="15">
        <v>2</v>
      </c>
      <c r="M1040" s="15" t="s">
        <v>30</v>
      </c>
      <c r="N1040" s="15">
        <v>2</v>
      </c>
      <c r="O1040" s="15">
        <v>1</v>
      </c>
      <c r="P1040" s="13" t="s">
        <v>31</v>
      </c>
      <c r="Q1040" s="13" t="s">
        <v>32</v>
      </c>
      <c r="R1040" s="1" t="s">
        <v>1844</v>
      </c>
      <c r="S1040" s="13" t="str" cm="1">
        <f t="array" ref="S1040">IFERROR(_xlfn.TEXTJOIN(", ",TRUE,IF(ChangeLog[ROW_ID]=$T1040,ChangeLog[Change'#],"")),"")</f>
        <v/>
      </c>
      <c r="T1040">
        <v>1036</v>
      </c>
    </row>
    <row r="1041" spans="1:20" ht="33.950000000000003" customHeight="1" x14ac:dyDescent="0.25">
      <c r="A1041" s="1" t="s">
        <v>1242</v>
      </c>
      <c r="B1041" s="15">
        <v>1971</v>
      </c>
      <c r="C1041" s="15" t="s">
        <v>24</v>
      </c>
      <c r="D1041" s="15" t="s">
        <v>25</v>
      </c>
      <c r="E1041" s="15" t="s">
        <v>25</v>
      </c>
      <c r="F1041" s="15" t="s">
        <v>26</v>
      </c>
      <c r="G1041" s="15" t="s">
        <v>359</v>
      </c>
      <c r="H1041" s="15" t="s">
        <v>1243</v>
      </c>
      <c r="I1041" s="15" t="s">
        <v>11422</v>
      </c>
      <c r="J1041" s="1" t="s">
        <v>1683</v>
      </c>
      <c r="K1041" s="15" t="s">
        <v>29</v>
      </c>
      <c r="L1041" s="15">
        <v>1</v>
      </c>
      <c r="M1041" s="15" t="s">
        <v>41</v>
      </c>
      <c r="N1041" s="15">
        <v>1</v>
      </c>
      <c r="O1041" s="15">
        <v>1</v>
      </c>
      <c r="P1041" s="13" t="s">
        <v>31</v>
      </c>
      <c r="Q1041" s="13" t="s">
        <v>32</v>
      </c>
      <c r="R1041" s="1" t="s">
        <v>1846</v>
      </c>
      <c r="S1041" s="13" t="str" cm="1">
        <f t="array" ref="S1041">IFERROR(_xlfn.TEXTJOIN(", ",TRUE,IF(ChangeLog[ROW_ID]=$T1041,ChangeLog[Change'#],"")),"")</f>
        <v/>
      </c>
      <c r="T1041">
        <v>1037</v>
      </c>
    </row>
    <row r="1042" spans="1:20" ht="17.100000000000001" customHeight="1" x14ac:dyDescent="0.25">
      <c r="A1042" s="1" t="s">
        <v>1242</v>
      </c>
      <c r="B1042" s="15">
        <v>1971</v>
      </c>
      <c r="C1042" s="15" t="s">
        <v>24</v>
      </c>
      <c r="D1042" s="15" t="s">
        <v>25</v>
      </c>
      <c r="E1042" s="15" t="s">
        <v>25</v>
      </c>
      <c r="F1042" s="15" t="s">
        <v>49</v>
      </c>
      <c r="G1042" s="15" t="s">
        <v>359</v>
      </c>
      <c r="H1042" s="15" t="s">
        <v>1243</v>
      </c>
      <c r="I1042" s="15" t="s">
        <v>11422</v>
      </c>
      <c r="J1042" s="1" t="s">
        <v>125</v>
      </c>
      <c r="K1042" s="15" t="s">
        <v>29</v>
      </c>
      <c r="L1042" s="15">
        <v>1</v>
      </c>
      <c r="M1042" s="15" t="s">
        <v>41</v>
      </c>
      <c r="N1042" s="15">
        <v>1</v>
      </c>
      <c r="O1042" s="15">
        <v>1</v>
      </c>
      <c r="P1042" s="13" t="s">
        <v>31</v>
      </c>
      <c r="Q1042" s="13" t="s">
        <v>32</v>
      </c>
      <c r="R1042" s="1" t="s">
        <v>1847</v>
      </c>
      <c r="S1042" s="13" t="str" cm="1">
        <f t="array" ref="S1042">IFERROR(_xlfn.TEXTJOIN(", ",TRUE,IF(ChangeLog[ROW_ID]=$T1042,ChangeLog[Change'#],"")),"")</f>
        <v/>
      </c>
      <c r="T1042">
        <v>1038</v>
      </c>
    </row>
    <row r="1043" spans="1:20" ht="33.950000000000003" customHeight="1" x14ac:dyDescent="0.25">
      <c r="A1043" s="1" t="s">
        <v>1242</v>
      </c>
      <c r="B1043" s="15">
        <v>1971</v>
      </c>
      <c r="C1043" s="15" t="s">
        <v>24</v>
      </c>
      <c r="D1043" s="15" t="s">
        <v>25</v>
      </c>
      <c r="E1043" s="15" t="s">
        <v>25</v>
      </c>
      <c r="F1043" s="15" t="s">
        <v>49</v>
      </c>
      <c r="G1043" s="15" t="s">
        <v>1848</v>
      </c>
      <c r="H1043" s="15" t="s">
        <v>1243</v>
      </c>
      <c r="I1043" s="15" t="s">
        <v>11423</v>
      </c>
      <c r="J1043" s="1" t="s">
        <v>1801</v>
      </c>
      <c r="K1043" s="15" t="s">
        <v>29</v>
      </c>
      <c r="L1043" s="15">
        <v>3</v>
      </c>
      <c r="M1043" s="15" t="s">
        <v>57</v>
      </c>
      <c r="N1043" s="15">
        <v>3</v>
      </c>
      <c r="O1043" s="15">
        <v>1</v>
      </c>
      <c r="P1043" s="13" t="s">
        <v>31</v>
      </c>
      <c r="Q1043" s="13" t="s">
        <v>32</v>
      </c>
      <c r="R1043" s="1" t="s">
        <v>1814</v>
      </c>
      <c r="S1043" s="13" t="str" cm="1">
        <f t="array" ref="S1043">IFERROR(_xlfn.TEXTJOIN(", ",TRUE,IF(ChangeLog[ROW_ID]=$T1043,ChangeLog[Change'#],"")),"")</f>
        <v/>
      </c>
      <c r="T1043">
        <v>1039</v>
      </c>
    </row>
    <row r="1044" spans="1:20" ht="17.100000000000001" customHeight="1" x14ac:dyDescent="0.25">
      <c r="A1044" s="1" t="s">
        <v>1242</v>
      </c>
      <c r="B1044" s="15">
        <v>1971</v>
      </c>
      <c r="C1044" s="15" t="s">
        <v>24</v>
      </c>
      <c r="D1044" s="15" t="s">
        <v>25</v>
      </c>
      <c r="E1044" s="15" t="s">
        <v>25</v>
      </c>
      <c r="F1044" s="15"/>
      <c r="G1044" s="15" t="s">
        <v>42</v>
      </c>
      <c r="H1044" s="15" t="s">
        <v>1243</v>
      </c>
      <c r="I1044" s="1" t="s">
        <v>11424</v>
      </c>
      <c r="J1044" s="1" t="s">
        <v>91</v>
      </c>
      <c r="K1044" s="15" t="s">
        <v>29</v>
      </c>
      <c r="L1044" s="15">
        <v>1</v>
      </c>
      <c r="M1044" s="15" t="s">
        <v>41</v>
      </c>
      <c r="N1044" s="15">
        <v>1</v>
      </c>
      <c r="O1044" s="15">
        <v>1</v>
      </c>
      <c r="P1044" s="13" t="s">
        <v>31</v>
      </c>
      <c r="Q1044" s="13" t="s">
        <v>32</v>
      </c>
      <c r="R1044" s="1" t="s">
        <v>1851</v>
      </c>
      <c r="S1044" s="13" t="str" cm="1">
        <f t="array" ref="S1044">IFERROR(_xlfn.TEXTJOIN(", ",TRUE,IF(ChangeLog[ROW_ID]=$T1044,ChangeLog[Change'#],"")),"")</f>
        <v/>
      </c>
      <c r="T1044">
        <v>1040</v>
      </c>
    </row>
    <row r="1045" spans="1:20" ht="17.100000000000001" customHeight="1" x14ac:dyDescent="0.25">
      <c r="A1045" s="1" t="s">
        <v>1242</v>
      </c>
      <c r="B1045" s="15">
        <v>1971</v>
      </c>
      <c r="C1045" s="15" t="s">
        <v>24</v>
      </c>
      <c r="D1045" s="15" t="s">
        <v>25</v>
      </c>
      <c r="E1045" s="15" t="s">
        <v>25</v>
      </c>
      <c r="F1045" s="15"/>
      <c r="G1045" s="15" t="s">
        <v>66</v>
      </c>
      <c r="H1045" s="15" t="s">
        <v>1243</v>
      </c>
      <c r="I1045" s="1" t="s">
        <v>11425</v>
      </c>
      <c r="J1045" s="1" t="s">
        <v>91</v>
      </c>
      <c r="K1045" s="15" t="s">
        <v>29</v>
      </c>
      <c r="L1045" s="15">
        <v>1</v>
      </c>
      <c r="M1045" s="15" t="s">
        <v>41</v>
      </c>
      <c r="N1045" s="15">
        <v>1</v>
      </c>
      <c r="O1045" s="15">
        <v>1</v>
      </c>
      <c r="P1045" s="13" t="s">
        <v>31</v>
      </c>
      <c r="Q1045" s="13" t="s">
        <v>32</v>
      </c>
      <c r="R1045" s="1" t="s">
        <v>1853</v>
      </c>
      <c r="S1045" s="13" t="str" cm="1">
        <f t="array" ref="S1045">IFERROR(_xlfn.TEXTJOIN(", ",TRUE,IF(ChangeLog[ROW_ID]=$T1045,ChangeLog[Change'#],"")),"")</f>
        <v/>
      </c>
      <c r="T1045">
        <v>1041</v>
      </c>
    </row>
    <row r="1046" spans="1:20" ht="17.100000000000001" customHeight="1" x14ac:dyDescent="0.25">
      <c r="A1046" s="1" t="s">
        <v>1242</v>
      </c>
      <c r="B1046" s="15">
        <v>1971</v>
      </c>
      <c r="C1046" s="15" t="s">
        <v>24</v>
      </c>
      <c r="D1046" s="15" t="s">
        <v>25</v>
      </c>
      <c r="E1046" s="15" t="s">
        <v>25</v>
      </c>
      <c r="F1046" s="15" t="s">
        <v>49</v>
      </c>
      <c r="G1046" s="15" t="s">
        <v>121</v>
      </c>
      <c r="H1046" s="15" t="s">
        <v>1243</v>
      </c>
      <c r="I1046" s="15" t="s">
        <v>11426</v>
      </c>
      <c r="J1046" s="1" t="s">
        <v>91</v>
      </c>
      <c r="K1046" s="15" t="s">
        <v>29</v>
      </c>
      <c r="L1046" s="15">
        <v>1</v>
      </c>
      <c r="M1046" s="15" t="s">
        <v>41</v>
      </c>
      <c r="N1046" s="15">
        <v>1</v>
      </c>
      <c r="O1046" s="15">
        <v>1</v>
      </c>
      <c r="P1046" s="13" t="s">
        <v>31</v>
      </c>
      <c r="Q1046" s="13" t="s">
        <v>32</v>
      </c>
      <c r="R1046" s="1" t="s">
        <v>1855</v>
      </c>
      <c r="S1046" s="13" t="str" cm="1">
        <f t="array" ref="S1046">IFERROR(_xlfn.TEXTJOIN(", ",TRUE,IF(ChangeLog[ROW_ID]=$T1046,ChangeLog[Change'#],"")),"")</f>
        <v/>
      </c>
      <c r="T1046">
        <v>1042</v>
      </c>
    </row>
    <row r="1047" spans="1:20" ht="17.100000000000001" customHeight="1" x14ac:dyDescent="0.25">
      <c r="A1047" s="1" t="s">
        <v>1242</v>
      </c>
      <c r="B1047" s="15">
        <v>1971</v>
      </c>
      <c r="C1047" s="15" t="s">
        <v>24</v>
      </c>
      <c r="D1047" s="15" t="s">
        <v>25</v>
      </c>
      <c r="E1047" s="15" t="s">
        <v>25</v>
      </c>
      <c r="F1047" s="15" t="s">
        <v>49</v>
      </c>
      <c r="G1047" s="15" t="s">
        <v>42</v>
      </c>
      <c r="H1047" s="15" t="s">
        <v>1243</v>
      </c>
      <c r="I1047" s="1" t="s">
        <v>11427</v>
      </c>
      <c r="J1047" s="1" t="s">
        <v>91</v>
      </c>
      <c r="K1047" s="15" t="s">
        <v>29</v>
      </c>
      <c r="L1047" s="15">
        <v>1</v>
      </c>
      <c r="M1047" s="15" t="s">
        <v>41</v>
      </c>
      <c r="N1047" s="15">
        <v>1</v>
      </c>
      <c r="O1047" s="15">
        <v>1</v>
      </c>
      <c r="P1047" s="13" t="s">
        <v>31</v>
      </c>
      <c r="Q1047" s="13" t="s">
        <v>32</v>
      </c>
      <c r="R1047" s="1" t="s">
        <v>1856</v>
      </c>
      <c r="S1047" s="13" t="str" cm="1">
        <f t="array" ref="S1047">IFERROR(_xlfn.TEXTJOIN(", ",TRUE,IF(ChangeLog[ROW_ID]=$T1047,ChangeLog[Change'#],"")),"")</f>
        <v/>
      </c>
      <c r="T1047">
        <v>1043</v>
      </c>
    </row>
    <row r="1048" spans="1:20" ht="17.100000000000001" customHeight="1" x14ac:dyDescent="0.25">
      <c r="A1048" s="1" t="s">
        <v>1242</v>
      </c>
      <c r="B1048" s="15">
        <v>1971</v>
      </c>
      <c r="C1048" s="15" t="s">
        <v>24</v>
      </c>
      <c r="D1048" s="15" t="s">
        <v>25</v>
      </c>
      <c r="E1048" s="15" t="s">
        <v>25</v>
      </c>
      <c r="F1048" s="15"/>
      <c r="G1048" s="15" t="s">
        <v>121</v>
      </c>
      <c r="H1048" s="15" t="s">
        <v>1243</v>
      </c>
      <c r="I1048" s="15" t="s">
        <v>11428</v>
      </c>
      <c r="J1048" s="1" t="s">
        <v>91</v>
      </c>
      <c r="K1048" s="15" t="s">
        <v>29</v>
      </c>
      <c r="L1048" s="15">
        <v>2</v>
      </c>
      <c r="M1048" s="15" t="s">
        <v>30</v>
      </c>
      <c r="N1048" s="15">
        <v>2</v>
      </c>
      <c r="O1048" s="15">
        <v>1</v>
      </c>
      <c r="P1048" s="13" t="s">
        <v>31</v>
      </c>
      <c r="Q1048" s="13" t="s">
        <v>32</v>
      </c>
      <c r="R1048" s="1" t="s">
        <v>1857</v>
      </c>
      <c r="S1048" s="13" t="str" cm="1">
        <f t="array" ref="S1048">IFERROR(_xlfn.TEXTJOIN(", ",TRUE,IF(ChangeLog[ROW_ID]=$T1048,ChangeLog[Change'#],"")),"")</f>
        <v/>
      </c>
      <c r="T1048">
        <v>1044</v>
      </c>
    </row>
    <row r="1049" spans="1:20" ht="17.100000000000001" customHeight="1" x14ac:dyDescent="0.25">
      <c r="A1049" s="1" t="s">
        <v>1242</v>
      </c>
      <c r="B1049" s="15">
        <v>1971</v>
      </c>
      <c r="C1049" s="15" t="s">
        <v>47</v>
      </c>
      <c r="D1049" s="15" t="s">
        <v>47</v>
      </c>
      <c r="E1049" s="15" t="s">
        <v>48</v>
      </c>
      <c r="F1049" s="15"/>
      <c r="G1049" s="15" t="s">
        <v>116</v>
      </c>
      <c r="H1049" s="15" t="s">
        <v>1255</v>
      </c>
      <c r="I1049" s="15" t="s">
        <v>11353</v>
      </c>
      <c r="J1049" s="1" t="s">
        <v>1858</v>
      </c>
      <c r="K1049" s="15" t="s">
        <v>29</v>
      </c>
      <c r="L1049" s="15">
        <v>3</v>
      </c>
      <c r="M1049" s="15" t="s">
        <v>57</v>
      </c>
      <c r="N1049" s="15">
        <v>3</v>
      </c>
      <c r="O1049" s="15">
        <v>1</v>
      </c>
      <c r="P1049" s="13" t="s">
        <v>31</v>
      </c>
      <c r="Q1049" s="13" t="s">
        <v>32</v>
      </c>
      <c r="R1049" s="1" t="s">
        <v>1859</v>
      </c>
      <c r="S1049" s="13" t="str" cm="1">
        <f t="array" ref="S1049">IFERROR(_xlfn.TEXTJOIN(", ",TRUE,IF(ChangeLog[ROW_ID]=$T1049,ChangeLog[Change'#],"")),"")</f>
        <v/>
      </c>
      <c r="T1049">
        <v>1045</v>
      </c>
    </row>
    <row r="1050" spans="1:20" ht="17.100000000000001" customHeight="1" x14ac:dyDescent="0.25">
      <c r="A1050" s="1" t="s">
        <v>1242</v>
      </c>
      <c r="B1050" s="15">
        <v>1971</v>
      </c>
      <c r="C1050" s="15" t="s">
        <v>47</v>
      </c>
      <c r="D1050" s="15" t="s">
        <v>47</v>
      </c>
      <c r="E1050" s="15" t="s">
        <v>48</v>
      </c>
      <c r="F1050" s="15" t="s">
        <v>49</v>
      </c>
      <c r="G1050" s="15" t="s">
        <v>116</v>
      </c>
      <c r="H1050" s="15" t="s">
        <v>1255</v>
      </c>
      <c r="I1050" s="15" t="s">
        <v>11353</v>
      </c>
      <c r="J1050" s="1" t="s">
        <v>1860</v>
      </c>
      <c r="K1050" s="15" t="s">
        <v>29</v>
      </c>
      <c r="L1050" s="15">
        <v>2</v>
      </c>
      <c r="M1050" s="15" t="s">
        <v>30</v>
      </c>
      <c r="N1050" s="15">
        <v>2</v>
      </c>
      <c r="O1050" s="15">
        <v>1</v>
      </c>
      <c r="P1050" s="13" t="s">
        <v>31</v>
      </c>
      <c r="Q1050" s="13" t="s">
        <v>32</v>
      </c>
      <c r="R1050" s="1" t="s">
        <v>1861</v>
      </c>
      <c r="S1050" s="13" t="str" cm="1">
        <f t="array" ref="S1050">IFERROR(_xlfn.TEXTJOIN(", ",TRUE,IF(ChangeLog[ROW_ID]=$T1050,ChangeLog[Change'#],"")),"")</f>
        <v/>
      </c>
      <c r="T1050">
        <v>1046</v>
      </c>
    </row>
    <row r="1051" spans="1:20" ht="17.100000000000001" customHeight="1" x14ac:dyDescent="0.25">
      <c r="A1051" s="1" t="s">
        <v>1242</v>
      </c>
      <c r="B1051" s="15">
        <v>1971</v>
      </c>
      <c r="C1051" s="15" t="s">
        <v>47</v>
      </c>
      <c r="D1051" s="15" t="s">
        <v>47</v>
      </c>
      <c r="E1051" s="15" t="s">
        <v>48</v>
      </c>
      <c r="F1051" s="15"/>
      <c r="G1051" s="15" t="s">
        <v>127</v>
      </c>
      <c r="H1051" s="15" t="s">
        <v>1255</v>
      </c>
      <c r="I1051" s="15" t="s">
        <v>11370</v>
      </c>
      <c r="J1051" s="1" t="s">
        <v>1862</v>
      </c>
      <c r="K1051" s="15" t="s">
        <v>29</v>
      </c>
      <c r="L1051" s="15">
        <v>2</v>
      </c>
      <c r="M1051" s="15" t="s">
        <v>30</v>
      </c>
      <c r="N1051" s="15">
        <v>2</v>
      </c>
      <c r="O1051" s="15">
        <v>1</v>
      </c>
      <c r="P1051" s="13" t="s">
        <v>31</v>
      </c>
      <c r="Q1051" s="13" t="s">
        <v>32</v>
      </c>
      <c r="R1051" s="1" t="s">
        <v>1863</v>
      </c>
      <c r="S1051" s="13" t="str" cm="1">
        <f t="array" ref="S1051">IFERROR(_xlfn.TEXTJOIN(", ",TRUE,IF(ChangeLog[ROW_ID]=$T1051,ChangeLog[Change'#],"")),"")</f>
        <v/>
      </c>
      <c r="T1051">
        <v>1047</v>
      </c>
    </row>
    <row r="1052" spans="1:20" ht="17.100000000000001" customHeight="1" x14ac:dyDescent="0.25">
      <c r="A1052" s="1" t="s">
        <v>1242</v>
      </c>
      <c r="B1052" s="15">
        <v>1971</v>
      </c>
      <c r="C1052" s="15" t="s">
        <v>47</v>
      </c>
      <c r="D1052" s="15" t="s">
        <v>47</v>
      </c>
      <c r="E1052" s="15" t="s">
        <v>707</v>
      </c>
      <c r="F1052" s="15"/>
      <c r="G1052" s="15" t="s">
        <v>1864</v>
      </c>
      <c r="H1052" s="15" t="s">
        <v>1255</v>
      </c>
      <c r="I1052" s="15" t="s">
        <v>11429</v>
      </c>
      <c r="J1052" s="1" t="s">
        <v>1866</v>
      </c>
      <c r="K1052" s="15" t="s">
        <v>29</v>
      </c>
      <c r="L1052" s="15">
        <v>2</v>
      </c>
      <c r="M1052" s="15" t="s">
        <v>30</v>
      </c>
      <c r="N1052" s="15">
        <v>2</v>
      </c>
      <c r="O1052" s="15">
        <v>1</v>
      </c>
      <c r="P1052" s="13" t="s">
        <v>31</v>
      </c>
      <c r="Q1052" s="13" t="s">
        <v>32</v>
      </c>
      <c r="R1052" s="1" t="s">
        <v>1867</v>
      </c>
      <c r="S1052" s="13" t="str" cm="1">
        <f t="array" ref="S1052">IFERROR(_xlfn.TEXTJOIN(", ",TRUE,IF(ChangeLog[ROW_ID]=$T1052,ChangeLog[Change'#],"")),"")</f>
        <v/>
      </c>
      <c r="T1052">
        <v>1048</v>
      </c>
    </row>
    <row r="1053" spans="1:20" ht="17.100000000000001" customHeight="1" x14ac:dyDescent="0.25">
      <c r="A1053" s="1" t="s">
        <v>1242</v>
      </c>
      <c r="B1053" s="15">
        <v>1971</v>
      </c>
      <c r="C1053" s="15" t="s">
        <v>47</v>
      </c>
      <c r="D1053" s="15" t="s">
        <v>47</v>
      </c>
      <c r="E1053" s="15" t="s">
        <v>48</v>
      </c>
      <c r="F1053" s="15"/>
      <c r="G1053" s="15" t="s">
        <v>127</v>
      </c>
      <c r="H1053" s="15" t="s">
        <v>1255</v>
      </c>
      <c r="I1053" s="15" t="s">
        <v>11370</v>
      </c>
      <c r="J1053" s="1" t="s">
        <v>1868</v>
      </c>
      <c r="K1053" s="15" t="s">
        <v>29</v>
      </c>
      <c r="L1053" s="15">
        <v>2</v>
      </c>
      <c r="M1053" s="15" t="s">
        <v>30</v>
      </c>
      <c r="N1053" s="15">
        <v>2</v>
      </c>
      <c r="O1053" s="15">
        <v>1</v>
      </c>
      <c r="P1053" s="13" t="s">
        <v>31</v>
      </c>
      <c r="Q1053" s="13" t="s">
        <v>32</v>
      </c>
      <c r="R1053" s="1" t="s">
        <v>1697</v>
      </c>
      <c r="S1053" s="13" t="str" cm="1">
        <f t="array" ref="S1053">IFERROR(_xlfn.TEXTJOIN(", ",TRUE,IF(ChangeLog[ROW_ID]=$T1053,ChangeLog[Change'#],"")),"")</f>
        <v/>
      </c>
      <c r="T1053">
        <v>1049</v>
      </c>
    </row>
    <row r="1054" spans="1:20" ht="17.100000000000001" customHeight="1" x14ac:dyDescent="0.25">
      <c r="A1054" s="1" t="s">
        <v>1242</v>
      </c>
      <c r="B1054" s="15">
        <v>1971</v>
      </c>
      <c r="C1054" s="15" t="s">
        <v>47</v>
      </c>
      <c r="D1054" s="15" t="s">
        <v>47</v>
      </c>
      <c r="E1054" s="15" t="s">
        <v>48</v>
      </c>
      <c r="F1054" s="15"/>
      <c r="G1054" s="15" t="s">
        <v>1561</v>
      </c>
      <c r="H1054" s="15" t="s">
        <v>1255</v>
      </c>
      <c r="I1054" s="15" t="s">
        <v>11378</v>
      </c>
      <c r="J1054" s="1" t="s">
        <v>1869</v>
      </c>
      <c r="K1054" s="15" t="s">
        <v>29</v>
      </c>
      <c r="L1054" s="15">
        <v>3</v>
      </c>
      <c r="M1054" s="15" t="s">
        <v>57</v>
      </c>
      <c r="N1054" s="15">
        <v>3</v>
      </c>
      <c r="O1054" s="15">
        <v>1</v>
      </c>
      <c r="P1054" s="13" t="s">
        <v>31</v>
      </c>
      <c r="Q1054" s="13" t="s">
        <v>32</v>
      </c>
      <c r="R1054" s="1" t="s">
        <v>1870</v>
      </c>
      <c r="S1054" s="13" t="str" cm="1">
        <f t="array" ref="S1054">IFERROR(_xlfn.TEXTJOIN(", ",TRUE,IF(ChangeLog[ROW_ID]=$T1054,ChangeLog[Change'#],"")),"")</f>
        <v/>
      </c>
      <c r="T1054">
        <v>1050</v>
      </c>
    </row>
    <row r="1055" spans="1:20" ht="17.100000000000001" customHeight="1" x14ac:dyDescent="0.25">
      <c r="A1055" s="1" t="s">
        <v>1242</v>
      </c>
      <c r="B1055" s="15">
        <v>1971</v>
      </c>
      <c r="C1055" s="15" t="s">
        <v>47</v>
      </c>
      <c r="D1055" s="15" t="s">
        <v>47</v>
      </c>
      <c r="E1055" s="15" t="s">
        <v>48</v>
      </c>
      <c r="F1055" s="15" t="s">
        <v>49</v>
      </c>
      <c r="G1055" s="15" t="s">
        <v>143</v>
      </c>
      <c r="H1055" s="15" t="s">
        <v>1255</v>
      </c>
      <c r="I1055" s="15" t="s">
        <v>11374</v>
      </c>
      <c r="J1055" s="1" t="s">
        <v>144</v>
      </c>
      <c r="K1055" s="15" t="s">
        <v>29</v>
      </c>
      <c r="L1055" s="15">
        <v>3</v>
      </c>
      <c r="M1055" s="15" t="s">
        <v>57</v>
      </c>
      <c r="N1055" s="15">
        <v>3</v>
      </c>
      <c r="O1055" s="15">
        <v>1</v>
      </c>
      <c r="P1055" s="13" t="s">
        <v>31</v>
      </c>
      <c r="Q1055" s="13" t="s">
        <v>32</v>
      </c>
      <c r="R1055" s="1" t="s">
        <v>1872</v>
      </c>
      <c r="S1055" s="13" t="str" cm="1">
        <f t="array" ref="S1055">IFERROR(_xlfn.TEXTJOIN(", ",TRUE,IF(ChangeLog[ROW_ID]=$T1055,ChangeLog[Change'#],"")),"")</f>
        <v/>
      </c>
      <c r="T1055">
        <v>1051</v>
      </c>
    </row>
    <row r="1056" spans="1:20" ht="17.100000000000001" customHeight="1" x14ac:dyDescent="0.25">
      <c r="A1056" s="1" t="s">
        <v>1242</v>
      </c>
      <c r="B1056" s="15">
        <v>1971</v>
      </c>
      <c r="C1056" s="15" t="s">
        <v>47</v>
      </c>
      <c r="D1056" s="15" t="s">
        <v>47</v>
      </c>
      <c r="E1056" s="15" t="s">
        <v>48</v>
      </c>
      <c r="F1056" s="15"/>
      <c r="G1056" s="15" t="s">
        <v>72</v>
      </c>
      <c r="H1056" s="15" t="s">
        <v>1255</v>
      </c>
      <c r="I1056" s="15" t="s">
        <v>11371</v>
      </c>
      <c r="J1056" s="1" t="s">
        <v>1874</v>
      </c>
      <c r="K1056" s="15" t="s">
        <v>29</v>
      </c>
      <c r="L1056" s="15">
        <v>3</v>
      </c>
      <c r="M1056" s="15" t="s">
        <v>57</v>
      </c>
      <c r="N1056" s="15">
        <v>3</v>
      </c>
      <c r="O1056" s="15">
        <v>1</v>
      </c>
      <c r="P1056" s="13" t="s">
        <v>31</v>
      </c>
      <c r="Q1056" s="13" t="s">
        <v>32</v>
      </c>
      <c r="R1056" s="1" t="s">
        <v>1723</v>
      </c>
      <c r="S1056" s="13" t="str" cm="1">
        <f t="array" ref="S1056">IFERROR(_xlfn.TEXTJOIN(", ",TRUE,IF(ChangeLog[ROW_ID]=$T1056,ChangeLog[Change'#],"")),"")</f>
        <v/>
      </c>
      <c r="T1056">
        <v>1052</v>
      </c>
    </row>
    <row r="1057" spans="1:20" ht="17.100000000000001" customHeight="1" x14ac:dyDescent="0.25">
      <c r="A1057" s="1" t="s">
        <v>1242</v>
      </c>
      <c r="B1057" s="15">
        <v>1971</v>
      </c>
      <c r="C1057" s="15" t="s">
        <v>47</v>
      </c>
      <c r="D1057" s="15" t="s">
        <v>47</v>
      </c>
      <c r="E1057" s="15" t="s">
        <v>112</v>
      </c>
      <c r="F1057" s="15"/>
      <c r="G1057" s="15" t="s">
        <v>1260</v>
      </c>
      <c r="H1057" s="15" t="s">
        <v>1255</v>
      </c>
      <c r="I1057" s="15" t="s">
        <v>1260</v>
      </c>
      <c r="J1057" s="1" t="s">
        <v>1875</v>
      </c>
      <c r="K1057" s="15" t="s">
        <v>29</v>
      </c>
      <c r="L1057" s="15">
        <v>3</v>
      </c>
      <c r="M1057" s="15" t="s">
        <v>57</v>
      </c>
      <c r="N1057" s="15">
        <v>3</v>
      </c>
      <c r="O1057" s="15">
        <v>1</v>
      </c>
      <c r="P1057" s="13" t="s">
        <v>31</v>
      </c>
      <c r="Q1057" s="13" t="s">
        <v>32</v>
      </c>
      <c r="R1057" s="1" t="s">
        <v>1717</v>
      </c>
      <c r="S1057" s="13" t="str" cm="1">
        <f t="array" ref="S1057">IFERROR(_xlfn.TEXTJOIN(", ",TRUE,IF(ChangeLog[ROW_ID]=$T1057,ChangeLog[Change'#],"")),"")</f>
        <v/>
      </c>
      <c r="T1057">
        <v>1053</v>
      </c>
    </row>
    <row r="1058" spans="1:20" ht="17.100000000000001" customHeight="1" x14ac:dyDescent="0.25">
      <c r="A1058" s="1" t="s">
        <v>1242</v>
      </c>
      <c r="B1058" s="15">
        <v>1971</v>
      </c>
      <c r="C1058" s="15" t="s">
        <v>47</v>
      </c>
      <c r="D1058" s="15" t="s">
        <v>47</v>
      </c>
      <c r="E1058" s="15" t="s">
        <v>48</v>
      </c>
      <c r="F1058" s="15" t="s">
        <v>26</v>
      </c>
      <c r="G1058" s="15" t="s">
        <v>52</v>
      </c>
      <c r="H1058" s="15" t="s">
        <v>1255</v>
      </c>
      <c r="I1058" s="15" t="s">
        <v>11352</v>
      </c>
      <c r="J1058" s="1" t="s">
        <v>751</v>
      </c>
      <c r="K1058" s="15" t="s">
        <v>29</v>
      </c>
      <c r="L1058" s="15">
        <v>3</v>
      </c>
      <c r="M1058" s="15" t="s">
        <v>57</v>
      </c>
      <c r="N1058" s="15">
        <v>3</v>
      </c>
      <c r="O1058" s="15">
        <v>1</v>
      </c>
      <c r="P1058" s="13" t="s">
        <v>31</v>
      </c>
      <c r="Q1058" s="13" t="s">
        <v>32</v>
      </c>
      <c r="R1058" s="1" t="s">
        <v>1876</v>
      </c>
      <c r="S1058" s="13" t="str" cm="1">
        <f t="array" ref="S1058">IFERROR(_xlfn.TEXTJOIN(", ",TRUE,IF(ChangeLog[ROW_ID]=$T1058,ChangeLog[Change'#],"")),"")</f>
        <v/>
      </c>
      <c r="T1058">
        <v>1054</v>
      </c>
    </row>
    <row r="1059" spans="1:20" ht="17.100000000000001" customHeight="1" x14ac:dyDescent="0.25">
      <c r="A1059" s="1" t="s">
        <v>1242</v>
      </c>
      <c r="B1059" s="15">
        <v>1971</v>
      </c>
      <c r="C1059" s="15" t="s">
        <v>47</v>
      </c>
      <c r="D1059" s="15" t="s">
        <v>47</v>
      </c>
      <c r="E1059" s="15" t="s">
        <v>112</v>
      </c>
      <c r="F1059" s="15" t="s">
        <v>26</v>
      </c>
      <c r="G1059" s="15" t="s">
        <v>1332</v>
      </c>
      <c r="H1059" s="15" t="s">
        <v>1255</v>
      </c>
      <c r="I1059" s="15" t="s">
        <v>1332</v>
      </c>
      <c r="J1059" s="1" t="s">
        <v>1877</v>
      </c>
      <c r="K1059" s="15" t="s">
        <v>29</v>
      </c>
      <c r="L1059" s="15">
        <v>1</v>
      </c>
      <c r="M1059" s="15" t="s">
        <v>41</v>
      </c>
      <c r="N1059" s="15">
        <v>1</v>
      </c>
      <c r="O1059" s="15">
        <v>1</v>
      </c>
      <c r="P1059" s="13" t="s">
        <v>31</v>
      </c>
      <c r="Q1059" s="13" t="s">
        <v>32</v>
      </c>
      <c r="R1059" s="1" t="s">
        <v>1878</v>
      </c>
      <c r="S1059" s="13" t="str" cm="1">
        <f t="array" ref="S1059">IFERROR(_xlfn.TEXTJOIN(", ",TRUE,IF(ChangeLog[ROW_ID]=$T1059,ChangeLog[Change'#],"")),"")</f>
        <v/>
      </c>
      <c r="T1059">
        <v>1055</v>
      </c>
    </row>
    <row r="1060" spans="1:20" ht="17.100000000000001" customHeight="1" x14ac:dyDescent="0.25">
      <c r="A1060" s="1" t="s">
        <v>1242</v>
      </c>
      <c r="B1060" s="15">
        <v>1971</v>
      </c>
      <c r="C1060" s="15" t="s">
        <v>47</v>
      </c>
      <c r="D1060" s="15" t="s">
        <v>47</v>
      </c>
      <c r="E1060" s="15" t="s">
        <v>48</v>
      </c>
      <c r="F1060" s="15"/>
      <c r="G1060" s="15" t="s">
        <v>760</v>
      </c>
      <c r="H1060" s="15" t="s">
        <v>1255</v>
      </c>
      <c r="I1060" s="15" t="s">
        <v>11430</v>
      </c>
      <c r="J1060" s="1" t="s">
        <v>1880</v>
      </c>
      <c r="K1060" s="15" t="s">
        <v>29</v>
      </c>
      <c r="L1060" s="15">
        <v>1</v>
      </c>
      <c r="M1060" s="15" t="s">
        <v>41</v>
      </c>
      <c r="N1060" s="15">
        <v>1</v>
      </c>
      <c r="O1060" s="15">
        <v>1</v>
      </c>
      <c r="P1060" s="13" t="s">
        <v>31</v>
      </c>
      <c r="Q1060" s="13" t="s">
        <v>32</v>
      </c>
      <c r="R1060" s="1" t="s">
        <v>1881</v>
      </c>
      <c r="S1060" s="13" t="str" cm="1">
        <f t="array" ref="S1060">IFERROR(_xlfn.TEXTJOIN(", ",TRUE,IF(ChangeLog[ROW_ID]=$T1060,ChangeLog[Change'#],"")),"")</f>
        <v/>
      </c>
      <c r="T1060">
        <v>1056</v>
      </c>
    </row>
    <row r="1061" spans="1:20" ht="17.100000000000001" customHeight="1" x14ac:dyDescent="0.25">
      <c r="A1061" s="1" t="s">
        <v>1242</v>
      </c>
      <c r="B1061" s="15">
        <v>1971</v>
      </c>
      <c r="C1061" s="15" t="s">
        <v>47</v>
      </c>
      <c r="D1061" s="15" t="s">
        <v>47</v>
      </c>
      <c r="E1061" s="15" t="s">
        <v>112</v>
      </c>
      <c r="F1061" s="15"/>
      <c r="G1061" s="15" t="s">
        <v>1882</v>
      </c>
      <c r="H1061" s="15" t="s">
        <v>1255</v>
      </c>
      <c r="I1061" s="15" t="s">
        <v>1882</v>
      </c>
      <c r="J1061" s="1" t="s">
        <v>1884</v>
      </c>
      <c r="K1061" s="15" t="s">
        <v>29</v>
      </c>
      <c r="L1061" s="15">
        <v>2</v>
      </c>
      <c r="M1061" s="15" t="s">
        <v>30</v>
      </c>
      <c r="N1061" s="15">
        <v>2</v>
      </c>
      <c r="O1061" s="15">
        <v>1</v>
      </c>
      <c r="P1061" s="13" t="s">
        <v>31</v>
      </c>
      <c r="Q1061" s="13" t="s">
        <v>32</v>
      </c>
      <c r="R1061" s="1" t="s">
        <v>1885</v>
      </c>
      <c r="S1061" s="13" t="str" cm="1">
        <f t="array" ref="S1061">IFERROR(_xlfn.TEXTJOIN(", ",TRUE,IF(ChangeLog[ROW_ID]=$T1061,ChangeLog[Change'#],"")),"")</f>
        <v/>
      </c>
      <c r="T1061">
        <v>1057</v>
      </c>
    </row>
    <row r="1062" spans="1:20" ht="17.100000000000001" customHeight="1" x14ac:dyDescent="0.25">
      <c r="A1062" s="1" t="s">
        <v>1242</v>
      </c>
      <c r="B1062" s="15">
        <v>1971</v>
      </c>
      <c r="C1062" s="15" t="s">
        <v>47</v>
      </c>
      <c r="D1062" s="15" t="s">
        <v>47</v>
      </c>
      <c r="E1062" s="15" t="s">
        <v>112</v>
      </c>
      <c r="F1062" s="15"/>
      <c r="G1062" s="15" t="s">
        <v>1400</v>
      </c>
      <c r="H1062" s="15" t="s">
        <v>1255</v>
      </c>
      <c r="I1062" s="15" t="s">
        <v>1400</v>
      </c>
      <c r="J1062" s="1" t="s">
        <v>1552</v>
      </c>
      <c r="K1062" s="15" t="s">
        <v>29</v>
      </c>
      <c r="L1062" s="15">
        <v>2</v>
      </c>
      <c r="M1062" s="15" t="s">
        <v>30</v>
      </c>
      <c r="N1062" s="15">
        <v>2</v>
      </c>
      <c r="O1062" s="15">
        <v>1</v>
      </c>
      <c r="P1062" s="13" t="s">
        <v>31</v>
      </c>
      <c r="Q1062" s="13" t="s">
        <v>32</v>
      </c>
      <c r="R1062" s="1" t="s">
        <v>1886</v>
      </c>
      <c r="S1062" s="13" t="str" cm="1">
        <f t="array" ref="S1062">IFERROR(_xlfn.TEXTJOIN(", ",TRUE,IF(ChangeLog[ROW_ID]=$T1062,ChangeLog[Change'#],"")),"")</f>
        <v/>
      </c>
      <c r="T1062">
        <v>1058</v>
      </c>
    </row>
    <row r="1063" spans="1:20" ht="17.100000000000001" customHeight="1" x14ac:dyDescent="0.25">
      <c r="A1063" s="1" t="s">
        <v>1242</v>
      </c>
      <c r="B1063" s="15">
        <v>1971</v>
      </c>
      <c r="C1063" s="15" t="s">
        <v>47</v>
      </c>
      <c r="D1063" s="15" t="s">
        <v>47</v>
      </c>
      <c r="E1063" s="15" t="s">
        <v>48</v>
      </c>
      <c r="F1063" s="15"/>
      <c r="G1063" s="15" t="s">
        <v>766</v>
      </c>
      <c r="H1063" s="15" t="s">
        <v>1255</v>
      </c>
      <c r="I1063" s="15" t="s">
        <v>11402</v>
      </c>
      <c r="J1063" s="1" t="s">
        <v>1707</v>
      </c>
      <c r="K1063" s="15" t="s">
        <v>29</v>
      </c>
      <c r="L1063" s="15">
        <v>2</v>
      </c>
      <c r="M1063" s="15" t="s">
        <v>30</v>
      </c>
      <c r="N1063" s="15">
        <v>2</v>
      </c>
      <c r="O1063" s="15">
        <v>1</v>
      </c>
      <c r="P1063" s="13" t="s">
        <v>31</v>
      </c>
      <c r="Q1063" s="13" t="s">
        <v>32</v>
      </c>
      <c r="R1063" s="1" t="s">
        <v>1887</v>
      </c>
      <c r="S1063" s="13" t="str" cm="1">
        <f t="array" ref="S1063">IFERROR(_xlfn.TEXTJOIN(", ",TRUE,IF(ChangeLog[ROW_ID]=$T1063,ChangeLog[Change'#],"")),"")</f>
        <v/>
      </c>
      <c r="T1063">
        <v>1059</v>
      </c>
    </row>
    <row r="1064" spans="1:20" ht="17.100000000000001" customHeight="1" x14ac:dyDescent="0.25">
      <c r="A1064" s="1" t="s">
        <v>1242</v>
      </c>
      <c r="B1064" s="15">
        <v>1971</v>
      </c>
      <c r="C1064" s="15" t="s">
        <v>47</v>
      </c>
      <c r="D1064" s="15" t="s">
        <v>47</v>
      </c>
      <c r="E1064" s="15" t="s">
        <v>112</v>
      </c>
      <c r="F1064" s="15"/>
      <c r="G1064" s="15" t="s">
        <v>1275</v>
      </c>
      <c r="H1064" s="15" t="s">
        <v>1255</v>
      </c>
      <c r="I1064" s="15" t="s">
        <v>1275</v>
      </c>
      <c r="J1064" s="1" t="s">
        <v>1889</v>
      </c>
      <c r="K1064" s="15" t="s">
        <v>29</v>
      </c>
      <c r="L1064" s="15">
        <v>2</v>
      </c>
      <c r="M1064" s="15" t="s">
        <v>30</v>
      </c>
      <c r="N1064" s="15">
        <v>2</v>
      </c>
      <c r="O1064" s="15">
        <v>1</v>
      </c>
      <c r="P1064" s="13" t="s">
        <v>31</v>
      </c>
      <c r="Q1064" s="13" t="s">
        <v>32</v>
      </c>
      <c r="R1064" s="1" t="s">
        <v>1890</v>
      </c>
      <c r="S1064" s="13" t="str" cm="1">
        <f t="array" ref="S1064">IFERROR(_xlfn.TEXTJOIN(", ",TRUE,IF(ChangeLog[ROW_ID]=$T1064,ChangeLog[Change'#],"")),"")</f>
        <v/>
      </c>
      <c r="T1064">
        <v>1060</v>
      </c>
    </row>
    <row r="1065" spans="1:20" ht="17.100000000000001" customHeight="1" x14ac:dyDescent="0.25">
      <c r="A1065" s="1" t="s">
        <v>1242</v>
      </c>
      <c r="B1065" s="15">
        <v>1971</v>
      </c>
      <c r="C1065" s="15" t="s">
        <v>47</v>
      </c>
      <c r="D1065" s="15" t="s">
        <v>47</v>
      </c>
      <c r="E1065" s="15" t="s">
        <v>112</v>
      </c>
      <c r="F1065" s="15"/>
      <c r="G1065" s="15" t="s">
        <v>1332</v>
      </c>
      <c r="H1065" s="15" t="s">
        <v>1255</v>
      </c>
      <c r="I1065" s="15" t="s">
        <v>1332</v>
      </c>
      <c r="J1065" s="1" t="s">
        <v>1891</v>
      </c>
      <c r="K1065" s="15" t="s">
        <v>29</v>
      </c>
      <c r="L1065" s="15">
        <v>2</v>
      </c>
      <c r="M1065" s="15" t="s">
        <v>30</v>
      </c>
      <c r="N1065" s="15">
        <v>2</v>
      </c>
      <c r="O1065" s="15">
        <v>1</v>
      </c>
      <c r="P1065" s="13" t="s">
        <v>31</v>
      </c>
      <c r="Q1065" s="13" t="s">
        <v>32</v>
      </c>
      <c r="R1065" s="1" t="s">
        <v>1892</v>
      </c>
      <c r="S1065" s="13" t="str" cm="1">
        <f t="array" ref="S1065">IFERROR(_xlfn.TEXTJOIN(", ",TRUE,IF(ChangeLog[ROW_ID]=$T1065,ChangeLog[Change'#],"")),"")</f>
        <v/>
      </c>
      <c r="T1065">
        <v>1061</v>
      </c>
    </row>
    <row r="1066" spans="1:20" ht="17.100000000000001" customHeight="1" x14ac:dyDescent="0.25">
      <c r="A1066" s="1" t="s">
        <v>1242</v>
      </c>
      <c r="B1066" s="15">
        <v>1971</v>
      </c>
      <c r="C1066" s="15" t="s">
        <v>47</v>
      </c>
      <c r="D1066" s="15" t="s">
        <v>47</v>
      </c>
      <c r="E1066" s="15" t="s">
        <v>112</v>
      </c>
      <c r="F1066" s="15"/>
      <c r="G1066" s="15" t="s">
        <v>113</v>
      </c>
      <c r="H1066" s="15" t="s">
        <v>1255</v>
      </c>
      <c r="I1066" s="15" t="s">
        <v>113</v>
      </c>
      <c r="J1066" s="1" t="s">
        <v>1548</v>
      </c>
      <c r="K1066" s="15" t="s">
        <v>29</v>
      </c>
      <c r="L1066" s="15">
        <v>2</v>
      </c>
      <c r="M1066" s="15" t="s">
        <v>30</v>
      </c>
      <c r="N1066" s="15">
        <v>2</v>
      </c>
      <c r="O1066" s="15">
        <v>1</v>
      </c>
      <c r="P1066" s="13" t="s">
        <v>31</v>
      </c>
      <c r="Q1066" s="13" t="s">
        <v>32</v>
      </c>
      <c r="R1066" s="1" t="s">
        <v>1893</v>
      </c>
      <c r="S1066" s="13" t="str" cm="1">
        <f t="array" ref="S1066">IFERROR(_xlfn.TEXTJOIN(", ",TRUE,IF(ChangeLog[ROW_ID]=$T1066,ChangeLog[Change'#],"")),"")</f>
        <v/>
      </c>
      <c r="T1066">
        <v>1062</v>
      </c>
    </row>
    <row r="1067" spans="1:20" ht="17.100000000000001" customHeight="1" x14ac:dyDescent="0.25">
      <c r="A1067" s="1" t="s">
        <v>1242</v>
      </c>
      <c r="B1067" s="15">
        <v>1971</v>
      </c>
      <c r="C1067" s="15" t="s">
        <v>47</v>
      </c>
      <c r="D1067" s="15" t="s">
        <v>47</v>
      </c>
      <c r="E1067" s="15" t="s">
        <v>48</v>
      </c>
      <c r="F1067" s="15"/>
      <c r="G1067" s="15" t="s">
        <v>756</v>
      </c>
      <c r="H1067" s="15" t="s">
        <v>1255</v>
      </c>
      <c r="I1067" s="15" t="s">
        <v>11375</v>
      </c>
      <c r="J1067" s="1" t="s">
        <v>1880</v>
      </c>
      <c r="K1067" s="15" t="s">
        <v>29</v>
      </c>
      <c r="L1067" s="15">
        <v>2</v>
      </c>
      <c r="M1067" s="15" t="s">
        <v>30</v>
      </c>
      <c r="N1067" s="15">
        <v>2</v>
      </c>
      <c r="O1067" s="15">
        <v>1</v>
      </c>
      <c r="P1067" s="13" t="s">
        <v>31</v>
      </c>
      <c r="Q1067" s="13" t="s">
        <v>32</v>
      </c>
      <c r="R1067" s="1" t="s">
        <v>1894</v>
      </c>
      <c r="S1067" s="13" t="str" cm="1">
        <f t="array" ref="S1067">IFERROR(_xlfn.TEXTJOIN(", ",TRUE,IF(ChangeLog[ROW_ID]=$T1067,ChangeLog[Change'#],"")),"")</f>
        <v/>
      </c>
      <c r="T1067">
        <v>1063</v>
      </c>
    </row>
    <row r="1068" spans="1:20" ht="17.100000000000001" customHeight="1" x14ac:dyDescent="0.25">
      <c r="A1068" s="1" t="s">
        <v>1242</v>
      </c>
      <c r="B1068" s="15">
        <v>1971</v>
      </c>
      <c r="C1068" s="15" t="s">
        <v>47</v>
      </c>
      <c r="D1068" s="15" t="s">
        <v>47</v>
      </c>
      <c r="E1068" s="15" t="s">
        <v>48</v>
      </c>
      <c r="F1068" s="15" t="s">
        <v>26</v>
      </c>
      <c r="G1068" s="15" t="s">
        <v>72</v>
      </c>
      <c r="H1068" s="15" t="s">
        <v>1255</v>
      </c>
      <c r="I1068" s="15" t="s">
        <v>11371</v>
      </c>
      <c r="J1068" s="1" t="s">
        <v>751</v>
      </c>
      <c r="K1068" s="15" t="s">
        <v>29</v>
      </c>
      <c r="L1068" s="15">
        <v>2</v>
      </c>
      <c r="M1068" s="15" t="s">
        <v>30</v>
      </c>
      <c r="N1068" s="15">
        <v>2</v>
      </c>
      <c r="O1068" s="15">
        <v>1</v>
      </c>
      <c r="P1068" s="13" t="s">
        <v>31</v>
      </c>
      <c r="Q1068" s="13" t="s">
        <v>32</v>
      </c>
      <c r="R1068" s="1" t="s">
        <v>1895</v>
      </c>
      <c r="S1068" s="13" t="str" cm="1">
        <f t="array" ref="S1068">IFERROR(_xlfn.TEXTJOIN(", ",TRUE,IF(ChangeLog[ROW_ID]=$T1068,ChangeLog[Change'#],"")),"")</f>
        <v/>
      </c>
      <c r="T1068">
        <v>1064</v>
      </c>
    </row>
    <row r="1069" spans="1:20" ht="17.100000000000001" customHeight="1" x14ac:dyDescent="0.25">
      <c r="A1069" s="1" t="s">
        <v>1242</v>
      </c>
      <c r="B1069" s="15">
        <v>1971</v>
      </c>
      <c r="C1069" s="15" t="s">
        <v>47</v>
      </c>
      <c r="D1069" s="15" t="s">
        <v>47</v>
      </c>
      <c r="E1069" s="15" t="s">
        <v>48</v>
      </c>
      <c r="F1069" s="15"/>
      <c r="G1069" s="15" t="s">
        <v>1896</v>
      </c>
      <c r="H1069" s="15" t="s">
        <v>1255</v>
      </c>
      <c r="I1069" s="15" t="s">
        <v>11431</v>
      </c>
      <c r="J1069" s="1" t="s">
        <v>1898</v>
      </c>
      <c r="K1069" s="15" t="s">
        <v>29</v>
      </c>
      <c r="L1069" s="15">
        <v>3</v>
      </c>
      <c r="M1069" s="15" t="s">
        <v>57</v>
      </c>
      <c r="N1069" s="15">
        <v>3</v>
      </c>
      <c r="O1069" s="15">
        <v>1</v>
      </c>
      <c r="P1069" s="13" t="s">
        <v>31</v>
      </c>
      <c r="Q1069" s="13" t="s">
        <v>32</v>
      </c>
      <c r="R1069" s="1" t="s">
        <v>1899</v>
      </c>
      <c r="S1069" s="13" t="str" cm="1">
        <f t="array" ref="S1069">IFERROR(_xlfn.TEXTJOIN(", ",TRUE,IF(ChangeLog[ROW_ID]=$T1069,ChangeLog[Change'#],"")),"")</f>
        <v/>
      </c>
      <c r="T1069">
        <v>1065</v>
      </c>
    </row>
    <row r="1070" spans="1:20" ht="17.100000000000001" customHeight="1" x14ac:dyDescent="0.25">
      <c r="A1070" s="1" t="s">
        <v>1242</v>
      </c>
      <c r="B1070" s="15">
        <v>1971</v>
      </c>
      <c r="C1070" s="15" t="s">
        <v>276</v>
      </c>
      <c r="D1070" s="15" t="s">
        <v>276</v>
      </c>
      <c r="E1070" s="15" t="s">
        <v>276</v>
      </c>
      <c r="F1070" s="15"/>
      <c r="G1070" s="15" t="s">
        <v>36</v>
      </c>
      <c r="H1070" s="15" t="s">
        <v>1418</v>
      </c>
      <c r="I1070" s="15" t="s">
        <v>11432</v>
      </c>
      <c r="J1070" s="1" t="s">
        <v>91</v>
      </c>
      <c r="K1070" s="15" t="s">
        <v>29</v>
      </c>
      <c r="L1070" s="15">
        <v>3</v>
      </c>
      <c r="M1070" s="15" t="s">
        <v>57</v>
      </c>
      <c r="N1070" s="15">
        <v>3</v>
      </c>
      <c r="O1070" s="15">
        <v>1</v>
      </c>
      <c r="P1070" s="13" t="s">
        <v>31</v>
      </c>
      <c r="Q1070" s="13" t="s">
        <v>32</v>
      </c>
      <c r="R1070" s="1"/>
      <c r="S1070" s="13" t="str" cm="1">
        <f t="array" ref="S1070">IFERROR(_xlfn.TEXTJOIN(", ",TRUE,IF(ChangeLog[ROW_ID]=$T1070,ChangeLog[Change'#],"")),"")</f>
        <v/>
      </c>
      <c r="T1070">
        <v>1066</v>
      </c>
    </row>
    <row r="1071" spans="1:20" ht="17.100000000000001" customHeight="1" x14ac:dyDescent="0.25">
      <c r="A1071" s="1" t="s">
        <v>1242</v>
      </c>
      <c r="B1071" s="15">
        <v>1971</v>
      </c>
      <c r="C1071" s="15" t="s">
        <v>621</v>
      </c>
      <c r="D1071" s="15" t="s">
        <v>621</v>
      </c>
      <c r="E1071" s="15" t="s">
        <v>622</v>
      </c>
      <c r="F1071" s="15" t="s">
        <v>49</v>
      </c>
      <c r="G1071" s="15" t="s">
        <v>36</v>
      </c>
      <c r="H1071" s="15" t="s">
        <v>1343</v>
      </c>
      <c r="I1071" s="15" t="s">
        <v>11433</v>
      </c>
      <c r="J1071" s="1" t="s">
        <v>91</v>
      </c>
      <c r="K1071" s="15" t="s">
        <v>29</v>
      </c>
      <c r="L1071" s="15">
        <v>3</v>
      </c>
      <c r="M1071" s="15" t="s">
        <v>57</v>
      </c>
      <c r="N1071" s="15">
        <v>3</v>
      </c>
      <c r="O1071" s="15">
        <v>1</v>
      </c>
      <c r="P1071" s="13" t="s">
        <v>31</v>
      </c>
      <c r="Q1071" s="13" t="s">
        <v>32</v>
      </c>
      <c r="R1071" s="1" t="s">
        <v>1901</v>
      </c>
      <c r="S1071" s="13" t="str" cm="1">
        <f t="array" ref="S1071">IFERROR(_xlfn.TEXTJOIN(", ",TRUE,IF(ChangeLog[ROW_ID]=$T1071,ChangeLog[Change'#],"")),"")</f>
        <v/>
      </c>
      <c r="T1071">
        <v>1067</v>
      </c>
    </row>
    <row r="1072" spans="1:20" ht="17.100000000000001" customHeight="1" x14ac:dyDescent="0.25">
      <c r="A1072" s="1" t="s">
        <v>1242</v>
      </c>
      <c r="B1072" s="15">
        <v>1971</v>
      </c>
      <c r="C1072" s="15" t="s">
        <v>74</v>
      </c>
      <c r="D1072" s="15" t="s">
        <v>74</v>
      </c>
      <c r="E1072" s="15" t="s">
        <v>74</v>
      </c>
      <c r="F1072" s="15" t="s">
        <v>26</v>
      </c>
      <c r="G1072" s="15" t="s">
        <v>85</v>
      </c>
      <c r="H1072" s="15" t="s">
        <v>1279</v>
      </c>
      <c r="I1072" s="60" t="s">
        <v>1902</v>
      </c>
      <c r="J1072" s="1" t="s">
        <v>2097</v>
      </c>
      <c r="K1072" s="15" t="s">
        <v>29</v>
      </c>
      <c r="L1072" s="15">
        <v>3</v>
      </c>
      <c r="M1072" s="15" t="s">
        <v>57</v>
      </c>
      <c r="N1072" s="15">
        <v>3</v>
      </c>
      <c r="O1072" s="15">
        <v>1</v>
      </c>
      <c r="P1072" s="13" t="s">
        <v>31</v>
      </c>
      <c r="Q1072" s="13" t="s">
        <v>32</v>
      </c>
      <c r="R1072" s="1"/>
      <c r="S1072" s="13" t="str" cm="1">
        <f t="array" ref="S1072">IFERROR(_xlfn.TEXTJOIN(", ",TRUE,IF(ChangeLog[ROW_ID]=$T1072,ChangeLog[Change'#],"")),"")</f>
        <v>397</v>
      </c>
      <c r="T1072">
        <v>1068</v>
      </c>
    </row>
    <row r="1073" spans="1:20" ht="17.100000000000001" customHeight="1" x14ac:dyDescent="0.25">
      <c r="A1073" s="1" t="s">
        <v>1242</v>
      </c>
      <c r="B1073" s="15">
        <v>1971</v>
      </c>
      <c r="C1073" s="15" t="s">
        <v>74</v>
      </c>
      <c r="D1073" s="15" t="s">
        <v>74</v>
      </c>
      <c r="E1073" s="15" t="s">
        <v>74</v>
      </c>
      <c r="F1073" s="15" t="s">
        <v>26</v>
      </c>
      <c r="G1073" s="15" t="s">
        <v>88</v>
      </c>
      <c r="H1073" s="15" t="s">
        <v>1279</v>
      </c>
      <c r="I1073" s="60" t="s">
        <v>1902</v>
      </c>
      <c r="J1073" s="1" t="s">
        <v>1736</v>
      </c>
      <c r="K1073" s="15" t="s">
        <v>29</v>
      </c>
      <c r="L1073" s="15">
        <v>3</v>
      </c>
      <c r="M1073" s="15" t="s">
        <v>57</v>
      </c>
      <c r="N1073" s="15">
        <v>3</v>
      </c>
      <c r="O1073" s="15">
        <v>1</v>
      </c>
      <c r="P1073" s="13" t="s">
        <v>31</v>
      </c>
      <c r="Q1073" s="13" t="s">
        <v>32</v>
      </c>
      <c r="R1073" s="1"/>
      <c r="S1073" s="13" t="str" cm="1">
        <f t="array" ref="S1073">IFERROR(_xlfn.TEXTJOIN(", ",TRUE,IF(ChangeLog[ROW_ID]=$T1073,ChangeLog[Change'#],"")),"")</f>
        <v>398</v>
      </c>
      <c r="T1073">
        <v>1069</v>
      </c>
    </row>
    <row r="1074" spans="1:20" ht="17.100000000000001" customHeight="1" x14ac:dyDescent="0.25">
      <c r="A1074" s="1" t="s">
        <v>1242</v>
      </c>
      <c r="B1074" s="15">
        <v>1971</v>
      </c>
      <c r="C1074" s="15" t="s">
        <v>74</v>
      </c>
      <c r="D1074" s="15" t="s">
        <v>74</v>
      </c>
      <c r="E1074" s="15" t="s">
        <v>74</v>
      </c>
      <c r="F1074" s="15" t="s">
        <v>26</v>
      </c>
      <c r="G1074" s="15" t="s">
        <v>78</v>
      </c>
      <c r="H1074" s="15" t="s">
        <v>1279</v>
      </c>
      <c r="I1074" s="60" t="s">
        <v>1902</v>
      </c>
      <c r="J1074" s="1" t="s">
        <v>12742</v>
      </c>
      <c r="K1074" s="15" t="s">
        <v>29</v>
      </c>
      <c r="L1074" s="15">
        <v>2</v>
      </c>
      <c r="M1074" s="15" t="s">
        <v>30</v>
      </c>
      <c r="N1074" s="15">
        <v>2</v>
      </c>
      <c r="O1074" s="15">
        <v>1</v>
      </c>
      <c r="P1074" s="13" t="s">
        <v>31</v>
      </c>
      <c r="Q1074" s="13" t="s">
        <v>32</v>
      </c>
      <c r="R1074" s="1"/>
      <c r="S1074" s="13" t="str" cm="1">
        <f t="array" ref="S1074">IFERROR(_xlfn.TEXTJOIN(", ",TRUE,IF(ChangeLog[ROW_ID]=$T1074,ChangeLog[Change'#],"")),"")</f>
        <v>399</v>
      </c>
      <c r="T1074">
        <v>1070</v>
      </c>
    </row>
    <row r="1075" spans="1:20" ht="17.100000000000001" customHeight="1" x14ac:dyDescent="0.25">
      <c r="A1075" s="1" t="s">
        <v>1242</v>
      </c>
      <c r="B1075" s="15">
        <v>1971</v>
      </c>
      <c r="C1075" s="15" t="s">
        <v>74</v>
      </c>
      <c r="D1075" s="15" t="s">
        <v>74</v>
      </c>
      <c r="E1075" s="15" t="s">
        <v>74</v>
      </c>
      <c r="F1075" s="15" t="s">
        <v>26</v>
      </c>
      <c r="G1075" s="15" t="s">
        <v>700</v>
      </c>
      <c r="H1075" s="15" t="s">
        <v>1279</v>
      </c>
      <c r="I1075" s="60" t="s">
        <v>1902</v>
      </c>
      <c r="J1075" s="1" t="s">
        <v>1735</v>
      </c>
      <c r="K1075" s="15" t="s">
        <v>29</v>
      </c>
      <c r="L1075" s="15">
        <v>2</v>
      </c>
      <c r="M1075" s="15" t="s">
        <v>30</v>
      </c>
      <c r="N1075" s="15">
        <v>2</v>
      </c>
      <c r="O1075" s="15">
        <v>1</v>
      </c>
      <c r="P1075" s="13" t="s">
        <v>31</v>
      </c>
      <c r="Q1075" s="13" t="s">
        <v>32</v>
      </c>
      <c r="R1075" s="1"/>
      <c r="S1075" s="13" t="str" cm="1">
        <f t="array" ref="S1075">IFERROR(_xlfn.TEXTJOIN(", ",TRUE,IF(ChangeLog[ROW_ID]=$T1075,ChangeLog[Change'#],"")),"")</f>
        <v>400</v>
      </c>
      <c r="T1075">
        <v>1071</v>
      </c>
    </row>
    <row r="1076" spans="1:20" ht="17.100000000000001" customHeight="1" x14ac:dyDescent="0.25">
      <c r="A1076" s="1" t="s">
        <v>1242</v>
      </c>
      <c r="B1076" s="15">
        <v>1971</v>
      </c>
      <c r="C1076" s="15" t="s">
        <v>74</v>
      </c>
      <c r="D1076" s="15" t="s">
        <v>74</v>
      </c>
      <c r="E1076" s="15" t="s">
        <v>74</v>
      </c>
      <c r="F1076" s="15"/>
      <c r="G1076" s="15" t="s">
        <v>1278</v>
      </c>
      <c r="H1076" s="15" t="s">
        <v>1279</v>
      </c>
      <c r="I1076" s="15" t="s">
        <v>1278</v>
      </c>
      <c r="J1076" s="1" t="s">
        <v>1903</v>
      </c>
      <c r="K1076" s="15" t="s">
        <v>29</v>
      </c>
      <c r="L1076" s="15">
        <v>1</v>
      </c>
      <c r="M1076" s="15" t="s">
        <v>41</v>
      </c>
      <c r="N1076" s="15">
        <v>1</v>
      </c>
      <c r="O1076" s="15">
        <v>1</v>
      </c>
      <c r="P1076" s="13" t="s">
        <v>31</v>
      </c>
      <c r="Q1076" s="13" t="s">
        <v>32</v>
      </c>
      <c r="R1076" s="1"/>
      <c r="S1076" s="13" t="str" cm="1">
        <f t="array" ref="S1076">IFERROR(_xlfn.TEXTJOIN(", ",TRUE,IF(ChangeLog[ROW_ID]=$T1076,ChangeLog[Change'#],"")),"")</f>
        <v/>
      </c>
      <c r="T1076">
        <v>1072</v>
      </c>
    </row>
    <row r="1077" spans="1:20" ht="17.100000000000001" customHeight="1" x14ac:dyDescent="0.25">
      <c r="A1077" s="1" t="s">
        <v>1242</v>
      </c>
      <c r="B1077" s="15">
        <v>1971</v>
      </c>
      <c r="C1077" s="15" t="s">
        <v>706</v>
      </c>
      <c r="D1077" s="15" t="s">
        <v>706</v>
      </c>
      <c r="E1077" s="15" t="s">
        <v>48</v>
      </c>
      <c r="F1077" s="15" t="s">
        <v>26</v>
      </c>
      <c r="G1077" s="15" t="s">
        <v>1582</v>
      </c>
      <c r="H1077" s="15" t="s">
        <v>1904</v>
      </c>
      <c r="I1077" s="15" t="s">
        <v>1582</v>
      </c>
      <c r="J1077" s="1" t="s">
        <v>1906</v>
      </c>
      <c r="K1077" s="15" t="s">
        <v>29</v>
      </c>
      <c r="L1077" s="15">
        <v>2</v>
      </c>
      <c r="M1077" s="15" t="s">
        <v>30</v>
      </c>
      <c r="N1077" s="15">
        <v>2</v>
      </c>
      <c r="O1077" s="15">
        <v>1</v>
      </c>
      <c r="P1077" s="13" t="s">
        <v>31</v>
      </c>
      <c r="Q1077" s="13" t="s">
        <v>32</v>
      </c>
      <c r="R1077" s="1" t="s">
        <v>1907</v>
      </c>
      <c r="S1077" s="13" t="str" cm="1">
        <f t="array" ref="S1077">IFERROR(_xlfn.TEXTJOIN(", ",TRUE,IF(ChangeLog[ROW_ID]=$T1077,ChangeLog[Change'#],"")),"")</f>
        <v>26</v>
      </c>
      <c r="T1077">
        <v>1073</v>
      </c>
    </row>
    <row r="1078" spans="1:20" ht="17.100000000000001" customHeight="1" x14ac:dyDescent="0.25">
      <c r="A1078" s="1" t="s">
        <v>1242</v>
      </c>
      <c r="B1078" s="15">
        <v>1971</v>
      </c>
      <c r="C1078" s="15" t="s">
        <v>706</v>
      </c>
      <c r="D1078" s="15" t="s">
        <v>706</v>
      </c>
      <c r="E1078" s="15" t="s">
        <v>48</v>
      </c>
      <c r="F1078" s="15" t="s">
        <v>26</v>
      </c>
      <c r="G1078" s="15" t="s">
        <v>1908</v>
      </c>
      <c r="H1078" s="15" t="s">
        <v>1425</v>
      </c>
      <c r="I1078" s="15" t="s">
        <v>11434</v>
      </c>
      <c r="J1078" s="1" t="s">
        <v>1910</v>
      </c>
      <c r="K1078" s="15" t="s">
        <v>29</v>
      </c>
      <c r="L1078" s="15">
        <v>1</v>
      </c>
      <c r="M1078" s="15" t="s">
        <v>41</v>
      </c>
      <c r="N1078" s="15">
        <v>1</v>
      </c>
      <c r="O1078" s="15">
        <v>1</v>
      </c>
      <c r="P1078" s="13" t="s">
        <v>31</v>
      </c>
      <c r="Q1078" s="13" t="s">
        <v>32</v>
      </c>
      <c r="R1078" s="1" t="s">
        <v>1911</v>
      </c>
      <c r="S1078" s="13" t="str" cm="1">
        <f t="array" ref="S1078">IFERROR(_xlfn.TEXTJOIN(", ",TRUE,IF(ChangeLog[ROW_ID]=$T1078,ChangeLog[Change'#],"")),"")</f>
        <v/>
      </c>
      <c r="T1078">
        <v>1074</v>
      </c>
    </row>
    <row r="1079" spans="1:20" ht="17.100000000000001" customHeight="1" x14ac:dyDescent="0.25">
      <c r="A1079" s="1" t="s">
        <v>1242</v>
      </c>
      <c r="B1079" s="15">
        <v>1971</v>
      </c>
      <c r="C1079" s="15" t="s">
        <v>706</v>
      </c>
      <c r="D1079" s="15" t="s">
        <v>706</v>
      </c>
      <c r="E1079" s="15" t="s">
        <v>48</v>
      </c>
      <c r="F1079" s="15" t="s">
        <v>26</v>
      </c>
      <c r="G1079" s="15" t="s">
        <v>1586</v>
      </c>
      <c r="H1079" s="15" t="s">
        <v>1425</v>
      </c>
      <c r="I1079" s="15" t="s">
        <v>11435</v>
      </c>
      <c r="J1079" s="1" t="s">
        <v>1913</v>
      </c>
      <c r="K1079" s="15" t="s">
        <v>29</v>
      </c>
      <c r="L1079" s="15">
        <v>2</v>
      </c>
      <c r="M1079" s="15" t="s">
        <v>30</v>
      </c>
      <c r="N1079" s="15">
        <v>2</v>
      </c>
      <c r="O1079" s="15">
        <v>1</v>
      </c>
      <c r="P1079" s="13" t="s">
        <v>31</v>
      </c>
      <c r="Q1079" s="13" t="s">
        <v>32</v>
      </c>
      <c r="R1079" s="1" t="s">
        <v>1914</v>
      </c>
      <c r="S1079" s="13" t="str" cm="1">
        <f t="array" ref="S1079">IFERROR(_xlfn.TEXTJOIN(", ",TRUE,IF(ChangeLog[ROW_ID]=$T1079,ChangeLog[Change'#],"")),"")</f>
        <v/>
      </c>
      <c r="T1079">
        <v>1075</v>
      </c>
    </row>
    <row r="1080" spans="1:20" ht="17.100000000000001" customHeight="1" x14ac:dyDescent="0.25">
      <c r="A1080" s="1" t="s">
        <v>1242</v>
      </c>
      <c r="B1080" s="15">
        <v>1971</v>
      </c>
      <c r="C1080" s="15" t="s">
        <v>706</v>
      </c>
      <c r="D1080" s="15" t="s">
        <v>706</v>
      </c>
      <c r="E1080" s="15" t="s">
        <v>48</v>
      </c>
      <c r="F1080" s="15" t="s">
        <v>26</v>
      </c>
      <c r="G1080" s="15" t="s">
        <v>1742</v>
      </c>
      <c r="H1080" s="15" t="s">
        <v>1425</v>
      </c>
      <c r="I1080" s="15" t="s">
        <v>11436</v>
      </c>
      <c r="J1080" s="1" t="s">
        <v>1916</v>
      </c>
      <c r="K1080" s="15" t="s">
        <v>29</v>
      </c>
      <c r="L1080" s="15">
        <v>2</v>
      </c>
      <c r="M1080" s="15" t="s">
        <v>30</v>
      </c>
      <c r="N1080" s="15">
        <v>2</v>
      </c>
      <c r="O1080" s="15">
        <v>1</v>
      </c>
      <c r="P1080" s="13" t="s">
        <v>31</v>
      </c>
      <c r="Q1080" s="13" t="s">
        <v>32</v>
      </c>
      <c r="R1080" s="1" t="s">
        <v>1917</v>
      </c>
      <c r="S1080" s="13" t="str" cm="1">
        <f t="array" ref="S1080">IFERROR(_xlfn.TEXTJOIN(", ",TRUE,IF(ChangeLog[ROW_ID]=$T1080,ChangeLog[Change'#],"")),"")</f>
        <v/>
      </c>
      <c r="T1080">
        <v>1076</v>
      </c>
    </row>
    <row r="1081" spans="1:20" ht="17.100000000000001" customHeight="1" x14ac:dyDescent="0.25">
      <c r="A1081" s="1" t="s">
        <v>1242</v>
      </c>
      <c r="B1081" s="15">
        <v>1971</v>
      </c>
      <c r="C1081" s="15" t="s">
        <v>658</v>
      </c>
      <c r="D1081" s="15" t="s">
        <v>658</v>
      </c>
      <c r="E1081" s="15" t="s">
        <v>112</v>
      </c>
      <c r="F1081" s="15"/>
      <c r="G1081" s="15" t="s">
        <v>36</v>
      </c>
      <c r="H1081" s="15" t="s">
        <v>1918</v>
      </c>
      <c r="I1081" s="15"/>
      <c r="J1081" s="1" t="s">
        <v>91</v>
      </c>
      <c r="K1081" s="15" t="s">
        <v>29</v>
      </c>
      <c r="L1081" s="15">
        <v>2</v>
      </c>
      <c r="M1081" s="15" t="s">
        <v>30</v>
      </c>
      <c r="N1081" s="15">
        <v>2</v>
      </c>
      <c r="O1081" s="15">
        <v>1</v>
      </c>
      <c r="P1081" s="13" t="s">
        <v>31</v>
      </c>
      <c r="Q1081" s="13" t="s">
        <v>32</v>
      </c>
      <c r="R1081" s="1"/>
      <c r="S1081" s="13" t="str" cm="1">
        <f t="array" ref="S1081">IFERROR(_xlfn.TEXTJOIN(", ",TRUE,IF(ChangeLog[ROW_ID]=$T1081,ChangeLog[Change'#],"")),"")</f>
        <v>25</v>
      </c>
      <c r="T1081">
        <v>1077</v>
      </c>
    </row>
    <row r="1082" spans="1:20" ht="17.100000000000001" customHeight="1" x14ac:dyDescent="0.25">
      <c r="A1082" s="1" t="s">
        <v>1242</v>
      </c>
      <c r="B1082" s="15">
        <v>1971</v>
      </c>
      <c r="C1082" s="15" t="s">
        <v>717</v>
      </c>
      <c r="D1082" s="15" t="s">
        <v>717</v>
      </c>
      <c r="E1082" s="15" t="s">
        <v>426</v>
      </c>
      <c r="F1082" s="15"/>
      <c r="G1082" s="15" t="s">
        <v>504</v>
      </c>
      <c r="H1082" s="15" t="s">
        <v>1428</v>
      </c>
      <c r="I1082" s="15" t="s">
        <v>504</v>
      </c>
      <c r="J1082" s="1" t="s">
        <v>1919</v>
      </c>
      <c r="K1082" s="15" t="s">
        <v>29</v>
      </c>
      <c r="L1082" s="15">
        <v>3</v>
      </c>
      <c r="M1082" s="15" t="s">
        <v>57</v>
      </c>
      <c r="N1082" s="15">
        <v>3</v>
      </c>
      <c r="O1082" s="15">
        <v>1</v>
      </c>
      <c r="P1082" s="13" t="s">
        <v>31</v>
      </c>
      <c r="Q1082" s="13" t="s">
        <v>32</v>
      </c>
      <c r="R1082" s="1"/>
      <c r="S1082" s="13" t="str" cm="1">
        <f t="array" ref="S1082">IFERROR(_xlfn.TEXTJOIN(", ",TRUE,IF(ChangeLog[ROW_ID]=$T1082,ChangeLog[Change'#],"")),"")</f>
        <v/>
      </c>
      <c r="T1082">
        <v>1078</v>
      </c>
    </row>
    <row r="1083" spans="1:20" ht="17.100000000000001" customHeight="1" x14ac:dyDescent="0.25">
      <c r="A1083" s="1" t="s">
        <v>1242</v>
      </c>
      <c r="B1083" s="15">
        <v>1971</v>
      </c>
      <c r="C1083" s="15" t="s">
        <v>717</v>
      </c>
      <c r="D1083" s="15" t="s">
        <v>717</v>
      </c>
      <c r="E1083" s="15" t="s">
        <v>426</v>
      </c>
      <c r="F1083" s="15"/>
      <c r="G1083" s="15" t="s">
        <v>718</v>
      </c>
      <c r="H1083" s="15" t="s">
        <v>1428</v>
      </c>
      <c r="I1083" s="15" t="s">
        <v>718</v>
      </c>
      <c r="J1083" s="1" t="s">
        <v>1920</v>
      </c>
      <c r="K1083" s="15" t="s">
        <v>29</v>
      </c>
      <c r="L1083" s="15">
        <v>1</v>
      </c>
      <c r="M1083" s="15" t="s">
        <v>41</v>
      </c>
      <c r="N1083" s="15">
        <v>1</v>
      </c>
      <c r="O1083" s="15">
        <v>1</v>
      </c>
      <c r="P1083" s="13" t="s">
        <v>31</v>
      </c>
      <c r="Q1083" s="13" t="s">
        <v>32</v>
      </c>
      <c r="R1083" s="1"/>
      <c r="S1083" s="13" t="str" cm="1">
        <f t="array" ref="S1083">IFERROR(_xlfn.TEXTJOIN(", ",TRUE,IF(ChangeLog[ROW_ID]=$T1083,ChangeLog[Change'#],"")),"")</f>
        <v/>
      </c>
      <c r="T1083">
        <v>1079</v>
      </c>
    </row>
    <row r="1084" spans="1:20" ht="17.100000000000001" customHeight="1" x14ac:dyDescent="0.25">
      <c r="A1084" s="1" t="s">
        <v>1242</v>
      </c>
      <c r="B1084" s="15">
        <v>1971</v>
      </c>
      <c r="C1084" s="15" t="s">
        <v>717</v>
      </c>
      <c r="D1084" s="15" t="s">
        <v>717</v>
      </c>
      <c r="E1084" s="15" t="s">
        <v>426</v>
      </c>
      <c r="F1084" s="15"/>
      <c r="G1084" s="15" t="s">
        <v>88</v>
      </c>
      <c r="H1084" s="15" t="s">
        <v>1428</v>
      </c>
      <c r="I1084" s="15" t="s">
        <v>88</v>
      </c>
      <c r="J1084" s="1" t="s">
        <v>1921</v>
      </c>
      <c r="K1084" s="15" t="s">
        <v>29</v>
      </c>
      <c r="L1084" s="15">
        <v>1</v>
      </c>
      <c r="M1084" s="15" t="s">
        <v>41</v>
      </c>
      <c r="N1084" s="15">
        <v>1</v>
      </c>
      <c r="O1084" s="15">
        <v>1</v>
      </c>
      <c r="P1084" s="13" t="s">
        <v>31</v>
      </c>
      <c r="Q1084" s="13" t="s">
        <v>32</v>
      </c>
      <c r="R1084" s="1"/>
      <c r="S1084" s="13" t="str" cm="1">
        <f t="array" ref="S1084">IFERROR(_xlfn.TEXTJOIN(", ",TRUE,IF(ChangeLog[ROW_ID]=$T1084,ChangeLog[Change'#],"")),"")</f>
        <v/>
      </c>
      <c r="T1084">
        <v>1080</v>
      </c>
    </row>
    <row r="1085" spans="1:20" ht="17.100000000000001" customHeight="1" x14ac:dyDescent="0.25">
      <c r="A1085" s="1" t="s">
        <v>1242</v>
      </c>
      <c r="B1085" s="15">
        <v>1971</v>
      </c>
      <c r="C1085" s="15" t="s">
        <v>717</v>
      </c>
      <c r="D1085" s="15" t="s">
        <v>717</v>
      </c>
      <c r="E1085" s="15" t="s">
        <v>426</v>
      </c>
      <c r="F1085" s="15"/>
      <c r="G1085" s="15" t="s">
        <v>1922</v>
      </c>
      <c r="H1085" s="15" t="s">
        <v>1428</v>
      </c>
      <c r="I1085" s="15" t="s">
        <v>1293</v>
      </c>
      <c r="J1085" s="1" t="s">
        <v>1923</v>
      </c>
      <c r="K1085" s="15" t="s">
        <v>29</v>
      </c>
      <c r="L1085" s="15">
        <v>1</v>
      </c>
      <c r="M1085" s="15" t="s">
        <v>41</v>
      </c>
      <c r="N1085" s="15">
        <v>1</v>
      </c>
      <c r="O1085" s="15">
        <v>1</v>
      </c>
      <c r="P1085" s="13" t="s">
        <v>31</v>
      </c>
      <c r="Q1085" s="13" t="s">
        <v>32</v>
      </c>
      <c r="R1085" s="1"/>
      <c r="S1085" s="13" t="str" cm="1">
        <f t="array" ref="S1085">IFERROR(_xlfn.TEXTJOIN(", ",TRUE,IF(ChangeLog[ROW_ID]=$T1085,ChangeLog[Change'#],"")),"")</f>
        <v/>
      </c>
      <c r="T1085">
        <v>1081</v>
      </c>
    </row>
    <row r="1086" spans="1:20" ht="17.100000000000001" customHeight="1" x14ac:dyDescent="0.25">
      <c r="A1086" s="1" t="s">
        <v>1242</v>
      </c>
      <c r="B1086" s="15">
        <v>1971</v>
      </c>
      <c r="C1086" s="15" t="s">
        <v>717</v>
      </c>
      <c r="D1086" s="15" t="s">
        <v>717</v>
      </c>
      <c r="E1086" s="15" t="s">
        <v>426</v>
      </c>
      <c r="F1086" s="15"/>
      <c r="G1086" s="15" t="s">
        <v>63</v>
      </c>
      <c r="H1086" s="15" t="s">
        <v>1428</v>
      </c>
      <c r="I1086" s="15" t="s">
        <v>81</v>
      </c>
      <c r="J1086" s="1" t="s">
        <v>1602</v>
      </c>
      <c r="K1086" s="15" t="s">
        <v>29</v>
      </c>
      <c r="L1086" s="15">
        <v>2</v>
      </c>
      <c r="M1086" s="15" t="s">
        <v>30</v>
      </c>
      <c r="N1086" s="15">
        <v>2</v>
      </c>
      <c r="O1086" s="15">
        <v>1</v>
      </c>
      <c r="P1086" s="13" t="s">
        <v>31</v>
      </c>
      <c r="Q1086" s="13" t="s">
        <v>32</v>
      </c>
      <c r="R1086" s="1"/>
      <c r="S1086" s="13" t="str" cm="1">
        <f t="array" ref="S1086">IFERROR(_xlfn.TEXTJOIN(", ",TRUE,IF(ChangeLog[ROW_ID]=$T1086,ChangeLog[Change'#],"")),"")</f>
        <v/>
      </c>
      <c r="T1086">
        <v>1082</v>
      </c>
    </row>
    <row r="1087" spans="1:20" ht="17.100000000000001" customHeight="1" x14ac:dyDescent="0.25">
      <c r="A1087" s="1" t="s">
        <v>1242</v>
      </c>
      <c r="B1087" s="15">
        <v>1971</v>
      </c>
      <c r="C1087" s="15" t="s">
        <v>717</v>
      </c>
      <c r="D1087" s="15" t="s">
        <v>717</v>
      </c>
      <c r="E1087" s="15" t="s">
        <v>426</v>
      </c>
      <c r="F1087" s="15"/>
      <c r="G1087" s="15" t="s">
        <v>1599</v>
      </c>
      <c r="H1087" s="15" t="s">
        <v>1428</v>
      </c>
      <c r="I1087" s="15" t="s">
        <v>213</v>
      </c>
      <c r="J1087" s="1" t="s">
        <v>1924</v>
      </c>
      <c r="K1087" s="15" t="s">
        <v>29</v>
      </c>
      <c r="L1087" s="15">
        <v>2</v>
      </c>
      <c r="M1087" s="15" t="s">
        <v>30</v>
      </c>
      <c r="N1087" s="15">
        <v>2</v>
      </c>
      <c r="O1087" s="15">
        <v>1</v>
      </c>
      <c r="P1087" s="13" t="s">
        <v>31</v>
      </c>
      <c r="Q1087" s="13" t="s">
        <v>32</v>
      </c>
      <c r="R1087" s="1"/>
      <c r="S1087" s="13" t="str" cm="1">
        <f t="array" ref="S1087">IFERROR(_xlfn.TEXTJOIN(", ",TRUE,IF(ChangeLog[ROW_ID]=$T1087,ChangeLog[Change'#],"")),"")</f>
        <v/>
      </c>
      <c r="T1087">
        <v>1083</v>
      </c>
    </row>
    <row r="1088" spans="1:20" ht="17.100000000000001" customHeight="1" x14ac:dyDescent="0.25">
      <c r="A1088" s="1" t="s">
        <v>1242</v>
      </c>
      <c r="B1088" s="15">
        <v>1971</v>
      </c>
      <c r="C1088" s="15" t="s">
        <v>171</v>
      </c>
      <c r="D1088" s="15" t="s">
        <v>171</v>
      </c>
      <c r="E1088" s="15" t="s">
        <v>171</v>
      </c>
      <c r="F1088" s="15" t="s">
        <v>26</v>
      </c>
      <c r="G1088" s="15" t="s">
        <v>172</v>
      </c>
      <c r="H1088" s="15" t="s">
        <v>1603</v>
      </c>
      <c r="I1088" s="15" t="s">
        <v>11432</v>
      </c>
      <c r="J1088" s="1" t="s">
        <v>91</v>
      </c>
      <c r="K1088" s="15" t="s">
        <v>29</v>
      </c>
      <c r="L1088" s="15">
        <v>3</v>
      </c>
      <c r="M1088" s="15" t="s">
        <v>57</v>
      </c>
      <c r="N1088" s="15">
        <v>3</v>
      </c>
      <c r="O1088" s="15">
        <v>1</v>
      </c>
      <c r="P1088" s="13" t="s">
        <v>31</v>
      </c>
      <c r="Q1088" s="13" t="s">
        <v>32</v>
      </c>
      <c r="R1088" s="1"/>
      <c r="S1088" s="13" t="str" cm="1">
        <f t="array" ref="S1088">IFERROR(_xlfn.TEXTJOIN(", ",TRUE,IF(ChangeLog[ROW_ID]=$T1088,ChangeLog[Change'#],"")),"")</f>
        <v/>
      </c>
      <c r="T1088">
        <v>1084</v>
      </c>
    </row>
    <row r="1089" spans="1:20" ht="17.100000000000001" customHeight="1" x14ac:dyDescent="0.25">
      <c r="A1089" s="1" t="s">
        <v>1242</v>
      </c>
      <c r="B1089" s="15">
        <v>1971</v>
      </c>
      <c r="C1089" s="15" t="s">
        <v>92</v>
      </c>
      <c r="D1089" s="15" t="s">
        <v>92</v>
      </c>
      <c r="E1089" s="15" t="s">
        <v>386</v>
      </c>
      <c r="F1089" s="15" t="s">
        <v>26</v>
      </c>
      <c r="G1089" s="15" t="s">
        <v>587</v>
      </c>
      <c r="H1089" s="15" t="s">
        <v>1296</v>
      </c>
      <c r="I1089" s="15" t="s">
        <v>11437</v>
      </c>
      <c r="J1089" s="1" t="s">
        <v>1926</v>
      </c>
      <c r="K1089" s="15" t="s">
        <v>29</v>
      </c>
      <c r="L1089" s="15">
        <v>3</v>
      </c>
      <c r="M1089" s="15" t="s">
        <v>57</v>
      </c>
      <c r="N1089" s="15">
        <v>3</v>
      </c>
      <c r="O1089" s="15">
        <v>1</v>
      </c>
      <c r="P1089" s="13" t="s">
        <v>31</v>
      </c>
      <c r="Q1089" s="13" t="s">
        <v>32</v>
      </c>
      <c r="R1089" s="1" t="s">
        <v>1927</v>
      </c>
      <c r="S1089" s="13" t="str" cm="1">
        <f t="array" ref="S1089">IFERROR(_xlfn.TEXTJOIN(", ",TRUE,IF(ChangeLog[ROW_ID]=$T1089,ChangeLog[Change'#],"")),"")</f>
        <v/>
      </c>
      <c r="T1089">
        <v>1085</v>
      </c>
    </row>
    <row r="1090" spans="1:20" ht="17.100000000000001" customHeight="1" x14ac:dyDescent="0.25">
      <c r="A1090" s="1" t="s">
        <v>1242</v>
      </c>
      <c r="B1090" s="15">
        <v>1971</v>
      </c>
      <c r="C1090" s="15" t="s">
        <v>92</v>
      </c>
      <c r="D1090" s="15" t="s">
        <v>92</v>
      </c>
      <c r="E1090" s="15" t="s">
        <v>177</v>
      </c>
      <c r="F1090" s="15" t="s">
        <v>26</v>
      </c>
      <c r="G1090" s="15" t="s">
        <v>178</v>
      </c>
      <c r="H1090" s="15" t="s">
        <v>1296</v>
      </c>
      <c r="I1090" s="15" t="s">
        <v>11438</v>
      </c>
      <c r="J1090" s="1" t="s">
        <v>1929</v>
      </c>
      <c r="K1090" s="15" t="s">
        <v>29</v>
      </c>
      <c r="L1090" s="15">
        <v>2</v>
      </c>
      <c r="M1090" s="15" t="s">
        <v>30</v>
      </c>
      <c r="N1090" s="15">
        <v>2</v>
      </c>
      <c r="O1090" s="15">
        <v>1</v>
      </c>
      <c r="P1090" s="13" t="s">
        <v>31</v>
      </c>
      <c r="Q1090" s="13" t="s">
        <v>32</v>
      </c>
      <c r="R1090" s="1" t="s">
        <v>1930</v>
      </c>
      <c r="S1090" s="13" t="str" cm="1">
        <f t="array" ref="S1090">IFERROR(_xlfn.TEXTJOIN(", ",TRUE,IF(ChangeLog[ROW_ID]=$T1090,ChangeLog[Change'#],"")),"")</f>
        <v/>
      </c>
      <c r="T1090">
        <v>1086</v>
      </c>
    </row>
    <row r="1091" spans="1:20" ht="17.100000000000001" customHeight="1" x14ac:dyDescent="0.25">
      <c r="A1091" s="1" t="s">
        <v>1242</v>
      </c>
      <c r="B1091" s="15">
        <v>1971</v>
      </c>
      <c r="C1091" s="15" t="s">
        <v>92</v>
      </c>
      <c r="D1091" s="15" t="s">
        <v>92</v>
      </c>
      <c r="E1091" s="15" t="s">
        <v>177</v>
      </c>
      <c r="F1091" s="15" t="s">
        <v>26</v>
      </c>
      <c r="G1091" s="15" t="s">
        <v>1931</v>
      </c>
      <c r="H1091" s="15" t="s">
        <v>1296</v>
      </c>
      <c r="I1091" s="15" t="s">
        <v>11439</v>
      </c>
      <c r="J1091" s="1" t="s">
        <v>1929</v>
      </c>
      <c r="K1091" s="15" t="s">
        <v>29</v>
      </c>
      <c r="L1091" s="15">
        <v>2</v>
      </c>
      <c r="M1091" s="15" t="s">
        <v>30</v>
      </c>
      <c r="N1091" s="15">
        <v>2</v>
      </c>
      <c r="O1091" s="15">
        <v>1</v>
      </c>
      <c r="P1091" s="13" t="s">
        <v>31</v>
      </c>
      <c r="Q1091" s="13" t="s">
        <v>32</v>
      </c>
      <c r="R1091" s="1" t="s">
        <v>1933</v>
      </c>
      <c r="S1091" s="13" t="str" cm="1">
        <f t="array" ref="S1091">IFERROR(_xlfn.TEXTJOIN(", ",TRUE,IF(ChangeLog[ROW_ID]=$T1091,ChangeLog[Change'#],"")),"")</f>
        <v/>
      </c>
      <c r="T1091">
        <v>1087</v>
      </c>
    </row>
    <row r="1092" spans="1:20" ht="17.100000000000001" customHeight="1" x14ac:dyDescent="0.25">
      <c r="A1092" s="1" t="s">
        <v>1242</v>
      </c>
      <c r="B1092" s="15">
        <v>1971</v>
      </c>
      <c r="C1092" s="15" t="s">
        <v>92</v>
      </c>
      <c r="D1092" s="15" t="s">
        <v>92</v>
      </c>
      <c r="E1092" s="15" t="s">
        <v>93</v>
      </c>
      <c r="F1092" s="15" t="s">
        <v>26</v>
      </c>
      <c r="G1092" s="15" t="s">
        <v>94</v>
      </c>
      <c r="H1092" s="15" t="s">
        <v>1296</v>
      </c>
      <c r="I1092" s="15" t="s">
        <v>11440</v>
      </c>
      <c r="J1092" s="1" t="s">
        <v>1440</v>
      </c>
      <c r="K1092" s="15" t="s">
        <v>29</v>
      </c>
      <c r="L1092" s="15">
        <v>3</v>
      </c>
      <c r="M1092" s="15" t="s">
        <v>57</v>
      </c>
      <c r="N1092" s="15">
        <v>3</v>
      </c>
      <c r="O1092" s="15">
        <v>1</v>
      </c>
      <c r="P1092" s="13" t="s">
        <v>31</v>
      </c>
      <c r="Q1092" s="13" t="s">
        <v>32</v>
      </c>
      <c r="R1092" s="1" t="s">
        <v>1935</v>
      </c>
      <c r="S1092" s="13" t="str" cm="1">
        <f t="array" ref="S1092">IFERROR(_xlfn.TEXTJOIN(", ",TRUE,IF(ChangeLog[ROW_ID]=$T1092,ChangeLog[Change'#],"")),"")</f>
        <v/>
      </c>
      <c r="T1092">
        <v>1088</v>
      </c>
    </row>
    <row r="1093" spans="1:20" ht="17.100000000000001" customHeight="1" x14ac:dyDescent="0.25">
      <c r="A1093" s="1" t="s">
        <v>1242</v>
      </c>
      <c r="B1093" s="15">
        <v>1971</v>
      </c>
      <c r="C1093" s="15" t="s">
        <v>92</v>
      </c>
      <c r="D1093" s="15" t="s">
        <v>92</v>
      </c>
      <c r="E1093" s="15" t="s">
        <v>93</v>
      </c>
      <c r="F1093" s="15" t="s">
        <v>26</v>
      </c>
      <c r="G1093" s="15" t="s">
        <v>560</v>
      </c>
      <c r="H1093" s="15" t="s">
        <v>1296</v>
      </c>
      <c r="I1093" s="15" t="s">
        <v>11441</v>
      </c>
      <c r="J1093" s="1" t="s">
        <v>733</v>
      </c>
      <c r="K1093" s="15" t="s">
        <v>29</v>
      </c>
      <c r="L1093" s="15">
        <v>3</v>
      </c>
      <c r="M1093" s="15" t="s">
        <v>57</v>
      </c>
      <c r="N1093" s="15">
        <v>3</v>
      </c>
      <c r="O1093" s="15">
        <v>1</v>
      </c>
      <c r="P1093" s="13" t="s">
        <v>31</v>
      </c>
      <c r="Q1093" s="13" t="s">
        <v>32</v>
      </c>
      <c r="R1093" s="1" t="s">
        <v>1937</v>
      </c>
      <c r="S1093" s="13" t="str" cm="1">
        <f t="array" ref="S1093">IFERROR(_xlfn.TEXTJOIN(", ",TRUE,IF(ChangeLog[ROW_ID]=$T1093,ChangeLog[Change'#],"")),"")</f>
        <v/>
      </c>
      <c r="T1093">
        <v>1089</v>
      </c>
    </row>
    <row r="1094" spans="1:20" ht="17.100000000000001" customHeight="1" x14ac:dyDescent="0.25">
      <c r="A1094" s="1" t="s">
        <v>1242</v>
      </c>
      <c r="B1094" s="15">
        <v>1971</v>
      </c>
      <c r="C1094" s="15" t="s">
        <v>92</v>
      </c>
      <c r="D1094" s="15" t="s">
        <v>92</v>
      </c>
      <c r="E1094" s="15" t="s">
        <v>93</v>
      </c>
      <c r="F1094" s="15" t="s">
        <v>26</v>
      </c>
      <c r="G1094" s="15" t="s">
        <v>527</v>
      </c>
      <c r="H1094" s="15" t="s">
        <v>1296</v>
      </c>
      <c r="I1094" s="15" t="s">
        <v>11442</v>
      </c>
      <c r="J1094" s="1" t="s">
        <v>91</v>
      </c>
      <c r="K1094" s="15" t="s">
        <v>29</v>
      </c>
      <c r="L1094" s="15">
        <v>3</v>
      </c>
      <c r="M1094" s="15" t="s">
        <v>57</v>
      </c>
      <c r="N1094" s="15">
        <v>3</v>
      </c>
      <c r="O1094" s="15">
        <v>1</v>
      </c>
      <c r="P1094" s="13" t="s">
        <v>31</v>
      </c>
      <c r="Q1094" s="13" t="s">
        <v>32</v>
      </c>
      <c r="R1094" s="1" t="s">
        <v>1939</v>
      </c>
      <c r="S1094" s="13" t="str" cm="1">
        <f t="array" ref="S1094">IFERROR(_xlfn.TEXTJOIN(", ",TRUE,IF(ChangeLog[ROW_ID]=$T1094,ChangeLog[Change'#],"")),"")</f>
        <v/>
      </c>
      <c r="T1094">
        <v>1090</v>
      </c>
    </row>
    <row r="1095" spans="1:20" ht="17.100000000000001" customHeight="1" x14ac:dyDescent="0.25">
      <c r="A1095" s="1" t="s">
        <v>1242</v>
      </c>
      <c r="B1095" s="15">
        <v>1971</v>
      </c>
      <c r="C1095" s="15" t="s">
        <v>92</v>
      </c>
      <c r="D1095" s="15" t="s">
        <v>92</v>
      </c>
      <c r="E1095" s="15" t="s">
        <v>177</v>
      </c>
      <c r="F1095" s="15" t="s">
        <v>26</v>
      </c>
      <c r="G1095" s="15" t="s">
        <v>178</v>
      </c>
      <c r="H1095" s="15" t="s">
        <v>1296</v>
      </c>
      <c r="I1095" s="15" t="s">
        <v>11438</v>
      </c>
      <c r="J1095" s="1" t="s">
        <v>91</v>
      </c>
      <c r="K1095" s="15" t="s">
        <v>29</v>
      </c>
      <c r="L1095" s="15">
        <v>3</v>
      </c>
      <c r="M1095" s="15" t="s">
        <v>57</v>
      </c>
      <c r="N1095" s="15">
        <v>3</v>
      </c>
      <c r="O1095" s="15">
        <v>1</v>
      </c>
      <c r="P1095" s="13" t="s">
        <v>31</v>
      </c>
      <c r="Q1095" s="13" t="s">
        <v>32</v>
      </c>
      <c r="R1095" s="1" t="s">
        <v>1940</v>
      </c>
      <c r="S1095" s="13" t="str" cm="1">
        <f t="array" ref="S1095">IFERROR(_xlfn.TEXTJOIN(", ",TRUE,IF(ChangeLog[ROW_ID]=$T1095,ChangeLog[Change'#],"")),"")</f>
        <v/>
      </c>
      <c r="T1095">
        <v>1091</v>
      </c>
    </row>
    <row r="1096" spans="1:20" ht="17.100000000000001" customHeight="1" x14ac:dyDescent="0.25">
      <c r="A1096" s="1" t="s">
        <v>1242</v>
      </c>
      <c r="B1096" s="15">
        <v>1971</v>
      </c>
      <c r="C1096" s="15" t="s">
        <v>92</v>
      </c>
      <c r="D1096" s="15" t="s">
        <v>92</v>
      </c>
      <c r="E1096" s="15" t="s">
        <v>177</v>
      </c>
      <c r="F1096" s="15" t="s">
        <v>26</v>
      </c>
      <c r="G1096" s="15" t="s">
        <v>1931</v>
      </c>
      <c r="H1096" s="15" t="s">
        <v>1296</v>
      </c>
      <c r="I1096" s="15" t="s">
        <v>11439</v>
      </c>
      <c r="J1096" s="1" t="s">
        <v>91</v>
      </c>
      <c r="K1096" s="15" t="s">
        <v>29</v>
      </c>
      <c r="L1096" s="15">
        <v>1</v>
      </c>
      <c r="M1096" s="15" t="s">
        <v>41</v>
      </c>
      <c r="N1096" s="15">
        <v>1</v>
      </c>
      <c r="O1096" s="15">
        <v>1</v>
      </c>
      <c r="P1096" s="13" t="s">
        <v>31</v>
      </c>
      <c r="Q1096" s="13" t="s">
        <v>32</v>
      </c>
      <c r="R1096" s="1" t="s">
        <v>1941</v>
      </c>
      <c r="S1096" s="13" t="str" cm="1">
        <f t="array" ref="S1096">IFERROR(_xlfn.TEXTJOIN(", ",TRUE,IF(ChangeLog[ROW_ID]=$T1096,ChangeLog[Change'#],"")),"")</f>
        <v/>
      </c>
      <c r="T1096">
        <v>1092</v>
      </c>
    </row>
    <row r="1097" spans="1:20" ht="17.100000000000001" customHeight="1" x14ac:dyDescent="0.25">
      <c r="A1097" s="1" t="s">
        <v>1242</v>
      </c>
      <c r="B1097" s="15">
        <v>1971</v>
      </c>
      <c r="C1097" s="15" t="s">
        <v>92</v>
      </c>
      <c r="D1097" s="15" t="s">
        <v>92</v>
      </c>
      <c r="E1097" s="15" t="s">
        <v>93</v>
      </c>
      <c r="F1097" s="15" t="s">
        <v>26</v>
      </c>
      <c r="G1097" s="15" t="s">
        <v>1605</v>
      </c>
      <c r="H1097" s="15" t="s">
        <v>1296</v>
      </c>
      <c r="I1097" s="15" t="s">
        <v>11441</v>
      </c>
      <c r="J1097" s="1" t="s">
        <v>91</v>
      </c>
      <c r="K1097" s="15" t="s">
        <v>29</v>
      </c>
      <c r="L1097" s="15">
        <v>3</v>
      </c>
      <c r="M1097" s="15" t="s">
        <v>57</v>
      </c>
      <c r="N1097" s="15">
        <v>3</v>
      </c>
      <c r="O1097" s="15">
        <v>1</v>
      </c>
      <c r="P1097" s="13" t="s">
        <v>31</v>
      </c>
      <c r="Q1097" s="13" t="s">
        <v>32</v>
      </c>
      <c r="R1097" s="1" t="s">
        <v>1942</v>
      </c>
      <c r="S1097" s="13" t="str" cm="1">
        <f t="array" ref="S1097">IFERROR(_xlfn.TEXTJOIN(", ",TRUE,IF(ChangeLog[ROW_ID]=$T1097,ChangeLog[Change'#],"")),"")</f>
        <v/>
      </c>
      <c r="T1097">
        <v>1093</v>
      </c>
    </row>
    <row r="1098" spans="1:20" ht="17.100000000000001" customHeight="1" x14ac:dyDescent="0.25">
      <c r="A1098" s="1" t="s">
        <v>1242</v>
      </c>
      <c r="B1098" s="15">
        <v>1971</v>
      </c>
      <c r="C1098" s="15" t="s">
        <v>97</v>
      </c>
      <c r="D1098" s="15" t="s">
        <v>97</v>
      </c>
      <c r="E1098" s="15" t="s">
        <v>97</v>
      </c>
      <c r="F1098" s="15" t="s">
        <v>49</v>
      </c>
      <c r="G1098" s="15" t="s">
        <v>283</v>
      </c>
      <c r="H1098" s="15" t="s">
        <v>1349</v>
      </c>
      <c r="I1098" s="15" t="s">
        <v>11443</v>
      </c>
      <c r="J1098" s="1" t="s">
        <v>1944</v>
      </c>
      <c r="K1098" s="15" t="s">
        <v>29</v>
      </c>
      <c r="L1098" s="15">
        <v>3</v>
      </c>
      <c r="M1098" s="15" t="s">
        <v>57</v>
      </c>
      <c r="N1098" s="15">
        <v>3</v>
      </c>
      <c r="O1098" s="15">
        <v>1</v>
      </c>
      <c r="P1098" s="13" t="s">
        <v>31</v>
      </c>
      <c r="Q1098" s="13" t="s">
        <v>32</v>
      </c>
      <c r="R1098" s="1"/>
      <c r="S1098" s="13" t="str" cm="1">
        <f t="array" ref="S1098">IFERROR(_xlfn.TEXTJOIN(", ",TRUE,IF(ChangeLog[ROW_ID]=$T1098,ChangeLog[Change'#],"")),"")</f>
        <v/>
      </c>
      <c r="T1098">
        <v>1094</v>
      </c>
    </row>
    <row r="1099" spans="1:20" ht="17.100000000000001" customHeight="1" x14ac:dyDescent="0.25">
      <c r="A1099" s="1" t="s">
        <v>1242</v>
      </c>
      <c r="B1099" s="15">
        <v>1971</v>
      </c>
      <c r="C1099" s="15" t="s">
        <v>97</v>
      </c>
      <c r="D1099" s="15" t="s">
        <v>97</v>
      </c>
      <c r="E1099" s="15" t="s">
        <v>97</v>
      </c>
      <c r="F1099" s="15" t="s">
        <v>26</v>
      </c>
      <c r="G1099" s="15" t="s">
        <v>283</v>
      </c>
      <c r="H1099" s="15" t="s">
        <v>1349</v>
      </c>
      <c r="I1099" s="15" t="s">
        <v>11361</v>
      </c>
      <c r="J1099" s="1" t="s">
        <v>1945</v>
      </c>
      <c r="K1099" s="15" t="s">
        <v>29</v>
      </c>
      <c r="L1099" s="15">
        <v>1</v>
      </c>
      <c r="M1099" s="15" t="s">
        <v>41</v>
      </c>
      <c r="N1099" s="15">
        <v>1</v>
      </c>
      <c r="O1099" s="15">
        <v>1</v>
      </c>
      <c r="P1099" s="13" t="s">
        <v>31</v>
      </c>
      <c r="Q1099" s="13" t="s">
        <v>32</v>
      </c>
      <c r="R1099" s="1"/>
      <c r="S1099" s="13" t="str" cm="1">
        <f t="array" ref="S1099">IFERROR(_xlfn.TEXTJOIN(", ",TRUE,IF(ChangeLog[ROW_ID]=$T1099,ChangeLog[Change'#],"")),"")</f>
        <v/>
      </c>
      <c r="T1099">
        <v>1095</v>
      </c>
    </row>
    <row r="1100" spans="1:20" ht="17.100000000000001" customHeight="1" x14ac:dyDescent="0.25">
      <c r="A1100" s="1" t="s">
        <v>1242</v>
      </c>
      <c r="B1100" s="15">
        <v>1971</v>
      </c>
      <c r="C1100" s="15" t="s">
        <v>97</v>
      </c>
      <c r="D1100" s="15" t="s">
        <v>97</v>
      </c>
      <c r="E1100" s="15" t="s">
        <v>97</v>
      </c>
      <c r="F1100" s="15" t="s">
        <v>49</v>
      </c>
      <c r="G1100" s="15" t="s">
        <v>36</v>
      </c>
      <c r="H1100" s="15" t="s">
        <v>1349</v>
      </c>
      <c r="I1100" s="15" t="s">
        <v>11444</v>
      </c>
      <c r="J1100" s="1" t="s">
        <v>1944</v>
      </c>
      <c r="K1100" s="15" t="s">
        <v>29</v>
      </c>
      <c r="L1100" s="15">
        <v>3</v>
      </c>
      <c r="M1100" s="15" t="s">
        <v>57</v>
      </c>
      <c r="N1100" s="15">
        <v>3</v>
      </c>
      <c r="O1100" s="15">
        <v>1</v>
      </c>
      <c r="P1100" s="13" t="s">
        <v>31</v>
      </c>
      <c r="Q1100" s="13" t="s">
        <v>32</v>
      </c>
      <c r="R1100" s="1"/>
      <c r="S1100" s="13" t="str" cm="1">
        <f t="array" ref="S1100">IFERROR(_xlfn.TEXTJOIN(", ",TRUE,IF(ChangeLog[ROW_ID]=$T1100,ChangeLog[Change'#],"")),"")</f>
        <v/>
      </c>
      <c r="T1100">
        <v>1096</v>
      </c>
    </row>
    <row r="1101" spans="1:20" ht="17.100000000000001" customHeight="1" x14ac:dyDescent="0.25">
      <c r="A1101" s="1" t="s">
        <v>1242</v>
      </c>
      <c r="B1101" s="15">
        <v>1971</v>
      </c>
      <c r="C1101" s="15" t="s">
        <v>97</v>
      </c>
      <c r="D1101" s="15" t="s">
        <v>97</v>
      </c>
      <c r="E1101" s="15" t="s">
        <v>97</v>
      </c>
      <c r="F1101" s="15" t="s">
        <v>325</v>
      </c>
      <c r="G1101" s="15" t="s">
        <v>283</v>
      </c>
      <c r="H1101" s="15" t="s">
        <v>1349</v>
      </c>
      <c r="I1101" s="15" t="s">
        <v>326</v>
      </c>
      <c r="J1101" s="1" t="s">
        <v>1947</v>
      </c>
      <c r="K1101" s="15" t="s">
        <v>29</v>
      </c>
      <c r="L1101" s="15">
        <v>1</v>
      </c>
      <c r="M1101" s="15" t="s">
        <v>41</v>
      </c>
      <c r="N1101" s="15">
        <v>1</v>
      </c>
      <c r="O1101" s="15">
        <v>1</v>
      </c>
      <c r="P1101" s="13" t="s">
        <v>31</v>
      </c>
      <c r="Q1101" s="13" t="s">
        <v>32</v>
      </c>
      <c r="R1101" s="1"/>
      <c r="S1101" s="13" t="str" cm="1">
        <f t="array" ref="S1101">IFERROR(_xlfn.TEXTJOIN(", ",TRUE,IF(ChangeLog[ROW_ID]=$T1101,ChangeLog[Change'#],"")),"")</f>
        <v/>
      </c>
      <c r="T1101">
        <v>1097</v>
      </c>
    </row>
    <row r="1102" spans="1:20" ht="17.100000000000001" customHeight="1" x14ac:dyDescent="0.25">
      <c r="A1102" s="1" t="s">
        <v>1242</v>
      </c>
      <c r="B1102" s="15">
        <v>1971</v>
      </c>
      <c r="C1102" s="15" t="s">
        <v>97</v>
      </c>
      <c r="D1102" s="15" t="s">
        <v>97</v>
      </c>
      <c r="E1102" s="15" t="s">
        <v>97</v>
      </c>
      <c r="F1102" s="15"/>
      <c r="G1102" s="15" t="s">
        <v>36</v>
      </c>
      <c r="H1102" s="15" t="s">
        <v>1349</v>
      </c>
      <c r="I1102" s="15" t="s">
        <v>5700</v>
      </c>
      <c r="J1102" s="1" t="s">
        <v>1949</v>
      </c>
      <c r="K1102" s="15" t="s">
        <v>29</v>
      </c>
      <c r="L1102" s="15">
        <v>1</v>
      </c>
      <c r="M1102" s="15" t="s">
        <v>41</v>
      </c>
      <c r="N1102" s="15">
        <v>1</v>
      </c>
      <c r="O1102" s="15">
        <v>1</v>
      </c>
      <c r="P1102" s="13" t="s">
        <v>31</v>
      </c>
      <c r="Q1102" s="13" t="s">
        <v>32</v>
      </c>
      <c r="R1102" s="1"/>
      <c r="S1102" s="13" t="str" cm="1">
        <f t="array" ref="S1102">IFERROR(_xlfn.TEXTJOIN(", ",TRUE,IF(ChangeLog[ROW_ID]=$T1102,ChangeLog[Change'#],"")),"")</f>
        <v/>
      </c>
      <c r="T1102">
        <v>1098</v>
      </c>
    </row>
    <row r="1103" spans="1:20" ht="17.100000000000001" customHeight="1" x14ac:dyDescent="0.25">
      <c r="A1103" s="1" t="s">
        <v>1242</v>
      </c>
      <c r="B1103" s="15">
        <v>1971</v>
      </c>
      <c r="C1103" s="15" t="s">
        <v>97</v>
      </c>
      <c r="D1103" s="15" t="s">
        <v>97</v>
      </c>
      <c r="E1103" s="15" t="s">
        <v>97</v>
      </c>
      <c r="F1103" s="15" t="s">
        <v>49</v>
      </c>
      <c r="G1103" s="15" t="s">
        <v>152</v>
      </c>
      <c r="H1103" s="15" t="s">
        <v>1349</v>
      </c>
      <c r="I1103" s="15" t="s">
        <v>11445</v>
      </c>
      <c r="J1103" s="1" t="s">
        <v>1951</v>
      </c>
      <c r="K1103" s="15" t="s">
        <v>29</v>
      </c>
      <c r="L1103" s="15">
        <v>3</v>
      </c>
      <c r="M1103" s="15" t="s">
        <v>57</v>
      </c>
      <c r="N1103" s="15">
        <v>3</v>
      </c>
      <c r="O1103" s="15">
        <v>1</v>
      </c>
      <c r="P1103" s="13" t="s">
        <v>31</v>
      </c>
      <c r="Q1103" s="13" t="s">
        <v>32</v>
      </c>
      <c r="R1103" s="1"/>
      <c r="S1103" s="13" t="str" cm="1">
        <f t="array" ref="S1103">IFERROR(_xlfn.TEXTJOIN(", ",TRUE,IF(ChangeLog[ROW_ID]=$T1103,ChangeLog[Change'#],"")),"")</f>
        <v/>
      </c>
      <c r="T1103">
        <v>1099</v>
      </c>
    </row>
    <row r="1104" spans="1:20" ht="17.100000000000001" customHeight="1" x14ac:dyDescent="0.25">
      <c r="A1104" s="1" t="s">
        <v>1242</v>
      </c>
      <c r="B1104" s="15">
        <v>1971</v>
      </c>
      <c r="C1104" s="15" t="s">
        <v>97</v>
      </c>
      <c r="D1104" s="15" t="s">
        <v>97</v>
      </c>
      <c r="E1104" s="15" t="s">
        <v>97</v>
      </c>
      <c r="F1104" s="15" t="s">
        <v>26</v>
      </c>
      <c r="G1104" s="15" t="s">
        <v>152</v>
      </c>
      <c r="H1104" s="15" t="s">
        <v>1349</v>
      </c>
      <c r="I1104" s="15" t="s">
        <v>1002</v>
      </c>
      <c r="J1104" s="1" t="s">
        <v>1953</v>
      </c>
      <c r="K1104" s="15" t="s">
        <v>29</v>
      </c>
      <c r="L1104" s="15">
        <v>3</v>
      </c>
      <c r="M1104" s="15" t="s">
        <v>57</v>
      </c>
      <c r="N1104" s="15">
        <v>3</v>
      </c>
      <c r="O1104" s="15">
        <v>1</v>
      </c>
      <c r="P1104" s="13" t="s">
        <v>31</v>
      </c>
      <c r="Q1104" s="13" t="s">
        <v>32</v>
      </c>
      <c r="R1104" s="1"/>
      <c r="S1104" s="13" t="str" cm="1">
        <f t="array" ref="S1104">IFERROR(_xlfn.TEXTJOIN(", ",TRUE,IF(ChangeLog[ROW_ID]=$T1104,ChangeLog[Change'#],"")),"")</f>
        <v/>
      </c>
      <c r="T1104">
        <v>1100</v>
      </c>
    </row>
    <row r="1105" spans="1:20" ht="17.100000000000001" customHeight="1" x14ac:dyDescent="0.25">
      <c r="A1105" s="1" t="s">
        <v>1242</v>
      </c>
      <c r="B1105" s="15">
        <v>1971</v>
      </c>
      <c r="C1105" s="15" t="s">
        <v>59</v>
      </c>
      <c r="D1105" s="15" t="s">
        <v>59</v>
      </c>
      <c r="E1105" s="15" t="s">
        <v>59</v>
      </c>
      <c r="F1105" s="15" t="s">
        <v>26</v>
      </c>
      <c r="G1105" s="15" t="s">
        <v>78</v>
      </c>
      <c r="H1105" s="15" t="s">
        <v>1306</v>
      </c>
      <c r="I1105" s="15" t="s">
        <v>78</v>
      </c>
      <c r="J1105" s="1" t="s">
        <v>1954</v>
      </c>
      <c r="K1105" s="15" t="s">
        <v>29</v>
      </c>
      <c r="L1105" s="15">
        <v>2</v>
      </c>
      <c r="M1105" s="15" t="s">
        <v>30</v>
      </c>
      <c r="N1105" s="15">
        <v>2</v>
      </c>
      <c r="O1105" s="15">
        <v>1</v>
      </c>
      <c r="P1105" s="13" t="s">
        <v>31</v>
      </c>
      <c r="Q1105" s="13" t="s">
        <v>32</v>
      </c>
      <c r="R1105" s="1" t="s">
        <v>1955</v>
      </c>
      <c r="S1105" s="13" t="str" cm="1">
        <f t="array" ref="S1105">IFERROR(_xlfn.TEXTJOIN(", ",TRUE,IF(ChangeLog[ROW_ID]=$T1105,ChangeLog[Change'#],"")),"")</f>
        <v/>
      </c>
      <c r="T1105">
        <v>1101</v>
      </c>
    </row>
    <row r="1106" spans="1:20" ht="17.100000000000001" customHeight="1" x14ac:dyDescent="0.25">
      <c r="A1106" s="1" t="s">
        <v>1242</v>
      </c>
      <c r="B1106" s="15">
        <v>1971</v>
      </c>
      <c r="C1106" s="15" t="s">
        <v>59</v>
      </c>
      <c r="D1106" s="15" t="s">
        <v>59</v>
      </c>
      <c r="E1106" s="15" t="s">
        <v>59</v>
      </c>
      <c r="F1106" s="15" t="s">
        <v>26</v>
      </c>
      <c r="G1106" s="15" t="s">
        <v>85</v>
      </c>
      <c r="H1106" s="15" t="s">
        <v>1306</v>
      </c>
      <c r="I1106" s="15" t="s">
        <v>11389</v>
      </c>
      <c r="J1106" s="1" t="s">
        <v>1956</v>
      </c>
      <c r="K1106" s="15" t="s">
        <v>29</v>
      </c>
      <c r="L1106" s="15">
        <v>2</v>
      </c>
      <c r="M1106" s="15" t="s">
        <v>30</v>
      </c>
      <c r="N1106" s="15">
        <v>2</v>
      </c>
      <c r="O1106" s="15">
        <v>1</v>
      </c>
      <c r="P1106" s="13" t="s">
        <v>31</v>
      </c>
      <c r="Q1106" s="13" t="s">
        <v>32</v>
      </c>
      <c r="R1106" s="1" t="s">
        <v>1957</v>
      </c>
      <c r="S1106" s="13" t="str" cm="1">
        <f t="array" ref="S1106">IFERROR(_xlfn.TEXTJOIN(", ",TRUE,IF(ChangeLog[ROW_ID]=$T1106,ChangeLog[Change'#],"")),"")</f>
        <v/>
      </c>
      <c r="T1106">
        <v>1102</v>
      </c>
    </row>
    <row r="1107" spans="1:20" ht="17.100000000000001" customHeight="1" x14ac:dyDescent="0.25">
      <c r="A1107" s="1" t="s">
        <v>1242</v>
      </c>
      <c r="B1107" s="15">
        <v>1973</v>
      </c>
      <c r="C1107" s="15" t="s">
        <v>24</v>
      </c>
      <c r="D1107" s="15" t="s">
        <v>1132</v>
      </c>
      <c r="E1107" s="15" t="s">
        <v>1132</v>
      </c>
      <c r="F1107" s="15"/>
      <c r="G1107" s="15" t="s">
        <v>1133</v>
      </c>
      <c r="H1107" s="15" t="s">
        <v>1243</v>
      </c>
      <c r="I1107" s="15" t="s">
        <v>11446</v>
      </c>
      <c r="J1107" s="1" t="s">
        <v>1959</v>
      </c>
      <c r="K1107" s="15" t="s">
        <v>29</v>
      </c>
      <c r="L1107" s="15">
        <v>3</v>
      </c>
      <c r="M1107" s="15" t="s">
        <v>57</v>
      </c>
      <c r="N1107" s="15">
        <v>3</v>
      </c>
      <c r="O1107" s="15">
        <v>1</v>
      </c>
      <c r="P1107" s="13" t="s">
        <v>31</v>
      </c>
      <c r="Q1107" s="13" t="s">
        <v>32</v>
      </c>
      <c r="R1107" s="1" t="s">
        <v>1960</v>
      </c>
      <c r="S1107" s="13" t="str" cm="1">
        <f t="array" ref="S1107">IFERROR(_xlfn.TEXTJOIN(", ",TRUE,IF(ChangeLog[ROW_ID]=$T1107,ChangeLog[Change'#],"")),"")</f>
        <v>32</v>
      </c>
      <c r="T1107">
        <v>1103</v>
      </c>
    </row>
    <row r="1108" spans="1:20" ht="17.100000000000001" customHeight="1" x14ac:dyDescent="0.25">
      <c r="A1108" s="1" t="s">
        <v>1242</v>
      </c>
      <c r="B1108" s="15">
        <v>1973</v>
      </c>
      <c r="C1108" s="15" t="s">
        <v>24</v>
      </c>
      <c r="D1108" s="15" t="s">
        <v>1132</v>
      </c>
      <c r="E1108" s="15" t="s">
        <v>1132</v>
      </c>
      <c r="F1108" s="15"/>
      <c r="G1108" s="15" t="s">
        <v>1133</v>
      </c>
      <c r="H1108" s="15" t="s">
        <v>1243</v>
      </c>
      <c r="I1108" s="15" t="s">
        <v>11446</v>
      </c>
      <c r="J1108" s="1" t="s">
        <v>1961</v>
      </c>
      <c r="K1108" s="15" t="s">
        <v>29</v>
      </c>
      <c r="L1108" s="15">
        <v>3</v>
      </c>
      <c r="M1108" s="15" t="s">
        <v>57</v>
      </c>
      <c r="N1108" s="15">
        <v>3</v>
      </c>
      <c r="O1108" s="15">
        <v>1</v>
      </c>
      <c r="P1108" s="13" t="s">
        <v>31</v>
      </c>
      <c r="Q1108" s="13" t="s">
        <v>32</v>
      </c>
      <c r="R1108" s="1" t="s">
        <v>1962</v>
      </c>
      <c r="S1108" s="13" t="str" cm="1">
        <f t="array" ref="S1108">IFERROR(_xlfn.TEXTJOIN(", ",TRUE,IF(ChangeLog[ROW_ID]=$T1108,ChangeLog[Change'#],"")),"")</f>
        <v>33</v>
      </c>
      <c r="T1108">
        <v>1104</v>
      </c>
    </row>
    <row r="1109" spans="1:20" ht="17.100000000000001" customHeight="1" x14ac:dyDescent="0.25">
      <c r="A1109" s="1" t="s">
        <v>1242</v>
      </c>
      <c r="B1109" s="15">
        <v>1973</v>
      </c>
      <c r="C1109" s="15" t="s">
        <v>24</v>
      </c>
      <c r="D1109" s="15" t="s">
        <v>35</v>
      </c>
      <c r="E1109" s="15" t="s">
        <v>35</v>
      </c>
      <c r="F1109" s="15" t="s">
        <v>26</v>
      </c>
      <c r="G1109" s="15" t="s">
        <v>36</v>
      </c>
      <c r="H1109" s="15" t="s">
        <v>1359</v>
      </c>
      <c r="I1109" s="15" t="s">
        <v>37</v>
      </c>
      <c r="J1109" s="1" t="s">
        <v>1963</v>
      </c>
      <c r="K1109" s="15" t="s">
        <v>29</v>
      </c>
      <c r="L1109" s="15">
        <v>1</v>
      </c>
      <c r="M1109" s="15" t="s">
        <v>41</v>
      </c>
      <c r="N1109" s="15">
        <v>1</v>
      </c>
      <c r="O1109" s="15">
        <v>1</v>
      </c>
      <c r="P1109" s="13" t="s">
        <v>31</v>
      </c>
      <c r="Q1109" s="13" t="s">
        <v>32</v>
      </c>
      <c r="R1109" s="1"/>
      <c r="S1109" s="13" t="str" cm="1">
        <f t="array" ref="S1109">IFERROR(_xlfn.TEXTJOIN(", ",TRUE,IF(ChangeLog[ROW_ID]=$T1109,ChangeLog[Change'#],"")),"")</f>
        <v>34</v>
      </c>
      <c r="T1109">
        <v>1105</v>
      </c>
    </row>
    <row r="1110" spans="1:20" ht="33.950000000000003" customHeight="1" x14ac:dyDescent="0.25">
      <c r="A1110" s="1" t="s">
        <v>1242</v>
      </c>
      <c r="B1110" s="15">
        <v>1973</v>
      </c>
      <c r="C1110" s="15" t="s">
        <v>24</v>
      </c>
      <c r="D1110" s="15" t="s">
        <v>1132</v>
      </c>
      <c r="E1110" s="15" t="s">
        <v>1132</v>
      </c>
      <c r="F1110" s="15"/>
      <c r="G1110" s="15" t="s">
        <v>1353</v>
      </c>
      <c r="H1110" s="15" t="s">
        <v>1243</v>
      </c>
      <c r="I1110" s="15" t="s">
        <v>11447</v>
      </c>
      <c r="J1110" s="1" t="s">
        <v>1965</v>
      </c>
      <c r="K1110" s="15" t="s">
        <v>29</v>
      </c>
      <c r="L1110" s="15">
        <v>1</v>
      </c>
      <c r="M1110" s="15" t="s">
        <v>41</v>
      </c>
      <c r="N1110" s="15">
        <v>1</v>
      </c>
      <c r="O1110" s="15">
        <v>1</v>
      </c>
      <c r="P1110" s="13" t="s">
        <v>31</v>
      </c>
      <c r="Q1110" s="13" t="s">
        <v>32</v>
      </c>
      <c r="R1110" s="1" t="s">
        <v>1966</v>
      </c>
      <c r="S1110" s="13" t="str" cm="1">
        <f t="array" ref="S1110">IFERROR(_xlfn.TEXTJOIN(", ",TRUE,IF(ChangeLog[ROW_ID]=$T1110,ChangeLog[Change'#],"")),"")</f>
        <v>35</v>
      </c>
      <c r="T1110">
        <v>1106</v>
      </c>
    </row>
    <row r="1111" spans="1:20" ht="17.100000000000001" customHeight="1" x14ac:dyDescent="0.25">
      <c r="A1111" s="1" t="s">
        <v>1242</v>
      </c>
      <c r="B1111" s="15">
        <v>1973</v>
      </c>
      <c r="C1111" s="15" t="s">
        <v>24</v>
      </c>
      <c r="D1111" s="15" t="s">
        <v>1132</v>
      </c>
      <c r="E1111" s="15" t="s">
        <v>1132</v>
      </c>
      <c r="F1111" s="15"/>
      <c r="G1111" s="15" t="s">
        <v>1353</v>
      </c>
      <c r="H1111" s="15" t="s">
        <v>1243</v>
      </c>
      <c r="I1111" s="15" t="s">
        <v>11364</v>
      </c>
      <c r="J1111" s="1" t="s">
        <v>1967</v>
      </c>
      <c r="K1111" s="15" t="s">
        <v>29</v>
      </c>
      <c r="L1111" s="15">
        <v>2</v>
      </c>
      <c r="M1111" s="15" t="s">
        <v>30</v>
      </c>
      <c r="N1111" s="15">
        <v>2</v>
      </c>
      <c r="O1111" s="15">
        <v>1</v>
      </c>
      <c r="P1111" s="13" t="s">
        <v>31</v>
      </c>
      <c r="Q1111" s="13" t="s">
        <v>32</v>
      </c>
      <c r="R1111" s="1" t="s">
        <v>1968</v>
      </c>
      <c r="S1111" s="13" t="str" cm="1">
        <f t="array" ref="S1111">IFERROR(_xlfn.TEXTJOIN(", ",TRUE,IF(ChangeLog[ROW_ID]=$T1111,ChangeLog[Change'#],"")),"")</f>
        <v>36</v>
      </c>
      <c r="T1111">
        <v>1107</v>
      </c>
    </row>
    <row r="1112" spans="1:20" ht="33.950000000000003" customHeight="1" x14ac:dyDescent="0.25">
      <c r="A1112" s="1" t="s">
        <v>1242</v>
      </c>
      <c r="B1112" s="15">
        <v>1973</v>
      </c>
      <c r="C1112" s="15" t="s">
        <v>24</v>
      </c>
      <c r="D1112" s="15" t="s">
        <v>25</v>
      </c>
      <c r="E1112" s="15" t="s">
        <v>25</v>
      </c>
      <c r="F1112" s="15" t="s">
        <v>26</v>
      </c>
      <c r="G1112" s="15" t="s">
        <v>100</v>
      </c>
      <c r="H1112" s="15" t="s">
        <v>1243</v>
      </c>
      <c r="I1112" s="15" t="s">
        <v>100</v>
      </c>
      <c r="J1112" s="1" t="s">
        <v>1969</v>
      </c>
      <c r="K1112" s="15" t="s">
        <v>29</v>
      </c>
      <c r="L1112" s="15">
        <v>2</v>
      </c>
      <c r="M1112" s="15" t="s">
        <v>30</v>
      </c>
      <c r="N1112" s="15">
        <v>2</v>
      </c>
      <c r="O1112" s="15">
        <v>1</v>
      </c>
      <c r="P1112" s="13" t="s">
        <v>31</v>
      </c>
      <c r="Q1112" s="13" t="s">
        <v>32</v>
      </c>
      <c r="R1112" s="1" t="s">
        <v>1970</v>
      </c>
      <c r="S1112" s="13" t="str" cm="1">
        <f t="array" ref="S1112">IFERROR(_xlfn.TEXTJOIN(", ",TRUE,IF(ChangeLog[ROW_ID]=$T1112,ChangeLog[Change'#],"")),"")</f>
        <v>41</v>
      </c>
      <c r="T1112">
        <v>1108</v>
      </c>
    </row>
    <row r="1113" spans="1:20" ht="33.950000000000003" customHeight="1" x14ac:dyDescent="0.25">
      <c r="A1113" s="1" t="s">
        <v>1242</v>
      </c>
      <c r="B1113" s="15">
        <v>1973</v>
      </c>
      <c r="C1113" s="15" t="s">
        <v>24</v>
      </c>
      <c r="D1113" s="15" t="s">
        <v>25</v>
      </c>
      <c r="E1113" s="15" t="s">
        <v>25</v>
      </c>
      <c r="F1113" s="15"/>
      <c r="G1113" s="15" t="s">
        <v>786</v>
      </c>
      <c r="H1113" s="15" t="s">
        <v>1243</v>
      </c>
      <c r="I1113" s="15" t="s">
        <v>786</v>
      </c>
      <c r="J1113" s="1" t="s">
        <v>1971</v>
      </c>
      <c r="K1113" s="15" t="s">
        <v>29</v>
      </c>
      <c r="L1113" s="15">
        <v>3</v>
      </c>
      <c r="M1113" s="15" t="s">
        <v>57</v>
      </c>
      <c r="N1113" s="15">
        <v>3</v>
      </c>
      <c r="O1113" s="15">
        <v>1</v>
      </c>
      <c r="P1113" s="13" t="s">
        <v>31</v>
      </c>
      <c r="Q1113" s="13" t="s">
        <v>32</v>
      </c>
      <c r="R1113" s="1" t="s">
        <v>1972</v>
      </c>
      <c r="S1113" s="13" t="str" cm="1">
        <f t="array" ref="S1113">IFERROR(_xlfn.TEXTJOIN(", ",TRUE,IF(ChangeLog[ROW_ID]=$T1113,ChangeLog[Change'#],"")),"")</f>
        <v>42</v>
      </c>
      <c r="T1113">
        <v>1109</v>
      </c>
    </row>
    <row r="1114" spans="1:20" ht="17.100000000000001" customHeight="1" x14ac:dyDescent="0.25">
      <c r="A1114" s="1" t="s">
        <v>1242</v>
      </c>
      <c r="B1114" s="15">
        <v>1973</v>
      </c>
      <c r="C1114" s="15" t="s">
        <v>24</v>
      </c>
      <c r="D1114" s="15" t="s">
        <v>25</v>
      </c>
      <c r="E1114" s="15" t="s">
        <v>25</v>
      </c>
      <c r="F1114" s="15" t="s">
        <v>26</v>
      </c>
      <c r="G1114" s="15" t="s">
        <v>121</v>
      </c>
      <c r="H1114" s="15" t="s">
        <v>1243</v>
      </c>
      <c r="I1114" s="1" t="s">
        <v>11448</v>
      </c>
      <c r="J1114" s="1" t="s">
        <v>1974</v>
      </c>
      <c r="K1114" s="15" t="s">
        <v>29</v>
      </c>
      <c r="L1114" s="15">
        <v>1</v>
      </c>
      <c r="M1114" s="15" t="s">
        <v>41</v>
      </c>
      <c r="N1114" s="15">
        <v>1</v>
      </c>
      <c r="O1114" s="15">
        <v>1</v>
      </c>
      <c r="P1114" s="13" t="s">
        <v>31</v>
      </c>
      <c r="Q1114" s="13" t="s">
        <v>32</v>
      </c>
      <c r="R1114" s="1" t="s">
        <v>1975</v>
      </c>
      <c r="S1114" s="13" t="str" cm="1">
        <f t="array" ref="S1114">IFERROR(_xlfn.TEXTJOIN(", ",TRUE,IF(ChangeLog[ROW_ID]=$T1114,ChangeLog[Change'#],"")),"")</f>
        <v/>
      </c>
      <c r="T1114">
        <v>1110</v>
      </c>
    </row>
    <row r="1115" spans="1:20" ht="17.100000000000001" customHeight="1" x14ac:dyDescent="0.25">
      <c r="A1115" s="1" t="s">
        <v>1242</v>
      </c>
      <c r="B1115" s="15">
        <v>1973</v>
      </c>
      <c r="C1115" s="15" t="s">
        <v>24</v>
      </c>
      <c r="D1115" s="15" t="s">
        <v>25</v>
      </c>
      <c r="E1115" s="15" t="s">
        <v>25</v>
      </c>
      <c r="F1115" s="15" t="s">
        <v>49</v>
      </c>
      <c r="G1115" s="15" t="s">
        <v>121</v>
      </c>
      <c r="H1115" s="15" t="s">
        <v>1243</v>
      </c>
      <c r="I1115" s="15" t="s">
        <v>11349</v>
      </c>
      <c r="J1115" s="1" t="s">
        <v>1977</v>
      </c>
      <c r="K1115" s="15" t="s">
        <v>29</v>
      </c>
      <c r="L1115" s="15">
        <v>1</v>
      </c>
      <c r="M1115" s="15" t="s">
        <v>41</v>
      </c>
      <c r="N1115" s="15">
        <v>1</v>
      </c>
      <c r="O1115" s="15">
        <v>1</v>
      </c>
      <c r="P1115" s="13" t="s">
        <v>31</v>
      </c>
      <c r="Q1115" s="13" t="s">
        <v>32</v>
      </c>
      <c r="R1115" s="1" t="s">
        <v>1978</v>
      </c>
      <c r="S1115" s="13" t="str" cm="1">
        <f t="array" ref="S1115">IFERROR(_xlfn.TEXTJOIN(", ",TRUE,IF(ChangeLog[ROW_ID]=$T1115,ChangeLog[Change'#],"")),"")</f>
        <v/>
      </c>
      <c r="T1115">
        <v>1111</v>
      </c>
    </row>
    <row r="1116" spans="1:20" ht="17.100000000000001" customHeight="1" x14ac:dyDescent="0.25">
      <c r="A1116" s="1" t="s">
        <v>1242</v>
      </c>
      <c r="B1116" s="15">
        <v>1973</v>
      </c>
      <c r="C1116" s="15" t="s">
        <v>24</v>
      </c>
      <c r="D1116" s="15" t="s">
        <v>25</v>
      </c>
      <c r="E1116" s="15" t="s">
        <v>25</v>
      </c>
      <c r="F1116" s="15"/>
      <c r="G1116" s="15" t="s">
        <v>66</v>
      </c>
      <c r="H1116" s="15" t="s">
        <v>1243</v>
      </c>
      <c r="I1116" s="1" t="s">
        <v>11393</v>
      </c>
      <c r="J1116" s="1" t="s">
        <v>91</v>
      </c>
      <c r="K1116" s="15" t="s">
        <v>29</v>
      </c>
      <c r="L1116" s="15">
        <v>1</v>
      </c>
      <c r="M1116" s="15" t="s">
        <v>41</v>
      </c>
      <c r="N1116" s="15">
        <v>1</v>
      </c>
      <c r="O1116" s="15">
        <v>1</v>
      </c>
      <c r="P1116" s="13" t="s">
        <v>31</v>
      </c>
      <c r="Q1116" s="13" t="s">
        <v>32</v>
      </c>
      <c r="R1116" s="1" t="s">
        <v>1979</v>
      </c>
      <c r="S1116" s="13" t="str" cm="1">
        <f t="array" ref="S1116">IFERROR(_xlfn.TEXTJOIN(", ",TRUE,IF(ChangeLog[ROW_ID]=$T1116,ChangeLog[Change'#],"")),"")</f>
        <v/>
      </c>
      <c r="T1116">
        <v>1112</v>
      </c>
    </row>
    <row r="1117" spans="1:20" ht="17.100000000000001" customHeight="1" x14ac:dyDescent="0.25">
      <c r="A1117" s="1" t="s">
        <v>1242</v>
      </c>
      <c r="B1117" s="15">
        <v>1973</v>
      </c>
      <c r="C1117" s="15" t="s">
        <v>24</v>
      </c>
      <c r="D1117" s="15" t="s">
        <v>25</v>
      </c>
      <c r="E1117" s="15" t="s">
        <v>25</v>
      </c>
      <c r="F1117" s="15" t="s">
        <v>26</v>
      </c>
      <c r="G1117" s="15" t="s">
        <v>42</v>
      </c>
      <c r="H1117" s="15" t="s">
        <v>1243</v>
      </c>
      <c r="I1117" s="1" t="s">
        <v>11449</v>
      </c>
      <c r="J1117" s="1" t="s">
        <v>1981</v>
      </c>
      <c r="K1117" s="15" t="s">
        <v>29</v>
      </c>
      <c r="L1117" s="15">
        <v>1</v>
      </c>
      <c r="M1117" s="15" t="s">
        <v>41</v>
      </c>
      <c r="N1117" s="15">
        <v>1</v>
      </c>
      <c r="O1117" s="15">
        <v>1</v>
      </c>
      <c r="P1117" s="13" t="s">
        <v>31</v>
      </c>
      <c r="Q1117" s="13" t="s">
        <v>32</v>
      </c>
      <c r="R1117" s="1" t="s">
        <v>1982</v>
      </c>
      <c r="S1117" s="13" t="str" cm="1">
        <f t="array" ref="S1117">IFERROR(_xlfn.TEXTJOIN(", ",TRUE,IF(ChangeLog[ROW_ID]=$T1117,ChangeLog[Change'#],"")),"")</f>
        <v/>
      </c>
      <c r="T1117">
        <v>1113</v>
      </c>
    </row>
    <row r="1118" spans="1:20" ht="33.950000000000003" customHeight="1" x14ac:dyDescent="0.25">
      <c r="A1118" s="1" t="s">
        <v>1242</v>
      </c>
      <c r="B1118" s="15">
        <v>1973</v>
      </c>
      <c r="C1118" s="15" t="s">
        <v>24</v>
      </c>
      <c r="D1118" s="15" t="s">
        <v>25</v>
      </c>
      <c r="E1118" s="15" t="s">
        <v>25</v>
      </c>
      <c r="F1118" s="15" t="s">
        <v>26</v>
      </c>
      <c r="G1118" s="15" t="s">
        <v>27</v>
      </c>
      <c r="H1118" s="15" t="s">
        <v>1243</v>
      </c>
      <c r="I1118" s="15" t="s">
        <v>27</v>
      </c>
      <c r="J1118" s="1" t="s">
        <v>1364</v>
      </c>
      <c r="K1118" s="15" t="s">
        <v>29</v>
      </c>
      <c r="L1118" s="15">
        <v>3</v>
      </c>
      <c r="M1118" s="15" t="s">
        <v>57</v>
      </c>
      <c r="N1118" s="15">
        <v>3</v>
      </c>
      <c r="O1118" s="15">
        <v>1</v>
      </c>
      <c r="P1118" s="13" t="s">
        <v>31</v>
      </c>
      <c r="Q1118" s="13" t="s">
        <v>32</v>
      </c>
      <c r="R1118" s="1" t="s">
        <v>1983</v>
      </c>
      <c r="S1118" s="13" t="str" cm="1">
        <f t="array" ref="S1118">IFERROR(_xlfn.TEXTJOIN(", ",TRUE,IF(ChangeLog[ROW_ID]=$T1118,ChangeLog[Change'#],"")),"")</f>
        <v/>
      </c>
      <c r="T1118">
        <v>1114</v>
      </c>
    </row>
    <row r="1119" spans="1:20" ht="17.100000000000001" customHeight="1" x14ac:dyDescent="0.25">
      <c r="A1119" s="1" t="s">
        <v>1242</v>
      </c>
      <c r="B1119" s="15">
        <v>1973</v>
      </c>
      <c r="C1119" s="15" t="s">
        <v>24</v>
      </c>
      <c r="D1119" s="15" t="s">
        <v>25</v>
      </c>
      <c r="E1119" s="15" t="s">
        <v>25</v>
      </c>
      <c r="F1119" s="15" t="s">
        <v>49</v>
      </c>
      <c r="G1119" s="15" t="s">
        <v>124</v>
      </c>
      <c r="H1119" s="15" t="s">
        <v>1243</v>
      </c>
      <c r="I1119" s="15" t="s">
        <v>11366</v>
      </c>
      <c r="J1119" s="1" t="s">
        <v>689</v>
      </c>
      <c r="K1119" s="15" t="s">
        <v>29</v>
      </c>
      <c r="L1119" s="15">
        <v>3</v>
      </c>
      <c r="M1119" s="15" t="s">
        <v>57</v>
      </c>
      <c r="N1119" s="15">
        <v>3</v>
      </c>
      <c r="O1119" s="15">
        <v>1</v>
      </c>
      <c r="P1119" s="13" t="s">
        <v>31</v>
      </c>
      <c r="Q1119" s="13" t="s">
        <v>32</v>
      </c>
      <c r="R1119" s="1" t="s">
        <v>1984</v>
      </c>
      <c r="S1119" s="13" t="str" cm="1">
        <f t="array" ref="S1119">IFERROR(_xlfn.TEXTJOIN(", ",TRUE,IF(ChangeLog[ROW_ID]=$T1119,ChangeLog[Change'#],"")),"")</f>
        <v/>
      </c>
      <c r="T1119">
        <v>1115</v>
      </c>
    </row>
    <row r="1120" spans="1:20" ht="17.100000000000001" customHeight="1" x14ac:dyDescent="0.25">
      <c r="A1120" s="1" t="s">
        <v>1242</v>
      </c>
      <c r="B1120" s="15">
        <v>1973</v>
      </c>
      <c r="C1120" s="15" t="s">
        <v>24</v>
      </c>
      <c r="D1120" s="15" t="s">
        <v>25</v>
      </c>
      <c r="E1120" s="15" t="s">
        <v>25</v>
      </c>
      <c r="F1120" s="15" t="s">
        <v>26</v>
      </c>
      <c r="G1120" s="15" t="s">
        <v>695</v>
      </c>
      <c r="H1120" s="15" t="s">
        <v>1243</v>
      </c>
      <c r="I1120" s="15" t="s">
        <v>695</v>
      </c>
      <c r="J1120" s="1" t="s">
        <v>1804</v>
      </c>
      <c r="K1120" s="15" t="s">
        <v>29</v>
      </c>
      <c r="L1120" s="15">
        <v>3</v>
      </c>
      <c r="M1120" s="15" t="s">
        <v>57</v>
      </c>
      <c r="N1120" s="15">
        <v>3</v>
      </c>
      <c r="O1120" s="15">
        <v>1</v>
      </c>
      <c r="P1120" s="13" t="s">
        <v>31</v>
      </c>
      <c r="Q1120" s="13" t="s">
        <v>32</v>
      </c>
      <c r="R1120" s="1" t="s">
        <v>1985</v>
      </c>
      <c r="S1120" s="13" t="str" cm="1">
        <f t="array" ref="S1120">IFERROR(_xlfn.TEXTJOIN(", ",TRUE,IF(ChangeLog[ROW_ID]=$T1120,ChangeLog[Change'#],"")),"")</f>
        <v/>
      </c>
      <c r="T1120">
        <v>1116</v>
      </c>
    </row>
    <row r="1121" spans="1:20" ht="17.100000000000001" customHeight="1" x14ac:dyDescent="0.25">
      <c r="A1121" s="1" t="s">
        <v>1242</v>
      </c>
      <c r="B1121" s="15">
        <v>1973</v>
      </c>
      <c r="C1121" s="15" t="s">
        <v>24</v>
      </c>
      <c r="D1121" s="15" t="s">
        <v>25</v>
      </c>
      <c r="E1121" s="15" t="s">
        <v>25</v>
      </c>
      <c r="F1121" s="15"/>
      <c r="G1121" s="15" t="s">
        <v>695</v>
      </c>
      <c r="H1121" s="15" t="s">
        <v>1243</v>
      </c>
      <c r="I1121" s="15" t="s">
        <v>695</v>
      </c>
      <c r="J1121" s="1" t="s">
        <v>1971</v>
      </c>
      <c r="K1121" s="15" t="s">
        <v>29</v>
      </c>
      <c r="L1121" s="15">
        <v>3</v>
      </c>
      <c r="M1121" s="15" t="s">
        <v>57</v>
      </c>
      <c r="N1121" s="15">
        <v>3</v>
      </c>
      <c r="O1121" s="15">
        <v>1</v>
      </c>
      <c r="P1121" s="13" t="s">
        <v>31</v>
      </c>
      <c r="Q1121" s="13" t="s">
        <v>32</v>
      </c>
      <c r="R1121" s="1" t="s">
        <v>1986</v>
      </c>
      <c r="S1121" s="13" t="str" cm="1">
        <f t="array" ref="S1121">IFERROR(_xlfn.TEXTJOIN(", ",TRUE,IF(ChangeLog[ROW_ID]=$T1121,ChangeLog[Change'#],"")),"")</f>
        <v/>
      </c>
      <c r="T1121">
        <v>1117</v>
      </c>
    </row>
    <row r="1122" spans="1:20" ht="17.100000000000001" customHeight="1" x14ac:dyDescent="0.25">
      <c r="A1122" s="1" t="s">
        <v>1242</v>
      </c>
      <c r="B1122" s="15">
        <v>1973</v>
      </c>
      <c r="C1122" s="15" t="s">
        <v>24</v>
      </c>
      <c r="D1122" s="15" t="s">
        <v>25</v>
      </c>
      <c r="E1122" s="15" t="s">
        <v>25</v>
      </c>
      <c r="F1122" s="15" t="s">
        <v>26</v>
      </c>
      <c r="G1122" s="15" t="s">
        <v>820</v>
      </c>
      <c r="H1122" s="15" t="s">
        <v>1243</v>
      </c>
      <c r="I1122" s="1" t="s">
        <v>11450</v>
      </c>
      <c r="J1122" s="1" t="s">
        <v>1988</v>
      </c>
      <c r="K1122" s="15" t="s">
        <v>29</v>
      </c>
      <c r="L1122" s="15">
        <v>3</v>
      </c>
      <c r="M1122" s="15" t="s">
        <v>57</v>
      </c>
      <c r="N1122" s="15">
        <v>3</v>
      </c>
      <c r="O1122" s="15">
        <v>1</v>
      </c>
      <c r="P1122" s="13" t="s">
        <v>31</v>
      </c>
      <c r="Q1122" s="13" t="s">
        <v>32</v>
      </c>
      <c r="R1122" s="1" t="s">
        <v>1989</v>
      </c>
      <c r="S1122" s="13" t="str" cm="1">
        <f t="array" ref="S1122">IFERROR(_xlfn.TEXTJOIN(", ",TRUE,IF(ChangeLog[ROW_ID]=$T1122,ChangeLog[Change'#],"")),"")</f>
        <v/>
      </c>
      <c r="T1122">
        <v>1118</v>
      </c>
    </row>
    <row r="1123" spans="1:20" ht="17.100000000000001" customHeight="1" x14ac:dyDescent="0.25">
      <c r="A1123" s="1" t="s">
        <v>1242</v>
      </c>
      <c r="B1123" s="15">
        <v>1973</v>
      </c>
      <c r="C1123" s="15" t="s">
        <v>24</v>
      </c>
      <c r="D1123" s="15" t="s">
        <v>25</v>
      </c>
      <c r="E1123" s="15" t="s">
        <v>25</v>
      </c>
      <c r="F1123" s="15" t="s">
        <v>49</v>
      </c>
      <c r="G1123" s="15" t="s">
        <v>104</v>
      </c>
      <c r="H1123" s="15" t="s">
        <v>1243</v>
      </c>
      <c r="I1123" s="15" t="s">
        <v>104</v>
      </c>
      <c r="J1123" s="1" t="s">
        <v>1801</v>
      </c>
      <c r="K1123" s="15" t="s">
        <v>29</v>
      </c>
      <c r="L1123" s="15">
        <v>1</v>
      </c>
      <c r="M1123" s="15" t="s">
        <v>41</v>
      </c>
      <c r="N1123" s="15">
        <v>1</v>
      </c>
      <c r="O1123" s="15">
        <v>1</v>
      </c>
      <c r="P1123" s="13" t="s">
        <v>31</v>
      </c>
      <c r="Q1123" s="13" t="s">
        <v>32</v>
      </c>
      <c r="R1123" s="1" t="s">
        <v>1990</v>
      </c>
      <c r="S1123" s="13" t="str" cm="1">
        <f t="array" ref="S1123">IFERROR(_xlfn.TEXTJOIN(", ",TRUE,IF(ChangeLog[ROW_ID]=$T1123,ChangeLog[Change'#],"")),"")</f>
        <v/>
      </c>
      <c r="T1123">
        <v>1119</v>
      </c>
    </row>
    <row r="1124" spans="1:20" ht="17.100000000000001" customHeight="1" x14ac:dyDescent="0.25">
      <c r="A1124" s="1" t="s">
        <v>1242</v>
      </c>
      <c r="B1124" s="15">
        <v>1973</v>
      </c>
      <c r="C1124" s="15" t="s">
        <v>24</v>
      </c>
      <c r="D1124" s="15" t="s">
        <v>25</v>
      </c>
      <c r="E1124" s="15" t="s">
        <v>25</v>
      </c>
      <c r="F1124" s="15" t="s">
        <v>49</v>
      </c>
      <c r="G1124" s="15" t="s">
        <v>39</v>
      </c>
      <c r="H1124" s="15" t="s">
        <v>1243</v>
      </c>
      <c r="I1124" s="15" t="s">
        <v>39</v>
      </c>
      <c r="J1124" s="1" t="s">
        <v>1801</v>
      </c>
      <c r="K1124" s="15" t="s">
        <v>29</v>
      </c>
      <c r="L1124" s="15">
        <v>1</v>
      </c>
      <c r="M1124" s="15" t="s">
        <v>41</v>
      </c>
      <c r="N1124" s="15">
        <v>1</v>
      </c>
      <c r="O1124" s="15">
        <v>1</v>
      </c>
      <c r="P1124" s="13" t="s">
        <v>31</v>
      </c>
      <c r="Q1124" s="13" t="s">
        <v>32</v>
      </c>
      <c r="R1124" s="1" t="s">
        <v>1991</v>
      </c>
      <c r="S1124" s="13" t="str" cm="1">
        <f t="array" ref="S1124">IFERROR(_xlfn.TEXTJOIN(", ",TRUE,IF(ChangeLog[ROW_ID]=$T1124,ChangeLog[Change'#],"")),"")</f>
        <v/>
      </c>
      <c r="T1124">
        <v>1120</v>
      </c>
    </row>
    <row r="1125" spans="1:20" ht="17.100000000000001" customHeight="1" x14ac:dyDescent="0.25">
      <c r="A1125" s="1" t="s">
        <v>1242</v>
      </c>
      <c r="B1125" s="15">
        <v>1973</v>
      </c>
      <c r="C1125" s="15" t="s">
        <v>24</v>
      </c>
      <c r="D1125" s="15" t="s">
        <v>25</v>
      </c>
      <c r="E1125" s="15" t="s">
        <v>25</v>
      </c>
      <c r="F1125" s="15" t="s">
        <v>49</v>
      </c>
      <c r="G1125" s="15" t="s">
        <v>46</v>
      </c>
      <c r="H1125" s="15" t="s">
        <v>1243</v>
      </c>
      <c r="I1125" s="15" t="s">
        <v>46</v>
      </c>
      <c r="J1125" s="1" t="s">
        <v>1801</v>
      </c>
      <c r="K1125" s="15" t="s">
        <v>29</v>
      </c>
      <c r="L1125" s="15">
        <v>1</v>
      </c>
      <c r="M1125" s="15" t="s">
        <v>41</v>
      </c>
      <c r="N1125" s="15">
        <v>1</v>
      </c>
      <c r="O1125" s="15">
        <v>1</v>
      </c>
      <c r="P1125" s="13" t="s">
        <v>31</v>
      </c>
      <c r="Q1125" s="13" t="s">
        <v>32</v>
      </c>
      <c r="R1125" s="1" t="s">
        <v>1993</v>
      </c>
      <c r="S1125" s="13" t="str" cm="1">
        <f t="array" ref="S1125">IFERROR(_xlfn.TEXTJOIN(", ",TRUE,IF(ChangeLog[ROW_ID]=$T1125,ChangeLog[Change'#],"")),"")</f>
        <v/>
      </c>
      <c r="T1125">
        <v>1121</v>
      </c>
    </row>
    <row r="1126" spans="1:20" ht="17.100000000000001" customHeight="1" x14ac:dyDescent="0.25">
      <c r="A1126" s="1" t="s">
        <v>1242</v>
      </c>
      <c r="B1126" s="15">
        <v>1973</v>
      </c>
      <c r="C1126" s="15" t="s">
        <v>24</v>
      </c>
      <c r="D1126" s="15" t="s">
        <v>25</v>
      </c>
      <c r="E1126" s="15" t="s">
        <v>25</v>
      </c>
      <c r="F1126" s="15" t="s">
        <v>49</v>
      </c>
      <c r="G1126" s="15" t="s">
        <v>695</v>
      </c>
      <c r="H1126" s="15" t="s">
        <v>1243</v>
      </c>
      <c r="I1126" s="15" t="s">
        <v>695</v>
      </c>
      <c r="J1126" s="1" t="s">
        <v>1994</v>
      </c>
      <c r="K1126" s="15" t="s">
        <v>29</v>
      </c>
      <c r="L1126" s="15">
        <v>1</v>
      </c>
      <c r="M1126" s="15" t="s">
        <v>41</v>
      </c>
      <c r="N1126" s="15">
        <v>1</v>
      </c>
      <c r="O1126" s="15">
        <v>1</v>
      </c>
      <c r="P1126" s="13" t="s">
        <v>31</v>
      </c>
      <c r="Q1126" s="13" t="s">
        <v>32</v>
      </c>
      <c r="R1126" s="1" t="s">
        <v>1995</v>
      </c>
      <c r="S1126" s="13" t="str" cm="1">
        <f t="array" ref="S1126">IFERROR(_xlfn.TEXTJOIN(", ",TRUE,IF(ChangeLog[ROW_ID]=$T1126,ChangeLog[Change'#],"")),"")</f>
        <v/>
      </c>
      <c r="T1126">
        <v>1122</v>
      </c>
    </row>
    <row r="1127" spans="1:20" ht="17.100000000000001" customHeight="1" x14ac:dyDescent="0.25">
      <c r="A1127" s="1" t="s">
        <v>1242</v>
      </c>
      <c r="B1127" s="15">
        <v>1973</v>
      </c>
      <c r="C1127" s="15" t="s">
        <v>24</v>
      </c>
      <c r="D1127" s="15" t="s">
        <v>25</v>
      </c>
      <c r="E1127" s="15" t="s">
        <v>25</v>
      </c>
      <c r="F1127" s="15" t="s">
        <v>49</v>
      </c>
      <c r="G1127" s="15" t="s">
        <v>124</v>
      </c>
      <c r="H1127" s="15" t="s">
        <v>1243</v>
      </c>
      <c r="I1127" s="15" t="s">
        <v>11366</v>
      </c>
      <c r="J1127" s="1" t="s">
        <v>1839</v>
      </c>
      <c r="K1127" s="15" t="s">
        <v>29</v>
      </c>
      <c r="L1127" s="15">
        <v>1</v>
      </c>
      <c r="M1127" s="15" t="s">
        <v>41</v>
      </c>
      <c r="N1127" s="15">
        <v>1</v>
      </c>
      <c r="O1127" s="15">
        <v>1</v>
      </c>
      <c r="P1127" s="13" t="s">
        <v>31</v>
      </c>
      <c r="Q1127" s="13" t="s">
        <v>32</v>
      </c>
      <c r="R1127" s="1" t="s">
        <v>1996</v>
      </c>
      <c r="S1127" s="13" t="str" cm="1">
        <f t="array" ref="S1127">IFERROR(_xlfn.TEXTJOIN(", ",TRUE,IF(ChangeLog[ROW_ID]=$T1127,ChangeLog[Change'#],"")),"")</f>
        <v/>
      </c>
      <c r="T1127">
        <v>1123</v>
      </c>
    </row>
    <row r="1128" spans="1:20" ht="17.100000000000001" customHeight="1" x14ac:dyDescent="0.25">
      <c r="A1128" s="1" t="s">
        <v>1242</v>
      </c>
      <c r="B1128" s="15">
        <v>1973</v>
      </c>
      <c r="C1128" s="15" t="s">
        <v>24</v>
      </c>
      <c r="D1128" s="15" t="s">
        <v>25</v>
      </c>
      <c r="E1128" s="15" t="s">
        <v>25</v>
      </c>
      <c r="F1128" s="15" t="s">
        <v>49</v>
      </c>
      <c r="G1128" s="15" t="s">
        <v>359</v>
      </c>
      <c r="H1128" s="15" t="s">
        <v>1243</v>
      </c>
      <c r="I1128" s="15" t="s">
        <v>11367</v>
      </c>
      <c r="J1128" s="1" t="s">
        <v>1839</v>
      </c>
      <c r="K1128" s="15" t="s">
        <v>29</v>
      </c>
      <c r="L1128" s="15">
        <v>1</v>
      </c>
      <c r="M1128" s="15" t="s">
        <v>41</v>
      </c>
      <c r="N1128" s="15">
        <v>1</v>
      </c>
      <c r="O1128" s="15">
        <v>1</v>
      </c>
      <c r="P1128" s="13" t="s">
        <v>31</v>
      </c>
      <c r="Q1128" s="13" t="s">
        <v>32</v>
      </c>
      <c r="R1128" s="1" t="s">
        <v>1997</v>
      </c>
      <c r="S1128" s="13" t="str" cm="1">
        <f t="array" ref="S1128">IFERROR(_xlfn.TEXTJOIN(", ",TRUE,IF(ChangeLog[ROW_ID]=$T1128,ChangeLog[Change'#],"")),"")</f>
        <v/>
      </c>
      <c r="T1128">
        <v>1124</v>
      </c>
    </row>
    <row r="1129" spans="1:20" ht="17.100000000000001" customHeight="1" x14ac:dyDescent="0.25">
      <c r="A1129" s="1" t="s">
        <v>1242</v>
      </c>
      <c r="B1129" s="15">
        <v>1973</v>
      </c>
      <c r="C1129" s="15" t="s">
        <v>24</v>
      </c>
      <c r="D1129" s="15" t="s">
        <v>25</v>
      </c>
      <c r="E1129" s="15" t="s">
        <v>25</v>
      </c>
      <c r="F1129" s="15" t="s">
        <v>26</v>
      </c>
      <c r="G1129" s="15" t="s">
        <v>39</v>
      </c>
      <c r="H1129" s="15" t="s">
        <v>1243</v>
      </c>
      <c r="I1129" s="15" t="s">
        <v>39</v>
      </c>
      <c r="J1129" s="1" t="s">
        <v>1988</v>
      </c>
      <c r="K1129" s="15" t="s">
        <v>29</v>
      </c>
      <c r="L1129" s="15">
        <v>1</v>
      </c>
      <c r="M1129" s="15" t="s">
        <v>41</v>
      </c>
      <c r="N1129" s="15">
        <v>1</v>
      </c>
      <c r="O1129" s="15">
        <v>1</v>
      </c>
      <c r="P1129" s="13" t="s">
        <v>31</v>
      </c>
      <c r="Q1129" s="13" t="s">
        <v>32</v>
      </c>
      <c r="R1129" s="1" t="s">
        <v>1998</v>
      </c>
      <c r="S1129" s="13" t="str" cm="1">
        <f t="array" ref="S1129">IFERROR(_xlfn.TEXTJOIN(", ",TRUE,IF(ChangeLog[ROW_ID]=$T1129,ChangeLog[Change'#],"")),"")</f>
        <v/>
      </c>
      <c r="T1129">
        <v>1125</v>
      </c>
    </row>
    <row r="1130" spans="1:20" ht="17.100000000000001" customHeight="1" x14ac:dyDescent="0.25">
      <c r="A1130" s="1" t="s">
        <v>1242</v>
      </c>
      <c r="B1130" s="15">
        <v>1973</v>
      </c>
      <c r="C1130" s="15" t="s">
        <v>24</v>
      </c>
      <c r="D1130" s="15" t="s">
        <v>25</v>
      </c>
      <c r="E1130" s="15" t="s">
        <v>25</v>
      </c>
      <c r="F1130" s="15"/>
      <c r="G1130" s="15" t="s">
        <v>104</v>
      </c>
      <c r="H1130" s="15" t="s">
        <v>1243</v>
      </c>
      <c r="I1130" s="15" t="s">
        <v>104</v>
      </c>
      <c r="J1130" s="1" t="s">
        <v>1810</v>
      </c>
      <c r="K1130" s="15" t="s">
        <v>29</v>
      </c>
      <c r="L1130" s="15">
        <v>1</v>
      </c>
      <c r="M1130" s="15" t="s">
        <v>41</v>
      </c>
      <c r="N1130" s="15">
        <v>1</v>
      </c>
      <c r="O1130" s="15">
        <v>1</v>
      </c>
      <c r="P1130" s="13" t="s">
        <v>31</v>
      </c>
      <c r="Q1130" s="13" t="s">
        <v>32</v>
      </c>
      <c r="R1130" s="1" t="s">
        <v>1999</v>
      </c>
      <c r="S1130" s="13" t="str" cm="1">
        <f t="array" ref="S1130">IFERROR(_xlfn.TEXTJOIN(", ",TRUE,IF(ChangeLog[ROW_ID]=$T1130,ChangeLog[Change'#],"")),"")</f>
        <v/>
      </c>
      <c r="T1130">
        <v>1126</v>
      </c>
    </row>
    <row r="1131" spans="1:20" ht="17.100000000000001" customHeight="1" x14ac:dyDescent="0.25">
      <c r="A1131" s="1" t="s">
        <v>1242</v>
      </c>
      <c r="B1131" s="15">
        <v>1973</v>
      </c>
      <c r="C1131" s="15" t="s">
        <v>24</v>
      </c>
      <c r="D1131" s="15" t="s">
        <v>25</v>
      </c>
      <c r="E1131" s="15" t="s">
        <v>25</v>
      </c>
      <c r="F1131" s="15"/>
      <c r="G1131" s="15" t="s">
        <v>45</v>
      </c>
      <c r="H1131" s="15" t="s">
        <v>1243</v>
      </c>
      <c r="I1131" s="15" t="s">
        <v>45</v>
      </c>
      <c r="J1131" s="1" t="s">
        <v>1810</v>
      </c>
      <c r="K1131" s="15" t="s">
        <v>29</v>
      </c>
      <c r="L1131" s="15">
        <v>1</v>
      </c>
      <c r="M1131" s="15" t="s">
        <v>41</v>
      </c>
      <c r="N1131" s="15">
        <v>1</v>
      </c>
      <c r="O1131" s="15">
        <v>1</v>
      </c>
      <c r="P1131" s="13" t="s">
        <v>31</v>
      </c>
      <c r="Q1131" s="13" t="s">
        <v>32</v>
      </c>
      <c r="R1131" s="1" t="s">
        <v>2000</v>
      </c>
      <c r="S1131" s="13" t="str" cm="1">
        <f t="array" ref="S1131">IFERROR(_xlfn.TEXTJOIN(", ",TRUE,IF(ChangeLog[ROW_ID]=$T1131,ChangeLog[Change'#],"")),"")</f>
        <v/>
      </c>
      <c r="T1131">
        <v>1127</v>
      </c>
    </row>
    <row r="1132" spans="1:20" ht="17.100000000000001" customHeight="1" x14ac:dyDescent="0.25">
      <c r="A1132" s="1" t="s">
        <v>1242</v>
      </c>
      <c r="B1132" s="15">
        <v>1973</v>
      </c>
      <c r="C1132" s="15" t="s">
        <v>24</v>
      </c>
      <c r="D1132" s="15" t="s">
        <v>25</v>
      </c>
      <c r="E1132" s="15" t="s">
        <v>25</v>
      </c>
      <c r="F1132" s="15" t="s">
        <v>49</v>
      </c>
      <c r="G1132" s="15" t="s">
        <v>27</v>
      </c>
      <c r="H1132" s="15" t="s">
        <v>1243</v>
      </c>
      <c r="I1132" s="15" t="s">
        <v>27</v>
      </c>
      <c r="J1132" s="1" t="s">
        <v>747</v>
      </c>
      <c r="K1132" s="15" t="s">
        <v>29</v>
      </c>
      <c r="L1132" s="15">
        <v>1</v>
      </c>
      <c r="M1132" s="15" t="s">
        <v>41</v>
      </c>
      <c r="N1132" s="15">
        <v>1</v>
      </c>
      <c r="O1132" s="15">
        <v>1</v>
      </c>
      <c r="P1132" s="13" t="s">
        <v>31</v>
      </c>
      <c r="Q1132" s="13" t="s">
        <v>32</v>
      </c>
      <c r="R1132" s="1" t="s">
        <v>2001</v>
      </c>
      <c r="S1132" s="13" t="str" cm="1">
        <f t="array" ref="S1132">IFERROR(_xlfn.TEXTJOIN(", ",TRUE,IF(ChangeLog[ROW_ID]=$T1132,ChangeLog[Change'#],"")),"")</f>
        <v/>
      </c>
      <c r="T1132">
        <v>1128</v>
      </c>
    </row>
    <row r="1133" spans="1:20" ht="33.950000000000003" customHeight="1" x14ac:dyDescent="0.25">
      <c r="A1133" s="1" t="s">
        <v>1242</v>
      </c>
      <c r="B1133" s="15">
        <v>1973</v>
      </c>
      <c r="C1133" s="15" t="s">
        <v>24</v>
      </c>
      <c r="D1133" s="15" t="s">
        <v>25</v>
      </c>
      <c r="E1133" s="15" t="s">
        <v>25</v>
      </c>
      <c r="F1133" s="15" t="s">
        <v>49</v>
      </c>
      <c r="G1133" s="15" t="s">
        <v>100</v>
      </c>
      <c r="H1133" s="15" t="s">
        <v>1243</v>
      </c>
      <c r="I1133" s="15" t="s">
        <v>100</v>
      </c>
      <c r="J1133" s="1" t="s">
        <v>747</v>
      </c>
      <c r="K1133" s="15" t="s">
        <v>29</v>
      </c>
      <c r="L1133" s="15">
        <v>1</v>
      </c>
      <c r="M1133" s="15" t="s">
        <v>41</v>
      </c>
      <c r="N1133" s="15">
        <v>1</v>
      </c>
      <c r="O1133" s="15">
        <v>1</v>
      </c>
      <c r="P1133" s="13" t="s">
        <v>31</v>
      </c>
      <c r="Q1133" s="13" t="s">
        <v>32</v>
      </c>
      <c r="R1133" s="1" t="s">
        <v>2002</v>
      </c>
      <c r="S1133" s="13" t="str" cm="1">
        <f t="array" ref="S1133">IFERROR(_xlfn.TEXTJOIN(", ",TRUE,IF(ChangeLog[ROW_ID]=$T1133,ChangeLog[Change'#],"")),"")</f>
        <v/>
      </c>
      <c r="T1133">
        <v>1129</v>
      </c>
    </row>
    <row r="1134" spans="1:20" ht="17.100000000000001" customHeight="1" x14ac:dyDescent="0.25">
      <c r="A1134" s="1" t="s">
        <v>1242</v>
      </c>
      <c r="B1134" s="15">
        <v>1973</v>
      </c>
      <c r="C1134" s="15" t="s">
        <v>24</v>
      </c>
      <c r="D1134" s="15" t="s">
        <v>25</v>
      </c>
      <c r="E1134" s="15" t="s">
        <v>25</v>
      </c>
      <c r="F1134" s="15" t="s">
        <v>49</v>
      </c>
      <c r="G1134" s="15" t="s">
        <v>106</v>
      </c>
      <c r="H1134" s="15" t="s">
        <v>1243</v>
      </c>
      <c r="I1134" s="15" t="s">
        <v>106</v>
      </c>
      <c r="J1134" s="1" t="s">
        <v>747</v>
      </c>
      <c r="K1134" s="15" t="s">
        <v>29</v>
      </c>
      <c r="L1134" s="15">
        <v>1</v>
      </c>
      <c r="M1134" s="15" t="s">
        <v>41</v>
      </c>
      <c r="N1134" s="15">
        <v>1</v>
      </c>
      <c r="O1134" s="15">
        <v>1</v>
      </c>
      <c r="P1134" s="13" t="s">
        <v>31</v>
      </c>
      <c r="Q1134" s="13" t="s">
        <v>32</v>
      </c>
      <c r="R1134" s="1" t="s">
        <v>2003</v>
      </c>
      <c r="S1134" s="13" t="str" cm="1">
        <f t="array" ref="S1134">IFERROR(_xlfn.TEXTJOIN(", ",TRUE,IF(ChangeLog[ROW_ID]=$T1134,ChangeLog[Change'#],"")),"")</f>
        <v/>
      </c>
      <c r="T1134">
        <v>1130</v>
      </c>
    </row>
    <row r="1135" spans="1:20" ht="17.100000000000001" customHeight="1" x14ac:dyDescent="0.25">
      <c r="A1135" s="1" t="s">
        <v>1242</v>
      </c>
      <c r="B1135" s="15">
        <v>1973</v>
      </c>
      <c r="C1135" s="15" t="s">
        <v>24</v>
      </c>
      <c r="D1135" s="15" t="s">
        <v>25</v>
      </c>
      <c r="E1135" s="15" t="s">
        <v>25</v>
      </c>
      <c r="F1135" s="15" t="s">
        <v>49</v>
      </c>
      <c r="G1135" s="15" t="s">
        <v>108</v>
      </c>
      <c r="H1135" s="15" t="s">
        <v>1243</v>
      </c>
      <c r="I1135" s="15" t="s">
        <v>108</v>
      </c>
      <c r="J1135" s="1" t="s">
        <v>747</v>
      </c>
      <c r="K1135" s="15" t="s">
        <v>29</v>
      </c>
      <c r="L1135" s="15">
        <v>1</v>
      </c>
      <c r="M1135" s="15" t="s">
        <v>41</v>
      </c>
      <c r="N1135" s="15">
        <v>1</v>
      </c>
      <c r="O1135" s="15">
        <v>1</v>
      </c>
      <c r="P1135" s="13" t="s">
        <v>31</v>
      </c>
      <c r="Q1135" s="13" t="s">
        <v>32</v>
      </c>
      <c r="R1135" s="1" t="s">
        <v>2004</v>
      </c>
      <c r="S1135" s="13" t="str" cm="1">
        <f t="array" ref="S1135">IFERROR(_xlfn.TEXTJOIN(", ",TRUE,IF(ChangeLog[ROW_ID]=$T1135,ChangeLog[Change'#],"")),"")</f>
        <v/>
      </c>
      <c r="T1135">
        <v>1131</v>
      </c>
    </row>
    <row r="1136" spans="1:20" ht="17.100000000000001" customHeight="1" x14ac:dyDescent="0.25">
      <c r="A1136" s="1" t="s">
        <v>1242</v>
      </c>
      <c r="B1136" s="15">
        <v>1973</v>
      </c>
      <c r="C1136" s="15" t="s">
        <v>24</v>
      </c>
      <c r="D1136" s="15" t="s">
        <v>25</v>
      </c>
      <c r="E1136" s="15" t="s">
        <v>25</v>
      </c>
      <c r="F1136" s="15" t="s">
        <v>26</v>
      </c>
      <c r="G1136" s="15" t="s">
        <v>124</v>
      </c>
      <c r="H1136" s="15" t="s">
        <v>1243</v>
      </c>
      <c r="I1136" s="15" t="s">
        <v>124</v>
      </c>
      <c r="J1136" s="1" t="s">
        <v>1683</v>
      </c>
      <c r="K1136" s="15" t="s">
        <v>29</v>
      </c>
      <c r="L1136" s="15">
        <v>1</v>
      </c>
      <c r="M1136" s="15" t="s">
        <v>41</v>
      </c>
      <c r="N1136" s="15">
        <v>1</v>
      </c>
      <c r="O1136" s="15">
        <v>1</v>
      </c>
      <c r="P1136" s="13" t="s">
        <v>31</v>
      </c>
      <c r="Q1136" s="13" t="s">
        <v>32</v>
      </c>
      <c r="R1136" s="1" t="s">
        <v>2005</v>
      </c>
      <c r="S1136" s="13" t="str" cm="1">
        <f t="array" ref="S1136">IFERROR(_xlfn.TEXTJOIN(", ",TRUE,IF(ChangeLog[ROW_ID]=$T1136,ChangeLog[Change'#],"")),"")</f>
        <v/>
      </c>
      <c r="T1136">
        <v>1132</v>
      </c>
    </row>
    <row r="1137" spans="1:20" ht="17.100000000000001" customHeight="1" x14ac:dyDescent="0.25">
      <c r="A1137" s="1" t="s">
        <v>1242</v>
      </c>
      <c r="B1137" s="15">
        <v>1973</v>
      </c>
      <c r="C1137" s="15" t="s">
        <v>24</v>
      </c>
      <c r="D1137" s="15" t="s">
        <v>25</v>
      </c>
      <c r="E1137" s="15" t="s">
        <v>25</v>
      </c>
      <c r="F1137" s="15" t="s">
        <v>26</v>
      </c>
      <c r="G1137" s="15" t="s">
        <v>820</v>
      </c>
      <c r="H1137" s="15" t="s">
        <v>1243</v>
      </c>
      <c r="I1137" s="1" t="s">
        <v>11450</v>
      </c>
      <c r="J1137" s="1" t="s">
        <v>1683</v>
      </c>
      <c r="K1137" s="15" t="s">
        <v>29</v>
      </c>
      <c r="L1137" s="15">
        <v>1</v>
      </c>
      <c r="M1137" s="15" t="s">
        <v>41</v>
      </c>
      <c r="N1137" s="15">
        <v>1</v>
      </c>
      <c r="O1137" s="15">
        <v>1</v>
      </c>
      <c r="P1137" s="13" t="s">
        <v>31</v>
      </c>
      <c r="Q1137" s="13" t="s">
        <v>32</v>
      </c>
      <c r="R1137" s="1" t="s">
        <v>2007</v>
      </c>
      <c r="S1137" s="13" t="str" cm="1">
        <f t="array" ref="S1137">IFERROR(_xlfn.TEXTJOIN(", ",TRUE,IF(ChangeLog[ROW_ID]=$T1137,ChangeLog[Change'#],"")),"")</f>
        <v/>
      </c>
      <c r="T1137">
        <v>1133</v>
      </c>
    </row>
    <row r="1138" spans="1:20" ht="17.100000000000001" customHeight="1" x14ac:dyDescent="0.25">
      <c r="A1138" s="1" t="s">
        <v>1242</v>
      </c>
      <c r="B1138" s="15">
        <v>1973</v>
      </c>
      <c r="C1138" s="15" t="s">
        <v>24</v>
      </c>
      <c r="D1138" s="15" t="s">
        <v>25</v>
      </c>
      <c r="E1138" s="15" t="s">
        <v>25</v>
      </c>
      <c r="F1138" s="15"/>
      <c r="G1138" s="15" t="s">
        <v>695</v>
      </c>
      <c r="H1138" s="15" t="s">
        <v>1243</v>
      </c>
      <c r="I1138" s="15" t="s">
        <v>695</v>
      </c>
      <c r="J1138" s="1" t="s">
        <v>1798</v>
      </c>
      <c r="K1138" s="15" t="s">
        <v>29</v>
      </c>
      <c r="L1138" s="15">
        <v>2</v>
      </c>
      <c r="M1138" s="15" t="s">
        <v>30</v>
      </c>
      <c r="N1138" s="15">
        <v>2</v>
      </c>
      <c r="O1138" s="15">
        <v>1</v>
      </c>
      <c r="P1138" s="13" t="s">
        <v>31</v>
      </c>
      <c r="Q1138" s="13" t="s">
        <v>32</v>
      </c>
      <c r="R1138" s="1" t="s">
        <v>2008</v>
      </c>
      <c r="S1138" s="13" t="str" cm="1">
        <f t="array" ref="S1138">IFERROR(_xlfn.TEXTJOIN(", ",TRUE,IF(ChangeLog[ROW_ID]=$T1138,ChangeLog[Change'#],"")),"")</f>
        <v/>
      </c>
      <c r="T1138">
        <v>1134</v>
      </c>
    </row>
    <row r="1139" spans="1:20" ht="17.100000000000001" customHeight="1" x14ac:dyDescent="0.25">
      <c r="A1139" s="1" t="s">
        <v>1242</v>
      </c>
      <c r="B1139" s="15">
        <v>1973</v>
      </c>
      <c r="C1139" s="15" t="s">
        <v>24</v>
      </c>
      <c r="D1139" s="15" t="s">
        <v>25</v>
      </c>
      <c r="E1139" s="15" t="s">
        <v>25</v>
      </c>
      <c r="F1139" s="15"/>
      <c r="G1139" s="15" t="s">
        <v>359</v>
      </c>
      <c r="H1139" s="15" t="s">
        <v>1243</v>
      </c>
      <c r="I1139" s="15" t="s">
        <v>11367</v>
      </c>
      <c r="J1139" s="1" t="s">
        <v>2009</v>
      </c>
      <c r="K1139" s="15" t="s">
        <v>29</v>
      </c>
      <c r="L1139" s="15">
        <v>2</v>
      </c>
      <c r="M1139" s="15" t="s">
        <v>30</v>
      </c>
      <c r="N1139" s="15">
        <v>2</v>
      </c>
      <c r="O1139" s="15">
        <v>1</v>
      </c>
      <c r="P1139" s="13" t="s">
        <v>31</v>
      </c>
      <c r="Q1139" s="13" t="s">
        <v>32</v>
      </c>
      <c r="R1139" s="1" t="s">
        <v>2010</v>
      </c>
      <c r="S1139" s="13" t="str" cm="1">
        <f t="array" ref="S1139">IFERROR(_xlfn.TEXTJOIN(", ",TRUE,IF(ChangeLog[ROW_ID]=$T1139,ChangeLog[Change'#],"")),"")</f>
        <v/>
      </c>
      <c r="T1139">
        <v>1135</v>
      </c>
    </row>
    <row r="1140" spans="1:20" ht="17.100000000000001" customHeight="1" x14ac:dyDescent="0.25">
      <c r="A1140" s="1" t="s">
        <v>1242</v>
      </c>
      <c r="B1140" s="15">
        <v>1973</v>
      </c>
      <c r="C1140" s="15" t="s">
        <v>24</v>
      </c>
      <c r="D1140" s="15" t="s">
        <v>25</v>
      </c>
      <c r="E1140" s="15" t="s">
        <v>25</v>
      </c>
      <c r="F1140" s="15"/>
      <c r="G1140" s="15" t="s">
        <v>39</v>
      </c>
      <c r="H1140" s="15" t="s">
        <v>1243</v>
      </c>
      <c r="I1140" s="15" t="s">
        <v>39</v>
      </c>
      <c r="J1140" s="1" t="s">
        <v>2011</v>
      </c>
      <c r="K1140" s="15" t="s">
        <v>29</v>
      </c>
      <c r="L1140" s="15">
        <v>2</v>
      </c>
      <c r="M1140" s="15" t="s">
        <v>30</v>
      </c>
      <c r="N1140" s="15">
        <v>2</v>
      </c>
      <c r="O1140" s="15">
        <v>1</v>
      </c>
      <c r="P1140" s="13" t="s">
        <v>31</v>
      </c>
      <c r="Q1140" s="13" t="s">
        <v>32</v>
      </c>
      <c r="R1140" s="1" t="s">
        <v>2012</v>
      </c>
      <c r="S1140" s="13" t="str" cm="1">
        <f t="array" ref="S1140">IFERROR(_xlfn.TEXTJOIN(", ",TRUE,IF(ChangeLog[ROW_ID]=$T1140,ChangeLog[Change'#],"")),"")</f>
        <v/>
      </c>
      <c r="T1140">
        <v>1136</v>
      </c>
    </row>
    <row r="1141" spans="1:20" ht="17.100000000000001" customHeight="1" x14ac:dyDescent="0.25">
      <c r="A1141" s="1" t="s">
        <v>1242</v>
      </c>
      <c r="B1141" s="15">
        <v>1973</v>
      </c>
      <c r="C1141" s="15" t="s">
        <v>24</v>
      </c>
      <c r="D1141" s="15" t="s">
        <v>25</v>
      </c>
      <c r="E1141" s="15" t="s">
        <v>25</v>
      </c>
      <c r="F1141" s="15" t="s">
        <v>49</v>
      </c>
      <c r="G1141" s="15" t="s">
        <v>100</v>
      </c>
      <c r="H1141" s="15" t="s">
        <v>1243</v>
      </c>
      <c r="I1141" s="15" t="s">
        <v>100</v>
      </c>
      <c r="J1141" s="1" t="s">
        <v>2013</v>
      </c>
      <c r="K1141" s="15" t="s">
        <v>29</v>
      </c>
      <c r="L1141" s="15">
        <v>2</v>
      </c>
      <c r="M1141" s="15" t="s">
        <v>30</v>
      </c>
      <c r="N1141" s="15">
        <v>2</v>
      </c>
      <c r="O1141" s="15">
        <v>1</v>
      </c>
      <c r="P1141" s="13" t="s">
        <v>31</v>
      </c>
      <c r="Q1141" s="13" t="s">
        <v>32</v>
      </c>
      <c r="R1141" s="1" t="s">
        <v>2014</v>
      </c>
      <c r="S1141" s="13" t="str" cm="1">
        <f t="array" ref="S1141">IFERROR(_xlfn.TEXTJOIN(", ",TRUE,IF(ChangeLog[ROW_ID]=$T1141,ChangeLog[Change'#],"")),"")</f>
        <v/>
      </c>
      <c r="T1141">
        <v>1137</v>
      </c>
    </row>
    <row r="1142" spans="1:20" ht="17.100000000000001" customHeight="1" x14ac:dyDescent="0.25">
      <c r="A1142" s="1" t="s">
        <v>1242</v>
      </c>
      <c r="B1142" s="15">
        <v>1973</v>
      </c>
      <c r="C1142" s="15" t="s">
        <v>24</v>
      </c>
      <c r="D1142" s="15" t="s">
        <v>25</v>
      </c>
      <c r="E1142" s="15" t="s">
        <v>25</v>
      </c>
      <c r="F1142" s="15" t="s">
        <v>49</v>
      </c>
      <c r="G1142" s="15" t="s">
        <v>106</v>
      </c>
      <c r="H1142" s="15" t="s">
        <v>1243</v>
      </c>
      <c r="I1142" s="15" t="s">
        <v>106</v>
      </c>
      <c r="J1142" s="1" t="s">
        <v>2013</v>
      </c>
      <c r="K1142" s="15" t="s">
        <v>29</v>
      </c>
      <c r="L1142" s="15">
        <v>2</v>
      </c>
      <c r="M1142" s="15" t="s">
        <v>30</v>
      </c>
      <c r="N1142" s="15">
        <v>2</v>
      </c>
      <c r="O1142" s="15">
        <v>1</v>
      </c>
      <c r="P1142" s="13" t="s">
        <v>31</v>
      </c>
      <c r="Q1142" s="13" t="s">
        <v>32</v>
      </c>
      <c r="R1142" s="1" t="s">
        <v>2015</v>
      </c>
      <c r="S1142" s="13" t="str" cm="1">
        <f t="array" ref="S1142">IFERROR(_xlfn.TEXTJOIN(", ",TRUE,IF(ChangeLog[ROW_ID]=$T1142,ChangeLog[Change'#],"")),"")</f>
        <v/>
      </c>
      <c r="T1142">
        <v>1138</v>
      </c>
    </row>
    <row r="1143" spans="1:20" ht="17.100000000000001" customHeight="1" x14ac:dyDescent="0.25">
      <c r="A1143" s="1" t="s">
        <v>1242</v>
      </c>
      <c r="B1143" s="15">
        <v>1973</v>
      </c>
      <c r="C1143" s="15" t="s">
        <v>24</v>
      </c>
      <c r="D1143" s="15" t="s">
        <v>25</v>
      </c>
      <c r="E1143" s="15" t="s">
        <v>25</v>
      </c>
      <c r="F1143" s="15" t="s">
        <v>49</v>
      </c>
      <c r="G1143" s="15" t="s">
        <v>46</v>
      </c>
      <c r="H1143" s="15" t="s">
        <v>1243</v>
      </c>
      <c r="I1143" s="15" t="s">
        <v>46</v>
      </c>
      <c r="J1143" s="1" t="s">
        <v>2016</v>
      </c>
      <c r="K1143" s="15" t="s">
        <v>29</v>
      </c>
      <c r="L1143" s="15">
        <v>2</v>
      </c>
      <c r="M1143" s="15" t="s">
        <v>30</v>
      </c>
      <c r="N1143" s="15">
        <v>2</v>
      </c>
      <c r="O1143" s="15">
        <v>1</v>
      </c>
      <c r="P1143" s="13" t="s">
        <v>31</v>
      </c>
      <c r="Q1143" s="13" t="s">
        <v>32</v>
      </c>
      <c r="R1143" s="1" t="s">
        <v>2017</v>
      </c>
      <c r="S1143" s="13" t="str" cm="1">
        <f t="array" ref="S1143">IFERROR(_xlfn.TEXTJOIN(", ",TRUE,IF(ChangeLog[ROW_ID]=$T1143,ChangeLog[Change'#],"")),"")</f>
        <v/>
      </c>
      <c r="T1143">
        <v>1139</v>
      </c>
    </row>
    <row r="1144" spans="1:20" ht="17.100000000000001" customHeight="1" x14ac:dyDescent="0.25">
      <c r="A1144" s="1" t="s">
        <v>1242</v>
      </c>
      <c r="B1144" s="15">
        <v>1973</v>
      </c>
      <c r="C1144" s="15" t="s">
        <v>24</v>
      </c>
      <c r="D1144" s="15" t="s">
        <v>25</v>
      </c>
      <c r="E1144" s="15" t="s">
        <v>25</v>
      </c>
      <c r="F1144" s="15" t="s">
        <v>49</v>
      </c>
      <c r="G1144" s="15" t="s">
        <v>27</v>
      </c>
      <c r="H1144" s="15" t="s">
        <v>1243</v>
      </c>
      <c r="I1144" s="15" t="s">
        <v>27</v>
      </c>
      <c r="J1144" s="1" t="s">
        <v>1801</v>
      </c>
      <c r="K1144" s="15" t="s">
        <v>29</v>
      </c>
      <c r="L1144" s="15">
        <v>2</v>
      </c>
      <c r="M1144" s="15" t="s">
        <v>30</v>
      </c>
      <c r="N1144" s="15">
        <v>2</v>
      </c>
      <c r="O1144" s="15">
        <v>1</v>
      </c>
      <c r="P1144" s="13" t="s">
        <v>31</v>
      </c>
      <c r="Q1144" s="13" t="s">
        <v>32</v>
      </c>
      <c r="R1144" s="1" t="s">
        <v>2018</v>
      </c>
      <c r="S1144" s="13" t="str" cm="1">
        <f t="array" ref="S1144">IFERROR(_xlfn.TEXTJOIN(", ",TRUE,IF(ChangeLog[ROW_ID]=$T1144,ChangeLog[Change'#],"")),"")</f>
        <v/>
      </c>
      <c r="T1144">
        <v>1140</v>
      </c>
    </row>
    <row r="1145" spans="1:20" ht="17.100000000000001" customHeight="1" x14ac:dyDescent="0.25">
      <c r="A1145" s="1" t="s">
        <v>1242</v>
      </c>
      <c r="B1145" s="15">
        <v>1973</v>
      </c>
      <c r="C1145" s="15" t="s">
        <v>24</v>
      </c>
      <c r="D1145" s="15" t="s">
        <v>25</v>
      </c>
      <c r="E1145" s="15" t="s">
        <v>25</v>
      </c>
      <c r="F1145" s="15" t="s">
        <v>49</v>
      </c>
      <c r="G1145" s="15" t="s">
        <v>786</v>
      </c>
      <c r="H1145" s="15" t="s">
        <v>1243</v>
      </c>
      <c r="I1145" s="15" t="s">
        <v>786</v>
      </c>
      <c r="J1145" s="1" t="s">
        <v>1994</v>
      </c>
      <c r="K1145" s="15" t="s">
        <v>29</v>
      </c>
      <c r="L1145" s="15">
        <v>2</v>
      </c>
      <c r="M1145" s="15" t="s">
        <v>30</v>
      </c>
      <c r="N1145" s="15">
        <v>2</v>
      </c>
      <c r="O1145" s="15">
        <v>1</v>
      </c>
      <c r="P1145" s="13" t="s">
        <v>31</v>
      </c>
      <c r="Q1145" s="13" t="s">
        <v>32</v>
      </c>
      <c r="R1145" s="1" t="s">
        <v>2019</v>
      </c>
      <c r="S1145" s="13" t="str" cm="1">
        <f t="array" ref="S1145">IFERROR(_xlfn.TEXTJOIN(", ",TRUE,IF(ChangeLog[ROW_ID]=$T1145,ChangeLog[Change'#],"")),"")</f>
        <v/>
      </c>
      <c r="T1145">
        <v>1141</v>
      </c>
    </row>
    <row r="1146" spans="1:20" ht="17.100000000000001" customHeight="1" x14ac:dyDescent="0.25">
      <c r="A1146" s="1" t="s">
        <v>1242</v>
      </c>
      <c r="B1146" s="15">
        <v>1973</v>
      </c>
      <c r="C1146" s="15" t="s">
        <v>24</v>
      </c>
      <c r="D1146" s="15" t="s">
        <v>25</v>
      </c>
      <c r="E1146" s="15" t="s">
        <v>25</v>
      </c>
      <c r="F1146" s="15" t="s">
        <v>49</v>
      </c>
      <c r="G1146" s="15" t="s">
        <v>108</v>
      </c>
      <c r="H1146" s="15" t="s">
        <v>1243</v>
      </c>
      <c r="I1146" s="15" t="s">
        <v>108</v>
      </c>
      <c r="J1146" s="1" t="s">
        <v>1839</v>
      </c>
      <c r="K1146" s="15" t="s">
        <v>29</v>
      </c>
      <c r="L1146" s="15">
        <v>2</v>
      </c>
      <c r="M1146" s="15" t="s">
        <v>30</v>
      </c>
      <c r="N1146" s="15">
        <v>2</v>
      </c>
      <c r="O1146" s="15">
        <v>1</v>
      </c>
      <c r="P1146" s="13" t="s">
        <v>31</v>
      </c>
      <c r="Q1146" s="13" t="s">
        <v>32</v>
      </c>
      <c r="R1146" s="1" t="s">
        <v>2020</v>
      </c>
      <c r="S1146" s="13" t="str" cm="1">
        <f t="array" ref="S1146">IFERROR(_xlfn.TEXTJOIN(", ",TRUE,IF(ChangeLog[ROW_ID]=$T1146,ChangeLog[Change'#],"")),"")</f>
        <v/>
      </c>
      <c r="T1146">
        <v>1142</v>
      </c>
    </row>
    <row r="1147" spans="1:20" ht="17.100000000000001" customHeight="1" x14ac:dyDescent="0.25">
      <c r="A1147" s="1" t="s">
        <v>1242</v>
      </c>
      <c r="B1147" s="15">
        <v>1973</v>
      </c>
      <c r="C1147" s="15" t="s">
        <v>24</v>
      </c>
      <c r="D1147" s="15" t="s">
        <v>25</v>
      </c>
      <c r="E1147" s="15" t="s">
        <v>25</v>
      </c>
      <c r="F1147" s="15" t="s">
        <v>26</v>
      </c>
      <c r="G1147" s="15" t="s">
        <v>786</v>
      </c>
      <c r="H1147" s="15" t="s">
        <v>1243</v>
      </c>
      <c r="I1147" s="15" t="s">
        <v>786</v>
      </c>
      <c r="J1147" s="1" t="s">
        <v>1804</v>
      </c>
      <c r="K1147" s="15" t="s">
        <v>29</v>
      </c>
      <c r="L1147" s="15">
        <v>2</v>
      </c>
      <c r="M1147" s="15" t="s">
        <v>30</v>
      </c>
      <c r="N1147" s="15">
        <v>2</v>
      </c>
      <c r="O1147" s="15">
        <v>1</v>
      </c>
      <c r="P1147" s="13" t="s">
        <v>31</v>
      </c>
      <c r="Q1147" s="13" t="s">
        <v>32</v>
      </c>
      <c r="R1147" s="1" t="s">
        <v>2021</v>
      </c>
      <c r="S1147" s="13" t="str" cm="1">
        <f t="array" ref="S1147">IFERROR(_xlfn.TEXTJOIN(", ",TRUE,IF(ChangeLog[ROW_ID]=$T1147,ChangeLog[Change'#],"")),"")</f>
        <v/>
      </c>
      <c r="T1147">
        <v>1143</v>
      </c>
    </row>
    <row r="1148" spans="1:20" ht="17.100000000000001" customHeight="1" x14ac:dyDescent="0.25">
      <c r="A1148" s="1" t="s">
        <v>1242</v>
      </c>
      <c r="B1148" s="15">
        <v>1973</v>
      </c>
      <c r="C1148" s="15" t="s">
        <v>24</v>
      </c>
      <c r="D1148" s="15" t="s">
        <v>25</v>
      </c>
      <c r="E1148" s="15" t="s">
        <v>25</v>
      </c>
      <c r="F1148" s="15" t="s">
        <v>26</v>
      </c>
      <c r="G1148" s="15" t="s">
        <v>104</v>
      </c>
      <c r="H1148" s="15" t="s">
        <v>1243</v>
      </c>
      <c r="I1148" s="15" t="s">
        <v>104</v>
      </c>
      <c r="J1148" s="1" t="s">
        <v>1988</v>
      </c>
      <c r="K1148" s="15" t="s">
        <v>29</v>
      </c>
      <c r="L1148" s="15">
        <v>2</v>
      </c>
      <c r="M1148" s="15" t="s">
        <v>30</v>
      </c>
      <c r="N1148" s="15">
        <v>2</v>
      </c>
      <c r="O1148" s="15">
        <v>1</v>
      </c>
      <c r="P1148" s="13" t="s">
        <v>31</v>
      </c>
      <c r="Q1148" s="13" t="s">
        <v>32</v>
      </c>
      <c r="R1148" s="1" t="s">
        <v>2022</v>
      </c>
      <c r="S1148" s="13" t="str" cm="1">
        <f t="array" ref="S1148">IFERROR(_xlfn.TEXTJOIN(", ",TRUE,IF(ChangeLog[ROW_ID]=$T1148,ChangeLog[Change'#],"")),"")</f>
        <v/>
      </c>
      <c r="T1148">
        <v>1144</v>
      </c>
    </row>
    <row r="1149" spans="1:20" ht="17.100000000000001" customHeight="1" x14ac:dyDescent="0.25">
      <c r="A1149" s="1" t="s">
        <v>1242</v>
      </c>
      <c r="B1149" s="15">
        <v>1973</v>
      </c>
      <c r="C1149" s="15" t="s">
        <v>24</v>
      </c>
      <c r="D1149" s="15" t="s">
        <v>25</v>
      </c>
      <c r="E1149" s="15" t="s">
        <v>25</v>
      </c>
      <c r="F1149" s="15" t="s">
        <v>26</v>
      </c>
      <c r="G1149" s="15" t="s">
        <v>359</v>
      </c>
      <c r="H1149" s="15" t="s">
        <v>1243</v>
      </c>
      <c r="I1149" s="15" t="s">
        <v>11367</v>
      </c>
      <c r="J1149" s="1" t="s">
        <v>1988</v>
      </c>
      <c r="K1149" s="15" t="s">
        <v>29</v>
      </c>
      <c r="L1149" s="15">
        <v>2</v>
      </c>
      <c r="M1149" s="15" t="s">
        <v>30</v>
      </c>
      <c r="N1149" s="15">
        <v>2</v>
      </c>
      <c r="O1149" s="15">
        <v>1</v>
      </c>
      <c r="P1149" s="13" t="s">
        <v>31</v>
      </c>
      <c r="Q1149" s="13" t="s">
        <v>32</v>
      </c>
      <c r="R1149" s="1" t="s">
        <v>2023</v>
      </c>
      <c r="S1149" s="13" t="str" cm="1">
        <f t="array" ref="S1149">IFERROR(_xlfn.TEXTJOIN(", ",TRUE,IF(ChangeLog[ROW_ID]=$T1149,ChangeLog[Change'#],"")),"")</f>
        <v/>
      </c>
      <c r="T1149">
        <v>1145</v>
      </c>
    </row>
    <row r="1150" spans="1:20" ht="17.100000000000001" customHeight="1" x14ac:dyDescent="0.25">
      <c r="A1150" s="1" t="s">
        <v>1242</v>
      </c>
      <c r="B1150" s="15">
        <v>1973</v>
      </c>
      <c r="C1150" s="15" t="s">
        <v>24</v>
      </c>
      <c r="D1150" s="15" t="s">
        <v>25</v>
      </c>
      <c r="E1150" s="15" t="s">
        <v>25</v>
      </c>
      <c r="F1150" s="15"/>
      <c r="G1150" s="15" t="s">
        <v>104</v>
      </c>
      <c r="H1150" s="15" t="s">
        <v>1243</v>
      </c>
      <c r="I1150" s="15" t="s">
        <v>104</v>
      </c>
      <c r="J1150" s="1" t="s">
        <v>1807</v>
      </c>
      <c r="K1150" s="15" t="s">
        <v>29</v>
      </c>
      <c r="L1150" s="15">
        <v>2</v>
      </c>
      <c r="M1150" s="15" t="s">
        <v>30</v>
      </c>
      <c r="N1150" s="15">
        <v>2</v>
      </c>
      <c r="O1150" s="15">
        <v>1</v>
      </c>
      <c r="P1150" s="13" t="s">
        <v>31</v>
      </c>
      <c r="Q1150" s="13" t="s">
        <v>32</v>
      </c>
      <c r="R1150" s="1" t="s">
        <v>2024</v>
      </c>
      <c r="S1150" s="13" t="str" cm="1">
        <f t="array" ref="S1150">IFERROR(_xlfn.TEXTJOIN(", ",TRUE,IF(ChangeLog[ROW_ID]=$T1150,ChangeLog[Change'#],"")),"")</f>
        <v/>
      </c>
      <c r="T1150">
        <v>1146</v>
      </c>
    </row>
    <row r="1151" spans="1:20" ht="33.950000000000003" customHeight="1" x14ac:dyDescent="0.25">
      <c r="A1151" s="1" t="s">
        <v>1242</v>
      </c>
      <c r="B1151" s="15">
        <v>1973</v>
      </c>
      <c r="C1151" s="15" t="s">
        <v>24</v>
      </c>
      <c r="D1151" s="15" t="s">
        <v>25</v>
      </c>
      <c r="E1151" s="15" t="s">
        <v>25</v>
      </c>
      <c r="F1151" s="15"/>
      <c r="G1151" s="15" t="s">
        <v>39</v>
      </c>
      <c r="H1151" s="15" t="s">
        <v>1243</v>
      </c>
      <c r="I1151" s="15" t="s">
        <v>39</v>
      </c>
      <c r="J1151" s="1" t="s">
        <v>1810</v>
      </c>
      <c r="K1151" s="15" t="s">
        <v>29</v>
      </c>
      <c r="L1151" s="15">
        <v>2</v>
      </c>
      <c r="M1151" s="15" t="s">
        <v>30</v>
      </c>
      <c r="N1151" s="15">
        <v>2</v>
      </c>
      <c r="O1151" s="15">
        <v>1</v>
      </c>
      <c r="P1151" s="13" t="s">
        <v>31</v>
      </c>
      <c r="Q1151" s="13" t="s">
        <v>32</v>
      </c>
      <c r="R1151" s="1" t="s">
        <v>2025</v>
      </c>
      <c r="S1151" s="13" t="str" cm="1">
        <f t="array" ref="S1151">IFERROR(_xlfn.TEXTJOIN(", ",TRUE,IF(ChangeLog[ROW_ID]=$T1151,ChangeLog[Change'#],"")),"")</f>
        <v/>
      </c>
      <c r="T1151">
        <v>1147</v>
      </c>
    </row>
    <row r="1152" spans="1:20" ht="17.100000000000001" customHeight="1" x14ac:dyDescent="0.25">
      <c r="A1152" s="1" t="s">
        <v>1242</v>
      </c>
      <c r="B1152" s="15">
        <v>1973</v>
      </c>
      <c r="C1152" s="15" t="s">
        <v>24</v>
      </c>
      <c r="D1152" s="15" t="s">
        <v>25</v>
      </c>
      <c r="E1152" s="15" t="s">
        <v>25</v>
      </c>
      <c r="F1152" s="15" t="s">
        <v>49</v>
      </c>
      <c r="G1152" s="15" t="s">
        <v>42</v>
      </c>
      <c r="H1152" s="15" t="s">
        <v>1243</v>
      </c>
      <c r="I1152" s="15" t="s">
        <v>43</v>
      </c>
      <c r="J1152" s="1" t="s">
        <v>2027</v>
      </c>
      <c r="K1152" s="15" t="s">
        <v>29</v>
      </c>
      <c r="L1152" s="15">
        <v>1</v>
      </c>
      <c r="M1152" s="15" t="s">
        <v>41</v>
      </c>
      <c r="N1152" s="15">
        <v>1</v>
      </c>
      <c r="O1152" s="15">
        <v>1</v>
      </c>
      <c r="P1152" s="13" t="s">
        <v>31</v>
      </c>
      <c r="Q1152" s="13" t="s">
        <v>32</v>
      </c>
      <c r="R1152" s="1" t="s">
        <v>2028</v>
      </c>
      <c r="S1152" s="13" t="str" cm="1">
        <f t="array" ref="S1152">IFERROR(_xlfn.TEXTJOIN(", ",TRUE,IF(ChangeLog[ROW_ID]=$T1152,ChangeLog[Change'#],"")),"")</f>
        <v/>
      </c>
      <c r="T1152">
        <v>1148</v>
      </c>
    </row>
    <row r="1153" spans="1:20" ht="17.100000000000001" customHeight="1" x14ac:dyDescent="0.25">
      <c r="A1153" s="1" t="s">
        <v>1242</v>
      </c>
      <c r="B1153" s="15">
        <v>1973</v>
      </c>
      <c r="C1153" s="15" t="s">
        <v>24</v>
      </c>
      <c r="D1153" s="15" t="s">
        <v>25</v>
      </c>
      <c r="E1153" s="15" t="s">
        <v>25</v>
      </c>
      <c r="F1153" s="15" t="s">
        <v>26</v>
      </c>
      <c r="G1153" s="15" t="s">
        <v>359</v>
      </c>
      <c r="H1153" s="15" t="s">
        <v>1243</v>
      </c>
      <c r="I1153" s="15" t="s">
        <v>11451</v>
      </c>
      <c r="J1153" s="1" t="s">
        <v>1683</v>
      </c>
      <c r="K1153" s="15" t="s">
        <v>29</v>
      </c>
      <c r="L1153" s="15">
        <v>1</v>
      </c>
      <c r="M1153" s="15" t="s">
        <v>41</v>
      </c>
      <c r="N1153" s="15">
        <v>1</v>
      </c>
      <c r="O1153" s="15">
        <v>1</v>
      </c>
      <c r="P1153" s="13" t="s">
        <v>31</v>
      </c>
      <c r="Q1153" s="13" t="s">
        <v>32</v>
      </c>
      <c r="R1153" s="1" t="s">
        <v>2029</v>
      </c>
      <c r="S1153" s="13" t="str" cm="1">
        <f t="array" ref="S1153">IFERROR(_xlfn.TEXTJOIN(", ",TRUE,IF(ChangeLog[ROW_ID]=$T1153,ChangeLog[Change'#],"")),"")</f>
        <v/>
      </c>
      <c r="T1153">
        <v>1149</v>
      </c>
    </row>
    <row r="1154" spans="1:20" ht="17.100000000000001" customHeight="1" x14ac:dyDescent="0.25">
      <c r="A1154" s="1" t="s">
        <v>1242</v>
      </c>
      <c r="B1154" s="15">
        <v>1973</v>
      </c>
      <c r="C1154" s="15" t="s">
        <v>47</v>
      </c>
      <c r="D1154" s="15" t="s">
        <v>47</v>
      </c>
      <c r="E1154" s="15" t="s">
        <v>1387</v>
      </c>
      <c r="F1154" s="15"/>
      <c r="G1154" s="15" t="s">
        <v>1388</v>
      </c>
      <c r="H1154" s="15" t="s">
        <v>1255</v>
      </c>
      <c r="I1154" s="15" t="s">
        <v>1388</v>
      </c>
      <c r="J1154" s="1" t="s">
        <v>2030</v>
      </c>
      <c r="K1154" s="15" t="s">
        <v>29</v>
      </c>
      <c r="L1154" s="15">
        <v>2</v>
      </c>
      <c r="M1154" s="15" t="s">
        <v>30</v>
      </c>
      <c r="N1154" s="15">
        <v>2</v>
      </c>
      <c r="O1154" s="15">
        <v>1</v>
      </c>
      <c r="P1154" s="13" t="s">
        <v>31</v>
      </c>
      <c r="Q1154" s="13" t="s">
        <v>32</v>
      </c>
      <c r="R1154" s="1" t="s">
        <v>2031</v>
      </c>
      <c r="S1154" s="13" t="str" cm="1">
        <f t="array" ref="S1154">IFERROR(_xlfn.TEXTJOIN(", ",TRUE,IF(ChangeLog[ROW_ID]=$T1154,ChangeLog[Change'#],"")),"")</f>
        <v/>
      </c>
      <c r="T1154">
        <v>1150</v>
      </c>
    </row>
    <row r="1155" spans="1:20" ht="17.100000000000001" customHeight="1" x14ac:dyDescent="0.25">
      <c r="A1155" s="1" t="s">
        <v>1242</v>
      </c>
      <c r="B1155" s="15">
        <v>1973</v>
      </c>
      <c r="C1155" s="15" t="s">
        <v>47</v>
      </c>
      <c r="D1155" s="15" t="s">
        <v>47</v>
      </c>
      <c r="E1155" s="15" t="s">
        <v>48</v>
      </c>
      <c r="F1155" s="15" t="s">
        <v>49</v>
      </c>
      <c r="G1155" s="15" t="s">
        <v>127</v>
      </c>
      <c r="H1155" s="15" t="s">
        <v>1255</v>
      </c>
      <c r="I1155" s="1" t="s">
        <v>11452</v>
      </c>
      <c r="J1155" s="1" t="s">
        <v>2033</v>
      </c>
      <c r="K1155" s="15" t="s">
        <v>29</v>
      </c>
      <c r="L1155" s="15">
        <v>1</v>
      </c>
      <c r="M1155" s="15" t="s">
        <v>41</v>
      </c>
      <c r="N1155" s="15">
        <v>1</v>
      </c>
      <c r="O1155" s="15">
        <v>1</v>
      </c>
      <c r="P1155" s="13" t="s">
        <v>31</v>
      </c>
      <c r="Q1155" s="13" t="s">
        <v>32</v>
      </c>
      <c r="R1155" s="1" t="s">
        <v>2034</v>
      </c>
      <c r="S1155" s="13" t="str" cm="1">
        <f t="array" ref="S1155">IFERROR(_xlfn.TEXTJOIN(", ",TRUE,IF(ChangeLog[ROW_ID]=$T1155,ChangeLog[Change'#],"")),"")</f>
        <v/>
      </c>
      <c r="T1155">
        <v>1151</v>
      </c>
    </row>
    <row r="1156" spans="1:20" ht="17.100000000000001" customHeight="1" x14ac:dyDescent="0.25">
      <c r="A1156" s="1" t="s">
        <v>1242</v>
      </c>
      <c r="B1156" s="15">
        <v>1973</v>
      </c>
      <c r="C1156" s="15" t="s">
        <v>47</v>
      </c>
      <c r="D1156" s="15" t="s">
        <v>47</v>
      </c>
      <c r="E1156" s="15" t="s">
        <v>48</v>
      </c>
      <c r="F1156" s="15"/>
      <c r="G1156" s="15" t="s">
        <v>127</v>
      </c>
      <c r="H1156" s="15" t="s">
        <v>1255</v>
      </c>
      <c r="I1156" s="15" t="s">
        <v>11341</v>
      </c>
      <c r="J1156" s="1" t="s">
        <v>2035</v>
      </c>
      <c r="K1156" s="15" t="s">
        <v>29</v>
      </c>
      <c r="L1156" s="15">
        <v>2</v>
      </c>
      <c r="M1156" s="15" t="s">
        <v>30</v>
      </c>
      <c r="N1156" s="15">
        <v>2</v>
      </c>
      <c r="O1156" s="15">
        <v>1</v>
      </c>
      <c r="P1156" s="13" t="s">
        <v>31</v>
      </c>
      <c r="Q1156" s="13" t="s">
        <v>32</v>
      </c>
      <c r="R1156" s="1" t="s">
        <v>2036</v>
      </c>
      <c r="S1156" s="13" t="str" cm="1">
        <f t="array" ref="S1156">IFERROR(_xlfn.TEXTJOIN(", ",TRUE,IF(ChangeLog[ROW_ID]=$T1156,ChangeLog[Change'#],"")),"")</f>
        <v/>
      </c>
      <c r="T1156">
        <v>1152</v>
      </c>
    </row>
    <row r="1157" spans="1:20" ht="17.100000000000001" customHeight="1" x14ac:dyDescent="0.25">
      <c r="A1157" s="1" t="s">
        <v>1242</v>
      </c>
      <c r="B1157" s="15">
        <v>1973</v>
      </c>
      <c r="C1157" s="15" t="s">
        <v>47</v>
      </c>
      <c r="D1157" s="15" t="s">
        <v>47</v>
      </c>
      <c r="E1157" s="15" t="s">
        <v>48</v>
      </c>
      <c r="F1157" s="15" t="s">
        <v>26</v>
      </c>
      <c r="G1157" s="15" t="s">
        <v>116</v>
      </c>
      <c r="H1157" s="15" t="s">
        <v>1255</v>
      </c>
      <c r="I1157" s="15" t="s">
        <v>11453</v>
      </c>
      <c r="J1157" s="1" t="s">
        <v>2038</v>
      </c>
      <c r="K1157" s="15" t="s">
        <v>29</v>
      </c>
      <c r="L1157" s="15">
        <v>2</v>
      </c>
      <c r="M1157" s="15" t="s">
        <v>30</v>
      </c>
      <c r="N1157" s="15">
        <v>2</v>
      </c>
      <c r="O1157" s="15">
        <v>1</v>
      </c>
      <c r="P1157" s="13" t="s">
        <v>31</v>
      </c>
      <c r="Q1157" s="13" t="s">
        <v>32</v>
      </c>
      <c r="R1157" s="1" t="s">
        <v>2039</v>
      </c>
      <c r="S1157" s="13" t="str" cm="1">
        <f t="array" ref="S1157">IFERROR(_xlfn.TEXTJOIN(", ",TRUE,IF(ChangeLog[ROW_ID]=$T1157,ChangeLog[Change'#],"")),"")</f>
        <v/>
      </c>
      <c r="T1157">
        <v>1153</v>
      </c>
    </row>
    <row r="1158" spans="1:20" ht="17.100000000000001" customHeight="1" x14ac:dyDescent="0.25">
      <c r="A1158" s="1" t="s">
        <v>1242</v>
      </c>
      <c r="B1158" s="15">
        <v>1973</v>
      </c>
      <c r="C1158" s="15" t="s">
        <v>47</v>
      </c>
      <c r="D1158" s="15" t="s">
        <v>47</v>
      </c>
      <c r="E1158" s="15" t="s">
        <v>48</v>
      </c>
      <c r="F1158" s="15"/>
      <c r="G1158" s="15" t="s">
        <v>116</v>
      </c>
      <c r="H1158" s="15" t="s">
        <v>1255</v>
      </c>
      <c r="I1158" s="15" t="s">
        <v>11453</v>
      </c>
      <c r="J1158" s="1" t="s">
        <v>91</v>
      </c>
      <c r="K1158" s="15" t="s">
        <v>29</v>
      </c>
      <c r="L1158" s="15">
        <v>2</v>
      </c>
      <c r="M1158" s="15" t="s">
        <v>30</v>
      </c>
      <c r="N1158" s="15">
        <v>2</v>
      </c>
      <c r="O1158" s="15">
        <v>1</v>
      </c>
      <c r="P1158" s="13" t="s">
        <v>31</v>
      </c>
      <c r="Q1158" s="13" t="s">
        <v>32</v>
      </c>
      <c r="R1158" s="1" t="s">
        <v>2040</v>
      </c>
      <c r="S1158" s="13" t="str" cm="1">
        <f t="array" ref="S1158">IFERROR(_xlfn.TEXTJOIN(", ",TRUE,IF(ChangeLog[ROW_ID]=$T1158,ChangeLog[Change'#],"")),"")</f>
        <v/>
      </c>
      <c r="T1158">
        <v>1154</v>
      </c>
    </row>
    <row r="1159" spans="1:20" ht="17.100000000000001" customHeight="1" x14ac:dyDescent="0.25">
      <c r="A1159" s="1" t="s">
        <v>1242</v>
      </c>
      <c r="B1159" s="15">
        <v>1973</v>
      </c>
      <c r="C1159" s="15" t="s">
        <v>47</v>
      </c>
      <c r="D1159" s="15" t="s">
        <v>47</v>
      </c>
      <c r="E1159" s="15" t="s">
        <v>112</v>
      </c>
      <c r="F1159" s="15"/>
      <c r="G1159" s="15" t="s">
        <v>1882</v>
      </c>
      <c r="H1159" s="15" t="s">
        <v>1255</v>
      </c>
      <c r="I1159" s="15" t="s">
        <v>1882</v>
      </c>
      <c r="J1159" s="1" t="s">
        <v>2041</v>
      </c>
      <c r="K1159" s="15" t="s">
        <v>29</v>
      </c>
      <c r="L1159" s="15">
        <v>3</v>
      </c>
      <c r="M1159" s="15" t="s">
        <v>57</v>
      </c>
      <c r="N1159" s="15">
        <v>3</v>
      </c>
      <c r="O1159" s="15">
        <v>1</v>
      </c>
      <c r="P1159" s="13" t="s">
        <v>31</v>
      </c>
      <c r="Q1159" s="13" t="s">
        <v>32</v>
      </c>
      <c r="R1159" s="1" t="s">
        <v>2042</v>
      </c>
      <c r="S1159" s="13" t="str" cm="1">
        <f t="array" ref="S1159">IFERROR(_xlfn.TEXTJOIN(", ",TRUE,IF(ChangeLog[ROW_ID]=$T1159,ChangeLog[Change'#],"")),"")</f>
        <v/>
      </c>
      <c r="T1159">
        <v>1155</v>
      </c>
    </row>
    <row r="1160" spans="1:20" ht="17.100000000000001" customHeight="1" x14ac:dyDescent="0.25">
      <c r="A1160" s="1" t="s">
        <v>1242</v>
      </c>
      <c r="B1160" s="15">
        <v>1973</v>
      </c>
      <c r="C1160" s="15" t="s">
        <v>47</v>
      </c>
      <c r="D1160" s="15" t="s">
        <v>47</v>
      </c>
      <c r="E1160" s="15" t="s">
        <v>112</v>
      </c>
      <c r="F1160" s="15"/>
      <c r="G1160" s="15" t="s">
        <v>1332</v>
      </c>
      <c r="H1160" s="15" t="s">
        <v>1255</v>
      </c>
      <c r="I1160" s="15" t="s">
        <v>1332</v>
      </c>
      <c r="J1160" s="1" t="s">
        <v>2043</v>
      </c>
      <c r="K1160" s="15" t="s">
        <v>29</v>
      </c>
      <c r="L1160" s="15">
        <v>3</v>
      </c>
      <c r="M1160" s="15" t="s">
        <v>57</v>
      </c>
      <c r="N1160" s="15">
        <v>3</v>
      </c>
      <c r="O1160" s="15">
        <v>1</v>
      </c>
      <c r="P1160" s="13" t="s">
        <v>31</v>
      </c>
      <c r="Q1160" s="13" t="s">
        <v>32</v>
      </c>
      <c r="R1160" s="1" t="s">
        <v>2044</v>
      </c>
      <c r="S1160" s="13" t="str" cm="1">
        <f t="array" ref="S1160">IFERROR(_xlfn.TEXTJOIN(", ",TRUE,IF(ChangeLog[ROW_ID]=$T1160,ChangeLog[Change'#],"")),"")</f>
        <v/>
      </c>
      <c r="T1160">
        <v>1156</v>
      </c>
    </row>
    <row r="1161" spans="1:20" ht="17.100000000000001" customHeight="1" x14ac:dyDescent="0.25">
      <c r="A1161" s="1" t="s">
        <v>1242</v>
      </c>
      <c r="B1161" s="15">
        <v>1973</v>
      </c>
      <c r="C1161" s="15" t="s">
        <v>47</v>
      </c>
      <c r="D1161" s="15" t="s">
        <v>47</v>
      </c>
      <c r="E1161" s="15" t="s">
        <v>112</v>
      </c>
      <c r="F1161" s="15"/>
      <c r="G1161" s="15" t="s">
        <v>1882</v>
      </c>
      <c r="H1161" s="15" t="s">
        <v>1255</v>
      </c>
      <c r="I1161" s="15" t="s">
        <v>1882</v>
      </c>
      <c r="J1161" s="1" t="s">
        <v>2045</v>
      </c>
      <c r="K1161" s="15" t="s">
        <v>29</v>
      </c>
      <c r="L1161" s="15">
        <v>3</v>
      </c>
      <c r="M1161" s="15" t="s">
        <v>57</v>
      </c>
      <c r="N1161" s="15">
        <v>3</v>
      </c>
      <c r="O1161" s="15">
        <v>1</v>
      </c>
      <c r="P1161" s="13" t="s">
        <v>31</v>
      </c>
      <c r="Q1161" s="13" t="s">
        <v>32</v>
      </c>
      <c r="R1161" s="1" t="s">
        <v>2046</v>
      </c>
      <c r="S1161" s="13" t="str" cm="1">
        <f t="array" ref="S1161">IFERROR(_xlfn.TEXTJOIN(", ",TRUE,IF(ChangeLog[ROW_ID]=$T1161,ChangeLog[Change'#],"")),"")</f>
        <v/>
      </c>
      <c r="T1161">
        <v>1157</v>
      </c>
    </row>
    <row r="1162" spans="1:20" ht="17.100000000000001" customHeight="1" x14ac:dyDescent="0.25">
      <c r="A1162" s="1" t="s">
        <v>1242</v>
      </c>
      <c r="B1162" s="15">
        <v>1973</v>
      </c>
      <c r="C1162" s="15" t="s">
        <v>47</v>
      </c>
      <c r="D1162" s="15" t="s">
        <v>47</v>
      </c>
      <c r="E1162" s="15" t="s">
        <v>48</v>
      </c>
      <c r="F1162" s="15"/>
      <c r="G1162" s="15" t="s">
        <v>72</v>
      </c>
      <c r="H1162" s="15" t="s">
        <v>1255</v>
      </c>
      <c r="I1162" s="15" t="s">
        <v>11454</v>
      </c>
      <c r="J1162" s="1" t="s">
        <v>1874</v>
      </c>
      <c r="K1162" s="15" t="s">
        <v>29</v>
      </c>
      <c r="L1162" s="15">
        <v>1</v>
      </c>
      <c r="M1162" s="15" t="s">
        <v>41</v>
      </c>
      <c r="N1162" s="15">
        <v>1</v>
      </c>
      <c r="O1162" s="15">
        <v>1</v>
      </c>
      <c r="P1162" s="13" t="s">
        <v>31</v>
      </c>
      <c r="Q1162" s="13" t="s">
        <v>32</v>
      </c>
      <c r="R1162" s="1" t="s">
        <v>1723</v>
      </c>
      <c r="S1162" s="13" t="str" cm="1">
        <f t="array" ref="S1162">IFERROR(_xlfn.TEXTJOIN(", ",TRUE,IF(ChangeLog[ROW_ID]=$T1162,ChangeLog[Change'#],"")),"")</f>
        <v/>
      </c>
      <c r="T1162">
        <v>1158</v>
      </c>
    </row>
    <row r="1163" spans="1:20" ht="17.100000000000001" customHeight="1" x14ac:dyDescent="0.25">
      <c r="A1163" s="1" t="s">
        <v>1242</v>
      </c>
      <c r="B1163" s="15">
        <v>1973</v>
      </c>
      <c r="C1163" s="15" t="s">
        <v>47</v>
      </c>
      <c r="D1163" s="15" t="s">
        <v>47</v>
      </c>
      <c r="E1163" s="15" t="s">
        <v>48</v>
      </c>
      <c r="F1163" s="15" t="s">
        <v>49</v>
      </c>
      <c r="G1163" s="15" t="s">
        <v>52</v>
      </c>
      <c r="H1163" s="15" t="s">
        <v>1255</v>
      </c>
      <c r="I1163" s="15" t="s">
        <v>11352</v>
      </c>
      <c r="J1163" s="1" t="s">
        <v>1530</v>
      </c>
      <c r="K1163" s="15" t="s">
        <v>29</v>
      </c>
      <c r="L1163" s="15">
        <v>1</v>
      </c>
      <c r="M1163" s="15" t="s">
        <v>41</v>
      </c>
      <c r="N1163" s="15">
        <v>1</v>
      </c>
      <c r="O1163" s="15">
        <v>1</v>
      </c>
      <c r="P1163" s="13" t="s">
        <v>31</v>
      </c>
      <c r="Q1163" s="13" t="s">
        <v>32</v>
      </c>
      <c r="R1163" s="1" t="s">
        <v>2048</v>
      </c>
      <c r="S1163" s="13" t="str" cm="1">
        <f t="array" ref="S1163">IFERROR(_xlfn.TEXTJOIN(", ",TRUE,IF(ChangeLog[ROW_ID]=$T1163,ChangeLog[Change'#],"")),"")</f>
        <v/>
      </c>
      <c r="T1163">
        <v>1159</v>
      </c>
    </row>
    <row r="1164" spans="1:20" ht="17.100000000000001" customHeight="1" x14ac:dyDescent="0.25">
      <c r="A1164" s="1" t="s">
        <v>1242</v>
      </c>
      <c r="B1164" s="15">
        <v>1973</v>
      </c>
      <c r="C1164" s="15" t="s">
        <v>47</v>
      </c>
      <c r="D1164" s="15" t="s">
        <v>47</v>
      </c>
      <c r="E1164" s="15" t="s">
        <v>48</v>
      </c>
      <c r="F1164" s="15" t="s">
        <v>49</v>
      </c>
      <c r="G1164" s="15" t="s">
        <v>1044</v>
      </c>
      <c r="H1164" s="15" t="s">
        <v>1255</v>
      </c>
      <c r="I1164" s="15" t="s">
        <v>11455</v>
      </c>
      <c r="J1164" s="1" t="s">
        <v>2050</v>
      </c>
      <c r="K1164" s="15" t="s">
        <v>29</v>
      </c>
      <c r="L1164" s="15">
        <v>1</v>
      </c>
      <c r="M1164" s="15" t="s">
        <v>41</v>
      </c>
      <c r="N1164" s="15">
        <v>1</v>
      </c>
      <c r="O1164" s="15">
        <v>1</v>
      </c>
      <c r="P1164" s="13" t="s">
        <v>31</v>
      </c>
      <c r="Q1164" s="13" t="s">
        <v>32</v>
      </c>
      <c r="R1164" s="1" t="s">
        <v>2051</v>
      </c>
      <c r="S1164" s="13" t="str" cm="1">
        <f t="array" ref="S1164">IFERROR(_xlfn.TEXTJOIN(", ",TRUE,IF(ChangeLog[ROW_ID]=$T1164,ChangeLog[Change'#],"")),"")</f>
        <v/>
      </c>
      <c r="T1164">
        <v>1160</v>
      </c>
    </row>
    <row r="1165" spans="1:20" ht="17.100000000000001" customHeight="1" x14ac:dyDescent="0.25">
      <c r="A1165" s="1" t="s">
        <v>1242</v>
      </c>
      <c r="B1165" s="15">
        <v>1973</v>
      </c>
      <c r="C1165" s="15" t="s">
        <v>47</v>
      </c>
      <c r="D1165" s="15" t="s">
        <v>47</v>
      </c>
      <c r="E1165" s="15" t="s">
        <v>112</v>
      </c>
      <c r="F1165" s="15"/>
      <c r="G1165" s="15" t="s">
        <v>113</v>
      </c>
      <c r="H1165" s="15" t="s">
        <v>1255</v>
      </c>
      <c r="I1165" s="15" t="s">
        <v>113</v>
      </c>
      <c r="J1165" s="1" t="s">
        <v>1548</v>
      </c>
      <c r="K1165" s="15" t="s">
        <v>29</v>
      </c>
      <c r="L1165" s="15">
        <v>1</v>
      </c>
      <c r="M1165" s="15" t="s">
        <v>41</v>
      </c>
      <c r="N1165" s="15">
        <v>1</v>
      </c>
      <c r="O1165" s="15">
        <v>1</v>
      </c>
      <c r="P1165" s="13" t="s">
        <v>31</v>
      </c>
      <c r="Q1165" s="13" t="s">
        <v>32</v>
      </c>
      <c r="R1165" s="1" t="s">
        <v>2052</v>
      </c>
      <c r="S1165" s="13" t="str" cm="1">
        <f t="array" ref="S1165">IFERROR(_xlfn.TEXTJOIN(", ",TRUE,IF(ChangeLog[ROW_ID]=$T1165,ChangeLog[Change'#],"")),"")</f>
        <v/>
      </c>
      <c r="T1165">
        <v>1161</v>
      </c>
    </row>
    <row r="1166" spans="1:20" ht="17.100000000000001" customHeight="1" x14ac:dyDescent="0.25">
      <c r="A1166" s="1" t="s">
        <v>1242</v>
      </c>
      <c r="B1166" s="15">
        <v>1973</v>
      </c>
      <c r="C1166" s="15" t="s">
        <v>47</v>
      </c>
      <c r="D1166" s="15" t="s">
        <v>47</v>
      </c>
      <c r="E1166" s="15" t="s">
        <v>112</v>
      </c>
      <c r="F1166" s="15"/>
      <c r="G1166" s="15" t="s">
        <v>1882</v>
      </c>
      <c r="H1166" s="15" t="s">
        <v>1255</v>
      </c>
      <c r="I1166" s="15" t="s">
        <v>1882</v>
      </c>
      <c r="J1166" s="1" t="s">
        <v>1884</v>
      </c>
      <c r="K1166" s="15" t="s">
        <v>29</v>
      </c>
      <c r="L1166" s="15">
        <v>2</v>
      </c>
      <c r="M1166" s="15" t="s">
        <v>30</v>
      </c>
      <c r="N1166" s="15">
        <v>2</v>
      </c>
      <c r="O1166" s="15">
        <v>1</v>
      </c>
      <c r="P1166" s="13" t="s">
        <v>31</v>
      </c>
      <c r="Q1166" s="13" t="s">
        <v>32</v>
      </c>
      <c r="R1166" s="1" t="s">
        <v>2053</v>
      </c>
      <c r="S1166" s="13" t="str" cm="1">
        <f t="array" ref="S1166">IFERROR(_xlfn.TEXTJOIN(", ",TRUE,IF(ChangeLog[ROW_ID]=$T1166,ChangeLog[Change'#],"")),"")</f>
        <v/>
      </c>
      <c r="T1166">
        <v>1162</v>
      </c>
    </row>
    <row r="1167" spans="1:20" ht="17.100000000000001" customHeight="1" x14ac:dyDescent="0.25">
      <c r="A1167" s="1" t="s">
        <v>1242</v>
      </c>
      <c r="B1167" s="15">
        <v>1973</v>
      </c>
      <c r="C1167" s="15" t="s">
        <v>47</v>
      </c>
      <c r="D1167" s="15" t="s">
        <v>47</v>
      </c>
      <c r="E1167" s="15" t="s">
        <v>112</v>
      </c>
      <c r="F1167" s="15"/>
      <c r="G1167" s="15" t="s">
        <v>1400</v>
      </c>
      <c r="H1167" s="15" t="s">
        <v>1255</v>
      </c>
      <c r="I1167" s="15" t="s">
        <v>1400</v>
      </c>
      <c r="J1167" s="1" t="s">
        <v>1552</v>
      </c>
      <c r="K1167" s="15" t="s">
        <v>29</v>
      </c>
      <c r="L1167" s="15">
        <v>2</v>
      </c>
      <c r="M1167" s="15" t="s">
        <v>30</v>
      </c>
      <c r="N1167" s="15">
        <v>2</v>
      </c>
      <c r="O1167" s="15">
        <v>1</v>
      </c>
      <c r="P1167" s="13" t="s">
        <v>31</v>
      </c>
      <c r="Q1167" s="13" t="s">
        <v>32</v>
      </c>
      <c r="R1167" s="1" t="s">
        <v>2054</v>
      </c>
      <c r="S1167" s="13" t="str" cm="1">
        <f t="array" ref="S1167">IFERROR(_xlfn.TEXTJOIN(", ",TRUE,IF(ChangeLog[ROW_ID]=$T1167,ChangeLog[Change'#],"")),"")</f>
        <v/>
      </c>
      <c r="T1167">
        <v>1163</v>
      </c>
    </row>
    <row r="1168" spans="1:20" ht="17.100000000000001" customHeight="1" x14ac:dyDescent="0.25">
      <c r="A1168" s="1" t="s">
        <v>1242</v>
      </c>
      <c r="B1168" s="15">
        <v>1973</v>
      </c>
      <c r="C1168" s="15" t="s">
        <v>47</v>
      </c>
      <c r="D1168" s="15" t="s">
        <v>47</v>
      </c>
      <c r="E1168" s="15" t="s">
        <v>112</v>
      </c>
      <c r="F1168" s="15"/>
      <c r="G1168" s="15" t="s">
        <v>113</v>
      </c>
      <c r="H1168" s="15" t="s">
        <v>1255</v>
      </c>
      <c r="I1168" s="15" t="s">
        <v>113</v>
      </c>
      <c r="J1168" s="1" t="s">
        <v>2055</v>
      </c>
      <c r="K1168" s="15" t="s">
        <v>29</v>
      </c>
      <c r="L1168" s="15">
        <v>2</v>
      </c>
      <c r="M1168" s="15" t="s">
        <v>30</v>
      </c>
      <c r="N1168" s="15">
        <v>2</v>
      </c>
      <c r="O1168" s="15">
        <v>1</v>
      </c>
      <c r="P1168" s="13" t="s">
        <v>31</v>
      </c>
      <c r="Q1168" s="13" t="s">
        <v>32</v>
      </c>
      <c r="R1168" s="1" t="s">
        <v>2056</v>
      </c>
      <c r="S1168" s="13" t="str" cm="1">
        <f t="array" ref="S1168">IFERROR(_xlfn.TEXTJOIN(", ",TRUE,IF(ChangeLog[ROW_ID]=$T1168,ChangeLog[Change'#],"")),"")</f>
        <v/>
      </c>
      <c r="T1168">
        <v>1164</v>
      </c>
    </row>
    <row r="1169" spans="1:20" ht="17.100000000000001" customHeight="1" x14ac:dyDescent="0.25">
      <c r="A1169" s="1" t="s">
        <v>1242</v>
      </c>
      <c r="B1169" s="15">
        <v>1973</v>
      </c>
      <c r="C1169" s="15" t="s">
        <v>47</v>
      </c>
      <c r="D1169" s="15" t="s">
        <v>47</v>
      </c>
      <c r="E1169" s="15" t="s">
        <v>112</v>
      </c>
      <c r="F1169" s="15" t="s">
        <v>26</v>
      </c>
      <c r="G1169" s="15" t="s">
        <v>1332</v>
      </c>
      <c r="H1169" s="15" t="s">
        <v>1255</v>
      </c>
      <c r="I1169" s="15" t="s">
        <v>11456</v>
      </c>
      <c r="J1169" s="1" t="s">
        <v>1877</v>
      </c>
      <c r="K1169" s="15" t="s">
        <v>29</v>
      </c>
      <c r="L1169" s="15">
        <v>2</v>
      </c>
      <c r="M1169" s="15" t="s">
        <v>30</v>
      </c>
      <c r="N1169" s="15">
        <v>2</v>
      </c>
      <c r="O1169" s="15">
        <v>1</v>
      </c>
      <c r="P1169" s="13" t="s">
        <v>31</v>
      </c>
      <c r="Q1169" s="13" t="s">
        <v>32</v>
      </c>
      <c r="R1169" s="1" t="s">
        <v>2058</v>
      </c>
      <c r="S1169" s="13" t="str" cm="1">
        <f t="array" ref="S1169">IFERROR(_xlfn.TEXTJOIN(", ",TRUE,IF(ChangeLog[ROW_ID]=$T1169,ChangeLog[Change'#],"")),"")</f>
        <v/>
      </c>
      <c r="T1169">
        <v>1165</v>
      </c>
    </row>
    <row r="1170" spans="1:20" ht="17.100000000000001" customHeight="1" x14ac:dyDescent="0.25">
      <c r="A1170" s="1" t="s">
        <v>1242</v>
      </c>
      <c r="B1170" s="15">
        <v>1973</v>
      </c>
      <c r="C1170" s="15" t="s">
        <v>47</v>
      </c>
      <c r="D1170" s="15" t="s">
        <v>47</v>
      </c>
      <c r="E1170" s="15" t="s">
        <v>48</v>
      </c>
      <c r="F1170" s="15"/>
      <c r="G1170" s="15" t="s">
        <v>1568</v>
      </c>
      <c r="H1170" s="15" t="s">
        <v>1255</v>
      </c>
      <c r="I1170" s="15" t="s">
        <v>1568</v>
      </c>
      <c r="J1170" s="1" t="s">
        <v>2060</v>
      </c>
      <c r="K1170" s="15" t="s">
        <v>29</v>
      </c>
      <c r="L1170" s="15">
        <v>2</v>
      </c>
      <c r="M1170" s="15" t="s">
        <v>30</v>
      </c>
      <c r="N1170" s="15">
        <v>2</v>
      </c>
      <c r="O1170" s="15">
        <v>1</v>
      </c>
      <c r="P1170" s="13" t="s">
        <v>31</v>
      </c>
      <c r="Q1170" s="13" t="s">
        <v>32</v>
      </c>
      <c r="R1170" s="1" t="s">
        <v>2061</v>
      </c>
      <c r="S1170" s="13" t="str" cm="1">
        <f t="array" ref="S1170">IFERROR(_xlfn.TEXTJOIN(", ",TRUE,IF(ChangeLog[ROW_ID]=$T1170,ChangeLog[Change'#],"")),"")</f>
        <v/>
      </c>
      <c r="T1170">
        <v>1166</v>
      </c>
    </row>
    <row r="1171" spans="1:20" ht="17.100000000000001" customHeight="1" x14ac:dyDescent="0.25">
      <c r="A1171" s="1" t="s">
        <v>1242</v>
      </c>
      <c r="B1171" s="15">
        <v>1973</v>
      </c>
      <c r="C1171" s="15" t="s">
        <v>47</v>
      </c>
      <c r="D1171" s="15" t="s">
        <v>47</v>
      </c>
      <c r="E1171" s="15" t="s">
        <v>1387</v>
      </c>
      <c r="F1171" s="15"/>
      <c r="G1171" s="15" t="s">
        <v>2062</v>
      </c>
      <c r="H1171" s="15" t="s">
        <v>1255</v>
      </c>
      <c r="I1171" s="15" t="s">
        <v>2062</v>
      </c>
      <c r="J1171" s="1" t="s">
        <v>2064</v>
      </c>
      <c r="K1171" s="15" t="s">
        <v>29</v>
      </c>
      <c r="L1171" s="15">
        <v>2</v>
      </c>
      <c r="M1171" s="15" t="s">
        <v>30</v>
      </c>
      <c r="N1171" s="15">
        <v>2</v>
      </c>
      <c r="O1171" s="15">
        <v>1</v>
      </c>
      <c r="P1171" s="13" t="s">
        <v>31</v>
      </c>
      <c r="Q1171" s="13" t="s">
        <v>32</v>
      </c>
      <c r="R1171" s="1" t="s">
        <v>2065</v>
      </c>
      <c r="S1171" s="13" t="str" cm="1">
        <f t="array" ref="S1171">IFERROR(_xlfn.TEXTJOIN(", ",TRUE,IF(ChangeLog[ROW_ID]=$T1171,ChangeLog[Change'#],"")),"")</f>
        <v/>
      </c>
      <c r="T1171">
        <v>1167</v>
      </c>
    </row>
    <row r="1172" spans="1:20" ht="17.100000000000001" customHeight="1" x14ac:dyDescent="0.25">
      <c r="A1172" s="1" t="s">
        <v>1242</v>
      </c>
      <c r="B1172" s="15">
        <v>1973</v>
      </c>
      <c r="C1172" s="15" t="s">
        <v>47</v>
      </c>
      <c r="D1172" s="15" t="s">
        <v>47</v>
      </c>
      <c r="E1172" s="15" t="s">
        <v>112</v>
      </c>
      <c r="F1172" s="15"/>
      <c r="G1172" s="15" t="s">
        <v>1260</v>
      </c>
      <c r="H1172" s="15" t="s">
        <v>1255</v>
      </c>
      <c r="I1172" s="15" t="s">
        <v>1260</v>
      </c>
      <c r="J1172" s="1" t="s">
        <v>1875</v>
      </c>
      <c r="K1172" s="15" t="s">
        <v>29</v>
      </c>
      <c r="L1172" s="15">
        <v>2</v>
      </c>
      <c r="M1172" s="15" t="s">
        <v>30</v>
      </c>
      <c r="N1172" s="15">
        <v>2</v>
      </c>
      <c r="O1172" s="15">
        <v>1</v>
      </c>
      <c r="P1172" s="13" t="s">
        <v>31</v>
      </c>
      <c r="Q1172" s="13" t="s">
        <v>32</v>
      </c>
      <c r="R1172" s="1" t="s">
        <v>2066</v>
      </c>
      <c r="S1172" s="13" t="str" cm="1">
        <f t="array" ref="S1172">IFERROR(_xlfn.TEXTJOIN(", ",TRUE,IF(ChangeLog[ROW_ID]=$T1172,ChangeLog[Change'#],"")),"")</f>
        <v/>
      </c>
      <c r="T1172">
        <v>1168</v>
      </c>
    </row>
    <row r="1173" spans="1:20" ht="17.100000000000001" customHeight="1" x14ac:dyDescent="0.25">
      <c r="A1173" s="1" t="s">
        <v>1242</v>
      </c>
      <c r="B1173" s="15">
        <v>1973</v>
      </c>
      <c r="C1173" s="15" t="s">
        <v>47</v>
      </c>
      <c r="D1173" s="15" t="s">
        <v>47</v>
      </c>
      <c r="E1173" s="15" t="s">
        <v>48</v>
      </c>
      <c r="F1173" s="15"/>
      <c r="G1173" s="15" t="s">
        <v>756</v>
      </c>
      <c r="H1173" s="15" t="s">
        <v>1255</v>
      </c>
      <c r="I1173" s="15" t="s">
        <v>11457</v>
      </c>
      <c r="J1173" s="1" t="s">
        <v>2068</v>
      </c>
      <c r="K1173" s="15" t="s">
        <v>29</v>
      </c>
      <c r="L1173" s="15">
        <v>3</v>
      </c>
      <c r="M1173" s="15" t="s">
        <v>57</v>
      </c>
      <c r="N1173" s="15">
        <v>3</v>
      </c>
      <c r="O1173" s="15">
        <v>1</v>
      </c>
      <c r="P1173" s="13" t="s">
        <v>31</v>
      </c>
      <c r="Q1173" s="13" t="s">
        <v>32</v>
      </c>
      <c r="R1173" s="1">
        <v>25569.010416666701</v>
      </c>
      <c r="S1173" s="13" t="str" cm="1">
        <f t="array" ref="S1173">IFERROR(_xlfn.TEXTJOIN(", ",TRUE,IF(ChangeLog[ROW_ID]=$T1173,ChangeLog[Change'#],"")),"")</f>
        <v/>
      </c>
      <c r="T1173">
        <v>1169</v>
      </c>
    </row>
    <row r="1174" spans="1:20" ht="17.100000000000001" customHeight="1" x14ac:dyDescent="0.25">
      <c r="A1174" s="1" t="s">
        <v>1242</v>
      </c>
      <c r="B1174" s="15">
        <v>1973</v>
      </c>
      <c r="C1174" s="15" t="s">
        <v>47</v>
      </c>
      <c r="D1174" s="15" t="s">
        <v>47</v>
      </c>
      <c r="E1174" s="15" t="s">
        <v>48</v>
      </c>
      <c r="F1174" s="15"/>
      <c r="G1174" s="15" t="s">
        <v>1561</v>
      </c>
      <c r="H1174" s="15" t="s">
        <v>1255</v>
      </c>
      <c r="I1174" s="15" t="s">
        <v>11458</v>
      </c>
      <c r="J1174" s="1" t="s">
        <v>2070</v>
      </c>
      <c r="K1174" s="15" t="s">
        <v>29</v>
      </c>
      <c r="L1174" s="15">
        <v>3</v>
      </c>
      <c r="M1174" s="15" t="s">
        <v>57</v>
      </c>
      <c r="N1174" s="15">
        <v>3</v>
      </c>
      <c r="O1174" s="15">
        <v>1</v>
      </c>
      <c r="P1174" s="13" t="s">
        <v>31</v>
      </c>
      <c r="Q1174" s="13" t="s">
        <v>32</v>
      </c>
      <c r="R1174" s="1" t="s">
        <v>2071</v>
      </c>
      <c r="S1174" s="13" t="str" cm="1">
        <f t="array" ref="S1174">IFERROR(_xlfn.TEXTJOIN(", ",TRUE,IF(ChangeLog[ROW_ID]=$T1174,ChangeLog[Change'#],"")),"")</f>
        <v/>
      </c>
      <c r="T1174">
        <v>1170</v>
      </c>
    </row>
    <row r="1175" spans="1:20" ht="17.100000000000001" customHeight="1" x14ac:dyDescent="0.25">
      <c r="A1175" s="1" t="s">
        <v>1242</v>
      </c>
      <c r="B1175" s="15">
        <v>1973</v>
      </c>
      <c r="C1175" s="15" t="s">
        <v>47</v>
      </c>
      <c r="D1175" s="15" t="s">
        <v>47</v>
      </c>
      <c r="E1175" s="15" t="s">
        <v>707</v>
      </c>
      <c r="F1175" s="15"/>
      <c r="G1175" s="15" t="s">
        <v>1730</v>
      </c>
      <c r="H1175" s="15" t="s">
        <v>1255</v>
      </c>
      <c r="I1175" s="15" t="s">
        <v>11404</v>
      </c>
      <c r="J1175" s="1" t="s">
        <v>2073</v>
      </c>
      <c r="K1175" s="15" t="s">
        <v>29</v>
      </c>
      <c r="L1175" s="15">
        <v>3</v>
      </c>
      <c r="M1175" s="15" t="s">
        <v>57</v>
      </c>
      <c r="N1175" s="15">
        <v>3</v>
      </c>
      <c r="O1175" s="15">
        <v>1</v>
      </c>
      <c r="P1175" s="13" t="s">
        <v>31</v>
      </c>
      <c r="Q1175" s="13" t="s">
        <v>32</v>
      </c>
      <c r="R1175" s="1" t="s">
        <v>2074</v>
      </c>
      <c r="S1175" s="13" t="str" cm="1">
        <f t="array" ref="S1175">IFERROR(_xlfn.TEXTJOIN(", ",TRUE,IF(ChangeLog[ROW_ID]=$T1175,ChangeLog[Change'#],"")),"")</f>
        <v/>
      </c>
      <c r="T1175">
        <v>1171</v>
      </c>
    </row>
    <row r="1176" spans="1:20" ht="17.100000000000001" customHeight="1" x14ac:dyDescent="0.25">
      <c r="A1176" s="1" t="s">
        <v>1242</v>
      </c>
      <c r="B1176" s="15">
        <v>1973</v>
      </c>
      <c r="C1176" s="15" t="s">
        <v>47</v>
      </c>
      <c r="D1176" s="15" t="s">
        <v>47</v>
      </c>
      <c r="E1176" s="15" t="s">
        <v>48</v>
      </c>
      <c r="F1176" s="15"/>
      <c r="G1176" s="15" t="s">
        <v>766</v>
      </c>
      <c r="H1176" s="15" t="s">
        <v>1255</v>
      </c>
      <c r="I1176" s="15" t="s">
        <v>11459</v>
      </c>
      <c r="J1176" s="1" t="s">
        <v>2076</v>
      </c>
      <c r="K1176" s="15" t="s">
        <v>29</v>
      </c>
      <c r="L1176" s="15">
        <v>3</v>
      </c>
      <c r="M1176" s="15" t="s">
        <v>57</v>
      </c>
      <c r="N1176" s="15">
        <v>3</v>
      </c>
      <c r="O1176" s="15">
        <v>1</v>
      </c>
      <c r="P1176" s="13" t="s">
        <v>31</v>
      </c>
      <c r="Q1176" s="13" t="s">
        <v>32</v>
      </c>
      <c r="R1176" s="1" t="s">
        <v>2077</v>
      </c>
      <c r="S1176" s="13" t="str" cm="1">
        <f t="array" ref="S1176">IFERROR(_xlfn.TEXTJOIN(", ",TRUE,IF(ChangeLog[ROW_ID]=$T1176,ChangeLog[Change'#],"")),"")</f>
        <v/>
      </c>
      <c r="T1176">
        <v>1172</v>
      </c>
    </row>
    <row r="1177" spans="1:20" ht="17.100000000000001" customHeight="1" x14ac:dyDescent="0.25">
      <c r="A1177" s="1" t="s">
        <v>1242</v>
      </c>
      <c r="B1177" s="15">
        <v>1973</v>
      </c>
      <c r="C1177" s="15" t="s">
        <v>47</v>
      </c>
      <c r="D1177" s="15" t="s">
        <v>47</v>
      </c>
      <c r="E1177" s="15" t="s">
        <v>48</v>
      </c>
      <c r="F1177" s="15" t="s">
        <v>49</v>
      </c>
      <c r="G1177" s="15" t="s">
        <v>143</v>
      </c>
      <c r="H1177" s="15" t="s">
        <v>1255</v>
      </c>
      <c r="I1177" s="15" t="s">
        <v>11460</v>
      </c>
      <c r="J1177" s="1" t="s">
        <v>144</v>
      </c>
      <c r="K1177" s="15" t="s">
        <v>29</v>
      </c>
      <c r="L1177" s="15">
        <v>2</v>
      </c>
      <c r="M1177" s="15" t="s">
        <v>30</v>
      </c>
      <c r="N1177" s="15">
        <v>2</v>
      </c>
      <c r="O1177" s="15">
        <v>1</v>
      </c>
      <c r="P1177" s="13" t="s">
        <v>31</v>
      </c>
      <c r="Q1177" s="13" t="s">
        <v>32</v>
      </c>
      <c r="R1177" s="1" t="s">
        <v>2079</v>
      </c>
      <c r="S1177" s="13" t="str" cm="1">
        <f t="array" ref="S1177">IFERROR(_xlfn.TEXTJOIN(", ",TRUE,IF(ChangeLog[ROW_ID]=$T1177,ChangeLog[Change'#],"")),"")</f>
        <v/>
      </c>
      <c r="T1177">
        <v>1173</v>
      </c>
    </row>
    <row r="1178" spans="1:20" ht="17.100000000000001" customHeight="1" x14ac:dyDescent="0.25">
      <c r="A1178" s="1" t="s">
        <v>1242</v>
      </c>
      <c r="B1178" s="15">
        <v>1973</v>
      </c>
      <c r="C1178" s="15" t="s">
        <v>47</v>
      </c>
      <c r="D1178" s="15" t="s">
        <v>47</v>
      </c>
      <c r="E1178" s="15" t="s">
        <v>48</v>
      </c>
      <c r="F1178" s="15" t="s">
        <v>49</v>
      </c>
      <c r="G1178" s="15" t="s">
        <v>766</v>
      </c>
      <c r="H1178" s="15" t="s">
        <v>1255</v>
      </c>
      <c r="I1178" s="15" t="s">
        <v>11461</v>
      </c>
      <c r="J1178" s="1" t="s">
        <v>144</v>
      </c>
      <c r="K1178" s="15" t="s">
        <v>29</v>
      </c>
      <c r="L1178" s="15">
        <v>2</v>
      </c>
      <c r="M1178" s="15" t="s">
        <v>30</v>
      </c>
      <c r="N1178" s="15">
        <v>2</v>
      </c>
      <c r="O1178" s="15">
        <v>1</v>
      </c>
      <c r="P1178" s="13" t="s">
        <v>31</v>
      </c>
      <c r="Q1178" s="13" t="s">
        <v>32</v>
      </c>
      <c r="R1178" s="1" t="s">
        <v>2081</v>
      </c>
      <c r="S1178" s="13" t="str" cm="1">
        <f t="array" ref="S1178">IFERROR(_xlfn.TEXTJOIN(", ",TRUE,IF(ChangeLog[ROW_ID]=$T1178,ChangeLog[Change'#],"")),"")</f>
        <v/>
      </c>
      <c r="T1178">
        <v>1174</v>
      </c>
    </row>
    <row r="1179" spans="1:20" ht="17.100000000000001" customHeight="1" x14ac:dyDescent="0.25">
      <c r="A1179" s="1" t="s">
        <v>1242</v>
      </c>
      <c r="B1179" s="15">
        <v>1973</v>
      </c>
      <c r="C1179" s="15" t="s">
        <v>47</v>
      </c>
      <c r="D1179" s="15" t="s">
        <v>47</v>
      </c>
      <c r="E1179" s="15" t="s">
        <v>48</v>
      </c>
      <c r="F1179" s="15"/>
      <c r="G1179" s="15" t="s">
        <v>756</v>
      </c>
      <c r="H1179" s="15" t="s">
        <v>1255</v>
      </c>
      <c r="I1179" s="15" t="s">
        <v>11457</v>
      </c>
      <c r="J1179" s="1" t="s">
        <v>1880</v>
      </c>
      <c r="K1179" s="15" t="s">
        <v>29</v>
      </c>
      <c r="L1179" s="15">
        <v>2</v>
      </c>
      <c r="M1179" s="15" t="s">
        <v>30</v>
      </c>
      <c r="N1179" s="15">
        <v>2</v>
      </c>
      <c r="O1179" s="15">
        <v>1</v>
      </c>
      <c r="P1179" s="13" t="s">
        <v>31</v>
      </c>
      <c r="Q1179" s="13" t="s">
        <v>32</v>
      </c>
      <c r="R1179" s="1" t="s">
        <v>2082</v>
      </c>
      <c r="S1179" s="13" t="str" cm="1">
        <f t="array" ref="S1179">IFERROR(_xlfn.TEXTJOIN(", ",TRUE,IF(ChangeLog[ROW_ID]=$T1179,ChangeLog[Change'#],"")),"")</f>
        <v/>
      </c>
      <c r="T1179">
        <v>1175</v>
      </c>
    </row>
    <row r="1180" spans="1:20" ht="17.100000000000001" customHeight="1" x14ac:dyDescent="0.25">
      <c r="A1180" s="1" t="s">
        <v>1242</v>
      </c>
      <c r="B1180" s="15">
        <v>1973</v>
      </c>
      <c r="C1180" s="15" t="s">
        <v>47</v>
      </c>
      <c r="D1180" s="15" t="s">
        <v>47</v>
      </c>
      <c r="E1180" s="15" t="s">
        <v>707</v>
      </c>
      <c r="F1180" s="15"/>
      <c r="G1180" s="15" t="s">
        <v>1864</v>
      </c>
      <c r="H1180" s="15" t="s">
        <v>1255</v>
      </c>
      <c r="I1180" s="15" t="s">
        <v>11462</v>
      </c>
      <c r="J1180" s="1" t="s">
        <v>2084</v>
      </c>
      <c r="K1180" s="15" t="s">
        <v>29</v>
      </c>
      <c r="L1180" s="15">
        <v>2</v>
      </c>
      <c r="M1180" s="15" t="s">
        <v>30</v>
      </c>
      <c r="N1180" s="15">
        <v>2</v>
      </c>
      <c r="O1180" s="15">
        <v>1</v>
      </c>
      <c r="P1180" s="13" t="s">
        <v>31</v>
      </c>
      <c r="Q1180" s="13" t="s">
        <v>32</v>
      </c>
      <c r="R1180" s="1" t="s">
        <v>2085</v>
      </c>
      <c r="S1180" s="13" t="str" cm="1">
        <f t="array" ref="S1180">IFERROR(_xlfn.TEXTJOIN(", ",TRUE,IF(ChangeLog[ROW_ID]=$T1180,ChangeLog[Change'#],"")),"")</f>
        <v/>
      </c>
      <c r="T1180">
        <v>1176</v>
      </c>
    </row>
    <row r="1181" spans="1:20" ht="17.100000000000001" customHeight="1" x14ac:dyDescent="0.25">
      <c r="A1181" s="1" t="s">
        <v>1242</v>
      </c>
      <c r="B1181" s="15">
        <v>1973</v>
      </c>
      <c r="C1181" s="15" t="s">
        <v>47</v>
      </c>
      <c r="D1181" s="15" t="s">
        <v>47</v>
      </c>
      <c r="E1181" s="15" t="s">
        <v>48</v>
      </c>
      <c r="F1181" s="15" t="s">
        <v>49</v>
      </c>
      <c r="G1181" s="15" t="s">
        <v>1896</v>
      </c>
      <c r="H1181" s="15" t="s">
        <v>1255</v>
      </c>
      <c r="I1181" s="15" t="s">
        <v>11463</v>
      </c>
      <c r="J1181" s="1" t="s">
        <v>2050</v>
      </c>
      <c r="K1181" s="15" t="s">
        <v>29</v>
      </c>
      <c r="L1181" s="15">
        <v>1</v>
      </c>
      <c r="M1181" s="15" t="s">
        <v>41</v>
      </c>
      <c r="N1181" s="15">
        <v>1</v>
      </c>
      <c r="O1181" s="15">
        <v>1</v>
      </c>
      <c r="P1181" s="13" t="s">
        <v>31</v>
      </c>
      <c r="Q1181" s="13" t="s">
        <v>32</v>
      </c>
      <c r="R1181" s="1" t="s">
        <v>2087</v>
      </c>
      <c r="S1181" s="13" t="str" cm="1">
        <f t="array" ref="S1181">IFERROR(_xlfn.TEXTJOIN(", ",TRUE,IF(ChangeLog[ROW_ID]=$T1181,ChangeLog[Change'#],"")),"")</f>
        <v/>
      </c>
      <c r="T1181">
        <v>1177</v>
      </c>
    </row>
    <row r="1182" spans="1:20" ht="17.100000000000001" customHeight="1" x14ac:dyDescent="0.25">
      <c r="A1182" s="1" t="s">
        <v>1242</v>
      </c>
      <c r="B1182" s="15">
        <v>1973</v>
      </c>
      <c r="C1182" s="15" t="s">
        <v>47</v>
      </c>
      <c r="D1182" s="15" t="s">
        <v>47</v>
      </c>
      <c r="E1182" s="15" t="s">
        <v>48</v>
      </c>
      <c r="F1182" s="15" t="s">
        <v>49</v>
      </c>
      <c r="G1182" s="15" t="s">
        <v>1896</v>
      </c>
      <c r="H1182" s="15" t="s">
        <v>1255</v>
      </c>
      <c r="I1182" s="15" t="s">
        <v>11431</v>
      </c>
      <c r="J1182" s="1" t="s">
        <v>1694</v>
      </c>
      <c r="K1182" s="15" t="s">
        <v>29</v>
      </c>
      <c r="L1182" s="15">
        <v>2</v>
      </c>
      <c r="M1182" s="15" t="s">
        <v>30</v>
      </c>
      <c r="N1182" s="15">
        <v>2</v>
      </c>
      <c r="O1182" s="15">
        <v>1</v>
      </c>
      <c r="P1182" s="13" t="s">
        <v>31</v>
      </c>
      <c r="Q1182" s="13" t="s">
        <v>32</v>
      </c>
      <c r="R1182" s="1" t="s">
        <v>2089</v>
      </c>
      <c r="S1182" s="13" t="str" cm="1">
        <f t="array" ref="S1182">IFERROR(_xlfn.TEXTJOIN(", ",TRUE,IF(ChangeLog[ROW_ID]=$T1182,ChangeLog[Change'#],"")),"")</f>
        <v/>
      </c>
      <c r="T1182">
        <v>1178</v>
      </c>
    </row>
    <row r="1183" spans="1:20" ht="17.100000000000001" customHeight="1" x14ac:dyDescent="0.25">
      <c r="A1183" s="1" t="s">
        <v>1242</v>
      </c>
      <c r="B1183" s="15">
        <v>1973</v>
      </c>
      <c r="C1183" s="15" t="s">
        <v>276</v>
      </c>
      <c r="D1183" s="15" t="s">
        <v>276</v>
      </c>
      <c r="E1183" s="15" t="s">
        <v>276</v>
      </c>
      <c r="F1183" s="15" t="s">
        <v>49</v>
      </c>
      <c r="G1183" s="15" t="s">
        <v>36</v>
      </c>
      <c r="H1183" s="15" t="s">
        <v>1418</v>
      </c>
      <c r="I1183" s="15" t="s">
        <v>11443</v>
      </c>
      <c r="J1183" s="1" t="s">
        <v>91</v>
      </c>
      <c r="K1183" s="15" t="s">
        <v>29</v>
      </c>
      <c r="L1183" s="15">
        <v>3</v>
      </c>
      <c r="M1183" s="15" t="s">
        <v>57</v>
      </c>
      <c r="N1183" s="15">
        <v>3</v>
      </c>
      <c r="O1183" s="15">
        <v>1</v>
      </c>
      <c r="P1183" s="13" t="s">
        <v>31</v>
      </c>
      <c r="Q1183" s="13" t="s">
        <v>32</v>
      </c>
      <c r="R1183" s="1"/>
      <c r="S1183" s="13" t="str" cm="1">
        <f t="array" ref="S1183">IFERROR(_xlfn.TEXTJOIN(", ",TRUE,IF(ChangeLog[ROW_ID]=$T1183,ChangeLog[Change'#],"")),"")</f>
        <v/>
      </c>
      <c r="T1183">
        <v>1179</v>
      </c>
    </row>
    <row r="1184" spans="1:20" ht="17.100000000000001" customHeight="1" x14ac:dyDescent="0.25">
      <c r="A1184" s="1" t="s">
        <v>1242</v>
      </c>
      <c r="B1184" s="15">
        <v>1973</v>
      </c>
      <c r="C1184" s="15" t="s">
        <v>276</v>
      </c>
      <c r="D1184" s="15" t="s">
        <v>276</v>
      </c>
      <c r="E1184" s="15" t="s">
        <v>276</v>
      </c>
      <c r="F1184" s="15" t="s">
        <v>26</v>
      </c>
      <c r="G1184" s="15" t="s">
        <v>36</v>
      </c>
      <c r="H1184" s="15" t="s">
        <v>1418</v>
      </c>
      <c r="I1184" s="15" t="s">
        <v>11464</v>
      </c>
      <c r="J1184" s="1" t="s">
        <v>91</v>
      </c>
      <c r="K1184" s="15" t="s">
        <v>29</v>
      </c>
      <c r="L1184" s="15">
        <v>3</v>
      </c>
      <c r="M1184" s="15" t="s">
        <v>57</v>
      </c>
      <c r="N1184" s="15">
        <v>3</v>
      </c>
      <c r="O1184" s="15">
        <v>1</v>
      </c>
      <c r="P1184" s="13" t="s">
        <v>31</v>
      </c>
      <c r="Q1184" s="13" t="s">
        <v>32</v>
      </c>
      <c r="R1184" s="1"/>
      <c r="S1184" s="13" t="str" cm="1">
        <f t="array" ref="S1184">IFERROR(_xlfn.TEXTJOIN(", ",TRUE,IF(ChangeLog[ROW_ID]=$T1184,ChangeLog[Change'#],"")),"")</f>
        <v/>
      </c>
      <c r="T1184">
        <v>1180</v>
      </c>
    </row>
    <row r="1185" spans="1:20" ht="17.100000000000001" customHeight="1" x14ac:dyDescent="0.25">
      <c r="A1185" s="1" t="s">
        <v>1242</v>
      </c>
      <c r="B1185" s="15">
        <v>1973</v>
      </c>
      <c r="C1185" s="15" t="s">
        <v>621</v>
      </c>
      <c r="D1185" s="15" t="s">
        <v>621</v>
      </c>
      <c r="E1185" s="15" t="s">
        <v>622</v>
      </c>
      <c r="F1185" s="15" t="s">
        <v>26</v>
      </c>
      <c r="G1185" s="15" t="s">
        <v>36</v>
      </c>
      <c r="H1185" s="15" t="s">
        <v>1343</v>
      </c>
      <c r="I1185" s="15"/>
      <c r="J1185" s="1" t="s">
        <v>2091</v>
      </c>
      <c r="K1185" s="15" t="s">
        <v>29</v>
      </c>
      <c r="L1185" s="15">
        <v>2</v>
      </c>
      <c r="M1185" s="15" t="s">
        <v>30</v>
      </c>
      <c r="N1185" s="15">
        <v>2</v>
      </c>
      <c r="O1185" s="15">
        <v>1</v>
      </c>
      <c r="P1185" s="13" t="s">
        <v>31</v>
      </c>
      <c r="Q1185" s="13" t="s">
        <v>32</v>
      </c>
      <c r="R1185" s="1"/>
      <c r="S1185" s="13" t="str" cm="1">
        <f t="array" ref="S1185">IFERROR(_xlfn.TEXTJOIN(", ",TRUE,IF(ChangeLog[ROW_ID]=$T1185,ChangeLog[Change'#],"")),"")</f>
        <v/>
      </c>
      <c r="T1185">
        <v>1181</v>
      </c>
    </row>
    <row r="1186" spans="1:20" ht="17.100000000000001" customHeight="1" x14ac:dyDescent="0.25">
      <c r="A1186" s="1" t="s">
        <v>1242</v>
      </c>
      <c r="B1186" s="15">
        <v>1973</v>
      </c>
      <c r="C1186" s="15" t="s">
        <v>74</v>
      </c>
      <c r="D1186" s="15" t="s">
        <v>74</v>
      </c>
      <c r="E1186" s="15" t="s">
        <v>74</v>
      </c>
      <c r="F1186" s="15"/>
      <c r="G1186" s="15" t="s">
        <v>700</v>
      </c>
      <c r="H1186" s="15" t="s">
        <v>1279</v>
      </c>
      <c r="I1186" s="15" t="s">
        <v>11465</v>
      </c>
      <c r="J1186" s="1" t="s">
        <v>2093</v>
      </c>
      <c r="K1186" s="15" t="s">
        <v>29</v>
      </c>
      <c r="L1186" s="15">
        <v>3</v>
      </c>
      <c r="M1186" s="15" t="s">
        <v>57</v>
      </c>
      <c r="N1186" s="15">
        <v>3</v>
      </c>
      <c r="O1186" s="15">
        <v>1</v>
      </c>
      <c r="P1186" s="13" t="s">
        <v>31</v>
      </c>
      <c r="Q1186" s="13" t="s">
        <v>32</v>
      </c>
      <c r="R1186" s="1"/>
      <c r="S1186" s="13" t="str" cm="1">
        <f t="array" ref="S1186">IFERROR(_xlfn.TEXTJOIN(", ",TRUE,IF(ChangeLog[ROW_ID]=$T1186,ChangeLog[Change'#],"")),"")</f>
        <v/>
      </c>
      <c r="T1186">
        <v>1182</v>
      </c>
    </row>
    <row r="1187" spans="1:20" ht="17.100000000000001" customHeight="1" x14ac:dyDescent="0.25">
      <c r="A1187" s="1" t="s">
        <v>1242</v>
      </c>
      <c r="B1187" s="15">
        <v>1973</v>
      </c>
      <c r="C1187" s="15" t="s">
        <v>74</v>
      </c>
      <c r="D1187" s="15" t="s">
        <v>74</v>
      </c>
      <c r="E1187" s="15" t="s">
        <v>74</v>
      </c>
      <c r="F1187" s="15"/>
      <c r="G1187" s="15" t="s">
        <v>85</v>
      </c>
      <c r="H1187" s="15" t="s">
        <v>1279</v>
      </c>
      <c r="I1187" s="15" t="s">
        <v>85</v>
      </c>
      <c r="J1187" s="1" t="s">
        <v>2094</v>
      </c>
      <c r="K1187" s="15" t="s">
        <v>29</v>
      </c>
      <c r="L1187" s="15">
        <v>3</v>
      </c>
      <c r="M1187" s="15" t="s">
        <v>57</v>
      </c>
      <c r="N1187" s="15">
        <v>3</v>
      </c>
      <c r="O1187" s="15">
        <v>1</v>
      </c>
      <c r="P1187" s="13" t="s">
        <v>31</v>
      </c>
      <c r="Q1187" s="13" t="s">
        <v>32</v>
      </c>
      <c r="R1187" s="1"/>
      <c r="S1187" s="13" t="str" cm="1">
        <f t="array" ref="S1187">IFERROR(_xlfn.TEXTJOIN(", ",TRUE,IF(ChangeLog[ROW_ID]=$T1187,ChangeLog[Change'#],"")),"")</f>
        <v/>
      </c>
      <c r="T1187">
        <v>1183</v>
      </c>
    </row>
    <row r="1188" spans="1:20" ht="17.100000000000001" customHeight="1" x14ac:dyDescent="0.25">
      <c r="A1188" s="1" t="s">
        <v>1242</v>
      </c>
      <c r="B1188" s="15">
        <v>1973</v>
      </c>
      <c r="C1188" s="15" t="s">
        <v>74</v>
      </c>
      <c r="D1188" s="15" t="s">
        <v>74</v>
      </c>
      <c r="E1188" s="15" t="s">
        <v>74</v>
      </c>
      <c r="F1188" s="15"/>
      <c r="G1188" s="15" t="s">
        <v>75</v>
      </c>
      <c r="H1188" s="15" t="s">
        <v>1279</v>
      </c>
      <c r="I1188" s="15" t="s">
        <v>75</v>
      </c>
      <c r="J1188" s="1" t="s">
        <v>2095</v>
      </c>
      <c r="K1188" s="15" t="s">
        <v>29</v>
      </c>
      <c r="L1188" s="15">
        <v>3</v>
      </c>
      <c r="M1188" s="15" t="s">
        <v>57</v>
      </c>
      <c r="N1188" s="15">
        <v>3</v>
      </c>
      <c r="O1188" s="15">
        <v>1</v>
      </c>
      <c r="P1188" s="13" t="s">
        <v>31</v>
      </c>
      <c r="Q1188" s="13" t="s">
        <v>32</v>
      </c>
      <c r="R1188" s="1"/>
      <c r="S1188" s="13" t="str" cm="1">
        <f t="array" ref="S1188">IFERROR(_xlfn.TEXTJOIN(", ",TRUE,IF(ChangeLog[ROW_ID]=$T1188,ChangeLog[Change'#],"")),"")</f>
        <v/>
      </c>
      <c r="T1188">
        <v>1184</v>
      </c>
    </row>
    <row r="1189" spans="1:20" ht="17.100000000000001" customHeight="1" x14ac:dyDescent="0.25">
      <c r="A1189" s="1" t="s">
        <v>1242</v>
      </c>
      <c r="B1189" s="15">
        <v>1973</v>
      </c>
      <c r="C1189" s="15" t="s">
        <v>74</v>
      </c>
      <c r="D1189" s="15" t="s">
        <v>74</v>
      </c>
      <c r="E1189" s="15" t="s">
        <v>74</v>
      </c>
      <c r="F1189" s="15"/>
      <c r="G1189" s="15" t="s">
        <v>238</v>
      </c>
      <c r="H1189" s="15" t="s">
        <v>1279</v>
      </c>
      <c r="I1189" s="15" t="s">
        <v>238</v>
      </c>
      <c r="J1189" s="1" t="s">
        <v>2096</v>
      </c>
      <c r="K1189" s="15" t="s">
        <v>29</v>
      </c>
      <c r="L1189" s="15">
        <v>3</v>
      </c>
      <c r="M1189" s="15" t="s">
        <v>57</v>
      </c>
      <c r="N1189" s="15">
        <v>3</v>
      </c>
      <c r="O1189" s="15">
        <v>1</v>
      </c>
      <c r="P1189" s="13" t="s">
        <v>31</v>
      </c>
      <c r="Q1189" s="13" t="s">
        <v>32</v>
      </c>
      <c r="R1189" s="1"/>
      <c r="S1189" s="13" t="str" cm="1">
        <f t="array" ref="S1189">IFERROR(_xlfn.TEXTJOIN(", ",TRUE,IF(ChangeLog[ROW_ID]=$T1189,ChangeLog[Change'#],"")),"")</f>
        <v/>
      </c>
      <c r="T1189">
        <v>1185</v>
      </c>
    </row>
    <row r="1190" spans="1:20" ht="17.100000000000001" customHeight="1" x14ac:dyDescent="0.25">
      <c r="A1190" s="1" t="s">
        <v>1242</v>
      </c>
      <c r="B1190" s="15">
        <v>1973</v>
      </c>
      <c r="C1190" s="15" t="s">
        <v>74</v>
      </c>
      <c r="D1190" s="15" t="s">
        <v>74</v>
      </c>
      <c r="E1190" s="15" t="s">
        <v>74</v>
      </c>
      <c r="F1190" s="15"/>
      <c r="G1190" s="15" t="s">
        <v>78</v>
      </c>
      <c r="H1190" s="15" t="s">
        <v>1279</v>
      </c>
      <c r="I1190" s="15" t="s">
        <v>78</v>
      </c>
      <c r="J1190" s="1" t="s">
        <v>2097</v>
      </c>
      <c r="K1190" s="15" t="s">
        <v>29</v>
      </c>
      <c r="L1190" s="15">
        <v>1</v>
      </c>
      <c r="M1190" s="15" t="s">
        <v>41</v>
      </c>
      <c r="N1190" s="15">
        <v>1</v>
      </c>
      <c r="O1190" s="15">
        <v>1</v>
      </c>
      <c r="P1190" s="13" t="s">
        <v>31</v>
      </c>
      <c r="Q1190" s="13" t="s">
        <v>32</v>
      </c>
      <c r="R1190" s="1"/>
      <c r="S1190" s="13" t="str" cm="1">
        <f t="array" ref="S1190">IFERROR(_xlfn.TEXTJOIN(", ",TRUE,IF(ChangeLog[ROW_ID]=$T1190,ChangeLog[Change'#],"")),"")</f>
        <v/>
      </c>
      <c r="T1190">
        <v>1186</v>
      </c>
    </row>
    <row r="1191" spans="1:20" ht="17.100000000000001" customHeight="1" x14ac:dyDescent="0.25">
      <c r="A1191" s="1" t="s">
        <v>1242</v>
      </c>
      <c r="B1191" s="15">
        <v>1973</v>
      </c>
      <c r="C1191" s="15" t="s">
        <v>74</v>
      </c>
      <c r="D1191" s="15" t="s">
        <v>74</v>
      </c>
      <c r="E1191" s="15" t="s">
        <v>74</v>
      </c>
      <c r="F1191" s="15"/>
      <c r="G1191" s="15" t="s">
        <v>88</v>
      </c>
      <c r="H1191" s="15" t="s">
        <v>1279</v>
      </c>
      <c r="I1191" s="15" t="s">
        <v>88</v>
      </c>
      <c r="J1191" s="1" t="s">
        <v>2098</v>
      </c>
      <c r="K1191" s="15" t="s">
        <v>29</v>
      </c>
      <c r="L1191" s="15">
        <v>2</v>
      </c>
      <c r="M1191" s="15" t="s">
        <v>30</v>
      </c>
      <c r="N1191" s="15">
        <v>2</v>
      </c>
      <c r="O1191" s="15">
        <v>1</v>
      </c>
      <c r="P1191" s="13" t="s">
        <v>31</v>
      </c>
      <c r="Q1191" s="13" t="s">
        <v>32</v>
      </c>
      <c r="R1191" s="1"/>
      <c r="S1191" s="13" t="str" cm="1">
        <f t="array" ref="S1191">IFERROR(_xlfn.TEXTJOIN(", ",TRUE,IF(ChangeLog[ROW_ID]=$T1191,ChangeLog[Change'#],"")),"")</f>
        <v/>
      </c>
      <c r="T1191">
        <v>1187</v>
      </c>
    </row>
    <row r="1192" spans="1:20" ht="17.100000000000001" customHeight="1" x14ac:dyDescent="0.25">
      <c r="A1192" s="1" t="s">
        <v>1242</v>
      </c>
      <c r="B1192" s="15">
        <v>1973</v>
      </c>
      <c r="C1192" s="15" t="s">
        <v>74</v>
      </c>
      <c r="D1192" s="15" t="s">
        <v>74</v>
      </c>
      <c r="E1192" s="15" t="s">
        <v>74</v>
      </c>
      <c r="F1192" s="15"/>
      <c r="G1192" s="15" t="s">
        <v>504</v>
      </c>
      <c r="H1192" s="15" t="s">
        <v>1279</v>
      </c>
      <c r="I1192" s="15" t="s">
        <v>504</v>
      </c>
      <c r="J1192" s="1" t="s">
        <v>2099</v>
      </c>
      <c r="K1192" s="15" t="s">
        <v>29</v>
      </c>
      <c r="L1192" s="15">
        <v>2</v>
      </c>
      <c r="M1192" s="15" t="s">
        <v>30</v>
      </c>
      <c r="N1192" s="15">
        <v>2</v>
      </c>
      <c r="O1192" s="15">
        <v>1</v>
      </c>
      <c r="P1192" s="13" t="s">
        <v>31</v>
      </c>
      <c r="Q1192" s="13" t="s">
        <v>32</v>
      </c>
      <c r="R1192" s="1"/>
      <c r="S1192" s="13" t="str" cm="1">
        <f t="array" ref="S1192">IFERROR(_xlfn.TEXTJOIN(", ",TRUE,IF(ChangeLog[ROW_ID]=$T1192,ChangeLog[Change'#],"")),"")</f>
        <v/>
      </c>
      <c r="T1192">
        <v>1188</v>
      </c>
    </row>
    <row r="1193" spans="1:20" ht="17.100000000000001" customHeight="1" x14ac:dyDescent="0.25">
      <c r="A1193" s="1" t="s">
        <v>1242</v>
      </c>
      <c r="B1193" s="15">
        <v>1973</v>
      </c>
      <c r="C1193" s="15" t="s">
        <v>74</v>
      </c>
      <c r="D1193" s="15" t="s">
        <v>74</v>
      </c>
      <c r="E1193" s="15" t="s">
        <v>74</v>
      </c>
      <c r="F1193" s="15" t="s">
        <v>26</v>
      </c>
      <c r="G1193" s="15" t="s">
        <v>1278</v>
      </c>
      <c r="H1193" s="15" t="s">
        <v>1279</v>
      </c>
      <c r="I1193" s="15" t="s">
        <v>1278</v>
      </c>
      <c r="J1193" s="1" t="s">
        <v>764</v>
      </c>
      <c r="K1193" s="15" t="s">
        <v>29</v>
      </c>
      <c r="L1193" s="15">
        <v>2</v>
      </c>
      <c r="M1193" s="15" t="s">
        <v>30</v>
      </c>
      <c r="N1193" s="15">
        <v>2</v>
      </c>
      <c r="O1193" s="15">
        <v>1</v>
      </c>
      <c r="P1193" s="13" t="s">
        <v>31</v>
      </c>
      <c r="Q1193" s="13" t="s">
        <v>32</v>
      </c>
      <c r="R1193" s="1"/>
      <c r="S1193" s="13" t="str" cm="1">
        <f t="array" ref="S1193">IFERROR(_xlfn.TEXTJOIN(", ",TRUE,IF(ChangeLog[ROW_ID]=$T1193,ChangeLog[Change'#],"")),"")</f>
        <v/>
      </c>
      <c r="T1193">
        <v>1189</v>
      </c>
    </row>
    <row r="1194" spans="1:20" ht="17.100000000000001" customHeight="1" x14ac:dyDescent="0.25">
      <c r="A1194" s="1" t="s">
        <v>1242</v>
      </c>
      <c r="B1194" s="15">
        <v>1973</v>
      </c>
      <c r="C1194" s="15" t="s">
        <v>74</v>
      </c>
      <c r="D1194" s="15" t="s">
        <v>74</v>
      </c>
      <c r="E1194" s="15" t="s">
        <v>74</v>
      </c>
      <c r="F1194" s="15"/>
      <c r="G1194" s="15" t="s">
        <v>1293</v>
      </c>
      <c r="H1194" s="15" t="s">
        <v>1279</v>
      </c>
      <c r="I1194" s="15" t="s">
        <v>1293</v>
      </c>
      <c r="J1194" s="1" t="s">
        <v>2100</v>
      </c>
      <c r="K1194" s="15" t="s">
        <v>29</v>
      </c>
      <c r="L1194" s="15">
        <v>2</v>
      </c>
      <c r="M1194" s="15" t="s">
        <v>30</v>
      </c>
      <c r="N1194" s="15">
        <v>2</v>
      </c>
      <c r="O1194" s="15">
        <v>1</v>
      </c>
      <c r="P1194" s="13" t="s">
        <v>31</v>
      </c>
      <c r="Q1194" s="13" t="s">
        <v>32</v>
      </c>
      <c r="R1194" s="1"/>
      <c r="S1194" s="13" t="str" cm="1">
        <f t="array" ref="S1194">IFERROR(_xlfn.TEXTJOIN(", ",TRUE,IF(ChangeLog[ROW_ID]=$T1194,ChangeLog[Change'#],"")),"")</f>
        <v/>
      </c>
      <c r="T1194">
        <v>1190</v>
      </c>
    </row>
    <row r="1195" spans="1:20" ht="17.100000000000001" customHeight="1" x14ac:dyDescent="0.25">
      <c r="A1195" s="1" t="s">
        <v>1242</v>
      </c>
      <c r="B1195" s="15">
        <v>1973</v>
      </c>
      <c r="C1195" s="15" t="s">
        <v>706</v>
      </c>
      <c r="D1195" s="15" t="s">
        <v>706</v>
      </c>
      <c r="E1195" s="15" t="s">
        <v>48</v>
      </c>
      <c r="F1195" s="15" t="s">
        <v>26</v>
      </c>
      <c r="G1195" s="15" t="s">
        <v>1908</v>
      </c>
      <c r="H1195" s="15" t="s">
        <v>1425</v>
      </c>
      <c r="I1195" s="15" t="s">
        <v>11466</v>
      </c>
      <c r="J1195" s="1" t="s">
        <v>2102</v>
      </c>
      <c r="K1195" s="15" t="s">
        <v>29</v>
      </c>
      <c r="L1195" s="15">
        <v>3</v>
      </c>
      <c r="M1195" s="15" t="s">
        <v>57</v>
      </c>
      <c r="N1195" s="15">
        <v>3</v>
      </c>
      <c r="O1195" s="15">
        <v>1</v>
      </c>
      <c r="P1195" s="13" t="s">
        <v>31</v>
      </c>
      <c r="Q1195" s="13" t="s">
        <v>32</v>
      </c>
      <c r="R1195" s="1" t="s">
        <v>2103</v>
      </c>
      <c r="S1195" s="13" t="str" cm="1">
        <f t="array" ref="S1195">IFERROR(_xlfn.TEXTJOIN(", ",TRUE,IF(ChangeLog[ROW_ID]=$T1195,ChangeLog[Change'#],"")),"")</f>
        <v/>
      </c>
      <c r="T1195">
        <v>1191</v>
      </c>
    </row>
    <row r="1196" spans="1:20" ht="17.100000000000001" customHeight="1" x14ac:dyDescent="0.25">
      <c r="A1196" s="1" t="s">
        <v>1242</v>
      </c>
      <c r="B1196" s="15">
        <v>1973</v>
      </c>
      <c r="C1196" s="15" t="s">
        <v>706</v>
      </c>
      <c r="D1196" s="15" t="s">
        <v>706</v>
      </c>
      <c r="E1196" s="15" t="s">
        <v>707</v>
      </c>
      <c r="F1196" s="15" t="s">
        <v>26</v>
      </c>
      <c r="G1196" s="15" t="s">
        <v>708</v>
      </c>
      <c r="H1196" s="15" t="s">
        <v>1425</v>
      </c>
      <c r="I1196" s="15" t="s">
        <v>11467</v>
      </c>
      <c r="J1196" s="1" t="s">
        <v>2105</v>
      </c>
      <c r="K1196" s="15" t="s">
        <v>29</v>
      </c>
      <c r="L1196" s="15">
        <v>3</v>
      </c>
      <c r="M1196" s="15" t="s">
        <v>57</v>
      </c>
      <c r="N1196" s="15">
        <v>3</v>
      </c>
      <c r="O1196" s="15">
        <v>1</v>
      </c>
      <c r="P1196" s="13" t="s">
        <v>31</v>
      </c>
      <c r="Q1196" s="13" t="s">
        <v>32</v>
      </c>
      <c r="R1196" s="1" t="s">
        <v>2106</v>
      </c>
      <c r="S1196" s="13" t="str" cm="1">
        <f t="array" ref="S1196">IFERROR(_xlfn.TEXTJOIN(", ",TRUE,IF(ChangeLog[ROW_ID]=$T1196,ChangeLog[Change'#],"")),"")</f>
        <v/>
      </c>
      <c r="T1196">
        <v>1192</v>
      </c>
    </row>
    <row r="1197" spans="1:20" ht="17.100000000000001" customHeight="1" x14ac:dyDescent="0.25">
      <c r="A1197" s="1" t="s">
        <v>1242</v>
      </c>
      <c r="B1197" s="15">
        <v>1973</v>
      </c>
      <c r="C1197" s="15" t="s">
        <v>706</v>
      </c>
      <c r="D1197" s="15" t="s">
        <v>706</v>
      </c>
      <c r="E1197" s="15" t="s">
        <v>48</v>
      </c>
      <c r="F1197" s="15" t="s">
        <v>26</v>
      </c>
      <c r="G1197" s="15" t="s">
        <v>1582</v>
      </c>
      <c r="H1197" s="15" t="s">
        <v>1425</v>
      </c>
      <c r="I1197" s="15" t="s">
        <v>1582</v>
      </c>
      <c r="J1197" s="1" t="s">
        <v>2108</v>
      </c>
      <c r="K1197" s="15" t="s">
        <v>29</v>
      </c>
      <c r="L1197" s="15">
        <v>3</v>
      </c>
      <c r="M1197" s="15" t="s">
        <v>57</v>
      </c>
      <c r="N1197" s="15">
        <v>3</v>
      </c>
      <c r="O1197" s="15">
        <v>1</v>
      </c>
      <c r="P1197" s="13" t="s">
        <v>31</v>
      </c>
      <c r="Q1197" s="13" t="s">
        <v>32</v>
      </c>
      <c r="R1197" s="1" t="s">
        <v>2109</v>
      </c>
      <c r="S1197" s="13" t="str" cm="1">
        <f t="array" ref="S1197">IFERROR(_xlfn.TEXTJOIN(", ",TRUE,IF(ChangeLog[ROW_ID]=$T1197,ChangeLog[Change'#],"")),"")</f>
        <v/>
      </c>
      <c r="T1197">
        <v>1193</v>
      </c>
    </row>
    <row r="1198" spans="1:20" ht="17.100000000000001" customHeight="1" x14ac:dyDescent="0.25">
      <c r="A1198" s="1" t="s">
        <v>1242</v>
      </c>
      <c r="B1198" s="15">
        <v>1973</v>
      </c>
      <c r="C1198" s="15" t="s">
        <v>706</v>
      </c>
      <c r="D1198" s="15" t="s">
        <v>706</v>
      </c>
      <c r="E1198" s="15" t="s">
        <v>48</v>
      </c>
      <c r="F1198" s="15" t="s">
        <v>26</v>
      </c>
      <c r="G1198" s="15" t="s">
        <v>1586</v>
      </c>
      <c r="H1198" s="15" t="s">
        <v>1425</v>
      </c>
      <c r="I1198" s="15" t="s">
        <v>11468</v>
      </c>
      <c r="J1198" s="1" t="s">
        <v>2111</v>
      </c>
      <c r="K1198" s="15" t="s">
        <v>29</v>
      </c>
      <c r="L1198" s="15">
        <v>3</v>
      </c>
      <c r="M1198" s="15" t="s">
        <v>57</v>
      </c>
      <c r="N1198" s="15">
        <v>3</v>
      </c>
      <c r="O1198" s="15">
        <v>1</v>
      </c>
      <c r="P1198" s="13" t="s">
        <v>31</v>
      </c>
      <c r="Q1198" s="13" t="s">
        <v>32</v>
      </c>
      <c r="R1198" s="1" t="s">
        <v>2112</v>
      </c>
      <c r="S1198" s="13" t="str" cm="1">
        <f t="array" ref="S1198">IFERROR(_xlfn.TEXTJOIN(", ",TRUE,IF(ChangeLog[ROW_ID]=$T1198,ChangeLog[Change'#],"")),"")</f>
        <v/>
      </c>
      <c r="T1198">
        <v>1194</v>
      </c>
    </row>
    <row r="1199" spans="1:20" ht="17.100000000000001" customHeight="1" x14ac:dyDescent="0.25">
      <c r="A1199" s="1" t="s">
        <v>1242</v>
      </c>
      <c r="B1199" s="15">
        <v>1973</v>
      </c>
      <c r="C1199" s="15" t="s">
        <v>706</v>
      </c>
      <c r="D1199" s="15" t="s">
        <v>706</v>
      </c>
      <c r="E1199" s="15" t="s">
        <v>48</v>
      </c>
      <c r="F1199" s="15" t="s">
        <v>26</v>
      </c>
      <c r="G1199" s="15" t="s">
        <v>712</v>
      </c>
      <c r="H1199" s="15" t="s">
        <v>1425</v>
      </c>
      <c r="I1199" s="15" t="s">
        <v>11469</v>
      </c>
      <c r="J1199" s="1" t="s">
        <v>2114</v>
      </c>
      <c r="K1199" s="15" t="s">
        <v>29</v>
      </c>
      <c r="L1199" s="15">
        <v>3</v>
      </c>
      <c r="M1199" s="15" t="s">
        <v>57</v>
      </c>
      <c r="N1199" s="15">
        <v>3</v>
      </c>
      <c r="O1199" s="15">
        <v>1</v>
      </c>
      <c r="P1199" s="13" t="s">
        <v>31</v>
      </c>
      <c r="Q1199" s="13" t="s">
        <v>32</v>
      </c>
      <c r="R1199" s="1" t="s">
        <v>2115</v>
      </c>
      <c r="S1199" s="13" t="str" cm="1">
        <f t="array" ref="S1199">IFERROR(_xlfn.TEXTJOIN(", ",TRUE,IF(ChangeLog[ROW_ID]=$T1199,ChangeLog[Change'#],"")),"")</f>
        <v/>
      </c>
      <c r="T1199">
        <v>1195</v>
      </c>
    </row>
    <row r="1200" spans="1:20" ht="17.100000000000001" customHeight="1" x14ac:dyDescent="0.25">
      <c r="A1200" s="1" t="s">
        <v>1242</v>
      </c>
      <c r="B1200" s="15">
        <v>1973</v>
      </c>
      <c r="C1200" s="15" t="s">
        <v>706</v>
      </c>
      <c r="D1200" s="15" t="s">
        <v>706</v>
      </c>
      <c r="E1200" s="15" t="s">
        <v>48</v>
      </c>
      <c r="F1200" s="15" t="s">
        <v>26</v>
      </c>
      <c r="G1200" s="15" t="s">
        <v>1594</v>
      </c>
      <c r="H1200" s="15" t="s">
        <v>1425</v>
      </c>
      <c r="I1200" s="15" t="s">
        <v>11385</v>
      </c>
      <c r="J1200" s="1" t="s">
        <v>2116</v>
      </c>
      <c r="K1200" s="15" t="s">
        <v>29</v>
      </c>
      <c r="L1200" s="15">
        <v>3</v>
      </c>
      <c r="M1200" s="15" t="s">
        <v>57</v>
      </c>
      <c r="N1200" s="15">
        <v>3</v>
      </c>
      <c r="O1200" s="15">
        <v>1</v>
      </c>
      <c r="P1200" s="13" t="s">
        <v>31</v>
      </c>
      <c r="Q1200" s="13" t="s">
        <v>32</v>
      </c>
      <c r="R1200" s="1" t="s">
        <v>2117</v>
      </c>
      <c r="S1200" s="13" t="str" cm="1">
        <f t="array" ref="S1200">IFERROR(_xlfn.TEXTJOIN(", ",TRUE,IF(ChangeLog[ROW_ID]=$T1200,ChangeLog[Change'#],"")),"")</f>
        <v/>
      </c>
      <c r="T1200">
        <v>1196</v>
      </c>
    </row>
    <row r="1201" spans="1:20" ht="17.100000000000001" customHeight="1" x14ac:dyDescent="0.25">
      <c r="A1201" s="1" t="s">
        <v>1242</v>
      </c>
      <c r="B1201" s="15">
        <v>1973</v>
      </c>
      <c r="C1201" s="15" t="s">
        <v>706</v>
      </c>
      <c r="D1201" s="15" t="s">
        <v>706</v>
      </c>
      <c r="E1201" s="15" t="s">
        <v>707</v>
      </c>
      <c r="F1201" s="15" t="s">
        <v>26</v>
      </c>
      <c r="G1201" s="15" t="s">
        <v>1590</v>
      </c>
      <c r="H1201" s="15" t="s">
        <v>1425</v>
      </c>
      <c r="I1201" s="15" t="s">
        <v>11470</v>
      </c>
      <c r="J1201" s="1" t="s">
        <v>2119</v>
      </c>
      <c r="K1201" s="15" t="s">
        <v>29</v>
      </c>
      <c r="L1201" s="15">
        <v>3</v>
      </c>
      <c r="M1201" s="15" t="s">
        <v>57</v>
      </c>
      <c r="N1201" s="15">
        <v>3</v>
      </c>
      <c r="O1201" s="15">
        <v>1</v>
      </c>
      <c r="P1201" s="13" t="s">
        <v>31</v>
      </c>
      <c r="Q1201" s="13" t="s">
        <v>32</v>
      </c>
      <c r="R1201" s="1" t="s">
        <v>2120</v>
      </c>
      <c r="S1201" s="13" t="str" cm="1">
        <f t="array" ref="S1201">IFERROR(_xlfn.TEXTJOIN(", ",TRUE,IF(ChangeLog[ROW_ID]=$T1201,ChangeLog[Change'#],"")),"")</f>
        <v/>
      </c>
      <c r="T1201">
        <v>1197</v>
      </c>
    </row>
    <row r="1202" spans="1:20" ht="17.100000000000001" customHeight="1" x14ac:dyDescent="0.25">
      <c r="A1202" s="1" t="s">
        <v>1242</v>
      </c>
      <c r="B1202" s="15">
        <v>1973</v>
      </c>
      <c r="C1202" s="15" t="s">
        <v>706</v>
      </c>
      <c r="D1202" s="15" t="s">
        <v>706</v>
      </c>
      <c r="E1202" s="15" t="s">
        <v>707</v>
      </c>
      <c r="F1202" s="15" t="s">
        <v>26</v>
      </c>
      <c r="G1202" s="15" t="s">
        <v>2121</v>
      </c>
      <c r="H1202" s="15" t="s">
        <v>1425</v>
      </c>
      <c r="I1202" s="15" t="s">
        <v>11471</v>
      </c>
      <c r="J1202" s="1" t="s">
        <v>2108</v>
      </c>
      <c r="K1202" s="15" t="s">
        <v>29</v>
      </c>
      <c r="L1202" s="15">
        <v>2</v>
      </c>
      <c r="M1202" s="15" t="s">
        <v>30</v>
      </c>
      <c r="N1202" s="15">
        <v>2</v>
      </c>
      <c r="O1202" s="15">
        <v>1</v>
      </c>
      <c r="P1202" s="13" t="s">
        <v>31</v>
      </c>
      <c r="Q1202" s="13" t="s">
        <v>32</v>
      </c>
      <c r="R1202" s="1" t="s">
        <v>2123</v>
      </c>
      <c r="S1202" s="13" t="str" cm="1">
        <f t="array" ref="S1202">IFERROR(_xlfn.TEXTJOIN(", ",TRUE,IF(ChangeLog[ROW_ID]=$T1202,ChangeLog[Change'#],"")),"")</f>
        <v/>
      </c>
      <c r="T1202">
        <v>1198</v>
      </c>
    </row>
    <row r="1203" spans="1:20" ht="17.100000000000001" customHeight="1" x14ac:dyDescent="0.25">
      <c r="A1203" s="1" t="s">
        <v>1242</v>
      </c>
      <c r="B1203" s="15">
        <v>1973</v>
      </c>
      <c r="C1203" s="15" t="s">
        <v>658</v>
      </c>
      <c r="D1203" s="15" t="s">
        <v>658</v>
      </c>
      <c r="E1203" s="15" t="s">
        <v>112</v>
      </c>
      <c r="F1203" s="15" t="s">
        <v>26</v>
      </c>
      <c r="G1203" s="15" t="s">
        <v>36</v>
      </c>
      <c r="H1203" s="15" t="s">
        <v>1918</v>
      </c>
      <c r="I1203" s="15"/>
      <c r="J1203" s="1" t="s">
        <v>2124</v>
      </c>
      <c r="K1203" s="15" t="s">
        <v>29</v>
      </c>
      <c r="L1203" s="15">
        <v>1</v>
      </c>
      <c r="M1203" s="15" t="s">
        <v>41</v>
      </c>
      <c r="N1203" s="15">
        <v>1</v>
      </c>
      <c r="O1203" s="15">
        <v>1</v>
      </c>
      <c r="P1203" s="13" t="s">
        <v>31</v>
      </c>
      <c r="Q1203" s="13" t="s">
        <v>32</v>
      </c>
      <c r="R1203" s="1"/>
      <c r="S1203" s="13" t="str" cm="1">
        <f t="array" ref="S1203">IFERROR(_xlfn.TEXTJOIN(", ",TRUE,IF(ChangeLog[ROW_ID]=$T1203,ChangeLog[Change'#],"")),"")</f>
        <v/>
      </c>
      <c r="T1203">
        <v>1199</v>
      </c>
    </row>
    <row r="1204" spans="1:20" ht="17.100000000000001" customHeight="1" x14ac:dyDescent="0.25">
      <c r="A1204" s="1" t="s">
        <v>1242</v>
      </c>
      <c r="B1204" s="15">
        <v>1973</v>
      </c>
      <c r="C1204" s="15" t="s">
        <v>717</v>
      </c>
      <c r="D1204" s="15" t="s">
        <v>717</v>
      </c>
      <c r="E1204" s="15" t="s">
        <v>426</v>
      </c>
      <c r="F1204" s="15"/>
      <c r="G1204" s="15" t="s">
        <v>718</v>
      </c>
      <c r="H1204" s="15" t="s">
        <v>1428</v>
      </c>
      <c r="I1204" s="15" t="s">
        <v>718</v>
      </c>
      <c r="J1204" s="1" t="s">
        <v>1920</v>
      </c>
      <c r="K1204" s="15" t="s">
        <v>29</v>
      </c>
      <c r="L1204" s="15">
        <v>1</v>
      </c>
      <c r="M1204" s="15" t="s">
        <v>41</v>
      </c>
      <c r="N1204" s="15">
        <v>1</v>
      </c>
      <c r="O1204" s="15">
        <v>1</v>
      </c>
      <c r="P1204" s="13" t="s">
        <v>31</v>
      </c>
      <c r="Q1204" s="13" t="s">
        <v>32</v>
      </c>
      <c r="R1204" s="1"/>
      <c r="S1204" s="13" t="str" cm="1">
        <f t="array" ref="S1204">IFERROR(_xlfn.TEXTJOIN(", ",TRUE,IF(ChangeLog[ROW_ID]=$T1204,ChangeLog[Change'#],"")),"")</f>
        <v/>
      </c>
      <c r="T1204">
        <v>1200</v>
      </c>
    </row>
    <row r="1205" spans="1:20" ht="17.100000000000001" customHeight="1" x14ac:dyDescent="0.25">
      <c r="A1205" s="1" t="s">
        <v>1242</v>
      </c>
      <c r="B1205" s="15">
        <v>1973</v>
      </c>
      <c r="C1205" s="15" t="s">
        <v>717</v>
      </c>
      <c r="D1205" s="15" t="s">
        <v>717</v>
      </c>
      <c r="E1205" s="15" t="s">
        <v>426</v>
      </c>
      <c r="F1205" s="15"/>
      <c r="G1205" s="15" t="s">
        <v>504</v>
      </c>
      <c r="H1205" s="15" t="s">
        <v>1428</v>
      </c>
      <c r="I1205" s="15" t="s">
        <v>504</v>
      </c>
      <c r="J1205" s="1" t="s">
        <v>1923</v>
      </c>
      <c r="K1205" s="15" t="s">
        <v>29</v>
      </c>
      <c r="L1205" s="15">
        <v>1</v>
      </c>
      <c r="M1205" s="15" t="s">
        <v>41</v>
      </c>
      <c r="N1205" s="15">
        <v>1</v>
      </c>
      <c r="O1205" s="15">
        <v>1</v>
      </c>
      <c r="P1205" s="13" t="s">
        <v>31</v>
      </c>
      <c r="Q1205" s="13" t="s">
        <v>32</v>
      </c>
      <c r="R1205" s="1"/>
      <c r="S1205" s="13" t="str" cm="1">
        <f t="array" ref="S1205">IFERROR(_xlfn.TEXTJOIN(", ",TRUE,IF(ChangeLog[ROW_ID]=$T1205,ChangeLog[Change'#],"")),"")</f>
        <v/>
      </c>
      <c r="T1205">
        <v>1201</v>
      </c>
    </row>
    <row r="1206" spans="1:20" ht="17.100000000000001" customHeight="1" x14ac:dyDescent="0.25">
      <c r="A1206" s="1" t="s">
        <v>1242</v>
      </c>
      <c r="B1206" s="15">
        <v>1973</v>
      </c>
      <c r="C1206" s="15" t="s">
        <v>717</v>
      </c>
      <c r="D1206" s="15" t="s">
        <v>717</v>
      </c>
      <c r="E1206" s="15" t="s">
        <v>426</v>
      </c>
      <c r="F1206" s="15"/>
      <c r="G1206" s="15" t="s">
        <v>2125</v>
      </c>
      <c r="H1206" s="15" t="s">
        <v>1428</v>
      </c>
      <c r="I1206" s="15" t="s">
        <v>85</v>
      </c>
      <c r="J1206" s="1" t="s">
        <v>2126</v>
      </c>
      <c r="K1206" s="15" t="s">
        <v>29</v>
      </c>
      <c r="L1206" s="15">
        <v>3</v>
      </c>
      <c r="M1206" s="15" t="s">
        <v>57</v>
      </c>
      <c r="N1206" s="15">
        <v>3</v>
      </c>
      <c r="O1206" s="15">
        <v>1</v>
      </c>
      <c r="P1206" s="13" t="s">
        <v>31</v>
      </c>
      <c r="Q1206" s="13" t="s">
        <v>32</v>
      </c>
      <c r="R1206" s="1"/>
      <c r="S1206" s="13" t="str" cm="1">
        <f t="array" ref="S1206">IFERROR(_xlfn.TEXTJOIN(", ",TRUE,IF(ChangeLog[ROW_ID]=$T1206,ChangeLog[Change'#],"")),"")</f>
        <v/>
      </c>
      <c r="T1206">
        <v>1202</v>
      </c>
    </row>
    <row r="1207" spans="1:20" ht="17.100000000000001" customHeight="1" x14ac:dyDescent="0.25">
      <c r="A1207" s="1" t="s">
        <v>1242</v>
      </c>
      <c r="B1207" s="15">
        <v>1973</v>
      </c>
      <c r="C1207" s="15" t="s">
        <v>717</v>
      </c>
      <c r="D1207" s="15" t="s">
        <v>717</v>
      </c>
      <c r="E1207" s="15" t="s">
        <v>426</v>
      </c>
      <c r="F1207" s="15"/>
      <c r="G1207" s="15" t="s">
        <v>1599</v>
      </c>
      <c r="H1207" s="15" t="s">
        <v>1428</v>
      </c>
      <c r="I1207" s="15" t="s">
        <v>11472</v>
      </c>
      <c r="J1207" s="1" t="s">
        <v>2128</v>
      </c>
      <c r="K1207" s="15" t="s">
        <v>29</v>
      </c>
      <c r="L1207" s="15">
        <v>1</v>
      </c>
      <c r="M1207" s="15" t="s">
        <v>41</v>
      </c>
      <c r="N1207" s="15">
        <v>1</v>
      </c>
      <c r="O1207" s="15">
        <v>1</v>
      </c>
      <c r="P1207" s="13" t="s">
        <v>31</v>
      </c>
      <c r="Q1207" s="13" t="s">
        <v>32</v>
      </c>
      <c r="R1207" s="1"/>
      <c r="S1207" s="13" t="str" cm="1">
        <f t="array" ref="S1207">IFERROR(_xlfn.TEXTJOIN(", ",TRUE,IF(ChangeLog[ROW_ID]=$T1207,ChangeLog[Change'#],"")),"")</f>
        <v/>
      </c>
      <c r="T1207">
        <v>1203</v>
      </c>
    </row>
    <row r="1208" spans="1:20" ht="17.100000000000001" customHeight="1" x14ac:dyDescent="0.25">
      <c r="A1208" s="1" t="s">
        <v>1242</v>
      </c>
      <c r="B1208" s="15">
        <v>1973</v>
      </c>
      <c r="C1208" s="15" t="s">
        <v>717</v>
      </c>
      <c r="D1208" s="15" t="s">
        <v>717</v>
      </c>
      <c r="E1208" s="15" t="s">
        <v>426</v>
      </c>
      <c r="F1208" s="15"/>
      <c r="G1208" s="15" t="s">
        <v>88</v>
      </c>
      <c r="H1208" s="15" t="s">
        <v>1428</v>
      </c>
      <c r="I1208" s="15" t="s">
        <v>88</v>
      </c>
      <c r="J1208" s="1" t="s">
        <v>1921</v>
      </c>
      <c r="K1208" s="15" t="s">
        <v>29</v>
      </c>
      <c r="L1208" s="15">
        <v>1</v>
      </c>
      <c r="M1208" s="15" t="s">
        <v>41</v>
      </c>
      <c r="N1208" s="15">
        <v>1</v>
      </c>
      <c r="O1208" s="15">
        <v>1</v>
      </c>
      <c r="P1208" s="13" t="s">
        <v>31</v>
      </c>
      <c r="Q1208" s="13" t="s">
        <v>32</v>
      </c>
      <c r="R1208" s="1"/>
      <c r="S1208" s="13" t="str" cm="1">
        <f t="array" ref="S1208">IFERROR(_xlfn.TEXTJOIN(", ",TRUE,IF(ChangeLog[ROW_ID]=$T1208,ChangeLog[Change'#],"")),"")</f>
        <v/>
      </c>
      <c r="T1208">
        <v>1204</v>
      </c>
    </row>
    <row r="1209" spans="1:20" ht="17.100000000000001" customHeight="1" x14ac:dyDescent="0.25">
      <c r="A1209" s="1" t="s">
        <v>1242</v>
      </c>
      <c r="B1209" s="15">
        <v>1973</v>
      </c>
      <c r="C1209" s="15" t="s">
        <v>717</v>
      </c>
      <c r="D1209" s="15" t="s">
        <v>717</v>
      </c>
      <c r="E1209" s="15" t="s">
        <v>426</v>
      </c>
      <c r="F1209" s="15" t="s">
        <v>26</v>
      </c>
      <c r="G1209" s="15" t="s">
        <v>63</v>
      </c>
      <c r="H1209" s="15" t="s">
        <v>1428</v>
      </c>
      <c r="I1209" s="15" t="s">
        <v>81</v>
      </c>
      <c r="J1209" s="1" t="s">
        <v>2129</v>
      </c>
      <c r="K1209" s="15" t="s">
        <v>29</v>
      </c>
      <c r="L1209" s="15">
        <v>2</v>
      </c>
      <c r="M1209" s="15" t="s">
        <v>30</v>
      </c>
      <c r="N1209" s="15">
        <v>2</v>
      </c>
      <c r="O1209" s="15">
        <v>1</v>
      </c>
      <c r="P1209" s="13" t="s">
        <v>31</v>
      </c>
      <c r="Q1209" s="13" t="s">
        <v>32</v>
      </c>
      <c r="R1209" s="1"/>
      <c r="S1209" s="13" t="str" cm="1">
        <f t="array" ref="S1209">IFERROR(_xlfn.TEXTJOIN(", ",TRUE,IF(ChangeLog[ROW_ID]=$T1209,ChangeLog[Change'#],"")),"")</f>
        <v/>
      </c>
      <c r="T1209">
        <v>1205</v>
      </c>
    </row>
    <row r="1210" spans="1:20" ht="17.100000000000001" customHeight="1" x14ac:dyDescent="0.25">
      <c r="A1210" s="1" t="s">
        <v>1242</v>
      </c>
      <c r="B1210" s="15">
        <v>1973</v>
      </c>
      <c r="C1210" s="15" t="s">
        <v>130</v>
      </c>
      <c r="D1210" s="15" t="s">
        <v>130</v>
      </c>
      <c r="E1210" s="15" t="s">
        <v>130</v>
      </c>
      <c r="F1210" s="15" t="s">
        <v>26</v>
      </c>
      <c r="G1210" s="15">
        <v>470</v>
      </c>
      <c r="H1210" s="15" t="s">
        <v>1772</v>
      </c>
      <c r="I1210" s="15" t="s">
        <v>948</v>
      </c>
      <c r="J1210" s="1" t="s">
        <v>2131</v>
      </c>
      <c r="K1210" s="15" t="s">
        <v>29</v>
      </c>
      <c r="L1210" s="15">
        <v>1</v>
      </c>
      <c r="M1210" s="15" t="s">
        <v>41</v>
      </c>
      <c r="N1210" s="15">
        <v>1</v>
      </c>
      <c r="O1210" s="15">
        <v>1</v>
      </c>
      <c r="P1210" s="13" t="s">
        <v>31</v>
      </c>
      <c r="Q1210" s="13" t="s">
        <v>32</v>
      </c>
      <c r="R1210" s="1"/>
      <c r="S1210" s="13" t="str" cm="1">
        <f t="array" ref="S1210">IFERROR(_xlfn.TEXTJOIN(", ",TRUE,IF(ChangeLog[ROW_ID]=$T1210,ChangeLog[Change'#],"")),"")</f>
        <v>37</v>
      </c>
      <c r="T1210">
        <v>1206</v>
      </c>
    </row>
    <row r="1211" spans="1:20" ht="17.100000000000001" customHeight="1" x14ac:dyDescent="0.25">
      <c r="A1211" s="1" t="s">
        <v>1242</v>
      </c>
      <c r="B1211" s="15">
        <v>1973</v>
      </c>
      <c r="C1211" s="15" t="s">
        <v>130</v>
      </c>
      <c r="D1211" s="15" t="s">
        <v>130</v>
      </c>
      <c r="E1211" s="15" t="s">
        <v>130</v>
      </c>
      <c r="F1211" s="15" t="s">
        <v>26</v>
      </c>
      <c r="G1211" s="15" t="s">
        <v>2132</v>
      </c>
      <c r="H1211" s="15" t="s">
        <v>1772</v>
      </c>
      <c r="I1211" s="15" t="s">
        <v>11473</v>
      </c>
      <c r="J1211" s="1" t="s">
        <v>2134</v>
      </c>
      <c r="K1211" s="15" t="s">
        <v>29</v>
      </c>
      <c r="L1211" s="15">
        <v>1</v>
      </c>
      <c r="M1211" s="15" t="s">
        <v>41</v>
      </c>
      <c r="N1211" s="15">
        <v>1</v>
      </c>
      <c r="O1211" s="15">
        <v>1</v>
      </c>
      <c r="P1211" s="13" t="s">
        <v>31</v>
      </c>
      <c r="Q1211" s="13" t="s">
        <v>32</v>
      </c>
      <c r="R1211" s="1"/>
      <c r="S1211" s="13" t="str" cm="1">
        <f t="array" ref="S1211">IFERROR(_xlfn.TEXTJOIN(", ",TRUE,IF(ChangeLog[ROW_ID]=$T1211,ChangeLog[Change'#],"")),"")</f>
        <v>38</v>
      </c>
      <c r="T1211">
        <v>1207</v>
      </c>
    </row>
    <row r="1212" spans="1:20" ht="17.100000000000001" customHeight="1" x14ac:dyDescent="0.25">
      <c r="A1212" s="1" t="s">
        <v>1242</v>
      </c>
      <c r="B1212" s="15">
        <v>1973</v>
      </c>
      <c r="C1212" s="15" t="s">
        <v>130</v>
      </c>
      <c r="D1212" s="15" t="s">
        <v>130</v>
      </c>
      <c r="E1212" s="15" t="s">
        <v>130</v>
      </c>
      <c r="F1212" s="15" t="s">
        <v>26</v>
      </c>
      <c r="G1212" s="15" t="s">
        <v>2135</v>
      </c>
      <c r="H1212" s="15" t="s">
        <v>1772</v>
      </c>
      <c r="I1212" s="15" t="s">
        <v>2135</v>
      </c>
      <c r="J1212" s="1" t="s">
        <v>2137</v>
      </c>
      <c r="K1212" s="15" t="s">
        <v>29</v>
      </c>
      <c r="L1212" s="15">
        <v>1</v>
      </c>
      <c r="M1212" s="15" t="s">
        <v>41</v>
      </c>
      <c r="N1212" s="15">
        <v>1</v>
      </c>
      <c r="O1212" s="15">
        <v>1</v>
      </c>
      <c r="P1212" s="13" t="s">
        <v>31</v>
      </c>
      <c r="Q1212" s="13" t="s">
        <v>32</v>
      </c>
      <c r="R1212" s="1"/>
      <c r="S1212" s="13" t="str" cm="1">
        <f t="array" ref="S1212">IFERROR(_xlfn.TEXTJOIN(", ",TRUE,IF(ChangeLog[ROW_ID]=$T1212,ChangeLog[Change'#],"")),"")</f>
        <v>39</v>
      </c>
      <c r="T1212">
        <v>1208</v>
      </c>
    </row>
    <row r="1213" spans="1:20" ht="17.100000000000001" customHeight="1" x14ac:dyDescent="0.25">
      <c r="A1213" s="1" t="s">
        <v>1242</v>
      </c>
      <c r="B1213" s="15">
        <v>1973</v>
      </c>
      <c r="C1213" s="15" t="s">
        <v>130</v>
      </c>
      <c r="D1213" s="15" t="s">
        <v>130</v>
      </c>
      <c r="E1213" s="15" t="s">
        <v>130</v>
      </c>
      <c r="F1213" s="15" t="s">
        <v>26</v>
      </c>
      <c r="G1213" s="15" t="s">
        <v>157</v>
      </c>
      <c r="H1213" s="15" t="s">
        <v>1772</v>
      </c>
      <c r="I1213" s="15" t="s">
        <v>11474</v>
      </c>
      <c r="J1213" s="1" t="s">
        <v>2139</v>
      </c>
      <c r="K1213" s="15" t="s">
        <v>29</v>
      </c>
      <c r="L1213" s="15">
        <v>2</v>
      </c>
      <c r="M1213" s="15" t="s">
        <v>30</v>
      </c>
      <c r="N1213" s="15">
        <v>2</v>
      </c>
      <c r="O1213" s="15">
        <v>1</v>
      </c>
      <c r="P1213" s="13" t="s">
        <v>31</v>
      </c>
      <c r="Q1213" s="13" t="s">
        <v>32</v>
      </c>
      <c r="R1213" s="1"/>
      <c r="S1213" s="13" t="str" cm="1">
        <f t="array" ref="S1213">IFERROR(_xlfn.TEXTJOIN(", ",TRUE,IF(ChangeLog[ROW_ID]=$T1213,ChangeLog[Change'#],"")),"")</f>
        <v>40</v>
      </c>
      <c r="T1213">
        <v>1209</v>
      </c>
    </row>
    <row r="1214" spans="1:20" ht="17.100000000000001" customHeight="1" x14ac:dyDescent="0.25">
      <c r="A1214" s="1" t="s">
        <v>1242</v>
      </c>
      <c r="B1214" s="15">
        <v>1973</v>
      </c>
      <c r="C1214" s="15" t="s">
        <v>171</v>
      </c>
      <c r="D1214" s="15" t="s">
        <v>171</v>
      </c>
      <c r="E1214" s="15" t="s">
        <v>171</v>
      </c>
      <c r="F1214" s="15" t="s">
        <v>26</v>
      </c>
      <c r="G1214" s="15" t="s">
        <v>172</v>
      </c>
      <c r="H1214" s="15" t="s">
        <v>1603</v>
      </c>
      <c r="I1214" s="15"/>
      <c r="J1214" s="1" t="s">
        <v>2140</v>
      </c>
      <c r="K1214" s="15" t="s">
        <v>29</v>
      </c>
      <c r="L1214" s="15">
        <v>2</v>
      </c>
      <c r="M1214" s="15" t="s">
        <v>30</v>
      </c>
      <c r="N1214" s="15">
        <v>2</v>
      </c>
      <c r="O1214" s="15">
        <v>1</v>
      </c>
      <c r="P1214" s="13" t="s">
        <v>31</v>
      </c>
      <c r="Q1214" s="13" t="s">
        <v>32</v>
      </c>
      <c r="R1214" s="1"/>
      <c r="S1214" s="13" t="str" cm="1">
        <f t="array" ref="S1214">IFERROR(_xlfn.TEXTJOIN(", ",TRUE,IF(ChangeLog[ROW_ID]=$T1214,ChangeLog[Change'#],"")),"")</f>
        <v/>
      </c>
      <c r="T1214">
        <v>1210</v>
      </c>
    </row>
    <row r="1215" spans="1:20" ht="17.100000000000001" customHeight="1" x14ac:dyDescent="0.25">
      <c r="A1215" s="1" t="s">
        <v>1242</v>
      </c>
      <c r="B1215" s="15">
        <v>1973</v>
      </c>
      <c r="C1215" s="15" t="s">
        <v>92</v>
      </c>
      <c r="D1215" s="15" t="s">
        <v>92</v>
      </c>
      <c r="E1215" s="15" t="s">
        <v>386</v>
      </c>
      <c r="F1215" s="15" t="s">
        <v>26</v>
      </c>
      <c r="G1215" s="15" t="s">
        <v>1782</v>
      </c>
      <c r="H1215" s="15" t="s">
        <v>1296</v>
      </c>
      <c r="I1215" s="15" t="s">
        <v>11475</v>
      </c>
      <c r="J1215" s="1" t="s">
        <v>2142</v>
      </c>
      <c r="K1215" s="15" t="s">
        <v>29</v>
      </c>
      <c r="L1215" s="15">
        <v>2</v>
      </c>
      <c r="M1215" s="15" t="s">
        <v>30</v>
      </c>
      <c r="N1215" s="15">
        <v>2</v>
      </c>
      <c r="O1215" s="15">
        <v>1</v>
      </c>
      <c r="P1215" s="13" t="s">
        <v>31</v>
      </c>
      <c r="Q1215" s="13" t="s">
        <v>32</v>
      </c>
      <c r="R1215" s="1" t="s">
        <v>2143</v>
      </c>
      <c r="S1215" s="13" t="str" cm="1">
        <f t="array" ref="S1215">IFERROR(_xlfn.TEXTJOIN(", ",TRUE,IF(ChangeLog[ROW_ID]=$T1215,ChangeLog[Change'#],"")),"")</f>
        <v/>
      </c>
      <c r="T1215">
        <v>1211</v>
      </c>
    </row>
    <row r="1216" spans="1:20" ht="17.100000000000001" customHeight="1" x14ac:dyDescent="0.25">
      <c r="A1216" s="1" t="s">
        <v>1242</v>
      </c>
      <c r="B1216" s="15">
        <v>1973</v>
      </c>
      <c r="C1216" s="15" t="s">
        <v>92</v>
      </c>
      <c r="D1216" s="15" t="s">
        <v>92</v>
      </c>
      <c r="E1216" s="15" t="s">
        <v>386</v>
      </c>
      <c r="F1216" s="15" t="s">
        <v>26</v>
      </c>
      <c r="G1216" s="15" t="s">
        <v>387</v>
      </c>
      <c r="H1216" s="15" t="s">
        <v>1296</v>
      </c>
      <c r="I1216" s="15" t="s">
        <v>11476</v>
      </c>
      <c r="J1216" s="1" t="s">
        <v>733</v>
      </c>
      <c r="K1216" s="15" t="s">
        <v>29</v>
      </c>
      <c r="L1216" s="15">
        <v>2</v>
      </c>
      <c r="M1216" s="15" t="s">
        <v>30</v>
      </c>
      <c r="N1216" s="15">
        <v>2</v>
      </c>
      <c r="O1216" s="15">
        <v>1</v>
      </c>
      <c r="P1216" s="13" t="s">
        <v>31</v>
      </c>
      <c r="Q1216" s="13" t="s">
        <v>32</v>
      </c>
      <c r="R1216" s="1" t="s">
        <v>2145</v>
      </c>
      <c r="S1216" s="13" t="str" cm="1">
        <f t="array" ref="S1216">IFERROR(_xlfn.TEXTJOIN(", ",TRUE,IF(ChangeLog[ROW_ID]=$T1216,ChangeLog[Change'#],"")),"")</f>
        <v/>
      </c>
      <c r="T1216">
        <v>1212</v>
      </c>
    </row>
    <row r="1217" spans="1:20" ht="17.100000000000001" customHeight="1" x14ac:dyDescent="0.25">
      <c r="A1217" s="1" t="s">
        <v>1242</v>
      </c>
      <c r="B1217" s="15">
        <v>1973</v>
      </c>
      <c r="C1217" s="15" t="s">
        <v>92</v>
      </c>
      <c r="D1217" s="15" t="s">
        <v>92</v>
      </c>
      <c r="E1217" s="15" t="s">
        <v>177</v>
      </c>
      <c r="F1217" s="15" t="s">
        <v>26</v>
      </c>
      <c r="G1217" s="15" t="s">
        <v>1931</v>
      </c>
      <c r="H1217" s="15" t="s">
        <v>1296</v>
      </c>
      <c r="I1217" s="15" t="s">
        <v>11477</v>
      </c>
      <c r="J1217" s="1" t="s">
        <v>2147</v>
      </c>
      <c r="K1217" s="15" t="s">
        <v>29</v>
      </c>
      <c r="L1217" s="15">
        <v>2</v>
      </c>
      <c r="M1217" s="15" t="s">
        <v>30</v>
      </c>
      <c r="N1217" s="15">
        <v>2</v>
      </c>
      <c r="O1217" s="15">
        <v>1</v>
      </c>
      <c r="P1217" s="13" t="s">
        <v>31</v>
      </c>
      <c r="Q1217" s="13" t="s">
        <v>32</v>
      </c>
      <c r="R1217" s="1" t="s">
        <v>2148</v>
      </c>
      <c r="S1217" s="13" t="str" cm="1">
        <f t="array" ref="S1217">IFERROR(_xlfn.TEXTJOIN(", ",TRUE,IF(ChangeLog[ROW_ID]=$T1217,ChangeLog[Change'#],"")),"")</f>
        <v/>
      </c>
      <c r="T1217">
        <v>1213</v>
      </c>
    </row>
    <row r="1218" spans="1:20" ht="17.100000000000001" customHeight="1" x14ac:dyDescent="0.25">
      <c r="A1218" s="1" t="s">
        <v>1242</v>
      </c>
      <c r="B1218" s="15">
        <v>1973</v>
      </c>
      <c r="C1218" s="15" t="s">
        <v>92</v>
      </c>
      <c r="D1218" s="15" t="s">
        <v>92</v>
      </c>
      <c r="E1218" s="15" t="s">
        <v>177</v>
      </c>
      <c r="F1218" s="15" t="s">
        <v>26</v>
      </c>
      <c r="G1218" s="15" t="s">
        <v>178</v>
      </c>
      <c r="H1218" s="15" t="s">
        <v>1296</v>
      </c>
      <c r="I1218" s="15" t="s">
        <v>11478</v>
      </c>
      <c r="J1218" s="1" t="s">
        <v>2147</v>
      </c>
      <c r="K1218" s="15" t="s">
        <v>29</v>
      </c>
      <c r="L1218" s="15">
        <v>2</v>
      </c>
      <c r="M1218" s="15" t="s">
        <v>30</v>
      </c>
      <c r="N1218" s="15">
        <v>2</v>
      </c>
      <c r="O1218" s="15">
        <v>1</v>
      </c>
      <c r="P1218" s="13" t="s">
        <v>31</v>
      </c>
      <c r="Q1218" s="13" t="s">
        <v>32</v>
      </c>
      <c r="R1218" s="1" t="s">
        <v>2150</v>
      </c>
      <c r="S1218" s="13" t="str" cm="1">
        <f t="array" ref="S1218">IFERROR(_xlfn.TEXTJOIN(", ",TRUE,IF(ChangeLog[ROW_ID]=$T1218,ChangeLog[Change'#],"")),"")</f>
        <v/>
      </c>
      <c r="T1218">
        <v>1214</v>
      </c>
    </row>
    <row r="1219" spans="1:20" ht="17.100000000000001" customHeight="1" x14ac:dyDescent="0.25">
      <c r="A1219" s="1" t="s">
        <v>1242</v>
      </c>
      <c r="B1219" s="15">
        <v>1973</v>
      </c>
      <c r="C1219" s="15" t="s">
        <v>92</v>
      </c>
      <c r="D1219" s="15" t="s">
        <v>92</v>
      </c>
      <c r="E1219" s="15" t="s">
        <v>386</v>
      </c>
      <c r="F1219" s="15" t="s">
        <v>26</v>
      </c>
      <c r="G1219" s="15" t="s">
        <v>2151</v>
      </c>
      <c r="H1219" s="15" t="s">
        <v>1296</v>
      </c>
      <c r="I1219" s="15" t="s">
        <v>11479</v>
      </c>
      <c r="J1219" s="1" t="s">
        <v>2153</v>
      </c>
      <c r="K1219" s="15" t="s">
        <v>29</v>
      </c>
      <c r="L1219" s="15">
        <v>3</v>
      </c>
      <c r="M1219" s="15" t="s">
        <v>57</v>
      </c>
      <c r="N1219" s="15">
        <v>3</v>
      </c>
      <c r="O1219" s="15">
        <v>1</v>
      </c>
      <c r="P1219" s="13" t="s">
        <v>31</v>
      </c>
      <c r="Q1219" s="13" t="s">
        <v>32</v>
      </c>
      <c r="R1219" s="1" t="s">
        <v>2154</v>
      </c>
      <c r="S1219" s="13" t="str" cm="1">
        <f t="array" ref="S1219">IFERROR(_xlfn.TEXTJOIN(", ",TRUE,IF(ChangeLog[ROW_ID]=$T1219,ChangeLog[Change'#],"")),"")</f>
        <v/>
      </c>
      <c r="T1219">
        <v>1215</v>
      </c>
    </row>
    <row r="1220" spans="1:20" ht="17.100000000000001" customHeight="1" x14ac:dyDescent="0.25">
      <c r="A1220" s="1" t="s">
        <v>1242</v>
      </c>
      <c r="B1220" s="15">
        <v>1973</v>
      </c>
      <c r="C1220" s="15" t="s">
        <v>92</v>
      </c>
      <c r="D1220" s="15" t="s">
        <v>92</v>
      </c>
      <c r="E1220" s="15" t="s">
        <v>93</v>
      </c>
      <c r="F1220" s="15" t="s">
        <v>26</v>
      </c>
      <c r="G1220" s="15" t="s">
        <v>527</v>
      </c>
      <c r="H1220" s="15" t="s">
        <v>1296</v>
      </c>
      <c r="I1220" s="15" t="s">
        <v>11480</v>
      </c>
      <c r="J1220" s="1" t="s">
        <v>2156</v>
      </c>
      <c r="K1220" s="15" t="s">
        <v>29</v>
      </c>
      <c r="L1220" s="15">
        <v>3</v>
      </c>
      <c r="M1220" s="15" t="s">
        <v>57</v>
      </c>
      <c r="N1220" s="15">
        <v>3</v>
      </c>
      <c r="O1220" s="15">
        <v>1</v>
      </c>
      <c r="P1220" s="13" t="s">
        <v>31</v>
      </c>
      <c r="Q1220" s="13" t="s">
        <v>32</v>
      </c>
      <c r="R1220" s="1" t="s">
        <v>1114</v>
      </c>
      <c r="S1220" s="13" t="str" cm="1">
        <f t="array" ref="S1220">IFERROR(_xlfn.TEXTJOIN(", ",TRUE,IF(ChangeLog[ROW_ID]=$T1220,ChangeLog[Change'#],"")),"")</f>
        <v/>
      </c>
      <c r="T1220">
        <v>1216</v>
      </c>
    </row>
    <row r="1221" spans="1:20" ht="17.100000000000001" customHeight="1" x14ac:dyDescent="0.25">
      <c r="A1221" s="1" t="s">
        <v>1242</v>
      </c>
      <c r="B1221" s="15">
        <v>1973</v>
      </c>
      <c r="C1221" s="15" t="s">
        <v>92</v>
      </c>
      <c r="D1221" s="15" t="s">
        <v>92</v>
      </c>
      <c r="E1221" s="15" t="s">
        <v>93</v>
      </c>
      <c r="F1221" s="15" t="s">
        <v>26</v>
      </c>
      <c r="G1221" s="15" t="s">
        <v>322</v>
      </c>
      <c r="H1221" s="15" t="s">
        <v>1296</v>
      </c>
      <c r="I1221" s="15" t="s">
        <v>11481</v>
      </c>
      <c r="J1221" s="1" t="s">
        <v>2158</v>
      </c>
      <c r="K1221" s="15" t="s">
        <v>29</v>
      </c>
      <c r="L1221" s="15">
        <v>3</v>
      </c>
      <c r="M1221" s="15" t="s">
        <v>57</v>
      </c>
      <c r="N1221" s="15">
        <v>3</v>
      </c>
      <c r="O1221" s="15">
        <v>1</v>
      </c>
      <c r="P1221" s="13" t="s">
        <v>31</v>
      </c>
      <c r="Q1221" s="13" t="s">
        <v>32</v>
      </c>
      <c r="R1221" s="1" t="s">
        <v>2159</v>
      </c>
      <c r="S1221" s="13" t="str" cm="1">
        <f t="array" ref="S1221">IFERROR(_xlfn.TEXTJOIN(", ",TRUE,IF(ChangeLog[ROW_ID]=$T1221,ChangeLog[Change'#],"")),"")</f>
        <v/>
      </c>
      <c r="T1221">
        <v>1217</v>
      </c>
    </row>
    <row r="1222" spans="1:20" ht="17.100000000000001" customHeight="1" x14ac:dyDescent="0.25">
      <c r="A1222" s="1" t="s">
        <v>1242</v>
      </c>
      <c r="B1222" s="15">
        <v>1973</v>
      </c>
      <c r="C1222" s="15" t="s">
        <v>92</v>
      </c>
      <c r="D1222" s="15" t="s">
        <v>92</v>
      </c>
      <c r="E1222" s="15" t="s">
        <v>93</v>
      </c>
      <c r="F1222" s="15" t="s">
        <v>26</v>
      </c>
      <c r="G1222" s="15" t="s">
        <v>2160</v>
      </c>
      <c r="H1222" s="15" t="s">
        <v>1296</v>
      </c>
      <c r="I1222" s="15" t="s">
        <v>11482</v>
      </c>
      <c r="J1222" s="1" t="s">
        <v>733</v>
      </c>
      <c r="K1222" s="15" t="s">
        <v>29</v>
      </c>
      <c r="L1222" s="15">
        <v>3</v>
      </c>
      <c r="M1222" s="15" t="s">
        <v>57</v>
      </c>
      <c r="N1222" s="15">
        <v>3</v>
      </c>
      <c r="O1222" s="15">
        <v>1</v>
      </c>
      <c r="P1222" s="13" t="s">
        <v>31</v>
      </c>
      <c r="Q1222" s="13" t="s">
        <v>32</v>
      </c>
      <c r="R1222" s="1" t="s">
        <v>2162</v>
      </c>
      <c r="S1222" s="13" t="str" cm="1">
        <f t="array" ref="S1222">IFERROR(_xlfn.TEXTJOIN(", ",TRUE,IF(ChangeLog[ROW_ID]=$T1222,ChangeLog[Change'#],"")),"")</f>
        <v/>
      </c>
      <c r="T1222">
        <v>1218</v>
      </c>
    </row>
    <row r="1223" spans="1:20" ht="17.100000000000001" customHeight="1" x14ac:dyDescent="0.25">
      <c r="A1223" s="1" t="s">
        <v>1242</v>
      </c>
      <c r="B1223" s="15">
        <v>1973</v>
      </c>
      <c r="C1223" s="15" t="s">
        <v>92</v>
      </c>
      <c r="D1223" s="15" t="s">
        <v>92</v>
      </c>
      <c r="E1223" s="15" t="s">
        <v>386</v>
      </c>
      <c r="F1223" s="15" t="s">
        <v>26</v>
      </c>
      <c r="G1223" s="15" t="s">
        <v>2163</v>
      </c>
      <c r="H1223" s="15" t="s">
        <v>1296</v>
      </c>
      <c r="I1223" s="15" t="s">
        <v>11483</v>
      </c>
      <c r="J1223" s="1" t="s">
        <v>2165</v>
      </c>
      <c r="K1223" s="15" t="s">
        <v>29</v>
      </c>
      <c r="L1223" s="15">
        <v>3</v>
      </c>
      <c r="M1223" s="15" t="s">
        <v>57</v>
      </c>
      <c r="N1223" s="15">
        <v>3</v>
      </c>
      <c r="O1223" s="15">
        <v>1</v>
      </c>
      <c r="P1223" s="13" t="s">
        <v>31</v>
      </c>
      <c r="Q1223" s="13" t="s">
        <v>32</v>
      </c>
      <c r="R1223" s="1" t="s">
        <v>2166</v>
      </c>
      <c r="S1223" s="13" t="str" cm="1">
        <f t="array" ref="S1223">IFERROR(_xlfn.TEXTJOIN(", ",TRUE,IF(ChangeLog[ROW_ID]=$T1223,ChangeLog[Change'#],"")),"")</f>
        <v/>
      </c>
      <c r="T1223">
        <v>1219</v>
      </c>
    </row>
    <row r="1224" spans="1:20" ht="33.950000000000003" customHeight="1" x14ac:dyDescent="0.25">
      <c r="A1224" s="1" t="s">
        <v>1242</v>
      </c>
      <c r="B1224" s="15">
        <v>1973</v>
      </c>
      <c r="C1224" s="15" t="s">
        <v>92</v>
      </c>
      <c r="D1224" s="15" t="s">
        <v>92</v>
      </c>
      <c r="E1224" s="15" t="s">
        <v>177</v>
      </c>
      <c r="F1224" s="15" t="s">
        <v>26</v>
      </c>
      <c r="G1224" s="15" t="s">
        <v>2167</v>
      </c>
      <c r="H1224" s="15" t="s">
        <v>1296</v>
      </c>
      <c r="I1224" s="15" t="s">
        <v>11484</v>
      </c>
      <c r="J1224" s="1" t="s">
        <v>2169</v>
      </c>
      <c r="K1224" s="15" t="s">
        <v>29</v>
      </c>
      <c r="L1224" s="15">
        <v>2</v>
      </c>
      <c r="M1224" s="15" t="s">
        <v>30</v>
      </c>
      <c r="N1224" s="15">
        <v>2</v>
      </c>
      <c r="O1224" s="15">
        <v>1</v>
      </c>
      <c r="P1224" s="13" t="s">
        <v>31</v>
      </c>
      <c r="Q1224" s="13" t="s">
        <v>32</v>
      </c>
      <c r="R1224" s="1" t="s">
        <v>2170</v>
      </c>
      <c r="S1224" s="13" t="str" cm="1">
        <f t="array" ref="S1224">IFERROR(_xlfn.TEXTJOIN(", ",TRUE,IF(ChangeLog[ROW_ID]=$T1224,ChangeLog[Change'#],"")),"")</f>
        <v/>
      </c>
      <c r="T1224">
        <v>1220</v>
      </c>
    </row>
    <row r="1225" spans="1:20" ht="33.950000000000003" customHeight="1" x14ac:dyDescent="0.25">
      <c r="A1225" s="1" t="s">
        <v>1242</v>
      </c>
      <c r="B1225" s="15">
        <v>1973</v>
      </c>
      <c r="C1225" s="15" t="s">
        <v>92</v>
      </c>
      <c r="D1225" s="15" t="s">
        <v>92</v>
      </c>
      <c r="E1225" s="15" t="s">
        <v>386</v>
      </c>
      <c r="F1225" s="15" t="s">
        <v>26</v>
      </c>
      <c r="G1225" s="15" t="s">
        <v>722</v>
      </c>
      <c r="H1225" s="15" t="s">
        <v>1296</v>
      </c>
      <c r="I1225" s="15" t="s">
        <v>11485</v>
      </c>
      <c r="J1225" s="1" t="s">
        <v>733</v>
      </c>
      <c r="K1225" s="15" t="s">
        <v>29</v>
      </c>
      <c r="L1225" s="15">
        <v>2</v>
      </c>
      <c r="M1225" s="15" t="s">
        <v>30</v>
      </c>
      <c r="N1225" s="15">
        <v>2</v>
      </c>
      <c r="O1225" s="15">
        <v>1</v>
      </c>
      <c r="P1225" s="13" t="s">
        <v>31</v>
      </c>
      <c r="Q1225" s="13" t="s">
        <v>32</v>
      </c>
      <c r="R1225" s="1" t="s">
        <v>2172</v>
      </c>
      <c r="S1225" s="13" t="str" cm="1">
        <f t="array" ref="S1225">IFERROR(_xlfn.TEXTJOIN(", ",TRUE,IF(ChangeLog[ROW_ID]=$T1225,ChangeLog[Change'#],"")),"")</f>
        <v/>
      </c>
      <c r="T1225">
        <v>1221</v>
      </c>
    </row>
    <row r="1226" spans="1:20" ht="33.950000000000003" customHeight="1" x14ac:dyDescent="0.25">
      <c r="A1226" s="1" t="s">
        <v>1242</v>
      </c>
      <c r="B1226" s="15">
        <v>1973</v>
      </c>
      <c r="C1226" s="15" t="s">
        <v>92</v>
      </c>
      <c r="D1226" s="15" t="s">
        <v>92</v>
      </c>
      <c r="E1226" s="15" t="s">
        <v>177</v>
      </c>
      <c r="F1226" s="15" t="s">
        <v>26</v>
      </c>
      <c r="G1226" s="15" t="s">
        <v>2173</v>
      </c>
      <c r="H1226" s="15" t="s">
        <v>1296</v>
      </c>
      <c r="I1226" s="15" t="s">
        <v>11486</v>
      </c>
      <c r="J1226" s="1" t="s">
        <v>2175</v>
      </c>
      <c r="K1226" s="15" t="s">
        <v>29</v>
      </c>
      <c r="L1226" s="15">
        <v>2</v>
      </c>
      <c r="M1226" s="15" t="s">
        <v>30</v>
      </c>
      <c r="N1226" s="15">
        <v>2</v>
      </c>
      <c r="O1226" s="15">
        <v>1</v>
      </c>
      <c r="P1226" s="13" t="s">
        <v>31</v>
      </c>
      <c r="Q1226" s="13" t="s">
        <v>32</v>
      </c>
      <c r="R1226" s="1" t="s">
        <v>2176</v>
      </c>
      <c r="S1226" s="13" t="str" cm="1">
        <f t="array" ref="S1226">IFERROR(_xlfn.TEXTJOIN(", ",TRUE,IF(ChangeLog[ROW_ID]=$T1226,ChangeLog[Change'#],"")),"")</f>
        <v/>
      </c>
      <c r="T1226">
        <v>1222</v>
      </c>
    </row>
    <row r="1227" spans="1:20" ht="33.950000000000003" customHeight="1" x14ac:dyDescent="0.25">
      <c r="A1227" s="1" t="s">
        <v>1242</v>
      </c>
      <c r="B1227" s="15">
        <v>1973</v>
      </c>
      <c r="C1227" s="15" t="s">
        <v>92</v>
      </c>
      <c r="D1227" s="15" t="s">
        <v>92</v>
      </c>
      <c r="E1227" s="15" t="s">
        <v>93</v>
      </c>
      <c r="F1227" s="15" t="s">
        <v>26</v>
      </c>
      <c r="G1227" s="15" t="s">
        <v>94</v>
      </c>
      <c r="H1227" s="15" t="s">
        <v>1296</v>
      </c>
      <c r="I1227" s="15" t="s">
        <v>11487</v>
      </c>
      <c r="J1227" s="1" t="s">
        <v>2178</v>
      </c>
      <c r="K1227" s="15" t="s">
        <v>29</v>
      </c>
      <c r="L1227" s="15">
        <v>3</v>
      </c>
      <c r="M1227" s="15" t="s">
        <v>57</v>
      </c>
      <c r="N1227" s="15">
        <v>3</v>
      </c>
      <c r="O1227" s="15">
        <v>1</v>
      </c>
      <c r="P1227" s="13" t="s">
        <v>31</v>
      </c>
      <c r="Q1227" s="13" t="s">
        <v>32</v>
      </c>
      <c r="R1227" s="1" t="s">
        <v>2179</v>
      </c>
      <c r="S1227" s="13" t="str" cm="1">
        <f t="array" ref="S1227">IFERROR(_xlfn.TEXTJOIN(", ",TRUE,IF(ChangeLog[ROW_ID]=$T1227,ChangeLog[Change'#],"")),"")</f>
        <v/>
      </c>
      <c r="T1227">
        <v>1223</v>
      </c>
    </row>
    <row r="1228" spans="1:20" ht="17.100000000000001" customHeight="1" x14ac:dyDescent="0.25">
      <c r="A1228" s="1" t="s">
        <v>1242</v>
      </c>
      <c r="B1228" s="15">
        <v>1973</v>
      </c>
      <c r="C1228" s="15" t="s">
        <v>92</v>
      </c>
      <c r="D1228" s="15" t="s">
        <v>92</v>
      </c>
      <c r="E1228" s="15" t="s">
        <v>93</v>
      </c>
      <c r="F1228" s="15" t="s">
        <v>26</v>
      </c>
      <c r="G1228" s="15" t="s">
        <v>2180</v>
      </c>
      <c r="H1228" s="15" t="s">
        <v>1296</v>
      </c>
      <c r="I1228" s="1" t="s">
        <v>11488</v>
      </c>
      <c r="J1228" s="1" t="s">
        <v>2182</v>
      </c>
      <c r="K1228" s="15" t="s">
        <v>29</v>
      </c>
      <c r="L1228" s="15">
        <v>1</v>
      </c>
      <c r="M1228" s="15" t="s">
        <v>41</v>
      </c>
      <c r="N1228" s="15">
        <v>1</v>
      </c>
      <c r="O1228" s="15">
        <v>1</v>
      </c>
      <c r="P1228" s="13" t="s">
        <v>31</v>
      </c>
      <c r="Q1228" s="13" t="s">
        <v>32</v>
      </c>
      <c r="R1228" s="1" t="s">
        <v>2183</v>
      </c>
      <c r="S1228" s="13" t="str" cm="1">
        <f t="array" ref="S1228">IFERROR(_xlfn.TEXTJOIN(", ",TRUE,IF(ChangeLog[ROW_ID]=$T1228,ChangeLog[Change'#],"")),"")</f>
        <v/>
      </c>
      <c r="T1228">
        <v>1224</v>
      </c>
    </row>
    <row r="1229" spans="1:20" ht="17.100000000000001" customHeight="1" x14ac:dyDescent="0.25">
      <c r="A1229" s="1" t="s">
        <v>1242</v>
      </c>
      <c r="B1229" s="15">
        <v>1973</v>
      </c>
      <c r="C1229" s="15" t="s">
        <v>92</v>
      </c>
      <c r="D1229" s="15" t="s">
        <v>92</v>
      </c>
      <c r="E1229" s="15" t="s">
        <v>93</v>
      </c>
      <c r="F1229" s="15" t="s">
        <v>26</v>
      </c>
      <c r="G1229" s="15" t="s">
        <v>2184</v>
      </c>
      <c r="H1229" s="15" t="s">
        <v>1296</v>
      </c>
      <c r="I1229" s="1" t="s">
        <v>11489</v>
      </c>
      <c r="J1229" s="1" t="s">
        <v>2186</v>
      </c>
      <c r="K1229" s="15" t="s">
        <v>29</v>
      </c>
      <c r="L1229" s="15">
        <v>1</v>
      </c>
      <c r="M1229" s="15" t="s">
        <v>41</v>
      </c>
      <c r="N1229" s="15">
        <v>1</v>
      </c>
      <c r="O1229" s="15">
        <v>1</v>
      </c>
      <c r="P1229" s="13" t="s">
        <v>31</v>
      </c>
      <c r="Q1229" s="13" t="s">
        <v>32</v>
      </c>
      <c r="R1229" s="1" t="s">
        <v>2187</v>
      </c>
      <c r="S1229" s="13" t="str" cm="1">
        <f t="array" ref="S1229">IFERROR(_xlfn.TEXTJOIN(", ",TRUE,IF(ChangeLog[ROW_ID]=$T1229,ChangeLog[Change'#],"")),"")</f>
        <v/>
      </c>
      <c r="T1229">
        <v>1225</v>
      </c>
    </row>
    <row r="1230" spans="1:20" ht="17.100000000000001" customHeight="1" x14ac:dyDescent="0.25">
      <c r="A1230" s="1" t="s">
        <v>1242</v>
      </c>
      <c r="B1230" s="15">
        <v>1973</v>
      </c>
      <c r="C1230" s="15" t="s">
        <v>92</v>
      </c>
      <c r="D1230" s="15" t="s">
        <v>92</v>
      </c>
      <c r="E1230" s="15" t="s">
        <v>93</v>
      </c>
      <c r="F1230" s="15" t="s">
        <v>26</v>
      </c>
      <c r="G1230" s="15" t="s">
        <v>2188</v>
      </c>
      <c r="H1230" s="15" t="s">
        <v>1296</v>
      </c>
      <c r="I1230" s="1" t="s">
        <v>11490</v>
      </c>
      <c r="J1230" s="1" t="s">
        <v>2190</v>
      </c>
      <c r="K1230" s="15" t="s">
        <v>29</v>
      </c>
      <c r="L1230" s="15">
        <v>1</v>
      </c>
      <c r="M1230" s="15" t="s">
        <v>41</v>
      </c>
      <c r="N1230" s="15">
        <v>1</v>
      </c>
      <c r="O1230" s="15">
        <v>1</v>
      </c>
      <c r="P1230" s="13" t="s">
        <v>31</v>
      </c>
      <c r="Q1230" s="13" t="s">
        <v>32</v>
      </c>
      <c r="R1230" s="1" t="s">
        <v>2191</v>
      </c>
      <c r="S1230" s="13" t="str" cm="1">
        <f t="array" ref="S1230">IFERROR(_xlfn.TEXTJOIN(", ",TRUE,IF(ChangeLog[ROW_ID]=$T1230,ChangeLog[Change'#],"")),"")</f>
        <v/>
      </c>
      <c r="T1230">
        <v>1226</v>
      </c>
    </row>
    <row r="1231" spans="1:20" ht="17.100000000000001" customHeight="1" x14ac:dyDescent="0.25">
      <c r="A1231" s="1" t="s">
        <v>1242</v>
      </c>
      <c r="B1231" s="15">
        <v>1973</v>
      </c>
      <c r="C1231" s="15" t="s">
        <v>92</v>
      </c>
      <c r="D1231" s="15" t="s">
        <v>92</v>
      </c>
      <c r="E1231" s="15" t="s">
        <v>93</v>
      </c>
      <c r="F1231" s="15" t="s">
        <v>26</v>
      </c>
      <c r="G1231" s="15" t="s">
        <v>2192</v>
      </c>
      <c r="H1231" s="15" t="s">
        <v>1296</v>
      </c>
      <c r="I1231" s="1" t="s">
        <v>11491</v>
      </c>
      <c r="J1231" s="1" t="s">
        <v>2194</v>
      </c>
      <c r="K1231" s="15" t="s">
        <v>29</v>
      </c>
      <c r="L1231" s="15">
        <v>1</v>
      </c>
      <c r="M1231" s="15" t="s">
        <v>41</v>
      </c>
      <c r="N1231" s="15">
        <v>1</v>
      </c>
      <c r="O1231" s="15">
        <v>1</v>
      </c>
      <c r="P1231" s="13" t="s">
        <v>31</v>
      </c>
      <c r="Q1231" s="13" t="s">
        <v>32</v>
      </c>
      <c r="R1231" s="1" t="s">
        <v>2195</v>
      </c>
      <c r="S1231" s="13" t="str" cm="1">
        <f t="array" ref="S1231">IFERROR(_xlfn.TEXTJOIN(", ",TRUE,IF(ChangeLog[ROW_ID]=$T1231,ChangeLog[Change'#],"")),"")</f>
        <v/>
      </c>
      <c r="T1231">
        <v>1227</v>
      </c>
    </row>
    <row r="1232" spans="1:20" ht="17.100000000000001" customHeight="1" x14ac:dyDescent="0.25">
      <c r="A1232" s="1" t="s">
        <v>1242</v>
      </c>
      <c r="B1232" s="15">
        <v>1973</v>
      </c>
      <c r="C1232" s="15" t="s">
        <v>92</v>
      </c>
      <c r="D1232" s="15" t="s">
        <v>92</v>
      </c>
      <c r="E1232" s="15" t="s">
        <v>93</v>
      </c>
      <c r="F1232" s="15" t="s">
        <v>26</v>
      </c>
      <c r="G1232" s="15" t="s">
        <v>2196</v>
      </c>
      <c r="H1232" s="15" t="s">
        <v>1296</v>
      </c>
      <c r="I1232" s="15" t="s">
        <v>11492</v>
      </c>
      <c r="J1232" s="1" t="s">
        <v>2198</v>
      </c>
      <c r="K1232" s="15" t="s">
        <v>29</v>
      </c>
      <c r="L1232" s="15">
        <v>3</v>
      </c>
      <c r="M1232" s="15" t="s">
        <v>57</v>
      </c>
      <c r="N1232" s="15">
        <v>3</v>
      </c>
      <c r="O1232" s="15">
        <v>1</v>
      </c>
      <c r="P1232" s="13" t="s">
        <v>31</v>
      </c>
      <c r="Q1232" s="13" t="s">
        <v>32</v>
      </c>
      <c r="R1232" s="1" t="s">
        <v>2199</v>
      </c>
      <c r="S1232" s="13" t="str" cm="1">
        <f t="array" ref="S1232">IFERROR(_xlfn.TEXTJOIN(", ",TRUE,IF(ChangeLog[ROW_ID]=$T1232,ChangeLog[Change'#],"")),"")</f>
        <v/>
      </c>
      <c r="T1232">
        <v>1228</v>
      </c>
    </row>
    <row r="1233" spans="1:20" ht="17.100000000000001" customHeight="1" x14ac:dyDescent="0.25">
      <c r="A1233" s="1" t="s">
        <v>1242</v>
      </c>
      <c r="B1233" s="15">
        <v>1973</v>
      </c>
      <c r="C1233" s="15" t="s">
        <v>97</v>
      </c>
      <c r="D1233" s="15" t="s">
        <v>97</v>
      </c>
      <c r="E1233" s="15" t="s">
        <v>97</v>
      </c>
      <c r="F1233" s="15" t="s">
        <v>49</v>
      </c>
      <c r="G1233" s="15" t="s">
        <v>152</v>
      </c>
      <c r="H1233" s="15" t="s">
        <v>1349</v>
      </c>
      <c r="I1233" s="15" t="s">
        <v>11493</v>
      </c>
      <c r="J1233" s="1" t="s">
        <v>1621</v>
      </c>
      <c r="K1233" s="15" t="s">
        <v>29</v>
      </c>
      <c r="L1233" s="15">
        <v>3</v>
      </c>
      <c r="M1233" s="15" t="s">
        <v>57</v>
      </c>
      <c r="N1233" s="15">
        <v>3</v>
      </c>
      <c r="O1233" s="15">
        <v>1</v>
      </c>
      <c r="P1233" s="13" t="s">
        <v>31</v>
      </c>
      <c r="Q1233" s="13" t="s">
        <v>32</v>
      </c>
      <c r="R1233" s="1"/>
      <c r="S1233" s="13" t="str" cm="1">
        <f t="array" ref="S1233">IFERROR(_xlfn.TEXTJOIN(", ",TRUE,IF(ChangeLog[ROW_ID]=$T1233,ChangeLog[Change'#],"")),"")</f>
        <v/>
      </c>
      <c r="T1233">
        <v>1229</v>
      </c>
    </row>
    <row r="1234" spans="1:20" ht="17.100000000000001" customHeight="1" x14ac:dyDescent="0.25">
      <c r="A1234" s="1" t="s">
        <v>1242</v>
      </c>
      <c r="B1234" s="15">
        <v>1973</v>
      </c>
      <c r="C1234" s="15" t="s">
        <v>97</v>
      </c>
      <c r="D1234" s="15" t="s">
        <v>97</v>
      </c>
      <c r="E1234" s="15" t="s">
        <v>97</v>
      </c>
      <c r="F1234" s="15" t="s">
        <v>26</v>
      </c>
      <c r="G1234" s="15" t="s">
        <v>283</v>
      </c>
      <c r="H1234" s="15" t="s">
        <v>1349</v>
      </c>
      <c r="I1234" s="15" t="s">
        <v>11361</v>
      </c>
      <c r="J1234" s="1" t="s">
        <v>2201</v>
      </c>
      <c r="K1234" s="15" t="s">
        <v>29</v>
      </c>
      <c r="L1234" s="15">
        <v>1</v>
      </c>
      <c r="M1234" s="15" t="s">
        <v>41</v>
      </c>
      <c r="N1234" s="15">
        <v>1</v>
      </c>
      <c r="O1234" s="15">
        <v>1</v>
      </c>
      <c r="P1234" s="13" t="s">
        <v>31</v>
      </c>
      <c r="Q1234" s="13" t="s">
        <v>32</v>
      </c>
      <c r="R1234" s="1"/>
      <c r="S1234" s="13" t="str" cm="1">
        <f t="array" ref="S1234">IFERROR(_xlfn.TEXTJOIN(", ",TRUE,IF(ChangeLog[ROW_ID]=$T1234,ChangeLog[Change'#],"")),"")</f>
        <v/>
      </c>
      <c r="T1234">
        <v>1230</v>
      </c>
    </row>
    <row r="1235" spans="1:20" ht="17.100000000000001" customHeight="1" x14ac:dyDescent="0.25">
      <c r="A1235" s="1" t="s">
        <v>1242</v>
      </c>
      <c r="B1235" s="15">
        <v>1973</v>
      </c>
      <c r="C1235" s="15" t="s">
        <v>97</v>
      </c>
      <c r="D1235" s="15" t="s">
        <v>97</v>
      </c>
      <c r="E1235" s="15" t="s">
        <v>97</v>
      </c>
      <c r="F1235" s="15" t="s">
        <v>325</v>
      </c>
      <c r="G1235" s="15" t="s">
        <v>283</v>
      </c>
      <c r="H1235" s="15" t="s">
        <v>1349</v>
      </c>
      <c r="I1235" s="15" t="s">
        <v>326</v>
      </c>
      <c r="J1235" s="1" t="s">
        <v>2202</v>
      </c>
      <c r="K1235" s="15" t="s">
        <v>29</v>
      </c>
      <c r="L1235" s="15">
        <v>3</v>
      </c>
      <c r="M1235" s="15" t="s">
        <v>57</v>
      </c>
      <c r="N1235" s="15">
        <v>3</v>
      </c>
      <c r="O1235" s="15">
        <v>1</v>
      </c>
      <c r="P1235" s="13" t="s">
        <v>31</v>
      </c>
      <c r="Q1235" s="13" t="s">
        <v>32</v>
      </c>
      <c r="R1235" s="1"/>
      <c r="S1235" s="13" t="str" cm="1">
        <f t="array" ref="S1235">IFERROR(_xlfn.TEXTJOIN(", ",TRUE,IF(ChangeLog[ROW_ID]=$T1235,ChangeLog[Change'#],"")),"")</f>
        <v/>
      </c>
      <c r="T1235">
        <v>1231</v>
      </c>
    </row>
    <row r="1236" spans="1:20" ht="17.100000000000001" customHeight="1" x14ac:dyDescent="0.25">
      <c r="A1236" s="1" t="s">
        <v>1242</v>
      </c>
      <c r="B1236" s="15">
        <v>1973</v>
      </c>
      <c r="C1236" s="15" t="s">
        <v>97</v>
      </c>
      <c r="D1236" s="15" t="s">
        <v>97</v>
      </c>
      <c r="E1236" s="15" t="s">
        <v>97</v>
      </c>
      <c r="F1236" s="15" t="s">
        <v>49</v>
      </c>
      <c r="G1236" s="15" t="s">
        <v>36</v>
      </c>
      <c r="H1236" s="15" t="s">
        <v>1349</v>
      </c>
      <c r="I1236" s="15" t="s">
        <v>11443</v>
      </c>
      <c r="J1236" s="1" t="s">
        <v>91</v>
      </c>
      <c r="K1236" s="15" t="s">
        <v>29</v>
      </c>
      <c r="L1236" s="15">
        <v>3</v>
      </c>
      <c r="M1236" s="15" t="s">
        <v>57</v>
      </c>
      <c r="N1236" s="15">
        <v>3</v>
      </c>
      <c r="O1236" s="15">
        <v>1</v>
      </c>
      <c r="P1236" s="13" t="s">
        <v>31</v>
      </c>
      <c r="Q1236" s="13" t="s">
        <v>32</v>
      </c>
      <c r="R1236" s="1"/>
      <c r="S1236" s="13" t="str" cm="1">
        <f t="array" ref="S1236">IFERROR(_xlfn.TEXTJOIN(", ",TRUE,IF(ChangeLog[ROW_ID]=$T1236,ChangeLog[Change'#],"")),"")</f>
        <v/>
      </c>
      <c r="T1236">
        <v>1232</v>
      </c>
    </row>
    <row r="1237" spans="1:20" ht="17.100000000000001" customHeight="1" x14ac:dyDescent="0.25">
      <c r="A1237" s="1" t="s">
        <v>1242</v>
      </c>
      <c r="B1237" s="15">
        <v>1973</v>
      </c>
      <c r="C1237" s="15" t="s">
        <v>97</v>
      </c>
      <c r="D1237" s="15" t="s">
        <v>97</v>
      </c>
      <c r="E1237" s="15" t="s">
        <v>97</v>
      </c>
      <c r="F1237" s="15" t="s">
        <v>26</v>
      </c>
      <c r="G1237" s="15" t="s">
        <v>36</v>
      </c>
      <c r="H1237" s="15" t="s">
        <v>1349</v>
      </c>
      <c r="I1237" s="15" t="s">
        <v>11464</v>
      </c>
      <c r="J1237" s="1" t="s">
        <v>91</v>
      </c>
      <c r="K1237" s="15" t="s">
        <v>29</v>
      </c>
      <c r="L1237" s="15">
        <v>1</v>
      </c>
      <c r="M1237" s="15" t="s">
        <v>41</v>
      </c>
      <c r="N1237" s="15">
        <v>1</v>
      </c>
      <c r="O1237" s="15">
        <v>1</v>
      </c>
      <c r="P1237" s="13" t="s">
        <v>31</v>
      </c>
      <c r="Q1237" s="13" t="s">
        <v>32</v>
      </c>
      <c r="R1237" s="1"/>
      <c r="S1237" s="13" t="str" cm="1">
        <f t="array" ref="S1237">IFERROR(_xlfn.TEXTJOIN(", ",TRUE,IF(ChangeLog[ROW_ID]=$T1237,ChangeLog[Change'#],"")),"")</f>
        <v/>
      </c>
      <c r="T1237">
        <v>1233</v>
      </c>
    </row>
    <row r="1238" spans="1:20" ht="17.100000000000001" customHeight="1" x14ac:dyDescent="0.25">
      <c r="A1238" s="1" t="s">
        <v>1242</v>
      </c>
      <c r="B1238" s="15">
        <v>1973</v>
      </c>
      <c r="C1238" s="15" t="s">
        <v>97</v>
      </c>
      <c r="D1238" s="15" t="s">
        <v>97</v>
      </c>
      <c r="E1238" s="15" t="s">
        <v>97</v>
      </c>
      <c r="F1238" s="15" t="s">
        <v>49</v>
      </c>
      <c r="G1238" s="15" t="s">
        <v>283</v>
      </c>
      <c r="H1238" s="15" t="s">
        <v>1349</v>
      </c>
      <c r="I1238" s="15" t="s">
        <v>284</v>
      </c>
      <c r="J1238" s="1" t="s">
        <v>2203</v>
      </c>
      <c r="K1238" s="15" t="s">
        <v>29</v>
      </c>
      <c r="L1238" s="15">
        <v>1</v>
      </c>
      <c r="M1238" s="15" t="s">
        <v>41</v>
      </c>
      <c r="N1238" s="15">
        <v>1</v>
      </c>
      <c r="O1238" s="15">
        <v>1</v>
      </c>
      <c r="P1238" s="13" t="s">
        <v>31</v>
      </c>
      <c r="Q1238" s="13" t="s">
        <v>32</v>
      </c>
      <c r="R1238" s="1"/>
      <c r="S1238" s="13" t="str" cm="1">
        <f t="array" ref="S1238">IFERROR(_xlfn.TEXTJOIN(", ",TRUE,IF(ChangeLog[ROW_ID]=$T1238,ChangeLog[Change'#],"")),"")</f>
        <v/>
      </c>
      <c r="T1238">
        <v>1234</v>
      </c>
    </row>
    <row r="1239" spans="1:20" ht="17.100000000000001" customHeight="1" x14ac:dyDescent="0.25">
      <c r="A1239" s="1" t="s">
        <v>1242</v>
      </c>
      <c r="B1239" s="15">
        <v>1973</v>
      </c>
      <c r="C1239" s="15" t="s">
        <v>1300</v>
      </c>
      <c r="D1239" s="15" t="s">
        <v>1300</v>
      </c>
      <c r="E1239" s="15" t="s">
        <v>1300</v>
      </c>
      <c r="F1239" s="15" t="s">
        <v>26</v>
      </c>
      <c r="G1239" s="15" t="s">
        <v>36</v>
      </c>
      <c r="H1239" s="15" t="s">
        <v>1301</v>
      </c>
      <c r="I1239" s="15" t="s">
        <v>98</v>
      </c>
      <c r="J1239" s="1" t="s">
        <v>2204</v>
      </c>
      <c r="K1239" s="15" t="s">
        <v>29</v>
      </c>
      <c r="L1239" s="15">
        <v>3</v>
      </c>
      <c r="M1239" s="15" t="s">
        <v>57</v>
      </c>
      <c r="N1239" s="15">
        <v>3</v>
      </c>
      <c r="O1239" s="15">
        <v>1</v>
      </c>
      <c r="P1239" s="13" t="s">
        <v>31</v>
      </c>
      <c r="Q1239" s="13" t="s">
        <v>32</v>
      </c>
      <c r="R1239" s="1"/>
      <c r="S1239" s="13" t="str" cm="1">
        <f t="array" ref="S1239">IFERROR(_xlfn.TEXTJOIN(", ",TRUE,IF(ChangeLog[ROW_ID]=$T1239,ChangeLog[Change'#],"")),"")</f>
        <v>29</v>
      </c>
      <c r="T1239">
        <v>1235</v>
      </c>
    </row>
    <row r="1240" spans="1:20" ht="17.100000000000001" customHeight="1" x14ac:dyDescent="0.25">
      <c r="A1240" s="1" t="s">
        <v>1242</v>
      </c>
      <c r="B1240" s="15">
        <v>1973</v>
      </c>
      <c r="C1240" s="15" t="s">
        <v>1300</v>
      </c>
      <c r="D1240" s="15" t="s">
        <v>1300</v>
      </c>
      <c r="E1240" s="15" t="s">
        <v>1300</v>
      </c>
      <c r="F1240" s="15" t="s">
        <v>49</v>
      </c>
      <c r="G1240" s="15" t="s">
        <v>283</v>
      </c>
      <c r="H1240" s="15" t="s">
        <v>1301</v>
      </c>
      <c r="I1240" s="15" t="s">
        <v>11494</v>
      </c>
      <c r="J1240" s="1" t="s">
        <v>2206</v>
      </c>
      <c r="K1240" s="15" t="s">
        <v>29</v>
      </c>
      <c r="L1240" s="15">
        <v>3</v>
      </c>
      <c r="M1240" s="15" t="s">
        <v>57</v>
      </c>
      <c r="N1240" s="15">
        <v>3</v>
      </c>
      <c r="O1240" s="15">
        <v>1</v>
      </c>
      <c r="P1240" s="13" t="s">
        <v>31</v>
      </c>
      <c r="Q1240" s="13" t="s">
        <v>32</v>
      </c>
      <c r="R1240" s="1"/>
      <c r="S1240" s="13" t="str" cm="1">
        <f t="array" ref="S1240">IFERROR(_xlfn.TEXTJOIN(", ",TRUE,IF(ChangeLog[ROW_ID]=$T1240,ChangeLog[Change'#],"")),"")</f>
        <v>30</v>
      </c>
      <c r="T1240">
        <v>1236</v>
      </c>
    </row>
    <row r="1241" spans="1:20" ht="17.100000000000001" customHeight="1" x14ac:dyDescent="0.25">
      <c r="A1241" s="1" t="s">
        <v>1242</v>
      </c>
      <c r="B1241" s="15">
        <v>1973</v>
      </c>
      <c r="C1241" s="15" t="s">
        <v>1300</v>
      </c>
      <c r="D1241" s="15" t="s">
        <v>1300</v>
      </c>
      <c r="E1241" s="15" t="s">
        <v>1300</v>
      </c>
      <c r="F1241" s="15" t="s">
        <v>49</v>
      </c>
      <c r="G1241" s="15" t="s">
        <v>36</v>
      </c>
      <c r="H1241" s="15" t="s">
        <v>1301</v>
      </c>
      <c r="I1241" s="15" t="s">
        <v>11495</v>
      </c>
      <c r="J1241" s="1" t="s">
        <v>2208</v>
      </c>
      <c r="K1241" s="15" t="s">
        <v>29</v>
      </c>
      <c r="L1241" s="15">
        <v>3</v>
      </c>
      <c r="M1241" s="15" t="s">
        <v>57</v>
      </c>
      <c r="N1241" s="15">
        <v>3</v>
      </c>
      <c r="O1241" s="15">
        <v>1</v>
      </c>
      <c r="P1241" s="13" t="s">
        <v>31</v>
      </c>
      <c r="Q1241" s="13" t="s">
        <v>32</v>
      </c>
      <c r="R1241" s="1"/>
      <c r="S1241" s="13" t="str" cm="1">
        <f t="array" ref="S1241">IFERROR(_xlfn.TEXTJOIN(", ",TRUE,IF(ChangeLog[ROW_ID]=$T1241,ChangeLog[Change'#],"")),"")</f>
        <v>31</v>
      </c>
      <c r="T1241">
        <v>1237</v>
      </c>
    </row>
    <row r="1242" spans="1:20" ht="17.100000000000001" customHeight="1" x14ac:dyDescent="0.25">
      <c r="A1242" s="1" t="s">
        <v>1242</v>
      </c>
      <c r="B1242" s="15">
        <v>1973</v>
      </c>
      <c r="C1242" s="15" t="s">
        <v>1452</v>
      </c>
      <c r="D1242" s="15" t="s">
        <v>1452</v>
      </c>
      <c r="E1242" s="15" t="s">
        <v>1453</v>
      </c>
      <c r="F1242" s="15" t="s">
        <v>49</v>
      </c>
      <c r="G1242" s="15" t="s">
        <v>36</v>
      </c>
      <c r="H1242" s="15" t="s">
        <v>1454</v>
      </c>
      <c r="I1242" s="15"/>
      <c r="J1242" s="1" t="s">
        <v>2209</v>
      </c>
      <c r="K1242" s="15" t="s">
        <v>29</v>
      </c>
      <c r="L1242" s="15">
        <v>3</v>
      </c>
      <c r="M1242" s="15" t="s">
        <v>57</v>
      </c>
      <c r="N1242" s="15">
        <v>3</v>
      </c>
      <c r="O1242" s="15">
        <v>1</v>
      </c>
      <c r="P1242" s="13" t="s">
        <v>31</v>
      </c>
      <c r="Q1242" s="13" t="s">
        <v>32</v>
      </c>
      <c r="R1242" s="1"/>
      <c r="S1242" s="13" t="str" cm="1">
        <f t="array" ref="S1242">IFERROR(_xlfn.TEXTJOIN(", ",TRUE,IF(ChangeLog[ROW_ID]=$T1242,ChangeLog[Change'#],"")),"")</f>
        <v/>
      </c>
      <c r="T1242">
        <v>1238</v>
      </c>
    </row>
    <row r="1243" spans="1:20" ht="17.100000000000001" customHeight="1" x14ac:dyDescent="0.25">
      <c r="A1243" s="1" t="s">
        <v>1242</v>
      </c>
      <c r="B1243" s="15">
        <v>1973</v>
      </c>
      <c r="C1243" s="15" t="s">
        <v>59</v>
      </c>
      <c r="D1243" s="15" t="s">
        <v>59</v>
      </c>
      <c r="E1243" s="15" t="s">
        <v>59</v>
      </c>
      <c r="F1243" s="15"/>
      <c r="G1243" s="15" t="s">
        <v>718</v>
      </c>
      <c r="H1243" s="15" t="s">
        <v>1306</v>
      </c>
      <c r="I1243" s="15" t="s">
        <v>718</v>
      </c>
      <c r="J1243" s="1" t="s">
        <v>2210</v>
      </c>
      <c r="K1243" s="15" t="s">
        <v>29</v>
      </c>
      <c r="L1243" s="15">
        <v>3</v>
      </c>
      <c r="M1243" s="15" t="s">
        <v>57</v>
      </c>
      <c r="N1243" s="15">
        <v>3</v>
      </c>
      <c r="O1243" s="15">
        <v>1</v>
      </c>
      <c r="P1243" s="13" t="s">
        <v>31</v>
      </c>
      <c r="Q1243" s="13" t="s">
        <v>32</v>
      </c>
      <c r="R1243" s="1">
        <v>237.5</v>
      </c>
      <c r="S1243" s="13" t="str" cm="1">
        <f t="array" ref="S1243">IFERROR(_xlfn.TEXTJOIN(", ",TRUE,IF(ChangeLog[ROW_ID]=$T1243,ChangeLog[Change'#],"")),"")</f>
        <v/>
      </c>
      <c r="T1243">
        <v>1239</v>
      </c>
    </row>
    <row r="1244" spans="1:20" ht="17.100000000000001" customHeight="1" x14ac:dyDescent="0.25">
      <c r="A1244" s="1" t="s">
        <v>1242</v>
      </c>
      <c r="B1244" s="15">
        <v>1973</v>
      </c>
      <c r="C1244" s="15" t="s">
        <v>59</v>
      </c>
      <c r="D1244" s="15" t="s">
        <v>59</v>
      </c>
      <c r="E1244" s="15" t="s">
        <v>59</v>
      </c>
      <c r="F1244" s="15" t="s">
        <v>26</v>
      </c>
      <c r="G1244" s="15" t="s">
        <v>78</v>
      </c>
      <c r="H1244" s="15" t="s">
        <v>1306</v>
      </c>
      <c r="I1244" s="15" t="s">
        <v>78</v>
      </c>
      <c r="J1244" s="1" t="s">
        <v>511</v>
      </c>
      <c r="K1244" s="15" t="s">
        <v>29</v>
      </c>
      <c r="L1244" s="15">
        <v>2</v>
      </c>
      <c r="M1244" s="15" t="s">
        <v>30</v>
      </c>
      <c r="N1244" s="15">
        <v>2</v>
      </c>
      <c r="O1244" s="15">
        <v>1</v>
      </c>
      <c r="P1244" s="13" t="s">
        <v>31</v>
      </c>
      <c r="Q1244" s="13" t="s">
        <v>32</v>
      </c>
      <c r="R1244" s="1">
        <v>235</v>
      </c>
      <c r="S1244" s="13" t="str" cm="1">
        <f t="array" ref="S1244">IFERROR(_xlfn.TEXTJOIN(", ",TRUE,IF(ChangeLog[ROW_ID]=$T1244,ChangeLog[Change'#],"")),"")</f>
        <v/>
      </c>
      <c r="T1244">
        <v>1240</v>
      </c>
    </row>
    <row r="1245" spans="1:20" ht="17.100000000000001" customHeight="1" x14ac:dyDescent="0.25">
      <c r="A1245" s="1" t="s">
        <v>1242</v>
      </c>
      <c r="B1245" s="15">
        <v>1973</v>
      </c>
      <c r="C1245" s="15" t="s">
        <v>59</v>
      </c>
      <c r="D1245" s="15" t="s">
        <v>59</v>
      </c>
      <c r="E1245" s="15" t="s">
        <v>59</v>
      </c>
      <c r="F1245" s="15"/>
      <c r="G1245" s="15" t="s">
        <v>85</v>
      </c>
      <c r="H1245" s="15" t="s">
        <v>1306</v>
      </c>
      <c r="I1245" s="15" t="s">
        <v>85</v>
      </c>
      <c r="J1245" s="1" t="s">
        <v>1956</v>
      </c>
      <c r="K1245" s="15" t="s">
        <v>29</v>
      </c>
      <c r="L1245" s="15">
        <v>2</v>
      </c>
      <c r="M1245" s="15" t="s">
        <v>30</v>
      </c>
      <c r="N1245" s="15">
        <v>2</v>
      </c>
      <c r="O1245" s="15">
        <v>1</v>
      </c>
      <c r="P1245" s="13" t="s">
        <v>31</v>
      </c>
      <c r="Q1245" s="13" t="s">
        <v>32</v>
      </c>
      <c r="R1245" s="1">
        <v>207.5</v>
      </c>
      <c r="S1245" s="13" t="str" cm="1">
        <f t="array" ref="S1245">IFERROR(_xlfn.TEXTJOIN(", ",TRUE,IF(ChangeLog[ROW_ID]=$T1245,ChangeLog[Change'#],"")),"")</f>
        <v/>
      </c>
      <c r="T1245">
        <v>1241</v>
      </c>
    </row>
    <row r="1246" spans="1:20" ht="17.100000000000001" customHeight="1" x14ac:dyDescent="0.25">
      <c r="A1246" s="1" t="s">
        <v>1242</v>
      </c>
      <c r="B1246" s="15">
        <v>1975</v>
      </c>
      <c r="C1246" s="15" t="s">
        <v>24</v>
      </c>
      <c r="D1246" s="15" t="s">
        <v>35</v>
      </c>
      <c r="E1246" s="15" t="s">
        <v>35</v>
      </c>
      <c r="F1246" s="15"/>
      <c r="G1246" s="15" t="s">
        <v>36</v>
      </c>
      <c r="H1246" s="15" t="s">
        <v>1359</v>
      </c>
      <c r="I1246" s="15" t="s">
        <v>37</v>
      </c>
      <c r="J1246" s="1" t="s">
        <v>91</v>
      </c>
      <c r="K1246" s="15" t="s">
        <v>29</v>
      </c>
      <c r="L1246" s="15">
        <v>1</v>
      </c>
      <c r="M1246" s="15" t="s">
        <v>41</v>
      </c>
      <c r="N1246" s="15">
        <v>1</v>
      </c>
      <c r="O1246" s="15">
        <v>1</v>
      </c>
      <c r="P1246" s="13" t="s">
        <v>31</v>
      </c>
      <c r="Q1246" s="13" t="s">
        <v>32</v>
      </c>
      <c r="R1246" s="1"/>
      <c r="S1246" s="13" t="str" cm="1">
        <f t="array" ref="S1246">IFERROR(_xlfn.TEXTJOIN(", ",TRUE,IF(ChangeLog[ROW_ID]=$T1246,ChangeLog[Change'#],"")),"")</f>
        <v>43</v>
      </c>
      <c r="T1246">
        <v>1242</v>
      </c>
    </row>
    <row r="1247" spans="1:20" ht="17.100000000000001" customHeight="1" x14ac:dyDescent="0.25">
      <c r="A1247" s="1" t="s">
        <v>1242</v>
      </c>
      <c r="B1247" s="15">
        <v>1975</v>
      </c>
      <c r="C1247" s="15" t="s">
        <v>24</v>
      </c>
      <c r="D1247" s="15" t="s">
        <v>1132</v>
      </c>
      <c r="E1247" s="15" t="s">
        <v>1132</v>
      </c>
      <c r="F1247" s="15" t="s">
        <v>49</v>
      </c>
      <c r="G1247" s="15" t="s">
        <v>1353</v>
      </c>
      <c r="H1247" s="15" t="s">
        <v>1243</v>
      </c>
      <c r="I1247" s="15" t="s">
        <v>11364</v>
      </c>
      <c r="J1247" s="1" t="s">
        <v>1357</v>
      </c>
      <c r="K1247" s="15" t="s">
        <v>29</v>
      </c>
      <c r="L1247" s="15">
        <v>2</v>
      </c>
      <c r="M1247" s="15" t="s">
        <v>30</v>
      </c>
      <c r="N1247" s="15">
        <v>2</v>
      </c>
      <c r="O1247" s="15">
        <v>1</v>
      </c>
      <c r="P1247" s="13" t="s">
        <v>31</v>
      </c>
      <c r="Q1247" s="13" t="s">
        <v>32</v>
      </c>
      <c r="R1247" s="1" t="s">
        <v>2211</v>
      </c>
      <c r="S1247" s="13" t="str" cm="1">
        <f t="array" ref="S1247">IFERROR(_xlfn.TEXTJOIN(", ",TRUE,IF(ChangeLog[ROW_ID]=$T1247,ChangeLog[Change'#],"")),"")</f>
        <v>44</v>
      </c>
      <c r="T1247">
        <v>1243</v>
      </c>
    </row>
    <row r="1248" spans="1:20" ht="17.100000000000001" customHeight="1" x14ac:dyDescent="0.25">
      <c r="A1248" s="1" t="s">
        <v>1242</v>
      </c>
      <c r="B1248" s="15">
        <v>1975</v>
      </c>
      <c r="C1248" s="15" t="s">
        <v>24</v>
      </c>
      <c r="D1248" s="15" t="s">
        <v>25</v>
      </c>
      <c r="E1248" s="15" t="s">
        <v>25</v>
      </c>
      <c r="F1248" s="15" t="s">
        <v>49</v>
      </c>
      <c r="G1248" s="15" t="s">
        <v>359</v>
      </c>
      <c r="H1248" s="15" t="s">
        <v>1243</v>
      </c>
      <c r="I1248" s="15"/>
      <c r="J1248" s="1" t="s">
        <v>1994</v>
      </c>
      <c r="K1248" s="15" t="s">
        <v>29</v>
      </c>
      <c r="L1248" s="15">
        <v>1</v>
      </c>
      <c r="M1248" s="15" t="s">
        <v>41</v>
      </c>
      <c r="N1248" s="15">
        <v>1</v>
      </c>
      <c r="O1248" s="15">
        <v>1</v>
      </c>
      <c r="P1248" s="13" t="s">
        <v>31</v>
      </c>
      <c r="Q1248" s="13" t="s">
        <v>32</v>
      </c>
      <c r="R1248" s="1" t="s">
        <v>2212</v>
      </c>
      <c r="S1248" s="13" t="str" cm="1">
        <f t="array" ref="S1248">IFERROR(_xlfn.TEXTJOIN(", ",TRUE,IF(ChangeLog[ROW_ID]=$T1248,ChangeLog[Change'#],"")),"")</f>
        <v>378</v>
      </c>
      <c r="T1248">
        <v>1244</v>
      </c>
    </row>
    <row r="1249" spans="1:20" ht="17.100000000000001" customHeight="1" x14ac:dyDescent="0.25">
      <c r="A1249" s="1" t="s">
        <v>1242</v>
      </c>
      <c r="B1249" s="15">
        <v>1975</v>
      </c>
      <c r="C1249" s="15" t="s">
        <v>24</v>
      </c>
      <c r="D1249" s="15" t="s">
        <v>25</v>
      </c>
      <c r="E1249" s="15" t="s">
        <v>25</v>
      </c>
      <c r="F1249" s="15" t="s">
        <v>49</v>
      </c>
      <c r="G1249" s="15" t="s">
        <v>786</v>
      </c>
      <c r="H1249" s="15" t="s">
        <v>1243</v>
      </c>
      <c r="I1249" s="15"/>
      <c r="J1249" s="1" t="s">
        <v>1994</v>
      </c>
      <c r="K1249" s="15" t="s">
        <v>29</v>
      </c>
      <c r="L1249" s="15">
        <v>1</v>
      </c>
      <c r="M1249" s="15" t="s">
        <v>41</v>
      </c>
      <c r="N1249" s="15">
        <v>1</v>
      </c>
      <c r="O1249" s="15">
        <v>1</v>
      </c>
      <c r="P1249" s="13" t="s">
        <v>31</v>
      </c>
      <c r="Q1249" s="13" t="s">
        <v>32</v>
      </c>
      <c r="R1249" s="1" t="s">
        <v>2213</v>
      </c>
      <c r="S1249" s="13" t="str" cm="1">
        <f t="array" ref="S1249">IFERROR(_xlfn.TEXTJOIN(", ",TRUE,IF(ChangeLog[ROW_ID]=$T1249,ChangeLog[Change'#],"")),"")</f>
        <v>379</v>
      </c>
      <c r="T1249">
        <v>1245</v>
      </c>
    </row>
    <row r="1250" spans="1:20" ht="17.100000000000001" customHeight="1" x14ac:dyDescent="0.25">
      <c r="A1250" s="1" t="s">
        <v>1242</v>
      </c>
      <c r="B1250" s="15">
        <v>1975</v>
      </c>
      <c r="C1250" s="15" t="s">
        <v>24</v>
      </c>
      <c r="D1250" s="15" t="s">
        <v>25</v>
      </c>
      <c r="E1250" s="15" t="s">
        <v>25</v>
      </c>
      <c r="F1250" s="15" t="s">
        <v>49</v>
      </c>
      <c r="G1250" s="15" t="s">
        <v>786</v>
      </c>
      <c r="H1250" s="15" t="s">
        <v>1243</v>
      </c>
      <c r="I1250" s="15" t="s">
        <v>786</v>
      </c>
      <c r="J1250" s="1" t="s">
        <v>2214</v>
      </c>
      <c r="K1250" s="15" t="s">
        <v>29</v>
      </c>
      <c r="L1250" s="15">
        <v>3</v>
      </c>
      <c r="M1250" s="15" t="s">
        <v>57</v>
      </c>
      <c r="N1250" s="15">
        <v>3</v>
      </c>
      <c r="O1250" s="15">
        <v>1</v>
      </c>
      <c r="P1250" s="13" t="s">
        <v>31</v>
      </c>
      <c r="Q1250" s="13" t="s">
        <v>32</v>
      </c>
      <c r="R1250" s="1" t="s">
        <v>2215</v>
      </c>
      <c r="S1250" s="13" t="str" cm="1">
        <f t="array" ref="S1250">IFERROR(_xlfn.TEXTJOIN(", ",TRUE,IF(ChangeLog[ROW_ID]=$T1250,ChangeLog[Change'#],"")),"")</f>
        <v>380</v>
      </c>
      <c r="T1250">
        <v>1246</v>
      </c>
    </row>
    <row r="1251" spans="1:20" ht="17.100000000000001" customHeight="1" x14ac:dyDescent="0.25">
      <c r="A1251" s="1" t="s">
        <v>1242</v>
      </c>
      <c r="B1251" s="15">
        <v>1975</v>
      </c>
      <c r="C1251" s="15" t="s">
        <v>24</v>
      </c>
      <c r="D1251" s="15" t="s">
        <v>25</v>
      </c>
      <c r="E1251" s="15" t="s">
        <v>25</v>
      </c>
      <c r="F1251" s="15" t="s">
        <v>26</v>
      </c>
      <c r="G1251" s="15" t="s">
        <v>66</v>
      </c>
      <c r="H1251" s="15" t="s">
        <v>1243</v>
      </c>
      <c r="I1251" s="15" t="s">
        <v>11340</v>
      </c>
      <c r="J1251" s="1" t="s">
        <v>2217</v>
      </c>
      <c r="K1251" s="15" t="s">
        <v>29</v>
      </c>
      <c r="L1251" s="15">
        <v>1</v>
      </c>
      <c r="M1251" s="15" t="s">
        <v>41</v>
      </c>
      <c r="N1251" s="15">
        <v>1</v>
      </c>
      <c r="O1251" s="15">
        <v>1</v>
      </c>
      <c r="P1251" s="13" t="s">
        <v>31</v>
      </c>
      <c r="Q1251" s="13" t="s">
        <v>32</v>
      </c>
      <c r="R1251" s="1" t="s">
        <v>2218</v>
      </c>
      <c r="S1251" s="13" t="str" cm="1">
        <f t="array" ref="S1251">IFERROR(_xlfn.TEXTJOIN(", ",TRUE,IF(ChangeLog[ROW_ID]=$T1251,ChangeLog[Change'#],"")),"")</f>
        <v/>
      </c>
      <c r="T1251">
        <v>1247</v>
      </c>
    </row>
    <row r="1252" spans="1:20" ht="17.100000000000001" customHeight="1" x14ac:dyDescent="0.25">
      <c r="A1252" s="1" t="s">
        <v>1242</v>
      </c>
      <c r="B1252" s="15">
        <v>1975</v>
      </c>
      <c r="C1252" s="15" t="s">
        <v>24</v>
      </c>
      <c r="D1252" s="15" t="s">
        <v>25</v>
      </c>
      <c r="E1252" s="15" t="s">
        <v>25</v>
      </c>
      <c r="F1252" s="15" t="s">
        <v>49</v>
      </c>
      <c r="G1252" s="15" t="s">
        <v>121</v>
      </c>
      <c r="H1252" s="15" t="s">
        <v>1243</v>
      </c>
      <c r="I1252" s="15" t="s">
        <v>11349</v>
      </c>
      <c r="J1252" s="1" t="s">
        <v>2219</v>
      </c>
      <c r="K1252" s="15" t="s">
        <v>29</v>
      </c>
      <c r="L1252" s="15">
        <v>1</v>
      </c>
      <c r="M1252" s="15" t="s">
        <v>41</v>
      </c>
      <c r="N1252" s="15">
        <v>1</v>
      </c>
      <c r="O1252" s="15">
        <v>1</v>
      </c>
      <c r="P1252" s="13" t="s">
        <v>31</v>
      </c>
      <c r="Q1252" s="13" t="s">
        <v>32</v>
      </c>
      <c r="R1252" s="1" t="s">
        <v>2220</v>
      </c>
      <c r="S1252" s="13" t="str" cm="1">
        <f t="array" ref="S1252">IFERROR(_xlfn.TEXTJOIN(", ",TRUE,IF(ChangeLog[ROW_ID]=$T1252,ChangeLog[Change'#],"")),"")</f>
        <v/>
      </c>
      <c r="T1252">
        <v>1248</v>
      </c>
    </row>
    <row r="1253" spans="1:20" ht="17.100000000000001" customHeight="1" x14ac:dyDescent="0.25">
      <c r="A1253" s="1" t="s">
        <v>1242</v>
      </c>
      <c r="B1253" s="15">
        <v>1975</v>
      </c>
      <c r="C1253" s="15" t="s">
        <v>24</v>
      </c>
      <c r="D1253" s="15" t="s">
        <v>25</v>
      </c>
      <c r="E1253" s="15" t="s">
        <v>25</v>
      </c>
      <c r="F1253" s="15" t="s">
        <v>26</v>
      </c>
      <c r="G1253" s="15" t="s">
        <v>121</v>
      </c>
      <c r="H1253" s="15" t="s">
        <v>1243</v>
      </c>
      <c r="I1253" s="15" t="s">
        <v>11349</v>
      </c>
      <c r="J1253" s="1" t="s">
        <v>2221</v>
      </c>
      <c r="K1253" s="15" t="s">
        <v>29</v>
      </c>
      <c r="L1253" s="15">
        <v>1</v>
      </c>
      <c r="M1253" s="15" t="s">
        <v>41</v>
      </c>
      <c r="N1253" s="15">
        <v>1</v>
      </c>
      <c r="O1253" s="15">
        <v>1</v>
      </c>
      <c r="P1253" s="13" t="s">
        <v>31</v>
      </c>
      <c r="Q1253" s="13" t="s">
        <v>32</v>
      </c>
      <c r="R1253" s="1" t="s">
        <v>2222</v>
      </c>
      <c r="S1253" s="13" t="str" cm="1">
        <f t="array" ref="S1253">IFERROR(_xlfn.TEXTJOIN(", ",TRUE,IF(ChangeLog[ROW_ID]=$T1253,ChangeLog[Change'#],"")),"")</f>
        <v/>
      </c>
      <c r="T1253">
        <v>1249</v>
      </c>
    </row>
    <row r="1254" spans="1:20" ht="17.100000000000001" customHeight="1" x14ac:dyDescent="0.25">
      <c r="A1254" s="1" t="s">
        <v>1242</v>
      </c>
      <c r="B1254" s="15">
        <v>1975</v>
      </c>
      <c r="C1254" s="15" t="s">
        <v>24</v>
      </c>
      <c r="D1254" s="15" t="s">
        <v>25</v>
      </c>
      <c r="E1254" s="15" t="s">
        <v>25</v>
      </c>
      <c r="F1254" s="15" t="s">
        <v>26</v>
      </c>
      <c r="G1254" s="15" t="s">
        <v>42</v>
      </c>
      <c r="H1254" s="15" t="s">
        <v>1243</v>
      </c>
      <c r="I1254" s="15" t="s">
        <v>11350</v>
      </c>
      <c r="J1254" s="1" t="s">
        <v>2223</v>
      </c>
      <c r="K1254" s="15" t="s">
        <v>29</v>
      </c>
      <c r="L1254" s="15">
        <v>1</v>
      </c>
      <c r="M1254" s="15" t="s">
        <v>41</v>
      </c>
      <c r="N1254" s="15">
        <v>1</v>
      </c>
      <c r="O1254" s="15">
        <v>1</v>
      </c>
      <c r="P1254" s="13" t="s">
        <v>31</v>
      </c>
      <c r="Q1254" s="13" t="s">
        <v>32</v>
      </c>
      <c r="R1254" s="1" t="s">
        <v>2224</v>
      </c>
      <c r="S1254" s="13" t="str" cm="1">
        <f t="array" ref="S1254">IFERROR(_xlfn.TEXTJOIN(", ",TRUE,IF(ChangeLog[ROW_ID]=$T1254,ChangeLog[Change'#],"")),"")</f>
        <v/>
      </c>
      <c r="T1254">
        <v>1250</v>
      </c>
    </row>
    <row r="1255" spans="1:20" ht="17.100000000000001" customHeight="1" x14ac:dyDescent="0.25">
      <c r="A1255" s="1" t="s">
        <v>1242</v>
      </c>
      <c r="B1255" s="15">
        <v>1975</v>
      </c>
      <c r="C1255" s="15" t="s">
        <v>24</v>
      </c>
      <c r="D1255" s="15" t="s">
        <v>25</v>
      </c>
      <c r="E1255" s="15" t="s">
        <v>25</v>
      </c>
      <c r="F1255" s="15"/>
      <c r="G1255" s="15" t="s">
        <v>124</v>
      </c>
      <c r="H1255" s="15" t="s">
        <v>1243</v>
      </c>
      <c r="I1255" s="15" t="s">
        <v>11496</v>
      </c>
      <c r="J1255" s="1" t="s">
        <v>2226</v>
      </c>
      <c r="K1255" s="15" t="s">
        <v>29</v>
      </c>
      <c r="L1255" s="15">
        <v>1</v>
      </c>
      <c r="M1255" s="15" t="s">
        <v>41</v>
      </c>
      <c r="N1255" s="15">
        <v>1</v>
      </c>
      <c r="O1255" s="15">
        <v>1</v>
      </c>
      <c r="P1255" s="13" t="s">
        <v>31</v>
      </c>
      <c r="Q1255" s="13" t="s">
        <v>32</v>
      </c>
      <c r="R1255" s="1" t="s">
        <v>2227</v>
      </c>
      <c r="S1255" s="13" t="str" cm="1">
        <f t="array" ref="S1255">IFERROR(_xlfn.TEXTJOIN(", ",TRUE,IF(ChangeLog[ROW_ID]=$T1255,ChangeLog[Change'#],"")),"")</f>
        <v/>
      </c>
      <c r="T1255">
        <v>1251</v>
      </c>
    </row>
    <row r="1256" spans="1:20" ht="17.100000000000001" customHeight="1" x14ac:dyDescent="0.25">
      <c r="A1256" s="1" t="s">
        <v>1242</v>
      </c>
      <c r="B1256" s="15">
        <v>1975</v>
      </c>
      <c r="C1256" s="15" t="s">
        <v>24</v>
      </c>
      <c r="D1256" s="15" t="s">
        <v>25</v>
      </c>
      <c r="E1256" s="15" t="s">
        <v>25</v>
      </c>
      <c r="F1256" s="15"/>
      <c r="G1256" s="15" t="s">
        <v>104</v>
      </c>
      <c r="H1256" s="15" t="s">
        <v>1243</v>
      </c>
      <c r="I1256" s="15" t="s">
        <v>104</v>
      </c>
      <c r="J1256" s="1" t="s">
        <v>2011</v>
      </c>
      <c r="K1256" s="15" t="s">
        <v>29</v>
      </c>
      <c r="L1256" s="15">
        <v>3</v>
      </c>
      <c r="M1256" s="15" t="s">
        <v>57</v>
      </c>
      <c r="N1256" s="15">
        <v>3</v>
      </c>
      <c r="O1256" s="15">
        <v>1</v>
      </c>
      <c r="P1256" s="13" t="s">
        <v>31</v>
      </c>
      <c r="Q1256" s="13" t="s">
        <v>32</v>
      </c>
      <c r="R1256" s="1" t="s">
        <v>2228</v>
      </c>
      <c r="S1256" s="13" t="str" cm="1">
        <f t="array" ref="S1256">IFERROR(_xlfn.TEXTJOIN(", ",TRUE,IF(ChangeLog[ROW_ID]=$T1256,ChangeLog[Change'#],"")),"")</f>
        <v/>
      </c>
      <c r="T1256">
        <v>1252</v>
      </c>
    </row>
    <row r="1257" spans="1:20" ht="17.100000000000001" customHeight="1" x14ac:dyDescent="0.25">
      <c r="A1257" s="1" t="s">
        <v>1242</v>
      </c>
      <c r="B1257" s="15">
        <v>1975</v>
      </c>
      <c r="C1257" s="15" t="s">
        <v>24</v>
      </c>
      <c r="D1257" s="15" t="s">
        <v>25</v>
      </c>
      <c r="E1257" s="15" t="s">
        <v>25</v>
      </c>
      <c r="F1257" s="15" t="s">
        <v>49</v>
      </c>
      <c r="G1257" s="15" t="s">
        <v>106</v>
      </c>
      <c r="H1257" s="15" t="s">
        <v>1243</v>
      </c>
      <c r="I1257" s="15" t="s">
        <v>106</v>
      </c>
      <c r="J1257" s="1" t="s">
        <v>2013</v>
      </c>
      <c r="K1257" s="15" t="s">
        <v>29</v>
      </c>
      <c r="L1257" s="15">
        <v>3</v>
      </c>
      <c r="M1257" s="15" t="s">
        <v>57</v>
      </c>
      <c r="N1257" s="15">
        <v>3</v>
      </c>
      <c r="O1257" s="15">
        <v>1</v>
      </c>
      <c r="P1257" s="13" t="s">
        <v>31</v>
      </c>
      <c r="Q1257" s="13" t="s">
        <v>32</v>
      </c>
      <c r="R1257" s="1" t="s">
        <v>2229</v>
      </c>
      <c r="S1257" s="13" t="str" cm="1">
        <f t="array" ref="S1257">IFERROR(_xlfn.TEXTJOIN(", ",TRUE,IF(ChangeLog[ROW_ID]=$T1257,ChangeLog[Change'#],"")),"")</f>
        <v/>
      </c>
      <c r="T1257">
        <v>1253</v>
      </c>
    </row>
    <row r="1258" spans="1:20" ht="17.100000000000001" customHeight="1" x14ac:dyDescent="0.25">
      <c r="A1258" s="1" t="s">
        <v>1242</v>
      </c>
      <c r="B1258" s="15">
        <v>1975</v>
      </c>
      <c r="C1258" s="15" t="s">
        <v>24</v>
      </c>
      <c r="D1258" s="15" t="s">
        <v>25</v>
      </c>
      <c r="E1258" s="15" t="s">
        <v>25</v>
      </c>
      <c r="F1258" s="15" t="s">
        <v>49</v>
      </c>
      <c r="G1258" s="15" t="s">
        <v>39</v>
      </c>
      <c r="H1258" s="15" t="s">
        <v>1243</v>
      </c>
      <c r="I1258" s="15" t="s">
        <v>39</v>
      </c>
      <c r="J1258" s="1" t="s">
        <v>2016</v>
      </c>
      <c r="K1258" s="15" t="s">
        <v>29</v>
      </c>
      <c r="L1258" s="15">
        <v>3</v>
      </c>
      <c r="M1258" s="15" t="s">
        <v>57</v>
      </c>
      <c r="N1258" s="15">
        <v>3</v>
      </c>
      <c r="O1258" s="15">
        <v>1</v>
      </c>
      <c r="P1258" s="13" t="s">
        <v>31</v>
      </c>
      <c r="Q1258" s="13" t="s">
        <v>32</v>
      </c>
      <c r="R1258" s="1" t="s">
        <v>2230</v>
      </c>
      <c r="S1258" s="13" t="str" cm="1">
        <f t="array" ref="S1258">IFERROR(_xlfn.TEXTJOIN(", ",TRUE,IF(ChangeLog[ROW_ID]=$T1258,ChangeLog[Change'#],"")),"")</f>
        <v/>
      </c>
      <c r="T1258">
        <v>1254</v>
      </c>
    </row>
    <row r="1259" spans="1:20" ht="17.100000000000001" customHeight="1" x14ac:dyDescent="0.25">
      <c r="A1259" s="1" t="s">
        <v>1242</v>
      </c>
      <c r="B1259" s="15">
        <v>1975</v>
      </c>
      <c r="C1259" s="15" t="s">
        <v>24</v>
      </c>
      <c r="D1259" s="15" t="s">
        <v>25</v>
      </c>
      <c r="E1259" s="15" t="s">
        <v>25</v>
      </c>
      <c r="F1259" s="15" t="s">
        <v>49</v>
      </c>
      <c r="G1259" s="15" t="s">
        <v>46</v>
      </c>
      <c r="H1259" s="15" t="s">
        <v>1243</v>
      </c>
      <c r="I1259" s="15" t="s">
        <v>46</v>
      </c>
      <c r="J1259" s="1" t="s">
        <v>2016</v>
      </c>
      <c r="K1259" s="15" t="s">
        <v>29</v>
      </c>
      <c r="L1259" s="15">
        <v>3</v>
      </c>
      <c r="M1259" s="15" t="s">
        <v>57</v>
      </c>
      <c r="N1259" s="15">
        <v>3</v>
      </c>
      <c r="O1259" s="15">
        <v>1</v>
      </c>
      <c r="P1259" s="13" t="s">
        <v>31</v>
      </c>
      <c r="Q1259" s="13" t="s">
        <v>32</v>
      </c>
      <c r="R1259" s="1" t="s">
        <v>2231</v>
      </c>
      <c r="S1259" s="13" t="str" cm="1">
        <f t="array" ref="S1259">IFERROR(_xlfn.TEXTJOIN(", ",TRUE,IF(ChangeLog[ROW_ID]=$T1259,ChangeLog[Change'#],"")),"")</f>
        <v/>
      </c>
      <c r="T1259">
        <v>1255</v>
      </c>
    </row>
    <row r="1260" spans="1:20" ht="17.100000000000001" customHeight="1" x14ac:dyDescent="0.25">
      <c r="A1260" s="1" t="s">
        <v>1242</v>
      </c>
      <c r="B1260" s="15">
        <v>1975</v>
      </c>
      <c r="C1260" s="15" t="s">
        <v>24</v>
      </c>
      <c r="D1260" s="15" t="s">
        <v>25</v>
      </c>
      <c r="E1260" s="15" t="s">
        <v>25</v>
      </c>
      <c r="F1260" s="15" t="s">
        <v>26</v>
      </c>
      <c r="G1260" s="15" t="s">
        <v>106</v>
      </c>
      <c r="H1260" s="15" t="s">
        <v>1243</v>
      </c>
      <c r="I1260" s="15" t="s">
        <v>106</v>
      </c>
      <c r="J1260" s="1" t="s">
        <v>1969</v>
      </c>
      <c r="K1260" s="15" t="s">
        <v>29</v>
      </c>
      <c r="L1260" s="15">
        <v>3</v>
      </c>
      <c r="M1260" s="15" t="s">
        <v>57</v>
      </c>
      <c r="N1260" s="15">
        <v>3</v>
      </c>
      <c r="O1260" s="15">
        <v>1</v>
      </c>
      <c r="P1260" s="13" t="s">
        <v>31</v>
      </c>
      <c r="Q1260" s="13" t="s">
        <v>32</v>
      </c>
      <c r="R1260" s="1" t="s">
        <v>2232</v>
      </c>
      <c r="S1260" s="13" t="str" cm="1">
        <f t="array" ref="S1260">IFERROR(_xlfn.TEXTJOIN(", ",TRUE,IF(ChangeLog[ROW_ID]=$T1260,ChangeLog[Change'#],"")),"")</f>
        <v/>
      </c>
      <c r="T1260">
        <v>1256</v>
      </c>
    </row>
    <row r="1261" spans="1:20" ht="17.100000000000001" customHeight="1" x14ac:dyDescent="0.25">
      <c r="A1261" s="1" t="s">
        <v>1242</v>
      </c>
      <c r="B1261" s="15">
        <v>1975</v>
      </c>
      <c r="C1261" s="15" t="s">
        <v>24</v>
      </c>
      <c r="D1261" s="15" t="s">
        <v>25</v>
      </c>
      <c r="E1261" s="15" t="s">
        <v>25</v>
      </c>
      <c r="F1261" s="15" t="s">
        <v>49</v>
      </c>
      <c r="G1261" s="15" t="s">
        <v>124</v>
      </c>
      <c r="H1261" s="15" t="s">
        <v>1243</v>
      </c>
      <c r="I1261" s="15" t="s">
        <v>11366</v>
      </c>
      <c r="J1261" s="1" t="s">
        <v>1839</v>
      </c>
      <c r="K1261" s="15" t="s">
        <v>29</v>
      </c>
      <c r="L1261" s="15">
        <v>3</v>
      </c>
      <c r="M1261" s="15" t="s">
        <v>57</v>
      </c>
      <c r="N1261" s="15">
        <v>3</v>
      </c>
      <c r="O1261" s="15">
        <v>1</v>
      </c>
      <c r="P1261" s="13" t="s">
        <v>31</v>
      </c>
      <c r="Q1261" s="13" t="s">
        <v>32</v>
      </c>
      <c r="R1261" s="1" t="s">
        <v>2233</v>
      </c>
      <c r="S1261" s="13" t="str" cm="1">
        <f t="array" ref="S1261">IFERROR(_xlfn.TEXTJOIN(", ",TRUE,IF(ChangeLog[ROW_ID]=$T1261,ChangeLog[Change'#],"")),"")</f>
        <v/>
      </c>
      <c r="T1261">
        <v>1257</v>
      </c>
    </row>
    <row r="1262" spans="1:20" ht="17.100000000000001" customHeight="1" x14ac:dyDescent="0.25">
      <c r="A1262" s="1" t="s">
        <v>1242</v>
      </c>
      <c r="B1262" s="15">
        <v>1975</v>
      </c>
      <c r="C1262" s="15" t="s">
        <v>24</v>
      </c>
      <c r="D1262" s="15" t="s">
        <v>25</v>
      </c>
      <c r="E1262" s="15" t="s">
        <v>25</v>
      </c>
      <c r="F1262" s="15" t="s">
        <v>26</v>
      </c>
      <c r="G1262" s="15" t="s">
        <v>104</v>
      </c>
      <c r="H1262" s="15" t="s">
        <v>1243</v>
      </c>
      <c r="I1262" s="15" t="s">
        <v>104</v>
      </c>
      <c r="J1262" s="1" t="s">
        <v>1683</v>
      </c>
      <c r="K1262" s="15" t="s">
        <v>29</v>
      </c>
      <c r="L1262" s="15">
        <v>3</v>
      </c>
      <c r="M1262" s="15" t="s">
        <v>57</v>
      </c>
      <c r="N1262" s="15">
        <v>3</v>
      </c>
      <c r="O1262" s="15">
        <v>1</v>
      </c>
      <c r="P1262" s="13" t="s">
        <v>31</v>
      </c>
      <c r="Q1262" s="13" t="s">
        <v>32</v>
      </c>
      <c r="R1262" s="1" t="s">
        <v>2234</v>
      </c>
      <c r="S1262" s="13" t="str" cm="1">
        <f t="array" ref="S1262">IFERROR(_xlfn.TEXTJOIN(", ",TRUE,IF(ChangeLog[ROW_ID]=$T1262,ChangeLog[Change'#],"")),"")</f>
        <v/>
      </c>
      <c r="T1262">
        <v>1258</v>
      </c>
    </row>
    <row r="1263" spans="1:20" ht="17.100000000000001" customHeight="1" x14ac:dyDescent="0.25">
      <c r="A1263" s="1" t="s">
        <v>1242</v>
      </c>
      <c r="B1263" s="15">
        <v>1975</v>
      </c>
      <c r="C1263" s="15" t="s">
        <v>24</v>
      </c>
      <c r="D1263" s="15" t="s">
        <v>25</v>
      </c>
      <c r="E1263" s="15" t="s">
        <v>25</v>
      </c>
      <c r="F1263" s="15"/>
      <c r="G1263" s="15" t="s">
        <v>100</v>
      </c>
      <c r="H1263" s="15" t="s">
        <v>1243</v>
      </c>
      <c r="I1263" s="15" t="s">
        <v>100</v>
      </c>
      <c r="J1263" s="1" t="s">
        <v>2235</v>
      </c>
      <c r="K1263" s="15" t="s">
        <v>29</v>
      </c>
      <c r="L1263" s="15">
        <v>3</v>
      </c>
      <c r="M1263" s="15" t="s">
        <v>57</v>
      </c>
      <c r="N1263" s="15">
        <v>3</v>
      </c>
      <c r="O1263" s="15">
        <v>1</v>
      </c>
      <c r="P1263" s="13" t="s">
        <v>31</v>
      </c>
      <c r="Q1263" s="13" t="s">
        <v>32</v>
      </c>
      <c r="R1263" s="1" t="s">
        <v>2236</v>
      </c>
      <c r="S1263" s="13" t="str" cm="1">
        <f t="array" ref="S1263">IFERROR(_xlfn.TEXTJOIN(", ",TRUE,IF(ChangeLog[ROW_ID]=$T1263,ChangeLog[Change'#],"")),"")</f>
        <v/>
      </c>
      <c r="T1263">
        <v>1259</v>
      </c>
    </row>
    <row r="1264" spans="1:20" ht="17.100000000000001" customHeight="1" x14ac:dyDescent="0.25">
      <c r="A1264" s="1" t="s">
        <v>1242</v>
      </c>
      <c r="B1264" s="15">
        <v>1975</v>
      </c>
      <c r="C1264" s="15" t="s">
        <v>24</v>
      </c>
      <c r="D1264" s="15" t="s">
        <v>25</v>
      </c>
      <c r="E1264" s="15" t="s">
        <v>25</v>
      </c>
      <c r="F1264" s="15"/>
      <c r="G1264" s="15" t="s">
        <v>820</v>
      </c>
      <c r="H1264" s="15" t="s">
        <v>1243</v>
      </c>
      <c r="I1264" s="15" t="s">
        <v>820</v>
      </c>
      <c r="J1264" s="1" t="s">
        <v>2235</v>
      </c>
      <c r="K1264" s="15" t="s">
        <v>29</v>
      </c>
      <c r="L1264" s="15">
        <v>3</v>
      </c>
      <c r="M1264" s="15" t="s">
        <v>57</v>
      </c>
      <c r="N1264" s="15">
        <v>3</v>
      </c>
      <c r="O1264" s="15">
        <v>1</v>
      </c>
      <c r="P1264" s="13" t="s">
        <v>31</v>
      </c>
      <c r="Q1264" s="13" t="s">
        <v>32</v>
      </c>
      <c r="R1264" s="1" t="s">
        <v>2237</v>
      </c>
      <c r="S1264" s="13" t="str" cm="1">
        <f t="array" ref="S1264">IFERROR(_xlfn.TEXTJOIN(", ",TRUE,IF(ChangeLog[ROW_ID]=$T1264,ChangeLog[Change'#],"")),"")</f>
        <v/>
      </c>
      <c r="T1264">
        <v>1260</v>
      </c>
    </row>
    <row r="1265" spans="1:20" ht="17.100000000000001" customHeight="1" x14ac:dyDescent="0.25">
      <c r="A1265" s="1" t="s">
        <v>1242</v>
      </c>
      <c r="B1265" s="15">
        <v>1975</v>
      </c>
      <c r="C1265" s="15" t="s">
        <v>24</v>
      </c>
      <c r="D1265" s="15" t="s">
        <v>25</v>
      </c>
      <c r="E1265" s="15" t="s">
        <v>25</v>
      </c>
      <c r="F1265" s="15" t="s">
        <v>26</v>
      </c>
      <c r="G1265" s="15" t="s">
        <v>100</v>
      </c>
      <c r="H1265" s="15" t="s">
        <v>1243</v>
      </c>
      <c r="I1265" s="15" t="s">
        <v>100</v>
      </c>
      <c r="J1265" s="1" t="s">
        <v>1969</v>
      </c>
      <c r="K1265" s="15" t="s">
        <v>29</v>
      </c>
      <c r="L1265" s="15">
        <v>1</v>
      </c>
      <c r="M1265" s="15" t="s">
        <v>41</v>
      </c>
      <c r="N1265" s="15">
        <v>1</v>
      </c>
      <c r="O1265" s="15">
        <v>1</v>
      </c>
      <c r="P1265" s="13" t="s">
        <v>31</v>
      </c>
      <c r="Q1265" s="13" t="s">
        <v>32</v>
      </c>
      <c r="R1265" s="1" t="s">
        <v>2238</v>
      </c>
      <c r="S1265" s="13" t="str" cm="1">
        <f t="array" ref="S1265">IFERROR(_xlfn.TEXTJOIN(", ",TRUE,IF(ChangeLog[ROW_ID]=$T1265,ChangeLog[Change'#],"")),"")</f>
        <v/>
      </c>
      <c r="T1265">
        <v>1261</v>
      </c>
    </row>
    <row r="1266" spans="1:20" ht="17.100000000000001" customHeight="1" x14ac:dyDescent="0.25">
      <c r="A1266" s="1" t="s">
        <v>1242</v>
      </c>
      <c r="B1266" s="15">
        <v>1975</v>
      </c>
      <c r="C1266" s="15" t="s">
        <v>24</v>
      </c>
      <c r="D1266" s="15" t="s">
        <v>25</v>
      </c>
      <c r="E1266" s="15" t="s">
        <v>25</v>
      </c>
      <c r="F1266" s="15" t="s">
        <v>49</v>
      </c>
      <c r="G1266" s="15" t="s">
        <v>46</v>
      </c>
      <c r="H1266" s="15" t="s">
        <v>1243</v>
      </c>
      <c r="I1266" s="15" t="s">
        <v>46</v>
      </c>
      <c r="J1266" s="1" t="s">
        <v>2239</v>
      </c>
      <c r="K1266" s="15" t="s">
        <v>29</v>
      </c>
      <c r="L1266" s="15">
        <v>1</v>
      </c>
      <c r="M1266" s="15" t="s">
        <v>41</v>
      </c>
      <c r="N1266" s="15">
        <v>1</v>
      </c>
      <c r="O1266" s="15">
        <v>1</v>
      </c>
      <c r="P1266" s="13" t="s">
        <v>31</v>
      </c>
      <c r="Q1266" s="13" t="s">
        <v>32</v>
      </c>
      <c r="R1266" s="1" t="s">
        <v>2240</v>
      </c>
      <c r="S1266" s="13" t="str" cm="1">
        <f t="array" ref="S1266">IFERROR(_xlfn.TEXTJOIN(", ",TRUE,IF(ChangeLog[ROW_ID]=$T1266,ChangeLog[Change'#],"")),"")</f>
        <v/>
      </c>
      <c r="T1266">
        <v>1262</v>
      </c>
    </row>
    <row r="1267" spans="1:20" ht="17.100000000000001" customHeight="1" x14ac:dyDescent="0.25">
      <c r="A1267" s="1" t="s">
        <v>1242</v>
      </c>
      <c r="B1267" s="15">
        <v>1975</v>
      </c>
      <c r="C1267" s="15" t="s">
        <v>24</v>
      </c>
      <c r="D1267" s="15" t="s">
        <v>25</v>
      </c>
      <c r="E1267" s="15" t="s">
        <v>25</v>
      </c>
      <c r="F1267" s="15" t="s">
        <v>26</v>
      </c>
      <c r="G1267" s="15" t="s">
        <v>45</v>
      </c>
      <c r="H1267" s="15" t="s">
        <v>1243</v>
      </c>
      <c r="I1267" s="15" t="s">
        <v>11497</v>
      </c>
      <c r="J1267" s="1" t="s">
        <v>1988</v>
      </c>
      <c r="K1267" s="15" t="s">
        <v>29</v>
      </c>
      <c r="L1267" s="15">
        <v>1</v>
      </c>
      <c r="M1267" s="15" t="s">
        <v>41</v>
      </c>
      <c r="N1267" s="15">
        <v>1</v>
      </c>
      <c r="O1267" s="15">
        <v>1</v>
      </c>
      <c r="P1267" s="13" t="s">
        <v>31</v>
      </c>
      <c r="Q1267" s="13" t="s">
        <v>32</v>
      </c>
      <c r="R1267" s="1" t="s">
        <v>2242</v>
      </c>
      <c r="S1267" s="13" t="str" cm="1">
        <f t="array" ref="S1267">IFERROR(_xlfn.TEXTJOIN(", ",TRUE,IF(ChangeLog[ROW_ID]=$T1267,ChangeLog[Change'#],"")),"")</f>
        <v/>
      </c>
      <c r="T1267">
        <v>1263</v>
      </c>
    </row>
    <row r="1268" spans="1:20" ht="17.100000000000001" customHeight="1" x14ac:dyDescent="0.25">
      <c r="A1268" s="1" t="s">
        <v>1242</v>
      </c>
      <c r="B1268" s="15">
        <v>1975</v>
      </c>
      <c r="C1268" s="15" t="s">
        <v>24</v>
      </c>
      <c r="D1268" s="15" t="s">
        <v>25</v>
      </c>
      <c r="E1268" s="15" t="s">
        <v>25</v>
      </c>
      <c r="F1268" s="15" t="s">
        <v>26</v>
      </c>
      <c r="G1268" s="15" t="s">
        <v>820</v>
      </c>
      <c r="H1268" s="15" t="s">
        <v>1243</v>
      </c>
      <c r="I1268" s="15" t="s">
        <v>820</v>
      </c>
      <c r="J1268" s="1" t="s">
        <v>1988</v>
      </c>
      <c r="K1268" s="15" t="s">
        <v>29</v>
      </c>
      <c r="L1268" s="15">
        <v>1</v>
      </c>
      <c r="M1268" s="15" t="s">
        <v>41</v>
      </c>
      <c r="N1268" s="15">
        <v>1</v>
      </c>
      <c r="O1268" s="15">
        <v>1</v>
      </c>
      <c r="P1268" s="13" t="s">
        <v>31</v>
      </c>
      <c r="Q1268" s="13" t="s">
        <v>32</v>
      </c>
      <c r="R1268" s="1" t="s">
        <v>2243</v>
      </c>
      <c r="S1268" s="13" t="str" cm="1">
        <f t="array" ref="S1268">IFERROR(_xlfn.TEXTJOIN(", ",TRUE,IF(ChangeLog[ROW_ID]=$T1268,ChangeLog[Change'#],"")),"")</f>
        <v/>
      </c>
      <c r="T1268">
        <v>1264</v>
      </c>
    </row>
    <row r="1269" spans="1:20" ht="17.100000000000001" customHeight="1" x14ac:dyDescent="0.25">
      <c r="A1269" s="1" t="s">
        <v>1242</v>
      </c>
      <c r="B1269" s="15">
        <v>1975</v>
      </c>
      <c r="C1269" s="15" t="s">
        <v>24</v>
      </c>
      <c r="D1269" s="15" t="s">
        <v>25</v>
      </c>
      <c r="E1269" s="15" t="s">
        <v>25</v>
      </c>
      <c r="F1269" s="15" t="s">
        <v>26</v>
      </c>
      <c r="G1269" s="15" t="s">
        <v>27</v>
      </c>
      <c r="H1269" s="15" t="s">
        <v>1243</v>
      </c>
      <c r="I1269" s="15" t="s">
        <v>27</v>
      </c>
      <c r="J1269" s="1" t="s">
        <v>102</v>
      </c>
      <c r="K1269" s="15" t="s">
        <v>29</v>
      </c>
      <c r="L1269" s="15">
        <v>1</v>
      </c>
      <c r="M1269" s="15" t="s">
        <v>41</v>
      </c>
      <c r="N1269" s="15">
        <v>1</v>
      </c>
      <c r="O1269" s="15">
        <v>1</v>
      </c>
      <c r="P1269" s="13" t="s">
        <v>31</v>
      </c>
      <c r="Q1269" s="13" t="s">
        <v>32</v>
      </c>
      <c r="R1269" s="1" t="s">
        <v>2244</v>
      </c>
      <c r="S1269" s="13" t="str" cm="1">
        <f t="array" ref="S1269">IFERROR(_xlfn.TEXTJOIN(", ",TRUE,IF(ChangeLog[ROW_ID]=$T1269,ChangeLog[Change'#],"")),"")</f>
        <v/>
      </c>
      <c r="T1269">
        <v>1265</v>
      </c>
    </row>
    <row r="1270" spans="1:20" ht="17.100000000000001" customHeight="1" x14ac:dyDescent="0.25">
      <c r="A1270" s="1" t="s">
        <v>1242</v>
      </c>
      <c r="B1270" s="15">
        <v>1975</v>
      </c>
      <c r="C1270" s="15" t="s">
        <v>24</v>
      </c>
      <c r="D1270" s="15" t="s">
        <v>25</v>
      </c>
      <c r="E1270" s="15" t="s">
        <v>25</v>
      </c>
      <c r="F1270" s="15" t="s">
        <v>49</v>
      </c>
      <c r="G1270" s="15" t="s">
        <v>100</v>
      </c>
      <c r="H1270" s="15" t="s">
        <v>1243</v>
      </c>
      <c r="I1270" s="15" t="s">
        <v>100</v>
      </c>
      <c r="J1270" s="1" t="s">
        <v>2013</v>
      </c>
      <c r="K1270" s="15" t="s">
        <v>29</v>
      </c>
      <c r="L1270" s="15">
        <v>2</v>
      </c>
      <c r="M1270" s="15" t="s">
        <v>30</v>
      </c>
      <c r="N1270" s="15">
        <v>2</v>
      </c>
      <c r="O1270" s="15">
        <v>1</v>
      </c>
      <c r="P1270" s="13" t="s">
        <v>31</v>
      </c>
      <c r="Q1270" s="13" t="s">
        <v>32</v>
      </c>
      <c r="R1270" s="1" t="s">
        <v>2245</v>
      </c>
      <c r="S1270" s="13" t="str" cm="1">
        <f t="array" ref="S1270">IFERROR(_xlfn.TEXTJOIN(", ",TRUE,IF(ChangeLog[ROW_ID]=$T1270,ChangeLog[Change'#],"")),"")</f>
        <v/>
      </c>
      <c r="T1270">
        <v>1266</v>
      </c>
    </row>
    <row r="1271" spans="1:20" ht="17.100000000000001" customHeight="1" x14ac:dyDescent="0.25">
      <c r="A1271" s="1" t="s">
        <v>1242</v>
      </c>
      <c r="B1271" s="15">
        <v>1975</v>
      </c>
      <c r="C1271" s="15" t="s">
        <v>24</v>
      </c>
      <c r="D1271" s="15" t="s">
        <v>25</v>
      </c>
      <c r="E1271" s="15" t="s">
        <v>25</v>
      </c>
      <c r="F1271" s="15" t="s">
        <v>49</v>
      </c>
      <c r="G1271" s="15" t="s">
        <v>104</v>
      </c>
      <c r="H1271" s="15" t="s">
        <v>1243</v>
      </c>
      <c r="I1271" s="15" t="s">
        <v>104</v>
      </c>
      <c r="J1271" s="1" t="s">
        <v>2016</v>
      </c>
      <c r="K1271" s="15" t="s">
        <v>29</v>
      </c>
      <c r="L1271" s="15">
        <v>2</v>
      </c>
      <c r="M1271" s="15" t="s">
        <v>30</v>
      </c>
      <c r="N1271" s="15">
        <v>2</v>
      </c>
      <c r="O1271" s="15">
        <v>1</v>
      </c>
      <c r="P1271" s="13" t="s">
        <v>31</v>
      </c>
      <c r="Q1271" s="13" t="s">
        <v>32</v>
      </c>
      <c r="R1271" s="1" t="s">
        <v>2246</v>
      </c>
      <c r="S1271" s="13" t="str" cm="1">
        <f t="array" ref="S1271">IFERROR(_xlfn.TEXTJOIN(", ",TRUE,IF(ChangeLog[ROW_ID]=$T1271,ChangeLog[Change'#],"")),"")</f>
        <v/>
      </c>
      <c r="T1271">
        <v>1267</v>
      </c>
    </row>
    <row r="1272" spans="1:20" ht="17.100000000000001" customHeight="1" x14ac:dyDescent="0.25">
      <c r="A1272" s="1" t="s">
        <v>1242</v>
      </c>
      <c r="B1272" s="15">
        <v>1975</v>
      </c>
      <c r="C1272" s="15" t="s">
        <v>24</v>
      </c>
      <c r="D1272" s="15" t="s">
        <v>25</v>
      </c>
      <c r="E1272" s="15" t="s">
        <v>25</v>
      </c>
      <c r="F1272" s="15" t="s">
        <v>26</v>
      </c>
      <c r="G1272" s="15" t="s">
        <v>27</v>
      </c>
      <c r="H1272" s="15" t="s">
        <v>1243</v>
      </c>
      <c r="I1272" s="15" t="s">
        <v>27</v>
      </c>
      <c r="J1272" s="1" t="s">
        <v>1969</v>
      </c>
      <c r="K1272" s="15" t="s">
        <v>29</v>
      </c>
      <c r="L1272" s="15">
        <v>2</v>
      </c>
      <c r="M1272" s="15" t="s">
        <v>30</v>
      </c>
      <c r="N1272" s="15">
        <v>2</v>
      </c>
      <c r="O1272" s="15">
        <v>1</v>
      </c>
      <c r="P1272" s="13" t="s">
        <v>31</v>
      </c>
      <c r="Q1272" s="13" t="s">
        <v>32</v>
      </c>
      <c r="R1272" s="1" t="s">
        <v>2247</v>
      </c>
      <c r="S1272" s="13" t="str" cm="1">
        <f t="array" ref="S1272">IFERROR(_xlfn.TEXTJOIN(", ",TRUE,IF(ChangeLog[ROW_ID]=$T1272,ChangeLog[Change'#],"")),"")</f>
        <v/>
      </c>
      <c r="T1272">
        <v>1268</v>
      </c>
    </row>
    <row r="1273" spans="1:20" ht="17.100000000000001" customHeight="1" x14ac:dyDescent="0.25">
      <c r="A1273" s="1" t="s">
        <v>1242</v>
      </c>
      <c r="B1273" s="15">
        <v>1975</v>
      </c>
      <c r="C1273" s="15" t="s">
        <v>24</v>
      </c>
      <c r="D1273" s="15" t="s">
        <v>25</v>
      </c>
      <c r="E1273" s="15" t="s">
        <v>25</v>
      </c>
      <c r="F1273" s="15" t="s">
        <v>26</v>
      </c>
      <c r="G1273" s="15" t="s">
        <v>786</v>
      </c>
      <c r="H1273" s="15" t="s">
        <v>1243</v>
      </c>
      <c r="I1273" s="15" t="s">
        <v>786</v>
      </c>
      <c r="J1273" s="1" t="s">
        <v>2248</v>
      </c>
      <c r="K1273" s="15" t="s">
        <v>29</v>
      </c>
      <c r="L1273" s="15">
        <v>2</v>
      </c>
      <c r="M1273" s="15" t="s">
        <v>30</v>
      </c>
      <c r="N1273" s="15">
        <v>2</v>
      </c>
      <c r="O1273" s="15">
        <v>1</v>
      </c>
      <c r="P1273" s="13" t="s">
        <v>31</v>
      </c>
      <c r="Q1273" s="13" t="s">
        <v>32</v>
      </c>
      <c r="R1273" s="1" t="s">
        <v>2249</v>
      </c>
      <c r="S1273" s="13" t="str" cm="1">
        <f t="array" ref="S1273">IFERROR(_xlfn.TEXTJOIN(", ",TRUE,IF(ChangeLog[ROW_ID]=$T1273,ChangeLog[Change'#],"")),"")</f>
        <v/>
      </c>
      <c r="T1273">
        <v>1269</v>
      </c>
    </row>
    <row r="1274" spans="1:20" ht="17.100000000000001" customHeight="1" x14ac:dyDescent="0.25">
      <c r="A1274" s="1" t="s">
        <v>1242</v>
      </c>
      <c r="B1274" s="15">
        <v>1975</v>
      </c>
      <c r="C1274" s="15" t="s">
        <v>24</v>
      </c>
      <c r="D1274" s="15" t="s">
        <v>25</v>
      </c>
      <c r="E1274" s="15" t="s">
        <v>25</v>
      </c>
      <c r="F1274" s="15" t="s">
        <v>49</v>
      </c>
      <c r="G1274" s="15" t="s">
        <v>39</v>
      </c>
      <c r="H1274" s="15" t="s">
        <v>1243</v>
      </c>
      <c r="I1274" s="15" t="s">
        <v>39</v>
      </c>
      <c r="J1274" s="1" t="s">
        <v>2239</v>
      </c>
      <c r="K1274" s="15" t="s">
        <v>29</v>
      </c>
      <c r="L1274" s="15">
        <v>2</v>
      </c>
      <c r="M1274" s="15" t="s">
        <v>30</v>
      </c>
      <c r="N1274" s="15">
        <v>2</v>
      </c>
      <c r="O1274" s="15">
        <v>1</v>
      </c>
      <c r="P1274" s="13" t="s">
        <v>31</v>
      </c>
      <c r="Q1274" s="13" t="s">
        <v>32</v>
      </c>
      <c r="R1274" s="1" t="s">
        <v>2250</v>
      </c>
      <c r="S1274" s="13" t="str" cm="1">
        <f t="array" ref="S1274">IFERROR(_xlfn.TEXTJOIN(", ",TRUE,IF(ChangeLog[ROW_ID]=$T1274,ChangeLog[Change'#],"")),"")</f>
        <v/>
      </c>
      <c r="T1274">
        <v>1270</v>
      </c>
    </row>
    <row r="1275" spans="1:20" ht="17.100000000000001" customHeight="1" x14ac:dyDescent="0.25">
      <c r="A1275" s="1" t="s">
        <v>1242</v>
      </c>
      <c r="B1275" s="15">
        <v>1975</v>
      </c>
      <c r="C1275" s="15" t="s">
        <v>24</v>
      </c>
      <c r="D1275" s="15" t="s">
        <v>25</v>
      </c>
      <c r="E1275" s="15" t="s">
        <v>25</v>
      </c>
      <c r="F1275" s="15" t="s">
        <v>49</v>
      </c>
      <c r="G1275" s="15" t="s">
        <v>359</v>
      </c>
      <c r="H1275" s="15" t="s">
        <v>1243</v>
      </c>
      <c r="I1275" s="15" t="s">
        <v>11367</v>
      </c>
      <c r="J1275" s="1" t="s">
        <v>1839</v>
      </c>
      <c r="K1275" s="15" t="s">
        <v>29</v>
      </c>
      <c r="L1275" s="15">
        <v>2</v>
      </c>
      <c r="M1275" s="15" t="s">
        <v>30</v>
      </c>
      <c r="N1275" s="15">
        <v>2</v>
      </c>
      <c r="O1275" s="15">
        <v>1</v>
      </c>
      <c r="P1275" s="13" t="s">
        <v>31</v>
      </c>
      <c r="Q1275" s="13" t="s">
        <v>32</v>
      </c>
      <c r="R1275" s="1" t="s">
        <v>2251</v>
      </c>
      <c r="S1275" s="13" t="str" cm="1">
        <f t="array" ref="S1275">IFERROR(_xlfn.TEXTJOIN(", ",TRUE,IF(ChangeLog[ROW_ID]=$T1275,ChangeLog[Change'#],"")),"")</f>
        <v/>
      </c>
      <c r="T1275">
        <v>1271</v>
      </c>
    </row>
    <row r="1276" spans="1:20" ht="17.100000000000001" customHeight="1" x14ac:dyDescent="0.25">
      <c r="A1276" s="1" t="s">
        <v>1242</v>
      </c>
      <c r="B1276" s="15">
        <v>1975</v>
      </c>
      <c r="C1276" s="15" t="s">
        <v>24</v>
      </c>
      <c r="D1276" s="15" t="s">
        <v>25</v>
      </c>
      <c r="E1276" s="15" t="s">
        <v>25</v>
      </c>
      <c r="F1276" s="15" t="s">
        <v>26</v>
      </c>
      <c r="G1276" s="15" t="s">
        <v>104</v>
      </c>
      <c r="H1276" s="15" t="s">
        <v>1243</v>
      </c>
      <c r="I1276" s="15" t="s">
        <v>104</v>
      </c>
      <c r="J1276" s="1" t="s">
        <v>1988</v>
      </c>
      <c r="K1276" s="15" t="s">
        <v>29</v>
      </c>
      <c r="L1276" s="15">
        <v>2</v>
      </c>
      <c r="M1276" s="15" t="s">
        <v>30</v>
      </c>
      <c r="N1276" s="15">
        <v>2</v>
      </c>
      <c r="O1276" s="15">
        <v>1</v>
      </c>
      <c r="P1276" s="13" t="s">
        <v>31</v>
      </c>
      <c r="Q1276" s="13" t="s">
        <v>32</v>
      </c>
      <c r="R1276" s="1" t="s">
        <v>2252</v>
      </c>
      <c r="S1276" s="13" t="str" cm="1">
        <f t="array" ref="S1276">IFERROR(_xlfn.TEXTJOIN(", ",TRUE,IF(ChangeLog[ROW_ID]=$T1276,ChangeLog[Change'#],"")),"")</f>
        <v/>
      </c>
      <c r="T1276">
        <v>1272</v>
      </c>
    </row>
    <row r="1277" spans="1:20" ht="17.100000000000001" customHeight="1" x14ac:dyDescent="0.25">
      <c r="A1277" s="1" t="s">
        <v>1242</v>
      </c>
      <c r="B1277" s="15">
        <v>1975</v>
      </c>
      <c r="C1277" s="15" t="s">
        <v>24</v>
      </c>
      <c r="D1277" s="15" t="s">
        <v>25</v>
      </c>
      <c r="E1277" s="15" t="s">
        <v>25</v>
      </c>
      <c r="F1277" s="15" t="s">
        <v>26</v>
      </c>
      <c r="G1277" s="15" t="s">
        <v>39</v>
      </c>
      <c r="H1277" s="15" t="s">
        <v>1243</v>
      </c>
      <c r="I1277" s="15" t="s">
        <v>39</v>
      </c>
      <c r="J1277" s="1" t="s">
        <v>1988</v>
      </c>
      <c r="K1277" s="15" t="s">
        <v>29</v>
      </c>
      <c r="L1277" s="15">
        <v>2</v>
      </c>
      <c r="M1277" s="15" t="s">
        <v>30</v>
      </c>
      <c r="N1277" s="15">
        <v>2</v>
      </c>
      <c r="O1277" s="15">
        <v>1</v>
      </c>
      <c r="P1277" s="13" t="s">
        <v>31</v>
      </c>
      <c r="Q1277" s="13" t="s">
        <v>32</v>
      </c>
      <c r="R1277" s="1" t="s">
        <v>2253</v>
      </c>
      <c r="S1277" s="13" t="str" cm="1">
        <f t="array" ref="S1277">IFERROR(_xlfn.TEXTJOIN(", ",TRUE,IF(ChangeLog[ROW_ID]=$T1277,ChangeLog[Change'#],"")),"")</f>
        <v/>
      </c>
      <c r="T1277">
        <v>1273</v>
      </c>
    </row>
    <row r="1278" spans="1:20" ht="17.100000000000001" customHeight="1" x14ac:dyDescent="0.25">
      <c r="A1278" s="1" t="s">
        <v>1242</v>
      </c>
      <c r="B1278" s="15">
        <v>1975</v>
      </c>
      <c r="C1278" s="15" t="s">
        <v>24</v>
      </c>
      <c r="D1278" s="15" t="s">
        <v>25</v>
      </c>
      <c r="E1278" s="15" t="s">
        <v>25</v>
      </c>
      <c r="F1278" s="15"/>
      <c r="G1278" s="15" t="s">
        <v>359</v>
      </c>
      <c r="H1278" s="15" t="s">
        <v>1243</v>
      </c>
      <c r="I1278" s="15" t="s">
        <v>11367</v>
      </c>
      <c r="J1278" s="1" t="s">
        <v>2254</v>
      </c>
      <c r="K1278" s="15" t="s">
        <v>29</v>
      </c>
      <c r="L1278" s="15">
        <v>2</v>
      </c>
      <c r="M1278" s="15" t="s">
        <v>30</v>
      </c>
      <c r="N1278" s="15">
        <v>2</v>
      </c>
      <c r="O1278" s="15">
        <v>1</v>
      </c>
      <c r="P1278" s="13" t="s">
        <v>31</v>
      </c>
      <c r="Q1278" s="13" t="s">
        <v>32</v>
      </c>
      <c r="R1278" s="1" t="s">
        <v>2255</v>
      </c>
      <c r="S1278" s="13" t="str" cm="1">
        <f t="array" ref="S1278">IFERROR(_xlfn.TEXTJOIN(", ",TRUE,IF(ChangeLog[ROW_ID]=$T1278,ChangeLog[Change'#],"")),"")</f>
        <v/>
      </c>
      <c r="T1278">
        <v>1274</v>
      </c>
    </row>
    <row r="1279" spans="1:20" ht="17.100000000000001" customHeight="1" x14ac:dyDescent="0.25">
      <c r="A1279" s="1" t="s">
        <v>1242</v>
      </c>
      <c r="B1279" s="15">
        <v>1975</v>
      </c>
      <c r="C1279" s="15" t="s">
        <v>24</v>
      </c>
      <c r="D1279" s="15" t="s">
        <v>25</v>
      </c>
      <c r="E1279" s="15" t="s">
        <v>25</v>
      </c>
      <c r="F1279" s="15" t="s">
        <v>26</v>
      </c>
      <c r="G1279" s="15" t="s">
        <v>124</v>
      </c>
      <c r="H1279" s="15" t="s">
        <v>1243</v>
      </c>
      <c r="I1279" s="15" t="s">
        <v>11366</v>
      </c>
      <c r="J1279" s="1" t="s">
        <v>1683</v>
      </c>
      <c r="K1279" s="15" t="s">
        <v>29</v>
      </c>
      <c r="L1279" s="15">
        <v>2</v>
      </c>
      <c r="M1279" s="15" t="s">
        <v>30</v>
      </c>
      <c r="N1279" s="15">
        <v>2</v>
      </c>
      <c r="O1279" s="15">
        <v>1</v>
      </c>
      <c r="P1279" s="13" t="s">
        <v>31</v>
      </c>
      <c r="Q1279" s="13" t="s">
        <v>32</v>
      </c>
      <c r="R1279" s="1" t="s">
        <v>2256</v>
      </c>
      <c r="S1279" s="13" t="str" cm="1">
        <f t="array" ref="S1279">IFERROR(_xlfn.TEXTJOIN(", ",TRUE,IF(ChangeLog[ROW_ID]=$T1279,ChangeLog[Change'#],"")),"")</f>
        <v/>
      </c>
      <c r="T1279">
        <v>1275</v>
      </c>
    </row>
    <row r="1280" spans="1:20" ht="17.100000000000001" customHeight="1" x14ac:dyDescent="0.25">
      <c r="A1280" s="1" t="s">
        <v>1242</v>
      </c>
      <c r="B1280" s="15">
        <v>1975</v>
      </c>
      <c r="C1280" s="15" t="s">
        <v>24</v>
      </c>
      <c r="D1280" s="15" t="s">
        <v>25</v>
      </c>
      <c r="E1280" s="15" t="s">
        <v>25</v>
      </c>
      <c r="F1280" s="15"/>
      <c r="G1280" s="15" t="s">
        <v>106</v>
      </c>
      <c r="H1280" s="15" t="s">
        <v>1243</v>
      </c>
      <c r="I1280" s="15" t="s">
        <v>106</v>
      </c>
      <c r="J1280" s="1" t="s">
        <v>2235</v>
      </c>
      <c r="K1280" s="15" t="s">
        <v>29</v>
      </c>
      <c r="L1280" s="15">
        <v>2</v>
      </c>
      <c r="M1280" s="15" t="s">
        <v>30</v>
      </c>
      <c r="N1280" s="15">
        <v>2</v>
      </c>
      <c r="O1280" s="15">
        <v>1</v>
      </c>
      <c r="P1280" s="13" t="s">
        <v>31</v>
      </c>
      <c r="Q1280" s="13" t="s">
        <v>32</v>
      </c>
      <c r="R1280" s="1" t="s">
        <v>2257</v>
      </c>
      <c r="S1280" s="13" t="str" cm="1">
        <f t="array" ref="S1280">IFERROR(_xlfn.TEXTJOIN(", ",TRUE,IF(ChangeLog[ROW_ID]=$T1280,ChangeLog[Change'#],"")),"")</f>
        <v/>
      </c>
      <c r="T1280">
        <v>1276</v>
      </c>
    </row>
    <row r="1281" spans="1:20" ht="17.100000000000001" customHeight="1" x14ac:dyDescent="0.25">
      <c r="A1281" s="1" t="s">
        <v>1242</v>
      </c>
      <c r="B1281" s="15">
        <v>1975</v>
      </c>
      <c r="C1281" s="15" t="s">
        <v>24</v>
      </c>
      <c r="D1281" s="15" t="s">
        <v>25</v>
      </c>
      <c r="E1281" s="15" t="s">
        <v>25</v>
      </c>
      <c r="F1281" s="15" t="s">
        <v>49</v>
      </c>
      <c r="G1281" s="15" t="s">
        <v>42</v>
      </c>
      <c r="H1281" s="15" t="s">
        <v>1243</v>
      </c>
      <c r="I1281" s="15" t="s">
        <v>11498</v>
      </c>
      <c r="J1281" s="1" t="s">
        <v>2259</v>
      </c>
      <c r="K1281" s="15" t="s">
        <v>29</v>
      </c>
      <c r="L1281" s="15">
        <v>1</v>
      </c>
      <c r="M1281" s="15" t="s">
        <v>41</v>
      </c>
      <c r="N1281" s="15">
        <v>1</v>
      </c>
      <c r="O1281" s="15">
        <v>1</v>
      </c>
      <c r="P1281" s="13" t="s">
        <v>31</v>
      </c>
      <c r="Q1281" s="13" t="s">
        <v>32</v>
      </c>
      <c r="R1281" s="1" t="s">
        <v>2260</v>
      </c>
      <c r="S1281" s="13" t="str" cm="1">
        <f t="array" ref="S1281">IFERROR(_xlfn.TEXTJOIN(", ",TRUE,IF(ChangeLog[ROW_ID]=$T1281,ChangeLog[Change'#],"")),"")</f>
        <v/>
      </c>
      <c r="T1281">
        <v>1277</v>
      </c>
    </row>
    <row r="1282" spans="1:20" ht="17.100000000000001" customHeight="1" x14ac:dyDescent="0.25">
      <c r="A1282" s="1" t="s">
        <v>1242</v>
      </c>
      <c r="B1282" s="15">
        <v>1975</v>
      </c>
      <c r="C1282" s="15" t="s">
        <v>24</v>
      </c>
      <c r="D1282" s="15" t="s">
        <v>25</v>
      </c>
      <c r="E1282" s="15" t="s">
        <v>25</v>
      </c>
      <c r="F1282" s="15" t="s">
        <v>26</v>
      </c>
      <c r="G1282" s="15" t="s">
        <v>359</v>
      </c>
      <c r="H1282" s="15" t="s">
        <v>1243</v>
      </c>
      <c r="I1282" s="15" t="s">
        <v>11451</v>
      </c>
      <c r="J1282" s="1" t="s">
        <v>1988</v>
      </c>
      <c r="K1282" s="15" t="s">
        <v>29</v>
      </c>
      <c r="L1282" s="15">
        <v>1</v>
      </c>
      <c r="M1282" s="15" t="s">
        <v>41</v>
      </c>
      <c r="N1282" s="15">
        <v>1</v>
      </c>
      <c r="O1282" s="15">
        <v>1</v>
      </c>
      <c r="P1282" s="13" t="s">
        <v>31</v>
      </c>
      <c r="Q1282" s="13" t="s">
        <v>32</v>
      </c>
      <c r="R1282" s="1" t="s">
        <v>2261</v>
      </c>
      <c r="S1282" s="13" t="str" cm="1">
        <f t="array" ref="S1282">IFERROR(_xlfn.TEXTJOIN(", ",TRUE,IF(ChangeLog[ROW_ID]=$T1282,ChangeLog[Change'#],"")),"")</f>
        <v/>
      </c>
      <c r="T1282">
        <v>1278</v>
      </c>
    </row>
    <row r="1283" spans="1:20" ht="17.100000000000001" customHeight="1" x14ac:dyDescent="0.25">
      <c r="A1283" s="1" t="s">
        <v>1242</v>
      </c>
      <c r="B1283" s="15">
        <v>1975</v>
      </c>
      <c r="C1283" s="15" t="s">
        <v>24</v>
      </c>
      <c r="D1283" s="15" t="s">
        <v>25</v>
      </c>
      <c r="E1283" s="15" t="s">
        <v>25</v>
      </c>
      <c r="F1283" s="15" t="s">
        <v>49</v>
      </c>
      <c r="G1283" s="15" t="s">
        <v>695</v>
      </c>
      <c r="H1283" s="15" t="s">
        <v>1243</v>
      </c>
      <c r="I1283" s="15" t="s">
        <v>695</v>
      </c>
      <c r="J1283" s="1" t="s">
        <v>2214</v>
      </c>
      <c r="K1283" s="15" t="s">
        <v>29</v>
      </c>
      <c r="L1283" s="15">
        <v>3</v>
      </c>
      <c r="M1283" s="15" t="s">
        <v>57</v>
      </c>
      <c r="N1283" s="15">
        <v>3</v>
      </c>
      <c r="O1283" s="15">
        <v>1</v>
      </c>
      <c r="P1283" s="13" t="s">
        <v>31</v>
      </c>
      <c r="Q1283" s="13" t="s">
        <v>32</v>
      </c>
      <c r="R1283" s="1" t="s">
        <v>2262</v>
      </c>
      <c r="S1283" s="13" t="str" cm="1">
        <f t="array" ref="S1283">IFERROR(_xlfn.TEXTJOIN(", ",TRUE,IF(ChangeLog[ROW_ID]=$T1283,ChangeLog[Change'#],"")),"")</f>
        <v/>
      </c>
      <c r="T1283">
        <v>1279</v>
      </c>
    </row>
    <row r="1284" spans="1:20" ht="17.100000000000001" customHeight="1" x14ac:dyDescent="0.25">
      <c r="A1284" s="1" t="s">
        <v>1242</v>
      </c>
      <c r="B1284" s="15">
        <v>1975</v>
      </c>
      <c r="C1284" s="15" t="s">
        <v>24</v>
      </c>
      <c r="D1284" s="15" t="s">
        <v>25</v>
      </c>
      <c r="E1284" s="15" t="s">
        <v>25</v>
      </c>
      <c r="F1284" s="15" t="s">
        <v>49</v>
      </c>
      <c r="G1284" s="15" t="s">
        <v>27</v>
      </c>
      <c r="H1284" s="15" t="s">
        <v>1243</v>
      </c>
      <c r="I1284" s="15" t="s">
        <v>27</v>
      </c>
      <c r="J1284" s="1" t="s">
        <v>1994</v>
      </c>
      <c r="K1284" s="15" t="s">
        <v>29</v>
      </c>
      <c r="L1284" s="15">
        <v>1</v>
      </c>
      <c r="M1284" s="15" t="s">
        <v>41</v>
      </c>
      <c r="N1284" s="15">
        <v>1</v>
      </c>
      <c r="O1284" s="15">
        <v>1</v>
      </c>
      <c r="P1284" s="13" t="s">
        <v>31</v>
      </c>
      <c r="Q1284" s="13" t="s">
        <v>32</v>
      </c>
      <c r="R1284" s="1" t="s">
        <v>2263</v>
      </c>
      <c r="S1284" s="13" t="str" cm="1">
        <f t="array" ref="S1284">IFERROR(_xlfn.TEXTJOIN(", ",TRUE,IF(ChangeLog[ROW_ID]=$T1284,ChangeLog[Change'#],"")),"")</f>
        <v/>
      </c>
      <c r="T1284">
        <v>1280</v>
      </c>
    </row>
    <row r="1285" spans="1:20" ht="17.100000000000001" customHeight="1" x14ac:dyDescent="0.25">
      <c r="A1285" s="1" t="s">
        <v>1242</v>
      </c>
      <c r="B1285" s="15">
        <v>1975</v>
      </c>
      <c r="C1285" s="15" t="s">
        <v>24</v>
      </c>
      <c r="D1285" s="15" t="s">
        <v>25</v>
      </c>
      <c r="E1285" s="15" t="s">
        <v>25</v>
      </c>
      <c r="F1285" s="15" t="s">
        <v>49</v>
      </c>
      <c r="G1285" s="15" t="s">
        <v>695</v>
      </c>
      <c r="H1285" s="15" t="s">
        <v>1243</v>
      </c>
      <c r="I1285" s="15" t="s">
        <v>695</v>
      </c>
      <c r="J1285" s="1" t="s">
        <v>1994</v>
      </c>
      <c r="K1285" s="15" t="s">
        <v>29</v>
      </c>
      <c r="L1285" s="15">
        <v>1</v>
      </c>
      <c r="M1285" s="15" t="s">
        <v>41</v>
      </c>
      <c r="N1285" s="15">
        <v>1</v>
      </c>
      <c r="O1285" s="15">
        <v>1</v>
      </c>
      <c r="P1285" s="13" t="s">
        <v>31</v>
      </c>
      <c r="Q1285" s="13" t="s">
        <v>32</v>
      </c>
      <c r="R1285" s="1" t="s">
        <v>2264</v>
      </c>
      <c r="S1285" s="13" t="str" cm="1">
        <f t="array" ref="S1285">IFERROR(_xlfn.TEXTJOIN(", ",TRUE,IF(ChangeLog[ROW_ID]=$T1285,ChangeLog[Change'#],"")),"")</f>
        <v/>
      </c>
      <c r="T1285">
        <v>1281</v>
      </c>
    </row>
    <row r="1286" spans="1:20" ht="17.100000000000001" customHeight="1" x14ac:dyDescent="0.25">
      <c r="A1286" s="1" t="s">
        <v>1242</v>
      </c>
      <c r="B1286" s="15">
        <v>1975</v>
      </c>
      <c r="C1286" s="15" t="s">
        <v>24</v>
      </c>
      <c r="D1286" s="15" t="s">
        <v>25</v>
      </c>
      <c r="E1286" s="15" t="s">
        <v>25</v>
      </c>
      <c r="F1286" s="15" t="s">
        <v>49</v>
      </c>
      <c r="G1286" s="15" t="s">
        <v>108</v>
      </c>
      <c r="H1286" s="15" t="s">
        <v>1243</v>
      </c>
      <c r="I1286" s="15" t="s">
        <v>108</v>
      </c>
      <c r="J1286" s="1" t="s">
        <v>1994</v>
      </c>
      <c r="K1286" s="15" t="s">
        <v>29</v>
      </c>
      <c r="L1286" s="15">
        <v>1</v>
      </c>
      <c r="M1286" s="15" t="s">
        <v>41</v>
      </c>
      <c r="N1286" s="15">
        <v>1</v>
      </c>
      <c r="O1286" s="15">
        <v>1</v>
      </c>
      <c r="P1286" s="13" t="s">
        <v>31</v>
      </c>
      <c r="Q1286" s="13" t="s">
        <v>32</v>
      </c>
      <c r="R1286" s="1" t="s">
        <v>2265</v>
      </c>
      <c r="S1286" s="13" t="str" cm="1">
        <f t="array" ref="S1286">IFERROR(_xlfn.TEXTJOIN(", ",TRUE,IF(ChangeLog[ROW_ID]=$T1286,ChangeLog[Change'#],"")),"")</f>
        <v/>
      </c>
      <c r="T1286">
        <v>1282</v>
      </c>
    </row>
    <row r="1287" spans="1:20" ht="17.100000000000001" customHeight="1" x14ac:dyDescent="0.25">
      <c r="A1287" s="1" t="s">
        <v>1242</v>
      </c>
      <c r="B1287" s="15">
        <v>1975</v>
      </c>
      <c r="C1287" s="15" t="s">
        <v>24</v>
      </c>
      <c r="D1287" s="15" t="s">
        <v>25</v>
      </c>
      <c r="E1287" s="15" t="s">
        <v>25</v>
      </c>
      <c r="F1287" s="15" t="s">
        <v>49</v>
      </c>
      <c r="G1287" s="15" t="s">
        <v>124</v>
      </c>
      <c r="H1287" s="15" t="s">
        <v>1243</v>
      </c>
      <c r="I1287" s="15" t="s">
        <v>11366</v>
      </c>
      <c r="J1287" s="1" t="s">
        <v>1994</v>
      </c>
      <c r="K1287" s="15" t="s">
        <v>29</v>
      </c>
      <c r="L1287" s="15">
        <v>2</v>
      </c>
      <c r="M1287" s="15" t="s">
        <v>30</v>
      </c>
      <c r="N1287" s="15">
        <v>2</v>
      </c>
      <c r="O1287" s="15">
        <v>1</v>
      </c>
      <c r="P1287" s="13" t="s">
        <v>31</v>
      </c>
      <c r="Q1287" s="13" t="s">
        <v>32</v>
      </c>
      <c r="R1287" s="1" t="s">
        <v>2266</v>
      </c>
      <c r="S1287" s="13" t="str" cm="1">
        <f t="array" ref="S1287">IFERROR(_xlfn.TEXTJOIN(", ",TRUE,IF(ChangeLog[ROW_ID]=$T1287,ChangeLog[Change'#],"")),"")</f>
        <v/>
      </c>
      <c r="T1287">
        <v>1283</v>
      </c>
    </row>
    <row r="1288" spans="1:20" ht="17.100000000000001" customHeight="1" x14ac:dyDescent="0.25">
      <c r="A1288" s="1" t="s">
        <v>1242</v>
      </c>
      <c r="B1288" s="15">
        <v>1975</v>
      </c>
      <c r="C1288" s="15" t="s">
        <v>47</v>
      </c>
      <c r="D1288" s="15" t="s">
        <v>47</v>
      </c>
      <c r="E1288" s="15" t="s">
        <v>48</v>
      </c>
      <c r="F1288" s="15"/>
      <c r="G1288" s="15" t="s">
        <v>143</v>
      </c>
      <c r="H1288" s="15"/>
      <c r="I1288" s="15"/>
      <c r="J1288" s="1" t="s">
        <v>2267</v>
      </c>
      <c r="K1288" s="15" t="s">
        <v>29</v>
      </c>
      <c r="L1288" s="15">
        <v>3</v>
      </c>
      <c r="M1288" s="15" t="s">
        <v>57</v>
      </c>
      <c r="N1288" s="15">
        <v>3</v>
      </c>
      <c r="O1288" s="15">
        <v>1</v>
      </c>
      <c r="P1288" s="13" t="s">
        <v>31</v>
      </c>
      <c r="Q1288" s="13" t="s">
        <v>32</v>
      </c>
      <c r="R1288" s="1"/>
      <c r="S1288" s="13" t="str" cm="1">
        <f t="array" ref="S1288">IFERROR(_xlfn.TEXTJOIN(", ",TRUE,IF(ChangeLog[ROW_ID]=$T1288,ChangeLog[Change'#],"")),"")</f>
        <v>381</v>
      </c>
      <c r="T1288">
        <v>1284</v>
      </c>
    </row>
    <row r="1289" spans="1:20" ht="17.100000000000001" customHeight="1" x14ac:dyDescent="0.25">
      <c r="A1289" s="1" t="s">
        <v>1242</v>
      </c>
      <c r="B1289" s="15">
        <v>1975</v>
      </c>
      <c r="C1289" s="15" t="s">
        <v>47</v>
      </c>
      <c r="D1289" s="15" t="s">
        <v>47</v>
      </c>
      <c r="E1289" s="15" t="s">
        <v>48</v>
      </c>
      <c r="F1289" s="15" t="s">
        <v>26</v>
      </c>
      <c r="G1289" s="15" t="s">
        <v>116</v>
      </c>
      <c r="H1289" s="15" t="s">
        <v>1255</v>
      </c>
      <c r="I1289" s="15" t="s">
        <v>11353</v>
      </c>
      <c r="J1289" s="1" t="s">
        <v>2268</v>
      </c>
      <c r="K1289" s="15" t="s">
        <v>29</v>
      </c>
      <c r="L1289" s="15">
        <v>1</v>
      </c>
      <c r="M1289" s="15" t="s">
        <v>41</v>
      </c>
      <c r="N1289" s="15">
        <v>1</v>
      </c>
      <c r="O1289" s="15">
        <v>1</v>
      </c>
      <c r="P1289" s="13" t="s">
        <v>31</v>
      </c>
      <c r="Q1289" s="13" t="s">
        <v>32</v>
      </c>
      <c r="R1289" s="1" t="s">
        <v>2269</v>
      </c>
      <c r="S1289" s="13" t="str" cm="1">
        <f t="array" ref="S1289">IFERROR(_xlfn.TEXTJOIN(", ",TRUE,IF(ChangeLog[ROW_ID]=$T1289,ChangeLog[Change'#],"")),"")</f>
        <v/>
      </c>
      <c r="T1289">
        <v>1285</v>
      </c>
    </row>
    <row r="1290" spans="1:20" ht="17.100000000000001" customHeight="1" x14ac:dyDescent="0.25">
      <c r="A1290" s="1" t="s">
        <v>1242</v>
      </c>
      <c r="B1290" s="15">
        <v>1975</v>
      </c>
      <c r="C1290" s="15" t="s">
        <v>47</v>
      </c>
      <c r="D1290" s="15" t="s">
        <v>47</v>
      </c>
      <c r="E1290" s="15" t="s">
        <v>48</v>
      </c>
      <c r="F1290" s="15" t="s">
        <v>26</v>
      </c>
      <c r="G1290" s="15" t="s">
        <v>127</v>
      </c>
      <c r="H1290" s="15" t="s">
        <v>1255</v>
      </c>
      <c r="I1290" s="15" t="s">
        <v>11499</v>
      </c>
      <c r="J1290" s="1" t="s">
        <v>2271</v>
      </c>
      <c r="K1290" s="15" t="s">
        <v>29</v>
      </c>
      <c r="L1290" s="15">
        <v>2</v>
      </c>
      <c r="M1290" s="15" t="s">
        <v>30</v>
      </c>
      <c r="N1290" s="15">
        <v>2</v>
      </c>
      <c r="O1290" s="15">
        <v>1</v>
      </c>
      <c r="P1290" s="13" t="s">
        <v>31</v>
      </c>
      <c r="Q1290" s="13" t="s">
        <v>32</v>
      </c>
      <c r="R1290" s="1" t="s">
        <v>2272</v>
      </c>
      <c r="S1290" s="13" t="str" cm="1">
        <f t="array" ref="S1290">IFERROR(_xlfn.TEXTJOIN(", ",TRUE,IF(ChangeLog[ROW_ID]=$T1290,ChangeLog[Change'#],"")),"")</f>
        <v/>
      </c>
      <c r="T1290">
        <v>1286</v>
      </c>
    </row>
    <row r="1291" spans="1:20" ht="17.100000000000001" customHeight="1" x14ac:dyDescent="0.25">
      <c r="A1291" s="1" t="s">
        <v>1242</v>
      </c>
      <c r="B1291" s="15">
        <v>1975</v>
      </c>
      <c r="C1291" s="15" t="s">
        <v>47</v>
      </c>
      <c r="D1291" s="15" t="s">
        <v>47</v>
      </c>
      <c r="E1291" s="15" t="s">
        <v>48</v>
      </c>
      <c r="F1291" s="15" t="s">
        <v>49</v>
      </c>
      <c r="G1291" s="15" t="s">
        <v>116</v>
      </c>
      <c r="H1291" s="15" t="s">
        <v>1255</v>
      </c>
      <c r="I1291" s="15" t="s">
        <v>11353</v>
      </c>
      <c r="J1291" s="1" t="s">
        <v>2273</v>
      </c>
      <c r="K1291" s="15" t="s">
        <v>29</v>
      </c>
      <c r="L1291" s="15">
        <v>2</v>
      </c>
      <c r="M1291" s="15" t="s">
        <v>30</v>
      </c>
      <c r="N1291" s="15">
        <v>2</v>
      </c>
      <c r="O1291" s="15">
        <v>1</v>
      </c>
      <c r="P1291" s="13" t="s">
        <v>31</v>
      </c>
      <c r="Q1291" s="13" t="s">
        <v>32</v>
      </c>
      <c r="R1291" s="1" t="s">
        <v>2274</v>
      </c>
      <c r="S1291" s="13" t="str" cm="1">
        <f t="array" ref="S1291">IFERROR(_xlfn.TEXTJOIN(", ",TRUE,IF(ChangeLog[ROW_ID]=$T1291,ChangeLog[Change'#],"")),"")</f>
        <v/>
      </c>
      <c r="T1291">
        <v>1287</v>
      </c>
    </row>
    <row r="1292" spans="1:20" ht="17.100000000000001" customHeight="1" x14ac:dyDescent="0.25">
      <c r="A1292" s="1" t="s">
        <v>1242</v>
      </c>
      <c r="B1292" s="15">
        <v>1975</v>
      </c>
      <c r="C1292" s="15" t="s">
        <v>47</v>
      </c>
      <c r="D1292" s="15" t="s">
        <v>47</v>
      </c>
      <c r="E1292" s="15" t="s">
        <v>112</v>
      </c>
      <c r="F1292" s="15"/>
      <c r="G1292" s="15" t="s">
        <v>113</v>
      </c>
      <c r="H1292" s="15" t="s">
        <v>1255</v>
      </c>
      <c r="I1292" s="15" t="s">
        <v>113</v>
      </c>
      <c r="J1292" s="1" t="s">
        <v>2275</v>
      </c>
      <c r="K1292" s="15" t="s">
        <v>29</v>
      </c>
      <c r="L1292" s="15">
        <v>3</v>
      </c>
      <c r="M1292" s="15" t="s">
        <v>57</v>
      </c>
      <c r="N1292" s="15">
        <v>3</v>
      </c>
      <c r="O1292" s="15">
        <v>1</v>
      </c>
      <c r="P1292" s="13" t="s">
        <v>31</v>
      </c>
      <c r="Q1292" s="13" t="s">
        <v>32</v>
      </c>
      <c r="R1292" s="1" t="s">
        <v>2276</v>
      </c>
      <c r="S1292" s="13" t="str" cm="1">
        <f t="array" ref="S1292">IFERROR(_xlfn.TEXTJOIN(", ",TRUE,IF(ChangeLog[ROW_ID]=$T1292,ChangeLog[Change'#],"")),"")</f>
        <v/>
      </c>
      <c r="T1292">
        <v>1288</v>
      </c>
    </row>
    <row r="1293" spans="1:20" ht="17.100000000000001" customHeight="1" x14ac:dyDescent="0.25">
      <c r="A1293" s="1" t="s">
        <v>1242</v>
      </c>
      <c r="B1293" s="15">
        <v>1975</v>
      </c>
      <c r="C1293" s="15" t="s">
        <v>47</v>
      </c>
      <c r="D1293" s="15" t="s">
        <v>47</v>
      </c>
      <c r="E1293" s="15" t="s">
        <v>48</v>
      </c>
      <c r="F1293" s="15"/>
      <c r="G1293" s="15" t="s">
        <v>1561</v>
      </c>
      <c r="H1293" s="15" t="s">
        <v>1255</v>
      </c>
      <c r="I1293" s="15" t="s">
        <v>11500</v>
      </c>
      <c r="J1293" s="1" t="s">
        <v>1707</v>
      </c>
      <c r="K1293" s="15" t="s">
        <v>29</v>
      </c>
      <c r="L1293" s="15">
        <v>3</v>
      </c>
      <c r="M1293" s="15" t="s">
        <v>57</v>
      </c>
      <c r="N1293" s="15">
        <v>3</v>
      </c>
      <c r="O1293" s="15">
        <v>1</v>
      </c>
      <c r="P1293" s="13" t="s">
        <v>31</v>
      </c>
      <c r="Q1293" s="13" t="s">
        <v>32</v>
      </c>
      <c r="R1293" s="1" t="s">
        <v>2278</v>
      </c>
      <c r="S1293" s="13" t="str" cm="1">
        <f t="array" ref="S1293">IFERROR(_xlfn.TEXTJOIN(", ",TRUE,IF(ChangeLog[ROW_ID]=$T1293,ChangeLog[Change'#],"")),"")</f>
        <v/>
      </c>
      <c r="T1293">
        <v>1289</v>
      </c>
    </row>
    <row r="1294" spans="1:20" ht="17.100000000000001" customHeight="1" x14ac:dyDescent="0.25">
      <c r="A1294" s="1" t="s">
        <v>1242</v>
      </c>
      <c r="B1294" s="15">
        <v>1975</v>
      </c>
      <c r="C1294" s="15" t="s">
        <v>47</v>
      </c>
      <c r="D1294" s="15" t="s">
        <v>47</v>
      </c>
      <c r="E1294" s="15" t="s">
        <v>48</v>
      </c>
      <c r="F1294" s="15" t="s">
        <v>49</v>
      </c>
      <c r="G1294" s="15" t="s">
        <v>143</v>
      </c>
      <c r="H1294" s="15" t="s">
        <v>1255</v>
      </c>
      <c r="I1294" s="15" t="s">
        <v>143</v>
      </c>
      <c r="J1294" s="1" t="s">
        <v>144</v>
      </c>
      <c r="K1294" s="15" t="s">
        <v>29</v>
      </c>
      <c r="L1294" s="15">
        <v>1</v>
      </c>
      <c r="M1294" s="15" t="s">
        <v>41</v>
      </c>
      <c r="N1294" s="15">
        <v>1</v>
      </c>
      <c r="O1294" s="15">
        <v>1</v>
      </c>
      <c r="P1294" s="13" t="s">
        <v>31</v>
      </c>
      <c r="Q1294" s="13" t="s">
        <v>32</v>
      </c>
      <c r="R1294" s="1" t="s">
        <v>2280</v>
      </c>
      <c r="S1294" s="13" t="str" cm="1">
        <f t="array" ref="S1294">IFERROR(_xlfn.TEXTJOIN(", ",TRUE,IF(ChangeLog[ROW_ID]=$T1294,ChangeLog[Change'#],"")),"")</f>
        <v/>
      </c>
      <c r="T1294">
        <v>1290</v>
      </c>
    </row>
    <row r="1295" spans="1:20" ht="17.100000000000001" customHeight="1" x14ac:dyDescent="0.25">
      <c r="A1295" s="1" t="s">
        <v>1242</v>
      </c>
      <c r="B1295" s="15">
        <v>1975</v>
      </c>
      <c r="C1295" s="15" t="s">
        <v>47</v>
      </c>
      <c r="D1295" s="15" t="s">
        <v>47</v>
      </c>
      <c r="E1295" s="15" t="s">
        <v>48</v>
      </c>
      <c r="F1295" s="15" t="s">
        <v>49</v>
      </c>
      <c r="G1295" s="15" t="s">
        <v>766</v>
      </c>
      <c r="H1295" s="15" t="s">
        <v>1255</v>
      </c>
      <c r="I1295" s="15" t="s">
        <v>766</v>
      </c>
      <c r="J1295" s="1" t="s">
        <v>144</v>
      </c>
      <c r="K1295" s="15" t="s">
        <v>29</v>
      </c>
      <c r="L1295" s="15">
        <v>1</v>
      </c>
      <c r="M1295" s="15" t="s">
        <v>41</v>
      </c>
      <c r="N1295" s="15">
        <v>1</v>
      </c>
      <c r="O1295" s="15">
        <v>1</v>
      </c>
      <c r="P1295" s="13" t="s">
        <v>31</v>
      </c>
      <c r="Q1295" s="13" t="s">
        <v>32</v>
      </c>
      <c r="R1295" s="1" t="s">
        <v>2282</v>
      </c>
      <c r="S1295" s="13" t="str" cm="1">
        <f t="array" ref="S1295">IFERROR(_xlfn.TEXTJOIN(", ",TRUE,IF(ChangeLog[ROW_ID]=$T1295,ChangeLog[Change'#],"")),"")</f>
        <v/>
      </c>
      <c r="T1295">
        <v>1291</v>
      </c>
    </row>
    <row r="1296" spans="1:20" ht="17.100000000000001" customHeight="1" x14ac:dyDescent="0.25">
      <c r="A1296" s="1" t="s">
        <v>1242</v>
      </c>
      <c r="B1296" s="15">
        <v>1975</v>
      </c>
      <c r="C1296" s="15" t="s">
        <v>47</v>
      </c>
      <c r="D1296" s="15" t="s">
        <v>47</v>
      </c>
      <c r="E1296" s="15" t="s">
        <v>112</v>
      </c>
      <c r="F1296" s="15"/>
      <c r="G1296" s="15" t="s">
        <v>113</v>
      </c>
      <c r="H1296" s="15" t="s">
        <v>1255</v>
      </c>
      <c r="I1296" s="15" t="s">
        <v>113</v>
      </c>
      <c r="J1296" s="1" t="s">
        <v>1548</v>
      </c>
      <c r="K1296" s="15" t="s">
        <v>29</v>
      </c>
      <c r="L1296" s="15">
        <v>1</v>
      </c>
      <c r="M1296" s="15" t="s">
        <v>41</v>
      </c>
      <c r="N1296" s="15">
        <v>1</v>
      </c>
      <c r="O1296" s="15">
        <v>1</v>
      </c>
      <c r="P1296" s="13" t="s">
        <v>31</v>
      </c>
      <c r="Q1296" s="13" t="s">
        <v>32</v>
      </c>
      <c r="R1296" s="1" t="s">
        <v>2283</v>
      </c>
      <c r="S1296" s="13" t="str" cm="1">
        <f t="array" ref="S1296">IFERROR(_xlfn.TEXTJOIN(", ",TRUE,IF(ChangeLog[ROW_ID]=$T1296,ChangeLog[Change'#],"")),"")</f>
        <v/>
      </c>
      <c r="T1296">
        <v>1292</v>
      </c>
    </row>
    <row r="1297" spans="1:20" ht="17.100000000000001" customHeight="1" x14ac:dyDescent="0.25">
      <c r="A1297" s="1" t="s">
        <v>1242</v>
      </c>
      <c r="B1297" s="15">
        <v>1975</v>
      </c>
      <c r="C1297" s="15" t="s">
        <v>47</v>
      </c>
      <c r="D1297" s="15" t="s">
        <v>47</v>
      </c>
      <c r="E1297" s="15" t="s">
        <v>48</v>
      </c>
      <c r="F1297" s="15"/>
      <c r="G1297" s="15" t="s">
        <v>143</v>
      </c>
      <c r="H1297" s="15" t="s">
        <v>1255</v>
      </c>
      <c r="I1297" s="15" t="s">
        <v>143</v>
      </c>
      <c r="J1297" s="1" t="s">
        <v>2284</v>
      </c>
      <c r="K1297" s="15" t="s">
        <v>29</v>
      </c>
      <c r="L1297" s="15">
        <v>2</v>
      </c>
      <c r="M1297" s="15" t="s">
        <v>30</v>
      </c>
      <c r="N1297" s="15">
        <v>2</v>
      </c>
      <c r="O1297" s="15">
        <v>1</v>
      </c>
      <c r="P1297" s="13" t="s">
        <v>31</v>
      </c>
      <c r="Q1297" s="13" t="s">
        <v>32</v>
      </c>
      <c r="R1297" s="1" t="s">
        <v>2285</v>
      </c>
      <c r="S1297" s="13" t="str" cm="1">
        <f t="array" ref="S1297">IFERROR(_xlfn.TEXTJOIN(", ",TRUE,IF(ChangeLog[ROW_ID]=$T1297,ChangeLog[Change'#],"")),"")</f>
        <v/>
      </c>
      <c r="T1297">
        <v>1293</v>
      </c>
    </row>
    <row r="1298" spans="1:20" ht="17.100000000000001" customHeight="1" x14ac:dyDescent="0.25">
      <c r="A1298" s="1" t="s">
        <v>1242</v>
      </c>
      <c r="B1298" s="15">
        <v>1975</v>
      </c>
      <c r="C1298" s="15" t="s">
        <v>47</v>
      </c>
      <c r="D1298" s="15" t="s">
        <v>47</v>
      </c>
      <c r="E1298" s="15" t="s">
        <v>48</v>
      </c>
      <c r="F1298" s="15" t="s">
        <v>49</v>
      </c>
      <c r="G1298" s="15" t="s">
        <v>1044</v>
      </c>
      <c r="H1298" s="15" t="s">
        <v>1255</v>
      </c>
      <c r="I1298" s="15" t="s">
        <v>1044</v>
      </c>
      <c r="J1298" s="1" t="s">
        <v>2050</v>
      </c>
      <c r="K1298" s="15" t="s">
        <v>29</v>
      </c>
      <c r="L1298" s="15">
        <v>2</v>
      </c>
      <c r="M1298" s="15" t="s">
        <v>30</v>
      </c>
      <c r="N1298" s="15">
        <v>2</v>
      </c>
      <c r="O1298" s="15">
        <v>1</v>
      </c>
      <c r="P1298" s="13" t="s">
        <v>31</v>
      </c>
      <c r="Q1298" s="13" t="s">
        <v>32</v>
      </c>
      <c r="R1298" s="1" t="s">
        <v>2287</v>
      </c>
      <c r="S1298" s="13" t="str" cm="1">
        <f t="array" ref="S1298">IFERROR(_xlfn.TEXTJOIN(", ",TRUE,IF(ChangeLog[ROW_ID]=$T1298,ChangeLog[Change'#],"")),"")</f>
        <v/>
      </c>
      <c r="T1298">
        <v>1294</v>
      </c>
    </row>
    <row r="1299" spans="1:20" ht="17.100000000000001" customHeight="1" x14ac:dyDescent="0.25">
      <c r="A1299" s="1" t="s">
        <v>1242</v>
      </c>
      <c r="B1299" s="15">
        <v>1975</v>
      </c>
      <c r="C1299" s="15" t="s">
        <v>47</v>
      </c>
      <c r="D1299" s="15" t="s">
        <v>47</v>
      </c>
      <c r="E1299" s="15" t="s">
        <v>112</v>
      </c>
      <c r="F1299" s="15" t="s">
        <v>26</v>
      </c>
      <c r="G1299" s="15" t="s">
        <v>1332</v>
      </c>
      <c r="H1299" s="15" t="s">
        <v>1255</v>
      </c>
      <c r="I1299" s="15" t="s">
        <v>1332</v>
      </c>
      <c r="J1299" s="1" t="s">
        <v>1877</v>
      </c>
      <c r="K1299" s="15" t="s">
        <v>29</v>
      </c>
      <c r="L1299" s="15">
        <v>2</v>
      </c>
      <c r="M1299" s="15" t="s">
        <v>30</v>
      </c>
      <c r="N1299" s="15">
        <v>2</v>
      </c>
      <c r="O1299" s="15">
        <v>1</v>
      </c>
      <c r="P1299" s="13" t="s">
        <v>31</v>
      </c>
      <c r="Q1299" s="13" t="s">
        <v>32</v>
      </c>
      <c r="R1299" s="1" t="s">
        <v>2288</v>
      </c>
      <c r="S1299" s="13" t="str" cm="1">
        <f t="array" ref="S1299">IFERROR(_xlfn.TEXTJOIN(", ",TRUE,IF(ChangeLog[ROW_ID]=$T1299,ChangeLog[Change'#],"")),"")</f>
        <v/>
      </c>
      <c r="T1299">
        <v>1295</v>
      </c>
    </row>
    <row r="1300" spans="1:20" ht="17.100000000000001" customHeight="1" x14ac:dyDescent="0.25">
      <c r="A1300" s="1" t="s">
        <v>1242</v>
      </c>
      <c r="B1300" s="15">
        <v>1975</v>
      </c>
      <c r="C1300" s="15" t="s">
        <v>47</v>
      </c>
      <c r="D1300" s="15" t="s">
        <v>47</v>
      </c>
      <c r="E1300" s="15" t="s">
        <v>1387</v>
      </c>
      <c r="F1300" s="15"/>
      <c r="G1300" s="15" t="s">
        <v>2062</v>
      </c>
      <c r="H1300" s="15" t="s">
        <v>1255</v>
      </c>
      <c r="I1300" s="15" t="s">
        <v>2062</v>
      </c>
      <c r="J1300" s="1" t="s">
        <v>2064</v>
      </c>
      <c r="K1300" s="15" t="s">
        <v>29</v>
      </c>
      <c r="L1300" s="15">
        <v>2</v>
      </c>
      <c r="M1300" s="15" t="s">
        <v>30</v>
      </c>
      <c r="N1300" s="15">
        <v>2</v>
      </c>
      <c r="O1300" s="15">
        <v>1</v>
      </c>
      <c r="P1300" s="13" t="s">
        <v>31</v>
      </c>
      <c r="Q1300" s="13" t="s">
        <v>32</v>
      </c>
      <c r="R1300" s="1" t="s">
        <v>2289</v>
      </c>
      <c r="S1300" s="13" t="str" cm="1">
        <f t="array" ref="S1300">IFERROR(_xlfn.TEXTJOIN(", ",TRUE,IF(ChangeLog[ROW_ID]=$T1300,ChangeLog[Change'#],"")),"")</f>
        <v/>
      </c>
      <c r="T1300">
        <v>1296</v>
      </c>
    </row>
    <row r="1301" spans="1:20" ht="17.100000000000001" customHeight="1" x14ac:dyDescent="0.25">
      <c r="A1301" s="1" t="s">
        <v>1242</v>
      </c>
      <c r="B1301" s="15">
        <v>1975</v>
      </c>
      <c r="C1301" s="15" t="s">
        <v>47</v>
      </c>
      <c r="D1301" s="15" t="s">
        <v>47</v>
      </c>
      <c r="E1301" s="15" t="s">
        <v>707</v>
      </c>
      <c r="F1301" s="15"/>
      <c r="G1301" s="15" t="s">
        <v>1864</v>
      </c>
      <c r="H1301" s="15" t="s">
        <v>1255</v>
      </c>
      <c r="I1301" s="15" t="s">
        <v>11462</v>
      </c>
      <c r="J1301" s="1" t="s">
        <v>2084</v>
      </c>
      <c r="K1301" s="15" t="s">
        <v>29</v>
      </c>
      <c r="L1301" s="15">
        <v>2</v>
      </c>
      <c r="M1301" s="15" t="s">
        <v>30</v>
      </c>
      <c r="N1301" s="15">
        <v>2</v>
      </c>
      <c r="O1301" s="15">
        <v>1</v>
      </c>
      <c r="P1301" s="13" t="s">
        <v>31</v>
      </c>
      <c r="Q1301" s="13" t="s">
        <v>32</v>
      </c>
      <c r="R1301" s="1" t="s">
        <v>2290</v>
      </c>
      <c r="S1301" s="13" t="str" cm="1">
        <f t="array" ref="S1301">IFERROR(_xlfn.TEXTJOIN(", ",TRUE,IF(ChangeLog[ROW_ID]=$T1301,ChangeLog[Change'#],"")),"")</f>
        <v/>
      </c>
      <c r="T1301">
        <v>1297</v>
      </c>
    </row>
    <row r="1302" spans="1:20" ht="17.100000000000001" customHeight="1" x14ac:dyDescent="0.25">
      <c r="A1302" s="1" t="s">
        <v>1242</v>
      </c>
      <c r="B1302" s="15">
        <v>1975</v>
      </c>
      <c r="C1302" s="15" t="s">
        <v>47</v>
      </c>
      <c r="D1302" s="15" t="s">
        <v>47</v>
      </c>
      <c r="E1302" s="15" t="s">
        <v>48</v>
      </c>
      <c r="F1302" s="15" t="s">
        <v>26</v>
      </c>
      <c r="G1302" s="15" t="s">
        <v>2291</v>
      </c>
      <c r="H1302" s="15" t="s">
        <v>1255</v>
      </c>
      <c r="I1302" s="15" t="s">
        <v>11501</v>
      </c>
      <c r="J1302" s="1" t="s">
        <v>2293</v>
      </c>
      <c r="K1302" s="15" t="s">
        <v>29</v>
      </c>
      <c r="L1302" s="15">
        <v>2</v>
      </c>
      <c r="M1302" s="15" t="s">
        <v>30</v>
      </c>
      <c r="N1302" s="15">
        <v>2</v>
      </c>
      <c r="O1302" s="15">
        <v>1</v>
      </c>
      <c r="P1302" s="13" t="s">
        <v>31</v>
      </c>
      <c r="Q1302" s="13" t="s">
        <v>32</v>
      </c>
      <c r="R1302" s="1" t="s">
        <v>2294</v>
      </c>
      <c r="S1302" s="13" t="str" cm="1">
        <f t="array" ref="S1302">IFERROR(_xlfn.TEXTJOIN(", ",TRUE,IF(ChangeLog[ROW_ID]=$T1302,ChangeLog[Change'#],"")),"")</f>
        <v/>
      </c>
      <c r="T1302">
        <v>1298</v>
      </c>
    </row>
    <row r="1303" spans="1:20" ht="17.100000000000001" customHeight="1" x14ac:dyDescent="0.25">
      <c r="A1303" s="1" t="s">
        <v>1242</v>
      </c>
      <c r="B1303" s="15">
        <v>1975</v>
      </c>
      <c r="C1303" s="15" t="s">
        <v>47</v>
      </c>
      <c r="D1303" s="15" t="s">
        <v>47</v>
      </c>
      <c r="E1303" s="15" t="s">
        <v>48</v>
      </c>
      <c r="F1303" s="15" t="s">
        <v>49</v>
      </c>
      <c r="G1303" s="15" t="s">
        <v>1896</v>
      </c>
      <c r="H1303" s="15" t="s">
        <v>1255</v>
      </c>
      <c r="I1303" s="15" t="s">
        <v>1896</v>
      </c>
      <c r="J1303" s="1" t="s">
        <v>2050</v>
      </c>
      <c r="K1303" s="15" t="s">
        <v>29</v>
      </c>
      <c r="L1303" s="15">
        <v>1</v>
      </c>
      <c r="M1303" s="15" t="s">
        <v>41</v>
      </c>
      <c r="N1303" s="15">
        <v>1</v>
      </c>
      <c r="O1303" s="15">
        <v>1</v>
      </c>
      <c r="P1303" s="13" t="s">
        <v>31</v>
      </c>
      <c r="Q1303" s="13" t="s">
        <v>32</v>
      </c>
      <c r="R1303" s="1" t="s">
        <v>2296</v>
      </c>
      <c r="S1303" s="13" t="str" cm="1">
        <f t="array" ref="S1303">IFERROR(_xlfn.TEXTJOIN(", ",TRUE,IF(ChangeLog[ROW_ID]=$T1303,ChangeLog[Change'#],"")),"")</f>
        <v/>
      </c>
      <c r="T1303">
        <v>1299</v>
      </c>
    </row>
    <row r="1304" spans="1:20" ht="17.100000000000001" customHeight="1" x14ac:dyDescent="0.25">
      <c r="A1304" s="1" t="s">
        <v>1242</v>
      </c>
      <c r="B1304" s="15">
        <v>1975</v>
      </c>
      <c r="C1304" s="15" t="s">
        <v>276</v>
      </c>
      <c r="D1304" s="15" t="s">
        <v>276</v>
      </c>
      <c r="E1304" s="15" t="s">
        <v>276</v>
      </c>
      <c r="F1304" s="15" t="s">
        <v>26</v>
      </c>
      <c r="G1304" s="15" t="s">
        <v>283</v>
      </c>
      <c r="H1304" s="15" t="s">
        <v>1418</v>
      </c>
      <c r="I1304" s="15" t="s">
        <v>11361</v>
      </c>
      <c r="J1304" s="1" t="s">
        <v>2297</v>
      </c>
      <c r="K1304" s="15" t="s">
        <v>29</v>
      </c>
      <c r="L1304" s="15">
        <v>3</v>
      </c>
      <c r="M1304" s="15" t="s">
        <v>57</v>
      </c>
      <c r="N1304" s="15">
        <v>3</v>
      </c>
      <c r="O1304" s="15">
        <v>1</v>
      </c>
      <c r="P1304" s="13" t="s">
        <v>31</v>
      </c>
      <c r="Q1304" s="13" t="s">
        <v>32</v>
      </c>
      <c r="R1304" s="1"/>
      <c r="S1304" s="13" t="str" cm="1">
        <f t="array" ref="S1304">IFERROR(_xlfn.TEXTJOIN(", ",TRUE,IF(ChangeLog[ROW_ID]=$T1304,ChangeLog[Change'#],"")),"")</f>
        <v/>
      </c>
      <c r="T1304">
        <v>1300</v>
      </c>
    </row>
    <row r="1305" spans="1:20" ht="17.100000000000001" customHeight="1" x14ac:dyDescent="0.25">
      <c r="A1305" s="1" t="s">
        <v>1242</v>
      </c>
      <c r="B1305" s="15">
        <v>1975</v>
      </c>
      <c r="C1305" s="15" t="s">
        <v>276</v>
      </c>
      <c r="D1305" s="15" t="s">
        <v>276</v>
      </c>
      <c r="E1305" s="15" t="s">
        <v>276</v>
      </c>
      <c r="F1305" s="15" t="s">
        <v>26</v>
      </c>
      <c r="G1305" s="15" t="s">
        <v>36</v>
      </c>
      <c r="H1305" s="15" t="s">
        <v>1418</v>
      </c>
      <c r="I1305" s="15" t="s">
        <v>11502</v>
      </c>
      <c r="J1305" s="1" t="s">
        <v>91</v>
      </c>
      <c r="K1305" s="15" t="s">
        <v>29</v>
      </c>
      <c r="L1305" s="15">
        <v>3</v>
      </c>
      <c r="M1305" s="15" t="s">
        <v>57</v>
      </c>
      <c r="N1305" s="15">
        <v>3</v>
      </c>
      <c r="O1305" s="15">
        <v>1</v>
      </c>
      <c r="P1305" s="13" t="s">
        <v>31</v>
      </c>
      <c r="Q1305" s="13" t="s">
        <v>32</v>
      </c>
      <c r="R1305" s="1"/>
      <c r="S1305" s="13" t="str" cm="1">
        <f t="array" ref="S1305">IFERROR(_xlfn.TEXTJOIN(", ",TRUE,IF(ChangeLog[ROW_ID]=$T1305,ChangeLog[Change'#],"")),"")</f>
        <v/>
      </c>
      <c r="T1305">
        <v>1301</v>
      </c>
    </row>
    <row r="1306" spans="1:20" ht="17.100000000000001" customHeight="1" x14ac:dyDescent="0.25">
      <c r="A1306" s="1" t="s">
        <v>1242</v>
      </c>
      <c r="B1306" s="15">
        <v>1975</v>
      </c>
      <c r="C1306" s="15" t="s">
        <v>276</v>
      </c>
      <c r="D1306" s="15" t="s">
        <v>276</v>
      </c>
      <c r="E1306" s="15" t="s">
        <v>276</v>
      </c>
      <c r="F1306" s="15" t="s">
        <v>49</v>
      </c>
      <c r="G1306" s="15" t="s">
        <v>36</v>
      </c>
      <c r="H1306" s="15" t="s">
        <v>1418</v>
      </c>
      <c r="I1306" s="15" t="s">
        <v>11443</v>
      </c>
      <c r="J1306" s="1" t="s">
        <v>91</v>
      </c>
      <c r="K1306" s="15" t="s">
        <v>29</v>
      </c>
      <c r="L1306" s="15">
        <v>3</v>
      </c>
      <c r="M1306" s="15" t="s">
        <v>57</v>
      </c>
      <c r="N1306" s="15">
        <v>3</v>
      </c>
      <c r="O1306" s="15">
        <v>1</v>
      </c>
      <c r="P1306" s="13" t="s">
        <v>31</v>
      </c>
      <c r="Q1306" s="13" t="s">
        <v>32</v>
      </c>
      <c r="R1306" s="1"/>
      <c r="S1306" s="13" t="str" cm="1">
        <f t="array" ref="S1306">IFERROR(_xlfn.TEXTJOIN(", ",TRUE,IF(ChangeLog[ROW_ID]=$T1306,ChangeLog[Change'#],"")),"")</f>
        <v/>
      </c>
      <c r="T1306">
        <v>1302</v>
      </c>
    </row>
    <row r="1307" spans="1:20" ht="17.100000000000001" customHeight="1" x14ac:dyDescent="0.25">
      <c r="A1307" s="1" t="s">
        <v>1242</v>
      </c>
      <c r="B1307" s="15">
        <v>1975</v>
      </c>
      <c r="C1307" s="15" t="s">
        <v>621</v>
      </c>
      <c r="D1307" s="15" t="s">
        <v>621</v>
      </c>
      <c r="E1307" s="15" t="s">
        <v>622</v>
      </c>
      <c r="F1307" s="15" t="s">
        <v>26</v>
      </c>
      <c r="G1307" s="15" t="s">
        <v>36</v>
      </c>
      <c r="H1307" s="15" t="s">
        <v>1343</v>
      </c>
      <c r="I1307" s="15" t="s">
        <v>11503</v>
      </c>
      <c r="J1307" s="1" t="s">
        <v>91</v>
      </c>
      <c r="K1307" s="15" t="s">
        <v>29</v>
      </c>
      <c r="L1307" s="15">
        <v>3</v>
      </c>
      <c r="M1307" s="15" t="s">
        <v>57</v>
      </c>
      <c r="N1307" s="15">
        <v>3</v>
      </c>
      <c r="O1307" s="15">
        <v>1</v>
      </c>
      <c r="P1307" s="13" t="s">
        <v>31</v>
      </c>
      <c r="Q1307" s="13" t="s">
        <v>32</v>
      </c>
      <c r="R1307" s="1"/>
      <c r="S1307" s="13" t="str" cm="1">
        <f t="array" ref="S1307">IFERROR(_xlfn.TEXTJOIN(", ",TRUE,IF(ChangeLog[ROW_ID]=$T1307,ChangeLog[Change'#],"")),"")</f>
        <v/>
      </c>
      <c r="T1307">
        <v>1303</v>
      </c>
    </row>
    <row r="1308" spans="1:20" ht="17.100000000000001" customHeight="1" x14ac:dyDescent="0.25">
      <c r="A1308" s="1" t="s">
        <v>1242</v>
      </c>
      <c r="B1308" s="15">
        <v>1975</v>
      </c>
      <c r="C1308" s="15" t="s">
        <v>150</v>
      </c>
      <c r="D1308" s="15" t="s">
        <v>150</v>
      </c>
      <c r="E1308" s="15" t="s">
        <v>151</v>
      </c>
      <c r="F1308" s="15" t="s">
        <v>26</v>
      </c>
      <c r="G1308" s="15" t="s">
        <v>152</v>
      </c>
      <c r="H1308" s="15" t="s">
        <v>2300</v>
      </c>
      <c r="I1308" s="15" t="s">
        <v>11504</v>
      </c>
      <c r="J1308" s="1" t="s">
        <v>2302</v>
      </c>
      <c r="K1308" s="15" t="s">
        <v>29</v>
      </c>
      <c r="L1308" s="15">
        <v>3</v>
      </c>
      <c r="M1308" s="15" t="s">
        <v>57</v>
      </c>
      <c r="N1308" s="15">
        <v>3</v>
      </c>
      <c r="O1308" s="15">
        <v>1</v>
      </c>
      <c r="P1308" s="13" t="s">
        <v>31</v>
      </c>
      <c r="Q1308" s="13" t="s">
        <v>32</v>
      </c>
      <c r="R1308" s="1">
        <v>4787</v>
      </c>
      <c r="S1308" s="13" t="str" cm="1">
        <f t="array" ref="S1308">IFERROR(_xlfn.TEXTJOIN(", ",TRUE,IF(ChangeLog[ROW_ID]=$T1308,ChangeLog[Change'#],"")),"")</f>
        <v/>
      </c>
      <c r="T1308">
        <v>1304</v>
      </c>
    </row>
    <row r="1309" spans="1:20" ht="17.100000000000001" customHeight="1" x14ac:dyDescent="0.25">
      <c r="A1309" s="1" t="s">
        <v>1242</v>
      </c>
      <c r="B1309" s="15">
        <v>1975</v>
      </c>
      <c r="C1309" s="15" t="s">
        <v>150</v>
      </c>
      <c r="D1309" s="15" t="s">
        <v>150</v>
      </c>
      <c r="E1309" s="15" t="s">
        <v>151</v>
      </c>
      <c r="F1309" s="15" t="s">
        <v>26</v>
      </c>
      <c r="G1309" s="15" t="s">
        <v>283</v>
      </c>
      <c r="H1309" s="15" t="s">
        <v>2300</v>
      </c>
      <c r="I1309" s="15" t="s">
        <v>11505</v>
      </c>
      <c r="J1309" s="1" t="s">
        <v>2304</v>
      </c>
      <c r="K1309" s="15" t="s">
        <v>29</v>
      </c>
      <c r="L1309" s="15">
        <v>3</v>
      </c>
      <c r="M1309" s="15" t="s">
        <v>57</v>
      </c>
      <c r="N1309" s="15">
        <v>3</v>
      </c>
      <c r="O1309" s="15">
        <v>1</v>
      </c>
      <c r="P1309" s="13" t="s">
        <v>31</v>
      </c>
      <c r="Q1309" s="13" t="s">
        <v>32</v>
      </c>
      <c r="R1309" s="1">
        <v>2366</v>
      </c>
      <c r="S1309" s="13" t="str" cm="1">
        <f t="array" ref="S1309">IFERROR(_xlfn.TEXTJOIN(", ",TRUE,IF(ChangeLog[ROW_ID]=$T1309,ChangeLog[Change'#],"")),"")</f>
        <v/>
      </c>
      <c r="T1309">
        <v>1305</v>
      </c>
    </row>
    <row r="1310" spans="1:20" ht="17.100000000000001" customHeight="1" x14ac:dyDescent="0.25">
      <c r="A1310" s="1" t="s">
        <v>1242</v>
      </c>
      <c r="B1310" s="15">
        <v>1975</v>
      </c>
      <c r="C1310" s="15" t="s">
        <v>150</v>
      </c>
      <c r="D1310" s="15" t="s">
        <v>150</v>
      </c>
      <c r="E1310" s="15" t="s">
        <v>151</v>
      </c>
      <c r="F1310" s="15" t="s">
        <v>26</v>
      </c>
      <c r="G1310" s="15" t="s">
        <v>152</v>
      </c>
      <c r="H1310" s="15" t="s">
        <v>2300</v>
      </c>
      <c r="I1310" s="15" t="s">
        <v>11506</v>
      </c>
      <c r="J1310" s="1" t="s">
        <v>2306</v>
      </c>
      <c r="K1310" s="15" t="s">
        <v>29</v>
      </c>
      <c r="L1310" s="15">
        <v>3</v>
      </c>
      <c r="M1310" s="15" t="s">
        <v>57</v>
      </c>
      <c r="N1310" s="15">
        <v>3</v>
      </c>
      <c r="O1310" s="15">
        <v>1</v>
      </c>
      <c r="P1310" s="13" t="s">
        <v>31</v>
      </c>
      <c r="Q1310" s="13" t="s">
        <v>32</v>
      </c>
      <c r="R1310" s="1">
        <v>1248</v>
      </c>
      <c r="S1310" s="13" t="str" cm="1">
        <f t="array" ref="S1310">IFERROR(_xlfn.TEXTJOIN(", ",TRUE,IF(ChangeLog[ROW_ID]=$T1310,ChangeLog[Change'#],"")),"")</f>
        <v/>
      </c>
      <c r="T1310">
        <v>1306</v>
      </c>
    </row>
    <row r="1311" spans="1:20" ht="17.100000000000001" customHeight="1" x14ac:dyDescent="0.25">
      <c r="A1311" s="1" t="s">
        <v>1242</v>
      </c>
      <c r="B1311" s="15">
        <v>1975</v>
      </c>
      <c r="C1311" s="15" t="s">
        <v>150</v>
      </c>
      <c r="D1311" s="15" t="s">
        <v>150</v>
      </c>
      <c r="E1311" s="15" t="s">
        <v>151</v>
      </c>
      <c r="F1311" s="15" t="s">
        <v>49</v>
      </c>
      <c r="G1311" s="15" t="s">
        <v>198</v>
      </c>
      <c r="H1311" s="15" t="s">
        <v>2300</v>
      </c>
      <c r="I1311" s="15" t="s">
        <v>11507</v>
      </c>
      <c r="J1311" s="1" t="s">
        <v>2308</v>
      </c>
      <c r="K1311" s="15" t="s">
        <v>29</v>
      </c>
      <c r="L1311" s="15">
        <v>3</v>
      </c>
      <c r="M1311" s="15" t="s">
        <v>57</v>
      </c>
      <c r="N1311" s="15">
        <v>3</v>
      </c>
      <c r="O1311" s="15">
        <v>1</v>
      </c>
      <c r="P1311" s="13" t="s">
        <v>31</v>
      </c>
      <c r="Q1311" s="13" t="s">
        <v>32</v>
      </c>
      <c r="R1311" s="1">
        <v>2130</v>
      </c>
      <c r="S1311" s="13" t="str" cm="1">
        <f t="array" ref="S1311">IFERROR(_xlfn.TEXTJOIN(", ",TRUE,IF(ChangeLog[ROW_ID]=$T1311,ChangeLog[Change'#],"")),"")</f>
        <v/>
      </c>
      <c r="T1311">
        <v>1307</v>
      </c>
    </row>
    <row r="1312" spans="1:20" ht="17.100000000000001" customHeight="1" x14ac:dyDescent="0.25">
      <c r="A1312" s="1" t="s">
        <v>1242</v>
      </c>
      <c r="B1312" s="15">
        <v>1975</v>
      </c>
      <c r="C1312" s="15" t="s">
        <v>150</v>
      </c>
      <c r="D1312" s="15" t="s">
        <v>150</v>
      </c>
      <c r="E1312" s="15" t="s">
        <v>151</v>
      </c>
      <c r="F1312" s="15" t="s">
        <v>26</v>
      </c>
      <c r="G1312" s="15" t="s">
        <v>198</v>
      </c>
      <c r="H1312" s="15" t="s">
        <v>2300</v>
      </c>
      <c r="I1312" s="15" t="s">
        <v>11508</v>
      </c>
      <c r="J1312" s="1" t="s">
        <v>2302</v>
      </c>
      <c r="K1312" s="15" t="s">
        <v>29</v>
      </c>
      <c r="L1312" s="15">
        <v>1</v>
      </c>
      <c r="M1312" s="15" t="s">
        <v>41</v>
      </c>
      <c r="N1312" s="15">
        <v>1</v>
      </c>
      <c r="O1312" s="15">
        <v>1</v>
      </c>
      <c r="P1312" s="13" t="s">
        <v>31</v>
      </c>
      <c r="Q1312" s="13" t="s">
        <v>32</v>
      </c>
      <c r="R1312" s="1">
        <v>3244</v>
      </c>
      <c r="S1312" s="13" t="str" cm="1">
        <f t="array" ref="S1312">IFERROR(_xlfn.TEXTJOIN(", ",TRUE,IF(ChangeLog[ROW_ID]=$T1312,ChangeLog[Change'#],"")),"")</f>
        <v/>
      </c>
      <c r="T1312">
        <v>1308</v>
      </c>
    </row>
    <row r="1313" spans="1:20" ht="17.100000000000001" customHeight="1" x14ac:dyDescent="0.25">
      <c r="A1313" s="1" t="s">
        <v>1242</v>
      </c>
      <c r="B1313" s="15">
        <v>1975</v>
      </c>
      <c r="C1313" s="15" t="s">
        <v>150</v>
      </c>
      <c r="D1313" s="15" t="s">
        <v>150</v>
      </c>
      <c r="E1313" s="15" t="s">
        <v>151</v>
      </c>
      <c r="F1313" s="15" t="s">
        <v>49</v>
      </c>
      <c r="G1313" s="15" t="s">
        <v>152</v>
      </c>
      <c r="H1313" s="15" t="s">
        <v>2300</v>
      </c>
      <c r="I1313" s="15" t="s">
        <v>11509</v>
      </c>
      <c r="J1313" s="1" t="s">
        <v>2311</v>
      </c>
      <c r="K1313" s="15" t="s">
        <v>29</v>
      </c>
      <c r="L1313" s="15">
        <v>1</v>
      </c>
      <c r="M1313" s="15" t="s">
        <v>41</v>
      </c>
      <c r="N1313" s="15">
        <v>1</v>
      </c>
      <c r="O1313" s="15">
        <v>1</v>
      </c>
      <c r="P1313" s="13" t="s">
        <v>31</v>
      </c>
      <c r="Q1313" s="13" t="s">
        <v>32</v>
      </c>
      <c r="R1313" s="1">
        <v>4449</v>
      </c>
      <c r="S1313" s="13" t="str" cm="1">
        <f t="array" ref="S1313">IFERROR(_xlfn.TEXTJOIN(", ",TRUE,IF(ChangeLog[ROW_ID]=$T1313,ChangeLog[Change'#],"")),"")</f>
        <v/>
      </c>
      <c r="T1313">
        <v>1309</v>
      </c>
    </row>
    <row r="1314" spans="1:20" ht="17.100000000000001" customHeight="1" x14ac:dyDescent="0.25">
      <c r="A1314" s="1" t="s">
        <v>1242</v>
      </c>
      <c r="B1314" s="15">
        <v>1975</v>
      </c>
      <c r="C1314" s="15" t="s">
        <v>150</v>
      </c>
      <c r="D1314" s="15" t="s">
        <v>150</v>
      </c>
      <c r="E1314" s="15" t="s">
        <v>151</v>
      </c>
      <c r="F1314" s="15" t="s">
        <v>49</v>
      </c>
      <c r="G1314" s="15" t="s">
        <v>166</v>
      </c>
      <c r="H1314" s="15" t="s">
        <v>2300</v>
      </c>
      <c r="I1314" s="15" t="s">
        <v>11510</v>
      </c>
      <c r="J1314" s="1" t="s">
        <v>2313</v>
      </c>
      <c r="K1314" s="15" t="s">
        <v>29</v>
      </c>
      <c r="L1314" s="15">
        <v>1</v>
      </c>
      <c r="M1314" s="15" t="s">
        <v>41</v>
      </c>
      <c r="N1314" s="15">
        <v>1</v>
      </c>
      <c r="O1314" s="15">
        <v>1</v>
      </c>
      <c r="P1314" s="13" t="s">
        <v>31</v>
      </c>
      <c r="Q1314" s="13" t="s">
        <v>32</v>
      </c>
      <c r="R1314" s="1">
        <v>3272</v>
      </c>
      <c r="S1314" s="13" t="str" cm="1">
        <f t="array" ref="S1314">IFERROR(_xlfn.TEXTJOIN(", ",TRUE,IF(ChangeLog[ROW_ID]=$T1314,ChangeLog[Change'#],"")),"")</f>
        <v/>
      </c>
      <c r="T1314">
        <v>1310</v>
      </c>
    </row>
    <row r="1315" spans="1:20" ht="17.100000000000001" customHeight="1" x14ac:dyDescent="0.25">
      <c r="A1315" s="1" t="s">
        <v>1242</v>
      </c>
      <c r="B1315" s="15">
        <v>1975</v>
      </c>
      <c r="C1315" s="15" t="s">
        <v>150</v>
      </c>
      <c r="D1315" s="15" t="s">
        <v>150</v>
      </c>
      <c r="E1315" s="15" t="s">
        <v>151</v>
      </c>
      <c r="F1315" s="15" t="s">
        <v>26</v>
      </c>
      <c r="G1315" s="15" t="s">
        <v>198</v>
      </c>
      <c r="H1315" s="15" t="s">
        <v>2300</v>
      </c>
      <c r="I1315" s="15" t="s">
        <v>11511</v>
      </c>
      <c r="J1315" s="1" t="s">
        <v>2315</v>
      </c>
      <c r="K1315" s="15" t="s">
        <v>29</v>
      </c>
      <c r="L1315" s="15">
        <v>2</v>
      </c>
      <c r="M1315" s="15" t="s">
        <v>30</v>
      </c>
      <c r="N1315" s="15">
        <v>2</v>
      </c>
      <c r="O1315" s="15">
        <v>1</v>
      </c>
      <c r="P1315" s="13" t="s">
        <v>31</v>
      </c>
      <c r="Q1315" s="13" t="s">
        <v>32</v>
      </c>
      <c r="R1315" s="1" t="s">
        <v>2316</v>
      </c>
      <c r="S1315" s="13" t="str" cm="1">
        <f t="array" ref="S1315">IFERROR(_xlfn.TEXTJOIN(", ",TRUE,IF(ChangeLog[ROW_ID]=$T1315,ChangeLog[Change'#],"")),"")</f>
        <v/>
      </c>
      <c r="T1315">
        <v>1311</v>
      </c>
    </row>
    <row r="1316" spans="1:20" ht="17.100000000000001" customHeight="1" x14ac:dyDescent="0.25">
      <c r="A1316" s="1" t="s">
        <v>1242</v>
      </c>
      <c r="B1316" s="15">
        <v>1975</v>
      </c>
      <c r="C1316" s="15" t="s">
        <v>150</v>
      </c>
      <c r="D1316" s="15" t="s">
        <v>150</v>
      </c>
      <c r="E1316" s="15" t="s">
        <v>151</v>
      </c>
      <c r="F1316" s="15" t="s">
        <v>26</v>
      </c>
      <c r="G1316" s="15" t="s">
        <v>283</v>
      </c>
      <c r="H1316" s="15" t="s">
        <v>2300</v>
      </c>
      <c r="I1316" s="15" t="s">
        <v>11505</v>
      </c>
      <c r="J1316" s="1" t="s">
        <v>2317</v>
      </c>
      <c r="K1316" s="15" t="s">
        <v>29</v>
      </c>
      <c r="L1316" s="15">
        <v>2</v>
      </c>
      <c r="M1316" s="15" t="s">
        <v>30</v>
      </c>
      <c r="N1316" s="15">
        <v>2</v>
      </c>
      <c r="O1316" s="15">
        <v>1</v>
      </c>
      <c r="P1316" s="13" t="s">
        <v>31</v>
      </c>
      <c r="Q1316" s="13" t="s">
        <v>32</v>
      </c>
      <c r="R1316" s="1" t="s">
        <v>2318</v>
      </c>
      <c r="S1316" s="13" t="str" cm="1">
        <f t="array" ref="S1316">IFERROR(_xlfn.TEXTJOIN(", ",TRUE,IF(ChangeLog[ROW_ID]=$T1316,ChangeLog[Change'#],"")),"")</f>
        <v/>
      </c>
      <c r="T1316">
        <v>1312</v>
      </c>
    </row>
    <row r="1317" spans="1:20" ht="17.100000000000001" customHeight="1" x14ac:dyDescent="0.25">
      <c r="A1317" s="1" t="s">
        <v>1242</v>
      </c>
      <c r="B1317" s="15">
        <v>1975</v>
      </c>
      <c r="C1317" s="15" t="s">
        <v>150</v>
      </c>
      <c r="D1317" s="15" t="s">
        <v>150</v>
      </c>
      <c r="E1317" s="15" t="s">
        <v>151</v>
      </c>
      <c r="F1317" s="15" t="s">
        <v>26</v>
      </c>
      <c r="G1317" s="15" t="s">
        <v>166</v>
      </c>
      <c r="H1317" s="15" t="s">
        <v>2300</v>
      </c>
      <c r="I1317" s="15" t="s">
        <v>11512</v>
      </c>
      <c r="J1317" s="1" t="s">
        <v>2320</v>
      </c>
      <c r="K1317" s="15" t="s">
        <v>29</v>
      </c>
      <c r="L1317" s="15">
        <v>2</v>
      </c>
      <c r="M1317" s="15" t="s">
        <v>30</v>
      </c>
      <c r="N1317" s="15">
        <v>2</v>
      </c>
      <c r="O1317" s="15">
        <v>1</v>
      </c>
      <c r="P1317" s="13" t="s">
        <v>31</v>
      </c>
      <c r="Q1317" s="13" t="s">
        <v>32</v>
      </c>
      <c r="R1317" s="1" t="s">
        <v>2321</v>
      </c>
      <c r="S1317" s="13" t="str" cm="1">
        <f t="array" ref="S1317">IFERROR(_xlfn.TEXTJOIN(", ",TRUE,IF(ChangeLog[ROW_ID]=$T1317,ChangeLog[Change'#],"")),"")</f>
        <v/>
      </c>
      <c r="T1317">
        <v>1313</v>
      </c>
    </row>
    <row r="1318" spans="1:20" ht="17.100000000000001" customHeight="1" x14ac:dyDescent="0.25">
      <c r="A1318" s="1" t="s">
        <v>1242</v>
      </c>
      <c r="B1318" s="15">
        <v>1975</v>
      </c>
      <c r="C1318" s="15" t="s">
        <v>150</v>
      </c>
      <c r="D1318" s="15" t="s">
        <v>150</v>
      </c>
      <c r="E1318" s="15" t="s">
        <v>151</v>
      </c>
      <c r="F1318" s="15" t="s">
        <v>49</v>
      </c>
      <c r="G1318" s="15" t="s">
        <v>152</v>
      </c>
      <c r="H1318" s="15" t="s">
        <v>2300</v>
      </c>
      <c r="I1318" s="15" t="s">
        <v>11513</v>
      </c>
      <c r="J1318" s="1" t="s">
        <v>2323</v>
      </c>
      <c r="K1318" s="15" t="s">
        <v>29</v>
      </c>
      <c r="L1318" s="15">
        <v>2</v>
      </c>
      <c r="M1318" s="15" t="s">
        <v>30</v>
      </c>
      <c r="N1318" s="15">
        <v>2</v>
      </c>
      <c r="O1318" s="15">
        <v>1</v>
      </c>
      <c r="P1318" s="13" t="s">
        <v>31</v>
      </c>
      <c r="Q1318" s="13" t="s">
        <v>32</v>
      </c>
      <c r="R1318" s="1" t="s">
        <v>2324</v>
      </c>
      <c r="S1318" s="13" t="str" cm="1">
        <f t="array" ref="S1318">IFERROR(_xlfn.TEXTJOIN(", ",TRUE,IF(ChangeLog[ROW_ID]=$T1318,ChangeLog[Change'#],"")),"")</f>
        <v/>
      </c>
      <c r="T1318">
        <v>1314</v>
      </c>
    </row>
    <row r="1319" spans="1:20" ht="17.100000000000001" customHeight="1" x14ac:dyDescent="0.25">
      <c r="A1319" s="1" t="s">
        <v>1242</v>
      </c>
      <c r="B1319" s="15">
        <v>1975</v>
      </c>
      <c r="C1319" s="15" t="s">
        <v>150</v>
      </c>
      <c r="D1319" s="15" t="s">
        <v>150</v>
      </c>
      <c r="E1319" s="15" t="s">
        <v>151</v>
      </c>
      <c r="F1319" s="15" t="s">
        <v>49</v>
      </c>
      <c r="G1319" s="15" t="s">
        <v>283</v>
      </c>
      <c r="H1319" s="15" t="s">
        <v>2300</v>
      </c>
      <c r="I1319" s="15" t="s">
        <v>11514</v>
      </c>
      <c r="J1319" s="1" t="s">
        <v>2326</v>
      </c>
      <c r="K1319" s="15" t="s">
        <v>29</v>
      </c>
      <c r="L1319" s="15">
        <v>3</v>
      </c>
      <c r="M1319" s="15" t="s">
        <v>57</v>
      </c>
      <c r="N1319" s="15">
        <v>3</v>
      </c>
      <c r="O1319" s="15">
        <v>1</v>
      </c>
      <c r="P1319" s="13" t="s">
        <v>31</v>
      </c>
      <c r="Q1319" s="13" t="s">
        <v>32</v>
      </c>
      <c r="R1319" s="1">
        <v>2170</v>
      </c>
      <c r="S1319" s="13" t="str" cm="1">
        <f t="array" ref="S1319">IFERROR(_xlfn.TEXTJOIN(", ",TRUE,IF(ChangeLog[ROW_ID]=$T1319,ChangeLog[Change'#],"")),"")</f>
        <v/>
      </c>
      <c r="T1319">
        <v>1315</v>
      </c>
    </row>
    <row r="1320" spans="1:20" ht="17.100000000000001" customHeight="1" x14ac:dyDescent="0.25">
      <c r="A1320" s="1" t="s">
        <v>1242</v>
      </c>
      <c r="B1320" s="15">
        <v>1975</v>
      </c>
      <c r="C1320" s="15" t="s">
        <v>150</v>
      </c>
      <c r="D1320" s="15" t="s">
        <v>150</v>
      </c>
      <c r="E1320" s="15" t="s">
        <v>151</v>
      </c>
      <c r="F1320" s="15" t="s">
        <v>49</v>
      </c>
      <c r="G1320" s="15" t="s">
        <v>152</v>
      </c>
      <c r="H1320" s="15" t="s">
        <v>2300</v>
      </c>
      <c r="I1320" s="15" t="s">
        <v>11515</v>
      </c>
      <c r="J1320" s="1" t="s">
        <v>2311</v>
      </c>
      <c r="K1320" s="15" t="s">
        <v>29</v>
      </c>
      <c r="L1320" s="15">
        <v>1</v>
      </c>
      <c r="M1320" s="15" t="s">
        <v>41</v>
      </c>
      <c r="N1320" s="15">
        <v>1</v>
      </c>
      <c r="O1320" s="15">
        <v>1</v>
      </c>
      <c r="P1320" s="13" t="s">
        <v>31</v>
      </c>
      <c r="Q1320" s="13" t="s">
        <v>32</v>
      </c>
      <c r="R1320" s="1">
        <v>1192</v>
      </c>
      <c r="S1320" s="13" t="str" cm="1">
        <f t="array" ref="S1320">IFERROR(_xlfn.TEXTJOIN(", ",TRUE,IF(ChangeLog[ROW_ID]=$T1320,ChangeLog[Change'#],"")),"")</f>
        <v/>
      </c>
      <c r="T1320">
        <v>1316</v>
      </c>
    </row>
    <row r="1321" spans="1:20" ht="17.100000000000001" customHeight="1" x14ac:dyDescent="0.25">
      <c r="A1321" s="1" t="s">
        <v>1242</v>
      </c>
      <c r="B1321" s="15">
        <v>1975</v>
      </c>
      <c r="C1321" s="15" t="s">
        <v>150</v>
      </c>
      <c r="D1321" s="15" t="s">
        <v>150</v>
      </c>
      <c r="E1321" s="15" t="s">
        <v>151</v>
      </c>
      <c r="F1321" s="15" t="s">
        <v>49</v>
      </c>
      <c r="G1321" s="15" t="s">
        <v>283</v>
      </c>
      <c r="H1321" s="15" t="s">
        <v>2300</v>
      </c>
      <c r="I1321" s="15" t="s">
        <v>11514</v>
      </c>
      <c r="J1321" s="1" t="s">
        <v>2328</v>
      </c>
      <c r="K1321" s="15" t="s">
        <v>29</v>
      </c>
      <c r="L1321" s="15">
        <v>1</v>
      </c>
      <c r="M1321" s="15" t="s">
        <v>41</v>
      </c>
      <c r="N1321" s="15">
        <v>1</v>
      </c>
      <c r="O1321" s="15">
        <v>1</v>
      </c>
      <c r="P1321" s="13" t="s">
        <v>31</v>
      </c>
      <c r="Q1321" s="13" t="s">
        <v>32</v>
      </c>
      <c r="R1321" s="1">
        <v>2266</v>
      </c>
      <c r="S1321" s="13" t="str" cm="1">
        <f t="array" ref="S1321">IFERROR(_xlfn.TEXTJOIN(", ",TRUE,IF(ChangeLog[ROW_ID]=$T1321,ChangeLog[Change'#],"")),"")</f>
        <v/>
      </c>
      <c r="T1321">
        <v>1317</v>
      </c>
    </row>
    <row r="1322" spans="1:20" ht="17.100000000000001" customHeight="1" x14ac:dyDescent="0.25">
      <c r="A1322" s="1" t="s">
        <v>1242</v>
      </c>
      <c r="B1322" s="15">
        <v>1975</v>
      </c>
      <c r="C1322" s="15" t="s">
        <v>150</v>
      </c>
      <c r="D1322" s="15" t="s">
        <v>150</v>
      </c>
      <c r="E1322" s="15" t="s">
        <v>151</v>
      </c>
      <c r="F1322" s="15" t="s">
        <v>49</v>
      </c>
      <c r="G1322" s="15" t="s">
        <v>152</v>
      </c>
      <c r="H1322" s="15" t="s">
        <v>2300</v>
      </c>
      <c r="I1322" s="15" t="s">
        <v>11515</v>
      </c>
      <c r="J1322" s="1" t="s">
        <v>2308</v>
      </c>
      <c r="K1322" s="15" t="s">
        <v>29</v>
      </c>
      <c r="L1322" s="15">
        <v>2</v>
      </c>
      <c r="M1322" s="15" t="s">
        <v>30</v>
      </c>
      <c r="N1322" s="15">
        <v>2</v>
      </c>
      <c r="O1322" s="15">
        <v>1</v>
      </c>
      <c r="P1322" s="13" t="s">
        <v>31</v>
      </c>
      <c r="Q1322" s="13" t="s">
        <v>32</v>
      </c>
      <c r="R1322" s="1" t="s">
        <v>2329</v>
      </c>
      <c r="S1322" s="13" t="str" cm="1">
        <f t="array" ref="S1322">IFERROR(_xlfn.TEXTJOIN(", ",TRUE,IF(ChangeLog[ROW_ID]=$T1322,ChangeLog[Change'#],"")),"")</f>
        <v/>
      </c>
      <c r="T1322">
        <v>1318</v>
      </c>
    </row>
    <row r="1323" spans="1:20" ht="17.100000000000001" customHeight="1" x14ac:dyDescent="0.25">
      <c r="A1323" s="1" t="s">
        <v>1242</v>
      </c>
      <c r="B1323" s="15">
        <v>1975</v>
      </c>
      <c r="C1323" s="15" t="s">
        <v>150</v>
      </c>
      <c r="D1323" s="15" t="s">
        <v>150</v>
      </c>
      <c r="E1323" s="15" t="s">
        <v>151</v>
      </c>
      <c r="F1323" s="15" t="s">
        <v>49</v>
      </c>
      <c r="G1323" s="15" t="s">
        <v>2330</v>
      </c>
      <c r="H1323" s="15" t="s">
        <v>2300</v>
      </c>
      <c r="I1323" s="15" t="s">
        <v>11516</v>
      </c>
      <c r="J1323" s="1" t="s">
        <v>91</v>
      </c>
      <c r="K1323" s="15" t="s">
        <v>29</v>
      </c>
      <c r="L1323" s="15">
        <v>3</v>
      </c>
      <c r="M1323" s="15" t="s">
        <v>57</v>
      </c>
      <c r="N1323" s="15">
        <v>3</v>
      </c>
      <c r="O1323" s="15">
        <v>1</v>
      </c>
      <c r="P1323" s="13" t="s">
        <v>31</v>
      </c>
      <c r="Q1323" s="13" t="s">
        <v>32</v>
      </c>
      <c r="R1323" s="1">
        <v>4034</v>
      </c>
      <c r="S1323" s="13" t="str" cm="1">
        <f t="array" ref="S1323">IFERROR(_xlfn.TEXTJOIN(", ",TRUE,IF(ChangeLog[ROW_ID]=$T1323,ChangeLog[Change'#],"")),"")</f>
        <v/>
      </c>
      <c r="T1323">
        <v>1319</v>
      </c>
    </row>
    <row r="1324" spans="1:20" ht="17.100000000000001" customHeight="1" x14ac:dyDescent="0.25">
      <c r="A1324" s="1" t="s">
        <v>1242</v>
      </c>
      <c r="B1324" s="15">
        <v>1975</v>
      </c>
      <c r="C1324" s="15" t="s">
        <v>150</v>
      </c>
      <c r="D1324" s="15" t="s">
        <v>150</v>
      </c>
      <c r="E1324" s="15" t="s">
        <v>151</v>
      </c>
      <c r="F1324" s="15" t="s">
        <v>26</v>
      </c>
      <c r="G1324" s="15" t="s">
        <v>292</v>
      </c>
      <c r="H1324" s="15" t="s">
        <v>2300</v>
      </c>
      <c r="I1324" s="15" t="s">
        <v>11517</v>
      </c>
      <c r="J1324" s="1" t="s">
        <v>91</v>
      </c>
      <c r="K1324" s="15" t="s">
        <v>29</v>
      </c>
      <c r="L1324" s="15">
        <v>2</v>
      </c>
      <c r="M1324" s="15" t="s">
        <v>30</v>
      </c>
      <c r="N1324" s="15">
        <v>2</v>
      </c>
      <c r="O1324" s="15">
        <v>1</v>
      </c>
      <c r="P1324" s="13" t="s">
        <v>31</v>
      </c>
      <c r="Q1324" s="13" t="s">
        <v>32</v>
      </c>
      <c r="R1324" s="1" t="s">
        <v>2333</v>
      </c>
      <c r="S1324" s="13" t="str" cm="1">
        <f t="array" ref="S1324">IFERROR(_xlfn.TEXTJOIN(", ",TRUE,IF(ChangeLog[ROW_ID]=$T1324,ChangeLog[Change'#],"")),"")</f>
        <v/>
      </c>
      <c r="T1324">
        <v>1320</v>
      </c>
    </row>
    <row r="1325" spans="1:20" ht="17.100000000000001" customHeight="1" x14ac:dyDescent="0.25">
      <c r="A1325" s="1" t="s">
        <v>1242</v>
      </c>
      <c r="B1325" s="15">
        <v>1975</v>
      </c>
      <c r="C1325" s="15" t="s">
        <v>74</v>
      </c>
      <c r="D1325" s="15" t="s">
        <v>74</v>
      </c>
      <c r="E1325" s="15" t="s">
        <v>74</v>
      </c>
      <c r="F1325" s="15"/>
      <c r="G1325" s="15" t="s">
        <v>85</v>
      </c>
      <c r="H1325" s="15" t="s">
        <v>1279</v>
      </c>
      <c r="I1325" s="15" t="s">
        <v>85</v>
      </c>
      <c r="J1325" s="1" t="s">
        <v>2334</v>
      </c>
      <c r="K1325" s="15" t="s">
        <v>29</v>
      </c>
      <c r="L1325" s="15">
        <v>3</v>
      </c>
      <c r="M1325" s="15" t="s">
        <v>57</v>
      </c>
      <c r="N1325" s="15">
        <v>3</v>
      </c>
      <c r="O1325" s="15">
        <v>1</v>
      </c>
      <c r="P1325" s="13" t="s">
        <v>31</v>
      </c>
      <c r="Q1325" s="13" t="s">
        <v>32</v>
      </c>
      <c r="R1325" s="1"/>
      <c r="S1325" s="13" t="str" cm="1">
        <f t="array" ref="S1325">IFERROR(_xlfn.TEXTJOIN(", ",TRUE,IF(ChangeLog[ROW_ID]=$T1325,ChangeLog[Change'#],"")),"")</f>
        <v/>
      </c>
      <c r="T1325">
        <v>1321</v>
      </c>
    </row>
    <row r="1326" spans="1:20" ht="17.100000000000001" customHeight="1" x14ac:dyDescent="0.25">
      <c r="A1326" s="1" t="s">
        <v>1242</v>
      </c>
      <c r="B1326" s="15">
        <v>1975</v>
      </c>
      <c r="C1326" s="15" t="s">
        <v>74</v>
      </c>
      <c r="D1326" s="15" t="s">
        <v>74</v>
      </c>
      <c r="E1326" s="15" t="s">
        <v>74</v>
      </c>
      <c r="F1326" s="15"/>
      <c r="G1326" s="15" t="s">
        <v>78</v>
      </c>
      <c r="H1326" s="15" t="s">
        <v>1279</v>
      </c>
      <c r="I1326" s="15" t="s">
        <v>78</v>
      </c>
      <c r="J1326" s="1" t="s">
        <v>2335</v>
      </c>
      <c r="K1326" s="15" t="s">
        <v>29</v>
      </c>
      <c r="L1326" s="15">
        <v>3</v>
      </c>
      <c r="M1326" s="15" t="s">
        <v>57</v>
      </c>
      <c r="N1326" s="15">
        <v>3</v>
      </c>
      <c r="O1326" s="15">
        <v>1</v>
      </c>
      <c r="P1326" s="13" t="s">
        <v>31</v>
      </c>
      <c r="Q1326" s="13" t="s">
        <v>32</v>
      </c>
      <c r="R1326" s="1"/>
      <c r="S1326" s="13" t="str" cm="1">
        <f t="array" ref="S1326">IFERROR(_xlfn.TEXTJOIN(", ",TRUE,IF(ChangeLog[ROW_ID]=$T1326,ChangeLog[Change'#],"")),"")</f>
        <v/>
      </c>
      <c r="T1326">
        <v>1322</v>
      </c>
    </row>
    <row r="1327" spans="1:20" ht="17.100000000000001" customHeight="1" x14ac:dyDescent="0.25">
      <c r="A1327" s="1" t="s">
        <v>1242</v>
      </c>
      <c r="B1327" s="15">
        <v>1975</v>
      </c>
      <c r="C1327" s="15" t="s">
        <v>74</v>
      </c>
      <c r="D1327" s="15" t="s">
        <v>74</v>
      </c>
      <c r="E1327" s="15" t="s">
        <v>74</v>
      </c>
      <c r="F1327" s="15"/>
      <c r="G1327" s="15" t="s">
        <v>238</v>
      </c>
      <c r="H1327" s="15" t="s">
        <v>1279</v>
      </c>
      <c r="I1327" s="15" t="s">
        <v>238</v>
      </c>
      <c r="J1327" s="1" t="s">
        <v>2336</v>
      </c>
      <c r="K1327" s="15" t="s">
        <v>29</v>
      </c>
      <c r="L1327" s="15">
        <v>3</v>
      </c>
      <c r="M1327" s="15" t="s">
        <v>57</v>
      </c>
      <c r="N1327" s="15">
        <v>3</v>
      </c>
      <c r="O1327" s="15">
        <v>1</v>
      </c>
      <c r="P1327" s="13" t="s">
        <v>31</v>
      </c>
      <c r="Q1327" s="13" t="s">
        <v>32</v>
      </c>
      <c r="R1327" s="1"/>
      <c r="S1327" s="13" t="str" cm="1">
        <f t="array" ref="S1327">IFERROR(_xlfn.TEXTJOIN(", ",TRUE,IF(ChangeLog[ROW_ID]=$T1327,ChangeLog[Change'#],"")),"")</f>
        <v/>
      </c>
      <c r="T1327">
        <v>1323</v>
      </c>
    </row>
    <row r="1328" spans="1:20" ht="17.100000000000001" customHeight="1" x14ac:dyDescent="0.25">
      <c r="A1328" s="1" t="s">
        <v>1242</v>
      </c>
      <c r="B1328" s="15">
        <v>1975</v>
      </c>
      <c r="C1328" s="15" t="s">
        <v>74</v>
      </c>
      <c r="D1328" s="15" t="s">
        <v>74</v>
      </c>
      <c r="E1328" s="15" t="s">
        <v>74</v>
      </c>
      <c r="F1328" s="15"/>
      <c r="G1328" s="15" t="s">
        <v>75</v>
      </c>
      <c r="H1328" s="15" t="s">
        <v>1279</v>
      </c>
      <c r="I1328" s="15" t="s">
        <v>75</v>
      </c>
      <c r="J1328" s="1" t="s">
        <v>2337</v>
      </c>
      <c r="K1328" s="15" t="s">
        <v>29</v>
      </c>
      <c r="L1328" s="15">
        <v>3</v>
      </c>
      <c r="M1328" s="15" t="s">
        <v>57</v>
      </c>
      <c r="N1328" s="15">
        <v>3</v>
      </c>
      <c r="O1328" s="15">
        <v>1</v>
      </c>
      <c r="P1328" s="13" t="s">
        <v>31</v>
      </c>
      <c r="Q1328" s="13" t="s">
        <v>32</v>
      </c>
      <c r="R1328" s="1"/>
      <c r="S1328" s="13" t="str" cm="1">
        <f t="array" ref="S1328">IFERROR(_xlfn.TEXTJOIN(", ",TRUE,IF(ChangeLog[ROW_ID]=$T1328,ChangeLog[Change'#],"")),"")</f>
        <v/>
      </c>
      <c r="T1328">
        <v>1324</v>
      </c>
    </row>
    <row r="1329" spans="1:20" ht="17.100000000000001" customHeight="1" x14ac:dyDescent="0.25">
      <c r="A1329" s="1" t="s">
        <v>1242</v>
      </c>
      <c r="B1329" s="15">
        <v>1975</v>
      </c>
      <c r="C1329" s="15" t="s">
        <v>74</v>
      </c>
      <c r="D1329" s="15" t="s">
        <v>74</v>
      </c>
      <c r="E1329" s="15" t="s">
        <v>74</v>
      </c>
      <c r="F1329" s="15" t="s">
        <v>26</v>
      </c>
      <c r="G1329" s="15" t="s">
        <v>1278</v>
      </c>
      <c r="H1329" s="15" t="s">
        <v>1279</v>
      </c>
      <c r="I1329" s="15" t="s">
        <v>1278</v>
      </c>
      <c r="J1329" s="1" t="s">
        <v>764</v>
      </c>
      <c r="K1329" s="15" t="s">
        <v>29</v>
      </c>
      <c r="L1329" s="15">
        <v>2</v>
      </c>
      <c r="M1329" s="15" t="s">
        <v>30</v>
      </c>
      <c r="N1329" s="15">
        <v>2</v>
      </c>
      <c r="O1329" s="15">
        <v>1</v>
      </c>
      <c r="P1329" s="13" t="s">
        <v>31</v>
      </c>
      <c r="Q1329" s="13" t="s">
        <v>32</v>
      </c>
      <c r="R1329" s="1"/>
      <c r="S1329" s="13" t="str" cm="1">
        <f t="array" ref="S1329">IFERROR(_xlfn.TEXTJOIN(", ",TRUE,IF(ChangeLog[ROW_ID]=$T1329,ChangeLog[Change'#],"")),"")</f>
        <v/>
      </c>
      <c r="T1329">
        <v>1325</v>
      </c>
    </row>
    <row r="1330" spans="1:20" ht="17.100000000000001" customHeight="1" x14ac:dyDescent="0.25">
      <c r="A1330" s="1" t="s">
        <v>1242</v>
      </c>
      <c r="B1330" s="15">
        <v>1975</v>
      </c>
      <c r="C1330" s="15" t="s">
        <v>74</v>
      </c>
      <c r="D1330" s="15" t="s">
        <v>74</v>
      </c>
      <c r="E1330" s="15" t="s">
        <v>74</v>
      </c>
      <c r="F1330" s="15"/>
      <c r="G1330" s="15" t="s">
        <v>1293</v>
      </c>
      <c r="H1330" s="15" t="s">
        <v>1279</v>
      </c>
      <c r="I1330" s="15" t="s">
        <v>1293</v>
      </c>
      <c r="J1330" s="1" t="s">
        <v>2338</v>
      </c>
      <c r="K1330" s="15" t="s">
        <v>29</v>
      </c>
      <c r="L1330" s="15">
        <v>2</v>
      </c>
      <c r="M1330" s="15" t="s">
        <v>30</v>
      </c>
      <c r="N1330" s="15">
        <v>2</v>
      </c>
      <c r="O1330" s="15">
        <v>1</v>
      </c>
      <c r="P1330" s="13" t="s">
        <v>31</v>
      </c>
      <c r="Q1330" s="13" t="s">
        <v>32</v>
      </c>
      <c r="R1330" s="1"/>
      <c r="S1330" s="13" t="str" cm="1">
        <f t="array" ref="S1330">IFERROR(_xlfn.TEXTJOIN(", ",TRUE,IF(ChangeLog[ROW_ID]=$T1330,ChangeLog[Change'#],"")),"")</f>
        <v/>
      </c>
      <c r="T1330">
        <v>1326</v>
      </c>
    </row>
    <row r="1331" spans="1:20" ht="17.100000000000001" customHeight="1" x14ac:dyDescent="0.25">
      <c r="A1331" s="1" t="s">
        <v>1242</v>
      </c>
      <c r="B1331" s="15">
        <v>1975</v>
      </c>
      <c r="C1331" s="15" t="s">
        <v>706</v>
      </c>
      <c r="D1331" s="15" t="s">
        <v>706</v>
      </c>
      <c r="E1331" s="15" t="s">
        <v>48</v>
      </c>
      <c r="F1331" s="15" t="s">
        <v>26</v>
      </c>
      <c r="G1331" s="15" t="s">
        <v>2339</v>
      </c>
      <c r="H1331" s="15" t="s">
        <v>1425</v>
      </c>
      <c r="I1331" s="15" t="s">
        <v>11518</v>
      </c>
      <c r="J1331" s="1" t="s">
        <v>2341</v>
      </c>
      <c r="K1331" s="15" t="s">
        <v>29</v>
      </c>
      <c r="L1331" s="15">
        <v>3</v>
      </c>
      <c r="M1331" s="15" t="s">
        <v>57</v>
      </c>
      <c r="N1331" s="15">
        <v>3</v>
      </c>
      <c r="O1331" s="15">
        <v>1</v>
      </c>
      <c r="P1331" s="13" t="s">
        <v>31</v>
      </c>
      <c r="Q1331" s="13" t="s">
        <v>32</v>
      </c>
      <c r="R1331" s="1">
        <v>25569.010416666701</v>
      </c>
      <c r="S1331" s="13" t="str" cm="1">
        <f t="array" ref="S1331">IFERROR(_xlfn.TEXTJOIN(", ",TRUE,IF(ChangeLog[ROW_ID]=$T1331,ChangeLog[Change'#],"")),"")</f>
        <v/>
      </c>
      <c r="T1331">
        <v>1327</v>
      </c>
    </row>
    <row r="1332" spans="1:20" ht="17.100000000000001" customHeight="1" x14ac:dyDescent="0.25">
      <c r="A1332" s="1" t="s">
        <v>1242</v>
      </c>
      <c r="B1332" s="15">
        <v>1975</v>
      </c>
      <c r="C1332" s="15" t="s">
        <v>706</v>
      </c>
      <c r="D1332" s="15" t="s">
        <v>706</v>
      </c>
      <c r="E1332" s="15" t="s">
        <v>48</v>
      </c>
      <c r="F1332" s="15" t="s">
        <v>26</v>
      </c>
      <c r="G1332" s="15" t="s">
        <v>1742</v>
      </c>
      <c r="H1332" s="15" t="s">
        <v>1425</v>
      </c>
      <c r="I1332" s="15" t="s">
        <v>11519</v>
      </c>
      <c r="J1332" s="1" t="s">
        <v>2341</v>
      </c>
      <c r="K1332" s="15" t="s">
        <v>29</v>
      </c>
      <c r="L1332" s="15">
        <v>2</v>
      </c>
      <c r="M1332" s="15" t="s">
        <v>30</v>
      </c>
      <c r="N1332" s="15">
        <v>2</v>
      </c>
      <c r="O1332" s="15">
        <v>1</v>
      </c>
      <c r="P1332" s="13" t="s">
        <v>31</v>
      </c>
      <c r="Q1332" s="13" t="s">
        <v>32</v>
      </c>
      <c r="R1332" s="1" t="s">
        <v>2343</v>
      </c>
      <c r="S1332" s="13" t="str" cm="1">
        <f t="array" ref="S1332">IFERROR(_xlfn.TEXTJOIN(", ",TRUE,IF(ChangeLog[ROW_ID]=$T1332,ChangeLog[Change'#],"")),"")</f>
        <v/>
      </c>
      <c r="T1332">
        <v>1328</v>
      </c>
    </row>
    <row r="1333" spans="1:20" ht="17.100000000000001" customHeight="1" x14ac:dyDescent="0.25">
      <c r="A1333" s="1" t="s">
        <v>1242</v>
      </c>
      <c r="B1333" s="15">
        <v>1975</v>
      </c>
      <c r="C1333" s="15" t="s">
        <v>706</v>
      </c>
      <c r="D1333" s="15" t="s">
        <v>706</v>
      </c>
      <c r="E1333" s="15" t="s">
        <v>707</v>
      </c>
      <c r="F1333" s="15" t="s">
        <v>26</v>
      </c>
      <c r="G1333" s="15" t="s">
        <v>1590</v>
      </c>
      <c r="H1333" s="15" t="s">
        <v>1425</v>
      </c>
      <c r="I1333" s="15" t="s">
        <v>11520</v>
      </c>
      <c r="J1333" s="1" t="s">
        <v>2345</v>
      </c>
      <c r="K1333" s="15" t="s">
        <v>29</v>
      </c>
      <c r="L1333" s="15">
        <v>3</v>
      </c>
      <c r="M1333" s="15" t="s">
        <v>57</v>
      </c>
      <c r="N1333" s="15">
        <v>3</v>
      </c>
      <c r="O1333" s="15">
        <v>1</v>
      </c>
      <c r="P1333" s="13" t="s">
        <v>31</v>
      </c>
      <c r="Q1333" s="13" t="s">
        <v>32</v>
      </c>
      <c r="R1333" s="1" t="s">
        <v>2346</v>
      </c>
      <c r="S1333" s="13" t="str" cm="1">
        <f t="array" ref="S1333">IFERROR(_xlfn.TEXTJOIN(", ",TRUE,IF(ChangeLog[ROW_ID]=$T1333,ChangeLog[Change'#],"")),"")</f>
        <v/>
      </c>
      <c r="T1333">
        <v>1329</v>
      </c>
    </row>
    <row r="1334" spans="1:20" ht="17.100000000000001" customHeight="1" x14ac:dyDescent="0.25">
      <c r="A1334" s="1" t="s">
        <v>1242</v>
      </c>
      <c r="B1334" s="15">
        <v>1975</v>
      </c>
      <c r="C1334" s="15" t="s">
        <v>615</v>
      </c>
      <c r="D1334" s="15" t="s">
        <v>615</v>
      </c>
      <c r="E1334" s="15" t="s">
        <v>615</v>
      </c>
      <c r="F1334" s="15" t="s">
        <v>26</v>
      </c>
      <c r="G1334" s="15" t="s">
        <v>36</v>
      </c>
      <c r="H1334" s="15" t="s">
        <v>2349</v>
      </c>
      <c r="I1334" s="15"/>
      <c r="J1334" s="1" t="s">
        <v>2350</v>
      </c>
      <c r="K1334" s="15" t="s">
        <v>29</v>
      </c>
      <c r="L1334" s="15">
        <v>3</v>
      </c>
      <c r="M1334" s="15" t="s">
        <v>57</v>
      </c>
      <c r="N1334" s="15">
        <v>3</v>
      </c>
      <c r="O1334" s="15">
        <v>1</v>
      </c>
      <c r="P1334" s="13" t="s">
        <v>31</v>
      </c>
      <c r="Q1334" s="13" t="s">
        <v>32</v>
      </c>
      <c r="R1334" s="1"/>
      <c r="S1334" s="13" t="str" cm="1">
        <f t="array" ref="S1334">IFERROR(_xlfn.TEXTJOIN(", ",TRUE,IF(ChangeLog[ROW_ID]=$T1334,ChangeLog[Change'#],"")),"")</f>
        <v/>
      </c>
      <c r="T1334">
        <v>1331</v>
      </c>
    </row>
    <row r="1335" spans="1:20" ht="17.100000000000001" customHeight="1" x14ac:dyDescent="0.25">
      <c r="A1335" s="1" t="s">
        <v>1242</v>
      </c>
      <c r="B1335" s="15">
        <v>1975</v>
      </c>
      <c r="C1335" s="15" t="s">
        <v>658</v>
      </c>
      <c r="D1335" s="15" t="s">
        <v>658</v>
      </c>
      <c r="E1335" s="15" t="s">
        <v>112</v>
      </c>
      <c r="F1335" s="15" t="s">
        <v>26</v>
      </c>
      <c r="G1335" s="15" t="s">
        <v>36</v>
      </c>
      <c r="H1335" s="15" t="s">
        <v>1918</v>
      </c>
      <c r="I1335" s="15"/>
      <c r="J1335" s="1" t="s">
        <v>91</v>
      </c>
      <c r="K1335" s="15" t="s">
        <v>29</v>
      </c>
      <c r="L1335" s="15">
        <v>2</v>
      </c>
      <c r="M1335" s="15" t="s">
        <v>30</v>
      </c>
      <c r="N1335" s="15">
        <v>2</v>
      </c>
      <c r="O1335" s="15">
        <v>1</v>
      </c>
      <c r="P1335" s="13" t="s">
        <v>31</v>
      </c>
      <c r="Q1335" s="13" t="s">
        <v>32</v>
      </c>
      <c r="R1335" s="1"/>
      <c r="S1335" s="13" t="str" cm="1">
        <f t="array" ref="S1335">IFERROR(_xlfn.TEXTJOIN(", ",TRUE,IF(ChangeLog[ROW_ID]=$T1335,ChangeLog[Change'#],"")),"")</f>
        <v/>
      </c>
      <c r="T1335">
        <v>1332</v>
      </c>
    </row>
    <row r="1336" spans="1:20" ht="17.100000000000001" customHeight="1" x14ac:dyDescent="0.25">
      <c r="A1336" s="1" t="s">
        <v>1242</v>
      </c>
      <c r="B1336" s="15">
        <v>1975</v>
      </c>
      <c r="C1336" s="15" t="s">
        <v>717</v>
      </c>
      <c r="D1336" s="15" t="s">
        <v>717</v>
      </c>
      <c r="E1336" s="15" t="s">
        <v>426</v>
      </c>
      <c r="F1336" s="15"/>
      <c r="G1336" s="15" t="s">
        <v>504</v>
      </c>
      <c r="H1336" s="15" t="s">
        <v>1428</v>
      </c>
      <c r="I1336" s="15" t="s">
        <v>504</v>
      </c>
      <c r="J1336" s="1" t="s">
        <v>2351</v>
      </c>
      <c r="K1336" s="15" t="s">
        <v>29</v>
      </c>
      <c r="L1336" s="15">
        <v>1</v>
      </c>
      <c r="M1336" s="15" t="s">
        <v>41</v>
      </c>
      <c r="N1336" s="15">
        <v>1</v>
      </c>
      <c r="O1336" s="15">
        <v>1</v>
      </c>
      <c r="P1336" s="13" t="s">
        <v>31</v>
      </c>
      <c r="Q1336" s="13" t="s">
        <v>32</v>
      </c>
      <c r="R1336" s="1"/>
      <c r="S1336" s="13" t="str" cm="1">
        <f t="array" ref="S1336">IFERROR(_xlfn.TEXTJOIN(", ",TRUE,IF(ChangeLog[ROW_ID]=$T1336,ChangeLog[Change'#],"")),"")</f>
        <v/>
      </c>
      <c r="T1336">
        <v>1333</v>
      </c>
    </row>
    <row r="1337" spans="1:20" ht="17.100000000000001" customHeight="1" x14ac:dyDescent="0.25">
      <c r="A1337" s="1" t="s">
        <v>1242</v>
      </c>
      <c r="B1337" s="15">
        <v>1975</v>
      </c>
      <c r="C1337" s="15" t="s">
        <v>717</v>
      </c>
      <c r="D1337" s="15" t="s">
        <v>717</v>
      </c>
      <c r="E1337" s="15" t="s">
        <v>426</v>
      </c>
      <c r="F1337" s="15"/>
      <c r="G1337" s="15" t="s">
        <v>718</v>
      </c>
      <c r="H1337" s="15" t="s">
        <v>1428</v>
      </c>
      <c r="I1337" s="15" t="s">
        <v>718</v>
      </c>
      <c r="J1337" s="1" t="s">
        <v>2352</v>
      </c>
      <c r="K1337" s="15" t="s">
        <v>29</v>
      </c>
      <c r="L1337" s="15">
        <v>1</v>
      </c>
      <c r="M1337" s="15" t="s">
        <v>41</v>
      </c>
      <c r="N1337" s="15">
        <v>1</v>
      </c>
      <c r="O1337" s="15">
        <v>1</v>
      </c>
      <c r="P1337" s="13" t="s">
        <v>31</v>
      </c>
      <c r="Q1337" s="13" t="s">
        <v>32</v>
      </c>
      <c r="R1337" s="1"/>
      <c r="S1337" s="13" t="str" cm="1">
        <f t="array" ref="S1337">IFERROR(_xlfn.TEXTJOIN(", ",TRUE,IF(ChangeLog[ROW_ID]=$T1337,ChangeLog[Change'#],"")),"")</f>
        <v/>
      </c>
      <c r="T1337">
        <v>1334</v>
      </c>
    </row>
    <row r="1338" spans="1:20" ht="17.100000000000001" customHeight="1" x14ac:dyDescent="0.25">
      <c r="A1338" s="1" t="s">
        <v>1242</v>
      </c>
      <c r="B1338" s="15">
        <v>1975</v>
      </c>
      <c r="C1338" s="15" t="s">
        <v>717</v>
      </c>
      <c r="D1338" s="15" t="s">
        <v>717</v>
      </c>
      <c r="E1338" s="15" t="s">
        <v>426</v>
      </c>
      <c r="F1338" s="15"/>
      <c r="G1338" s="15" t="s">
        <v>88</v>
      </c>
      <c r="H1338" s="15" t="s">
        <v>1428</v>
      </c>
      <c r="I1338" s="15" t="s">
        <v>88</v>
      </c>
      <c r="J1338" s="1" t="s">
        <v>2353</v>
      </c>
      <c r="K1338" s="15" t="s">
        <v>29</v>
      </c>
      <c r="L1338" s="15">
        <v>3</v>
      </c>
      <c r="M1338" s="15" t="s">
        <v>57</v>
      </c>
      <c r="N1338" s="15">
        <v>3</v>
      </c>
      <c r="O1338" s="15">
        <v>1</v>
      </c>
      <c r="P1338" s="13" t="s">
        <v>31</v>
      </c>
      <c r="Q1338" s="13" t="s">
        <v>32</v>
      </c>
      <c r="R1338" s="1"/>
      <c r="S1338" s="13" t="str" cm="1">
        <f t="array" ref="S1338">IFERROR(_xlfn.TEXTJOIN(", ",TRUE,IF(ChangeLog[ROW_ID]=$T1338,ChangeLog[Change'#],"")),"")</f>
        <v/>
      </c>
      <c r="T1338">
        <v>1335</v>
      </c>
    </row>
    <row r="1339" spans="1:20" ht="17.100000000000001" customHeight="1" x14ac:dyDescent="0.25">
      <c r="A1339" s="1" t="s">
        <v>1242</v>
      </c>
      <c r="B1339" s="15">
        <v>1975</v>
      </c>
      <c r="C1339" s="15" t="s">
        <v>717</v>
      </c>
      <c r="D1339" s="15" t="s">
        <v>717</v>
      </c>
      <c r="E1339" s="15" t="s">
        <v>426</v>
      </c>
      <c r="F1339" s="15" t="s">
        <v>26</v>
      </c>
      <c r="G1339" s="15" t="s">
        <v>1599</v>
      </c>
      <c r="H1339" s="15" t="s">
        <v>1428</v>
      </c>
      <c r="I1339" s="15" t="s">
        <v>11472</v>
      </c>
      <c r="J1339" s="1" t="s">
        <v>770</v>
      </c>
      <c r="K1339" s="15" t="s">
        <v>29</v>
      </c>
      <c r="L1339" s="15">
        <v>1</v>
      </c>
      <c r="M1339" s="15" t="s">
        <v>41</v>
      </c>
      <c r="N1339" s="15">
        <v>1</v>
      </c>
      <c r="O1339" s="15">
        <v>1</v>
      </c>
      <c r="P1339" s="13" t="s">
        <v>31</v>
      </c>
      <c r="Q1339" s="13" t="s">
        <v>32</v>
      </c>
      <c r="R1339" s="1"/>
      <c r="S1339" s="13" t="str" cm="1">
        <f t="array" ref="S1339">IFERROR(_xlfn.TEXTJOIN(", ",TRUE,IF(ChangeLog[ROW_ID]=$T1339,ChangeLog[Change'#],"")),"")</f>
        <v/>
      </c>
      <c r="T1339">
        <v>1336</v>
      </c>
    </row>
    <row r="1340" spans="1:20" ht="17.100000000000001" customHeight="1" x14ac:dyDescent="0.25">
      <c r="A1340" s="1" t="s">
        <v>1242</v>
      </c>
      <c r="B1340" s="15">
        <v>1975</v>
      </c>
      <c r="C1340" s="15" t="s">
        <v>717</v>
      </c>
      <c r="D1340" s="15" t="s">
        <v>717</v>
      </c>
      <c r="E1340" s="15" t="s">
        <v>426</v>
      </c>
      <c r="F1340" s="15"/>
      <c r="G1340" s="15" t="s">
        <v>63</v>
      </c>
      <c r="H1340" s="15" t="s">
        <v>1428</v>
      </c>
      <c r="I1340" s="15" t="s">
        <v>81</v>
      </c>
      <c r="J1340" s="1" t="s">
        <v>2354</v>
      </c>
      <c r="K1340" s="15" t="s">
        <v>29</v>
      </c>
      <c r="L1340" s="15">
        <v>1</v>
      </c>
      <c r="M1340" s="15" t="s">
        <v>41</v>
      </c>
      <c r="N1340" s="15">
        <v>1</v>
      </c>
      <c r="O1340" s="15">
        <v>1</v>
      </c>
      <c r="P1340" s="13" t="s">
        <v>31</v>
      </c>
      <c r="Q1340" s="13" t="s">
        <v>32</v>
      </c>
      <c r="R1340" s="1"/>
      <c r="S1340" s="13" t="str" cm="1">
        <f t="array" ref="S1340">IFERROR(_xlfn.TEXTJOIN(", ",TRUE,IF(ChangeLog[ROW_ID]=$T1340,ChangeLog[Change'#],"")),"")</f>
        <v/>
      </c>
      <c r="T1340">
        <v>1337</v>
      </c>
    </row>
    <row r="1341" spans="1:20" ht="17.100000000000001" customHeight="1" x14ac:dyDescent="0.25">
      <c r="A1341" s="1" t="s">
        <v>1242</v>
      </c>
      <c r="B1341" s="15">
        <v>1975</v>
      </c>
      <c r="C1341" s="15" t="s">
        <v>717</v>
      </c>
      <c r="D1341" s="15" t="s">
        <v>717</v>
      </c>
      <c r="E1341" s="15" t="s">
        <v>426</v>
      </c>
      <c r="F1341" s="15"/>
      <c r="G1341" s="15" t="s">
        <v>2125</v>
      </c>
      <c r="H1341" s="15" t="s">
        <v>1428</v>
      </c>
      <c r="I1341" s="15" t="s">
        <v>85</v>
      </c>
      <c r="J1341" s="1" t="s">
        <v>2355</v>
      </c>
      <c r="K1341" s="15" t="s">
        <v>29</v>
      </c>
      <c r="L1341" s="15">
        <v>2</v>
      </c>
      <c r="M1341" s="15" t="s">
        <v>30</v>
      </c>
      <c r="N1341" s="15">
        <v>2</v>
      </c>
      <c r="O1341" s="15">
        <v>1</v>
      </c>
      <c r="P1341" s="13" t="s">
        <v>31</v>
      </c>
      <c r="Q1341" s="13" t="s">
        <v>32</v>
      </c>
      <c r="R1341" s="1"/>
      <c r="S1341" s="13" t="str" cm="1">
        <f t="array" ref="S1341">IFERROR(_xlfn.TEXTJOIN(", ",TRUE,IF(ChangeLog[ROW_ID]=$T1341,ChangeLog[Change'#],"")),"")</f>
        <v/>
      </c>
      <c r="T1341">
        <v>1338</v>
      </c>
    </row>
    <row r="1342" spans="1:20" ht="17.100000000000001" customHeight="1" x14ac:dyDescent="0.25">
      <c r="A1342" s="1" t="s">
        <v>1242</v>
      </c>
      <c r="B1342" s="15">
        <v>1975</v>
      </c>
      <c r="C1342" s="15" t="s">
        <v>717</v>
      </c>
      <c r="D1342" s="15" t="s">
        <v>717</v>
      </c>
      <c r="E1342" s="15" t="s">
        <v>426</v>
      </c>
      <c r="F1342" s="15"/>
      <c r="G1342" s="15" t="s">
        <v>1922</v>
      </c>
      <c r="H1342" s="15" t="s">
        <v>1428</v>
      </c>
      <c r="I1342" s="15" t="s">
        <v>1293</v>
      </c>
      <c r="J1342" s="1" t="s">
        <v>2356</v>
      </c>
      <c r="K1342" s="15" t="s">
        <v>29</v>
      </c>
      <c r="L1342" s="15">
        <v>2</v>
      </c>
      <c r="M1342" s="15" t="s">
        <v>30</v>
      </c>
      <c r="N1342" s="15">
        <v>2</v>
      </c>
      <c r="O1342" s="15">
        <v>1</v>
      </c>
      <c r="P1342" s="13" t="s">
        <v>31</v>
      </c>
      <c r="Q1342" s="13" t="s">
        <v>32</v>
      </c>
      <c r="R1342" s="1"/>
      <c r="S1342" s="13" t="str" cm="1">
        <f t="array" ref="S1342">IFERROR(_xlfn.TEXTJOIN(", ",TRUE,IF(ChangeLog[ROW_ID]=$T1342,ChangeLog[Change'#],"")),"")</f>
        <v/>
      </c>
      <c r="T1342">
        <v>1339</v>
      </c>
    </row>
    <row r="1343" spans="1:20" ht="17.100000000000001" customHeight="1" x14ac:dyDescent="0.25">
      <c r="A1343" s="1" t="s">
        <v>1242</v>
      </c>
      <c r="B1343" s="15">
        <v>1975</v>
      </c>
      <c r="C1343" s="15" t="s">
        <v>2357</v>
      </c>
      <c r="D1343" s="15" t="s">
        <v>2357</v>
      </c>
      <c r="E1343" s="15" t="s">
        <v>2358</v>
      </c>
      <c r="F1343" s="15" t="s">
        <v>26</v>
      </c>
      <c r="G1343" s="15" t="s">
        <v>36</v>
      </c>
      <c r="H1343" s="15" t="s">
        <v>2359</v>
      </c>
      <c r="I1343" s="15"/>
      <c r="J1343" s="1" t="s">
        <v>2360</v>
      </c>
      <c r="K1343" s="15" t="s">
        <v>29</v>
      </c>
      <c r="L1343" s="15">
        <v>3</v>
      </c>
      <c r="M1343" s="15" t="s">
        <v>57</v>
      </c>
      <c r="N1343" s="15">
        <v>3</v>
      </c>
      <c r="O1343" s="15">
        <v>1</v>
      </c>
      <c r="P1343" s="13" t="s">
        <v>31</v>
      </c>
      <c r="Q1343" s="13" t="s">
        <v>32</v>
      </c>
      <c r="R1343" s="1"/>
      <c r="S1343" s="13" t="str" cm="1">
        <f t="array" ref="S1343">IFERROR(_xlfn.TEXTJOIN(", ",TRUE,IF(ChangeLog[ROW_ID]=$T1343,ChangeLog[Change'#],"")),"")</f>
        <v/>
      </c>
      <c r="T1343">
        <v>1340</v>
      </c>
    </row>
    <row r="1344" spans="1:20" ht="17.100000000000001" customHeight="1" x14ac:dyDescent="0.25">
      <c r="A1344" s="1" t="s">
        <v>1242</v>
      </c>
      <c r="B1344" s="15">
        <v>1975</v>
      </c>
      <c r="C1344" s="15" t="s">
        <v>130</v>
      </c>
      <c r="D1344" s="15" t="s">
        <v>130</v>
      </c>
      <c r="E1344" s="15" t="s">
        <v>130</v>
      </c>
      <c r="F1344" s="15" t="s">
        <v>26</v>
      </c>
      <c r="G1344" s="15" t="s">
        <v>2361</v>
      </c>
      <c r="H1344" s="15" t="s">
        <v>1772</v>
      </c>
      <c r="I1344" s="15" t="s">
        <v>2361</v>
      </c>
      <c r="J1344" s="1" t="s">
        <v>2363</v>
      </c>
      <c r="K1344" s="15" t="s">
        <v>29</v>
      </c>
      <c r="L1344" s="15">
        <v>3</v>
      </c>
      <c r="M1344" s="15" t="s">
        <v>57</v>
      </c>
      <c r="N1344" s="15">
        <v>3</v>
      </c>
      <c r="O1344" s="15">
        <v>1</v>
      </c>
      <c r="P1344" s="13" t="s">
        <v>31</v>
      </c>
      <c r="Q1344" s="13" t="s">
        <v>32</v>
      </c>
      <c r="R1344" s="1" t="s">
        <v>2364</v>
      </c>
      <c r="S1344" s="13" t="str" cm="1">
        <f t="array" ref="S1344">IFERROR(_xlfn.TEXTJOIN(", ",TRUE,IF(ChangeLog[ROW_ID]=$T1344,ChangeLog[Change'#],"")),"")</f>
        <v>45</v>
      </c>
      <c r="T1344">
        <v>1341</v>
      </c>
    </row>
    <row r="1345" spans="1:20" ht="17.100000000000001" customHeight="1" x14ac:dyDescent="0.25">
      <c r="A1345" s="1" t="s">
        <v>1242</v>
      </c>
      <c r="B1345" s="15">
        <v>1975</v>
      </c>
      <c r="C1345" s="15" t="s">
        <v>130</v>
      </c>
      <c r="D1345" s="15" t="s">
        <v>130</v>
      </c>
      <c r="E1345" s="15" t="s">
        <v>130</v>
      </c>
      <c r="F1345" s="15" t="s">
        <v>26</v>
      </c>
      <c r="G1345" s="15" t="s">
        <v>1771</v>
      </c>
      <c r="H1345" s="15" t="s">
        <v>1772</v>
      </c>
      <c r="I1345" s="15" t="s">
        <v>1771</v>
      </c>
      <c r="J1345" s="1" t="s">
        <v>1781</v>
      </c>
      <c r="K1345" s="15" t="s">
        <v>29</v>
      </c>
      <c r="L1345" s="15">
        <v>3</v>
      </c>
      <c r="M1345" s="15" t="s">
        <v>57</v>
      </c>
      <c r="N1345" s="15">
        <v>3</v>
      </c>
      <c r="O1345" s="15">
        <v>1</v>
      </c>
      <c r="P1345" s="13" t="s">
        <v>31</v>
      </c>
      <c r="Q1345" s="13" t="s">
        <v>32</v>
      </c>
      <c r="R1345" s="1" t="s">
        <v>2366</v>
      </c>
      <c r="S1345" s="13" t="str" cm="1">
        <f t="array" ref="S1345">IFERROR(_xlfn.TEXTJOIN(", ",TRUE,IF(ChangeLog[ROW_ID]=$T1345,ChangeLog[Change'#],"")),"")</f>
        <v>46</v>
      </c>
      <c r="T1345">
        <v>1342</v>
      </c>
    </row>
    <row r="1346" spans="1:20" ht="17.100000000000001" customHeight="1" x14ac:dyDescent="0.25">
      <c r="A1346" s="1" t="s">
        <v>1242</v>
      </c>
      <c r="B1346" s="15">
        <v>1975</v>
      </c>
      <c r="C1346" s="15" t="s">
        <v>130</v>
      </c>
      <c r="D1346" s="15" t="s">
        <v>130</v>
      </c>
      <c r="E1346" s="15" t="s">
        <v>130</v>
      </c>
      <c r="F1346" s="15" t="s">
        <v>26</v>
      </c>
      <c r="G1346" s="15" t="s">
        <v>131</v>
      </c>
      <c r="H1346" s="15" t="s">
        <v>1772</v>
      </c>
      <c r="I1346" s="15" t="s">
        <v>11521</v>
      </c>
      <c r="J1346" s="1" t="s">
        <v>2368</v>
      </c>
      <c r="K1346" s="15" t="s">
        <v>29</v>
      </c>
      <c r="L1346" s="15">
        <v>3</v>
      </c>
      <c r="M1346" s="15" t="s">
        <v>57</v>
      </c>
      <c r="N1346" s="15">
        <v>3</v>
      </c>
      <c r="O1346" s="15">
        <v>1</v>
      </c>
      <c r="P1346" s="13" t="s">
        <v>31</v>
      </c>
      <c r="Q1346" s="13" t="s">
        <v>32</v>
      </c>
      <c r="R1346" s="1" t="s">
        <v>1766</v>
      </c>
      <c r="S1346" s="13" t="str" cm="1">
        <f t="array" ref="S1346">IFERROR(_xlfn.TEXTJOIN(", ",TRUE,IF(ChangeLog[ROW_ID]=$T1346,ChangeLog[Change'#],"")),"")</f>
        <v>47</v>
      </c>
      <c r="T1346">
        <v>1343</v>
      </c>
    </row>
    <row r="1347" spans="1:20" ht="17.100000000000001" customHeight="1" x14ac:dyDescent="0.25">
      <c r="A1347" s="1" t="s">
        <v>1242</v>
      </c>
      <c r="B1347" s="15">
        <v>1975</v>
      </c>
      <c r="C1347" s="15" t="s">
        <v>130</v>
      </c>
      <c r="D1347" s="15" t="s">
        <v>130</v>
      </c>
      <c r="E1347" s="15" t="s">
        <v>130</v>
      </c>
      <c r="F1347" s="15" t="s">
        <v>26</v>
      </c>
      <c r="G1347" s="15">
        <v>470</v>
      </c>
      <c r="H1347" s="15" t="s">
        <v>1772</v>
      </c>
      <c r="I1347" s="15" t="s">
        <v>11522</v>
      </c>
      <c r="J1347" s="1" t="s">
        <v>2370</v>
      </c>
      <c r="K1347" s="15" t="s">
        <v>29</v>
      </c>
      <c r="L1347" s="15">
        <v>1</v>
      </c>
      <c r="M1347" s="15" t="s">
        <v>41</v>
      </c>
      <c r="N1347" s="15">
        <v>1</v>
      </c>
      <c r="O1347" s="15">
        <v>1</v>
      </c>
      <c r="P1347" s="13" t="s">
        <v>31</v>
      </c>
      <c r="Q1347" s="13" t="s">
        <v>32</v>
      </c>
      <c r="R1347" s="1"/>
      <c r="S1347" s="13" t="str" cm="1">
        <f t="array" ref="S1347">IFERROR(_xlfn.TEXTJOIN(", ",TRUE,IF(ChangeLog[ROW_ID]=$T1347,ChangeLog[Change'#],"")),"")</f>
        <v>48</v>
      </c>
      <c r="T1347">
        <v>1344</v>
      </c>
    </row>
    <row r="1348" spans="1:20" ht="17.100000000000001" customHeight="1" x14ac:dyDescent="0.25">
      <c r="A1348" s="1" t="s">
        <v>1242</v>
      </c>
      <c r="B1348" s="15">
        <v>1975</v>
      </c>
      <c r="C1348" s="15" t="s">
        <v>171</v>
      </c>
      <c r="D1348" s="15" t="s">
        <v>171</v>
      </c>
      <c r="E1348" s="15" t="s">
        <v>171</v>
      </c>
      <c r="F1348" s="15" t="s">
        <v>26</v>
      </c>
      <c r="G1348" s="15" t="s">
        <v>172</v>
      </c>
      <c r="H1348" s="15" t="s">
        <v>1603</v>
      </c>
      <c r="I1348" s="15" t="s">
        <v>11502</v>
      </c>
      <c r="J1348" s="1" t="s">
        <v>91</v>
      </c>
      <c r="K1348" s="15" t="s">
        <v>29</v>
      </c>
      <c r="L1348" s="15">
        <v>3</v>
      </c>
      <c r="M1348" s="15" t="s">
        <v>57</v>
      </c>
      <c r="N1348" s="15">
        <v>3</v>
      </c>
      <c r="O1348" s="15">
        <v>1</v>
      </c>
      <c r="P1348" s="13" t="s">
        <v>31</v>
      </c>
      <c r="Q1348" s="13" t="s">
        <v>32</v>
      </c>
      <c r="R1348" s="1"/>
      <c r="S1348" s="13" t="str" cm="1">
        <f t="array" ref="S1348">IFERROR(_xlfn.TEXTJOIN(", ",TRUE,IF(ChangeLog[ROW_ID]=$T1348,ChangeLog[Change'#],"")),"")</f>
        <v/>
      </c>
      <c r="T1348">
        <v>1345</v>
      </c>
    </row>
    <row r="1349" spans="1:20" ht="17.100000000000001" customHeight="1" x14ac:dyDescent="0.25">
      <c r="A1349" s="1" t="s">
        <v>1242</v>
      </c>
      <c r="B1349" s="15">
        <v>1975</v>
      </c>
      <c r="C1349" s="15" t="s">
        <v>92</v>
      </c>
      <c r="D1349" s="15" t="s">
        <v>92</v>
      </c>
      <c r="E1349" s="15" t="s">
        <v>177</v>
      </c>
      <c r="F1349" s="15" t="s">
        <v>26</v>
      </c>
      <c r="G1349" s="15" t="s">
        <v>2167</v>
      </c>
      <c r="H1349" s="15" t="s">
        <v>1296</v>
      </c>
      <c r="I1349" s="15" t="s">
        <v>2167</v>
      </c>
      <c r="J1349" s="1" t="s">
        <v>2372</v>
      </c>
      <c r="K1349" s="15" t="s">
        <v>29</v>
      </c>
      <c r="L1349" s="15">
        <v>3</v>
      </c>
      <c r="M1349" s="15" t="s">
        <v>57</v>
      </c>
      <c r="N1349" s="15">
        <v>3</v>
      </c>
      <c r="O1349" s="15">
        <v>1</v>
      </c>
      <c r="P1349" s="13" t="s">
        <v>31</v>
      </c>
      <c r="Q1349" s="13" t="s">
        <v>32</v>
      </c>
      <c r="R1349" s="1" t="s">
        <v>2373</v>
      </c>
      <c r="S1349" s="13" t="str" cm="1">
        <f t="array" ref="S1349">IFERROR(_xlfn.TEXTJOIN(", ",TRUE,IF(ChangeLog[ROW_ID]=$T1349,ChangeLog[Change'#],"")),"")</f>
        <v/>
      </c>
      <c r="T1349">
        <v>1346</v>
      </c>
    </row>
    <row r="1350" spans="1:20" ht="17.100000000000001" customHeight="1" x14ac:dyDescent="0.25">
      <c r="A1350" s="1" t="s">
        <v>1242</v>
      </c>
      <c r="B1350" s="15">
        <v>1975</v>
      </c>
      <c r="C1350" s="15" t="s">
        <v>92</v>
      </c>
      <c r="D1350" s="15" t="s">
        <v>92</v>
      </c>
      <c r="E1350" s="15" t="s">
        <v>386</v>
      </c>
      <c r="F1350" s="15" t="s">
        <v>26</v>
      </c>
      <c r="G1350" s="15" t="s">
        <v>1782</v>
      </c>
      <c r="H1350" s="15" t="s">
        <v>1296</v>
      </c>
      <c r="I1350" s="15" t="s">
        <v>11475</v>
      </c>
      <c r="J1350" s="1" t="s">
        <v>2374</v>
      </c>
      <c r="K1350" s="15" t="s">
        <v>29</v>
      </c>
      <c r="L1350" s="15">
        <v>3</v>
      </c>
      <c r="M1350" s="15" t="s">
        <v>57</v>
      </c>
      <c r="N1350" s="15">
        <v>3</v>
      </c>
      <c r="O1350" s="15">
        <v>1</v>
      </c>
      <c r="P1350" s="13" t="s">
        <v>31</v>
      </c>
      <c r="Q1350" s="13" t="s">
        <v>32</v>
      </c>
      <c r="R1350" s="1" t="s">
        <v>2375</v>
      </c>
      <c r="S1350" s="13" t="str" cm="1">
        <f t="array" ref="S1350">IFERROR(_xlfn.TEXTJOIN(", ",TRUE,IF(ChangeLog[ROW_ID]=$T1350,ChangeLog[Change'#],"")),"")</f>
        <v/>
      </c>
      <c r="T1350">
        <v>1347</v>
      </c>
    </row>
    <row r="1351" spans="1:20" ht="17.100000000000001" customHeight="1" x14ac:dyDescent="0.25">
      <c r="A1351" s="1" t="s">
        <v>1242</v>
      </c>
      <c r="B1351" s="15">
        <v>1975</v>
      </c>
      <c r="C1351" s="15" t="s">
        <v>92</v>
      </c>
      <c r="D1351" s="15" t="s">
        <v>92</v>
      </c>
      <c r="E1351" s="15" t="s">
        <v>177</v>
      </c>
      <c r="F1351" s="15" t="s">
        <v>26</v>
      </c>
      <c r="G1351" s="15" t="s">
        <v>2173</v>
      </c>
      <c r="H1351" s="15" t="s">
        <v>1296</v>
      </c>
      <c r="I1351" s="15" t="s">
        <v>2173</v>
      </c>
      <c r="J1351" s="1" t="s">
        <v>2377</v>
      </c>
      <c r="K1351" s="15" t="s">
        <v>29</v>
      </c>
      <c r="L1351" s="15">
        <v>1</v>
      </c>
      <c r="M1351" s="15" t="s">
        <v>41</v>
      </c>
      <c r="N1351" s="15">
        <v>1</v>
      </c>
      <c r="O1351" s="15">
        <v>1</v>
      </c>
      <c r="P1351" s="13" t="s">
        <v>31</v>
      </c>
      <c r="Q1351" s="13" t="s">
        <v>32</v>
      </c>
      <c r="R1351" s="1" t="s">
        <v>2378</v>
      </c>
      <c r="S1351" s="13" t="str" cm="1">
        <f t="array" ref="S1351">IFERROR(_xlfn.TEXTJOIN(", ",TRUE,IF(ChangeLog[ROW_ID]=$T1351,ChangeLog[Change'#],"")),"")</f>
        <v/>
      </c>
      <c r="T1351">
        <v>1348</v>
      </c>
    </row>
    <row r="1352" spans="1:20" ht="17.100000000000001" customHeight="1" x14ac:dyDescent="0.25">
      <c r="A1352" s="1" t="s">
        <v>1242</v>
      </c>
      <c r="B1352" s="15">
        <v>1975</v>
      </c>
      <c r="C1352" s="15" t="s">
        <v>92</v>
      </c>
      <c r="D1352" s="15" t="s">
        <v>92</v>
      </c>
      <c r="E1352" s="15" t="s">
        <v>386</v>
      </c>
      <c r="F1352" s="15" t="s">
        <v>26</v>
      </c>
      <c r="G1352" s="15" t="s">
        <v>387</v>
      </c>
      <c r="H1352" s="15" t="s">
        <v>1296</v>
      </c>
      <c r="I1352" s="15" t="s">
        <v>11476</v>
      </c>
      <c r="J1352" s="1" t="s">
        <v>1613</v>
      </c>
      <c r="K1352" s="15" t="s">
        <v>29</v>
      </c>
      <c r="L1352" s="15">
        <v>3</v>
      </c>
      <c r="M1352" s="15" t="s">
        <v>57</v>
      </c>
      <c r="N1352" s="15">
        <v>3</v>
      </c>
      <c r="O1352" s="15">
        <v>1</v>
      </c>
      <c r="P1352" s="13" t="s">
        <v>31</v>
      </c>
      <c r="Q1352" s="13" t="s">
        <v>32</v>
      </c>
      <c r="R1352" s="1" t="s">
        <v>2379</v>
      </c>
      <c r="S1352" s="13" t="str" cm="1">
        <f t="array" ref="S1352">IFERROR(_xlfn.TEXTJOIN(", ",TRUE,IF(ChangeLog[ROW_ID]=$T1352,ChangeLog[Change'#],"")),"")</f>
        <v/>
      </c>
      <c r="T1352">
        <v>1349</v>
      </c>
    </row>
    <row r="1353" spans="1:20" ht="17.100000000000001" customHeight="1" x14ac:dyDescent="0.25">
      <c r="A1353" s="1" t="s">
        <v>1242</v>
      </c>
      <c r="B1353" s="15">
        <v>1975</v>
      </c>
      <c r="C1353" s="15" t="s">
        <v>92</v>
      </c>
      <c r="D1353" s="15" t="s">
        <v>92</v>
      </c>
      <c r="E1353" s="15" t="s">
        <v>386</v>
      </c>
      <c r="F1353" s="15" t="s">
        <v>26</v>
      </c>
      <c r="G1353" s="15" t="s">
        <v>387</v>
      </c>
      <c r="H1353" s="15" t="s">
        <v>1296</v>
      </c>
      <c r="I1353" s="15" t="s">
        <v>11523</v>
      </c>
      <c r="J1353" s="1" t="s">
        <v>2381</v>
      </c>
      <c r="K1353" s="15" t="s">
        <v>29</v>
      </c>
      <c r="L1353" s="15">
        <v>3</v>
      </c>
      <c r="M1353" s="15" t="s">
        <v>57</v>
      </c>
      <c r="N1353" s="15">
        <v>3</v>
      </c>
      <c r="O1353" s="15">
        <v>1</v>
      </c>
      <c r="P1353" s="13" t="s">
        <v>31</v>
      </c>
      <c r="Q1353" s="13" t="s">
        <v>32</v>
      </c>
      <c r="R1353" s="1" t="s">
        <v>2382</v>
      </c>
      <c r="S1353" s="13" t="str" cm="1">
        <f t="array" ref="S1353">IFERROR(_xlfn.TEXTJOIN(", ",TRUE,IF(ChangeLog[ROW_ID]=$T1353,ChangeLog[Change'#],"")),"")</f>
        <v/>
      </c>
      <c r="T1353">
        <v>1350</v>
      </c>
    </row>
    <row r="1354" spans="1:20" ht="17.100000000000001" customHeight="1" x14ac:dyDescent="0.25">
      <c r="A1354" s="1" t="s">
        <v>1242</v>
      </c>
      <c r="B1354" s="15">
        <v>1975</v>
      </c>
      <c r="C1354" s="15" t="s">
        <v>92</v>
      </c>
      <c r="D1354" s="15" t="s">
        <v>92</v>
      </c>
      <c r="E1354" s="15" t="s">
        <v>386</v>
      </c>
      <c r="F1354" s="15" t="s">
        <v>26</v>
      </c>
      <c r="G1354" s="15" t="s">
        <v>2383</v>
      </c>
      <c r="H1354" s="15" t="s">
        <v>1296</v>
      </c>
      <c r="I1354" s="15" t="s">
        <v>11524</v>
      </c>
      <c r="J1354" s="1" t="s">
        <v>1613</v>
      </c>
      <c r="K1354" s="15" t="s">
        <v>29</v>
      </c>
      <c r="L1354" s="15">
        <v>3</v>
      </c>
      <c r="M1354" s="15" t="s">
        <v>57</v>
      </c>
      <c r="N1354" s="15">
        <v>3</v>
      </c>
      <c r="O1354" s="15">
        <v>1</v>
      </c>
      <c r="P1354" s="13" t="s">
        <v>31</v>
      </c>
      <c r="Q1354" s="13" t="s">
        <v>32</v>
      </c>
      <c r="R1354" s="1" t="s">
        <v>1937</v>
      </c>
      <c r="S1354" s="13" t="str" cm="1">
        <f t="array" ref="S1354">IFERROR(_xlfn.TEXTJOIN(", ",TRUE,IF(ChangeLog[ROW_ID]=$T1354,ChangeLog[Change'#],"")),"")</f>
        <v/>
      </c>
      <c r="T1354">
        <v>1351</v>
      </c>
    </row>
    <row r="1355" spans="1:20" ht="17.100000000000001" customHeight="1" x14ac:dyDescent="0.25">
      <c r="A1355" s="1" t="s">
        <v>1242</v>
      </c>
      <c r="B1355" s="15">
        <v>1975</v>
      </c>
      <c r="C1355" s="15" t="s">
        <v>92</v>
      </c>
      <c r="D1355" s="15" t="s">
        <v>92</v>
      </c>
      <c r="E1355" s="15" t="s">
        <v>386</v>
      </c>
      <c r="F1355" s="15" t="s">
        <v>26</v>
      </c>
      <c r="G1355" s="15" t="s">
        <v>390</v>
      </c>
      <c r="H1355" s="15" t="s">
        <v>1296</v>
      </c>
      <c r="I1355" s="15" t="s">
        <v>11525</v>
      </c>
      <c r="J1355" s="1" t="s">
        <v>2386</v>
      </c>
      <c r="K1355" s="15" t="s">
        <v>29</v>
      </c>
      <c r="L1355" s="15">
        <v>3</v>
      </c>
      <c r="M1355" s="15" t="s">
        <v>57</v>
      </c>
      <c r="N1355" s="15">
        <v>3</v>
      </c>
      <c r="O1355" s="15">
        <v>1</v>
      </c>
      <c r="P1355" s="13" t="s">
        <v>31</v>
      </c>
      <c r="Q1355" s="13" t="s">
        <v>32</v>
      </c>
      <c r="R1355" s="1" t="s">
        <v>2387</v>
      </c>
      <c r="S1355" s="13" t="str" cm="1">
        <f t="array" ref="S1355">IFERROR(_xlfn.TEXTJOIN(", ",TRUE,IF(ChangeLog[ROW_ID]=$T1355,ChangeLog[Change'#],"")),"")</f>
        <v/>
      </c>
      <c r="T1355">
        <v>1352</v>
      </c>
    </row>
    <row r="1356" spans="1:20" ht="17.100000000000001" customHeight="1" x14ac:dyDescent="0.25">
      <c r="A1356" s="1" t="s">
        <v>1242</v>
      </c>
      <c r="B1356" s="15">
        <v>1975</v>
      </c>
      <c r="C1356" s="15" t="s">
        <v>92</v>
      </c>
      <c r="D1356" s="15" t="s">
        <v>92</v>
      </c>
      <c r="E1356" s="15" t="s">
        <v>93</v>
      </c>
      <c r="F1356" s="15" t="s">
        <v>26</v>
      </c>
      <c r="G1356" s="15" t="s">
        <v>322</v>
      </c>
      <c r="H1356" s="15" t="s">
        <v>1296</v>
      </c>
      <c r="I1356" s="15" t="s">
        <v>11481</v>
      </c>
      <c r="J1356" s="1" t="s">
        <v>2388</v>
      </c>
      <c r="K1356" s="15" t="s">
        <v>29</v>
      </c>
      <c r="L1356" s="15">
        <v>3</v>
      </c>
      <c r="M1356" s="15" t="s">
        <v>57</v>
      </c>
      <c r="N1356" s="15">
        <v>3</v>
      </c>
      <c r="O1356" s="15">
        <v>1</v>
      </c>
      <c r="P1356" s="13" t="s">
        <v>31</v>
      </c>
      <c r="Q1356" s="13" t="s">
        <v>32</v>
      </c>
      <c r="R1356" s="1" t="s">
        <v>2389</v>
      </c>
      <c r="S1356" s="13" t="str" cm="1">
        <f t="array" ref="S1356">IFERROR(_xlfn.TEXTJOIN(", ",TRUE,IF(ChangeLog[ROW_ID]=$T1356,ChangeLog[Change'#],"")),"")</f>
        <v/>
      </c>
      <c r="T1356">
        <v>1353</v>
      </c>
    </row>
    <row r="1357" spans="1:20" ht="17.100000000000001" customHeight="1" x14ac:dyDescent="0.25">
      <c r="A1357" s="1" t="s">
        <v>1242</v>
      </c>
      <c r="B1357" s="15">
        <v>1975</v>
      </c>
      <c r="C1357" s="15" t="s">
        <v>92</v>
      </c>
      <c r="D1357" s="15" t="s">
        <v>92</v>
      </c>
      <c r="E1357" s="15" t="s">
        <v>177</v>
      </c>
      <c r="F1357" s="15" t="s">
        <v>26</v>
      </c>
      <c r="G1357" s="15" t="s">
        <v>178</v>
      </c>
      <c r="H1357" s="15" t="s">
        <v>1296</v>
      </c>
      <c r="I1357" s="15" t="s">
        <v>11526</v>
      </c>
      <c r="J1357" s="1" t="s">
        <v>1929</v>
      </c>
      <c r="K1357" s="15" t="s">
        <v>29</v>
      </c>
      <c r="L1357" s="15">
        <v>1</v>
      </c>
      <c r="M1357" s="15" t="s">
        <v>41</v>
      </c>
      <c r="N1357" s="15">
        <v>1</v>
      </c>
      <c r="O1357" s="15">
        <v>1</v>
      </c>
      <c r="P1357" s="13" t="s">
        <v>31</v>
      </c>
      <c r="Q1357" s="13" t="s">
        <v>32</v>
      </c>
      <c r="R1357" s="1" t="s">
        <v>2391</v>
      </c>
      <c r="S1357" s="13" t="str" cm="1">
        <f t="array" ref="S1357">IFERROR(_xlfn.TEXTJOIN(", ",TRUE,IF(ChangeLog[ROW_ID]=$T1357,ChangeLog[Change'#],"")),"")</f>
        <v/>
      </c>
      <c r="T1357">
        <v>1354</v>
      </c>
    </row>
    <row r="1358" spans="1:20" ht="17.100000000000001" customHeight="1" x14ac:dyDescent="0.25">
      <c r="A1358" s="1" t="s">
        <v>1242</v>
      </c>
      <c r="B1358" s="15">
        <v>1975</v>
      </c>
      <c r="C1358" s="15" t="s">
        <v>92</v>
      </c>
      <c r="D1358" s="15" t="s">
        <v>92</v>
      </c>
      <c r="E1358" s="15" t="s">
        <v>93</v>
      </c>
      <c r="F1358" s="15" t="s">
        <v>26</v>
      </c>
      <c r="G1358" s="15" t="s">
        <v>527</v>
      </c>
      <c r="H1358" s="15" t="s">
        <v>1296</v>
      </c>
      <c r="I1358" s="15" t="s">
        <v>11480</v>
      </c>
      <c r="J1358" s="1" t="s">
        <v>2156</v>
      </c>
      <c r="K1358" s="15" t="s">
        <v>29</v>
      </c>
      <c r="L1358" s="15">
        <v>2</v>
      </c>
      <c r="M1358" s="15" t="s">
        <v>30</v>
      </c>
      <c r="N1358" s="15">
        <v>2</v>
      </c>
      <c r="O1358" s="15">
        <v>1</v>
      </c>
      <c r="P1358" s="13" t="s">
        <v>31</v>
      </c>
      <c r="Q1358" s="13" t="s">
        <v>32</v>
      </c>
      <c r="R1358" s="1" t="s">
        <v>2392</v>
      </c>
      <c r="S1358" s="13" t="str" cm="1">
        <f t="array" ref="S1358">IFERROR(_xlfn.TEXTJOIN(", ",TRUE,IF(ChangeLog[ROW_ID]=$T1358,ChangeLog[Change'#],"")),"")</f>
        <v/>
      </c>
      <c r="T1358">
        <v>1355</v>
      </c>
    </row>
    <row r="1359" spans="1:20" ht="17.100000000000001" customHeight="1" x14ac:dyDescent="0.25">
      <c r="A1359" s="1" t="s">
        <v>1242</v>
      </c>
      <c r="B1359" s="15">
        <v>1975</v>
      </c>
      <c r="C1359" s="15" t="s">
        <v>92</v>
      </c>
      <c r="D1359" s="15" t="s">
        <v>92</v>
      </c>
      <c r="E1359" s="15" t="s">
        <v>177</v>
      </c>
      <c r="F1359" s="15" t="s">
        <v>26</v>
      </c>
      <c r="G1359" s="15" t="s">
        <v>1931</v>
      </c>
      <c r="H1359" s="15" t="s">
        <v>1296</v>
      </c>
      <c r="I1359" s="15" t="s">
        <v>11527</v>
      </c>
      <c r="J1359" s="1" t="s">
        <v>2394</v>
      </c>
      <c r="K1359" s="15" t="s">
        <v>29</v>
      </c>
      <c r="L1359" s="15">
        <v>2</v>
      </c>
      <c r="M1359" s="15" t="s">
        <v>30</v>
      </c>
      <c r="N1359" s="15">
        <v>2</v>
      </c>
      <c r="O1359" s="15">
        <v>1</v>
      </c>
      <c r="P1359" s="13" t="s">
        <v>31</v>
      </c>
      <c r="Q1359" s="13" t="s">
        <v>32</v>
      </c>
      <c r="R1359" s="1" t="s">
        <v>2395</v>
      </c>
      <c r="S1359" s="13" t="str" cm="1">
        <f t="array" ref="S1359">IFERROR(_xlfn.TEXTJOIN(", ",TRUE,IF(ChangeLog[ROW_ID]=$T1359,ChangeLog[Change'#],"")),"")</f>
        <v/>
      </c>
      <c r="T1359">
        <v>1356</v>
      </c>
    </row>
    <row r="1360" spans="1:20" ht="17.100000000000001" customHeight="1" x14ac:dyDescent="0.25">
      <c r="A1360" s="1" t="s">
        <v>1242</v>
      </c>
      <c r="B1360" s="15">
        <v>1975</v>
      </c>
      <c r="C1360" s="15" t="s">
        <v>97</v>
      </c>
      <c r="D1360" s="15" t="s">
        <v>97</v>
      </c>
      <c r="E1360" s="15" t="s">
        <v>97</v>
      </c>
      <c r="F1360" s="15" t="s">
        <v>49</v>
      </c>
      <c r="G1360" s="15" t="s">
        <v>283</v>
      </c>
      <c r="H1360" s="15" t="s">
        <v>1349</v>
      </c>
      <c r="I1360" s="15" t="s">
        <v>11444</v>
      </c>
      <c r="J1360" s="1" t="s">
        <v>2396</v>
      </c>
      <c r="K1360" s="15" t="s">
        <v>29</v>
      </c>
      <c r="L1360" s="15">
        <v>1</v>
      </c>
      <c r="M1360" s="15" t="s">
        <v>41</v>
      </c>
      <c r="N1360" s="15">
        <v>1</v>
      </c>
      <c r="O1360" s="15">
        <v>1</v>
      </c>
      <c r="P1360" s="13" t="s">
        <v>31</v>
      </c>
      <c r="Q1360" s="13" t="s">
        <v>32</v>
      </c>
      <c r="R1360" s="1"/>
      <c r="S1360" s="13" t="str" cm="1">
        <f t="array" ref="S1360">IFERROR(_xlfn.TEXTJOIN(", ",TRUE,IF(ChangeLog[ROW_ID]=$T1360,ChangeLog[Change'#],"")),"")</f>
        <v/>
      </c>
      <c r="T1360">
        <v>1357</v>
      </c>
    </row>
    <row r="1361" spans="1:20" ht="17.100000000000001" customHeight="1" x14ac:dyDescent="0.25">
      <c r="A1361" s="1" t="s">
        <v>1242</v>
      </c>
      <c r="B1361" s="15">
        <v>1975</v>
      </c>
      <c r="C1361" s="15" t="s">
        <v>97</v>
      </c>
      <c r="D1361" s="15" t="s">
        <v>97</v>
      </c>
      <c r="E1361" s="15" t="s">
        <v>97</v>
      </c>
      <c r="F1361" s="15" t="s">
        <v>26</v>
      </c>
      <c r="G1361" s="15" t="s">
        <v>283</v>
      </c>
      <c r="H1361" s="15" t="s">
        <v>1349</v>
      </c>
      <c r="I1361" s="15" t="s">
        <v>11361</v>
      </c>
      <c r="J1361" s="1" t="s">
        <v>2397</v>
      </c>
      <c r="K1361" s="15" t="s">
        <v>29</v>
      </c>
      <c r="L1361" s="15">
        <v>1</v>
      </c>
      <c r="M1361" s="15" t="s">
        <v>41</v>
      </c>
      <c r="N1361" s="15">
        <v>1</v>
      </c>
      <c r="O1361" s="15">
        <v>1</v>
      </c>
      <c r="P1361" s="13" t="s">
        <v>31</v>
      </c>
      <c r="Q1361" s="13" t="s">
        <v>32</v>
      </c>
      <c r="R1361" s="1"/>
      <c r="S1361" s="13" t="str" cm="1">
        <f t="array" ref="S1361">IFERROR(_xlfn.TEXTJOIN(", ",TRUE,IF(ChangeLog[ROW_ID]=$T1361,ChangeLog[Change'#],"")),"")</f>
        <v/>
      </c>
      <c r="T1361">
        <v>1358</v>
      </c>
    </row>
    <row r="1362" spans="1:20" ht="17.100000000000001" customHeight="1" x14ac:dyDescent="0.25">
      <c r="A1362" s="1" t="s">
        <v>1242</v>
      </c>
      <c r="B1362" s="15">
        <v>1975</v>
      </c>
      <c r="C1362" s="15" t="s">
        <v>97</v>
      </c>
      <c r="D1362" s="15" t="s">
        <v>97</v>
      </c>
      <c r="E1362" s="15" t="s">
        <v>97</v>
      </c>
      <c r="F1362" s="15" t="s">
        <v>26</v>
      </c>
      <c r="G1362" s="15" t="s">
        <v>283</v>
      </c>
      <c r="H1362" s="15" t="s">
        <v>1349</v>
      </c>
      <c r="I1362" s="15" t="s">
        <v>11361</v>
      </c>
      <c r="J1362" s="1" t="s">
        <v>2398</v>
      </c>
      <c r="K1362" s="15" t="s">
        <v>29</v>
      </c>
      <c r="L1362" s="15">
        <v>2</v>
      </c>
      <c r="M1362" s="15" t="s">
        <v>30</v>
      </c>
      <c r="N1362" s="15">
        <v>2</v>
      </c>
      <c r="O1362" s="15">
        <v>1</v>
      </c>
      <c r="P1362" s="13" t="s">
        <v>31</v>
      </c>
      <c r="Q1362" s="13" t="s">
        <v>32</v>
      </c>
      <c r="R1362" s="1"/>
      <c r="S1362" s="13" t="str" cm="1">
        <f t="array" ref="S1362">IFERROR(_xlfn.TEXTJOIN(", ",TRUE,IF(ChangeLog[ROW_ID]=$T1362,ChangeLog[Change'#],"")),"")</f>
        <v/>
      </c>
      <c r="T1362">
        <v>1359</v>
      </c>
    </row>
    <row r="1363" spans="1:20" ht="17.100000000000001" customHeight="1" x14ac:dyDescent="0.25">
      <c r="A1363" s="1" t="s">
        <v>1242</v>
      </c>
      <c r="B1363" s="15">
        <v>1975</v>
      </c>
      <c r="C1363" s="15" t="s">
        <v>97</v>
      </c>
      <c r="D1363" s="15" t="s">
        <v>97</v>
      </c>
      <c r="E1363" s="15" t="s">
        <v>97</v>
      </c>
      <c r="F1363" s="15" t="s">
        <v>325</v>
      </c>
      <c r="G1363" s="15" t="s">
        <v>283</v>
      </c>
      <c r="H1363" s="15" t="s">
        <v>1349</v>
      </c>
      <c r="I1363" s="15" t="s">
        <v>326</v>
      </c>
      <c r="J1363" s="1" t="s">
        <v>2399</v>
      </c>
      <c r="K1363" s="15" t="s">
        <v>29</v>
      </c>
      <c r="L1363" s="15">
        <v>3</v>
      </c>
      <c r="M1363" s="15" t="s">
        <v>57</v>
      </c>
      <c r="N1363" s="15">
        <v>3</v>
      </c>
      <c r="O1363" s="15">
        <v>1</v>
      </c>
      <c r="P1363" s="13" t="s">
        <v>31</v>
      </c>
      <c r="Q1363" s="13" t="s">
        <v>32</v>
      </c>
      <c r="R1363" s="1"/>
      <c r="S1363" s="13" t="str" cm="1">
        <f t="array" ref="S1363">IFERROR(_xlfn.TEXTJOIN(", ",TRUE,IF(ChangeLog[ROW_ID]=$T1363,ChangeLog[Change'#],"")),"")</f>
        <v/>
      </c>
      <c r="T1363">
        <v>1360</v>
      </c>
    </row>
    <row r="1364" spans="1:20" ht="17.100000000000001" customHeight="1" x14ac:dyDescent="0.25">
      <c r="A1364" s="1" t="s">
        <v>1242</v>
      </c>
      <c r="B1364" s="15">
        <v>1975</v>
      </c>
      <c r="C1364" s="15" t="s">
        <v>97</v>
      </c>
      <c r="D1364" s="15" t="s">
        <v>97</v>
      </c>
      <c r="E1364" s="15" t="s">
        <v>97</v>
      </c>
      <c r="F1364" s="15" t="s">
        <v>26</v>
      </c>
      <c r="G1364" s="15" t="s">
        <v>152</v>
      </c>
      <c r="H1364" s="15" t="s">
        <v>1349</v>
      </c>
      <c r="I1364" s="15" t="s">
        <v>1002</v>
      </c>
      <c r="J1364" s="1" t="s">
        <v>2400</v>
      </c>
      <c r="K1364" s="15" t="s">
        <v>29</v>
      </c>
      <c r="L1364" s="15">
        <v>3</v>
      </c>
      <c r="M1364" s="15" t="s">
        <v>57</v>
      </c>
      <c r="N1364" s="15">
        <v>3</v>
      </c>
      <c r="O1364" s="15">
        <v>1</v>
      </c>
      <c r="P1364" s="13" t="s">
        <v>31</v>
      </c>
      <c r="Q1364" s="13" t="s">
        <v>32</v>
      </c>
      <c r="R1364" s="1"/>
      <c r="S1364" s="13" t="str" cm="1">
        <f t="array" ref="S1364">IFERROR(_xlfn.TEXTJOIN(", ",TRUE,IF(ChangeLog[ROW_ID]=$T1364,ChangeLog[Change'#],"")),"")</f>
        <v/>
      </c>
      <c r="T1364">
        <v>1361</v>
      </c>
    </row>
    <row r="1365" spans="1:20" ht="17.100000000000001" customHeight="1" x14ac:dyDescent="0.25">
      <c r="A1365" s="1" t="s">
        <v>1242</v>
      </c>
      <c r="B1365" s="15">
        <v>1975</v>
      </c>
      <c r="C1365" s="15" t="s">
        <v>97</v>
      </c>
      <c r="D1365" s="15" t="s">
        <v>97</v>
      </c>
      <c r="E1365" s="15" t="s">
        <v>97</v>
      </c>
      <c r="F1365" s="15" t="s">
        <v>26</v>
      </c>
      <c r="G1365" s="15" t="s">
        <v>36</v>
      </c>
      <c r="H1365" s="15" t="s">
        <v>1349</v>
      </c>
      <c r="I1365" s="15" t="s">
        <v>98</v>
      </c>
      <c r="J1365" s="1" t="s">
        <v>91</v>
      </c>
      <c r="K1365" s="15" t="s">
        <v>29</v>
      </c>
      <c r="L1365" s="15">
        <v>2</v>
      </c>
      <c r="M1365" s="15" t="s">
        <v>30</v>
      </c>
      <c r="N1365" s="15">
        <v>2</v>
      </c>
      <c r="O1365" s="15">
        <v>1</v>
      </c>
      <c r="P1365" s="13" t="s">
        <v>31</v>
      </c>
      <c r="Q1365" s="13" t="s">
        <v>32</v>
      </c>
      <c r="R1365" s="1"/>
      <c r="S1365" s="13" t="str" cm="1">
        <f t="array" ref="S1365">IFERROR(_xlfn.TEXTJOIN(", ",TRUE,IF(ChangeLog[ROW_ID]=$T1365,ChangeLog[Change'#],"")),"")</f>
        <v/>
      </c>
      <c r="T1365">
        <v>1362</v>
      </c>
    </row>
    <row r="1366" spans="1:20" ht="17.100000000000001" customHeight="1" x14ac:dyDescent="0.25">
      <c r="A1366" s="1" t="s">
        <v>1242</v>
      </c>
      <c r="B1366" s="15">
        <v>1975</v>
      </c>
      <c r="C1366" s="15" t="s">
        <v>97</v>
      </c>
      <c r="D1366" s="15" t="s">
        <v>97</v>
      </c>
      <c r="E1366" s="15" t="s">
        <v>97</v>
      </c>
      <c r="F1366" s="15" t="s">
        <v>49</v>
      </c>
      <c r="G1366" s="15" t="s">
        <v>36</v>
      </c>
      <c r="H1366" s="15" t="s">
        <v>1349</v>
      </c>
      <c r="I1366" s="15" t="s">
        <v>265</v>
      </c>
      <c r="J1366" s="1" t="s">
        <v>91</v>
      </c>
      <c r="K1366" s="15" t="s">
        <v>29</v>
      </c>
      <c r="L1366" s="15">
        <v>2</v>
      </c>
      <c r="M1366" s="15" t="s">
        <v>30</v>
      </c>
      <c r="N1366" s="15">
        <v>2</v>
      </c>
      <c r="O1366" s="15">
        <v>1</v>
      </c>
      <c r="P1366" s="13" t="s">
        <v>31</v>
      </c>
      <c r="Q1366" s="13" t="s">
        <v>32</v>
      </c>
      <c r="R1366" s="1"/>
      <c r="S1366" s="13" t="str" cm="1">
        <f t="array" ref="S1366">IFERROR(_xlfn.TEXTJOIN(", ",TRUE,IF(ChangeLog[ROW_ID]=$T1366,ChangeLog[Change'#],"")),"")</f>
        <v/>
      </c>
      <c r="T1366">
        <v>1363</v>
      </c>
    </row>
    <row r="1367" spans="1:20" ht="17.100000000000001" customHeight="1" x14ac:dyDescent="0.25">
      <c r="A1367" s="1" t="s">
        <v>1242</v>
      </c>
      <c r="B1367" s="15">
        <v>1975</v>
      </c>
      <c r="C1367" s="15" t="s">
        <v>1452</v>
      </c>
      <c r="D1367" s="15" t="s">
        <v>1452</v>
      </c>
      <c r="E1367" s="15" t="s">
        <v>1453</v>
      </c>
      <c r="F1367" s="15" t="s">
        <v>49</v>
      </c>
      <c r="G1367" s="15" t="s">
        <v>36</v>
      </c>
      <c r="H1367" s="15" t="s">
        <v>1454</v>
      </c>
      <c r="I1367" s="15"/>
      <c r="J1367" s="1" t="s">
        <v>91</v>
      </c>
      <c r="K1367" s="15" t="s">
        <v>29</v>
      </c>
      <c r="L1367" s="15">
        <v>3</v>
      </c>
      <c r="M1367" s="15" t="s">
        <v>57</v>
      </c>
      <c r="N1367" s="15">
        <v>3</v>
      </c>
      <c r="O1367" s="15">
        <v>1</v>
      </c>
      <c r="P1367" s="13" t="s">
        <v>31</v>
      </c>
      <c r="Q1367" s="13" t="s">
        <v>32</v>
      </c>
      <c r="R1367" s="1"/>
      <c r="S1367" s="13" t="str" cm="1">
        <f t="array" ref="S1367">IFERROR(_xlfn.TEXTJOIN(", ",TRUE,IF(ChangeLog[ROW_ID]=$T1367,ChangeLog[Change'#],"")),"")</f>
        <v/>
      </c>
      <c r="T1367">
        <v>1364</v>
      </c>
    </row>
    <row r="1368" spans="1:20" ht="17.100000000000001" customHeight="1" x14ac:dyDescent="0.25">
      <c r="A1368" s="1" t="s">
        <v>1242</v>
      </c>
      <c r="B1368" s="15">
        <v>1975</v>
      </c>
      <c r="C1368" s="15" t="s">
        <v>59</v>
      </c>
      <c r="D1368" s="15" t="s">
        <v>59</v>
      </c>
      <c r="E1368" s="15" t="s">
        <v>59</v>
      </c>
      <c r="F1368" s="15"/>
      <c r="G1368" s="15" t="s">
        <v>718</v>
      </c>
      <c r="H1368" s="15" t="s">
        <v>1306</v>
      </c>
      <c r="I1368" s="15" t="s">
        <v>718</v>
      </c>
      <c r="J1368" s="1" t="s">
        <v>2210</v>
      </c>
      <c r="K1368" s="15" t="s">
        <v>29</v>
      </c>
      <c r="L1368" s="15">
        <v>3</v>
      </c>
      <c r="M1368" s="15" t="s">
        <v>57</v>
      </c>
      <c r="N1368" s="15">
        <v>3</v>
      </c>
      <c r="O1368" s="15">
        <v>1</v>
      </c>
      <c r="P1368" s="13" t="s">
        <v>31</v>
      </c>
      <c r="Q1368" s="13" t="s">
        <v>32</v>
      </c>
      <c r="R1368" s="1">
        <v>243</v>
      </c>
      <c r="S1368" s="13" t="str" cm="1">
        <f t="array" ref="S1368">IFERROR(_xlfn.TEXTJOIN(", ",TRUE,IF(ChangeLog[ROW_ID]=$T1368,ChangeLog[Change'#],"")),"")</f>
        <v/>
      </c>
      <c r="T1368">
        <v>1365</v>
      </c>
    </row>
    <row r="1369" spans="1:20" ht="17.100000000000001" customHeight="1" x14ac:dyDescent="0.25">
      <c r="A1369" s="1" t="s">
        <v>1242</v>
      </c>
      <c r="B1369" s="15">
        <v>1975</v>
      </c>
      <c r="C1369" s="15" t="s">
        <v>59</v>
      </c>
      <c r="D1369" s="15" t="s">
        <v>59</v>
      </c>
      <c r="E1369" s="15" t="s">
        <v>59</v>
      </c>
      <c r="F1369" s="15" t="s">
        <v>26</v>
      </c>
      <c r="G1369" s="15" t="s">
        <v>78</v>
      </c>
      <c r="H1369" s="15" t="s">
        <v>1306</v>
      </c>
      <c r="I1369" s="15" t="s">
        <v>78</v>
      </c>
      <c r="J1369" s="1" t="s">
        <v>511</v>
      </c>
      <c r="K1369" s="15" t="s">
        <v>29</v>
      </c>
      <c r="L1369" s="15">
        <v>1</v>
      </c>
      <c r="M1369" s="15" t="s">
        <v>41</v>
      </c>
      <c r="N1369" s="15">
        <v>1</v>
      </c>
      <c r="O1369" s="15">
        <v>1</v>
      </c>
      <c r="P1369" s="13" t="s">
        <v>31</v>
      </c>
      <c r="Q1369" s="13" t="s">
        <v>32</v>
      </c>
      <c r="R1369" s="1" t="s">
        <v>1627</v>
      </c>
      <c r="S1369" s="13" t="str" cm="1">
        <f t="array" ref="S1369">IFERROR(_xlfn.TEXTJOIN(", ",TRUE,IF(ChangeLog[ROW_ID]=$T1369,ChangeLog[Change'#],"")),"")</f>
        <v/>
      </c>
      <c r="T1369">
        <v>1366</v>
      </c>
    </row>
    <row r="1370" spans="1:20" ht="17.100000000000001" customHeight="1" x14ac:dyDescent="0.25">
      <c r="A1370" s="1" t="s">
        <v>1242</v>
      </c>
      <c r="B1370" s="15">
        <v>1975</v>
      </c>
      <c r="C1370" s="15" t="s">
        <v>59</v>
      </c>
      <c r="D1370" s="15" t="s">
        <v>59</v>
      </c>
      <c r="E1370" s="15" t="s">
        <v>59</v>
      </c>
      <c r="F1370" s="15"/>
      <c r="G1370" s="15" t="s">
        <v>2401</v>
      </c>
      <c r="H1370" s="15" t="s">
        <v>1306</v>
      </c>
      <c r="I1370" s="15" t="s">
        <v>2401</v>
      </c>
      <c r="J1370" s="1" t="s">
        <v>2403</v>
      </c>
      <c r="K1370" s="15" t="s">
        <v>29</v>
      </c>
      <c r="L1370" s="15">
        <v>2</v>
      </c>
      <c r="M1370" s="15" t="s">
        <v>30</v>
      </c>
      <c r="N1370" s="15">
        <v>2</v>
      </c>
      <c r="O1370" s="15">
        <v>1</v>
      </c>
      <c r="P1370" s="13" t="s">
        <v>31</v>
      </c>
      <c r="Q1370" s="13" t="s">
        <v>32</v>
      </c>
      <c r="R1370" s="1" t="s">
        <v>2404</v>
      </c>
      <c r="S1370" s="13" t="str" cm="1">
        <f t="array" ref="S1370">IFERROR(_xlfn.TEXTJOIN(", ",TRUE,IF(ChangeLog[ROW_ID]=$T1370,ChangeLog[Change'#],"")),"")</f>
        <v/>
      </c>
      <c r="T1370">
        <v>1367</v>
      </c>
    </row>
    <row r="1371" spans="1:20" ht="17.100000000000001" customHeight="1" x14ac:dyDescent="0.25">
      <c r="A1371" s="1" t="s">
        <v>1242</v>
      </c>
      <c r="B1371" s="15">
        <v>1977</v>
      </c>
      <c r="C1371" s="15" t="s">
        <v>24</v>
      </c>
      <c r="D1371" s="15" t="s">
        <v>25</v>
      </c>
      <c r="E1371" s="15" t="s">
        <v>25</v>
      </c>
      <c r="F1371" s="15"/>
      <c r="G1371" s="15" t="s">
        <v>66</v>
      </c>
      <c r="H1371" s="15" t="s">
        <v>1243</v>
      </c>
      <c r="I1371" s="15" t="s">
        <v>11528</v>
      </c>
      <c r="J1371" s="1" t="s">
        <v>91</v>
      </c>
      <c r="K1371" s="15" t="s">
        <v>29</v>
      </c>
      <c r="L1371" s="15">
        <v>3</v>
      </c>
      <c r="M1371" s="15" t="s">
        <v>57</v>
      </c>
      <c r="N1371" s="15">
        <v>3</v>
      </c>
      <c r="O1371" s="15">
        <v>1</v>
      </c>
      <c r="P1371" s="13" t="s">
        <v>31</v>
      </c>
      <c r="Q1371" s="13" t="s">
        <v>32</v>
      </c>
      <c r="R1371" s="1" t="s">
        <v>2406</v>
      </c>
      <c r="S1371" s="13" t="str" cm="1">
        <f t="array" ref="S1371">IFERROR(_xlfn.TEXTJOIN(", ",TRUE,IF(ChangeLog[ROW_ID]=$T1371,ChangeLog[Change'#],"")),"")</f>
        <v/>
      </c>
      <c r="T1371">
        <v>1368</v>
      </c>
    </row>
    <row r="1372" spans="1:20" ht="17.100000000000001" customHeight="1" x14ac:dyDescent="0.25">
      <c r="A1372" s="1" t="s">
        <v>1242</v>
      </c>
      <c r="B1372" s="15">
        <v>1977</v>
      </c>
      <c r="C1372" s="15" t="s">
        <v>24</v>
      </c>
      <c r="D1372" s="15" t="s">
        <v>25</v>
      </c>
      <c r="E1372" s="15" t="s">
        <v>25</v>
      </c>
      <c r="F1372" s="15"/>
      <c r="G1372" s="15" t="s">
        <v>121</v>
      </c>
      <c r="H1372" s="15" t="s">
        <v>1243</v>
      </c>
      <c r="I1372" s="15" t="s">
        <v>11349</v>
      </c>
      <c r="J1372" s="1" t="s">
        <v>91</v>
      </c>
      <c r="K1372" s="15" t="s">
        <v>29</v>
      </c>
      <c r="L1372" s="15">
        <v>3</v>
      </c>
      <c r="M1372" s="15" t="s">
        <v>57</v>
      </c>
      <c r="N1372" s="15">
        <v>3</v>
      </c>
      <c r="O1372" s="15">
        <v>1</v>
      </c>
      <c r="P1372" s="13" t="s">
        <v>31</v>
      </c>
      <c r="Q1372" s="13" t="s">
        <v>32</v>
      </c>
      <c r="R1372" s="1" t="s">
        <v>2408</v>
      </c>
      <c r="S1372" s="13" t="str" cm="1">
        <f t="array" ref="S1372">IFERROR(_xlfn.TEXTJOIN(", ",TRUE,IF(ChangeLog[ROW_ID]=$T1372,ChangeLog[Change'#],"")),"")</f>
        <v/>
      </c>
      <c r="T1372">
        <v>1369</v>
      </c>
    </row>
    <row r="1373" spans="1:20" ht="17.100000000000001" customHeight="1" x14ac:dyDescent="0.25">
      <c r="A1373" s="1" t="s">
        <v>1242</v>
      </c>
      <c r="B1373" s="15">
        <v>1977</v>
      </c>
      <c r="C1373" s="15" t="s">
        <v>24</v>
      </c>
      <c r="D1373" s="15" t="s">
        <v>25</v>
      </c>
      <c r="E1373" s="15" t="s">
        <v>25</v>
      </c>
      <c r="F1373" s="15"/>
      <c r="G1373" s="15" t="s">
        <v>121</v>
      </c>
      <c r="H1373" s="15" t="s">
        <v>1243</v>
      </c>
      <c r="I1373" s="15" t="s">
        <v>122</v>
      </c>
      <c r="J1373" s="1" t="s">
        <v>91</v>
      </c>
      <c r="K1373" s="15" t="s">
        <v>29</v>
      </c>
      <c r="L1373" s="15">
        <v>2</v>
      </c>
      <c r="M1373" s="15" t="s">
        <v>30</v>
      </c>
      <c r="N1373" s="15">
        <v>2</v>
      </c>
      <c r="O1373" s="15">
        <v>1</v>
      </c>
      <c r="P1373" s="13" t="s">
        <v>31</v>
      </c>
      <c r="Q1373" s="13" t="s">
        <v>32</v>
      </c>
      <c r="R1373" s="1" t="s">
        <v>2410</v>
      </c>
      <c r="S1373" s="13" t="str" cm="1">
        <f t="array" ref="S1373">IFERROR(_xlfn.TEXTJOIN(", ",TRUE,IF(ChangeLog[ROW_ID]=$T1373,ChangeLog[Change'#],"")),"")</f>
        <v/>
      </c>
      <c r="T1373">
        <v>1370</v>
      </c>
    </row>
    <row r="1374" spans="1:20" ht="17.100000000000001" customHeight="1" x14ac:dyDescent="0.25">
      <c r="A1374" s="1" t="s">
        <v>1242</v>
      </c>
      <c r="B1374" s="15">
        <v>1977</v>
      </c>
      <c r="C1374" s="15" t="s">
        <v>24</v>
      </c>
      <c r="D1374" s="15" t="s">
        <v>25</v>
      </c>
      <c r="E1374" s="15" t="s">
        <v>25</v>
      </c>
      <c r="F1374" s="15"/>
      <c r="G1374" s="15" t="s">
        <v>359</v>
      </c>
      <c r="H1374" s="15" t="s">
        <v>1243</v>
      </c>
      <c r="I1374" s="15" t="s">
        <v>11367</v>
      </c>
      <c r="J1374" s="1" t="s">
        <v>2411</v>
      </c>
      <c r="K1374" s="15" t="s">
        <v>29</v>
      </c>
      <c r="L1374" s="15">
        <v>3</v>
      </c>
      <c r="M1374" s="15" t="s">
        <v>57</v>
      </c>
      <c r="N1374" s="15">
        <v>3</v>
      </c>
      <c r="O1374" s="15">
        <v>1</v>
      </c>
      <c r="P1374" s="13" t="s">
        <v>31</v>
      </c>
      <c r="Q1374" s="13" t="s">
        <v>32</v>
      </c>
      <c r="R1374" s="1" t="s">
        <v>2412</v>
      </c>
      <c r="S1374" s="13" t="str" cm="1">
        <f t="array" ref="S1374">IFERROR(_xlfn.TEXTJOIN(", ",TRUE,IF(ChangeLog[ROW_ID]=$T1374,ChangeLog[Change'#],"")),"")</f>
        <v/>
      </c>
      <c r="T1374">
        <v>1371</v>
      </c>
    </row>
    <row r="1375" spans="1:20" ht="17.100000000000001" customHeight="1" x14ac:dyDescent="0.25">
      <c r="A1375" s="1" t="s">
        <v>1242</v>
      </c>
      <c r="B1375" s="15">
        <v>1977</v>
      </c>
      <c r="C1375" s="15" t="s">
        <v>24</v>
      </c>
      <c r="D1375" s="15" t="s">
        <v>25</v>
      </c>
      <c r="E1375" s="15" t="s">
        <v>25</v>
      </c>
      <c r="F1375" s="15" t="s">
        <v>49</v>
      </c>
      <c r="G1375" s="15" t="s">
        <v>786</v>
      </c>
      <c r="H1375" s="15" t="s">
        <v>1243</v>
      </c>
      <c r="I1375" s="15" t="s">
        <v>786</v>
      </c>
      <c r="J1375" s="1" t="s">
        <v>2214</v>
      </c>
      <c r="K1375" s="15" t="s">
        <v>29</v>
      </c>
      <c r="L1375" s="15">
        <v>3</v>
      </c>
      <c r="M1375" s="15" t="s">
        <v>57</v>
      </c>
      <c r="N1375" s="15">
        <v>3</v>
      </c>
      <c r="O1375" s="15">
        <v>1</v>
      </c>
      <c r="P1375" s="13" t="s">
        <v>31</v>
      </c>
      <c r="Q1375" s="13" t="s">
        <v>32</v>
      </c>
      <c r="R1375" s="1" t="s">
        <v>2413</v>
      </c>
      <c r="S1375" s="13" t="str" cm="1">
        <f t="array" ref="S1375">IFERROR(_xlfn.TEXTJOIN(", ",TRUE,IF(ChangeLog[ROW_ID]=$T1375,ChangeLog[Change'#],"")),"")</f>
        <v/>
      </c>
      <c r="T1375">
        <v>1372</v>
      </c>
    </row>
    <row r="1376" spans="1:20" ht="17.100000000000001" customHeight="1" x14ac:dyDescent="0.25">
      <c r="A1376" s="1" t="s">
        <v>1242</v>
      </c>
      <c r="B1376" s="15">
        <v>1977</v>
      </c>
      <c r="C1376" s="15" t="s">
        <v>24</v>
      </c>
      <c r="D1376" s="15" t="s">
        <v>25</v>
      </c>
      <c r="E1376" s="15" t="s">
        <v>25</v>
      </c>
      <c r="F1376" s="15" t="s">
        <v>49</v>
      </c>
      <c r="G1376" s="15" t="s">
        <v>695</v>
      </c>
      <c r="H1376" s="15" t="s">
        <v>1243</v>
      </c>
      <c r="I1376" s="15" t="s">
        <v>695</v>
      </c>
      <c r="J1376" s="1" t="s">
        <v>2214</v>
      </c>
      <c r="K1376" s="15" t="s">
        <v>29</v>
      </c>
      <c r="L1376" s="15">
        <v>3</v>
      </c>
      <c r="M1376" s="15" t="s">
        <v>57</v>
      </c>
      <c r="N1376" s="15">
        <v>3</v>
      </c>
      <c r="O1376" s="15">
        <v>1</v>
      </c>
      <c r="P1376" s="13" t="s">
        <v>31</v>
      </c>
      <c r="Q1376" s="13" t="s">
        <v>32</v>
      </c>
      <c r="R1376" s="1" t="s">
        <v>2413</v>
      </c>
      <c r="S1376" s="13" t="str" cm="1">
        <f t="array" ref="S1376">IFERROR(_xlfn.TEXTJOIN(", ",TRUE,IF(ChangeLog[ROW_ID]=$T1376,ChangeLog[Change'#],"")),"")</f>
        <v/>
      </c>
      <c r="T1376">
        <v>1373</v>
      </c>
    </row>
    <row r="1377" spans="1:20" ht="17.100000000000001" customHeight="1" x14ac:dyDescent="0.25">
      <c r="A1377" s="1" t="s">
        <v>1242</v>
      </c>
      <c r="B1377" s="15">
        <v>1977</v>
      </c>
      <c r="C1377" s="15" t="s">
        <v>24</v>
      </c>
      <c r="D1377" s="15" t="s">
        <v>25</v>
      </c>
      <c r="E1377" s="15" t="s">
        <v>25</v>
      </c>
      <c r="F1377" s="15" t="s">
        <v>26</v>
      </c>
      <c r="G1377" s="15" t="s">
        <v>45</v>
      </c>
      <c r="H1377" s="15" t="s">
        <v>1243</v>
      </c>
      <c r="I1377" s="15" t="s">
        <v>45</v>
      </c>
      <c r="J1377" s="1" t="s">
        <v>2414</v>
      </c>
      <c r="K1377" s="15" t="s">
        <v>29</v>
      </c>
      <c r="L1377" s="15">
        <v>3</v>
      </c>
      <c r="M1377" s="15" t="s">
        <v>57</v>
      </c>
      <c r="N1377" s="15">
        <v>3</v>
      </c>
      <c r="O1377" s="15">
        <v>1</v>
      </c>
      <c r="P1377" s="13" t="s">
        <v>31</v>
      </c>
      <c r="Q1377" s="13" t="s">
        <v>32</v>
      </c>
      <c r="R1377" s="1" t="s">
        <v>2415</v>
      </c>
      <c r="S1377" s="13" t="str" cm="1">
        <f t="array" ref="S1377">IFERROR(_xlfn.TEXTJOIN(", ",TRUE,IF(ChangeLog[ROW_ID]=$T1377,ChangeLog[Change'#],"")),"")</f>
        <v/>
      </c>
      <c r="T1377">
        <v>1374</v>
      </c>
    </row>
    <row r="1378" spans="1:20" ht="17.100000000000001" customHeight="1" x14ac:dyDescent="0.25">
      <c r="A1378" s="1" t="s">
        <v>1242</v>
      </c>
      <c r="B1378" s="15">
        <v>1977</v>
      </c>
      <c r="C1378" s="15" t="s">
        <v>24</v>
      </c>
      <c r="D1378" s="15" t="s">
        <v>25</v>
      </c>
      <c r="E1378" s="15" t="s">
        <v>25</v>
      </c>
      <c r="F1378" s="15" t="s">
        <v>26</v>
      </c>
      <c r="G1378" s="15" t="s">
        <v>27</v>
      </c>
      <c r="H1378" s="15" t="s">
        <v>1243</v>
      </c>
      <c r="I1378" s="15" t="s">
        <v>27</v>
      </c>
      <c r="J1378" s="1" t="s">
        <v>2416</v>
      </c>
      <c r="K1378" s="15" t="s">
        <v>29</v>
      </c>
      <c r="L1378" s="15">
        <v>3</v>
      </c>
      <c r="M1378" s="15" t="s">
        <v>57</v>
      </c>
      <c r="N1378" s="15">
        <v>3</v>
      </c>
      <c r="O1378" s="15">
        <v>1</v>
      </c>
      <c r="P1378" s="13" t="s">
        <v>31</v>
      </c>
      <c r="Q1378" s="13" t="s">
        <v>32</v>
      </c>
      <c r="R1378" s="1" t="s">
        <v>2417</v>
      </c>
      <c r="S1378" s="13" t="str" cm="1">
        <f t="array" ref="S1378">IFERROR(_xlfn.TEXTJOIN(", ",TRUE,IF(ChangeLog[ROW_ID]=$T1378,ChangeLog[Change'#],"")),"")</f>
        <v/>
      </c>
      <c r="T1378">
        <v>1375</v>
      </c>
    </row>
    <row r="1379" spans="1:20" ht="17.100000000000001" customHeight="1" x14ac:dyDescent="0.25">
      <c r="A1379" s="1" t="s">
        <v>1242</v>
      </c>
      <c r="B1379" s="15">
        <v>1977</v>
      </c>
      <c r="C1379" s="15" t="s">
        <v>24</v>
      </c>
      <c r="D1379" s="15" t="s">
        <v>25</v>
      </c>
      <c r="E1379" s="15" t="s">
        <v>25</v>
      </c>
      <c r="F1379" s="15"/>
      <c r="G1379" s="15" t="s">
        <v>124</v>
      </c>
      <c r="H1379" s="15" t="s">
        <v>1243</v>
      </c>
      <c r="I1379" s="15" t="s">
        <v>11366</v>
      </c>
      <c r="J1379" s="1" t="s">
        <v>2418</v>
      </c>
      <c r="K1379" s="15" t="s">
        <v>29</v>
      </c>
      <c r="L1379" s="15">
        <v>3</v>
      </c>
      <c r="M1379" s="15" t="s">
        <v>57</v>
      </c>
      <c r="N1379" s="15">
        <v>3</v>
      </c>
      <c r="O1379" s="15">
        <v>1</v>
      </c>
      <c r="P1379" s="13" t="s">
        <v>31</v>
      </c>
      <c r="Q1379" s="13" t="s">
        <v>32</v>
      </c>
      <c r="R1379" s="1" t="s">
        <v>2419</v>
      </c>
      <c r="S1379" s="13" t="str" cm="1">
        <f t="array" ref="S1379">IFERROR(_xlfn.TEXTJOIN(", ",TRUE,IF(ChangeLog[ROW_ID]=$T1379,ChangeLog[Change'#],"")),"")</f>
        <v/>
      </c>
      <c r="T1379">
        <v>1376</v>
      </c>
    </row>
    <row r="1380" spans="1:20" ht="17.100000000000001" customHeight="1" x14ac:dyDescent="0.25">
      <c r="A1380" s="1" t="s">
        <v>1242</v>
      </c>
      <c r="B1380" s="15">
        <v>1977</v>
      </c>
      <c r="C1380" s="15" t="s">
        <v>24</v>
      </c>
      <c r="D1380" s="15" t="s">
        <v>25</v>
      </c>
      <c r="E1380" s="15" t="s">
        <v>25</v>
      </c>
      <c r="F1380" s="15" t="s">
        <v>49</v>
      </c>
      <c r="G1380" s="15" t="s">
        <v>104</v>
      </c>
      <c r="H1380" s="15" t="s">
        <v>1243</v>
      </c>
      <c r="I1380" s="15" t="s">
        <v>104</v>
      </c>
      <c r="J1380" s="1" t="s">
        <v>2239</v>
      </c>
      <c r="K1380" s="15" t="s">
        <v>29</v>
      </c>
      <c r="L1380" s="15">
        <v>1</v>
      </c>
      <c r="M1380" s="15" t="s">
        <v>41</v>
      </c>
      <c r="N1380" s="15">
        <v>1</v>
      </c>
      <c r="O1380" s="15">
        <v>1</v>
      </c>
      <c r="P1380" s="13" t="s">
        <v>31</v>
      </c>
      <c r="Q1380" s="13" t="s">
        <v>32</v>
      </c>
      <c r="R1380" s="1" t="s">
        <v>2420</v>
      </c>
      <c r="S1380" s="13" t="str" cm="1">
        <f t="array" ref="S1380">IFERROR(_xlfn.TEXTJOIN(", ",TRUE,IF(ChangeLog[ROW_ID]=$T1380,ChangeLog[Change'#],"")),"")</f>
        <v/>
      </c>
      <c r="T1380">
        <v>1377</v>
      </c>
    </row>
    <row r="1381" spans="1:20" ht="17.100000000000001" customHeight="1" x14ac:dyDescent="0.25">
      <c r="A1381" s="1" t="s">
        <v>1242</v>
      </c>
      <c r="B1381" s="15">
        <v>1977</v>
      </c>
      <c r="C1381" s="15" t="s">
        <v>24</v>
      </c>
      <c r="D1381" s="15" t="s">
        <v>25</v>
      </c>
      <c r="E1381" s="15" t="s">
        <v>25</v>
      </c>
      <c r="F1381" s="15" t="s">
        <v>49</v>
      </c>
      <c r="G1381" s="15" t="s">
        <v>39</v>
      </c>
      <c r="H1381" s="15" t="s">
        <v>1243</v>
      </c>
      <c r="I1381" s="15" t="s">
        <v>39</v>
      </c>
      <c r="J1381" s="1" t="s">
        <v>2239</v>
      </c>
      <c r="K1381" s="15" t="s">
        <v>29</v>
      </c>
      <c r="L1381" s="15">
        <v>1</v>
      </c>
      <c r="M1381" s="15" t="s">
        <v>41</v>
      </c>
      <c r="N1381" s="15">
        <v>1</v>
      </c>
      <c r="O1381" s="15">
        <v>1</v>
      </c>
      <c r="P1381" s="13" t="s">
        <v>31</v>
      </c>
      <c r="Q1381" s="13" t="s">
        <v>32</v>
      </c>
      <c r="R1381" s="1" t="s">
        <v>2421</v>
      </c>
      <c r="S1381" s="13" t="str" cm="1">
        <f t="array" ref="S1381">IFERROR(_xlfn.TEXTJOIN(", ",TRUE,IF(ChangeLog[ROW_ID]=$T1381,ChangeLog[Change'#],"")),"")</f>
        <v/>
      </c>
      <c r="T1381">
        <v>1378</v>
      </c>
    </row>
    <row r="1382" spans="1:20" ht="17.100000000000001" customHeight="1" x14ac:dyDescent="0.25">
      <c r="A1382" s="1" t="s">
        <v>1242</v>
      </c>
      <c r="B1382" s="15">
        <v>1977</v>
      </c>
      <c r="C1382" s="15" t="s">
        <v>24</v>
      </c>
      <c r="D1382" s="15" t="s">
        <v>25</v>
      </c>
      <c r="E1382" s="15" t="s">
        <v>25</v>
      </c>
      <c r="F1382" s="15" t="s">
        <v>49</v>
      </c>
      <c r="G1382" s="15" t="s">
        <v>46</v>
      </c>
      <c r="H1382" s="15" t="s">
        <v>1243</v>
      </c>
      <c r="I1382" s="15" t="s">
        <v>46</v>
      </c>
      <c r="J1382" s="1" t="s">
        <v>2239</v>
      </c>
      <c r="K1382" s="15" t="s">
        <v>29</v>
      </c>
      <c r="L1382" s="15">
        <v>1</v>
      </c>
      <c r="M1382" s="15" t="s">
        <v>41</v>
      </c>
      <c r="N1382" s="15">
        <v>1</v>
      </c>
      <c r="O1382" s="15">
        <v>1</v>
      </c>
      <c r="P1382" s="13" t="s">
        <v>31</v>
      </c>
      <c r="Q1382" s="13" t="s">
        <v>32</v>
      </c>
      <c r="R1382" s="1" t="s">
        <v>2422</v>
      </c>
      <c r="S1382" s="13" t="str" cm="1">
        <f t="array" ref="S1382">IFERROR(_xlfn.TEXTJOIN(", ",TRUE,IF(ChangeLog[ROW_ID]=$T1382,ChangeLog[Change'#],"")),"")</f>
        <v/>
      </c>
      <c r="T1382">
        <v>1379</v>
      </c>
    </row>
    <row r="1383" spans="1:20" ht="17.100000000000001" customHeight="1" x14ac:dyDescent="0.25">
      <c r="A1383" s="1" t="s">
        <v>1242</v>
      </c>
      <c r="B1383" s="15">
        <v>1977</v>
      </c>
      <c r="C1383" s="15" t="s">
        <v>24</v>
      </c>
      <c r="D1383" s="15" t="s">
        <v>25</v>
      </c>
      <c r="E1383" s="15" t="s">
        <v>25</v>
      </c>
      <c r="F1383" s="15" t="s">
        <v>49</v>
      </c>
      <c r="G1383" s="15" t="s">
        <v>124</v>
      </c>
      <c r="H1383" s="15" t="s">
        <v>1243</v>
      </c>
      <c r="I1383" s="15" t="s">
        <v>11366</v>
      </c>
      <c r="J1383" s="1" t="s">
        <v>2239</v>
      </c>
      <c r="K1383" s="15" t="s">
        <v>29</v>
      </c>
      <c r="L1383" s="15">
        <v>1</v>
      </c>
      <c r="M1383" s="15" t="s">
        <v>41</v>
      </c>
      <c r="N1383" s="15">
        <v>1</v>
      </c>
      <c r="O1383" s="15">
        <v>1</v>
      </c>
      <c r="P1383" s="13" t="s">
        <v>31</v>
      </c>
      <c r="Q1383" s="13" t="s">
        <v>32</v>
      </c>
      <c r="R1383" s="1" t="s">
        <v>2423</v>
      </c>
      <c r="S1383" s="13" t="str" cm="1">
        <f t="array" ref="S1383">IFERROR(_xlfn.TEXTJOIN(", ",TRUE,IF(ChangeLog[ROW_ID]=$T1383,ChangeLog[Change'#],"")),"")</f>
        <v/>
      </c>
      <c r="T1383">
        <v>1380</v>
      </c>
    </row>
    <row r="1384" spans="1:20" ht="17.100000000000001" customHeight="1" x14ac:dyDescent="0.25">
      <c r="A1384" s="1" t="s">
        <v>1242</v>
      </c>
      <c r="B1384" s="15">
        <v>1977</v>
      </c>
      <c r="C1384" s="15" t="s">
        <v>24</v>
      </c>
      <c r="D1384" s="15" t="s">
        <v>25</v>
      </c>
      <c r="E1384" s="15" t="s">
        <v>25</v>
      </c>
      <c r="F1384" s="15" t="s">
        <v>49</v>
      </c>
      <c r="G1384" s="15" t="s">
        <v>359</v>
      </c>
      <c r="H1384" s="15" t="s">
        <v>1243</v>
      </c>
      <c r="I1384" s="15" t="s">
        <v>11367</v>
      </c>
      <c r="J1384" s="1" t="s">
        <v>2239</v>
      </c>
      <c r="K1384" s="15" t="s">
        <v>29</v>
      </c>
      <c r="L1384" s="15">
        <v>1</v>
      </c>
      <c r="M1384" s="15" t="s">
        <v>41</v>
      </c>
      <c r="N1384" s="15">
        <v>1</v>
      </c>
      <c r="O1384" s="15">
        <v>1</v>
      </c>
      <c r="P1384" s="13" t="s">
        <v>31</v>
      </c>
      <c r="Q1384" s="13" t="s">
        <v>32</v>
      </c>
      <c r="R1384" s="1" t="s">
        <v>2424</v>
      </c>
      <c r="S1384" s="13" t="str" cm="1">
        <f t="array" ref="S1384">IFERROR(_xlfn.TEXTJOIN(", ",TRUE,IF(ChangeLog[ROW_ID]=$T1384,ChangeLog[Change'#],"")),"")</f>
        <v/>
      </c>
      <c r="T1384">
        <v>1381</v>
      </c>
    </row>
    <row r="1385" spans="1:20" ht="17.100000000000001" customHeight="1" x14ac:dyDescent="0.25">
      <c r="A1385" s="1" t="s">
        <v>1242</v>
      </c>
      <c r="B1385" s="15">
        <v>1977</v>
      </c>
      <c r="C1385" s="15" t="s">
        <v>24</v>
      </c>
      <c r="D1385" s="15" t="s">
        <v>25</v>
      </c>
      <c r="E1385" s="15" t="s">
        <v>25</v>
      </c>
      <c r="F1385" s="15"/>
      <c r="G1385" s="15" t="s">
        <v>100</v>
      </c>
      <c r="H1385" s="15" t="s">
        <v>1243</v>
      </c>
      <c r="I1385" s="15" t="s">
        <v>100</v>
      </c>
      <c r="J1385" s="1" t="s">
        <v>1810</v>
      </c>
      <c r="K1385" s="15" t="s">
        <v>29</v>
      </c>
      <c r="L1385" s="15">
        <v>1</v>
      </c>
      <c r="M1385" s="15" t="s">
        <v>41</v>
      </c>
      <c r="N1385" s="15">
        <v>1</v>
      </c>
      <c r="O1385" s="15">
        <v>1</v>
      </c>
      <c r="P1385" s="13" t="s">
        <v>31</v>
      </c>
      <c r="Q1385" s="13" t="s">
        <v>32</v>
      </c>
      <c r="R1385" s="1" t="s">
        <v>2425</v>
      </c>
      <c r="S1385" s="13" t="str" cm="1">
        <f t="array" ref="S1385">IFERROR(_xlfn.TEXTJOIN(", ",TRUE,IF(ChangeLog[ROW_ID]=$T1385,ChangeLog[Change'#],"")),"")</f>
        <v/>
      </c>
      <c r="T1385">
        <v>1382</v>
      </c>
    </row>
    <row r="1386" spans="1:20" ht="17.100000000000001" customHeight="1" x14ac:dyDescent="0.25">
      <c r="A1386" s="1" t="s">
        <v>1242</v>
      </c>
      <c r="B1386" s="15">
        <v>1977</v>
      </c>
      <c r="C1386" s="15" t="s">
        <v>24</v>
      </c>
      <c r="D1386" s="15" t="s">
        <v>25</v>
      </c>
      <c r="E1386" s="15" t="s">
        <v>25</v>
      </c>
      <c r="F1386" s="15"/>
      <c r="G1386" s="15" t="s">
        <v>359</v>
      </c>
      <c r="H1386" s="15" t="s">
        <v>1243</v>
      </c>
      <c r="I1386" s="15" t="s">
        <v>11367</v>
      </c>
      <c r="J1386" s="1" t="s">
        <v>2418</v>
      </c>
      <c r="K1386" s="15" t="s">
        <v>29</v>
      </c>
      <c r="L1386" s="15">
        <v>2</v>
      </c>
      <c r="M1386" s="15" t="s">
        <v>30</v>
      </c>
      <c r="N1386" s="15">
        <v>2</v>
      </c>
      <c r="O1386" s="15">
        <v>1</v>
      </c>
      <c r="P1386" s="13" t="s">
        <v>31</v>
      </c>
      <c r="Q1386" s="13" t="s">
        <v>32</v>
      </c>
      <c r="R1386" s="1" t="s">
        <v>2426</v>
      </c>
      <c r="S1386" s="13" t="str" cm="1">
        <f t="array" ref="S1386">IFERROR(_xlfn.TEXTJOIN(", ",TRUE,IF(ChangeLog[ROW_ID]=$T1386,ChangeLog[Change'#],"")),"")</f>
        <v/>
      </c>
      <c r="T1386">
        <v>1383</v>
      </c>
    </row>
    <row r="1387" spans="1:20" ht="17.100000000000001" customHeight="1" x14ac:dyDescent="0.25">
      <c r="A1387" s="1" t="s">
        <v>1242</v>
      </c>
      <c r="B1387" s="15">
        <v>1977</v>
      </c>
      <c r="C1387" s="15" t="s">
        <v>24</v>
      </c>
      <c r="D1387" s="15" t="s">
        <v>25</v>
      </c>
      <c r="E1387" s="15" t="s">
        <v>25</v>
      </c>
      <c r="F1387" s="15" t="s">
        <v>49</v>
      </c>
      <c r="G1387" s="15" t="s">
        <v>108</v>
      </c>
      <c r="H1387" s="15" t="s">
        <v>1243</v>
      </c>
      <c r="I1387" s="15" t="s">
        <v>109</v>
      </c>
      <c r="J1387" s="1" t="s">
        <v>2239</v>
      </c>
      <c r="K1387" s="15" t="s">
        <v>29</v>
      </c>
      <c r="L1387" s="15">
        <v>2</v>
      </c>
      <c r="M1387" s="15" t="s">
        <v>30</v>
      </c>
      <c r="N1387" s="15">
        <v>2</v>
      </c>
      <c r="O1387" s="15">
        <v>1</v>
      </c>
      <c r="P1387" s="13" t="s">
        <v>31</v>
      </c>
      <c r="Q1387" s="13" t="s">
        <v>32</v>
      </c>
      <c r="R1387" s="1" t="s">
        <v>2427</v>
      </c>
      <c r="S1387" s="13" t="str" cm="1">
        <f t="array" ref="S1387">IFERROR(_xlfn.TEXTJOIN(", ",TRUE,IF(ChangeLog[ROW_ID]=$T1387,ChangeLog[Change'#],"")),"")</f>
        <v/>
      </c>
      <c r="T1387">
        <v>1384</v>
      </c>
    </row>
    <row r="1388" spans="1:20" ht="17.100000000000001" customHeight="1" x14ac:dyDescent="0.25">
      <c r="A1388" s="1" t="s">
        <v>1242</v>
      </c>
      <c r="B1388" s="15">
        <v>1977</v>
      </c>
      <c r="C1388" s="15" t="s">
        <v>24</v>
      </c>
      <c r="D1388" s="15" t="s">
        <v>25</v>
      </c>
      <c r="E1388" s="15" t="s">
        <v>25</v>
      </c>
      <c r="F1388" s="15"/>
      <c r="G1388" s="15" t="s">
        <v>42</v>
      </c>
      <c r="H1388" s="15" t="s">
        <v>1243</v>
      </c>
      <c r="I1388" s="15" t="s">
        <v>43</v>
      </c>
      <c r="J1388" s="1" t="s">
        <v>91</v>
      </c>
      <c r="K1388" s="15" t="s">
        <v>29</v>
      </c>
      <c r="L1388" s="15">
        <v>2</v>
      </c>
      <c r="M1388" s="15" t="s">
        <v>30</v>
      </c>
      <c r="N1388" s="15">
        <v>2</v>
      </c>
      <c r="O1388" s="15">
        <v>1</v>
      </c>
      <c r="P1388" s="13" t="s">
        <v>31</v>
      </c>
      <c r="Q1388" s="13" t="s">
        <v>32</v>
      </c>
      <c r="R1388" s="1" t="s">
        <v>2428</v>
      </c>
      <c r="S1388" s="13" t="str" cm="1">
        <f t="array" ref="S1388">IFERROR(_xlfn.TEXTJOIN(", ",TRUE,IF(ChangeLog[ROW_ID]=$T1388,ChangeLog[Change'#],"")),"")</f>
        <v/>
      </c>
      <c r="T1388">
        <v>1385</v>
      </c>
    </row>
    <row r="1389" spans="1:20" ht="17.100000000000001" customHeight="1" x14ac:dyDescent="0.25">
      <c r="A1389" s="1" t="s">
        <v>1242</v>
      </c>
      <c r="B1389" s="15">
        <v>1977</v>
      </c>
      <c r="C1389" s="15" t="s">
        <v>24</v>
      </c>
      <c r="D1389" s="15" t="s">
        <v>35</v>
      </c>
      <c r="E1389" s="15" t="s">
        <v>35</v>
      </c>
      <c r="F1389" s="15"/>
      <c r="G1389" s="15" t="s">
        <v>36</v>
      </c>
      <c r="H1389" s="15" t="s">
        <v>1359</v>
      </c>
      <c r="I1389" s="15" t="s">
        <v>37</v>
      </c>
      <c r="J1389" s="1" t="s">
        <v>91</v>
      </c>
      <c r="K1389" s="15" t="s">
        <v>29</v>
      </c>
      <c r="L1389" s="15">
        <v>1</v>
      </c>
      <c r="M1389" s="15" t="s">
        <v>41</v>
      </c>
      <c r="N1389" s="15">
        <v>1</v>
      </c>
      <c r="O1389" s="15">
        <v>1</v>
      </c>
      <c r="P1389" s="13" t="s">
        <v>31</v>
      </c>
      <c r="Q1389" s="13" t="s">
        <v>32</v>
      </c>
      <c r="R1389" s="1"/>
      <c r="S1389" s="13" t="str" cm="1">
        <f t="array" ref="S1389">IFERROR(_xlfn.TEXTJOIN(", ",TRUE,IF(ChangeLog[ROW_ID]=$T1389,ChangeLog[Change'#],"")),"")</f>
        <v/>
      </c>
      <c r="T1389">
        <v>1386</v>
      </c>
    </row>
    <row r="1390" spans="1:20" ht="17.100000000000001" customHeight="1" x14ac:dyDescent="0.25">
      <c r="A1390" s="1" t="s">
        <v>1242</v>
      </c>
      <c r="B1390" s="15">
        <v>1977</v>
      </c>
      <c r="C1390" s="15" t="s">
        <v>2429</v>
      </c>
      <c r="D1390" s="15" t="s">
        <v>2429</v>
      </c>
      <c r="E1390" s="15" t="s">
        <v>2430</v>
      </c>
      <c r="F1390" s="15" t="s">
        <v>49</v>
      </c>
      <c r="G1390" s="15" t="s">
        <v>369</v>
      </c>
      <c r="H1390" s="15" t="s">
        <v>2431</v>
      </c>
      <c r="I1390" s="15" t="s">
        <v>369</v>
      </c>
      <c r="J1390" s="1" t="s">
        <v>2434</v>
      </c>
      <c r="K1390" s="15" t="s">
        <v>29</v>
      </c>
      <c r="L1390" s="15">
        <v>2</v>
      </c>
      <c r="M1390" s="15" t="s">
        <v>30</v>
      </c>
      <c r="N1390" s="15">
        <v>2</v>
      </c>
      <c r="O1390" s="15">
        <v>1</v>
      </c>
      <c r="P1390" s="13" t="s">
        <v>31</v>
      </c>
      <c r="Q1390" s="13" t="s">
        <v>32</v>
      </c>
      <c r="R1390" s="1" t="s">
        <v>2435</v>
      </c>
      <c r="S1390" s="13" t="str" cm="1">
        <f t="array" ref="S1390">IFERROR(_xlfn.TEXTJOIN(", ",TRUE,IF(ChangeLog[ROW_ID]=$T1390,ChangeLog[Change'#],"")),"")</f>
        <v/>
      </c>
      <c r="T1390">
        <v>1387</v>
      </c>
    </row>
    <row r="1391" spans="1:20" ht="17.100000000000001" customHeight="1" x14ac:dyDescent="0.25">
      <c r="A1391" s="1" t="s">
        <v>1242</v>
      </c>
      <c r="B1391" s="15">
        <v>1977</v>
      </c>
      <c r="C1391" s="15" t="s">
        <v>2429</v>
      </c>
      <c r="D1391" s="15" t="s">
        <v>2429</v>
      </c>
      <c r="E1391" s="15" t="s">
        <v>2430</v>
      </c>
      <c r="F1391" s="15" t="s">
        <v>49</v>
      </c>
      <c r="G1391" s="15" t="s">
        <v>369</v>
      </c>
      <c r="H1391" s="15" t="s">
        <v>2431</v>
      </c>
      <c r="I1391" s="15" t="s">
        <v>11529</v>
      </c>
      <c r="J1391" s="1" t="s">
        <v>2434</v>
      </c>
      <c r="K1391" s="15" t="s">
        <v>29</v>
      </c>
      <c r="L1391" s="15">
        <v>2</v>
      </c>
      <c r="M1391" s="15" t="s">
        <v>30</v>
      </c>
      <c r="N1391" s="15">
        <v>2</v>
      </c>
      <c r="O1391" s="15">
        <v>1</v>
      </c>
      <c r="P1391" s="13" t="s">
        <v>31</v>
      </c>
      <c r="Q1391" s="13" t="s">
        <v>32</v>
      </c>
      <c r="R1391" s="1" t="s">
        <v>2437</v>
      </c>
      <c r="S1391" s="13" t="str" cm="1">
        <f t="array" ref="S1391">IFERROR(_xlfn.TEXTJOIN(", ",TRUE,IF(ChangeLog[ROW_ID]=$T1391,ChangeLog[Change'#],"")),"")</f>
        <v/>
      </c>
      <c r="T1391">
        <v>1388</v>
      </c>
    </row>
    <row r="1392" spans="1:20" ht="17.100000000000001" customHeight="1" x14ac:dyDescent="0.25">
      <c r="A1392" s="1" t="s">
        <v>1242</v>
      </c>
      <c r="B1392" s="15">
        <v>1977</v>
      </c>
      <c r="C1392" s="15" t="s">
        <v>2429</v>
      </c>
      <c r="D1392" s="15" t="s">
        <v>2429</v>
      </c>
      <c r="E1392" s="15" t="s">
        <v>2430</v>
      </c>
      <c r="F1392" s="15" t="s">
        <v>49</v>
      </c>
      <c r="G1392" s="15" t="s">
        <v>369</v>
      </c>
      <c r="H1392" s="15" t="s">
        <v>2431</v>
      </c>
      <c r="I1392" s="15" t="s">
        <v>11530</v>
      </c>
      <c r="J1392" s="1" t="s">
        <v>2434</v>
      </c>
      <c r="K1392" s="15" t="s">
        <v>29</v>
      </c>
      <c r="L1392" s="15">
        <v>2</v>
      </c>
      <c r="M1392" s="15" t="s">
        <v>30</v>
      </c>
      <c r="N1392" s="15">
        <v>2</v>
      </c>
      <c r="O1392" s="15">
        <v>1</v>
      </c>
      <c r="P1392" s="13" t="s">
        <v>31</v>
      </c>
      <c r="Q1392" s="13" t="s">
        <v>32</v>
      </c>
      <c r="R1392" s="1" t="s">
        <v>2439</v>
      </c>
      <c r="S1392" s="13" t="str" cm="1">
        <f t="array" ref="S1392">IFERROR(_xlfn.TEXTJOIN(", ",TRUE,IF(ChangeLog[ROW_ID]=$T1392,ChangeLog[Change'#],"")),"")</f>
        <v/>
      </c>
      <c r="T1392">
        <v>1389</v>
      </c>
    </row>
    <row r="1393" spans="1:20" ht="17.100000000000001" customHeight="1" x14ac:dyDescent="0.25">
      <c r="A1393" s="1" t="s">
        <v>1242</v>
      </c>
      <c r="B1393" s="15">
        <v>1977</v>
      </c>
      <c r="C1393" s="15" t="s">
        <v>2429</v>
      </c>
      <c r="D1393" s="15" t="s">
        <v>2429</v>
      </c>
      <c r="E1393" s="15" t="s">
        <v>2430</v>
      </c>
      <c r="F1393" s="15" t="s">
        <v>49</v>
      </c>
      <c r="G1393" s="15" t="s">
        <v>36</v>
      </c>
      <c r="H1393" s="15" t="s">
        <v>2431</v>
      </c>
      <c r="I1393" s="15" t="s">
        <v>5700</v>
      </c>
      <c r="J1393" s="1" t="s">
        <v>91</v>
      </c>
      <c r="K1393" s="15" t="s">
        <v>29</v>
      </c>
      <c r="L1393" s="15">
        <v>2</v>
      </c>
      <c r="M1393" s="15" t="s">
        <v>30</v>
      </c>
      <c r="N1393" s="15">
        <v>2</v>
      </c>
      <c r="O1393" s="15">
        <v>1</v>
      </c>
      <c r="P1393" s="13" t="s">
        <v>31</v>
      </c>
      <c r="Q1393" s="13" t="s">
        <v>32</v>
      </c>
      <c r="R1393" s="1" t="s">
        <v>2440</v>
      </c>
      <c r="S1393" s="13" t="str" cm="1">
        <f t="array" ref="S1393">IFERROR(_xlfn.TEXTJOIN(", ",TRUE,IF(ChangeLog[ROW_ID]=$T1393,ChangeLog[Change'#],"")),"")</f>
        <v/>
      </c>
      <c r="T1393">
        <v>1390</v>
      </c>
    </row>
    <row r="1394" spans="1:20" ht="17.100000000000001" customHeight="1" x14ac:dyDescent="0.25">
      <c r="A1394" s="1" t="s">
        <v>1242</v>
      </c>
      <c r="B1394" s="15">
        <v>1977</v>
      </c>
      <c r="C1394" s="15" t="s">
        <v>2429</v>
      </c>
      <c r="D1394" s="15" t="s">
        <v>2429</v>
      </c>
      <c r="E1394" s="15" t="s">
        <v>2430</v>
      </c>
      <c r="F1394" s="15" t="s">
        <v>49</v>
      </c>
      <c r="G1394" s="15" t="s">
        <v>369</v>
      </c>
      <c r="H1394" s="15" t="s">
        <v>2431</v>
      </c>
      <c r="I1394" s="15" t="s">
        <v>11531</v>
      </c>
      <c r="J1394" s="1" t="s">
        <v>2434</v>
      </c>
      <c r="K1394" s="15" t="s">
        <v>29</v>
      </c>
      <c r="L1394" s="15">
        <v>2</v>
      </c>
      <c r="M1394" s="15" t="s">
        <v>30</v>
      </c>
      <c r="N1394" s="15">
        <v>2</v>
      </c>
      <c r="O1394" s="15">
        <v>1</v>
      </c>
      <c r="P1394" s="13" t="s">
        <v>31</v>
      </c>
      <c r="Q1394" s="13" t="s">
        <v>32</v>
      </c>
      <c r="R1394" s="1" t="s">
        <v>2441</v>
      </c>
      <c r="S1394" s="13" t="str" cm="1">
        <f t="array" ref="S1394">IFERROR(_xlfn.TEXTJOIN(", ",TRUE,IF(ChangeLog[ROW_ID]=$T1394,ChangeLog[Change'#],"")),"")</f>
        <v/>
      </c>
      <c r="T1394">
        <v>1391</v>
      </c>
    </row>
    <row r="1395" spans="1:20" ht="17.100000000000001" customHeight="1" x14ac:dyDescent="0.25">
      <c r="A1395" s="1" t="s">
        <v>1242</v>
      </c>
      <c r="B1395" s="15">
        <v>1977</v>
      </c>
      <c r="C1395" s="15" t="s">
        <v>47</v>
      </c>
      <c r="D1395" s="15" t="s">
        <v>47</v>
      </c>
      <c r="E1395" s="15" t="s">
        <v>48</v>
      </c>
      <c r="F1395" s="15"/>
      <c r="G1395" s="15" t="s">
        <v>127</v>
      </c>
      <c r="H1395" s="15" t="s">
        <v>1255</v>
      </c>
      <c r="I1395" s="15" t="s">
        <v>11499</v>
      </c>
      <c r="J1395" s="1" t="s">
        <v>91</v>
      </c>
      <c r="K1395" s="15" t="s">
        <v>29</v>
      </c>
      <c r="L1395" s="15">
        <v>2</v>
      </c>
      <c r="M1395" s="15" t="s">
        <v>30</v>
      </c>
      <c r="N1395" s="15">
        <v>2</v>
      </c>
      <c r="O1395" s="15">
        <v>1</v>
      </c>
      <c r="P1395" s="13" t="s">
        <v>31</v>
      </c>
      <c r="Q1395" s="13" t="s">
        <v>32</v>
      </c>
      <c r="R1395" s="1" t="s">
        <v>2442</v>
      </c>
      <c r="S1395" s="13" t="str" cm="1">
        <f t="array" ref="S1395">IFERROR(_xlfn.TEXTJOIN(", ",TRUE,IF(ChangeLog[ROW_ID]=$T1395,ChangeLog[Change'#],"")),"")</f>
        <v/>
      </c>
      <c r="T1395">
        <v>1392</v>
      </c>
    </row>
    <row r="1396" spans="1:20" ht="17.100000000000001" customHeight="1" x14ac:dyDescent="0.25">
      <c r="A1396" s="1" t="s">
        <v>1242</v>
      </c>
      <c r="B1396" s="15">
        <v>1977</v>
      </c>
      <c r="C1396" s="15" t="s">
        <v>47</v>
      </c>
      <c r="D1396" s="15" t="s">
        <v>47</v>
      </c>
      <c r="E1396" s="15" t="s">
        <v>48</v>
      </c>
      <c r="F1396" s="15" t="s">
        <v>26</v>
      </c>
      <c r="G1396" s="15" t="s">
        <v>72</v>
      </c>
      <c r="H1396" s="15" t="s">
        <v>1255</v>
      </c>
      <c r="I1396" s="15" t="s">
        <v>11371</v>
      </c>
      <c r="J1396" s="1" t="s">
        <v>111</v>
      </c>
      <c r="K1396" s="15" t="s">
        <v>29</v>
      </c>
      <c r="L1396" s="15">
        <v>3</v>
      </c>
      <c r="M1396" s="15" t="s">
        <v>57</v>
      </c>
      <c r="N1396" s="15">
        <v>3</v>
      </c>
      <c r="O1396" s="15">
        <v>1</v>
      </c>
      <c r="P1396" s="13" t="s">
        <v>31</v>
      </c>
      <c r="Q1396" s="13" t="s">
        <v>32</v>
      </c>
      <c r="R1396" s="1" t="s">
        <v>2443</v>
      </c>
      <c r="S1396" s="13" t="str" cm="1">
        <f t="array" ref="S1396">IFERROR(_xlfn.TEXTJOIN(", ",TRUE,IF(ChangeLog[ROW_ID]=$T1396,ChangeLog[Change'#],"")),"")</f>
        <v/>
      </c>
      <c r="T1396">
        <v>1393</v>
      </c>
    </row>
    <row r="1397" spans="1:20" ht="17.100000000000001" customHeight="1" x14ac:dyDescent="0.25">
      <c r="A1397" s="1" t="s">
        <v>1242</v>
      </c>
      <c r="B1397" s="15">
        <v>1977</v>
      </c>
      <c r="C1397" s="15" t="s">
        <v>47</v>
      </c>
      <c r="D1397" s="15" t="s">
        <v>47</v>
      </c>
      <c r="E1397" s="15" t="s">
        <v>48</v>
      </c>
      <c r="F1397" s="15"/>
      <c r="G1397" s="15" t="s">
        <v>766</v>
      </c>
      <c r="H1397" s="15" t="s">
        <v>1255</v>
      </c>
      <c r="I1397" s="15" t="s">
        <v>766</v>
      </c>
      <c r="J1397" s="1" t="s">
        <v>2444</v>
      </c>
      <c r="K1397" s="15" t="s">
        <v>29</v>
      </c>
      <c r="L1397" s="15">
        <v>3</v>
      </c>
      <c r="M1397" s="15" t="s">
        <v>57</v>
      </c>
      <c r="N1397" s="15">
        <v>3</v>
      </c>
      <c r="O1397" s="15">
        <v>1</v>
      </c>
      <c r="P1397" s="13" t="s">
        <v>31</v>
      </c>
      <c r="Q1397" s="13" t="s">
        <v>32</v>
      </c>
      <c r="R1397" s="1" t="s">
        <v>2445</v>
      </c>
      <c r="S1397" s="13" t="str" cm="1">
        <f t="array" ref="S1397">IFERROR(_xlfn.TEXTJOIN(", ",TRUE,IF(ChangeLog[ROW_ID]=$T1397,ChangeLog[Change'#],"")),"")</f>
        <v/>
      </c>
      <c r="T1397">
        <v>1394</v>
      </c>
    </row>
    <row r="1398" spans="1:20" ht="17.100000000000001" customHeight="1" x14ac:dyDescent="0.25">
      <c r="A1398" s="1" t="s">
        <v>1242</v>
      </c>
      <c r="B1398" s="15">
        <v>1977</v>
      </c>
      <c r="C1398" s="15" t="s">
        <v>47</v>
      </c>
      <c r="D1398" s="15" t="s">
        <v>47</v>
      </c>
      <c r="E1398" s="15" t="s">
        <v>707</v>
      </c>
      <c r="F1398" s="15"/>
      <c r="G1398" s="15" t="s">
        <v>913</v>
      </c>
      <c r="H1398" s="15" t="s">
        <v>1255</v>
      </c>
      <c r="I1398" s="15" t="s">
        <v>913</v>
      </c>
      <c r="J1398" s="1" t="s">
        <v>2446</v>
      </c>
      <c r="K1398" s="15" t="s">
        <v>29</v>
      </c>
      <c r="L1398" s="15">
        <v>3</v>
      </c>
      <c r="M1398" s="15" t="s">
        <v>57</v>
      </c>
      <c r="N1398" s="15">
        <v>3</v>
      </c>
      <c r="O1398" s="15">
        <v>1</v>
      </c>
      <c r="P1398" s="13" t="s">
        <v>31</v>
      </c>
      <c r="Q1398" s="13" t="s">
        <v>32</v>
      </c>
      <c r="R1398" s="1" t="s">
        <v>2447</v>
      </c>
      <c r="S1398" s="13" t="str" cm="1">
        <f t="array" ref="S1398">IFERROR(_xlfn.TEXTJOIN(", ",TRUE,IF(ChangeLog[ROW_ID]=$T1398,ChangeLog[Change'#],"")),"")</f>
        <v/>
      </c>
      <c r="T1398">
        <v>1395</v>
      </c>
    </row>
    <row r="1399" spans="1:20" ht="17.100000000000001" customHeight="1" x14ac:dyDescent="0.25">
      <c r="A1399" s="1" t="s">
        <v>1242</v>
      </c>
      <c r="B1399" s="15">
        <v>1977</v>
      </c>
      <c r="C1399" s="15" t="s">
        <v>47</v>
      </c>
      <c r="D1399" s="15" t="s">
        <v>47</v>
      </c>
      <c r="E1399" s="15" t="s">
        <v>48</v>
      </c>
      <c r="F1399" s="15"/>
      <c r="G1399" s="15" t="s">
        <v>1561</v>
      </c>
      <c r="H1399" s="15" t="s">
        <v>1255</v>
      </c>
      <c r="I1399" s="15" t="s">
        <v>11500</v>
      </c>
      <c r="J1399" s="1" t="s">
        <v>2444</v>
      </c>
      <c r="K1399" s="15" t="s">
        <v>29</v>
      </c>
      <c r="L1399" s="15">
        <v>1</v>
      </c>
      <c r="M1399" s="15" t="s">
        <v>41</v>
      </c>
      <c r="N1399" s="15">
        <v>1</v>
      </c>
      <c r="O1399" s="15">
        <v>1</v>
      </c>
      <c r="P1399" s="13" t="s">
        <v>31</v>
      </c>
      <c r="Q1399" s="13" t="s">
        <v>32</v>
      </c>
      <c r="R1399" s="1" t="s">
        <v>2448</v>
      </c>
      <c r="S1399" s="13" t="str" cm="1">
        <f t="array" ref="S1399">IFERROR(_xlfn.TEXTJOIN(", ",TRUE,IF(ChangeLog[ROW_ID]=$T1399,ChangeLog[Change'#],"")),"")</f>
        <v/>
      </c>
      <c r="T1399">
        <v>1396</v>
      </c>
    </row>
    <row r="1400" spans="1:20" ht="17.100000000000001" customHeight="1" x14ac:dyDescent="0.25">
      <c r="A1400" s="1" t="s">
        <v>1242</v>
      </c>
      <c r="B1400" s="15">
        <v>1977</v>
      </c>
      <c r="C1400" s="15" t="s">
        <v>47</v>
      </c>
      <c r="D1400" s="15" t="s">
        <v>47</v>
      </c>
      <c r="E1400" s="15" t="s">
        <v>112</v>
      </c>
      <c r="F1400" s="15"/>
      <c r="G1400" s="15" t="s">
        <v>1400</v>
      </c>
      <c r="H1400" s="15" t="s">
        <v>1255</v>
      </c>
      <c r="I1400" s="15" t="s">
        <v>1400</v>
      </c>
      <c r="J1400" s="1" t="s">
        <v>2449</v>
      </c>
      <c r="K1400" s="15" t="s">
        <v>29</v>
      </c>
      <c r="L1400" s="15">
        <v>1</v>
      </c>
      <c r="M1400" s="15" t="s">
        <v>41</v>
      </c>
      <c r="N1400" s="15">
        <v>1</v>
      </c>
      <c r="O1400" s="15">
        <v>1</v>
      </c>
      <c r="P1400" s="13" t="s">
        <v>31</v>
      </c>
      <c r="Q1400" s="13" t="s">
        <v>32</v>
      </c>
      <c r="R1400" s="1" t="s">
        <v>2450</v>
      </c>
      <c r="S1400" s="13" t="str" cm="1">
        <f t="array" ref="S1400">IFERROR(_xlfn.TEXTJOIN(", ",TRUE,IF(ChangeLog[ROW_ID]=$T1400,ChangeLog[Change'#],"")),"")</f>
        <v/>
      </c>
      <c r="T1400">
        <v>1397</v>
      </c>
    </row>
    <row r="1401" spans="1:20" ht="17.100000000000001" customHeight="1" x14ac:dyDescent="0.25">
      <c r="A1401" s="1" t="s">
        <v>1242</v>
      </c>
      <c r="B1401" s="15">
        <v>1977</v>
      </c>
      <c r="C1401" s="15" t="s">
        <v>47</v>
      </c>
      <c r="D1401" s="15" t="s">
        <v>47</v>
      </c>
      <c r="E1401" s="15" t="s">
        <v>112</v>
      </c>
      <c r="F1401" s="15"/>
      <c r="G1401" s="15" t="s">
        <v>1882</v>
      </c>
      <c r="H1401" s="15" t="s">
        <v>1255</v>
      </c>
      <c r="I1401" s="15" t="s">
        <v>1882</v>
      </c>
      <c r="J1401" s="1" t="s">
        <v>1884</v>
      </c>
      <c r="K1401" s="15" t="s">
        <v>29</v>
      </c>
      <c r="L1401" s="15">
        <v>2</v>
      </c>
      <c r="M1401" s="15" t="s">
        <v>30</v>
      </c>
      <c r="N1401" s="15">
        <v>2</v>
      </c>
      <c r="O1401" s="15">
        <v>1</v>
      </c>
      <c r="P1401" s="13" t="s">
        <v>31</v>
      </c>
      <c r="Q1401" s="13" t="s">
        <v>32</v>
      </c>
      <c r="R1401" s="1" t="s">
        <v>2451</v>
      </c>
      <c r="S1401" s="13" t="str" cm="1">
        <f t="array" ref="S1401">IFERROR(_xlfn.TEXTJOIN(", ",TRUE,IF(ChangeLog[ROW_ID]=$T1401,ChangeLog[Change'#],"")),"")</f>
        <v/>
      </c>
      <c r="T1401">
        <v>1398</v>
      </c>
    </row>
    <row r="1402" spans="1:20" ht="17.100000000000001" customHeight="1" x14ac:dyDescent="0.25">
      <c r="A1402" s="1" t="s">
        <v>1242</v>
      </c>
      <c r="B1402" s="15">
        <v>1977</v>
      </c>
      <c r="C1402" s="15" t="s">
        <v>47</v>
      </c>
      <c r="D1402" s="15" t="s">
        <v>47</v>
      </c>
      <c r="E1402" s="15" t="s">
        <v>707</v>
      </c>
      <c r="F1402" s="15"/>
      <c r="G1402" s="15" t="s">
        <v>1864</v>
      </c>
      <c r="H1402" s="15" t="s">
        <v>1255</v>
      </c>
      <c r="I1402" s="15" t="s">
        <v>11462</v>
      </c>
      <c r="J1402" s="1" t="s">
        <v>2453</v>
      </c>
      <c r="K1402" s="15" t="s">
        <v>29</v>
      </c>
      <c r="L1402" s="15">
        <v>3</v>
      </c>
      <c r="M1402" s="15" t="s">
        <v>57</v>
      </c>
      <c r="N1402" s="15">
        <v>3</v>
      </c>
      <c r="O1402" s="15">
        <v>1</v>
      </c>
      <c r="P1402" s="13" t="s">
        <v>31</v>
      </c>
      <c r="Q1402" s="13" t="s">
        <v>32</v>
      </c>
      <c r="R1402" s="1" t="s">
        <v>2454</v>
      </c>
      <c r="S1402" s="13" t="str" cm="1">
        <f t="array" ref="S1402">IFERROR(_xlfn.TEXTJOIN(", ",TRUE,IF(ChangeLog[ROW_ID]=$T1402,ChangeLog[Change'#],"")),"")</f>
        <v/>
      </c>
      <c r="T1402">
        <v>1399</v>
      </c>
    </row>
    <row r="1403" spans="1:20" ht="17.100000000000001" customHeight="1" x14ac:dyDescent="0.25">
      <c r="A1403" s="1" t="s">
        <v>1242</v>
      </c>
      <c r="B1403" s="15">
        <v>1977</v>
      </c>
      <c r="C1403" s="15" t="s">
        <v>47</v>
      </c>
      <c r="D1403" s="15" t="s">
        <v>47</v>
      </c>
      <c r="E1403" s="15" t="s">
        <v>707</v>
      </c>
      <c r="F1403" s="15"/>
      <c r="G1403" s="15" t="s">
        <v>2455</v>
      </c>
      <c r="H1403" s="15" t="s">
        <v>1255</v>
      </c>
      <c r="I1403" s="15" t="s">
        <v>11532</v>
      </c>
      <c r="J1403" s="1" t="s">
        <v>2457</v>
      </c>
      <c r="K1403" s="15" t="s">
        <v>29</v>
      </c>
      <c r="L1403" s="15">
        <v>3</v>
      </c>
      <c r="M1403" s="15" t="s">
        <v>57</v>
      </c>
      <c r="N1403" s="15">
        <v>3</v>
      </c>
      <c r="O1403" s="15">
        <v>1</v>
      </c>
      <c r="P1403" s="13" t="s">
        <v>31</v>
      </c>
      <c r="Q1403" s="13" t="s">
        <v>32</v>
      </c>
      <c r="R1403" s="1" t="s">
        <v>2458</v>
      </c>
      <c r="S1403" s="13" t="str" cm="1">
        <f t="array" ref="S1403">IFERROR(_xlfn.TEXTJOIN(", ",TRUE,IF(ChangeLog[ROW_ID]=$T1403,ChangeLog[Change'#],"")),"")</f>
        <v/>
      </c>
      <c r="T1403">
        <v>1400</v>
      </c>
    </row>
    <row r="1404" spans="1:20" ht="17.100000000000001" customHeight="1" x14ac:dyDescent="0.25">
      <c r="A1404" s="1" t="s">
        <v>1242</v>
      </c>
      <c r="B1404" s="15">
        <v>1977</v>
      </c>
      <c r="C1404" s="15" t="s">
        <v>47</v>
      </c>
      <c r="D1404" s="15" t="s">
        <v>47</v>
      </c>
      <c r="E1404" s="15" t="s">
        <v>48</v>
      </c>
      <c r="F1404" s="15"/>
      <c r="G1404" s="15" t="s">
        <v>1568</v>
      </c>
      <c r="H1404" s="15" t="s">
        <v>1255</v>
      </c>
      <c r="I1404" s="15" t="s">
        <v>11533</v>
      </c>
      <c r="J1404" s="1" t="s">
        <v>2444</v>
      </c>
      <c r="K1404" s="15" t="s">
        <v>29</v>
      </c>
      <c r="L1404" s="15">
        <v>1</v>
      </c>
      <c r="M1404" s="15" t="s">
        <v>41</v>
      </c>
      <c r="N1404" s="15">
        <v>1</v>
      </c>
      <c r="O1404" s="15">
        <v>1</v>
      </c>
      <c r="P1404" s="13" t="s">
        <v>31</v>
      </c>
      <c r="Q1404" s="13" t="s">
        <v>32</v>
      </c>
      <c r="R1404" s="1" t="s">
        <v>2460</v>
      </c>
      <c r="S1404" s="13" t="str" cm="1">
        <f t="array" ref="S1404">IFERROR(_xlfn.TEXTJOIN(", ",TRUE,IF(ChangeLog[ROW_ID]=$T1404,ChangeLog[Change'#],"")),"")</f>
        <v/>
      </c>
      <c r="T1404">
        <v>1401</v>
      </c>
    </row>
    <row r="1405" spans="1:20" ht="17.100000000000001" customHeight="1" x14ac:dyDescent="0.25">
      <c r="A1405" s="1" t="s">
        <v>1242</v>
      </c>
      <c r="B1405" s="15">
        <v>1977</v>
      </c>
      <c r="C1405" s="15" t="s">
        <v>47</v>
      </c>
      <c r="D1405" s="15" t="s">
        <v>47</v>
      </c>
      <c r="E1405" s="15" t="s">
        <v>48</v>
      </c>
      <c r="F1405" s="15" t="s">
        <v>49</v>
      </c>
      <c r="G1405" s="15" t="s">
        <v>1896</v>
      </c>
      <c r="H1405" s="15" t="s">
        <v>1255</v>
      </c>
      <c r="I1405" s="15" t="s">
        <v>1896</v>
      </c>
      <c r="J1405" s="1" t="s">
        <v>2050</v>
      </c>
      <c r="K1405" s="15" t="s">
        <v>29</v>
      </c>
      <c r="L1405" s="15">
        <v>2</v>
      </c>
      <c r="M1405" s="15" t="s">
        <v>30</v>
      </c>
      <c r="N1405" s="15">
        <v>2</v>
      </c>
      <c r="O1405" s="15">
        <v>1</v>
      </c>
      <c r="P1405" s="13" t="s">
        <v>31</v>
      </c>
      <c r="Q1405" s="13" t="s">
        <v>32</v>
      </c>
      <c r="R1405" s="1" t="s">
        <v>2462</v>
      </c>
      <c r="S1405" s="13" t="str" cm="1">
        <f t="array" ref="S1405">IFERROR(_xlfn.TEXTJOIN(", ",TRUE,IF(ChangeLog[ROW_ID]=$T1405,ChangeLog[Change'#],"")),"")</f>
        <v/>
      </c>
      <c r="T1405">
        <v>1402</v>
      </c>
    </row>
    <row r="1406" spans="1:20" ht="17.100000000000001" customHeight="1" x14ac:dyDescent="0.25">
      <c r="A1406" s="1" t="s">
        <v>1242</v>
      </c>
      <c r="B1406" s="15">
        <v>1977</v>
      </c>
      <c r="C1406" s="15" t="s">
        <v>621</v>
      </c>
      <c r="D1406" s="15" t="s">
        <v>621</v>
      </c>
      <c r="E1406" s="15" t="s">
        <v>622</v>
      </c>
      <c r="F1406" s="15" t="s">
        <v>49</v>
      </c>
      <c r="G1406" s="15" t="s">
        <v>36</v>
      </c>
      <c r="H1406" s="15" t="s">
        <v>1343</v>
      </c>
      <c r="I1406" s="15" t="s">
        <v>265</v>
      </c>
      <c r="J1406" s="1" t="s">
        <v>91</v>
      </c>
      <c r="K1406" s="15" t="s">
        <v>29</v>
      </c>
      <c r="L1406" s="15">
        <v>3</v>
      </c>
      <c r="M1406" s="15" t="s">
        <v>57</v>
      </c>
      <c r="N1406" s="15">
        <v>3</v>
      </c>
      <c r="O1406" s="15">
        <v>1</v>
      </c>
      <c r="P1406" s="13" t="s">
        <v>31</v>
      </c>
      <c r="Q1406" s="13" t="s">
        <v>32</v>
      </c>
      <c r="R1406" s="1"/>
      <c r="S1406" s="13" t="str" cm="1">
        <f t="array" ref="S1406">IFERROR(_xlfn.TEXTJOIN(", ",TRUE,IF(ChangeLog[ROW_ID]=$T1406,ChangeLog[Change'#],"")),"")</f>
        <v/>
      </c>
      <c r="T1406">
        <v>1403</v>
      </c>
    </row>
    <row r="1407" spans="1:20" ht="17.100000000000001" customHeight="1" x14ac:dyDescent="0.25">
      <c r="A1407" s="1" t="s">
        <v>1242</v>
      </c>
      <c r="B1407" s="15">
        <v>1977</v>
      </c>
      <c r="C1407" s="15" t="s">
        <v>150</v>
      </c>
      <c r="D1407" s="15" t="s">
        <v>150</v>
      </c>
      <c r="E1407" s="15" t="s">
        <v>151</v>
      </c>
      <c r="F1407" s="15" t="s">
        <v>26</v>
      </c>
      <c r="G1407" s="15" t="s">
        <v>2463</v>
      </c>
      <c r="H1407" s="15" t="s">
        <v>2300</v>
      </c>
      <c r="I1407" s="15" t="s">
        <v>11534</v>
      </c>
      <c r="J1407" s="1" t="s">
        <v>2465</v>
      </c>
      <c r="K1407" s="15" t="s">
        <v>29</v>
      </c>
      <c r="L1407" s="15">
        <v>1</v>
      </c>
      <c r="M1407" s="15" t="s">
        <v>41</v>
      </c>
      <c r="N1407" s="15">
        <v>1</v>
      </c>
      <c r="O1407" s="15">
        <v>1</v>
      </c>
      <c r="P1407" s="13" t="s">
        <v>31</v>
      </c>
      <c r="Q1407" s="13" t="s">
        <v>32</v>
      </c>
      <c r="R1407" s="1" t="s">
        <v>2466</v>
      </c>
      <c r="S1407" s="13" t="str" cm="1">
        <f t="array" ref="S1407">IFERROR(_xlfn.TEXTJOIN(", ",TRUE,IF(ChangeLog[ROW_ID]=$T1407,ChangeLog[Change'#],"")),"")</f>
        <v/>
      </c>
      <c r="T1407">
        <v>1404</v>
      </c>
    </row>
    <row r="1408" spans="1:20" ht="17.100000000000001" customHeight="1" x14ac:dyDescent="0.25">
      <c r="A1408" s="1" t="s">
        <v>1242</v>
      </c>
      <c r="B1408" s="15">
        <v>1977</v>
      </c>
      <c r="C1408" s="15" t="s">
        <v>74</v>
      </c>
      <c r="D1408" s="15" t="s">
        <v>74</v>
      </c>
      <c r="E1408" s="15" t="s">
        <v>74</v>
      </c>
      <c r="F1408" s="15"/>
      <c r="G1408" s="15" t="s">
        <v>700</v>
      </c>
      <c r="H1408" s="15" t="s">
        <v>1279</v>
      </c>
      <c r="I1408" s="15" t="s">
        <v>700</v>
      </c>
      <c r="J1408" s="1" t="s">
        <v>2467</v>
      </c>
      <c r="K1408" s="15" t="s">
        <v>29</v>
      </c>
      <c r="L1408" s="15">
        <v>3</v>
      </c>
      <c r="M1408" s="15" t="s">
        <v>57</v>
      </c>
      <c r="N1408" s="15">
        <v>3</v>
      </c>
      <c r="O1408" s="15">
        <v>1</v>
      </c>
      <c r="P1408" s="13" t="s">
        <v>31</v>
      </c>
      <c r="Q1408" s="13" t="s">
        <v>32</v>
      </c>
      <c r="R1408" s="1"/>
      <c r="S1408" s="13" t="str" cm="1">
        <f t="array" ref="S1408">IFERROR(_xlfn.TEXTJOIN(", ",TRUE,IF(ChangeLog[ROW_ID]=$T1408,ChangeLog[Change'#],"")),"")</f>
        <v/>
      </c>
      <c r="T1408">
        <v>1405</v>
      </c>
    </row>
    <row r="1409" spans="1:20" ht="17.100000000000001" customHeight="1" x14ac:dyDescent="0.25">
      <c r="A1409" s="1" t="s">
        <v>1242</v>
      </c>
      <c r="B1409" s="15">
        <v>1977</v>
      </c>
      <c r="C1409" s="15" t="s">
        <v>74</v>
      </c>
      <c r="D1409" s="15" t="s">
        <v>74</v>
      </c>
      <c r="E1409" s="15" t="s">
        <v>74</v>
      </c>
      <c r="F1409" s="15"/>
      <c r="G1409" s="15" t="s">
        <v>78</v>
      </c>
      <c r="H1409" s="15" t="s">
        <v>1279</v>
      </c>
      <c r="I1409" s="15" t="s">
        <v>78</v>
      </c>
      <c r="J1409" s="1" t="s">
        <v>2468</v>
      </c>
      <c r="K1409" s="15" t="s">
        <v>29</v>
      </c>
      <c r="L1409" s="15">
        <v>3</v>
      </c>
      <c r="M1409" s="15" t="s">
        <v>57</v>
      </c>
      <c r="N1409" s="15">
        <v>3</v>
      </c>
      <c r="O1409" s="15">
        <v>1</v>
      </c>
      <c r="P1409" s="13" t="s">
        <v>31</v>
      </c>
      <c r="Q1409" s="13" t="s">
        <v>32</v>
      </c>
      <c r="R1409" s="1"/>
      <c r="S1409" s="13" t="str" cm="1">
        <f t="array" ref="S1409">IFERROR(_xlfn.TEXTJOIN(", ",TRUE,IF(ChangeLog[ROW_ID]=$T1409,ChangeLog[Change'#],"")),"")</f>
        <v/>
      </c>
      <c r="T1409">
        <v>1406</v>
      </c>
    </row>
    <row r="1410" spans="1:20" ht="17.100000000000001" customHeight="1" x14ac:dyDescent="0.25">
      <c r="A1410" s="1" t="s">
        <v>1242</v>
      </c>
      <c r="B1410" s="15">
        <v>1977</v>
      </c>
      <c r="C1410" s="15" t="s">
        <v>74</v>
      </c>
      <c r="D1410" s="15" t="s">
        <v>74</v>
      </c>
      <c r="E1410" s="15" t="s">
        <v>74</v>
      </c>
      <c r="F1410" s="15"/>
      <c r="G1410" s="15" t="s">
        <v>88</v>
      </c>
      <c r="H1410" s="15" t="s">
        <v>1279</v>
      </c>
      <c r="I1410" s="15" t="s">
        <v>88</v>
      </c>
      <c r="J1410" s="1" t="s">
        <v>2469</v>
      </c>
      <c r="K1410" s="15" t="s">
        <v>29</v>
      </c>
      <c r="L1410" s="15">
        <v>3</v>
      </c>
      <c r="M1410" s="15" t="s">
        <v>57</v>
      </c>
      <c r="N1410" s="15">
        <v>3</v>
      </c>
      <c r="O1410" s="15">
        <v>1</v>
      </c>
      <c r="P1410" s="13" t="s">
        <v>31</v>
      </c>
      <c r="Q1410" s="13" t="s">
        <v>32</v>
      </c>
      <c r="R1410" s="1"/>
      <c r="S1410" s="13" t="str" cm="1">
        <f t="array" ref="S1410">IFERROR(_xlfn.TEXTJOIN(", ",TRUE,IF(ChangeLog[ROW_ID]=$T1410,ChangeLog[Change'#],"")),"")</f>
        <v/>
      </c>
      <c r="T1410">
        <v>1407</v>
      </c>
    </row>
    <row r="1411" spans="1:20" ht="17.100000000000001" customHeight="1" x14ac:dyDescent="0.25">
      <c r="A1411" s="1" t="s">
        <v>1242</v>
      </c>
      <c r="B1411" s="15">
        <v>1977</v>
      </c>
      <c r="C1411" s="15" t="s">
        <v>74</v>
      </c>
      <c r="D1411" s="15" t="s">
        <v>74</v>
      </c>
      <c r="E1411" s="15" t="s">
        <v>74</v>
      </c>
      <c r="F1411" s="15"/>
      <c r="G1411" s="15" t="s">
        <v>1278</v>
      </c>
      <c r="H1411" s="15" t="s">
        <v>1279</v>
      </c>
      <c r="I1411" s="15" t="s">
        <v>1278</v>
      </c>
      <c r="J1411" s="1" t="s">
        <v>2470</v>
      </c>
      <c r="K1411" s="15" t="s">
        <v>29</v>
      </c>
      <c r="L1411" s="15">
        <v>3</v>
      </c>
      <c r="M1411" s="15" t="s">
        <v>57</v>
      </c>
      <c r="N1411" s="15">
        <v>3</v>
      </c>
      <c r="O1411" s="15">
        <v>1</v>
      </c>
      <c r="P1411" s="13" t="s">
        <v>31</v>
      </c>
      <c r="Q1411" s="13" t="s">
        <v>32</v>
      </c>
      <c r="R1411" s="1"/>
      <c r="S1411" s="13" t="str" cm="1">
        <f t="array" ref="S1411">IFERROR(_xlfn.TEXTJOIN(", ",TRUE,IF(ChangeLog[ROW_ID]=$T1411,ChangeLog[Change'#],"")),"")</f>
        <v/>
      </c>
      <c r="T1411">
        <v>1408</v>
      </c>
    </row>
    <row r="1412" spans="1:20" ht="17.100000000000001" customHeight="1" x14ac:dyDescent="0.25">
      <c r="A1412" s="1" t="s">
        <v>1242</v>
      </c>
      <c r="B1412" s="15">
        <v>1977</v>
      </c>
      <c r="C1412" s="15" t="s">
        <v>74</v>
      </c>
      <c r="D1412" s="15" t="s">
        <v>74</v>
      </c>
      <c r="E1412" s="15" t="s">
        <v>74</v>
      </c>
      <c r="F1412" s="15"/>
      <c r="G1412" s="15" t="s">
        <v>1293</v>
      </c>
      <c r="H1412" s="15" t="s">
        <v>1279</v>
      </c>
      <c r="I1412" s="15" t="s">
        <v>1293</v>
      </c>
      <c r="J1412" s="1" t="s">
        <v>2471</v>
      </c>
      <c r="K1412" s="15" t="s">
        <v>29</v>
      </c>
      <c r="L1412" s="15">
        <v>2</v>
      </c>
      <c r="M1412" s="15" t="s">
        <v>30</v>
      </c>
      <c r="N1412" s="15">
        <v>2</v>
      </c>
      <c r="O1412" s="15">
        <v>1</v>
      </c>
      <c r="P1412" s="13" t="s">
        <v>31</v>
      </c>
      <c r="Q1412" s="13" t="s">
        <v>32</v>
      </c>
      <c r="R1412" s="1"/>
      <c r="S1412" s="13" t="str" cm="1">
        <f t="array" ref="S1412">IFERROR(_xlfn.TEXTJOIN(", ",TRUE,IF(ChangeLog[ROW_ID]=$T1412,ChangeLog[Change'#],"")),"")</f>
        <v/>
      </c>
      <c r="T1412">
        <v>1409</v>
      </c>
    </row>
    <row r="1413" spans="1:20" ht="17.100000000000001" customHeight="1" x14ac:dyDescent="0.25">
      <c r="A1413" s="1" t="s">
        <v>1242</v>
      </c>
      <c r="B1413" s="15">
        <v>1977</v>
      </c>
      <c r="C1413" s="15" t="s">
        <v>706</v>
      </c>
      <c r="D1413" s="15" t="s">
        <v>706</v>
      </c>
      <c r="E1413" s="15" t="s">
        <v>48</v>
      </c>
      <c r="F1413" s="15" t="s">
        <v>26</v>
      </c>
      <c r="G1413" s="15" t="s">
        <v>1742</v>
      </c>
      <c r="H1413" s="15" t="s">
        <v>1425</v>
      </c>
      <c r="I1413" s="15" t="s">
        <v>11535</v>
      </c>
      <c r="J1413" s="1" t="s">
        <v>2473</v>
      </c>
      <c r="K1413" s="15" t="s">
        <v>29</v>
      </c>
      <c r="L1413" s="15">
        <v>1</v>
      </c>
      <c r="M1413" s="15" t="s">
        <v>41</v>
      </c>
      <c r="N1413" s="15">
        <v>1</v>
      </c>
      <c r="O1413" s="15">
        <v>1</v>
      </c>
      <c r="P1413" s="13" t="s">
        <v>31</v>
      </c>
      <c r="Q1413" s="13" t="s">
        <v>32</v>
      </c>
      <c r="R1413" s="1" t="s">
        <v>2474</v>
      </c>
      <c r="S1413" s="13" t="str" cm="1">
        <f t="array" ref="S1413">IFERROR(_xlfn.TEXTJOIN(", ",TRUE,IF(ChangeLog[ROW_ID]=$T1413,ChangeLog[Change'#],"")),"")</f>
        <v/>
      </c>
      <c r="T1413">
        <v>1410</v>
      </c>
    </row>
    <row r="1414" spans="1:20" ht="17.100000000000001" customHeight="1" x14ac:dyDescent="0.25">
      <c r="A1414" s="1" t="s">
        <v>1242</v>
      </c>
      <c r="B1414" s="15">
        <v>1977</v>
      </c>
      <c r="C1414" s="15" t="s">
        <v>706</v>
      </c>
      <c r="D1414" s="15" t="s">
        <v>706</v>
      </c>
      <c r="E1414" s="15" t="s">
        <v>48</v>
      </c>
      <c r="F1414" s="15" t="s">
        <v>26</v>
      </c>
      <c r="G1414" s="15" t="s">
        <v>712</v>
      </c>
      <c r="H1414" s="15" t="s">
        <v>1425</v>
      </c>
      <c r="I1414" s="15" t="s">
        <v>11469</v>
      </c>
      <c r="J1414" s="1" t="s">
        <v>2476</v>
      </c>
      <c r="K1414" s="15" t="s">
        <v>29</v>
      </c>
      <c r="L1414" s="15">
        <v>3</v>
      </c>
      <c r="M1414" s="15" t="s">
        <v>57</v>
      </c>
      <c r="N1414" s="15">
        <v>3</v>
      </c>
      <c r="O1414" s="15">
        <v>1</v>
      </c>
      <c r="P1414" s="13" t="s">
        <v>31</v>
      </c>
      <c r="Q1414" s="13" t="s">
        <v>32</v>
      </c>
      <c r="R1414" s="1" t="s">
        <v>2477</v>
      </c>
      <c r="S1414" s="13" t="str" cm="1">
        <f t="array" ref="S1414">IFERROR(_xlfn.TEXTJOIN(", ",TRUE,IF(ChangeLog[ROW_ID]=$T1414,ChangeLog[Change'#],"")),"")</f>
        <v/>
      </c>
      <c r="T1414">
        <v>1411</v>
      </c>
    </row>
    <row r="1415" spans="1:20" ht="17.100000000000001" customHeight="1" x14ac:dyDescent="0.25">
      <c r="A1415" s="1" t="s">
        <v>1242</v>
      </c>
      <c r="B1415" s="15">
        <v>1977</v>
      </c>
      <c r="C1415" s="15" t="s">
        <v>658</v>
      </c>
      <c r="D1415" s="15" t="s">
        <v>658</v>
      </c>
      <c r="E1415" s="15" t="s">
        <v>112</v>
      </c>
      <c r="F1415" s="15" t="s">
        <v>26</v>
      </c>
      <c r="G1415" s="15" t="s">
        <v>36</v>
      </c>
      <c r="H1415" s="15" t="s">
        <v>1918</v>
      </c>
      <c r="I1415" s="15"/>
      <c r="J1415" s="1" t="s">
        <v>91</v>
      </c>
      <c r="K1415" s="15" t="s">
        <v>29</v>
      </c>
      <c r="L1415" s="15">
        <v>2</v>
      </c>
      <c r="M1415" s="15" t="s">
        <v>30</v>
      </c>
      <c r="N1415" s="15">
        <v>2</v>
      </c>
      <c r="O1415" s="15">
        <v>1</v>
      </c>
      <c r="P1415" s="13" t="s">
        <v>31</v>
      </c>
      <c r="Q1415" s="13" t="s">
        <v>32</v>
      </c>
      <c r="R1415" s="1"/>
      <c r="S1415" s="13" t="str" cm="1">
        <f t="array" ref="S1415">IFERROR(_xlfn.TEXTJOIN(", ",TRUE,IF(ChangeLog[ROW_ID]=$T1415,ChangeLog[Change'#],"")),"")</f>
        <v/>
      </c>
      <c r="T1415">
        <v>1412</v>
      </c>
    </row>
    <row r="1416" spans="1:20" ht="17.100000000000001" customHeight="1" x14ac:dyDescent="0.25">
      <c r="A1416" s="1" t="s">
        <v>1242</v>
      </c>
      <c r="B1416" s="15">
        <v>1977</v>
      </c>
      <c r="C1416" s="15" t="s">
        <v>717</v>
      </c>
      <c r="D1416" s="15" t="s">
        <v>717</v>
      </c>
      <c r="E1416" s="15" t="s">
        <v>426</v>
      </c>
      <c r="F1416" s="15"/>
      <c r="G1416" s="15" t="s">
        <v>768</v>
      </c>
      <c r="H1416" s="15" t="s">
        <v>1428</v>
      </c>
      <c r="I1416" s="15" t="s">
        <v>768</v>
      </c>
      <c r="J1416" s="1" t="s">
        <v>2479</v>
      </c>
      <c r="K1416" s="15" t="s">
        <v>29</v>
      </c>
      <c r="L1416" s="15">
        <v>3</v>
      </c>
      <c r="M1416" s="15" t="s">
        <v>57</v>
      </c>
      <c r="N1416" s="15">
        <v>3</v>
      </c>
      <c r="O1416" s="15">
        <v>1</v>
      </c>
      <c r="P1416" s="13" t="s">
        <v>31</v>
      </c>
      <c r="Q1416" s="13" t="s">
        <v>32</v>
      </c>
      <c r="R1416" s="1"/>
      <c r="S1416" s="13" t="str" cm="1">
        <f t="array" ref="S1416">IFERROR(_xlfn.TEXTJOIN(", ",TRUE,IF(ChangeLog[ROW_ID]=$T1416,ChangeLog[Change'#],"")),"")</f>
        <v/>
      </c>
      <c r="T1416">
        <v>1413</v>
      </c>
    </row>
    <row r="1417" spans="1:20" ht="17.100000000000001" customHeight="1" x14ac:dyDescent="0.25">
      <c r="A1417" s="1" t="s">
        <v>1242</v>
      </c>
      <c r="B1417" s="15">
        <v>1977</v>
      </c>
      <c r="C1417" s="15" t="s">
        <v>717</v>
      </c>
      <c r="D1417" s="15" t="s">
        <v>717</v>
      </c>
      <c r="E1417" s="15" t="s">
        <v>426</v>
      </c>
      <c r="F1417" s="15"/>
      <c r="G1417" s="15" t="s">
        <v>504</v>
      </c>
      <c r="H1417" s="15" t="s">
        <v>1428</v>
      </c>
      <c r="I1417" s="15" t="s">
        <v>504</v>
      </c>
      <c r="J1417" s="1" t="s">
        <v>2480</v>
      </c>
      <c r="K1417" s="15" t="s">
        <v>29</v>
      </c>
      <c r="L1417" s="15">
        <v>3</v>
      </c>
      <c r="M1417" s="15" t="s">
        <v>57</v>
      </c>
      <c r="N1417" s="15">
        <v>3</v>
      </c>
      <c r="O1417" s="15">
        <v>1</v>
      </c>
      <c r="P1417" s="13" t="s">
        <v>31</v>
      </c>
      <c r="Q1417" s="13" t="s">
        <v>32</v>
      </c>
      <c r="R1417" s="1"/>
      <c r="S1417" s="13" t="str" cm="1">
        <f t="array" ref="S1417">IFERROR(_xlfn.TEXTJOIN(", ",TRUE,IF(ChangeLog[ROW_ID]=$T1417,ChangeLog[Change'#],"")),"")</f>
        <v/>
      </c>
      <c r="T1417">
        <v>1414</v>
      </c>
    </row>
    <row r="1418" spans="1:20" ht="17.100000000000001" customHeight="1" x14ac:dyDescent="0.25">
      <c r="A1418" s="1" t="s">
        <v>1242</v>
      </c>
      <c r="B1418" s="15">
        <v>1977</v>
      </c>
      <c r="C1418" s="15" t="s">
        <v>717</v>
      </c>
      <c r="D1418" s="15" t="s">
        <v>717</v>
      </c>
      <c r="E1418" s="15" t="s">
        <v>426</v>
      </c>
      <c r="F1418" s="15"/>
      <c r="G1418" s="15" t="s">
        <v>504</v>
      </c>
      <c r="H1418" s="15" t="s">
        <v>1428</v>
      </c>
      <c r="I1418" s="15" t="s">
        <v>504</v>
      </c>
      <c r="J1418" s="1" t="s">
        <v>2481</v>
      </c>
      <c r="K1418" s="15" t="s">
        <v>29</v>
      </c>
      <c r="L1418" s="15">
        <v>2</v>
      </c>
      <c r="M1418" s="15" t="s">
        <v>30</v>
      </c>
      <c r="N1418" s="15">
        <v>2</v>
      </c>
      <c r="O1418" s="15">
        <v>1</v>
      </c>
      <c r="P1418" s="13" t="s">
        <v>31</v>
      </c>
      <c r="Q1418" s="13" t="s">
        <v>32</v>
      </c>
      <c r="R1418" s="1"/>
      <c r="S1418" s="13" t="str" cm="1">
        <f t="array" ref="S1418">IFERROR(_xlfn.TEXTJOIN(", ",TRUE,IF(ChangeLog[ROW_ID]=$T1418,ChangeLog[Change'#],"")),"")</f>
        <v/>
      </c>
      <c r="T1418">
        <v>1415</v>
      </c>
    </row>
    <row r="1419" spans="1:20" ht="17.100000000000001" customHeight="1" x14ac:dyDescent="0.25">
      <c r="A1419" s="1" t="s">
        <v>1242</v>
      </c>
      <c r="B1419" s="15">
        <v>1977</v>
      </c>
      <c r="C1419" s="15" t="s">
        <v>717</v>
      </c>
      <c r="D1419" s="15" t="s">
        <v>717</v>
      </c>
      <c r="E1419" s="15" t="s">
        <v>426</v>
      </c>
      <c r="F1419" s="15" t="s">
        <v>26</v>
      </c>
      <c r="G1419" s="15" t="s">
        <v>718</v>
      </c>
      <c r="H1419" s="15" t="s">
        <v>1428</v>
      </c>
      <c r="I1419" s="15" t="s">
        <v>718</v>
      </c>
      <c r="J1419" s="1" t="s">
        <v>2129</v>
      </c>
      <c r="K1419" s="15" t="s">
        <v>29</v>
      </c>
      <c r="L1419" s="15">
        <v>2</v>
      </c>
      <c r="M1419" s="15" t="s">
        <v>30</v>
      </c>
      <c r="N1419" s="15">
        <v>2</v>
      </c>
      <c r="O1419" s="15">
        <v>1</v>
      </c>
      <c r="P1419" s="13" t="s">
        <v>31</v>
      </c>
      <c r="Q1419" s="13" t="s">
        <v>32</v>
      </c>
      <c r="R1419" s="1"/>
      <c r="S1419" s="13" t="str" cm="1">
        <f t="array" ref="S1419">IFERROR(_xlfn.TEXTJOIN(", ",TRUE,IF(ChangeLog[ROW_ID]=$T1419,ChangeLog[Change'#],"")),"")</f>
        <v/>
      </c>
      <c r="T1419">
        <v>1416</v>
      </c>
    </row>
    <row r="1420" spans="1:20" ht="17.100000000000001" customHeight="1" x14ac:dyDescent="0.25">
      <c r="A1420" s="1" t="s">
        <v>1242</v>
      </c>
      <c r="B1420" s="15">
        <v>1977</v>
      </c>
      <c r="C1420" s="15" t="s">
        <v>717</v>
      </c>
      <c r="D1420" s="15" t="s">
        <v>717</v>
      </c>
      <c r="E1420" s="15" t="s">
        <v>426</v>
      </c>
      <c r="F1420" s="15"/>
      <c r="G1420" s="15" t="s">
        <v>2482</v>
      </c>
      <c r="H1420" s="15" t="s">
        <v>1428</v>
      </c>
      <c r="I1420" s="15" t="s">
        <v>11536</v>
      </c>
      <c r="J1420" s="1" t="s">
        <v>1921</v>
      </c>
      <c r="K1420" s="15" t="s">
        <v>29</v>
      </c>
      <c r="L1420" s="15">
        <v>3</v>
      </c>
      <c r="M1420" s="15" t="s">
        <v>57</v>
      </c>
      <c r="N1420" s="15">
        <v>3</v>
      </c>
      <c r="O1420" s="15">
        <v>1</v>
      </c>
      <c r="P1420" s="13" t="s">
        <v>31</v>
      </c>
      <c r="Q1420" s="13" t="s">
        <v>32</v>
      </c>
      <c r="R1420" s="1"/>
      <c r="S1420" s="13" t="str" cm="1">
        <f t="array" ref="S1420">IFERROR(_xlfn.TEXTJOIN(", ",TRUE,IF(ChangeLog[ROW_ID]=$T1420,ChangeLog[Change'#],"")),"")</f>
        <v/>
      </c>
      <c r="T1420">
        <v>1417</v>
      </c>
    </row>
    <row r="1421" spans="1:20" ht="17.100000000000001" customHeight="1" x14ac:dyDescent="0.25">
      <c r="A1421" s="1" t="s">
        <v>1242</v>
      </c>
      <c r="B1421" s="15">
        <v>1977</v>
      </c>
      <c r="C1421" s="15" t="s">
        <v>717</v>
      </c>
      <c r="D1421" s="15" t="s">
        <v>717</v>
      </c>
      <c r="E1421" s="15" t="s">
        <v>426</v>
      </c>
      <c r="F1421" s="15"/>
      <c r="G1421" s="15" t="s">
        <v>2125</v>
      </c>
      <c r="H1421" s="15" t="s">
        <v>1428</v>
      </c>
      <c r="I1421" s="15" t="s">
        <v>11537</v>
      </c>
      <c r="J1421" s="1" t="s">
        <v>2485</v>
      </c>
      <c r="K1421" s="15" t="s">
        <v>29</v>
      </c>
      <c r="L1421" s="15">
        <v>2</v>
      </c>
      <c r="M1421" s="15" t="s">
        <v>30</v>
      </c>
      <c r="N1421" s="15">
        <v>2</v>
      </c>
      <c r="O1421" s="15">
        <v>1</v>
      </c>
      <c r="P1421" s="13" t="s">
        <v>31</v>
      </c>
      <c r="Q1421" s="13" t="s">
        <v>32</v>
      </c>
      <c r="R1421" s="1"/>
      <c r="S1421" s="13" t="str" cm="1">
        <f t="array" ref="S1421">IFERROR(_xlfn.TEXTJOIN(", ",TRUE,IF(ChangeLog[ROW_ID]=$T1421,ChangeLog[Change'#],"")),"")</f>
        <v/>
      </c>
      <c r="T1421">
        <v>1418</v>
      </c>
    </row>
    <row r="1422" spans="1:20" ht="17.100000000000001" customHeight="1" x14ac:dyDescent="0.25">
      <c r="A1422" s="1" t="s">
        <v>1242</v>
      </c>
      <c r="B1422" s="15">
        <v>1977</v>
      </c>
      <c r="C1422" s="15" t="s">
        <v>2357</v>
      </c>
      <c r="D1422" s="15" t="s">
        <v>2357</v>
      </c>
      <c r="E1422" s="15" t="s">
        <v>2358</v>
      </c>
      <c r="F1422" s="15" t="s">
        <v>26</v>
      </c>
      <c r="G1422" s="15" t="s">
        <v>36</v>
      </c>
      <c r="H1422" s="15" t="s">
        <v>2359</v>
      </c>
      <c r="I1422" s="15"/>
      <c r="J1422" s="1" t="s">
        <v>91</v>
      </c>
      <c r="K1422" s="15" t="s">
        <v>29</v>
      </c>
      <c r="L1422" s="15">
        <v>2</v>
      </c>
      <c r="M1422" s="15" t="s">
        <v>30</v>
      </c>
      <c r="N1422" s="15">
        <v>2</v>
      </c>
      <c r="O1422" s="15">
        <v>1</v>
      </c>
      <c r="P1422" s="13" t="s">
        <v>31</v>
      </c>
      <c r="Q1422" s="13" t="s">
        <v>32</v>
      </c>
      <c r="R1422" s="1"/>
      <c r="S1422" s="13" t="str" cm="1">
        <f t="array" ref="S1422">IFERROR(_xlfn.TEXTJOIN(", ",TRUE,IF(ChangeLog[ROW_ID]=$T1422,ChangeLog[Change'#],"")),"")</f>
        <v/>
      </c>
      <c r="T1422">
        <v>1419</v>
      </c>
    </row>
    <row r="1423" spans="1:20" ht="17.100000000000001" customHeight="1" x14ac:dyDescent="0.25">
      <c r="A1423" s="1" t="s">
        <v>1242</v>
      </c>
      <c r="B1423" s="15">
        <v>1977</v>
      </c>
      <c r="C1423" s="15" t="s">
        <v>171</v>
      </c>
      <c r="D1423" s="15" t="s">
        <v>171</v>
      </c>
      <c r="E1423" s="15" t="s">
        <v>171</v>
      </c>
      <c r="F1423" s="15" t="s">
        <v>26</v>
      </c>
      <c r="G1423" s="15" t="s">
        <v>172</v>
      </c>
      <c r="H1423" s="15" t="s">
        <v>1603</v>
      </c>
      <c r="I1423" s="15"/>
      <c r="J1423" s="1" t="s">
        <v>91</v>
      </c>
      <c r="K1423" s="15" t="s">
        <v>29</v>
      </c>
      <c r="L1423" s="15">
        <v>3</v>
      </c>
      <c r="M1423" s="15" t="s">
        <v>57</v>
      </c>
      <c r="N1423" s="15">
        <v>3</v>
      </c>
      <c r="O1423" s="15">
        <v>1</v>
      </c>
      <c r="P1423" s="13" t="s">
        <v>31</v>
      </c>
      <c r="Q1423" s="13" t="s">
        <v>32</v>
      </c>
      <c r="R1423" s="1"/>
      <c r="S1423" s="13" t="str" cm="1">
        <f t="array" ref="S1423">IFERROR(_xlfn.TEXTJOIN(", ",TRUE,IF(ChangeLog[ROW_ID]=$T1423,ChangeLog[Change'#],"")),"")</f>
        <v/>
      </c>
      <c r="T1423">
        <v>1420</v>
      </c>
    </row>
    <row r="1424" spans="1:20" ht="17.100000000000001" customHeight="1" x14ac:dyDescent="0.25">
      <c r="A1424" s="1" t="s">
        <v>1242</v>
      </c>
      <c r="B1424" s="15">
        <v>1977</v>
      </c>
      <c r="C1424" s="15" t="s">
        <v>92</v>
      </c>
      <c r="D1424" s="15" t="s">
        <v>92</v>
      </c>
      <c r="E1424" s="15" t="s">
        <v>177</v>
      </c>
      <c r="F1424" s="15" t="s">
        <v>26</v>
      </c>
      <c r="G1424" s="15" t="s">
        <v>2167</v>
      </c>
      <c r="H1424" s="15" t="s">
        <v>1296</v>
      </c>
      <c r="I1424" s="15" t="s">
        <v>11538</v>
      </c>
      <c r="J1424" s="1" t="s">
        <v>2487</v>
      </c>
      <c r="K1424" s="15" t="s">
        <v>29</v>
      </c>
      <c r="L1424" s="15">
        <v>3</v>
      </c>
      <c r="M1424" s="15" t="s">
        <v>57</v>
      </c>
      <c r="N1424" s="15">
        <v>3</v>
      </c>
      <c r="O1424" s="15">
        <v>1</v>
      </c>
      <c r="P1424" s="13" t="s">
        <v>31</v>
      </c>
      <c r="Q1424" s="13" t="s">
        <v>32</v>
      </c>
      <c r="R1424" s="1" t="s">
        <v>2488</v>
      </c>
      <c r="S1424" s="13" t="str" cm="1">
        <f t="array" ref="S1424">IFERROR(_xlfn.TEXTJOIN(", ",TRUE,IF(ChangeLog[ROW_ID]=$T1424,ChangeLog[Change'#],"")),"")</f>
        <v/>
      </c>
      <c r="T1424">
        <v>1421</v>
      </c>
    </row>
    <row r="1425" spans="1:20" ht="17.100000000000001" customHeight="1" x14ac:dyDescent="0.25">
      <c r="A1425" s="1" t="s">
        <v>1242</v>
      </c>
      <c r="B1425" s="15">
        <v>1977</v>
      </c>
      <c r="C1425" s="15" t="s">
        <v>92</v>
      </c>
      <c r="D1425" s="15" t="s">
        <v>92</v>
      </c>
      <c r="E1425" s="15" t="s">
        <v>177</v>
      </c>
      <c r="F1425" s="15" t="s">
        <v>26</v>
      </c>
      <c r="G1425" s="15" t="s">
        <v>178</v>
      </c>
      <c r="H1425" s="15" t="s">
        <v>1296</v>
      </c>
      <c r="I1425" s="15" t="s">
        <v>178</v>
      </c>
      <c r="J1425" s="1" t="s">
        <v>2490</v>
      </c>
      <c r="K1425" s="15" t="s">
        <v>29</v>
      </c>
      <c r="L1425" s="15">
        <v>1</v>
      </c>
      <c r="M1425" s="15" t="s">
        <v>41</v>
      </c>
      <c r="N1425" s="15">
        <v>1</v>
      </c>
      <c r="O1425" s="15">
        <v>1</v>
      </c>
      <c r="P1425" s="13" t="s">
        <v>31</v>
      </c>
      <c r="Q1425" s="13" t="s">
        <v>32</v>
      </c>
      <c r="R1425" s="1">
        <v>175</v>
      </c>
      <c r="S1425" s="13" t="str" cm="1">
        <f t="array" ref="S1425">IFERROR(_xlfn.TEXTJOIN(", ",TRUE,IF(ChangeLog[ROW_ID]=$T1425,ChangeLog[Change'#],"")),"")</f>
        <v/>
      </c>
      <c r="T1425">
        <v>1422</v>
      </c>
    </row>
    <row r="1426" spans="1:20" ht="17.100000000000001" customHeight="1" x14ac:dyDescent="0.25">
      <c r="A1426" s="1" t="s">
        <v>1242</v>
      </c>
      <c r="B1426" s="15">
        <v>1977</v>
      </c>
      <c r="C1426" s="15" t="s">
        <v>92</v>
      </c>
      <c r="D1426" s="15" t="s">
        <v>92</v>
      </c>
      <c r="E1426" s="15" t="s">
        <v>177</v>
      </c>
      <c r="F1426" s="15" t="s">
        <v>26</v>
      </c>
      <c r="G1426" s="15" t="s">
        <v>2173</v>
      </c>
      <c r="H1426" s="15" t="s">
        <v>1296</v>
      </c>
      <c r="I1426" s="15" t="s">
        <v>11539</v>
      </c>
      <c r="J1426" s="1" t="s">
        <v>2492</v>
      </c>
      <c r="K1426" s="15" t="s">
        <v>29</v>
      </c>
      <c r="L1426" s="15">
        <v>2</v>
      </c>
      <c r="M1426" s="15" t="s">
        <v>30</v>
      </c>
      <c r="N1426" s="15">
        <v>2</v>
      </c>
      <c r="O1426" s="15">
        <v>1</v>
      </c>
      <c r="P1426" s="13" t="s">
        <v>31</v>
      </c>
      <c r="Q1426" s="13" t="s">
        <v>32</v>
      </c>
      <c r="R1426" s="1" t="s">
        <v>2493</v>
      </c>
      <c r="S1426" s="13" t="str" cm="1">
        <f t="array" ref="S1426">IFERROR(_xlfn.TEXTJOIN(", ",TRUE,IF(ChangeLog[ROW_ID]=$T1426,ChangeLog[Change'#],"")),"")</f>
        <v/>
      </c>
      <c r="T1426">
        <v>1423</v>
      </c>
    </row>
    <row r="1427" spans="1:20" ht="17.100000000000001" customHeight="1" x14ac:dyDescent="0.25">
      <c r="A1427" s="1" t="s">
        <v>1242</v>
      </c>
      <c r="B1427" s="15">
        <v>1977</v>
      </c>
      <c r="C1427" s="15" t="s">
        <v>97</v>
      </c>
      <c r="D1427" s="15" t="s">
        <v>97</v>
      </c>
      <c r="E1427" s="15" t="s">
        <v>97</v>
      </c>
      <c r="F1427" s="15"/>
      <c r="G1427" s="15" t="s">
        <v>283</v>
      </c>
      <c r="H1427" s="15" t="s">
        <v>1349</v>
      </c>
      <c r="I1427" s="15" t="s">
        <v>283</v>
      </c>
      <c r="J1427" s="1" t="s">
        <v>2398</v>
      </c>
      <c r="K1427" s="15" t="s">
        <v>29</v>
      </c>
      <c r="L1427" s="15">
        <v>3</v>
      </c>
      <c r="M1427" s="15" t="s">
        <v>57</v>
      </c>
      <c r="N1427" s="15">
        <v>3</v>
      </c>
      <c r="O1427" s="15">
        <v>1</v>
      </c>
      <c r="P1427" s="13" t="s">
        <v>31</v>
      </c>
      <c r="Q1427" s="13" t="s">
        <v>32</v>
      </c>
      <c r="R1427" s="1"/>
      <c r="S1427" s="13" t="str" cm="1">
        <f t="array" ref="S1427">IFERROR(_xlfn.TEXTJOIN(", ",TRUE,IF(ChangeLog[ROW_ID]=$T1427,ChangeLog[Change'#],"")),"")</f>
        <v/>
      </c>
      <c r="T1427">
        <v>1424</v>
      </c>
    </row>
    <row r="1428" spans="1:20" ht="17.100000000000001" customHeight="1" x14ac:dyDescent="0.25">
      <c r="A1428" s="1" t="s">
        <v>1242</v>
      </c>
      <c r="B1428" s="15">
        <v>1977</v>
      </c>
      <c r="C1428" s="15" t="s">
        <v>97</v>
      </c>
      <c r="D1428" s="15" t="s">
        <v>97</v>
      </c>
      <c r="E1428" s="15" t="s">
        <v>97</v>
      </c>
      <c r="F1428" s="15" t="s">
        <v>26</v>
      </c>
      <c r="G1428" s="15" t="s">
        <v>36</v>
      </c>
      <c r="H1428" s="15" t="s">
        <v>1349</v>
      </c>
      <c r="I1428" s="15" t="s">
        <v>98</v>
      </c>
      <c r="J1428" s="1" t="s">
        <v>91</v>
      </c>
      <c r="K1428" s="15" t="s">
        <v>29</v>
      </c>
      <c r="L1428" s="15">
        <v>3</v>
      </c>
      <c r="M1428" s="15" t="s">
        <v>57</v>
      </c>
      <c r="N1428" s="15">
        <v>3</v>
      </c>
      <c r="O1428" s="15">
        <v>1</v>
      </c>
      <c r="P1428" s="13" t="s">
        <v>31</v>
      </c>
      <c r="Q1428" s="13" t="s">
        <v>32</v>
      </c>
      <c r="R1428" s="1"/>
      <c r="S1428" s="13" t="str" cm="1">
        <f t="array" ref="S1428">IFERROR(_xlfn.TEXTJOIN(", ",TRUE,IF(ChangeLog[ROW_ID]=$T1428,ChangeLog[Change'#],"")),"")</f>
        <v/>
      </c>
      <c r="T1428">
        <v>1425</v>
      </c>
    </row>
    <row r="1429" spans="1:20" ht="17.100000000000001" customHeight="1" x14ac:dyDescent="0.25">
      <c r="A1429" s="1" t="s">
        <v>1242</v>
      </c>
      <c r="B1429" s="15">
        <v>1977</v>
      </c>
      <c r="C1429" s="15" t="s">
        <v>59</v>
      </c>
      <c r="D1429" s="15" t="s">
        <v>59</v>
      </c>
      <c r="E1429" s="15" t="s">
        <v>59</v>
      </c>
      <c r="F1429" s="15"/>
      <c r="G1429" s="15" t="s">
        <v>2401</v>
      </c>
      <c r="H1429" s="15" t="s">
        <v>2495</v>
      </c>
      <c r="I1429" s="15" t="s">
        <v>2401</v>
      </c>
      <c r="J1429" s="1" t="s">
        <v>2403</v>
      </c>
      <c r="K1429" s="15" t="s">
        <v>29</v>
      </c>
      <c r="L1429" s="15">
        <v>3</v>
      </c>
      <c r="M1429" s="15" t="s">
        <v>57</v>
      </c>
      <c r="N1429" s="15">
        <v>3</v>
      </c>
      <c r="O1429" s="15">
        <v>1</v>
      </c>
      <c r="P1429" s="13" t="s">
        <v>31</v>
      </c>
      <c r="Q1429" s="13" t="s">
        <v>32</v>
      </c>
      <c r="R1429" s="1" t="s">
        <v>2496</v>
      </c>
      <c r="S1429" s="13" t="str" cm="1">
        <f t="array" ref="S1429">IFERROR(_xlfn.TEXTJOIN(", ",TRUE,IF(ChangeLog[ROW_ID]=$T1429,ChangeLog[Change'#],"")),"")</f>
        <v>49</v>
      </c>
      <c r="T1429">
        <v>1426</v>
      </c>
    </row>
    <row r="1430" spans="1:20" ht="17.100000000000001" customHeight="1" x14ac:dyDescent="0.25">
      <c r="A1430" s="1" t="s">
        <v>1242</v>
      </c>
      <c r="B1430" s="15">
        <v>1977</v>
      </c>
      <c r="C1430" s="15" t="s">
        <v>59</v>
      </c>
      <c r="D1430" s="15" t="s">
        <v>59</v>
      </c>
      <c r="E1430" s="15" t="s">
        <v>59</v>
      </c>
      <c r="F1430" s="15" t="s">
        <v>26</v>
      </c>
      <c r="G1430" s="15" t="s">
        <v>2401</v>
      </c>
      <c r="H1430" s="15" t="s">
        <v>2495</v>
      </c>
      <c r="I1430" s="15" t="s">
        <v>2401</v>
      </c>
      <c r="J1430" s="1" t="s">
        <v>2497</v>
      </c>
      <c r="K1430" s="15" t="s">
        <v>29</v>
      </c>
      <c r="L1430" s="15">
        <v>2</v>
      </c>
      <c r="M1430" s="15" t="s">
        <v>30</v>
      </c>
      <c r="N1430" s="15">
        <v>2</v>
      </c>
      <c r="O1430" s="15">
        <v>1</v>
      </c>
      <c r="P1430" s="13" t="s">
        <v>31</v>
      </c>
      <c r="Q1430" s="13" t="s">
        <v>32</v>
      </c>
      <c r="R1430" s="1" t="s">
        <v>2498</v>
      </c>
      <c r="S1430" s="13" t="str" cm="1">
        <f t="array" ref="S1430">IFERROR(_xlfn.TEXTJOIN(", ",TRUE,IF(ChangeLog[ROW_ID]=$T1430,ChangeLog[Change'#],"")),"")</f>
        <v>50</v>
      </c>
      <c r="T1430">
        <v>1427</v>
      </c>
    </row>
    <row r="1431" spans="1:20" ht="17.100000000000001" customHeight="1" x14ac:dyDescent="0.25">
      <c r="A1431" s="1" t="s">
        <v>1242</v>
      </c>
      <c r="B1431" s="15">
        <v>1977</v>
      </c>
      <c r="C1431" s="15" t="s">
        <v>59</v>
      </c>
      <c r="D1431" s="15" t="s">
        <v>59</v>
      </c>
      <c r="E1431" s="15" t="s">
        <v>59</v>
      </c>
      <c r="F1431" s="15"/>
      <c r="G1431" s="15" t="s">
        <v>85</v>
      </c>
      <c r="H1431" s="15" t="s">
        <v>1306</v>
      </c>
      <c r="I1431" s="15" t="s">
        <v>85</v>
      </c>
      <c r="J1431" s="1" t="s">
        <v>1956</v>
      </c>
      <c r="K1431" s="15" t="s">
        <v>29</v>
      </c>
      <c r="L1431" s="15">
        <v>3</v>
      </c>
      <c r="M1431" s="15" t="s">
        <v>57</v>
      </c>
      <c r="N1431" s="15">
        <v>3</v>
      </c>
      <c r="O1431" s="15">
        <v>1</v>
      </c>
      <c r="P1431" s="13" t="s">
        <v>31</v>
      </c>
      <c r="Q1431" s="13" t="s">
        <v>32</v>
      </c>
      <c r="R1431" s="1" t="s">
        <v>2499</v>
      </c>
      <c r="S1431" s="13" t="str" cm="1">
        <f t="array" ref="S1431">IFERROR(_xlfn.TEXTJOIN(", ",TRUE,IF(ChangeLog[ROW_ID]=$T1431,ChangeLog[Change'#],"")),"")</f>
        <v/>
      </c>
      <c r="T1431">
        <v>1428</v>
      </c>
    </row>
    <row r="1432" spans="1:20" ht="17.100000000000001" customHeight="1" x14ac:dyDescent="0.25">
      <c r="A1432" s="1" t="s">
        <v>1242</v>
      </c>
      <c r="B1432" s="15">
        <v>1977</v>
      </c>
      <c r="C1432" s="15" t="s">
        <v>59</v>
      </c>
      <c r="D1432" s="15" t="s">
        <v>59</v>
      </c>
      <c r="E1432" s="15" t="s">
        <v>59</v>
      </c>
      <c r="F1432" s="15" t="s">
        <v>26</v>
      </c>
      <c r="G1432" s="15" t="s">
        <v>78</v>
      </c>
      <c r="H1432" s="15" t="s">
        <v>1306</v>
      </c>
      <c r="I1432" s="15" t="s">
        <v>78</v>
      </c>
      <c r="J1432" s="1" t="s">
        <v>511</v>
      </c>
      <c r="K1432" s="15" t="s">
        <v>29</v>
      </c>
      <c r="L1432" s="15">
        <v>1</v>
      </c>
      <c r="M1432" s="15" t="s">
        <v>41</v>
      </c>
      <c r="N1432" s="15">
        <v>1</v>
      </c>
      <c r="O1432" s="15">
        <v>1</v>
      </c>
      <c r="P1432" s="13" t="s">
        <v>31</v>
      </c>
      <c r="Q1432" s="13" t="s">
        <v>32</v>
      </c>
      <c r="R1432" s="1" t="s">
        <v>2500</v>
      </c>
      <c r="S1432" s="13" t="str" cm="1">
        <f t="array" ref="S1432">IFERROR(_xlfn.TEXTJOIN(", ",TRUE,IF(ChangeLog[ROW_ID]=$T1432,ChangeLog[Change'#],"")),"")</f>
        <v/>
      </c>
      <c r="T1432">
        <v>1429</v>
      </c>
    </row>
    <row r="1433" spans="1:20" ht="17.100000000000001" customHeight="1" x14ac:dyDescent="0.25">
      <c r="A1433" s="1" t="s">
        <v>1242</v>
      </c>
      <c r="B1433" s="15">
        <v>1979</v>
      </c>
      <c r="C1433" s="15" t="s">
        <v>24</v>
      </c>
      <c r="D1433" s="15" t="s">
        <v>1132</v>
      </c>
      <c r="E1433" s="15" t="s">
        <v>1132</v>
      </c>
      <c r="F1433" s="15"/>
      <c r="G1433" s="15" t="s">
        <v>1133</v>
      </c>
      <c r="H1433" s="15" t="s">
        <v>1243</v>
      </c>
      <c r="I1433" s="15" t="s">
        <v>11540</v>
      </c>
      <c r="J1433" s="1" t="s">
        <v>2502</v>
      </c>
      <c r="K1433" s="15" t="s">
        <v>29</v>
      </c>
      <c r="L1433" s="15">
        <v>3</v>
      </c>
      <c r="M1433" s="15" t="s">
        <v>57</v>
      </c>
      <c r="N1433" s="15">
        <v>3</v>
      </c>
      <c r="O1433" s="15">
        <v>1</v>
      </c>
      <c r="P1433" s="13" t="s">
        <v>31</v>
      </c>
      <c r="Q1433" s="13" t="s">
        <v>32</v>
      </c>
      <c r="R1433" s="1" t="s">
        <v>2503</v>
      </c>
      <c r="S1433" s="13" t="str" cm="1">
        <f t="array" ref="S1433">IFERROR(_xlfn.TEXTJOIN(", ",TRUE,IF(ChangeLog[ROW_ID]=$T1433,ChangeLog[Change'#],"")),"")</f>
        <v>52</v>
      </c>
      <c r="T1433">
        <v>1430</v>
      </c>
    </row>
    <row r="1434" spans="1:20" ht="17.100000000000001" customHeight="1" x14ac:dyDescent="0.25">
      <c r="A1434" s="1" t="s">
        <v>1242</v>
      </c>
      <c r="B1434" s="15">
        <v>1979</v>
      </c>
      <c r="C1434" s="15" t="s">
        <v>24</v>
      </c>
      <c r="D1434" s="15" t="s">
        <v>35</v>
      </c>
      <c r="E1434" s="15" t="s">
        <v>35</v>
      </c>
      <c r="F1434" s="15"/>
      <c r="G1434" s="15" t="s">
        <v>36</v>
      </c>
      <c r="H1434" s="15" t="s">
        <v>1359</v>
      </c>
      <c r="I1434" s="15" t="s">
        <v>37</v>
      </c>
      <c r="J1434" s="1" t="s">
        <v>91</v>
      </c>
      <c r="K1434" s="15" t="s">
        <v>29</v>
      </c>
      <c r="L1434" s="15">
        <v>1</v>
      </c>
      <c r="M1434" s="15" t="s">
        <v>41</v>
      </c>
      <c r="N1434" s="15">
        <v>1</v>
      </c>
      <c r="O1434" s="15">
        <v>1</v>
      </c>
      <c r="P1434" s="13" t="s">
        <v>31</v>
      </c>
      <c r="Q1434" s="13" t="s">
        <v>32</v>
      </c>
      <c r="R1434" s="1"/>
      <c r="S1434" s="13" t="str" cm="1">
        <f t="array" ref="S1434">IFERROR(_xlfn.TEXTJOIN(", ",TRUE,IF(ChangeLog[ROW_ID]=$T1434,ChangeLog[Change'#],"")),"")</f>
        <v>53</v>
      </c>
      <c r="T1434">
        <v>1431</v>
      </c>
    </row>
    <row r="1435" spans="1:20" ht="17.100000000000001" customHeight="1" x14ac:dyDescent="0.25">
      <c r="A1435" s="1" t="s">
        <v>1242</v>
      </c>
      <c r="B1435" s="15">
        <v>1979</v>
      </c>
      <c r="C1435" s="15" t="s">
        <v>24</v>
      </c>
      <c r="D1435" s="15" t="s">
        <v>25</v>
      </c>
      <c r="E1435" s="15" t="s">
        <v>25</v>
      </c>
      <c r="F1435" s="15" t="s">
        <v>49</v>
      </c>
      <c r="G1435" s="15" t="s">
        <v>121</v>
      </c>
      <c r="H1435" s="15" t="s">
        <v>1243</v>
      </c>
      <c r="I1435" s="15" t="s">
        <v>11349</v>
      </c>
      <c r="J1435" s="1" t="s">
        <v>2504</v>
      </c>
      <c r="K1435" s="15" t="s">
        <v>29</v>
      </c>
      <c r="L1435" s="15">
        <v>3</v>
      </c>
      <c r="M1435" s="15" t="s">
        <v>57</v>
      </c>
      <c r="N1435" s="15">
        <v>3</v>
      </c>
      <c r="O1435" s="15">
        <v>1</v>
      </c>
      <c r="P1435" s="13" t="s">
        <v>31</v>
      </c>
      <c r="Q1435" s="13" t="s">
        <v>32</v>
      </c>
      <c r="R1435" s="1" t="s">
        <v>2505</v>
      </c>
      <c r="S1435" s="13" t="str" cm="1">
        <f t="array" ref="S1435">IFERROR(_xlfn.TEXTJOIN(", ",TRUE,IF(ChangeLog[ROW_ID]=$T1435,ChangeLog[Change'#],"")),"")</f>
        <v/>
      </c>
      <c r="T1435">
        <v>1432</v>
      </c>
    </row>
    <row r="1436" spans="1:20" ht="17.100000000000001" customHeight="1" x14ac:dyDescent="0.25">
      <c r="A1436" s="1" t="s">
        <v>1242</v>
      </c>
      <c r="B1436" s="15">
        <v>1979</v>
      </c>
      <c r="C1436" s="15" t="s">
        <v>24</v>
      </c>
      <c r="D1436" s="15" t="s">
        <v>25</v>
      </c>
      <c r="E1436" s="15" t="s">
        <v>25</v>
      </c>
      <c r="F1436" s="15" t="s">
        <v>26</v>
      </c>
      <c r="G1436" s="15" t="s">
        <v>66</v>
      </c>
      <c r="H1436" s="15" t="s">
        <v>1243</v>
      </c>
      <c r="I1436" s="15" t="s">
        <v>11340</v>
      </c>
      <c r="J1436" s="1" t="s">
        <v>2506</v>
      </c>
      <c r="K1436" s="15" t="s">
        <v>29</v>
      </c>
      <c r="L1436" s="15">
        <v>2</v>
      </c>
      <c r="M1436" s="15" t="s">
        <v>30</v>
      </c>
      <c r="N1436" s="15">
        <v>2</v>
      </c>
      <c r="O1436" s="15">
        <v>1</v>
      </c>
      <c r="P1436" s="13" t="s">
        <v>31</v>
      </c>
      <c r="Q1436" s="13" t="s">
        <v>32</v>
      </c>
      <c r="R1436" s="1" t="s">
        <v>2507</v>
      </c>
      <c r="S1436" s="13" t="str" cm="1">
        <f t="array" ref="S1436">IFERROR(_xlfn.TEXTJOIN(", ",TRUE,IF(ChangeLog[ROW_ID]=$T1436,ChangeLog[Change'#],"")),"")</f>
        <v/>
      </c>
      <c r="T1436">
        <v>1433</v>
      </c>
    </row>
    <row r="1437" spans="1:20" ht="17.100000000000001" customHeight="1" x14ac:dyDescent="0.25">
      <c r="A1437" s="1" t="s">
        <v>1242</v>
      </c>
      <c r="B1437" s="15">
        <v>1979</v>
      </c>
      <c r="C1437" s="15" t="s">
        <v>24</v>
      </c>
      <c r="D1437" s="15" t="s">
        <v>25</v>
      </c>
      <c r="E1437" s="15" t="s">
        <v>25</v>
      </c>
      <c r="F1437" s="15" t="s">
        <v>26</v>
      </c>
      <c r="G1437" s="15" t="s">
        <v>42</v>
      </c>
      <c r="H1437" s="15" t="s">
        <v>1243</v>
      </c>
      <c r="I1437" s="15" t="s">
        <v>11350</v>
      </c>
      <c r="J1437" s="1" t="s">
        <v>2508</v>
      </c>
      <c r="K1437" s="15" t="s">
        <v>29</v>
      </c>
      <c r="L1437" s="15">
        <v>2</v>
      </c>
      <c r="M1437" s="15" t="s">
        <v>30</v>
      </c>
      <c r="N1437" s="15">
        <v>2</v>
      </c>
      <c r="O1437" s="15">
        <v>1</v>
      </c>
      <c r="P1437" s="13" t="s">
        <v>31</v>
      </c>
      <c r="Q1437" s="13" t="s">
        <v>32</v>
      </c>
      <c r="R1437" s="1" t="s">
        <v>2509</v>
      </c>
      <c r="S1437" s="13" t="str" cm="1">
        <f t="array" ref="S1437">IFERROR(_xlfn.TEXTJOIN(", ",TRUE,IF(ChangeLog[ROW_ID]=$T1437,ChangeLog[Change'#],"")),"")</f>
        <v/>
      </c>
      <c r="T1437">
        <v>1434</v>
      </c>
    </row>
    <row r="1438" spans="1:20" ht="17.100000000000001" customHeight="1" x14ac:dyDescent="0.25">
      <c r="A1438" s="1" t="s">
        <v>1242</v>
      </c>
      <c r="B1438" s="15">
        <v>1979</v>
      </c>
      <c r="C1438" s="15" t="s">
        <v>24</v>
      </c>
      <c r="D1438" s="15" t="s">
        <v>25</v>
      </c>
      <c r="E1438" s="15" t="s">
        <v>25</v>
      </c>
      <c r="F1438" s="15" t="s">
        <v>26</v>
      </c>
      <c r="G1438" s="15" t="s">
        <v>39</v>
      </c>
      <c r="H1438" s="15" t="s">
        <v>1243</v>
      </c>
      <c r="I1438" s="15" t="s">
        <v>39</v>
      </c>
      <c r="J1438" s="1" t="s">
        <v>2414</v>
      </c>
      <c r="K1438" s="15" t="s">
        <v>29</v>
      </c>
      <c r="L1438" s="15">
        <v>3</v>
      </c>
      <c r="M1438" s="15" t="s">
        <v>57</v>
      </c>
      <c r="N1438" s="15">
        <v>3</v>
      </c>
      <c r="O1438" s="15">
        <v>1</v>
      </c>
      <c r="P1438" s="13" t="s">
        <v>31</v>
      </c>
      <c r="Q1438" s="13" t="s">
        <v>32</v>
      </c>
      <c r="R1438" s="1" t="s">
        <v>2510</v>
      </c>
      <c r="S1438" s="13" t="str" cm="1">
        <f t="array" ref="S1438">IFERROR(_xlfn.TEXTJOIN(", ",TRUE,IF(ChangeLog[ROW_ID]=$T1438,ChangeLog[Change'#],"")),"")</f>
        <v/>
      </c>
      <c r="T1438">
        <v>1435</v>
      </c>
    </row>
    <row r="1439" spans="1:20" ht="17.100000000000001" customHeight="1" x14ac:dyDescent="0.25">
      <c r="A1439" s="1" t="s">
        <v>1242</v>
      </c>
      <c r="B1439" s="15">
        <v>1979</v>
      </c>
      <c r="C1439" s="15" t="s">
        <v>24</v>
      </c>
      <c r="D1439" s="15" t="s">
        <v>25</v>
      </c>
      <c r="E1439" s="15" t="s">
        <v>25</v>
      </c>
      <c r="F1439" s="15" t="s">
        <v>26</v>
      </c>
      <c r="G1439" s="15" t="s">
        <v>359</v>
      </c>
      <c r="H1439" s="15" t="s">
        <v>1243</v>
      </c>
      <c r="I1439" s="15" t="s">
        <v>11367</v>
      </c>
      <c r="J1439" s="1" t="s">
        <v>2414</v>
      </c>
      <c r="K1439" s="15" t="s">
        <v>29</v>
      </c>
      <c r="L1439" s="15">
        <v>3</v>
      </c>
      <c r="M1439" s="15" t="s">
        <v>57</v>
      </c>
      <c r="N1439" s="15">
        <v>3</v>
      </c>
      <c r="O1439" s="15">
        <v>1</v>
      </c>
      <c r="P1439" s="13" t="s">
        <v>31</v>
      </c>
      <c r="Q1439" s="13" t="s">
        <v>32</v>
      </c>
      <c r="R1439" s="1" t="s">
        <v>2511</v>
      </c>
      <c r="S1439" s="13" t="str" cm="1">
        <f t="array" ref="S1439">IFERROR(_xlfn.TEXTJOIN(", ",TRUE,IF(ChangeLog[ROW_ID]=$T1439,ChangeLog[Change'#],"")),"")</f>
        <v/>
      </c>
      <c r="T1439">
        <v>1436</v>
      </c>
    </row>
    <row r="1440" spans="1:20" ht="17.100000000000001" customHeight="1" x14ac:dyDescent="0.25">
      <c r="A1440" s="1" t="s">
        <v>1242</v>
      </c>
      <c r="B1440" s="15">
        <v>1979</v>
      </c>
      <c r="C1440" s="15" t="s">
        <v>24</v>
      </c>
      <c r="D1440" s="15" t="s">
        <v>25</v>
      </c>
      <c r="E1440" s="15" t="s">
        <v>25</v>
      </c>
      <c r="F1440" s="15" t="s">
        <v>26</v>
      </c>
      <c r="G1440" s="15" t="s">
        <v>108</v>
      </c>
      <c r="H1440" s="15" t="s">
        <v>1243</v>
      </c>
      <c r="I1440" s="15" t="s">
        <v>108</v>
      </c>
      <c r="J1440" s="1" t="s">
        <v>2512</v>
      </c>
      <c r="K1440" s="15" t="s">
        <v>29</v>
      </c>
      <c r="L1440" s="15">
        <v>3</v>
      </c>
      <c r="M1440" s="15" t="s">
        <v>57</v>
      </c>
      <c r="N1440" s="15">
        <v>3</v>
      </c>
      <c r="O1440" s="15">
        <v>1</v>
      </c>
      <c r="P1440" s="13" t="s">
        <v>31</v>
      </c>
      <c r="Q1440" s="13" t="s">
        <v>32</v>
      </c>
      <c r="R1440" s="1" t="s">
        <v>2513</v>
      </c>
      <c r="S1440" s="13" t="str" cm="1">
        <f t="array" ref="S1440">IFERROR(_xlfn.TEXTJOIN(", ",TRUE,IF(ChangeLog[ROW_ID]=$T1440,ChangeLog[Change'#],"")),"")</f>
        <v/>
      </c>
      <c r="T1440">
        <v>1437</v>
      </c>
    </row>
    <row r="1441" spans="1:20" ht="17.100000000000001" customHeight="1" x14ac:dyDescent="0.25">
      <c r="A1441" s="1" t="s">
        <v>1242</v>
      </c>
      <c r="B1441" s="15">
        <v>1979</v>
      </c>
      <c r="C1441" s="15" t="s">
        <v>24</v>
      </c>
      <c r="D1441" s="15" t="s">
        <v>25</v>
      </c>
      <c r="E1441" s="15" t="s">
        <v>25</v>
      </c>
      <c r="F1441" s="15" t="s">
        <v>26</v>
      </c>
      <c r="G1441" s="15" t="s">
        <v>820</v>
      </c>
      <c r="H1441" s="15" t="s">
        <v>1243</v>
      </c>
      <c r="I1441" s="15" t="s">
        <v>820</v>
      </c>
      <c r="J1441" s="1" t="s">
        <v>2512</v>
      </c>
      <c r="K1441" s="15" t="s">
        <v>29</v>
      </c>
      <c r="L1441" s="15">
        <v>3</v>
      </c>
      <c r="M1441" s="15" t="s">
        <v>57</v>
      </c>
      <c r="N1441" s="15">
        <v>3</v>
      </c>
      <c r="O1441" s="15">
        <v>1</v>
      </c>
      <c r="P1441" s="13" t="s">
        <v>31</v>
      </c>
      <c r="Q1441" s="13" t="s">
        <v>32</v>
      </c>
      <c r="R1441" s="1" t="s">
        <v>2514</v>
      </c>
      <c r="S1441" s="13" t="str" cm="1">
        <f t="array" ref="S1441">IFERROR(_xlfn.TEXTJOIN(", ",TRUE,IF(ChangeLog[ROW_ID]=$T1441,ChangeLog[Change'#],"")),"")</f>
        <v/>
      </c>
      <c r="T1441">
        <v>1438</v>
      </c>
    </row>
    <row r="1442" spans="1:20" ht="17.100000000000001" customHeight="1" x14ac:dyDescent="0.25">
      <c r="A1442" s="1" t="s">
        <v>1242</v>
      </c>
      <c r="B1442" s="15">
        <v>1979</v>
      </c>
      <c r="C1442" s="15" t="s">
        <v>24</v>
      </c>
      <c r="D1442" s="15" t="s">
        <v>25</v>
      </c>
      <c r="E1442" s="15" t="s">
        <v>25</v>
      </c>
      <c r="F1442" s="15" t="s">
        <v>49</v>
      </c>
      <c r="G1442" s="15" t="s">
        <v>124</v>
      </c>
      <c r="H1442" s="15" t="s">
        <v>1243</v>
      </c>
      <c r="I1442" s="15" t="s">
        <v>11366</v>
      </c>
      <c r="J1442" s="1" t="s">
        <v>2515</v>
      </c>
      <c r="K1442" s="15" t="s">
        <v>29</v>
      </c>
      <c r="L1442" s="15">
        <v>3</v>
      </c>
      <c r="M1442" s="15" t="s">
        <v>57</v>
      </c>
      <c r="N1442" s="15">
        <v>3</v>
      </c>
      <c r="O1442" s="15">
        <v>1</v>
      </c>
      <c r="P1442" s="13" t="s">
        <v>31</v>
      </c>
      <c r="Q1442" s="13" t="s">
        <v>32</v>
      </c>
      <c r="R1442" s="1" t="s">
        <v>2516</v>
      </c>
      <c r="S1442" s="13" t="str" cm="1">
        <f t="array" ref="S1442">IFERROR(_xlfn.TEXTJOIN(", ",TRUE,IF(ChangeLog[ROW_ID]=$T1442,ChangeLog[Change'#],"")),"")</f>
        <v/>
      </c>
      <c r="T1442">
        <v>1439</v>
      </c>
    </row>
    <row r="1443" spans="1:20" ht="17.100000000000001" customHeight="1" x14ac:dyDescent="0.25">
      <c r="A1443" s="1" t="s">
        <v>1242</v>
      </c>
      <c r="B1443" s="15">
        <v>1979</v>
      </c>
      <c r="C1443" s="15" t="s">
        <v>24</v>
      </c>
      <c r="D1443" s="15" t="s">
        <v>25</v>
      </c>
      <c r="E1443" s="15" t="s">
        <v>25</v>
      </c>
      <c r="F1443" s="15" t="s">
        <v>49</v>
      </c>
      <c r="G1443" s="15" t="s">
        <v>359</v>
      </c>
      <c r="H1443" s="15" t="s">
        <v>1243</v>
      </c>
      <c r="I1443" s="15" t="s">
        <v>11367</v>
      </c>
      <c r="J1443" s="1" t="s">
        <v>2515</v>
      </c>
      <c r="K1443" s="15" t="s">
        <v>29</v>
      </c>
      <c r="L1443" s="15">
        <v>3</v>
      </c>
      <c r="M1443" s="15" t="s">
        <v>57</v>
      </c>
      <c r="N1443" s="15">
        <v>3</v>
      </c>
      <c r="O1443" s="15">
        <v>1</v>
      </c>
      <c r="P1443" s="13" t="s">
        <v>31</v>
      </c>
      <c r="Q1443" s="13" t="s">
        <v>32</v>
      </c>
      <c r="R1443" s="1" t="s">
        <v>2517</v>
      </c>
      <c r="S1443" s="13" t="str" cm="1">
        <f t="array" ref="S1443">IFERROR(_xlfn.TEXTJOIN(", ",TRUE,IF(ChangeLog[ROW_ID]=$T1443,ChangeLog[Change'#],"")),"")</f>
        <v/>
      </c>
      <c r="T1443">
        <v>1440</v>
      </c>
    </row>
    <row r="1444" spans="1:20" ht="17.100000000000001" customHeight="1" x14ac:dyDescent="0.25">
      <c r="A1444" s="1" t="s">
        <v>1242</v>
      </c>
      <c r="B1444" s="15">
        <v>1979</v>
      </c>
      <c r="C1444" s="15" t="s">
        <v>24</v>
      </c>
      <c r="D1444" s="15" t="s">
        <v>25</v>
      </c>
      <c r="E1444" s="15" t="s">
        <v>25</v>
      </c>
      <c r="F1444" s="15" t="s">
        <v>49</v>
      </c>
      <c r="G1444" s="15" t="s">
        <v>820</v>
      </c>
      <c r="H1444" s="15" t="s">
        <v>1243</v>
      </c>
      <c r="I1444" s="15" t="s">
        <v>820</v>
      </c>
      <c r="J1444" s="1" t="s">
        <v>2515</v>
      </c>
      <c r="K1444" s="15" t="s">
        <v>29</v>
      </c>
      <c r="L1444" s="15">
        <v>3</v>
      </c>
      <c r="M1444" s="15" t="s">
        <v>57</v>
      </c>
      <c r="N1444" s="15">
        <v>3</v>
      </c>
      <c r="O1444" s="15">
        <v>1</v>
      </c>
      <c r="P1444" s="13" t="s">
        <v>31</v>
      </c>
      <c r="Q1444" s="13" t="s">
        <v>32</v>
      </c>
      <c r="R1444" s="1" t="s">
        <v>2518</v>
      </c>
      <c r="S1444" s="13" t="str" cm="1">
        <f t="array" ref="S1444">IFERROR(_xlfn.TEXTJOIN(", ",TRUE,IF(ChangeLog[ROW_ID]=$T1444,ChangeLog[Change'#],"")),"")</f>
        <v/>
      </c>
      <c r="T1444">
        <v>1441</v>
      </c>
    </row>
    <row r="1445" spans="1:20" ht="17.100000000000001" customHeight="1" x14ac:dyDescent="0.25">
      <c r="A1445" s="1" t="s">
        <v>1242</v>
      </c>
      <c r="B1445" s="15">
        <v>1979</v>
      </c>
      <c r="C1445" s="15" t="s">
        <v>24</v>
      </c>
      <c r="D1445" s="15" t="s">
        <v>25</v>
      </c>
      <c r="E1445" s="15" t="s">
        <v>25</v>
      </c>
      <c r="F1445" s="15" t="s">
        <v>49</v>
      </c>
      <c r="G1445" s="15" t="s">
        <v>39</v>
      </c>
      <c r="H1445" s="15" t="s">
        <v>1243</v>
      </c>
      <c r="I1445" s="15" t="s">
        <v>39</v>
      </c>
      <c r="J1445" s="1" t="s">
        <v>2239</v>
      </c>
      <c r="K1445" s="15" t="s">
        <v>29</v>
      </c>
      <c r="L1445" s="15">
        <v>1</v>
      </c>
      <c r="M1445" s="15" t="s">
        <v>41</v>
      </c>
      <c r="N1445" s="15">
        <v>1</v>
      </c>
      <c r="O1445" s="15">
        <v>1</v>
      </c>
      <c r="P1445" s="13" t="s">
        <v>31</v>
      </c>
      <c r="Q1445" s="13" t="s">
        <v>32</v>
      </c>
      <c r="R1445" s="1" t="s">
        <v>2519</v>
      </c>
      <c r="S1445" s="13" t="str" cm="1">
        <f t="array" ref="S1445">IFERROR(_xlfn.TEXTJOIN(", ",TRUE,IF(ChangeLog[ROW_ID]=$T1445,ChangeLog[Change'#],"")),"")</f>
        <v/>
      </c>
      <c r="T1445">
        <v>1442</v>
      </c>
    </row>
    <row r="1446" spans="1:20" ht="17.100000000000001" customHeight="1" x14ac:dyDescent="0.25">
      <c r="A1446" s="1" t="s">
        <v>1242</v>
      </c>
      <c r="B1446" s="15">
        <v>1979</v>
      </c>
      <c r="C1446" s="15" t="s">
        <v>24</v>
      </c>
      <c r="D1446" s="15" t="s">
        <v>25</v>
      </c>
      <c r="E1446" s="15" t="s">
        <v>25</v>
      </c>
      <c r="F1446" s="15" t="s">
        <v>49</v>
      </c>
      <c r="G1446" s="15" t="s">
        <v>46</v>
      </c>
      <c r="H1446" s="15" t="s">
        <v>1243</v>
      </c>
      <c r="I1446" s="15" t="s">
        <v>46</v>
      </c>
      <c r="J1446" s="1" t="s">
        <v>2239</v>
      </c>
      <c r="K1446" s="15" t="s">
        <v>29</v>
      </c>
      <c r="L1446" s="15">
        <v>1</v>
      </c>
      <c r="M1446" s="15" t="s">
        <v>41</v>
      </c>
      <c r="N1446" s="15">
        <v>1</v>
      </c>
      <c r="O1446" s="15">
        <v>1</v>
      </c>
      <c r="P1446" s="13" t="s">
        <v>31</v>
      </c>
      <c r="Q1446" s="13" t="s">
        <v>32</v>
      </c>
      <c r="R1446" s="1" t="s">
        <v>2520</v>
      </c>
      <c r="S1446" s="13" t="str" cm="1">
        <f t="array" ref="S1446">IFERROR(_xlfn.TEXTJOIN(", ",TRUE,IF(ChangeLog[ROW_ID]=$T1446,ChangeLog[Change'#],"")),"")</f>
        <v/>
      </c>
      <c r="T1446">
        <v>1443</v>
      </c>
    </row>
    <row r="1447" spans="1:20" ht="17.100000000000001" customHeight="1" x14ac:dyDescent="0.25">
      <c r="A1447" s="1" t="s">
        <v>1242</v>
      </c>
      <c r="B1447" s="15">
        <v>1979</v>
      </c>
      <c r="C1447" s="15" t="s">
        <v>24</v>
      </c>
      <c r="D1447" s="15" t="s">
        <v>25</v>
      </c>
      <c r="E1447" s="15" t="s">
        <v>25</v>
      </c>
      <c r="F1447" s="15" t="s">
        <v>49</v>
      </c>
      <c r="G1447" s="15" t="s">
        <v>359</v>
      </c>
      <c r="H1447" s="15" t="s">
        <v>1243</v>
      </c>
      <c r="I1447" s="15" t="s">
        <v>11367</v>
      </c>
      <c r="J1447" s="1" t="s">
        <v>2239</v>
      </c>
      <c r="K1447" s="15" t="s">
        <v>29</v>
      </c>
      <c r="L1447" s="15">
        <v>1</v>
      </c>
      <c r="M1447" s="15" t="s">
        <v>41</v>
      </c>
      <c r="N1447" s="15">
        <v>1</v>
      </c>
      <c r="O1447" s="15">
        <v>1</v>
      </c>
      <c r="P1447" s="13" t="s">
        <v>31</v>
      </c>
      <c r="Q1447" s="13" t="s">
        <v>32</v>
      </c>
      <c r="R1447" s="1" t="s">
        <v>2522</v>
      </c>
      <c r="S1447" s="13" t="str" cm="1">
        <f t="array" ref="S1447">IFERROR(_xlfn.TEXTJOIN(", ",TRUE,IF(ChangeLog[ROW_ID]=$T1447,ChangeLog[Change'#],"")),"")</f>
        <v/>
      </c>
      <c r="T1447">
        <v>1444</v>
      </c>
    </row>
    <row r="1448" spans="1:20" ht="17.100000000000001" customHeight="1" x14ac:dyDescent="0.25">
      <c r="A1448" s="1" t="s">
        <v>1242</v>
      </c>
      <c r="B1448" s="15">
        <v>1979</v>
      </c>
      <c r="C1448" s="15" t="s">
        <v>24</v>
      </c>
      <c r="D1448" s="15" t="s">
        <v>25</v>
      </c>
      <c r="E1448" s="15" t="s">
        <v>25</v>
      </c>
      <c r="F1448" s="15" t="s">
        <v>49</v>
      </c>
      <c r="G1448" s="15" t="s">
        <v>820</v>
      </c>
      <c r="H1448" s="15" t="s">
        <v>1243</v>
      </c>
      <c r="I1448" s="15" t="s">
        <v>820</v>
      </c>
      <c r="J1448" s="1" t="s">
        <v>2239</v>
      </c>
      <c r="K1448" s="15" t="s">
        <v>29</v>
      </c>
      <c r="L1448" s="15">
        <v>1</v>
      </c>
      <c r="M1448" s="15" t="s">
        <v>41</v>
      </c>
      <c r="N1448" s="15">
        <v>1</v>
      </c>
      <c r="O1448" s="15">
        <v>1</v>
      </c>
      <c r="P1448" s="13" t="s">
        <v>31</v>
      </c>
      <c r="Q1448" s="13" t="s">
        <v>32</v>
      </c>
      <c r="R1448" s="1" t="s">
        <v>2523</v>
      </c>
      <c r="S1448" s="13" t="str" cm="1">
        <f t="array" ref="S1448">IFERROR(_xlfn.TEXTJOIN(", ",TRUE,IF(ChangeLog[ROW_ID]=$T1448,ChangeLog[Change'#],"")),"")</f>
        <v/>
      </c>
      <c r="T1448">
        <v>1445</v>
      </c>
    </row>
    <row r="1449" spans="1:20" ht="17.100000000000001" customHeight="1" x14ac:dyDescent="0.25">
      <c r="A1449" s="1" t="s">
        <v>1242</v>
      </c>
      <c r="B1449" s="15">
        <v>1979</v>
      </c>
      <c r="C1449" s="15" t="s">
        <v>24</v>
      </c>
      <c r="D1449" s="15" t="s">
        <v>25</v>
      </c>
      <c r="E1449" s="15" t="s">
        <v>25</v>
      </c>
      <c r="F1449" s="15" t="s">
        <v>26</v>
      </c>
      <c r="G1449" s="15" t="s">
        <v>45</v>
      </c>
      <c r="H1449" s="15" t="s">
        <v>1243</v>
      </c>
      <c r="I1449" s="15" t="s">
        <v>45</v>
      </c>
      <c r="J1449" s="1" t="s">
        <v>2414</v>
      </c>
      <c r="K1449" s="15" t="s">
        <v>29</v>
      </c>
      <c r="L1449" s="15">
        <v>1</v>
      </c>
      <c r="M1449" s="15" t="s">
        <v>41</v>
      </c>
      <c r="N1449" s="15">
        <v>1</v>
      </c>
      <c r="O1449" s="15">
        <v>1</v>
      </c>
      <c r="P1449" s="13" t="s">
        <v>31</v>
      </c>
      <c r="Q1449" s="13" t="s">
        <v>32</v>
      </c>
      <c r="R1449" s="1" t="s">
        <v>2524</v>
      </c>
      <c r="S1449" s="13" t="str" cm="1">
        <f t="array" ref="S1449">IFERROR(_xlfn.TEXTJOIN(", ",TRUE,IF(ChangeLog[ROW_ID]=$T1449,ChangeLog[Change'#],"")),"")</f>
        <v/>
      </c>
      <c r="T1449">
        <v>1446</v>
      </c>
    </row>
    <row r="1450" spans="1:20" ht="17.100000000000001" customHeight="1" x14ac:dyDescent="0.25">
      <c r="A1450" s="1" t="s">
        <v>1242</v>
      </c>
      <c r="B1450" s="15">
        <v>1979</v>
      </c>
      <c r="C1450" s="15" t="s">
        <v>24</v>
      </c>
      <c r="D1450" s="15" t="s">
        <v>25</v>
      </c>
      <c r="E1450" s="15" t="s">
        <v>25</v>
      </c>
      <c r="F1450" s="15"/>
      <c r="G1450" s="15" t="s">
        <v>124</v>
      </c>
      <c r="H1450" s="15" t="s">
        <v>1243</v>
      </c>
      <c r="I1450" s="15" t="s">
        <v>11366</v>
      </c>
      <c r="J1450" s="1" t="s">
        <v>2418</v>
      </c>
      <c r="K1450" s="15" t="s">
        <v>29</v>
      </c>
      <c r="L1450" s="15">
        <v>1</v>
      </c>
      <c r="M1450" s="15" t="s">
        <v>41</v>
      </c>
      <c r="N1450" s="15">
        <v>1</v>
      </c>
      <c r="O1450" s="15">
        <v>1</v>
      </c>
      <c r="P1450" s="13" t="s">
        <v>31</v>
      </c>
      <c r="Q1450" s="13" t="s">
        <v>32</v>
      </c>
      <c r="R1450" s="1" t="s">
        <v>2525</v>
      </c>
      <c r="S1450" s="13" t="str" cm="1">
        <f t="array" ref="S1450">IFERROR(_xlfn.TEXTJOIN(", ",TRUE,IF(ChangeLog[ROW_ID]=$T1450,ChangeLog[Change'#],"")),"")</f>
        <v/>
      </c>
      <c r="T1450">
        <v>1447</v>
      </c>
    </row>
    <row r="1451" spans="1:20" ht="17.100000000000001" customHeight="1" x14ac:dyDescent="0.25">
      <c r="A1451" s="1" t="s">
        <v>1242</v>
      </c>
      <c r="B1451" s="15">
        <v>1979</v>
      </c>
      <c r="C1451" s="15" t="s">
        <v>24</v>
      </c>
      <c r="D1451" s="15" t="s">
        <v>25</v>
      </c>
      <c r="E1451" s="15" t="s">
        <v>25</v>
      </c>
      <c r="F1451" s="15" t="s">
        <v>26</v>
      </c>
      <c r="G1451" s="15" t="s">
        <v>27</v>
      </c>
      <c r="H1451" s="15" t="s">
        <v>1243</v>
      </c>
      <c r="I1451" s="15" t="s">
        <v>27</v>
      </c>
      <c r="J1451" s="1" t="s">
        <v>162</v>
      </c>
      <c r="K1451" s="15" t="s">
        <v>29</v>
      </c>
      <c r="L1451" s="15">
        <v>2</v>
      </c>
      <c r="M1451" s="15" t="s">
        <v>30</v>
      </c>
      <c r="N1451" s="15">
        <v>2</v>
      </c>
      <c r="O1451" s="15">
        <v>1</v>
      </c>
      <c r="P1451" s="13" t="s">
        <v>31</v>
      </c>
      <c r="Q1451" s="13" t="s">
        <v>32</v>
      </c>
      <c r="R1451" s="1" t="s">
        <v>2526</v>
      </c>
      <c r="S1451" s="13" t="str" cm="1">
        <f t="array" ref="S1451">IFERROR(_xlfn.TEXTJOIN(", ",TRUE,IF(ChangeLog[ROW_ID]=$T1451,ChangeLog[Change'#],"")),"")</f>
        <v/>
      </c>
      <c r="T1451">
        <v>1448</v>
      </c>
    </row>
    <row r="1452" spans="1:20" ht="17.100000000000001" customHeight="1" x14ac:dyDescent="0.25">
      <c r="A1452" s="1" t="s">
        <v>1242</v>
      </c>
      <c r="B1452" s="15">
        <v>1979</v>
      </c>
      <c r="C1452" s="15" t="s">
        <v>24</v>
      </c>
      <c r="D1452" s="15" t="s">
        <v>25</v>
      </c>
      <c r="E1452" s="15" t="s">
        <v>25</v>
      </c>
      <c r="F1452" s="15" t="s">
        <v>49</v>
      </c>
      <c r="G1452" s="15" t="s">
        <v>104</v>
      </c>
      <c r="H1452" s="15" t="s">
        <v>1243</v>
      </c>
      <c r="I1452" s="15" t="s">
        <v>104</v>
      </c>
      <c r="J1452" s="1" t="s">
        <v>2239</v>
      </c>
      <c r="K1452" s="15" t="s">
        <v>29</v>
      </c>
      <c r="L1452" s="15">
        <v>2</v>
      </c>
      <c r="M1452" s="15" t="s">
        <v>30</v>
      </c>
      <c r="N1452" s="15">
        <v>2</v>
      </c>
      <c r="O1452" s="15">
        <v>1</v>
      </c>
      <c r="P1452" s="13" t="s">
        <v>31</v>
      </c>
      <c r="Q1452" s="13" t="s">
        <v>32</v>
      </c>
      <c r="R1452" s="1" t="s">
        <v>2527</v>
      </c>
      <c r="S1452" s="13" t="str" cm="1">
        <f t="array" ref="S1452">IFERROR(_xlfn.TEXTJOIN(", ",TRUE,IF(ChangeLog[ROW_ID]=$T1452,ChangeLog[Change'#],"")),"")</f>
        <v/>
      </c>
      <c r="T1452">
        <v>1449</v>
      </c>
    </row>
    <row r="1453" spans="1:20" ht="17.100000000000001" customHeight="1" x14ac:dyDescent="0.25">
      <c r="A1453" s="1" t="s">
        <v>1242</v>
      </c>
      <c r="B1453" s="15">
        <v>1979</v>
      </c>
      <c r="C1453" s="15" t="s">
        <v>24</v>
      </c>
      <c r="D1453" s="15" t="s">
        <v>25</v>
      </c>
      <c r="E1453" s="15" t="s">
        <v>25</v>
      </c>
      <c r="F1453" s="15" t="s">
        <v>49</v>
      </c>
      <c r="G1453" s="15" t="s">
        <v>108</v>
      </c>
      <c r="H1453" s="15" t="s">
        <v>1243</v>
      </c>
      <c r="I1453" s="15" t="s">
        <v>108</v>
      </c>
      <c r="J1453" s="1" t="s">
        <v>2239</v>
      </c>
      <c r="K1453" s="15" t="s">
        <v>29</v>
      </c>
      <c r="L1453" s="15">
        <v>2</v>
      </c>
      <c r="M1453" s="15" t="s">
        <v>30</v>
      </c>
      <c r="N1453" s="15">
        <v>2</v>
      </c>
      <c r="O1453" s="15">
        <v>1</v>
      </c>
      <c r="P1453" s="13" t="s">
        <v>31</v>
      </c>
      <c r="Q1453" s="13" t="s">
        <v>32</v>
      </c>
      <c r="R1453" s="1" t="s">
        <v>2528</v>
      </c>
      <c r="S1453" s="13" t="str" cm="1">
        <f t="array" ref="S1453">IFERROR(_xlfn.TEXTJOIN(", ",TRUE,IF(ChangeLog[ROW_ID]=$T1453,ChangeLog[Change'#],"")),"")</f>
        <v/>
      </c>
      <c r="T1453">
        <v>1450</v>
      </c>
    </row>
    <row r="1454" spans="1:20" ht="17.100000000000001" customHeight="1" x14ac:dyDescent="0.25">
      <c r="A1454" s="1" t="s">
        <v>1242</v>
      </c>
      <c r="B1454" s="15">
        <v>1979</v>
      </c>
      <c r="C1454" s="15" t="s">
        <v>24</v>
      </c>
      <c r="D1454" s="15" t="s">
        <v>25</v>
      </c>
      <c r="E1454" s="15" t="s">
        <v>25</v>
      </c>
      <c r="F1454" s="15" t="s">
        <v>49</v>
      </c>
      <c r="G1454" s="15" t="s">
        <v>124</v>
      </c>
      <c r="H1454" s="15" t="s">
        <v>1243</v>
      </c>
      <c r="I1454" s="15" t="s">
        <v>11541</v>
      </c>
      <c r="J1454" s="1" t="s">
        <v>2239</v>
      </c>
      <c r="K1454" s="15" t="s">
        <v>29</v>
      </c>
      <c r="L1454" s="15">
        <v>1</v>
      </c>
      <c r="M1454" s="15" t="s">
        <v>41</v>
      </c>
      <c r="N1454" s="15">
        <v>1</v>
      </c>
      <c r="O1454" s="15">
        <v>1</v>
      </c>
      <c r="P1454" s="13" t="s">
        <v>31</v>
      </c>
      <c r="Q1454" s="13" t="s">
        <v>32</v>
      </c>
      <c r="R1454" s="1" t="s">
        <v>2529</v>
      </c>
      <c r="S1454" s="13" t="str" cm="1">
        <f t="array" ref="S1454">IFERROR(_xlfn.TEXTJOIN(", ",TRUE,IF(ChangeLog[ROW_ID]=$T1454,ChangeLog[Change'#],"")),"")</f>
        <v/>
      </c>
      <c r="T1454">
        <v>1451</v>
      </c>
    </row>
    <row r="1455" spans="1:20" ht="17.100000000000001" customHeight="1" x14ac:dyDescent="0.25">
      <c r="A1455" s="1" t="s">
        <v>1242</v>
      </c>
      <c r="B1455" s="15">
        <v>1979</v>
      </c>
      <c r="C1455" s="15" t="s">
        <v>2429</v>
      </c>
      <c r="D1455" s="15" t="s">
        <v>2429</v>
      </c>
      <c r="E1455" s="15" t="s">
        <v>2430</v>
      </c>
      <c r="F1455" s="15" t="s">
        <v>49</v>
      </c>
      <c r="G1455" s="15" t="s">
        <v>36</v>
      </c>
      <c r="H1455" s="15" t="s">
        <v>2431</v>
      </c>
      <c r="I1455" s="15" t="s">
        <v>5700</v>
      </c>
      <c r="J1455" s="1" t="s">
        <v>2530</v>
      </c>
      <c r="K1455" s="15" t="s">
        <v>29</v>
      </c>
      <c r="L1455" s="15">
        <v>3</v>
      </c>
      <c r="M1455" s="15" t="s">
        <v>57</v>
      </c>
      <c r="N1455" s="15">
        <v>3</v>
      </c>
      <c r="O1455" s="15">
        <v>1</v>
      </c>
      <c r="P1455" s="13" t="s">
        <v>31</v>
      </c>
      <c r="Q1455" s="13" t="s">
        <v>32</v>
      </c>
      <c r="R1455" s="1" t="s">
        <v>2531</v>
      </c>
      <c r="S1455" s="13" t="str" cm="1">
        <f t="array" ref="S1455">IFERROR(_xlfn.TEXTJOIN(", ",TRUE,IF(ChangeLog[ROW_ID]=$T1455,ChangeLog[Change'#],"")),"")</f>
        <v/>
      </c>
      <c r="T1455">
        <v>1452</v>
      </c>
    </row>
    <row r="1456" spans="1:20" ht="17.100000000000001" customHeight="1" x14ac:dyDescent="0.25">
      <c r="A1456" s="1" t="s">
        <v>1242</v>
      </c>
      <c r="B1456" s="15">
        <v>1979</v>
      </c>
      <c r="C1456" s="15" t="s">
        <v>47</v>
      </c>
      <c r="D1456" s="15" t="s">
        <v>47</v>
      </c>
      <c r="E1456" s="15" t="s">
        <v>112</v>
      </c>
      <c r="F1456" s="15"/>
      <c r="G1456" s="15" t="s">
        <v>1332</v>
      </c>
      <c r="H1456" s="15" t="s">
        <v>1255</v>
      </c>
      <c r="I1456" s="15" t="s">
        <v>11542</v>
      </c>
      <c r="J1456" s="1" t="s">
        <v>2533</v>
      </c>
      <c r="K1456" s="15" t="s">
        <v>29</v>
      </c>
      <c r="L1456" s="15">
        <v>3</v>
      </c>
      <c r="M1456" s="15" t="s">
        <v>57</v>
      </c>
      <c r="N1456" s="15">
        <v>3</v>
      </c>
      <c r="O1456" s="15">
        <v>1</v>
      </c>
      <c r="P1456" s="13" t="s">
        <v>31</v>
      </c>
      <c r="Q1456" s="13" t="s">
        <v>32</v>
      </c>
      <c r="R1456" s="1" t="s">
        <v>2534</v>
      </c>
      <c r="S1456" s="13" t="str" cm="1">
        <f t="array" ref="S1456">IFERROR(_xlfn.TEXTJOIN(", ",TRUE,IF(ChangeLog[ROW_ID]=$T1456,ChangeLog[Change'#],"")),"")</f>
        <v/>
      </c>
      <c r="T1456">
        <v>1453</v>
      </c>
    </row>
    <row r="1457" spans="1:20" ht="17.100000000000001" customHeight="1" x14ac:dyDescent="0.25">
      <c r="A1457" s="1" t="s">
        <v>1242</v>
      </c>
      <c r="B1457" s="15">
        <v>1979</v>
      </c>
      <c r="C1457" s="15" t="s">
        <v>47</v>
      </c>
      <c r="D1457" s="15" t="s">
        <v>47</v>
      </c>
      <c r="E1457" s="15" t="s">
        <v>707</v>
      </c>
      <c r="F1457" s="15" t="s">
        <v>49</v>
      </c>
      <c r="G1457" s="15" t="s">
        <v>2535</v>
      </c>
      <c r="H1457" s="15" t="s">
        <v>1255</v>
      </c>
      <c r="I1457" s="15" t="s">
        <v>11543</v>
      </c>
      <c r="J1457" s="1" t="s">
        <v>2537</v>
      </c>
      <c r="K1457" s="15" t="s">
        <v>29</v>
      </c>
      <c r="L1457" s="15">
        <v>2</v>
      </c>
      <c r="M1457" s="15" t="s">
        <v>30</v>
      </c>
      <c r="N1457" s="15">
        <v>2</v>
      </c>
      <c r="O1457" s="15">
        <v>1</v>
      </c>
      <c r="P1457" s="13" t="s">
        <v>31</v>
      </c>
      <c r="Q1457" s="13" t="s">
        <v>32</v>
      </c>
      <c r="R1457" s="1" t="s">
        <v>2538</v>
      </c>
      <c r="S1457" s="13" t="str" cm="1">
        <f t="array" ref="S1457">IFERROR(_xlfn.TEXTJOIN(", ",TRUE,IF(ChangeLog[ROW_ID]=$T1457,ChangeLog[Change'#],"")),"")</f>
        <v/>
      </c>
      <c r="T1457">
        <v>1454</v>
      </c>
    </row>
    <row r="1458" spans="1:20" ht="17.100000000000001" customHeight="1" x14ac:dyDescent="0.25">
      <c r="A1458" s="1" t="s">
        <v>1242</v>
      </c>
      <c r="B1458" s="15">
        <v>1979</v>
      </c>
      <c r="C1458" s="15" t="s">
        <v>47</v>
      </c>
      <c r="D1458" s="15" t="s">
        <v>47</v>
      </c>
      <c r="E1458" s="15" t="s">
        <v>112</v>
      </c>
      <c r="F1458" s="15"/>
      <c r="G1458" s="15" t="s">
        <v>1882</v>
      </c>
      <c r="H1458" s="15" t="s">
        <v>1255</v>
      </c>
      <c r="I1458" s="15" t="s">
        <v>1882</v>
      </c>
      <c r="J1458" s="1" t="s">
        <v>1884</v>
      </c>
      <c r="K1458" s="15" t="s">
        <v>29</v>
      </c>
      <c r="L1458" s="15">
        <v>3</v>
      </c>
      <c r="M1458" s="15" t="s">
        <v>57</v>
      </c>
      <c r="N1458" s="15">
        <v>3</v>
      </c>
      <c r="O1458" s="15">
        <v>1</v>
      </c>
      <c r="P1458" s="13" t="s">
        <v>31</v>
      </c>
      <c r="Q1458" s="13" t="s">
        <v>32</v>
      </c>
      <c r="R1458" s="1" t="s">
        <v>2539</v>
      </c>
      <c r="S1458" s="13" t="str" cm="1">
        <f t="array" ref="S1458">IFERROR(_xlfn.TEXTJOIN(", ",TRUE,IF(ChangeLog[ROW_ID]=$T1458,ChangeLog[Change'#],"")),"")</f>
        <v/>
      </c>
      <c r="T1458">
        <v>1455</v>
      </c>
    </row>
    <row r="1459" spans="1:20" ht="17.100000000000001" customHeight="1" x14ac:dyDescent="0.25">
      <c r="A1459" s="1" t="s">
        <v>1242</v>
      </c>
      <c r="B1459" s="15">
        <v>1979</v>
      </c>
      <c r="C1459" s="15" t="s">
        <v>47</v>
      </c>
      <c r="D1459" s="15" t="s">
        <v>47</v>
      </c>
      <c r="E1459" s="15" t="s">
        <v>48</v>
      </c>
      <c r="F1459" s="15" t="s">
        <v>49</v>
      </c>
      <c r="G1459" s="15" t="s">
        <v>1044</v>
      </c>
      <c r="H1459" s="15" t="s">
        <v>1255</v>
      </c>
      <c r="I1459" s="15" t="s">
        <v>1044</v>
      </c>
      <c r="J1459" s="1" t="s">
        <v>2050</v>
      </c>
      <c r="K1459" s="15" t="s">
        <v>29</v>
      </c>
      <c r="L1459" s="15">
        <v>3</v>
      </c>
      <c r="M1459" s="15" t="s">
        <v>57</v>
      </c>
      <c r="N1459" s="15">
        <v>3</v>
      </c>
      <c r="O1459" s="15">
        <v>1</v>
      </c>
      <c r="P1459" s="13" t="s">
        <v>31</v>
      </c>
      <c r="Q1459" s="13" t="s">
        <v>32</v>
      </c>
      <c r="R1459" s="1" t="s">
        <v>2541</v>
      </c>
      <c r="S1459" s="13" t="str" cm="1">
        <f t="array" ref="S1459">IFERROR(_xlfn.TEXTJOIN(", ",TRUE,IF(ChangeLog[ROW_ID]=$T1459,ChangeLog[Change'#],"")),"")</f>
        <v/>
      </c>
      <c r="T1459">
        <v>1456</v>
      </c>
    </row>
    <row r="1460" spans="1:20" ht="17.100000000000001" customHeight="1" x14ac:dyDescent="0.25">
      <c r="A1460" s="1" t="s">
        <v>1242</v>
      </c>
      <c r="B1460" s="15">
        <v>1979</v>
      </c>
      <c r="C1460" s="15" t="s">
        <v>47</v>
      </c>
      <c r="D1460" s="15" t="s">
        <v>47</v>
      </c>
      <c r="E1460" s="15" t="s">
        <v>48</v>
      </c>
      <c r="F1460" s="15"/>
      <c r="G1460" s="15" t="s">
        <v>1561</v>
      </c>
      <c r="H1460" s="15" t="s">
        <v>1255</v>
      </c>
      <c r="I1460" s="15" t="s">
        <v>11500</v>
      </c>
      <c r="J1460" s="1" t="s">
        <v>2542</v>
      </c>
      <c r="K1460" s="15" t="s">
        <v>29</v>
      </c>
      <c r="L1460" s="15">
        <v>3</v>
      </c>
      <c r="M1460" s="15" t="s">
        <v>57</v>
      </c>
      <c r="N1460" s="15">
        <v>3</v>
      </c>
      <c r="O1460" s="15">
        <v>1</v>
      </c>
      <c r="P1460" s="13" t="s">
        <v>31</v>
      </c>
      <c r="Q1460" s="13" t="s">
        <v>32</v>
      </c>
      <c r="R1460" s="1" t="s">
        <v>2543</v>
      </c>
      <c r="S1460" s="13" t="str" cm="1">
        <f t="array" ref="S1460">IFERROR(_xlfn.TEXTJOIN(", ",TRUE,IF(ChangeLog[ROW_ID]=$T1460,ChangeLog[Change'#],"")),"")</f>
        <v/>
      </c>
      <c r="T1460">
        <v>1457</v>
      </c>
    </row>
    <row r="1461" spans="1:20" ht="17.100000000000001" customHeight="1" x14ac:dyDescent="0.25">
      <c r="A1461" s="1" t="s">
        <v>1242</v>
      </c>
      <c r="B1461" s="15">
        <v>1979</v>
      </c>
      <c r="C1461" s="15" t="s">
        <v>47</v>
      </c>
      <c r="D1461" s="15" t="s">
        <v>47</v>
      </c>
      <c r="E1461" s="15" t="s">
        <v>48</v>
      </c>
      <c r="F1461" s="15"/>
      <c r="G1461" s="15" t="s">
        <v>1561</v>
      </c>
      <c r="H1461" s="15" t="s">
        <v>1255</v>
      </c>
      <c r="I1461" s="15" t="s">
        <v>11500</v>
      </c>
      <c r="J1461" s="1" t="s">
        <v>2544</v>
      </c>
      <c r="K1461" s="15" t="s">
        <v>29</v>
      </c>
      <c r="L1461" s="15">
        <v>1</v>
      </c>
      <c r="M1461" s="15" t="s">
        <v>41</v>
      </c>
      <c r="N1461" s="15">
        <v>1</v>
      </c>
      <c r="O1461" s="15">
        <v>1</v>
      </c>
      <c r="P1461" s="13" t="s">
        <v>31</v>
      </c>
      <c r="Q1461" s="13" t="s">
        <v>32</v>
      </c>
      <c r="R1461" s="1" t="s">
        <v>2545</v>
      </c>
      <c r="S1461" s="13" t="str" cm="1">
        <f t="array" ref="S1461">IFERROR(_xlfn.TEXTJOIN(", ",TRUE,IF(ChangeLog[ROW_ID]=$T1461,ChangeLog[Change'#],"")),"")</f>
        <v/>
      </c>
      <c r="T1461">
        <v>1458</v>
      </c>
    </row>
    <row r="1462" spans="1:20" ht="17.100000000000001" customHeight="1" x14ac:dyDescent="0.25">
      <c r="A1462" s="1" t="s">
        <v>1242</v>
      </c>
      <c r="B1462" s="15">
        <v>1979</v>
      </c>
      <c r="C1462" s="15" t="s">
        <v>47</v>
      </c>
      <c r="D1462" s="15" t="s">
        <v>47</v>
      </c>
      <c r="E1462" s="15" t="s">
        <v>112</v>
      </c>
      <c r="F1462" s="15"/>
      <c r="G1462" s="15" t="s">
        <v>1400</v>
      </c>
      <c r="H1462" s="15" t="s">
        <v>1255</v>
      </c>
      <c r="I1462" s="15" t="s">
        <v>1400</v>
      </c>
      <c r="J1462" s="1" t="s">
        <v>2546</v>
      </c>
      <c r="K1462" s="15" t="s">
        <v>29</v>
      </c>
      <c r="L1462" s="15">
        <v>2</v>
      </c>
      <c r="M1462" s="15" t="s">
        <v>30</v>
      </c>
      <c r="N1462" s="15">
        <v>2</v>
      </c>
      <c r="O1462" s="15">
        <v>1</v>
      </c>
      <c r="P1462" s="13" t="s">
        <v>31</v>
      </c>
      <c r="Q1462" s="13" t="s">
        <v>32</v>
      </c>
      <c r="R1462" s="1" t="s">
        <v>2547</v>
      </c>
      <c r="S1462" s="13" t="str" cm="1">
        <f t="array" ref="S1462">IFERROR(_xlfn.TEXTJOIN(", ",TRUE,IF(ChangeLog[ROW_ID]=$T1462,ChangeLog[Change'#],"")),"")</f>
        <v/>
      </c>
      <c r="T1462">
        <v>1459</v>
      </c>
    </row>
    <row r="1463" spans="1:20" ht="17.100000000000001" customHeight="1" x14ac:dyDescent="0.25">
      <c r="A1463" s="1" t="s">
        <v>1242</v>
      </c>
      <c r="B1463" s="15">
        <v>1979</v>
      </c>
      <c r="C1463" s="15" t="s">
        <v>47</v>
      </c>
      <c r="D1463" s="15" t="s">
        <v>47</v>
      </c>
      <c r="E1463" s="15" t="s">
        <v>48</v>
      </c>
      <c r="F1463" s="15"/>
      <c r="G1463" s="15" t="s">
        <v>54</v>
      </c>
      <c r="H1463" s="15" t="s">
        <v>1255</v>
      </c>
      <c r="I1463" s="15" t="s">
        <v>54</v>
      </c>
      <c r="J1463" s="1" t="s">
        <v>2549</v>
      </c>
      <c r="K1463" s="15" t="s">
        <v>29</v>
      </c>
      <c r="L1463" s="15">
        <v>2</v>
      </c>
      <c r="M1463" s="15" t="s">
        <v>30</v>
      </c>
      <c r="N1463" s="15">
        <v>2</v>
      </c>
      <c r="O1463" s="15">
        <v>1</v>
      </c>
      <c r="P1463" s="13" t="s">
        <v>31</v>
      </c>
      <c r="Q1463" s="13" t="s">
        <v>32</v>
      </c>
      <c r="R1463" s="1" t="s">
        <v>2550</v>
      </c>
      <c r="S1463" s="13" t="str" cm="1">
        <f t="array" ref="S1463">IFERROR(_xlfn.TEXTJOIN(", ",TRUE,IF(ChangeLog[ROW_ID]=$T1463,ChangeLog[Change'#],"")),"")</f>
        <v/>
      </c>
      <c r="T1463">
        <v>1460</v>
      </c>
    </row>
    <row r="1464" spans="1:20" ht="17.100000000000001" customHeight="1" x14ac:dyDescent="0.25">
      <c r="A1464" s="1" t="s">
        <v>1242</v>
      </c>
      <c r="B1464" s="15">
        <v>1979</v>
      </c>
      <c r="C1464" s="15" t="s">
        <v>47</v>
      </c>
      <c r="D1464" s="15" t="s">
        <v>47</v>
      </c>
      <c r="E1464" s="15" t="s">
        <v>1387</v>
      </c>
      <c r="F1464" s="15"/>
      <c r="G1464" s="15" t="s">
        <v>2062</v>
      </c>
      <c r="H1464" s="15" t="s">
        <v>1255</v>
      </c>
      <c r="I1464" s="15" t="s">
        <v>2062</v>
      </c>
      <c r="J1464" s="1" t="s">
        <v>2064</v>
      </c>
      <c r="K1464" s="15" t="s">
        <v>29</v>
      </c>
      <c r="L1464" s="15">
        <v>2</v>
      </c>
      <c r="M1464" s="15" t="s">
        <v>30</v>
      </c>
      <c r="N1464" s="15">
        <v>2</v>
      </c>
      <c r="O1464" s="15">
        <v>1</v>
      </c>
      <c r="P1464" s="13" t="s">
        <v>31</v>
      </c>
      <c r="Q1464" s="13" t="s">
        <v>32</v>
      </c>
      <c r="R1464" s="1" t="s">
        <v>2551</v>
      </c>
      <c r="S1464" s="13" t="str" cm="1">
        <f t="array" ref="S1464">IFERROR(_xlfn.TEXTJOIN(", ",TRUE,IF(ChangeLog[ROW_ID]=$T1464,ChangeLog[Change'#],"")),"")</f>
        <v/>
      </c>
      <c r="T1464">
        <v>1461</v>
      </c>
    </row>
    <row r="1465" spans="1:20" ht="17.100000000000001" customHeight="1" x14ac:dyDescent="0.25">
      <c r="A1465" s="1" t="s">
        <v>1242</v>
      </c>
      <c r="B1465" s="15">
        <v>1979</v>
      </c>
      <c r="C1465" s="15" t="s">
        <v>47</v>
      </c>
      <c r="D1465" s="15" t="s">
        <v>47</v>
      </c>
      <c r="E1465" s="15" t="s">
        <v>48</v>
      </c>
      <c r="F1465" s="15"/>
      <c r="G1465" s="15" t="s">
        <v>1568</v>
      </c>
      <c r="H1465" s="15" t="s">
        <v>1255</v>
      </c>
      <c r="I1465" s="15" t="s">
        <v>11533</v>
      </c>
      <c r="J1465" s="1" t="s">
        <v>2544</v>
      </c>
      <c r="K1465" s="15" t="s">
        <v>29</v>
      </c>
      <c r="L1465" s="15">
        <v>1</v>
      </c>
      <c r="M1465" s="15" t="s">
        <v>41</v>
      </c>
      <c r="N1465" s="15">
        <v>1</v>
      </c>
      <c r="O1465" s="15">
        <v>1</v>
      </c>
      <c r="P1465" s="13" t="s">
        <v>31</v>
      </c>
      <c r="Q1465" s="13" t="s">
        <v>32</v>
      </c>
      <c r="R1465" s="1" t="s">
        <v>2552</v>
      </c>
      <c r="S1465" s="13" t="str" cm="1">
        <f t="array" ref="S1465">IFERROR(_xlfn.TEXTJOIN(", ",TRUE,IF(ChangeLog[ROW_ID]=$T1465,ChangeLog[Change'#],"")),"")</f>
        <v/>
      </c>
      <c r="T1465">
        <v>1462</v>
      </c>
    </row>
    <row r="1466" spans="1:20" ht="17.100000000000001" customHeight="1" x14ac:dyDescent="0.25">
      <c r="A1466" s="1" t="s">
        <v>1242</v>
      </c>
      <c r="B1466" s="15">
        <v>1979</v>
      </c>
      <c r="C1466" s="15" t="s">
        <v>47</v>
      </c>
      <c r="D1466" s="15" t="s">
        <v>47</v>
      </c>
      <c r="E1466" s="15" t="s">
        <v>707</v>
      </c>
      <c r="F1466" s="15"/>
      <c r="G1466" s="15" t="s">
        <v>2455</v>
      </c>
      <c r="H1466" s="15" t="s">
        <v>1255</v>
      </c>
      <c r="I1466" s="15" t="s">
        <v>11532</v>
      </c>
      <c r="J1466" s="1" t="s">
        <v>2553</v>
      </c>
      <c r="K1466" s="15" t="s">
        <v>29</v>
      </c>
      <c r="L1466" s="15">
        <v>2</v>
      </c>
      <c r="M1466" s="15" t="s">
        <v>30</v>
      </c>
      <c r="N1466" s="15">
        <v>2</v>
      </c>
      <c r="O1466" s="15">
        <v>1</v>
      </c>
      <c r="P1466" s="13" t="s">
        <v>31</v>
      </c>
      <c r="Q1466" s="13" t="s">
        <v>32</v>
      </c>
      <c r="R1466" s="1" t="s">
        <v>2554</v>
      </c>
      <c r="S1466" s="13" t="str" cm="1">
        <f t="array" ref="S1466">IFERROR(_xlfn.TEXTJOIN(", ",TRUE,IF(ChangeLog[ROW_ID]=$T1466,ChangeLog[Change'#],"")),"")</f>
        <v/>
      </c>
      <c r="T1466">
        <v>1463</v>
      </c>
    </row>
    <row r="1467" spans="1:20" ht="17.100000000000001" customHeight="1" x14ac:dyDescent="0.25">
      <c r="A1467" s="1" t="s">
        <v>1242</v>
      </c>
      <c r="B1467" s="15">
        <v>1979</v>
      </c>
      <c r="C1467" s="15" t="s">
        <v>47</v>
      </c>
      <c r="D1467" s="15" t="s">
        <v>47</v>
      </c>
      <c r="E1467" s="15" t="s">
        <v>707</v>
      </c>
      <c r="F1467" s="15"/>
      <c r="G1467" s="15" t="s">
        <v>1864</v>
      </c>
      <c r="H1467" s="15" t="s">
        <v>1255</v>
      </c>
      <c r="I1467" s="15" t="s">
        <v>11462</v>
      </c>
      <c r="J1467" s="1" t="s">
        <v>2553</v>
      </c>
      <c r="K1467" s="15" t="s">
        <v>29</v>
      </c>
      <c r="L1467" s="15">
        <v>2</v>
      </c>
      <c r="M1467" s="15" t="s">
        <v>30</v>
      </c>
      <c r="N1467" s="15">
        <v>2</v>
      </c>
      <c r="O1467" s="15">
        <v>1</v>
      </c>
      <c r="P1467" s="13" t="s">
        <v>31</v>
      </c>
      <c r="Q1467" s="13" t="s">
        <v>32</v>
      </c>
      <c r="R1467" s="1" t="s">
        <v>2555</v>
      </c>
      <c r="S1467" s="13" t="str" cm="1">
        <f t="array" ref="S1467">IFERROR(_xlfn.TEXTJOIN(", ",TRUE,IF(ChangeLog[ROW_ID]=$T1467,ChangeLog[Change'#],"")),"")</f>
        <v/>
      </c>
      <c r="T1467">
        <v>1464</v>
      </c>
    </row>
    <row r="1468" spans="1:20" ht="17.100000000000001" customHeight="1" x14ac:dyDescent="0.25">
      <c r="A1468" s="1" t="s">
        <v>1242</v>
      </c>
      <c r="B1468" s="15">
        <v>1979</v>
      </c>
      <c r="C1468" s="15" t="s">
        <v>276</v>
      </c>
      <c r="D1468" s="15" t="s">
        <v>276</v>
      </c>
      <c r="E1468" s="15" t="s">
        <v>276</v>
      </c>
      <c r="F1468" s="15" t="s">
        <v>26</v>
      </c>
      <c r="G1468" s="15" t="s">
        <v>152</v>
      </c>
      <c r="H1468" s="15" t="s">
        <v>1418</v>
      </c>
      <c r="I1468" s="15" t="s">
        <v>1002</v>
      </c>
      <c r="J1468" s="1" t="s">
        <v>2556</v>
      </c>
      <c r="K1468" s="15" t="s">
        <v>29</v>
      </c>
      <c r="L1468" s="15">
        <v>3</v>
      </c>
      <c r="M1468" s="15" t="s">
        <v>57</v>
      </c>
      <c r="N1468" s="15">
        <v>3</v>
      </c>
      <c r="O1468" s="15">
        <v>1</v>
      </c>
      <c r="P1468" s="13" t="s">
        <v>31</v>
      </c>
      <c r="Q1468" s="13" t="s">
        <v>32</v>
      </c>
      <c r="R1468" s="1"/>
      <c r="S1468" s="13" t="str" cm="1">
        <f t="array" ref="S1468">IFERROR(_xlfn.TEXTJOIN(", ",TRUE,IF(ChangeLog[ROW_ID]=$T1468,ChangeLog[Change'#],"")),"")</f>
        <v/>
      </c>
      <c r="T1468">
        <v>1465</v>
      </c>
    </row>
    <row r="1469" spans="1:20" ht="17.100000000000001" customHeight="1" x14ac:dyDescent="0.25">
      <c r="A1469" s="1" t="s">
        <v>1242</v>
      </c>
      <c r="B1469" s="15">
        <v>1979</v>
      </c>
      <c r="C1469" s="15" t="s">
        <v>276</v>
      </c>
      <c r="D1469" s="15" t="s">
        <v>276</v>
      </c>
      <c r="E1469" s="15" t="s">
        <v>276</v>
      </c>
      <c r="F1469" s="15" t="s">
        <v>325</v>
      </c>
      <c r="G1469" s="15" t="s">
        <v>283</v>
      </c>
      <c r="H1469" s="15" t="s">
        <v>1418</v>
      </c>
      <c r="I1469" s="15" t="s">
        <v>326</v>
      </c>
      <c r="J1469" s="1" t="s">
        <v>2557</v>
      </c>
      <c r="K1469" s="15" t="s">
        <v>29</v>
      </c>
      <c r="L1469" s="15">
        <v>3</v>
      </c>
      <c r="M1469" s="15" t="s">
        <v>57</v>
      </c>
      <c r="N1469" s="15">
        <v>3</v>
      </c>
      <c r="O1469" s="15">
        <v>1</v>
      </c>
      <c r="P1469" s="13" t="s">
        <v>31</v>
      </c>
      <c r="Q1469" s="13" t="s">
        <v>32</v>
      </c>
      <c r="R1469" s="1"/>
      <c r="S1469" s="13" t="str" cm="1">
        <f t="array" ref="S1469">IFERROR(_xlfn.TEXTJOIN(", ",TRUE,IF(ChangeLog[ROW_ID]=$T1469,ChangeLog[Change'#],"")),"")</f>
        <v/>
      </c>
      <c r="T1469">
        <v>1466</v>
      </c>
    </row>
    <row r="1470" spans="1:20" ht="17.100000000000001" customHeight="1" x14ac:dyDescent="0.25">
      <c r="A1470" s="1" t="s">
        <v>1242</v>
      </c>
      <c r="B1470" s="15">
        <v>1979</v>
      </c>
      <c r="C1470" s="15" t="s">
        <v>2558</v>
      </c>
      <c r="D1470" s="15" t="s">
        <v>2559</v>
      </c>
      <c r="E1470" s="15" t="s">
        <v>2559</v>
      </c>
      <c r="F1470" s="15" t="s">
        <v>26</v>
      </c>
      <c r="G1470" s="15" t="s">
        <v>36</v>
      </c>
      <c r="H1470" s="15" t="s">
        <v>2560</v>
      </c>
      <c r="I1470" s="15"/>
      <c r="J1470" s="1" t="s">
        <v>91</v>
      </c>
      <c r="K1470" s="15" t="s">
        <v>29</v>
      </c>
      <c r="L1470" s="15">
        <v>3</v>
      </c>
      <c r="M1470" s="15" t="s">
        <v>57</v>
      </c>
      <c r="N1470" s="15">
        <v>3</v>
      </c>
      <c r="O1470" s="15">
        <v>1</v>
      </c>
      <c r="P1470" s="13" t="s">
        <v>31</v>
      </c>
      <c r="Q1470" s="13" t="s">
        <v>32</v>
      </c>
      <c r="R1470" s="1"/>
      <c r="S1470" s="13" t="str" cm="1">
        <f t="array" ref="S1470">IFERROR(_xlfn.TEXTJOIN(", ",TRUE,IF(ChangeLog[ROW_ID]=$T1470,ChangeLog[Change'#],"")),"")</f>
        <v/>
      </c>
      <c r="T1470">
        <v>1467</v>
      </c>
    </row>
    <row r="1471" spans="1:20" ht="17.100000000000001" customHeight="1" x14ac:dyDescent="0.25">
      <c r="A1471" s="1" t="s">
        <v>1242</v>
      </c>
      <c r="B1471" s="15">
        <v>1979</v>
      </c>
      <c r="C1471" s="15" t="s">
        <v>621</v>
      </c>
      <c r="D1471" s="15" t="s">
        <v>621</v>
      </c>
      <c r="E1471" s="15" t="s">
        <v>622</v>
      </c>
      <c r="F1471" s="15" t="s">
        <v>26</v>
      </c>
      <c r="G1471" s="15" t="s">
        <v>36</v>
      </c>
      <c r="H1471" s="15" t="s">
        <v>1343</v>
      </c>
      <c r="I1471" s="15"/>
      <c r="J1471" s="1" t="s">
        <v>2561</v>
      </c>
      <c r="K1471" s="15" t="s">
        <v>29</v>
      </c>
      <c r="L1471" s="15">
        <v>3</v>
      </c>
      <c r="M1471" s="15" t="s">
        <v>57</v>
      </c>
      <c r="N1471" s="15">
        <v>3</v>
      </c>
      <c r="O1471" s="15">
        <v>1</v>
      </c>
      <c r="P1471" s="13" t="s">
        <v>31</v>
      </c>
      <c r="Q1471" s="13" t="s">
        <v>32</v>
      </c>
      <c r="R1471" s="1"/>
      <c r="S1471" s="13" t="str" cm="1">
        <f t="array" ref="S1471">IFERROR(_xlfn.TEXTJOIN(", ",TRUE,IF(ChangeLog[ROW_ID]=$T1471,ChangeLog[Change'#],"")),"")</f>
        <v/>
      </c>
      <c r="T1471">
        <v>1468</v>
      </c>
    </row>
    <row r="1472" spans="1:20" ht="17.100000000000001" customHeight="1" x14ac:dyDescent="0.25">
      <c r="A1472" s="1" t="s">
        <v>1242</v>
      </c>
      <c r="B1472" s="15">
        <v>1979</v>
      </c>
      <c r="C1472" s="15" t="s">
        <v>74</v>
      </c>
      <c r="D1472" s="15" t="s">
        <v>74</v>
      </c>
      <c r="E1472" s="15" t="s">
        <v>74</v>
      </c>
      <c r="F1472" s="15"/>
      <c r="G1472" s="15" t="s">
        <v>81</v>
      </c>
      <c r="H1472" s="15" t="s">
        <v>1279</v>
      </c>
      <c r="I1472" s="15" t="s">
        <v>81</v>
      </c>
      <c r="J1472" s="1" t="s">
        <v>2562</v>
      </c>
      <c r="K1472" s="15" t="s">
        <v>29</v>
      </c>
      <c r="L1472" s="15">
        <v>2</v>
      </c>
      <c r="M1472" s="15" t="s">
        <v>30</v>
      </c>
      <c r="N1472" s="15">
        <v>2</v>
      </c>
      <c r="O1472" s="15">
        <v>1</v>
      </c>
      <c r="P1472" s="13" t="s">
        <v>31</v>
      </c>
      <c r="Q1472" s="13" t="s">
        <v>32</v>
      </c>
      <c r="R1472" s="1"/>
      <c r="S1472" s="13" t="str" cm="1">
        <f t="array" ref="S1472">IFERROR(_xlfn.TEXTJOIN(", ",TRUE,IF(ChangeLog[ROW_ID]=$T1472,ChangeLog[Change'#],"")),"")</f>
        <v/>
      </c>
      <c r="T1472">
        <v>1469</v>
      </c>
    </row>
    <row r="1473" spans="1:20" ht="17.100000000000001" customHeight="1" x14ac:dyDescent="0.25">
      <c r="A1473" s="1" t="s">
        <v>1242</v>
      </c>
      <c r="B1473" s="15">
        <v>1979</v>
      </c>
      <c r="C1473" s="15" t="s">
        <v>74</v>
      </c>
      <c r="D1473" s="15" t="s">
        <v>74</v>
      </c>
      <c r="E1473" s="15" t="s">
        <v>74</v>
      </c>
      <c r="F1473" s="15"/>
      <c r="G1473" s="15" t="s">
        <v>85</v>
      </c>
      <c r="H1473" s="15" t="s">
        <v>1279</v>
      </c>
      <c r="I1473" s="15" t="s">
        <v>85</v>
      </c>
      <c r="J1473" s="1" t="s">
        <v>2563</v>
      </c>
      <c r="K1473" s="15" t="s">
        <v>29</v>
      </c>
      <c r="L1473" s="15">
        <v>2</v>
      </c>
      <c r="M1473" s="15" t="s">
        <v>30</v>
      </c>
      <c r="N1473" s="15">
        <v>2</v>
      </c>
      <c r="O1473" s="15">
        <v>1</v>
      </c>
      <c r="P1473" s="13" t="s">
        <v>31</v>
      </c>
      <c r="Q1473" s="13" t="s">
        <v>32</v>
      </c>
      <c r="R1473" s="1"/>
      <c r="S1473" s="13" t="str" cm="1">
        <f t="array" ref="S1473">IFERROR(_xlfn.TEXTJOIN(", ",TRUE,IF(ChangeLog[ROW_ID]=$T1473,ChangeLog[Change'#],"")),"")</f>
        <v/>
      </c>
      <c r="T1473">
        <v>1470</v>
      </c>
    </row>
    <row r="1474" spans="1:20" ht="17.100000000000001" customHeight="1" x14ac:dyDescent="0.25">
      <c r="A1474" s="1" t="s">
        <v>1242</v>
      </c>
      <c r="B1474" s="15">
        <v>1979</v>
      </c>
      <c r="C1474" s="15" t="s">
        <v>546</v>
      </c>
      <c r="D1474" s="15" t="s">
        <v>546</v>
      </c>
      <c r="E1474" s="15" t="s">
        <v>547</v>
      </c>
      <c r="F1474" s="15"/>
      <c r="G1474" s="15" t="s">
        <v>548</v>
      </c>
      <c r="H1474" s="15" t="s">
        <v>1747</v>
      </c>
      <c r="I1474" s="15"/>
      <c r="J1474" s="1" t="s">
        <v>2564</v>
      </c>
      <c r="K1474" s="15" t="s">
        <v>29</v>
      </c>
      <c r="L1474" s="15">
        <v>1</v>
      </c>
      <c r="M1474" s="15" t="s">
        <v>41</v>
      </c>
      <c r="N1474" s="15">
        <v>1</v>
      </c>
      <c r="O1474" s="15">
        <v>1</v>
      </c>
      <c r="P1474" s="13" t="s">
        <v>31</v>
      </c>
      <c r="Q1474" s="13" t="s">
        <v>32</v>
      </c>
      <c r="R1474" s="1" t="s">
        <v>2565</v>
      </c>
      <c r="S1474" s="13" t="str" cm="1">
        <f t="array" ref="S1474">IFERROR(_xlfn.TEXTJOIN(", ",TRUE,IF(ChangeLog[ROW_ID]=$T1474,ChangeLog[Change'#],"")),"")</f>
        <v>372</v>
      </c>
      <c r="T1474">
        <v>1471</v>
      </c>
    </row>
    <row r="1475" spans="1:20" ht="17.100000000000001" customHeight="1" x14ac:dyDescent="0.25">
      <c r="A1475" s="1" t="s">
        <v>1242</v>
      </c>
      <c r="B1475" s="15">
        <v>1979</v>
      </c>
      <c r="C1475" s="15" t="s">
        <v>546</v>
      </c>
      <c r="D1475" s="15" t="s">
        <v>546</v>
      </c>
      <c r="E1475" s="15" t="s">
        <v>547</v>
      </c>
      <c r="F1475" s="15"/>
      <c r="G1475" s="15" t="s">
        <v>584</v>
      </c>
      <c r="H1475" s="15" t="s">
        <v>1747</v>
      </c>
      <c r="I1475" s="15" t="s">
        <v>11544</v>
      </c>
      <c r="J1475" s="1" t="s">
        <v>2567</v>
      </c>
      <c r="K1475" s="15" t="s">
        <v>29</v>
      </c>
      <c r="L1475" s="15">
        <v>2</v>
      </c>
      <c r="M1475" s="15" t="s">
        <v>30</v>
      </c>
      <c r="N1475" s="15">
        <v>2</v>
      </c>
      <c r="O1475" s="15">
        <v>1</v>
      </c>
      <c r="P1475" s="13" t="s">
        <v>31</v>
      </c>
      <c r="Q1475" s="13" t="s">
        <v>32</v>
      </c>
      <c r="R1475" s="1" t="s">
        <v>2568</v>
      </c>
      <c r="S1475" s="13" t="str" cm="1">
        <f t="array" ref="S1475">IFERROR(_xlfn.TEXTJOIN(", ",TRUE,IF(ChangeLog[ROW_ID]=$T1475,ChangeLog[Change'#],"")),"")</f>
        <v>51, 375</v>
      </c>
      <c r="T1475">
        <v>1472</v>
      </c>
    </row>
    <row r="1476" spans="1:20" ht="17.100000000000001" customHeight="1" x14ac:dyDescent="0.25">
      <c r="A1476" s="1" t="s">
        <v>1242</v>
      </c>
      <c r="B1476" s="15">
        <v>1979</v>
      </c>
      <c r="C1476" s="15" t="s">
        <v>546</v>
      </c>
      <c r="D1476" s="15" t="s">
        <v>546</v>
      </c>
      <c r="E1476" s="15" t="s">
        <v>547</v>
      </c>
      <c r="F1476" s="15"/>
      <c r="G1476" s="15" t="s">
        <v>1751</v>
      </c>
      <c r="H1476" s="15" t="s">
        <v>1747</v>
      </c>
      <c r="I1476" s="15" t="s">
        <v>1751</v>
      </c>
      <c r="J1476" s="1" t="s">
        <v>2564</v>
      </c>
      <c r="K1476" s="15" t="s">
        <v>29</v>
      </c>
      <c r="L1476" s="15">
        <v>3</v>
      </c>
      <c r="M1476" s="15" t="s">
        <v>57</v>
      </c>
      <c r="N1476" s="15">
        <v>3</v>
      </c>
      <c r="O1476" s="15">
        <v>1</v>
      </c>
      <c r="P1476" s="13" t="s">
        <v>31</v>
      </c>
      <c r="Q1476" s="13" t="s">
        <v>32</v>
      </c>
      <c r="R1476" s="1" t="s">
        <v>2569</v>
      </c>
      <c r="S1476" s="13" t="str" cm="1">
        <f t="array" ref="S1476">IFERROR(_xlfn.TEXTJOIN(", ",TRUE,IF(ChangeLog[ROW_ID]=$T1476,ChangeLog[Change'#],"")),"")</f>
        <v/>
      </c>
      <c r="T1476">
        <v>1473</v>
      </c>
    </row>
    <row r="1477" spans="1:20" ht="17.100000000000001" customHeight="1" x14ac:dyDescent="0.25">
      <c r="A1477" s="1" t="s">
        <v>1242</v>
      </c>
      <c r="B1477" s="15">
        <v>1979</v>
      </c>
      <c r="C1477" s="15" t="s">
        <v>546</v>
      </c>
      <c r="D1477" s="15" t="s">
        <v>546</v>
      </c>
      <c r="E1477" s="15" t="s">
        <v>547</v>
      </c>
      <c r="F1477" s="15"/>
      <c r="G1477" s="15" t="s">
        <v>36</v>
      </c>
      <c r="H1477" s="15" t="s">
        <v>1747</v>
      </c>
      <c r="I1477" s="15" t="s">
        <v>11545</v>
      </c>
      <c r="J1477" s="1" t="s">
        <v>91</v>
      </c>
      <c r="K1477" s="15" t="s">
        <v>29</v>
      </c>
      <c r="L1477" s="15">
        <v>3</v>
      </c>
      <c r="M1477" s="15" t="s">
        <v>57</v>
      </c>
      <c r="N1477" s="15">
        <v>3</v>
      </c>
      <c r="O1477" s="15">
        <v>1</v>
      </c>
      <c r="P1477" s="13" t="s">
        <v>31</v>
      </c>
      <c r="Q1477" s="13" t="s">
        <v>32</v>
      </c>
      <c r="R1477" s="1" t="s">
        <v>2571</v>
      </c>
      <c r="S1477" s="13" t="str" cm="1">
        <f t="array" ref="S1477">IFERROR(_xlfn.TEXTJOIN(", ",TRUE,IF(ChangeLog[ROW_ID]=$T1477,ChangeLog[Change'#],"")),"")</f>
        <v/>
      </c>
      <c r="T1477">
        <v>1474</v>
      </c>
    </row>
    <row r="1478" spans="1:20" ht="17.100000000000001" customHeight="1" x14ac:dyDescent="0.25">
      <c r="A1478" s="1" t="s">
        <v>1242</v>
      </c>
      <c r="B1478" s="15">
        <v>1979</v>
      </c>
      <c r="C1478" s="15" t="s">
        <v>658</v>
      </c>
      <c r="D1478" s="15" t="s">
        <v>658</v>
      </c>
      <c r="E1478" s="15" t="s">
        <v>112</v>
      </c>
      <c r="F1478" s="15" t="s">
        <v>26</v>
      </c>
      <c r="G1478" s="15" t="s">
        <v>36</v>
      </c>
      <c r="H1478" s="15" t="s">
        <v>1918</v>
      </c>
      <c r="I1478" s="15"/>
      <c r="J1478" s="1" t="s">
        <v>91</v>
      </c>
      <c r="K1478" s="15" t="s">
        <v>29</v>
      </c>
      <c r="L1478" s="15">
        <v>2</v>
      </c>
      <c r="M1478" s="15" t="s">
        <v>30</v>
      </c>
      <c r="N1478" s="15">
        <v>2</v>
      </c>
      <c r="O1478" s="15">
        <v>1</v>
      </c>
      <c r="P1478" s="13" t="s">
        <v>31</v>
      </c>
      <c r="Q1478" s="13" t="s">
        <v>32</v>
      </c>
      <c r="R1478" s="1"/>
      <c r="S1478" s="13" t="str" cm="1">
        <f t="array" ref="S1478">IFERROR(_xlfn.TEXTJOIN(", ",TRUE,IF(ChangeLog[ROW_ID]=$T1478,ChangeLog[Change'#],"")),"")</f>
        <v/>
      </c>
      <c r="T1478">
        <v>1475</v>
      </c>
    </row>
    <row r="1479" spans="1:20" ht="17.100000000000001" customHeight="1" x14ac:dyDescent="0.25">
      <c r="A1479" s="1" t="s">
        <v>1242</v>
      </c>
      <c r="B1479" s="15">
        <v>1979</v>
      </c>
      <c r="C1479" s="15" t="s">
        <v>717</v>
      </c>
      <c r="D1479" s="15" t="s">
        <v>717</v>
      </c>
      <c r="E1479" s="15" t="s">
        <v>426</v>
      </c>
      <c r="F1479" s="15"/>
      <c r="G1479" s="15" t="s">
        <v>1922</v>
      </c>
      <c r="H1479" s="15" t="s">
        <v>1428</v>
      </c>
      <c r="I1479" s="15" t="s">
        <v>11546</v>
      </c>
      <c r="J1479" s="1" t="s">
        <v>2573</v>
      </c>
      <c r="K1479" s="15" t="s">
        <v>29</v>
      </c>
      <c r="L1479" s="15">
        <v>1</v>
      </c>
      <c r="M1479" s="15" t="s">
        <v>41</v>
      </c>
      <c r="N1479" s="15">
        <v>1</v>
      </c>
      <c r="O1479" s="15">
        <v>1</v>
      </c>
      <c r="P1479" s="13" t="s">
        <v>31</v>
      </c>
      <c r="Q1479" s="13" t="s">
        <v>32</v>
      </c>
      <c r="R1479" s="1"/>
      <c r="S1479" s="13" t="str" cm="1">
        <f t="array" ref="S1479">IFERROR(_xlfn.TEXTJOIN(", ",TRUE,IF(ChangeLog[ROW_ID]=$T1479,ChangeLog[Change'#],"")),"")</f>
        <v>376</v>
      </c>
      <c r="T1479">
        <v>1476</v>
      </c>
    </row>
    <row r="1480" spans="1:20" ht="17.100000000000001" customHeight="1" x14ac:dyDescent="0.25">
      <c r="A1480" s="1" t="s">
        <v>1242</v>
      </c>
      <c r="B1480" s="15">
        <v>1979</v>
      </c>
      <c r="C1480" s="15" t="s">
        <v>717</v>
      </c>
      <c r="D1480" s="15" t="s">
        <v>717</v>
      </c>
      <c r="E1480" s="15" t="s">
        <v>426</v>
      </c>
      <c r="F1480" s="15" t="s">
        <v>26</v>
      </c>
      <c r="G1480" s="15" t="s">
        <v>2574</v>
      </c>
      <c r="H1480" s="15" t="s">
        <v>1428</v>
      </c>
      <c r="I1480" s="15" t="s">
        <v>11547</v>
      </c>
      <c r="J1480" s="1" t="s">
        <v>2576</v>
      </c>
      <c r="K1480" s="15" t="s">
        <v>29</v>
      </c>
      <c r="L1480" s="15">
        <v>3</v>
      </c>
      <c r="M1480" s="15" t="s">
        <v>57</v>
      </c>
      <c r="N1480" s="15">
        <v>3</v>
      </c>
      <c r="O1480" s="15">
        <v>1</v>
      </c>
      <c r="P1480" s="13" t="s">
        <v>31</v>
      </c>
      <c r="Q1480" s="13" t="s">
        <v>32</v>
      </c>
      <c r="R1480" s="1"/>
      <c r="S1480" s="13" t="str" cm="1">
        <f t="array" ref="S1480">IFERROR(_xlfn.TEXTJOIN(", ",TRUE,IF(ChangeLog[ROW_ID]=$T1480,ChangeLog[Change'#],"")),"")</f>
        <v/>
      </c>
      <c r="T1480">
        <v>1477</v>
      </c>
    </row>
    <row r="1481" spans="1:20" ht="17.100000000000001" customHeight="1" x14ac:dyDescent="0.25">
      <c r="A1481" s="1" t="s">
        <v>1242</v>
      </c>
      <c r="B1481" s="15">
        <v>1979</v>
      </c>
      <c r="C1481" s="15" t="s">
        <v>717</v>
      </c>
      <c r="D1481" s="15" t="s">
        <v>717</v>
      </c>
      <c r="E1481" s="15" t="s">
        <v>426</v>
      </c>
      <c r="F1481" s="15"/>
      <c r="G1481" s="15" t="s">
        <v>1599</v>
      </c>
      <c r="H1481" s="15" t="s">
        <v>1428</v>
      </c>
      <c r="I1481" s="15" t="s">
        <v>11548</v>
      </c>
      <c r="J1481" s="1" t="s">
        <v>2578</v>
      </c>
      <c r="K1481" s="15" t="s">
        <v>29</v>
      </c>
      <c r="L1481" s="15">
        <v>3</v>
      </c>
      <c r="M1481" s="15" t="s">
        <v>57</v>
      </c>
      <c r="N1481" s="15">
        <v>3</v>
      </c>
      <c r="O1481" s="15">
        <v>1</v>
      </c>
      <c r="P1481" s="13" t="s">
        <v>31</v>
      </c>
      <c r="Q1481" s="13" t="s">
        <v>32</v>
      </c>
      <c r="R1481" s="1"/>
      <c r="S1481" s="13" t="str" cm="1">
        <f t="array" ref="S1481">IFERROR(_xlfn.TEXTJOIN(", ",TRUE,IF(ChangeLog[ROW_ID]=$T1481,ChangeLog[Change'#],"")),"")</f>
        <v/>
      </c>
      <c r="T1481">
        <v>1478</v>
      </c>
    </row>
    <row r="1482" spans="1:20" ht="17.100000000000001" customHeight="1" x14ac:dyDescent="0.25">
      <c r="A1482" s="1" t="s">
        <v>1242</v>
      </c>
      <c r="B1482" s="15">
        <v>1979</v>
      </c>
      <c r="C1482" s="15" t="s">
        <v>171</v>
      </c>
      <c r="D1482" s="15" t="s">
        <v>171</v>
      </c>
      <c r="E1482" s="15" t="s">
        <v>171</v>
      </c>
      <c r="F1482" s="15" t="s">
        <v>26</v>
      </c>
      <c r="G1482" s="15" t="s">
        <v>172</v>
      </c>
      <c r="H1482" s="15" t="s">
        <v>1603</v>
      </c>
      <c r="I1482" s="15"/>
      <c r="J1482" s="1" t="s">
        <v>91</v>
      </c>
      <c r="K1482" s="15" t="s">
        <v>29</v>
      </c>
      <c r="L1482" s="15">
        <v>3</v>
      </c>
      <c r="M1482" s="15" t="s">
        <v>57</v>
      </c>
      <c r="N1482" s="15">
        <v>3</v>
      </c>
      <c r="O1482" s="15">
        <v>1</v>
      </c>
      <c r="P1482" s="13" t="s">
        <v>31</v>
      </c>
      <c r="Q1482" s="13" t="s">
        <v>32</v>
      </c>
      <c r="R1482" s="1"/>
      <c r="S1482" s="13" t="str" cm="1">
        <f t="array" ref="S1482">IFERROR(_xlfn.TEXTJOIN(", ",TRUE,IF(ChangeLog[ROW_ID]=$T1482,ChangeLog[Change'#],"")),"")</f>
        <v/>
      </c>
      <c r="T1482">
        <v>1479</v>
      </c>
    </row>
    <row r="1483" spans="1:20" ht="17.100000000000001" customHeight="1" x14ac:dyDescent="0.25">
      <c r="A1483" s="1" t="s">
        <v>1242</v>
      </c>
      <c r="B1483" s="15">
        <v>1979</v>
      </c>
      <c r="C1483" s="15" t="s">
        <v>92</v>
      </c>
      <c r="D1483" s="15" t="s">
        <v>92</v>
      </c>
      <c r="E1483" s="15" t="s">
        <v>177</v>
      </c>
      <c r="F1483" s="15" t="s">
        <v>26</v>
      </c>
      <c r="G1483" s="15" t="s">
        <v>2173</v>
      </c>
      <c r="H1483" s="15" t="s">
        <v>1296</v>
      </c>
      <c r="I1483" s="15"/>
      <c r="J1483" s="1" t="s">
        <v>91</v>
      </c>
      <c r="K1483" s="15" t="s">
        <v>29</v>
      </c>
      <c r="L1483" s="15">
        <v>1</v>
      </c>
      <c r="M1483" s="15" t="s">
        <v>41</v>
      </c>
      <c r="N1483" s="15">
        <v>1</v>
      </c>
      <c r="O1483" s="15">
        <v>1</v>
      </c>
      <c r="P1483" s="13" t="s">
        <v>31</v>
      </c>
      <c r="Q1483" s="13" t="s">
        <v>32</v>
      </c>
      <c r="R1483" s="1" t="s">
        <v>2579</v>
      </c>
      <c r="S1483" s="13" t="str" cm="1">
        <f t="array" ref="S1483">IFERROR(_xlfn.TEXTJOIN(", ",TRUE,IF(ChangeLog[ROW_ID]=$T1483,ChangeLog[Change'#],"")),"")</f>
        <v>373</v>
      </c>
      <c r="T1483">
        <v>1480</v>
      </c>
    </row>
    <row r="1484" spans="1:20" ht="17.100000000000001" customHeight="1" x14ac:dyDescent="0.25">
      <c r="A1484" s="1" t="s">
        <v>1242</v>
      </c>
      <c r="B1484" s="15">
        <v>1979</v>
      </c>
      <c r="C1484" s="15" t="s">
        <v>92</v>
      </c>
      <c r="D1484" s="15" t="s">
        <v>92</v>
      </c>
      <c r="E1484" s="15" t="s">
        <v>177</v>
      </c>
      <c r="F1484" s="15" t="s">
        <v>26</v>
      </c>
      <c r="G1484" s="15" t="s">
        <v>1931</v>
      </c>
      <c r="H1484" s="15" t="s">
        <v>1296</v>
      </c>
      <c r="I1484" s="15"/>
      <c r="J1484" s="1" t="s">
        <v>2580</v>
      </c>
      <c r="K1484" s="15" t="s">
        <v>29</v>
      </c>
      <c r="L1484" s="15">
        <v>3</v>
      </c>
      <c r="M1484" s="15" t="s">
        <v>57</v>
      </c>
      <c r="N1484" s="15">
        <v>3</v>
      </c>
      <c r="O1484" s="15">
        <v>1</v>
      </c>
      <c r="P1484" s="13" t="s">
        <v>31</v>
      </c>
      <c r="Q1484" s="13" t="s">
        <v>32</v>
      </c>
      <c r="R1484" s="1"/>
      <c r="S1484" s="13" t="str" cm="1">
        <f t="array" ref="S1484">IFERROR(_xlfn.TEXTJOIN(", ",TRUE,IF(ChangeLog[ROW_ID]=$T1484,ChangeLog[Change'#],"")),"")</f>
        <v>377</v>
      </c>
      <c r="T1484">
        <v>1481</v>
      </c>
    </row>
    <row r="1485" spans="1:20" ht="17.100000000000001" customHeight="1" x14ac:dyDescent="0.25">
      <c r="A1485" s="1" t="s">
        <v>1242</v>
      </c>
      <c r="B1485" s="15">
        <v>1979</v>
      </c>
      <c r="C1485" s="15" t="s">
        <v>92</v>
      </c>
      <c r="D1485" s="15" t="s">
        <v>92</v>
      </c>
      <c r="E1485" s="15" t="s">
        <v>386</v>
      </c>
      <c r="F1485" s="15" t="s">
        <v>26</v>
      </c>
      <c r="G1485" s="15" t="s">
        <v>387</v>
      </c>
      <c r="H1485" s="15" t="s">
        <v>1296</v>
      </c>
      <c r="I1485" s="15" t="s">
        <v>11476</v>
      </c>
      <c r="J1485" s="1" t="s">
        <v>733</v>
      </c>
      <c r="K1485" s="15" t="s">
        <v>29</v>
      </c>
      <c r="L1485" s="15">
        <v>3</v>
      </c>
      <c r="M1485" s="15" t="s">
        <v>57</v>
      </c>
      <c r="N1485" s="15">
        <v>3</v>
      </c>
      <c r="O1485" s="15">
        <v>1</v>
      </c>
      <c r="P1485" s="13" t="s">
        <v>31</v>
      </c>
      <c r="Q1485" s="13" t="s">
        <v>32</v>
      </c>
      <c r="R1485" s="1"/>
      <c r="S1485" s="13" t="str" cm="1">
        <f t="array" ref="S1485">IFERROR(_xlfn.TEXTJOIN(", ",TRUE,IF(ChangeLog[ROW_ID]=$T1485,ChangeLog[Change'#],"")),"")</f>
        <v/>
      </c>
      <c r="T1485">
        <v>1482</v>
      </c>
    </row>
    <row r="1486" spans="1:20" ht="17.100000000000001" customHeight="1" x14ac:dyDescent="0.25">
      <c r="A1486" s="1" t="s">
        <v>1242</v>
      </c>
      <c r="B1486" s="15">
        <v>1979</v>
      </c>
      <c r="C1486" s="15" t="s">
        <v>92</v>
      </c>
      <c r="D1486" s="15" t="s">
        <v>92</v>
      </c>
      <c r="E1486" s="15" t="s">
        <v>177</v>
      </c>
      <c r="F1486" s="15" t="s">
        <v>26</v>
      </c>
      <c r="G1486" s="15" t="s">
        <v>178</v>
      </c>
      <c r="H1486" s="15" t="s">
        <v>1296</v>
      </c>
      <c r="I1486" s="15" t="s">
        <v>11526</v>
      </c>
      <c r="J1486" s="1" t="s">
        <v>2490</v>
      </c>
      <c r="K1486" s="15" t="s">
        <v>29</v>
      </c>
      <c r="L1486" s="15">
        <v>1</v>
      </c>
      <c r="M1486" s="15" t="s">
        <v>41</v>
      </c>
      <c r="N1486" s="15">
        <v>1</v>
      </c>
      <c r="O1486" s="15">
        <v>1</v>
      </c>
      <c r="P1486" s="13" t="s">
        <v>31</v>
      </c>
      <c r="Q1486" s="13" t="s">
        <v>32</v>
      </c>
      <c r="R1486" s="1"/>
      <c r="S1486" s="13" t="str" cm="1">
        <f t="array" ref="S1486">IFERROR(_xlfn.TEXTJOIN(", ",TRUE,IF(ChangeLog[ROW_ID]=$T1486,ChangeLog[Change'#],"")),"")</f>
        <v/>
      </c>
      <c r="T1486">
        <v>1483</v>
      </c>
    </row>
    <row r="1487" spans="1:20" ht="17.100000000000001" customHeight="1" x14ac:dyDescent="0.25">
      <c r="A1487" s="1" t="s">
        <v>1242</v>
      </c>
      <c r="B1487" s="15">
        <v>1979</v>
      </c>
      <c r="C1487" s="15" t="s">
        <v>92</v>
      </c>
      <c r="D1487" s="15" t="s">
        <v>92</v>
      </c>
      <c r="E1487" s="15" t="s">
        <v>93</v>
      </c>
      <c r="F1487" s="15" t="s">
        <v>26</v>
      </c>
      <c r="G1487" s="15" t="s">
        <v>94</v>
      </c>
      <c r="H1487" s="15" t="s">
        <v>1296</v>
      </c>
      <c r="I1487" s="15" t="s">
        <v>11549</v>
      </c>
      <c r="J1487" s="1" t="s">
        <v>2582</v>
      </c>
      <c r="K1487" s="15" t="s">
        <v>29</v>
      </c>
      <c r="L1487" s="15">
        <v>2</v>
      </c>
      <c r="M1487" s="15" t="s">
        <v>30</v>
      </c>
      <c r="N1487" s="15">
        <v>2</v>
      </c>
      <c r="O1487" s="15">
        <v>1</v>
      </c>
      <c r="P1487" s="13" t="s">
        <v>31</v>
      </c>
      <c r="Q1487" s="13" t="s">
        <v>32</v>
      </c>
      <c r="R1487" s="1"/>
      <c r="S1487" s="13" t="str" cm="1">
        <f t="array" ref="S1487">IFERROR(_xlfn.TEXTJOIN(", ",TRUE,IF(ChangeLog[ROW_ID]=$T1487,ChangeLog[Change'#],"")),"")</f>
        <v/>
      </c>
      <c r="T1487">
        <v>1484</v>
      </c>
    </row>
    <row r="1488" spans="1:20" ht="17.100000000000001" customHeight="1" x14ac:dyDescent="0.25">
      <c r="A1488" s="1" t="s">
        <v>1242</v>
      </c>
      <c r="B1488" s="15">
        <v>1979</v>
      </c>
      <c r="C1488" s="15" t="s">
        <v>92</v>
      </c>
      <c r="D1488" s="15" t="s">
        <v>92</v>
      </c>
      <c r="E1488" s="15" t="s">
        <v>177</v>
      </c>
      <c r="F1488" s="15" t="s">
        <v>26</v>
      </c>
      <c r="G1488" s="15" t="s">
        <v>2167</v>
      </c>
      <c r="H1488" s="15" t="s">
        <v>1296</v>
      </c>
      <c r="I1488" s="15" t="s">
        <v>2167</v>
      </c>
      <c r="J1488" s="1" t="s">
        <v>91</v>
      </c>
      <c r="K1488" s="15" t="s">
        <v>29</v>
      </c>
      <c r="L1488" s="15">
        <v>3</v>
      </c>
      <c r="M1488" s="15" t="s">
        <v>57</v>
      </c>
      <c r="N1488" s="15">
        <v>3</v>
      </c>
      <c r="O1488" s="15">
        <v>1</v>
      </c>
      <c r="P1488" s="13" t="s">
        <v>31</v>
      </c>
      <c r="Q1488" s="13" t="s">
        <v>32</v>
      </c>
      <c r="R1488" s="1" t="s">
        <v>2583</v>
      </c>
      <c r="S1488" s="13" t="str" cm="1">
        <f t="array" ref="S1488">IFERROR(_xlfn.TEXTJOIN(", ",TRUE,IF(ChangeLog[ROW_ID]=$T1488,ChangeLog[Change'#],"")),"")</f>
        <v/>
      </c>
      <c r="T1488">
        <v>1485</v>
      </c>
    </row>
    <row r="1489" spans="1:20" ht="17.100000000000001" customHeight="1" x14ac:dyDescent="0.25">
      <c r="A1489" s="1" t="s">
        <v>1242</v>
      </c>
      <c r="B1489" s="15">
        <v>1979</v>
      </c>
      <c r="C1489" s="15" t="s">
        <v>97</v>
      </c>
      <c r="D1489" s="15" t="s">
        <v>97</v>
      </c>
      <c r="E1489" s="15" t="s">
        <v>97</v>
      </c>
      <c r="F1489" s="15" t="s">
        <v>49</v>
      </c>
      <c r="G1489" s="15" t="s">
        <v>152</v>
      </c>
      <c r="H1489" s="15" t="s">
        <v>1349</v>
      </c>
      <c r="I1489" s="15" t="s">
        <v>11493</v>
      </c>
      <c r="J1489" s="1" t="s">
        <v>2584</v>
      </c>
      <c r="K1489" s="15" t="s">
        <v>29</v>
      </c>
      <c r="L1489" s="15">
        <v>3</v>
      </c>
      <c r="M1489" s="15" t="s">
        <v>57</v>
      </c>
      <c r="N1489" s="15">
        <v>3</v>
      </c>
      <c r="O1489" s="15">
        <v>1</v>
      </c>
      <c r="P1489" s="13" t="s">
        <v>31</v>
      </c>
      <c r="Q1489" s="13" t="s">
        <v>32</v>
      </c>
      <c r="R1489" s="1"/>
      <c r="S1489" s="13" t="str" cm="1">
        <f t="array" ref="S1489">IFERROR(_xlfn.TEXTJOIN(", ",TRUE,IF(ChangeLog[ROW_ID]=$T1489,ChangeLog[Change'#],"")),"")</f>
        <v/>
      </c>
      <c r="T1489">
        <v>1486</v>
      </c>
    </row>
    <row r="1490" spans="1:20" ht="17.100000000000001" customHeight="1" x14ac:dyDescent="0.25">
      <c r="A1490" s="1" t="s">
        <v>1242</v>
      </c>
      <c r="B1490" s="15">
        <v>1979</v>
      </c>
      <c r="C1490" s="15" t="s">
        <v>97</v>
      </c>
      <c r="D1490" s="15" t="s">
        <v>97</v>
      </c>
      <c r="E1490" s="15" t="s">
        <v>97</v>
      </c>
      <c r="F1490" s="15" t="s">
        <v>26</v>
      </c>
      <c r="G1490" s="15" t="s">
        <v>283</v>
      </c>
      <c r="H1490" s="15" t="s">
        <v>1349</v>
      </c>
      <c r="I1490" s="15" t="s">
        <v>334</v>
      </c>
      <c r="J1490" s="1" t="s">
        <v>2586</v>
      </c>
      <c r="K1490" s="15" t="s">
        <v>29</v>
      </c>
      <c r="L1490" s="15">
        <v>3</v>
      </c>
      <c r="M1490" s="15" t="s">
        <v>57</v>
      </c>
      <c r="N1490" s="15">
        <v>3</v>
      </c>
      <c r="O1490" s="15">
        <v>1</v>
      </c>
      <c r="P1490" s="13" t="s">
        <v>31</v>
      </c>
      <c r="Q1490" s="13" t="s">
        <v>32</v>
      </c>
      <c r="R1490" s="1"/>
      <c r="S1490" s="13" t="str" cm="1">
        <f t="array" ref="S1490">IFERROR(_xlfn.TEXTJOIN(", ",TRUE,IF(ChangeLog[ROW_ID]=$T1490,ChangeLog[Change'#],"")),"")</f>
        <v/>
      </c>
      <c r="T1490">
        <v>1487</v>
      </c>
    </row>
    <row r="1491" spans="1:20" ht="17.100000000000001" customHeight="1" x14ac:dyDescent="0.25">
      <c r="A1491" s="1" t="s">
        <v>1242</v>
      </c>
      <c r="B1491" s="15">
        <v>1979</v>
      </c>
      <c r="C1491" s="15" t="s">
        <v>97</v>
      </c>
      <c r="D1491" s="15" t="s">
        <v>97</v>
      </c>
      <c r="E1491" s="15" t="s">
        <v>97</v>
      </c>
      <c r="F1491" s="15" t="s">
        <v>26</v>
      </c>
      <c r="G1491" s="15" t="s">
        <v>36</v>
      </c>
      <c r="H1491" s="15" t="s">
        <v>1349</v>
      </c>
      <c r="I1491" s="15" t="s">
        <v>98</v>
      </c>
      <c r="J1491" s="1" t="s">
        <v>91</v>
      </c>
      <c r="K1491" s="15" t="s">
        <v>29</v>
      </c>
      <c r="L1491" s="15">
        <v>3</v>
      </c>
      <c r="M1491" s="15" t="s">
        <v>57</v>
      </c>
      <c r="N1491" s="15">
        <v>3</v>
      </c>
      <c r="O1491" s="15">
        <v>1</v>
      </c>
      <c r="P1491" s="13" t="s">
        <v>31</v>
      </c>
      <c r="Q1491" s="13" t="s">
        <v>32</v>
      </c>
      <c r="R1491" s="1"/>
      <c r="S1491" s="13" t="str" cm="1">
        <f t="array" ref="S1491">IFERROR(_xlfn.TEXTJOIN(", ",TRUE,IF(ChangeLog[ROW_ID]=$T1491,ChangeLog[Change'#],"")),"")</f>
        <v/>
      </c>
      <c r="T1491">
        <v>1488</v>
      </c>
    </row>
    <row r="1492" spans="1:20" ht="17.100000000000001" customHeight="1" x14ac:dyDescent="0.25">
      <c r="A1492" s="1" t="s">
        <v>1242</v>
      </c>
      <c r="B1492" s="15">
        <v>1979</v>
      </c>
      <c r="C1492" s="15" t="s">
        <v>97</v>
      </c>
      <c r="D1492" s="15" t="s">
        <v>97</v>
      </c>
      <c r="E1492" s="15" t="s">
        <v>97</v>
      </c>
      <c r="F1492" s="15" t="s">
        <v>49</v>
      </c>
      <c r="G1492" s="15" t="s">
        <v>36</v>
      </c>
      <c r="H1492" s="15" t="s">
        <v>1349</v>
      </c>
      <c r="I1492" s="15" t="s">
        <v>265</v>
      </c>
      <c r="J1492" s="1" t="s">
        <v>91</v>
      </c>
      <c r="K1492" s="15" t="s">
        <v>29</v>
      </c>
      <c r="L1492" s="15">
        <v>3</v>
      </c>
      <c r="M1492" s="15" t="s">
        <v>57</v>
      </c>
      <c r="N1492" s="15">
        <v>3</v>
      </c>
      <c r="O1492" s="15">
        <v>1</v>
      </c>
      <c r="P1492" s="13" t="s">
        <v>31</v>
      </c>
      <c r="Q1492" s="13" t="s">
        <v>32</v>
      </c>
      <c r="R1492" s="1"/>
      <c r="S1492" s="13" t="str" cm="1">
        <f t="array" ref="S1492">IFERROR(_xlfn.TEXTJOIN(", ",TRUE,IF(ChangeLog[ROW_ID]=$T1492,ChangeLog[Change'#],"")),"")</f>
        <v/>
      </c>
      <c r="T1492">
        <v>1489</v>
      </c>
    </row>
    <row r="1493" spans="1:20" ht="17.100000000000001" customHeight="1" x14ac:dyDescent="0.25">
      <c r="A1493" s="1" t="s">
        <v>1242</v>
      </c>
      <c r="B1493" s="15">
        <v>1979</v>
      </c>
      <c r="C1493" s="15" t="s">
        <v>1452</v>
      </c>
      <c r="D1493" s="15" t="s">
        <v>1452</v>
      </c>
      <c r="E1493" s="15" t="s">
        <v>1453</v>
      </c>
      <c r="F1493" s="15"/>
      <c r="G1493" s="15" t="s">
        <v>36</v>
      </c>
      <c r="H1493" s="15" t="s">
        <v>1454</v>
      </c>
      <c r="I1493" s="15"/>
      <c r="J1493" s="1" t="s">
        <v>91</v>
      </c>
      <c r="K1493" s="15" t="s">
        <v>29</v>
      </c>
      <c r="L1493" s="15">
        <v>3</v>
      </c>
      <c r="M1493" s="15" t="s">
        <v>57</v>
      </c>
      <c r="N1493" s="15">
        <v>3</v>
      </c>
      <c r="O1493" s="15">
        <v>1</v>
      </c>
      <c r="P1493" s="13" t="s">
        <v>31</v>
      </c>
      <c r="Q1493" s="13" t="s">
        <v>32</v>
      </c>
      <c r="R1493" s="1"/>
      <c r="S1493" s="13" t="str" cm="1">
        <f t="array" ref="S1493">IFERROR(_xlfn.TEXTJOIN(", ",TRUE,IF(ChangeLog[ROW_ID]=$T1493,ChangeLog[Change'#],"")),"")</f>
        <v/>
      </c>
      <c r="T1493">
        <v>1490</v>
      </c>
    </row>
    <row r="1494" spans="1:20" ht="33.950000000000003" customHeight="1" x14ac:dyDescent="0.25">
      <c r="A1494" s="1" t="s">
        <v>1242</v>
      </c>
      <c r="B1494" s="15">
        <v>1979</v>
      </c>
      <c r="C1494" s="15" t="s">
        <v>59</v>
      </c>
      <c r="D1494" s="15" t="s">
        <v>59</v>
      </c>
      <c r="E1494" s="15" t="s">
        <v>59</v>
      </c>
      <c r="F1494" s="15" t="s">
        <v>26</v>
      </c>
      <c r="G1494" s="15" t="s">
        <v>237</v>
      </c>
      <c r="H1494" s="15" t="s">
        <v>1306</v>
      </c>
      <c r="I1494" s="15" t="s">
        <v>11550</v>
      </c>
      <c r="J1494" s="1" t="s">
        <v>511</v>
      </c>
      <c r="K1494" s="15" t="s">
        <v>29</v>
      </c>
      <c r="L1494" s="15">
        <v>1</v>
      </c>
      <c r="M1494" s="15" t="s">
        <v>41</v>
      </c>
      <c r="N1494" s="15">
        <v>1</v>
      </c>
      <c r="O1494" s="15">
        <v>1</v>
      </c>
      <c r="P1494" s="13" t="s">
        <v>31</v>
      </c>
      <c r="Q1494" s="13" t="s">
        <v>32</v>
      </c>
      <c r="R1494" s="1" t="s">
        <v>2588</v>
      </c>
      <c r="S1494" s="13" t="str" cm="1">
        <f t="array" ref="S1494">IFERROR(_xlfn.TEXTJOIN(", ",TRUE,IF(ChangeLog[ROW_ID]=$T1494,ChangeLog[Change'#],"")),"")</f>
        <v>374</v>
      </c>
      <c r="T1494">
        <v>1491</v>
      </c>
    </row>
    <row r="1495" spans="1:20" ht="33.950000000000003" customHeight="1" x14ac:dyDescent="0.25">
      <c r="A1495" s="1" t="s">
        <v>1242</v>
      </c>
      <c r="B1495" s="15">
        <v>1979</v>
      </c>
      <c r="C1495" s="15" t="s">
        <v>59</v>
      </c>
      <c r="D1495" s="15" t="s">
        <v>59</v>
      </c>
      <c r="E1495" s="15" t="s">
        <v>59</v>
      </c>
      <c r="F1495" s="15" t="s">
        <v>26</v>
      </c>
      <c r="G1495" s="15" t="s">
        <v>2401</v>
      </c>
      <c r="H1495" s="15" t="s">
        <v>1306</v>
      </c>
      <c r="I1495" s="15" t="s">
        <v>11551</v>
      </c>
      <c r="J1495" s="1" t="s">
        <v>2497</v>
      </c>
      <c r="K1495" s="15" t="s">
        <v>29</v>
      </c>
      <c r="L1495" s="15">
        <v>2</v>
      </c>
      <c r="M1495" s="15" t="s">
        <v>30</v>
      </c>
      <c r="N1495" s="15">
        <v>2</v>
      </c>
      <c r="O1495" s="15">
        <v>1</v>
      </c>
      <c r="P1495" s="13" t="s">
        <v>31</v>
      </c>
      <c r="Q1495" s="13" t="s">
        <v>32</v>
      </c>
      <c r="R1495" s="1" t="s">
        <v>2500</v>
      </c>
      <c r="S1495" s="13" t="str" cm="1">
        <f t="array" ref="S1495">IFERROR(_xlfn.TEXTJOIN(", ",TRUE,IF(ChangeLog[ROW_ID]=$T1495,ChangeLog[Change'#],"")),"")</f>
        <v/>
      </c>
      <c r="T1495">
        <v>1492</v>
      </c>
    </row>
    <row r="1496" spans="1:20" ht="17.100000000000001" customHeight="1" x14ac:dyDescent="0.25">
      <c r="A1496" s="1" t="s">
        <v>1242</v>
      </c>
      <c r="B1496" s="15">
        <v>1979</v>
      </c>
      <c r="C1496" s="15" t="s">
        <v>59</v>
      </c>
      <c r="D1496" s="15" t="s">
        <v>59</v>
      </c>
      <c r="E1496" s="15" t="s">
        <v>59</v>
      </c>
      <c r="F1496" s="15" t="s">
        <v>26</v>
      </c>
      <c r="G1496" s="15" t="s">
        <v>237</v>
      </c>
      <c r="H1496" s="15" t="s">
        <v>1306</v>
      </c>
      <c r="I1496" s="15" t="s">
        <v>11550</v>
      </c>
      <c r="J1496" s="1" t="s">
        <v>511</v>
      </c>
      <c r="K1496" s="15" t="s">
        <v>29</v>
      </c>
      <c r="L1496" s="15">
        <v>1</v>
      </c>
      <c r="M1496" s="15" t="s">
        <v>41</v>
      </c>
      <c r="N1496" s="15">
        <v>1</v>
      </c>
      <c r="O1496" s="15">
        <v>1</v>
      </c>
      <c r="P1496" s="13" t="s">
        <v>31</v>
      </c>
      <c r="Q1496" s="13" t="s">
        <v>32</v>
      </c>
      <c r="R1496" s="1"/>
      <c r="S1496" s="13" t="str" cm="1">
        <f t="array" ref="S1496">IFERROR(_xlfn.TEXTJOIN(", ",TRUE,IF(ChangeLog[ROW_ID]=$T1496,ChangeLog[Change'#],"")),"")</f>
        <v/>
      </c>
      <c r="T1496">
        <v>1493</v>
      </c>
    </row>
    <row r="1497" spans="1:20" ht="17.100000000000001" customHeight="1" x14ac:dyDescent="0.25">
      <c r="A1497" s="1" t="s">
        <v>1242</v>
      </c>
      <c r="B1497" s="15">
        <v>1981</v>
      </c>
      <c r="C1497" s="15" t="s">
        <v>24</v>
      </c>
      <c r="D1497" s="15" t="s">
        <v>1132</v>
      </c>
      <c r="E1497" s="15" t="s">
        <v>1132</v>
      </c>
      <c r="F1497" s="15" t="s">
        <v>49</v>
      </c>
      <c r="G1497" s="15" t="s">
        <v>1353</v>
      </c>
      <c r="H1497" s="15" t="s">
        <v>1243</v>
      </c>
      <c r="I1497" s="1" t="s">
        <v>11552</v>
      </c>
      <c r="J1497" s="1" t="s">
        <v>2591</v>
      </c>
      <c r="K1497" s="15" t="s">
        <v>29</v>
      </c>
      <c r="L1497" s="15">
        <v>3</v>
      </c>
      <c r="M1497" s="15" t="s">
        <v>57</v>
      </c>
      <c r="N1497" s="15">
        <v>3</v>
      </c>
      <c r="O1497" s="15">
        <v>1</v>
      </c>
      <c r="P1497" s="13" t="s">
        <v>31</v>
      </c>
      <c r="Q1497" s="13" t="s">
        <v>32</v>
      </c>
      <c r="R1497" s="1" t="s">
        <v>2592</v>
      </c>
      <c r="S1497" s="13" t="str" cm="1">
        <f t="array" ref="S1497">IFERROR(_xlfn.TEXTJOIN(", ",TRUE,IF(ChangeLog[ROW_ID]=$T1497,ChangeLog[Change'#],"")),"")</f>
        <v>55</v>
      </c>
      <c r="T1497">
        <v>1494</v>
      </c>
    </row>
    <row r="1498" spans="1:20" ht="33.950000000000003" customHeight="1" x14ac:dyDescent="0.25">
      <c r="A1498" s="1" t="s">
        <v>1242</v>
      </c>
      <c r="B1498" s="15">
        <v>1981</v>
      </c>
      <c r="C1498" s="15" t="s">
        <v>24</v>
      </c>
      <c r="D1498" s="15" t="s">
        <v>1132</v>
      </c>
      <c r="E1498" s="15" t="s">
        <v>1132</v>
      </c>
      <c r="F1498" s="15" t="s">
        <v>49</v>
      </c>
      <c r="G1498" s="15" t="s">
        <v>1133</v>
      </c>
      <c r="H1498" s="15" t="s">
        <v>1243</v>
      </c>
      <c r="I1498" s="1" t="s">
        <v>11553</v>
      </c>
      <c r="J1498" s="1" t="s">
        <v>2591</v>
      </c>
      <c r="K1498" s="15" t="s">
        <v>29</v>
      </c>
      <c r="L1498" s="15">
        <v>2</v>
      </c>
      <c r="M1498" s="15" t="s">
        <v>30</v>
      </c>
      <c r="N1498" s="15">
        <v>2</v>
      </c>
      <c r="O1498" s="15">
        <v>1</v>
      </c>
      <c r="P1498" s="13" t="s">
        <v>31</v>
      </c>
      <c r="Q1498" s="13" t="s">
        <v>32</v>
      </c>
      <c r="R1498" s="1" t="s">
        <v>2592</v>
      </c>
      <c r="S1498" s="13" t="str" cm="1">
        <f t="array" ref="S1498">IFERROR(_xlfn.TEXTJOIN(", ",TRUE,IF(ChangeLog[ROW_ID]=$T1498,ChangeLog[Change'#],"")),"")</f>
        <v>56</v>
      </c>
      <c r="T1498">
        <v>1495</v>
      </c>
    </row>
    <row r="1499" spans="1:20" ht="17.100000000000001" customHeight="1" x14ac:dyDescent="0.25">
      <c r="A1499" s="1" t="s">
        <v>1242</v>
      </c>
      <c r="B1499" s="15">
        <v>1981</v>
      </c>
      <c r="C1499" s="15" t="s">
        <v>24</v>
      </c>
      <c r="D1499" s="15" t="s">
        <v>35</v>
      </c>
      <c r="E1499" s="15" t="s">
        <v>35</v>
      </c>
      <c r="F1499" s="15"/>
      <c r="G1499" s="15" t="s">
        <v>36</v>
      </c>
      <c r="H1499" s="15" t="s">
        <v>1359</v>
      </c>
      <c r="I1499" s="15" t="s">
        <v>37</v>
      </c>
      <c r="J1499" s="1" t="s">
        <v>91</v>
      </c>
      <c r="K1499" s="15" t="s">
        <v>29</v>
      </c>
      <c r="L1499" s="15">
        <v>1</v>
      </c>
      <c r="M1499" s="15" t="s">
        <v>41</v>
      </c>
      <c r="N1499" s="15">
        <v>1</v>
      </c>
      <c r="O1499" s="15">
        <v>1</v>
      </c>
      <c r="P1499" s="13" t="s">
        <v>31</v>
      </c>
      <c r="Q1499" s="13" t="s">
        <v>32</v>
      </c>
      <c r="R1499" s="1"/>
      <c r="S1499" s="13" t="str" cm="1">
        <f t="array" ref="S1499">IFERROR(_xlfn.TEXTJOIN(", ",TRUE,IF(ChangeLog[ROW_ID]=$T1499,ChangeLog[Change'#],"")),"")</f>
        <v>57</v>
      </c>
      <c r="T1499">
        <v>1496</v>
      </c>
    </row>
    <row r="1500" spans="1:20" ht="33.950000000000003" customHeight="1" x14ac:dyDescent="0.25">
      <c r="A1500" s="1" t="s">
        <v>1242</v>
      </c>
      <c r="B1500" s="15">
        <v>1981</v>
      </c>
      <c r="C1500" s="15" t="s">
        <v>24</v>
      </c>
      <c r="D1500" s="15" t="s">
        <v>25</v>
      </c>
      <c r="E1500" s="15" t="s">
        <v>25</v>
      </c>
      <c r="F1500" s="15" t="s">
        <v>26</v>
      </c>
      <c r="G1500" s="15" t="s">
        <v>121</v>
      </c>
      <c r="H1500" s="15" t="s">
        <v>1243</v>
      </c>
      <c r="I1500" s="15" t="s">
        <v>11349</v>
      </c>
      <c r="J1500" s="1" t="s">
        <v>2594</v>
      </c>
      <c r="K1500" s="15" t="s">
        <v>29</v>
      </c>
      <c r="L1500" s="15">
        <v>3</v>
      </c>
      <c r="M1500" s="15" t="s">
        <v>57</v>
      </c>
      <c r="N1500" s="15">
        <v>3</v>
      </c>
      <c r="O1500" s="15">
        <v>1</v>
      </c>
      <c r="P1500" s="13" t="s">
        <v>31</v>
      </c>
      <c r="Q1500" s="13" t="s">
        <v>32</v>
      </c>
      <c r="R1500" s="1" t="s">
        <v>2595</v>
      </c>
      <c r="S1500" s="13" t="str" cm="1">
        <f t="array" ref="S1500">IFERROR(_xlfn.TEXTJOIN(", ",TRUE,IF(ChangeLog[ROW_ID]=$T1500,ChangeLog[Change'#],"")),"")</f>
        <v/>
      </c>
      <c r="T1500">
        <v>1497</v>
      </c>
    </row>
    <row r="1501" spans="1:20" ht="17.100000000000001" customHeight="1" x14ac:dyDescent="0.25">
      <c r="A1501" s="1" t="s">
        <v>1242</v>
      </c>
      <c r="B1501" s="15">
        <v>1981</v>
      </c>
      <c r="C1501" s="15" t="s">
        <v>24</v>
      </c>
      <c r="D1501" s="15" t="s">
        <v>25</v>
      </c>
      <c r="E1501" s="15" t="s">
        <v>25</v>
      </c>
      <c r="F1501" s="15" t="s">
        <v>26</v>
      </c>
      <c r="G1501" s="15" t="s">
        <v>66</v>
      </c>
      <c r="H1501" s="15" t="s">
        <v>1243</v>
      </c>
      <c r="I1501" s="1" t="s">
        <v>11393</v>
      </c>
      <c r="J1501" s="1" t="s">
        <v>2596</v>
      </c>
      <c r="K1501" s="15" t="s">
        <v>29</v>
      </c>
      <c r="L1501" s="15">
        <v>3</v>
      </c>
      <c r="M1501" s="15" t="s">
        <v>57</v>
      </c>
      <c r="N1501" s="15">
        <v>3</v>
      </c>
      <c r="O1501" s="15">
        <v>1</v>
      </c>
      <c r="P1501" s="13" t="s">
        <v>31</v>
      </c>
      <c r="Q1501" s="13" t="s">
        <v>32</v>
      </c>
      <c r="R1501" s="1" t="s">
        <v>2597</v>
      </c>
      <c r="S1501" s="13" t="str" cm="1">
        <f t="array" ref="S1501">IFERROR(_xlfn.TEXTJOIN(", ",TRUE,IF(ChangeLog[ROW_ID]=$T1501,ChangeLog[Change'#],"")),"")</f>
        <v/>
      </c>
      <c r="T1501">
        <v>1498</v>
      </c>
    </row>
    <row r="1502" spans="1:20" ht="17.100000000000001" customHeight="1" x14ac:dyDescent="0.25">
      <c r="A1502" s="1" t="s">
        <v>1242</v>
      </c>
      <c r="B1502" s="15">
        <v>1981</v>
      </c>
      <c r="C1502" s="15" t="s">
        <v>24</v>
      </c>
      <c r="D1502" s="15" t="s">
        <v>25</v>
      </c>
      <c r="E1502" s="15" t="s">
        <v>25</v>
      </c>
      <c r="F1502" s="15"/>
      <c r="G1502" s="15" t="s">
        <v>42</v>
      </c>
      <c r="H1502" s="15" t="s">
        <v>1243</v>
      </c>
      <c r="I1502" s="15" t="s">
        <v>11554</v>
      </c>
      <c r="J1502" s="1" t="s">
        <v>2599</v>
      </c>
      <c r="K1502" s="15" t="s">
        <v>29</v>
      </c>
      <c r="L1502" s="15">
        <v>1</v>
      </c>
      <c r="M1502" s="15" t="s">
        <v>41</v>
      </c>
      <c r="N1502" s="15">
        <v>1</v>
      </c>
      <c r="O1502" s="15">
        <v>1</v>
      </c>
      <c r="P1502" s="13" t="s">
        <v>31</v>
      </c>
      <c r="Q1502" s="13" t="s">
        <v>32</v>
      </c>
      <c r="R1502" s="1" t="s">
        <v>2600</v>
      </c>
      <c r="S1502" s="13" t="str" cm="1">
        <f t="array" ref="S1502">IFERROR(_xlfn.TEXTJOIN(", ",TRUE,IF(ChangeLog[ROW_ID]=$T1502,ChangeLog[Change'#],"")),"")</f>
        <v/>
      </c>
      <c r="T1502">
        <v>1499</v>
      </c>
    </row>
    <row r="1503" spans="1:20" ht="17.100000000000001" customHeight="1" x14ac:dyDescent="0.25">
      <c r="A1503" s="1" t="s">
        <v>1242</v>
      </c>
      <c r="B1503" s="15">
        <v>1981</v>
      </c>
      <c r="C1503" s="15" t="s">
        <v>24</v>
      </c>
      <c r="D1503" s="15" t="s">
        <v>25</v>
      </c>
      <c r="E1503" s="15" t="s">
        <v>25</v>
      </c>
      <c r="F1503" s="15" t="s">
        <v>26</v>
      </c>
      <c r="G1503" s="15" t="s">
        <v>42</v>
      </c>
      <c r="H1503" s="15" t="s">
        <v>1243</v>
      </c>
      <c r="I1503" s="1" t="s">
        <v>11392</v>
      </c>
      <c r="J1503" s="1" t="s">
        <v>2601</v>
      </c>
      <c r="K1503" s="15" t="s">
        <v>29</v>
      </c>
      <c r="L1503" s="15">
        <v>2</v>
      </c>
      <c r="M1503" s="15" t="s">
        <v>30</v>
      </c>
      <c r="N1503" s="15">
        <v>2</v>
      </c>
      <c r="O1503" s="15">
        <v>1</v>
      </c>
      <c r="P1503" s="13" t="s">
        <v>31</v>
      </c>
      <c r="Q1503" s="13" t="s">
        <v>32</v>
      </c>
      <c r="R1503" s="1" t="s">
        <v>2602</v>
      </c>
      <c r="S1503" s="13" t="str" cm="1">
        <f t="array" ref="S1503">IFERROR(_xlfn.TEXTJOIN(", ",TRUE,IF(ChangeLog[ROW_ID]=$T1503,ChangeLog[Change'#],"")),"")</f>
        <v/>
      </c>
      <c r="T1503">
        <v>1500</v>
      </c>
    </row>
    <row r="1504" spans="1:20" ht="17.100000000000001" customHeight="1" x14ac:dyDescent="0.25">
      <c r="A1504" s="1" t="s">
        <v>1242</v>
      </c>
      <c r="B1504" s="15">
        <v>1981</v>
      </c>
      <c r="C1504" s="15" t="s">
        <v>24</v>
      </c>
      <c r="D1504" s="15" t="s">
        <v>25</v>
      </c>
      <c r="E1504" s="15" t="s">
        <v>25</v>
      </c>
      <c r="F1504" s="15" t="s">
        <v>49</v>
      </c>
      <c r="G1504" s="15" t="s">
        <v>121</v>
      </c>
      <c r="H1504" s="15" t="s">
        <v>1243</v>
      </c>
      <c r="I1504" s="15" t="s">
        <v>11349</v>
      </c>
      <c r="J1504" s="1" t="s">
        <v>2603</v>
      </c>
      <c r="K1504" s="15" t="s">
        <v>29</v>
      </c>
      <c r="L1504" s="15">
        <v>2</v>
      </c>
      <c r="M1504" s="15" t="s">
        <v>30</v>
      </c>
      <c r="N1504" s="15">
        <v>2</v>
      </c>
      <c r="O1504" s="15">
        <v>1</v>
      </c>
      <c r="P1504" s="13" t="s">
        <v>31</v>
      </c>
      <c r="Q1504" s="13" t="s">
        <v>32</v>
      </c>
      <c r="R1504" s="1" t="s">
        <v>2604</v>
      </c>
      <c r="S1504" s="13" t="str" cm="1">
        <f t="array" ref="S1504">IFERROR(_xlfn.TEXTJOIN(", ",TRUE,IF(ChangeLog[ROW_ID]=$T1504,ChangeLog[Change'#],"")),"")</f>
        <v/>
      </c>
      <c r="T1504">
        <v>1501</v>
      </c>
    </row>
    <row r="1505" spans="1:20" ht="17.100000000000001" customHeight="1" x14ac:dyDescent="0.25">
      <c r="A1505" s="1" t="s">
        <v>1242</v>
      </c>
      <c r="B1505" s="15">
        <v>1981</v>
      </c>
      <c r="C1505" s="15" t="s">
        <v>24</v>
      </c>
      <c r="D1505" s="15" t="s">
        <v>25</v>
      </c>
      <c r="E1505" s="15" t="s">
        <v>25</v>
      </c>
      <c r="F1505" s="15" t="s">
        <v>49</v>
      </c>
      <c r="G1505" s="15" t="s">
        <v>121</v>
      </c>
      <c r="H1505" s="15" t="s">
        <v>1243</v>
      </c>
      <c r="I1505" s="15" t="s">
        <v>11555</v>
      </c>
      <c r="J1505" s="1" t="s">
        <v>2606</v>
      </c>
      <c r="K1505" s="15" t="s">
        <v>29</v>
      </c>
      <c r="L1505" s="15">
        <v>2</v>
      </c>
      <c r="M1505" s="15" t="s">
        <v>30</v>
      </c>
      <c r="N1505" s="15">
        <v>2</v>
      </c>
      <c r="O1505" s="15">
        <v>1</v>
      </c>
      <c r="P1505" s="13" t="s">
        <v>31</v>
      </c>
      <c r="Q1505" s="13" t="s">
        <v>32</v>
      </c>
      <c r="R1505" s="1" t="s">
        <v>2607</v>
      </c>
      <c r="S1505" s="13" t="str" cm="1">
        <f t="array" ref="S1505">IFERROR(_xlfn.TEXTJOIN(", ",TRUE,IF(ChangeLog[ROW_ID]=$T1505,ChangeLog[Change'#],"")),"")</f>
        <v/>
      </c>
      <c r="T1505">
        <v>1502</v>
      </c>
    </row>
    <row r="1506" spans="1:20" ht="17.100000000000001" customHeight="1" x14ac:dyDescent="0.25">
      <c r="A1506" s="1" t="s">
        <v>1242</v>
      </c>
      <c r="B1506" s="15">
        <v>1981</v>
      </c>
      <c r="C1506" s="15" t="s">
        <v>24</v>
      </c>
      <c r="D1506" s="15" t="s">
        <v>25</v>
      </c>
      <c r="E1506" s="15" t="s">
        <v>25</v>
      </c>
      <c r="F1506" s="15" t="s">
        <v>26</v>
      </c>
      <c r="G1506" s="15" t="s">
        <v>100</v>
      </c>
      <c r="H1506" s="15" t="s">
        <v>1243</v>
      </c>
      <c r="I1506" s="15" t="s">
        <v>100</v>
      </c>
      <c r="J1506" s="1" t="s">
        <v>2608</v>
      </c>
      <c r="K1506" s="15" t="s">
        <v>29</v>
      </c>
      <c r="L1506" s="15">
        <v>3</v>
      </c>
      <c r="M1506" s="15" t="s">
        <v>57</v>
      </c>
      <c r="N1506" s="15">
        <v>3</v>
      </c>
      <c r="O1506" s="15">
        <v>1</v>
      </c>
      <c r="P1506" s="13" t="s">
        <v>31</v>
      </c>
      <c r="Q1506" s="13" t="s">
        <v>32</v>
      </c>
      <c r="R1506" s="1" t="s">
        <v>2609</v>
      </c>
      <c r="S1506" s="13" t="str" cm="1">
        <f t="array" ref="S1506">IFERROR(_xlfn.TEXTJOIN(", ",TRUE,IF(ChangeLog[ROW_ID]=$T1506,ChangeLog[Change'#],"")),"")</f>
        <v/>
      </c>
      <c r="T1506">
        <v>1503</v>
      </c>
    </row>
    <row r="1507" spans="1:20" ht="17.100000000000001" customHeight="1" x14ac:dyDescent="0.25">
      <c r="A1507" s="1" t="s">
        <v>1242</v>
      </c>
      <c r="B1507" s="15">
        <v>1981</v>
      </c>
      <c r="C1507" s="15" t="s">
        <v>24</v>
      </c>
      <c r="D1507" s="15" t="s">
        <v>25</v>
      </c>
      <c r="E1507" s="15" t="s">
        <v>25</v>
      </c>
      <c r="F1507" s="15"/>
      <c r="G1507" s="15" t="s">
        <v>100</v>
      </c>
      <c r="H1507" s="15" t="s">
        <v>1243</v>
      </c>
      <c r="I1507" s="15" t="s">
        <v>100</v>
      </c>
      <c r="J1507" s="1" t="s">
        <v>2610</v>
      </c>
      <c r="K1507" s="15" t="s">
        <v>29</v>
      </c>
      <c r="L1507" s="15">
        <v>3</v>
      </c>
      <c r="M1507" s="15" t="s">
        <v>57</v>
      </c>
      <c r="N1507" s="15">
        <v>3</v>
      </c>
      <c r="O1507" s="15">
        <v>1</v>
      </c>
      <c r="P1507" s="13" t="s">
        <v>31</v>
      </c>
      <c r="Q1507" s="13" t="s">
        <v>32</v>
      </c>
      <c r="R1507" s="1" t="s">
        <v>2611</v>
      </c>
      <c r="S1507" s="13" t="str" cm="1">
        <f t="array" ref="S1507">IFERROR(_xlfn.TEXTJOIN(", ",TRUE,IF(ChangeLog[ROW_ID]=$T1507,ChangeLog[Change'#],"")),"")</f>
        <v/>
      </c>
      <c r="T1507">
        <v>1504</v>
      </c>
    </row>
    <row r="1508" spans="1:20" ht="17.100000000000001" customHeight="1" x14ac:dyDescent="0.25">
      <c r="A1508" s="1" t="s">
        <v>1242</v>
      </c>
      <c r="B1508" s="15">
        <v>1981</v>
      </c>
      <c r="C1508" s="15" t="s">
        <v>24</v>
      </c>
      <c r="D1508" s="15" t="s">
        <v>25</v>
      </c>
      <c r="E1508" s="15" t="s">
        <v>25</v>
      </c>
      <c r="F1508" s="15" t="s">
        <v>49</v>
      </c>
      <c r="G1508" s="15" t="s">
        <v>820</v>
      </c>
      <c r="H1508" s="15" t="s">
        <v>1243</v>
      </c>
      <c r="I1508" s="15" t="s">
        <v>820</v>
      </c>
      <c r="J1508" s="1" t="s">
        <v>2515</v>
      </c>
      <c r="K1508" s="15" t="s">
        <v>29</v>
      </c>
      <c r="L1508" s="15">
        <v>3</v>
      </c>
      <c r="M1508" s="15" t="s">
        <v>57</v>
      </c>
      <c r="N1508" s="15">
        <v>3</v>
      </c>
      <c r="O1508" s="15">
        <v>1</v>
      </c>
      <c r="P1508" s="13" t="s">
        <v>31</v>
      </c>
      <c r="Q1508" s="13" t="s">
        <v>32</v>
      </c>
      <c r="R1508" s="1" t="s">
        <v>2612</v>
      </c>
      <c r="S1508" s="13" t="str" cm="1">
        <f t="array" ref="S1508">IFERROR(_xlfn.TEXTJOIN(", ",TRUE,IF(ChangeLog[ROW_ID]=$T1508,ChangeLog[Change'#],"")),"")</f>
        <v/>
      </c>
      <c r="T1508">
        <v>1505</v>
      </c>
    </row>
    <row r="1509" spans="1:20" ht="17.100000000000001" customHeight="1" x14ac:dyDescent="0.25">
      <c r="A1509" s="1" t="s">
        <v>1242</v>
      </c>
      <c r="B1509" s="15">
        <v>1981</v>
      </c>
      <c r="C1509" s="15" t="s">
        <v>24</v>
      </c>
      <c r="D1509" s="15" t="s">
        <v>25</v>
      </c>
      <c r="E1509" s="15" t="s">
        <v>25</v>
      </c>
      <c r="F1509" s="15" t="s">
        <v>49</v>
      </c>
      <c r="G1509" s="15" t="s">
        <v>359</v>
      </c>
      <c r="H1509" s="15" t="s">
        <v>1243</v>
      </c>
      <c r="I1509" s="15" t="s">
        <v>359</v>
      </c>
      <c r="J1509" s="1" t="s">
        <v>2515</v>
      </c>
      <c r="K1509" s="15" t="s">
        <v>29</v>
      </c>
      <c r="L1509" s="15">
        <v>3</v>
      </c>
      <c r="M1509" s="15" t="s">
        <v>57</v>
      </c>
      <c r="N1509" s="15">
        <v>3</v>
      </c>
      <c r="O1509" s="15">
        <v>1</v>
      </c>
      <c r="P1509" s="13" t="s">
        <v>31</v>
      </c>
      <c r="Q1509" s="13" t="s">
        <v>32</v>
      </c>
      <c r="R1509" s="1" t="s">
        <v>2613</v>
      </c>
      <c r="S1509" s="13" t="str" cm="1">
        <f t="array" ref="S1509">IFERROR(_xlfn.TEXTJOIN(", ",TRUE,IF(ChangeLog[ROW_ID]=$T1509,ChangeLog[Change'#],"")),"")</f>
        <v/>
      </c>
      <c r="T1509">
        <v>1506</v>
      </c>
    </row>
    <row r="1510" spans="1:20" ht="17.100000000000001" customHeight="1" x14ac:dyDescent="0.25">
      <c r="A1510" s="1" t="s">
        <v>1242</v>
      </c>
      <c r="B1510" s="15">
        <v>1981</v>
      </c>
      <c r="C1510" s="15" t="s">
        <v>24</v>
      </c>
      <c r="D1510" s="15" t="s">
        <v>25</v>
      </c>
      <c r="E1510" s="15" t="s">
        <v>25</v>
      </c>
      <c r="F1510" s="15" t="s">
        <v>26</v>
      </c>
      <c r="G1510" s="15" t="s">
        <v>27</v>
      </c>
      <c r="H1510" s="15" t="s">
        <v>1243</v>
      </c>
      <c r="I1510" s="15" t="s">
        <v>27</v>
      </c>
      <c r="J1510" s="1" t="s">
        <v>2614</v>
      </c>
      <c r="K1510" s="15" t="s">
        <v>29</v>
      </c>
      <c r="L1510" s="15">
        <v>3</v>
      </c>
      <c r="M1510" s="15" t="s">
        <v>57</v>
      </c>
      <c r="N1510" s="15">
        <v>3</v>
      </c>
      <c r="O1510" s="15">
        <v>1</v>
      </c>
      <c r="P1510" s="13" t="s">
        <v>31</v>
      </c>
      <c r="Q1510" s="13" t="s">
        <v>32</v>
      </c>
      <c r="R1510" s="1" t="s">
        <v>2615</v>
      </c>
      <c r="S1510" s="13" t="str" cm="1">
        <f t="array" ref="S1510">IFERROR(_xlfn.TEXTJOIN(", ",TRUE,IF(ChangeLog[ROW_ID]=$T1510,ChangeLog[Change'#],"")),"")</f>
        <v/>
      </c>
      <c r="T1510">
        <v>1507</v>
      </c>
    </row>
    <row r="1511" spans="1:20" ht="17.100000000000001" customHeight="1" x14ac:dyDescent="0.25">
      <c r="A1511" s="1" t="s">
        <v>1242</v>
      </c>
      <c r="B1511" s="15">
        <v>1981</v>
      </c>
      <c r="C1511" s="15" t="s">
        <v>24</v>
      </c>
      <c r="D1511" s="15" t="s">
        <v>25</v>
      </c>
      <c r="E1511" s="15" t="s">
        <v>25</v>
      </c>
      <c r="F1511" s="15" t="s">
        <v>49</v>
      </c>
      <c r="G1511" s="15" t="s">
        <v>46</v>
      </c>
      <c r="H1511" s="15" t="s">
        <v>1243</v>
      </c>
      <c r="I1511" s="15" t="s">
        <v>46</v>
      </c>
      <c r="J1511" s="1" t="s">
        <v>2239</v>
      </c>
      <c r="K1511" s="15" t="s">
        <v>29</v>
      </c>
      <c r="L1511" s="15">
        <v>1</v>
      </c>
      <c r="M1511" s="15" t="s">
        <v>41</v>
      </c>
      <c r="N1511" s="15">
        <v>1</v>
      </c>
      <c r="O1511" s="15">
        <v>1</v>
      </c>
      <c r="P1511" s="13" t="s">
        <v>31</v>
      </c>
      <c r="Q1511" s="13" t="s">
        <v>32</v>
      </c>
      <c r="R1511" s="1" t="s">
        <v>2616</v>
      </c>
      <c r="S1511" s="13" t="str" cm="1">
        <f t="array" ref="S1511">IFERROR(_xlfn.TEXTJOIN(", ",TRUE,IF(ChangeLog[ROW_ID]=$T1511,ChangeLog[Change'#],"")),"")</f>
        <v/>
      </c>
      <c r="T1511">
        <v>1508</v>
      </c>
    </row>
    <row r="1512" spans="1:20" ht="17.100000000000001" customHeight="1" x14ac:dyDescent="0.25">
      <c r="A1512" s="1" t="s">
        <v>1242</v>
      </c>
      <c r="B1512" s="15">
        <v>1981</v>
      </c>
      <c r="C1512" s="15" t="s">
        <v>24</v>
      </c>
      <c r="D1512" s="15" t="s">
        <v>25</v>
      </c>
      <c r="E1512" s="15" t="s">
        <v>25</v>
      </c>
      <c r="F1512" s="15" t="s">
        <v>49</v>
      </c>
      <c r="G1512" s="15" t="s">
        <v>124</v>
      </c>
      <c r="H1512" s="15" t="s">
        <v>1243</v>
      </c>
      <c r="I1512" s="15" t="s">
        <v>124</v>
      </c>
      <c r="J1512" s="1" t="s">
        <v>2239</v>
      </c>
      <c r="K1512" s="15" t="s">
        <v>29</v>
      </c>
      <c r="L1512" s="15">
        <v>1</v>
      </c>
      <c r="M1512" s="15" t="s">
        <v>41</v>
      </c>
      <c r="N1512" s="15">
        <v>1</v>
      </c>
      <c r="O1512" s="15">
        <v>1</v>
      </c>
      <c r="P1512" s="13" t="s">
        <v>31</v>
      </c>
      <c r="Q1512" s="13" t="s">
        <v>32</v>
      </c>
      <c r="R1512" s="1" t="s">
        <v>2617</v>
      </c>
      <c r="S1512" s="13" t="str" cm="1">
        <f t="array" ref="S1512">IFERROR(_xlfn.TEXTJOIN(", ",TRUE,IF(ChangeLog[ROW_ID]=$T1512,ChangeLog[Change'#],"")),"")</f>
        <v/>
      </c>
      <c r="T1512">
        <v>1509</v>
      </c>
    </row>
    <row r="1513" spans="1:20" ht="17.100000000000001" customHeight="1" x14ac:dyDescent="0.25">
      <c r="A1513" s="1" t="s">
        <v>1242</v>
      </c>
      <c r="B1513" s="15">
        <v>1981</v>
      </c>
      <c r="C1513" s="15" t="s">
        <v>24</v>
      </c>
      <c r="D1513" s="15" t="s">
        <v>25</v>
      </c>
      <c r="E1513" s="15" t="s">
        <v>25</v>
      </c>
      <c r="F1513" s="15" t="s">
        <v>49</v>
      </c>
      <c r="G1513" s="15" t="s">
        <v>104</v>
      </c>
      <c r="H1513" s="15" t="s">
        <v>1243</v>
      </c>
      <c r="I1513" s="15" t="s">
        <v>104</v>
      </c>
      <c r="J1513" s="1" t="s">
        <v>2239</v>
      </c>
      <c r="K1513" s="15" t="s">
        <v>29</v>
      </c>
      <c r="L1513" s="15">
        <v>1</v>
      </c>
      <c r="M1513" s="15" t="s">
        <v>41</v>
      </c>
      <c r="N1513" s="15">
        <v>1</v>
      </c>
      <c r="O1513" s="15">
        <v>1</v>
      </c>
      <c r="P1513" s="13" t="s">
        <v>31</v>
      </c>
      <c r="Q1513" s="13" t="s">
        <v>32</v>
      </c>
      <c r="R1513" s="1" t="s">
        <v>2618</v>
      </c>
      <c r="S1513" s="13" t="str" cm="1">
        <f t="array" ref="S1513">IFERROR(_xlfn.TEXTJOIN(", ",TRUE,IF(ChangeLog[ROW_ID]=$T1513,ChangeLog[Change'#],"")),"")</f>
        <v/>
      </c>
      <c r="T1513">
        <v>1510</v>
      </c>
    </row>
    <row r="1514" spans="1:20" ht="17.100000000000001" customHeight="1" x14ac:dyDescent="0.25">
      <c r="A1514" s="1" t="s">
        <v>1242</v>
      </c>
      <c r="B1514" s="15">
        <v>1981</v>
      </c>
      <c r="C1514" s="15" t="s">
        <v>24</v>
      </c>
      <c r="D1514" s="15" t="s">
        <v>25</v>
      </c>
      <c r="E1514" s="15" t="s">
        <v>25</v>
      </c>
      <c r="F1514" s="15" t="s">
        <v>49</v>
      </c>
      <c r="G1514" s="15" t="s">
        <v>820</v>
      </c>
      <c r="H1514" s="15" t="s">
        <v>1243</v>
      </c>
      <c r="I1514" s="15" t="s">
        <v>820</v>
      </c>
      <c r="J1514" s="1" t="s">
        <v>2239</v>
      </c>
      <c r="K1514" s="15" t="s">
        <v>29</v>
      </c>
      <c r="L1514" s="15">
        <v>1</v>
      </c>
      <c r="M1514" s="15" t="s">
        <v>41</v>
      </c>
      <c r="N1514" s="15">
        <v>1</v>
      </c>
      <c r="O1514" s="15">
        <v>1</v>
      </c>
      <c r="P1514" s="13" t="s">
        <v>31</v>
      </c>
      <c r="Q1514" s="13" t="s">
        <v>32</v>
      </c>
      <c r="R1514" s="1" t="s">
        <v>2619</v>
      </c>
      <c r="S1514" s="13" t="str" cm="1">
        <f t="array" ref="S1514">IFERROR(_xlfn.TEXTJOIN(", ",TRUE,IF(ChangeLog[ROW_ID]=$T1514,ChangeLog[Change'#],"")),"")</f>
        <v/>
      </c>
      <c r="T1514">
        <v>1511</v>
      </c>
    </row>
    <row r="1515" spans="1:20" ht="17.100000000000001" customHeight="1" x14ac:dyDescent="0.25">
      <c r="A1515" s="1" t="s">
        <v>1242</v>
      </c>
      <c r="B1515" s="15">
        <v>1981</v>
      </c>
      <c r="C1515" s="15" t="s">
        <v>24</v>
      </c>
      <c r="D1515" s="15" t="s">
        <v>25</v>
      </c>
      <c r="E1515" s="15" t="s">
        <v>25</v>
      </c>
      <c r="F1515" s="15" t="s">
        <v>49</v>
      </c>
      <c r="G1515" s="15" t="s">
        <v>359</v>
      </c>
      <c r="H1515" s="15" t="s">
        <v>1243</v>
      </c>
      <c r="I1515" s="15" t="s">
        <v>359</v>
      </c>
      <c r="J1515" s="1" t="s">
        <v>2239</v>
      </c>
      <c r="K1515" s="15" t="s">
        <v>29</v>
      </c>
      <c r="L1515" s="15">
        <v>1</v>
      </c>
      <c r="M1515" s="15" t="s">
        <v>41</v>
      </c>
      <c r="N1515" s="15">
        <v>1</v>
      </c>
      <c r="O1515" s="15">
        <v>1</v>
      </c>
      <c r="P1515" s="13" t="s">
        <v>31</v>
      </c>
      <c r="Q1515" s="13" t="s">
        <v>32</v>
      </c>
      <c r="R1515" s="1" t="s">
        <v>2620</v>
      </c>
      <c r="S1515" s="13" t="str" cm="1">
        <f t="array" ref="S1515">IFERROR(_xlfn.TEXTJOIN(", ",TRUE,IF(ChangeLog[ROW_ID]=$T1515,ChangeLog[Change'#],"")),"")</f>
        <v/>
      </c>
      <c r="T1515">
        <v>1512</v>
      </c>
    </row>
    <row r="1516" spans="1:20" ht="17.100000000000001" customHeight="1" x14ac:dyDescent="0.25">
      <c r="A1516" s="1" t="s">
        <v>1242</v>
      </c>
      <c r="B1516" s="15">
        <v>1981</v>
      </c>
      <c r="C1516" s="15" t="s">
        <v>24</v>
      </c>
      <c r="D1516" s="15" t="s">
        <v>25</v>
      </c>
      <c r="E1516" s="15" t="s">
        <v>25</v>
      </c>
      <c r="F1516" s="15" t="s">
        <v>49</v>
      </c>
      <c r="G1516" s="15" t="s">
        <v>108</v>
      </c>
      <c r="H1516" s="15" t="s">
        <v>1243</v>
      </c>
      <c r="I1516" s="15" t="s">
        <v>108</v>
      </c>
      <c r="J1516" s="1" t="s">
        <v>2239</v>
      </c>
      <c r="K1516" s="15" t="s">
        <v>29</v>
      </c>
      <c r="L1516" s="15">
        <v>1</v>
      </c>
      <c r="M1516" s="15" t="s">
        <v>41</v>
      </c>
      <c r="N1516" s="15">
        <v>1</v>
      </c>
      <c r="O1516" s="15">
        <v>1</v>
      </c>
      <c r="P1516" s="13" t="s">
        <v>31</v>
      </c>
      <c r="Q1516" s="13" t="s">
        <v>32</v>
      </c>
      <c r="R1516" s="1" t="s">
        <v>2621</v>
      </c>
      <c r="S1516" s="13" t="str" cm="1">
        <f t="array" ref="S1516">IFERROR(_xlfn.TEXTJOIN(", ",TRUE,IF(ChangeLog[ROW_ID]=$T1516,ChangeLog[Change'#],"")),"")</f>
        <v/>
      </c>
      <c r="T1516">
        <v>1513</v>
      </c>
    </row>
    <row r="1517" spans="1:20" ht="17.100000000000001" customHeight="1" x14ac:dyDescent="0.25">
      <c r="A1517" s="1" t="s">
        <v>1242</v>
      </c>
      <c r="B1517" s="15">
        <v>1981</v>
      </c>
      <c r="C1517" s="15" t="s">
        <v>24</v>
      </c>
      <c r="D1517" s="15" t="s">
        <v>25</v>
      </c>
      <c r="E1517" s="15" t="s">
        <v>25</v>
      </c>
      <c r="F1517" s="15" t="s">
        <v>49</v>
      </c>
      <c r="G1517" s="15" t="s">
        <v>39</v>
      </c>
      <c r="H1517" s="15" t="s">
        <v>1243</v>
      </c>
      <c r="I1517" s="15" t="s">
        <v>39</v>
      </c>
      <c r="J1517" s="1" t="s">
        <v>2239</v>
      </c>
      <c r="K1517" s="15" t="s">
        <v>29</v>
      </c>
      <c r="L1517" s="15">
        <v>1</v>
      </c>
      <c r="M1517" s="15" t="s">
        <v>41</v>
      </c>
      <c r="N1517" s="15">
        <v>1</v>
      </c>
      <c r="O1517" s="15">
        <v>1</v>
      </c>
      <c r="P1517" s="13" t="s">
        <v>31</v>
      </c>
      <c r="Q1517" s="13" t="s">
        <v>32</v>
      </c>
      <c r="R1517" s="1" t="s">
        <v>2622</v>
      </c>
      <c r="S1517" s="13" t="str" cm="1">
        <f t="array" ref="S1517">IFERROR(_xlfn.TEXTJOIN(", ",TRUE,IF(ChangeLog[ROW_ID]=$T1517,ChangeLog[Change'#],"")),"")</f>
        <v/>
      </c>
      <c r="T1517">
        <v>1514</v>
      </c>
    </row>
    <row r="1518" spans="1:20" ht="17.100000000000001" customHeight="1" x14ac:dyDescent="0.25">
      <c r="A1518" s="1" t="s">
        <v>1242</v>
      </c>
      <c r="B1518" s="15">
        <v>1981</v>
      </c>
      <c r="C1518" s="15" t="s">
        <v>24</v>
      </c>
      <c r="D1518" s="15" t="s">
        <v>25</v>
      </c>
      <c r="E1518" s="15" t="s">
        <v>25</v>
      </c>
      <c r="F1518" s="15" t="s">
        <v>26</v>
      </c>
      <c r="G1518" s="15" t="s">
        <v>106</v>
      </c>
      <c r="H1518" s="15" t="s">
        <v>1243</v>
      </c>
      <c r="I1518" s="15" t="s">
        <v>106</v>
      </c>
      <c r="J1518" s="1" t="s">
        <v>2608</v>
      </c>
      <c r="K1518" s="15" t="s">
        <v>29</v>
      </c>
      <c r="L1518" s="15">
        <v>2</v>
      </c>
      <c r="M1518" s="15" t="s">
        <v>30</v>
      </c>
      <c r="N1518" s="15">
        <v>2</v>
      </c>
      <c r="O1518" s="15">
        <v>1</v>
      </c>
      <c r="P1518" s="13" t="s">
        <v>31</v>
      </c>
      <c r="Q1518" s="13" t="s">
        <v>32</v>
      </c>
      <c r="R1518" s="1" t="s">
        <v>2623</v>
      </c>
      <c r="S1518" s="13" t="str" cm="1">
        <f t="array" ref="S1518">IFERROR(_xlfn.TEXTJOIN(", ",TRUE,IF(ChangeLog[ROW_ID]=$T1518,ChangeLog[Change'#],"")),"")</f>
        <v/>
      </c>
      <c r="T1518">
        <v>1515</v>
      </c>
    </row>
    <row r="1519" spans="1:20" ht="17.100000000000001" customHeight="1" x14ac:dyDescent="0.25">
      <c r="A1519" s="1" t="s">
        <v>1242</v>
      </c>
      <c r="B1519" s="15">
        <v>1981</v>
      </c>
      <c r="C1519" s="15" t="s">
        <v>24</v>
      </c>
      <c r="D1519" s="15" t="s">
        <v>25</v>
      </c>
      <c r="E1519" s="15" t="s">
        <v>25</v>
      </c>
      <c r="F1519" s="15"/>
      <c r="G1519" s="15" t="s">
        <v>106</v>
      </c>
      <c r="H1519" s="15" t="s">
        <v>1243</v>
      </c>
      <c r="I1519" s="15" t="s">
        <v>106</v>
      </c>
      <c r="J1519" s="1" t="s">
        <v>2610</v>
      </c>
      <c r="K1519" s="15" t="s">
        <v>29</v>
      </c>
      <c r="L1519" s="15">
        <v>2</v>
      </c>
      <c r="M1519" s="15" t="s">
        <v>30</v>
      </c>
      <c r="N1519" s="15">
        <v>2</v>
      </c>
      <c r="O1519" s="15">
        <v>1</v>
      </c>
      <c r="P1519" s="13" t="s">
        <v>31</v>
      </c>
      <c r="Q1519" s="13" t="s">
        <v>32</v>
      </c>
      <c r="R1519" s="1" t="s">
        <v>2624</v>
      </c>
      <c r="S1519" s="13" t="str" cm="1">
        <f t="array" ref="S1519">IFERROR(_xlfn.TEXTJOIN(", ",TRUE,IF(ChangeLog[ROW_ID]=$T1519,ChangeLog[Change'#],"")),"")</f>
        <v/>
      </c>
      <c r="T1519">
        <v>1516</v>
      </c>
    </row>
    <row r="1520" spans="1:20" ht="17.100000000000001" customHeight="1" x14ac:dyDescent="0.25">
      <c r="A1520" s="1" t="s">
        <v>1242</v>
      </c>
      <c r="B1520" s="15">
        <v>1981</v>
      </c>
      <c r="C1520" s="15" t="s">
        <v>24</v>
      </c>
      <c r="D1520" s="15" t="s">
        <v>25</v>
      </c>
      <c r="E1520" s="15" t="s">
        <v>25</v>
      </c>
      <c r="F1520" s="15"/>
      <c r="G1520" s="15" t="s">
        <v>39</v>
      </c>
      <c r="H1520" s="15" t="s">
        <v>1243</v>
      </c>
      <c r="I1520" s="15" t="s">
        <v>39</v>
      </c>
      <c r="J1520" s="1" t="s">
        <v>2625</v>
      </c>
      <c r="K1520" s="15" t="s">
        <v>29</v>
      </c>
      <c r="L1520" s="15">
        <v>2</v>
      </c>
      <c r="M1520" s="15" t="s">
        <v>30</v>
      </c>
      <c r="N1520" s="15">
        <v>2</v>
      </c>
      <c r="O1520" s="15">
        <v>1</v>
      </c>
      <c r="P1520" s="13" t="s">
        <v>31</v>
      </c>
      <c r="Q1520" s="13" t="s">
        <v>32</v>
      </c>
      <c r="R1520" s="1" t="s">
        <v>2626</v>
      </c>
      <c r="S1520" s="13" t="str" cm="1">
        <f t="array" ref="S1520">IFERROR(_xlfn.TEXTJOIN(", ",TRUE,IF(ChangeLog[ROW_ID]=$T1520,ChangeLog[Change'#],"")),"")</f>
        <v/>
      </c>
      <c r="T1520">
        <v>1517</v>
      </c>
    </row>
    <row r="1521" spans="1:20" ht="17.100000000000001" customHeight="1" x14ac:dyDescent="0.25">
      <c r="A1521" s="1" t="s">
        <v>1242</v>
      </c>
      <c r="B1521" s="15">
        <v>1981</v>
      </c>
      <c r="C1521" s="15" t="s">
        <v>2429</v>
      </c>
      <c r="D1521" s="15" t="s">
        <v>2429</v>
      </c>
      <c r="E1521" s="15" t="s">
        <v>2430</v>
      </c>
      <c r="F1521" s="15" t="s">
        <v>49</v>
      </c>
      <c r="G1521" s="15" t="s">
        <v>369</v>
      </c>
      <c r="H1521" s="15" t="s">
        <v>2431</v>
      </c>
      <c r="I1521" s="15" t="s">
        <v>11556</v>
      </c>
      <c r="J1521" s="1" t="s">
        <v>2628</v>
      </c>
      <c r="K1521" s="15" t="s">
        <v>29</v>
      </c>
      <c r="L1521" s="15">
        <v>3</v>
      </c>
      <c r="M1521" s="15" t="s">
        <v>57</v>
      </c>
      <c r="N1521" s="15">
        <v>3</v>
      </c>
      <c r="O1521" s="15">
        <v>1</v>
      </c>
      <c r="P1521" s="13" t="s">
        <v>31</v>
      </c>
      <c r="Q1521" s="13" t="s">
        <v>32</v>
      </c>
      <c r="R1521" s="1" t="s">
        <v>2172</v>
      </c>
      <c r="S1521" s="13" t="str" cm="1">
        <f t="array" ref="S1521">IFERROR(_xlfn.TEXTJOIN(", ",TRUE,IF(ChangeLog[ROW_ID]=$T1521,ChangeLog[Change'#],"")),"")</f>
        <v/>
      </c>
      <c r="T1521">
        <v>1518</v>
      </c>
    </row>
    <row r="1522" spans="1:20" ht="17.100000000000001" customHeight="1" x14ac:dyDescent="0.25">
      <c r="A1522" s="1" t="s">
        <v>1242</v>
      </c>
      <c r="B1522" s="15">
        <v>1981</v>
      </c>
      <c r="C1522" s="15" t="s">
        <v>47</v>
      </c>
      <c r="D1522" s="15" t="s">
        <v>47</v>
      </c>
      <c r="E1522" s="15" t="s">
        <v>707</v>
      </c>
      <c r="F1522" s="15"/>
      <c r="G1522" s="15" t="s">
        <v>2535</v>
      </c>
      <c r="H1522" s="15" t="s">
        <v>1255</v>
      </c>
      <c r="I1522" s="15" t="s">
        <v>11543</v>
      </c>
      <c r="J1522" s="1" t="s">
        <v>2631</v>
      </c>
      <c r="K1522" s="15" t="s">
        <v>29</v>
      </c>
      <c r="L1522" s="15">
        <v>3</v>
      </c>
      <c r="M1522" s="15" t="s">
        <v>57</v>
      </c>
      <c r="N1522" s="15">
        <v>3</v>
      </c>
      <c r="O1522" s="15">
        <v>1</v>
      </c>
      <c r="P1522" s="13" t="s">
        <v>31</v>
      </c>
      <c r="Q1522" s="13" t="s">
        <v>32</v>
      </c>
      <c r="R1522" s="1" t="s">
        <v>2632</v>
      </c>
      <c r="S1522" s="13" t="str" cm="1">
        <f t="array" ref="S1522">IFERROR(_xlfn.TEXTJOIN(", ",TRUE,IF(ChangeLog[ROW_ID]=$T1522,ChangeLog[Change'#],"")),"")</f>
        <v/>
      </c>
      <c r="T1522">
        <v>1519</v>
      </c>
    </row>
    <row r="1523" spans="1:20" ht="17.100000000000001" customHeight="1" x14ac:dyDescent="0.25">
      <c r="A1523" s="1" t="s">
        <v>1242</v>
      </c>
      <c r="B1523" s="15">
        <v>1981</v>
      </c>
      <c r="C1523" s="15" t="s">
        <v>47</v>
      </c>
      <c r="D1523" s="15" t="s">
        <v>47</v>
      </c>
      <c r="E1523" s="15" t="s">
        <v>48</v>
      </c>
      <c r="F1523" s="15"/>
      <c r="G1523" s="15" t="s">
        <v>127</v>
      </c>
      <c r="H1523" s="15" t="s">
        <v>1255</v>
      </c>
      <c r="I1523" s="15" t="s">
        <v>11341</v>
      </c>
      <c r="J1523" s="1" t="s">
        <v>2634</v>
      </c>
      <c r="K1523" s="15" t="s">
        <v>29</v>
      </c>
      <c r="L1523" s="15">
        <v>3</v>
      </c>
      <c r="M1523" s="15" t="s">
        <v>57</v>
      </c>
      <c r="N1523" s="15">
        <v>3</v>
      </c>
      <c r="O1523" s="15">
        <v>1</v>
      </c>
      <c r="P1523" s="13" t="s">
        <v>31</v>
      </c>
      <c r="Q1523" s="13" t="s">
        <v>32</v>
      </c>
      <c r="R1523" s="1" t="s">
        <v>2635</v>
      </c>
      <c r="S1523" s="13" t="str" cm="1">
        <f t="array" ref="S1523">IFERROR(_xlfn.TEXTJOIN(", ",TRUE,IF(ChangeLog[ROW_ID]=$T1523,ChangeLog[Change'#],"")),"")</f>
        <v/>
      </c>
      <c r="T1523">
        <v>1520</v>
      </c>
    </row>
    <row r="1524" spans="1:20" ht="17.100000000000001" customHeight="1" x14ac:dyDescent="0.25">
      <c r="A1524" s="1" t="s">
        <v>1242</v>
      </c>
      <c r="B1524" s="15">
        <v>1981</v>
      </c>
      <c r="C1524" s="15" t="s">
        <v>47</v>
      </c>
      <c r="D1524" s="15" t="s">
        <v>47</v>
      </c>
      <c r="E1524" s="15" t="s">
        <v>707</v>
      </c>
      <c r="F1524" s="15"/>
      <c r="G1524" s="15" t="s">
        <v>1864</v>
      </c>
      <c r="H1524" s="15" t="s">
        <v>1255</v>
      </c>
      <c r="I1524" s="15" t="s">
        <v>11429</v>
      </c>
      <c r="J1524" s="1" t="s">
        <v>2553</v>
      </c>
      <c r="K1524" s="15" t="s">
        <v>29</v>
      </c>
      <c r="L1524" s="15">
        <v>2</v>
      </c>
      <c r="M1524" s="15" t="s">
        <v>30</v>
      </c>
      <c r="N1524" s="15">
        <v>2</v>
      </c>
      <c r="O1524" s="15">
        <v>1</v>
      </c>
      <c r="P1524" s="13" t="s">
        <v>31</v>
      </c>
      <c r="Q1524" s="13" t="s">
        <v>32</v>
      </c>
      <c r="R1524" s="1" t="s">
        <v>2637</v>
      </c>
      <c r="S1524" s="13" t="str" cm="1">
        <f t="array" ref="S1524">IFERROR(_xlfn.TEXTJOIN(", ",TRUE,IF(ChangeLog[ROW_ID]=$T1524,ChangeLog[Change'#],"")),"")</f>
        <v/>
      </c>
      <c r="T1524">
        <v>1521</v>
      </c>
    </row>
    <row r="1525" spans="1:20" ht="17.100000000000001" customHeight="1" x14ac:dyDescent="0.25">
      <c r="A1525" s="1" t="s">
        <v>1242</v>
      </c>
      <c r="B1525" s="15">
        <v>1981</v>
      </c>
      <c r="C1525" s="15" t="s">
        <v>47</v>
      </c>
      <c r="D1525" s="15" t="s">
        <v>47</v>
      </c>
      <c r="E1525" s="15" t="s">
        <v>112</v>
      </c>
      <c r="F1525" s="15"/>
      <c r="G1525" s="15" t="s">
        <v>113</v>
      </c>
      <c r="H1525" s="15" t="s">
        <v>1255</v>
      </c>
      <c r="I1525" s="15" t="s">
        <v>113</v>
      </c>
      <c r="J1525" s="1" t="s">
        <v>1548</v>
      </c>
      <c r="K1525" s="15" t="s">
        <v>29</v>
      </c>
      <c r="L1525" s="15">
        <v>3</v>
      </c>
      <c r="M1525" s="15" t="s">
        <v>57</v>
      </c>
      <c r="N1525" s="15">
        <v>3</v>
      </c>
      <c r="O1525" s="15">
        <v>1</v>
      </c>
      <c r="P1525" s="13" t="s">
        <v>31</v>
      </c>
      <c r="Q1525" s="13" t="s">
        <v>32</v>
      </c>
      <c r="R1525" s="1" t="s">
        <v>2638</v>
      </c>
      <c r="S1525" s="13" t="str" cm="1">
        <f t="array" ref="S1525">IFERROR(_xlfn.TEXTJOIN(", ",TRUE,IF(ChangeLog[ROW_ID]=$T1525,ChangeLog[Change'#],"")),"")</f>
        <v/>
      </c>
      <c r="T1525">
        <v>1522</v>
      </c>
    </row>
    <row r="1526" spans="1:20" ht="17.100000000000001" customHeight="1" x14ac:dyDescent="0.25">
      <c r="A1526" s="1" t="s">
        <v>1242</v>
      </c>
      <c r="B1526" s="15">
        <v>1981</v>
      </c>
      <c r="C1526" s="15" t="s">
        <v>47</v>
      </c>
      <c r="D1526" s="15" t="s">
        <v>47</v>
      </c>
      <c r="E1526" s="15" t="s">
        <v>48</v>
      </c>
      <c r="F1526" s="15"/>
      <c r="G1526" s="15" t="s">
        <v>72</v>
      </c>
      <c r="H1526" s="15" t="s">
        <v>1255</v>
      </c>
      <c r="I1526" s="15" t="s">
        <v>11371</v>
      </c>
      <c r="J1526" s="1" t="s">
        <v>2064</v>
      </c>
      <c r="K1526" s="15" t="s">
        <v>29</v>
      </c>
      <c r="L1526" s="15">
        <v>3</v>
      </c>
      <c r="M1526" s="15" t="s">
        <v>57</v>
      </c>
      <c r="N1526" s="15">
        <v>3</v>
      </c>
      <c r="O1526" s="15">
        <v>1</v>
      </c>
      <c r="P1526" s="13" t="s">
        <v>31</v>
      </c>
      <c r="Q1526" s="13" t="s">
        <v>32</v>
      </c>
      <c r="R1526" s="1" t="s">
        <v>2639</v>
      </c>
      <c r="S1526" s="13" t="str" cm="1">
        <f t="array" ref="S1526">IFERROR(_xlfn.TEXTJOIN(", ",TRUE,IF(ChangeLog[ROW_ID]=$T1526,ChangeLog[Change'#],"")),"")</f>
        <v/>
      </c>
      <c r="T1526">
        <v>1523</v>
      </c>
    </row>
    <row r="1527" spans="1:20" ht="17.100000000000001" customHeight="1" x14ac:dyDescent="0.25">
      <c r="A1527" s="1" t="s">
        <v>1242</v>
      </c>
      <c r="B1527" s="15">
        <v>1981</v>
      </c>
      <c r="C1527" s="15" t="s">
        <v>47</v>
      </c>
      <c r="D1527" s="15" t="s">
        <v>47</v>
      </c>
      <c r="E1527" s="15" t="s">
        <v>707</v>
      </c>
      <c r="F1527" s="15" t="s">
        <v>49</v>
      </c>
      <c r="G1527" s="15" t="s">
        <v>2455</v>
      </c>
      <c r="H1527" s="15" t="s">
        <v>1255</v>
      </c>
      <c r="I1527" s="15" t="s">
        <v>11532</v>
      </c>
      <c r="J1527" s="1" t="s">
        <v>2631</v>
      </c>
      <c r="K1527" s="15" t="s">
        <v>29</v>
      </c>
      <c r="L1527" s="15">
        <v>3</v>
      </c>
      <c r="M1527" s="15" t="s">
        <v>57</v>
      </c>
      <c r="N1527" s="15">
        <v>3</v>
      </c>
      <c r="O1527" s="15">
        <v>1</v>
      </c>
      <c r="P1527" s="13" t="s">
        <v>31</v>
      </c>
      <c r="Q1527" s="13" t="s">
        <v>32</v>
      </c>
      <c r="R1527" s="1" t="s">
        <v>2640</v>
      </c>
      <c r="S1527" s="13" t="str" cm="1">
        <f t="array" ref="S1527">IFERROR(_xlfn.TEXTJOIN(", ",TRUE,IF(ChangeLog[ROW_ID]=$T1527,ChangeLog[Change'#],"")),"")</f>
        <v/>
      </c>
      <c r="T1527">
        <v>1524</v>
      </c>
    </row>
    <row r="1528" spans="1:20" ht="17.100000000000001" customHeight="1" x14ac:dyDescent="0.25">
      <c r="A1528" s="1" t="s">
        <v>1242</v>
      </c>
      <c r="B1528" s="15">
        <v>1981</v>
      </c>
      <c r="C1528" s="15" t="s">
        <v>47</v>
      </c>
      <c r="D1528" s="15" t="s">
        <v>47</v>
      </c>
      <c r="E1528" s="15" t="s">
        <v>707</v>
      </c>
      <c r="F1528" s="15"/>
      <c r="G1528" s="15" t="s">
        <v>2455</v>
      </c>
      <c r="H1528" s="15" t="s">
        <v>1255</v>
      </c>
      <c r="I1528" s="15" t="s">
        <v>11532</v>
      </c>
      <c r="J1528" s="1" t="s">
        <v>2641</v>
      </c>
      <c r="K1528" s="15" t="s">
        <v>29</v>
      </c>
      <c r="L1528" s="15">
        <v>3</v>
      </c>
      <c r="M1528" s="15" t="s">
        <v>57</v>
      </c>
      <c r="N1528" s="15">
        <v>3</v>
      </c>
      <c r="O1528" s="15">
        <v>1</v>
      </c>
      <c r="P1528" s="13" t="s">
        <v>31</v>
      </c>
      <c r="Q1528" s="13" t="s">
        <v>32</v>
      </c>
      <c r="R1528" s="1" t="s">
        <v>2642</v>
      </c>
      <c r="S1528" s="13" t="str" cm="1">
        <f t="array" ref="S1528">IFERROR(_xlfn.TEXTJOIN(", ",TRUE,IF(ChangeLog[ROW_ID]=$T1528,ChangeLog[Change'#],"")),"")</f>
        <v/>
      </c>
      <c r="T1528">
        <v>1525</v>
      </c>
    </row>
    <row r="1529" spans="1:20" ht="17.100000000000001" customHeight="1" x14ac:dyDescent="0.25">
      <c r="A1529" s="1" t="s">
        <v>1242</v>
      </c>
      <c r="B1529" s="15">
        <v>1981</v>
      </c>
      <c r="C1529" s="15" t="s">
        <v>276</v>
      </c>
      <c r="D1529" s="15" t="s">
        <v>276</v>
      </c>
      <c r="E1529" s="15" t="s">
        <v>276</v>
      </c>
      <c r="F1529" s="15" t="s">
        <v>49</v>
      </c>
      <c r="G1529" s="15" t="s">
        <v>283</v>
      </c>
      <c r="H1529" s="15" t="s">
        <v>1418</v>
      </c>
      <c r="I1529" s="15" t="s">
        <v>284</v>
      </c>
      <c r="J1529" s="1" t="s">
        <v>2643</v>
      </c>
      <c r="K1529" s="15" t="s">
        <v>29</v>
      </c>
      <c r="L1529" s="15">
        <v>3</v>
      </c>
      <c r="M1529" s="15" t="s">
        <v>57</v>
      </c>
      <c r="N1529" s="15">
        <v>3</v>
      </c>
      <c r="O1529" s="15">
        <v>1</v>
      </c>
      <c r="P1529" s="13" t="s">
        <v>31</v>
      </c>
      <c r="Q1529" s="13" t="s">
        <v>32</v>
      </c>
      <c r="R1529" s="1"/>
      <c r="S1529" s="13" t="str" cm="1">
        <f t="array" ref="S1529">IFERROR(_xlfn.TEXTJOIN(", ",TRUE,IF(ChangeLog[ROW_ID]=$T1529,ChangeLog[Change'#],"")),"")</f>
        <v/>
      </c>
      <c r="T1529">
        <v>1526</v>
      </c>
    </row>
    <row r="1530" spans="1:20" ht="17.100000000000001" customHeight="1" x14ac:dyDescent="0.25">
      <c r="A1530" s="1" t="s">
        <v>1242</v>
      </c>
      <c r="B1530" s="15">
        <v>1981</v>
      </c>
      <c r="C1530" s="15" t="s">
        <v>2558</v>
      </c>
      <c r="D1530" s="15" t="s">
        <v>2559</v>
      </c>
      <c r="E1530" s="15" t="s">
        <v>2559</v>
      </c>
      <c r="F1530" s="15" t="s">
        <v>26</v>
      </c>
      <c r="G1530" s="15" t="s">
        <v>36</v>
      </c>
      <c r="H1530" s="15" t="s">
        <v>2560</v>
      </c>
      <c r="I1530" s="15" t="s">
        <v>11557</v>
      </c>
      <c r="J1530" s="1" t="s">
        <v>91</v>
      </c>
      <c r="K1530" s="15" t="s">
        <v>29</v>
      </c>
      <c r="L1530" s="15">
        <v>3</v>
      </c>
      <c r="M1530" s="15" t="s">
        <v>57</v>
      </c>
      <c r="N1530" s="15">
        <v>3</v>
      </c>
      <c r="O1530" s="15">
        <v>1</v>
      </c>
      <c r="P1530" s="13" t="s">
        <v>31</v>
      </c>
      <c r="Q1530" s="13" t="s">
        <v>32</v>
      </c>
      <c r="R1530" s="1"/>
      <c r="S1530" s="13" t="str" cm="1">
        <f t="array" ref="S1530">IFERROR(_xlfn.TEXTJOIN(", ",TRUE,IF(ChangeLog[ROW_ID]=$T1530,ChangeLog[Change'#],"")),"")</f>
        <v/>
      </c>
      <c r="T1530">
        <v>1527</v>
      </c>
    </row>
    <row r="1531" spans="1:20" ht="17.100000000000001" customHeight="1" x14ac:dyDescent="0.25">
      <c r="A1531" s="1" t="s">
        <v>1242</v>
      </c>
      <c r="B1531" s="15">
        <v>1981</v>
      </c>
      <c r="C1531" s="15" t="s">
        <v>2558</v>
      </c>
      <c r="D1531" s="15" t="s">
        <v>2559</v>
      </c>
      <c r="E1531" s="15" t="s">
        <v>2559</v>
      </c>
      <c r="F1531" s="15" t="s">
        <v>49</v>
      </c>
      <c r="G1531" s="15" t="s">
        <v>36</v>
      </c>
      <c r="H1531" s="15" t="s">
        <v>2560</v>
      </c>
      <c r="I1531" s="15" t="s">
        <v>11558</v>
      </c>
      <c r="J1531" s="1" t="s">
        <v>91</v>
      </c>
      <c r="K1531" s="15" t="s">
        <v>29</v>
      </c>
      <c r="L1531" s="15">
        <v>3</v>
      </c>
      <c r="M1531" s="15" t="s">
        <v>57</v>
      </c>
      <c r="N1531" s="15">
        <v>3</v>
      </c>
      <c r="O1531" s="15">
        <v>1</v>
      </c>
      <c r="P1531" s="13" t="s">
        <v>31</v>
      </c>
      <c r="Q1531" s="13" t="s">
        <v>32</v>
      </c>
      <c r="R1531" s="1"/>
      <c r="S1531" s="13" t="str" cm="1">
        <f t="array" ref="S1531">IFERROR(_xlfn.TEXTJOIN(", ",TRUE,IF(ChangeLog[ROW_ID]=$T1531,ChangeLog[Change'#],"")),"")</f>
        <v/>
      </c>
      <c r="T1531">
        <v>1528</v>
      </c>
    </row>
    <row r="1532" spans="1:20" ht="17.100000000000001" customHeight="1" x14ac:dyDescent="0.25">
      <c r="A1532" s="1" t="s">
        <v>1242</v>
      </c>
      <c r="B1532" s="15">
        <v>1981</v>
      </c>
      <c r="C1532" s="15" t="s">
        <v>150</v>
      </c>
      <c r="D1532" s="15" t="s">
        <v>150</v>
      </c>
      <c r="E1532" s="15" t="s">
        <v>151</v>
      </c>
      <c r="F1532" s="15" t="s">
        <v>26</v>
      </c>
      <c r="G1532" s="15" t="s">
        <v>198</v>
      </c>
      <c r="H1532" s="15" t="s">
        <v>2300</v>
      </c>
      <c r="I1532" s="15" t="s">
        <v>11559</v>
      </c>
      <c r="J1532" s="1" t="s">
        <v>2647</v>
      </c>
      <c r="K1532" s="15" t="s">
        <v>29</v>
      </c>
      <c r="L1532" s="15">
        <v>2</v>
      </c>
      <c r="M1532" s="15" t="s">
        <v>30</v>
      </c>
      <c r="N1532" s="15">
        <v>2</v>
      </c>
      <c r="O1532" s="15">
        <v>1</v>
      </c>
      <c r="P1532" s="13" t="s">
        <v>31</v>
      </c>
      <c r="Q1532" s="13" t="s">
        <v>32</v>
      </c>
      <c r="R1532" s="1"/>
      <c r="S1532" s="13" t="str" cm="1">
        <f t="array" ref="S1532">IFERROR(_xlfn.TEXTJOIN(", ",TRUE,IF(ChangeLog[ROW_ID]=$T1532,ChangeLog[Change'#],"")),"")</f>
        <v/>
      </c>
      <c r="T1532">
        <v>1529</v>
      </c>
    </row>
    <row r="1533" spans="1:20" ht="17.100000000000001" customHeight="1" x14ac:dyDescent="0.25">
      <c r="A1533" s="1" t="s">
        <v>1242</v>
      </c>
      <c r="B1533" s="15">
        <v>1981</v>
      </c>
      <c r="C1533" s="15" t="s">
        <v>150</v>
      </c>
      <c r="D1533" s="15" t="s">
        <v>150</v>
      </c>
      <c r="E1533" s="15" t="s">
        <v>151</v>
      </c>
      <c r="F1533" s="15" t="s">
        <v>26</v>
      </c>
      <c r="G1533" s="15" t="s">
        <v>152</v>
      </c>
      <c r="H1533" s="15" t="s">
        <v>2300</v>
      </c>
      <c r="I1533" s="15" t="s">
        <v>11560</v>
      </c>
      <c r="J1533" s="1" t="s">
        <v>2647</v>
      </c>
      <c r="K1533" s="15" t="s">
        <v>29</v>
      </c>
      <c r="L1533" s="15">
        <v>2</v>
      </c>
      <c r="M1533" s="15" t="s">
        <v>30</v>
      </c>
      <c r="N1533" s="15">
        <v>2</v>
      </c>
      <c r="O1533" s="15">
        <v>1</v>
      </c>
      <c r="P1533" s="13" t="s">
        <v>31</v>
      </c>
      <c r="Q1533" s="13" t="s">
        <v>32</v>
      </c>
      <c r="R1533" s="1" t="s">
        <v>2649</v>
      </c>
      <c r="S1533" s="13" t="str" cm="1">
        <f t="array" ref="S1533">IFERROR(_xlfn.TEXTJOIN(", ",TRUE,IF(ChangeLog[ROW_ID]=$T1533,ChangeLog[Change'#],"")),"")</f>
        <v/>
      </c>
      <c r="T1533">
        <v>1530</v>
      </c>
    </row>
    <row r="1534" spans="1:20" ht="17.100000000000001" customHeight="1" x14ac:dyDescent="0.25">
      <c r="A1534" s="1" t="s">
        <v>1242</v>
      </c>
      <c r="B1534" s="15">
        <v>1981</v>
      </c>
      <c r="C1534" s="15" t="s">
        <v>150</v>
      </c>
      <c r="D1534" s="15" t="s">
        <v>150</v>
      </c>
      <c r="E1534" s="15" t="s">
        <v>151</v>
      </c>
      <c r="F1534" s="15" t="s">
        <v>26</v>
      </c>
      <c r="G1534" s="15" t="s">
        <v>289</v>
      </c>
      <c r="H1534" s="15" t="s">
        <v>2300</v>
      </c>
      <c r="I1534" s="15" t="s">
        <v>11561</v>
      </c>
      <c r="J1534" s="1" t="s">
        <v>2647</v>
      </c>
      <c r="K1534" s="15" t="s">
        <v>29</v>
      </c>
      <c r="L1534" s="15">
        <v>3</v>
      </c>
      <c r="M1534" s="15" t="s">
        <v>57</v>
      </c>
      <c r="N1534" s="15">
        <v>3</v>
      </c>
      <c r="O1534" s="15">
        <v>1</v>
      </c>
      <c r="P1534" s="13" t="s">
        <v>31</v>
      </c>
      <c r="Q1534" s="13" t="s">
        <v>32</v>
      </c>
      <c r="R1534" s="1" t="s">
        <v>2651</v>
      </c>
      <c r="S1534" s="13" t="str" cm="1">
        <f t="array" ref="S1534">IFERROR(_xlfn.TEXTJOIN(", ",TRUE,IF(ChangeLog[ROW_ID]=$T1534,ChangeLog[Change'#],"")),"")</f>
        <v/>
      </c>
      <c r="T1534">
        <v>1531</v>
      </c>
    </row>
    <row r="1535" spans="1:20" ht="33.950000000000003" customHeight="1" x14ac:dyDescent="0.25">
      <c r="A1535" s="1" t="s">
        <v>1242</v>
      </c>
      <c r="B1535" s="15">
        <v>1981</v>
      </c>
      <c r="C1535" s="15" t="s">
        <v>74</v>
      </c>
      <c r="D1535" s="15" t="s">
        <v>74</v>
      </c>
      <c r="E1535" s="15" t="s">
        <v>74</v>
      </c>
      <c r="F1535" s="15"/>
      <c r="G1535" s="15" t="s">
        <v>81</v>
      </c>
      <c r="H1535" s="15" t="s">
        <v>1279</v>
      </c>
      <c r="I1535" s="15" t="s">
        <v>81</v>
      </c>
      <c r="J1535" s="1" t="s">
        <v>2652</v>
      </c>
      <c r="K1535" s="15" t="s">
        <v>29</v>
      </c>
      <c r="L1535" s="15">
        <v>2</v>
      </c>
      <c r="M1535" s="15" t="s">
        <v>30</v>
      </c>
      <c r="N1535" s="15">
        <v>2</v>
      </c>
      <c r="O1535" s="15">
        <v>1</v>
      </c>
      <c r="P1535" s="13" t="s">
        <v>31</v>
      </c>
      <c r="Q1535" s="13" t="s">
        <v>32</v>
      </c>
      <c r="R1535" s="1"/>
      <c r="S1535" s="13" t="str" cm="1">
        <f t="array" ref="S1535">IFERROR(_xlfn.TEXTJOIN(", ",TRUE,IF(ChangeLog[ROW_ID]=$T1535,ChangeLog[Change'#],"")),"")</f>
        <v/>
      </c>
      <c r="T1535">
        <v>1532</v>
      </c>
    </row>
    <row r="1536" spans="1:20" ht="17.100000000000001" customHeight="1" x14ac:dyDescent="0.25">
      <c r="A1536" s="1" t="s">
        <v>1242</v>
      </c>
      <c r="B1536" s="15">
        <v>1981</v>
      </c>
      <c r="C1536" s="15" t="s">
        <v>74</v>
      </c>
      <c r="D1536" s="15" t="s">
        <v>74</v>
      </c>
      <c r="E1536" s="15" t="s">
        <v>74</v>
      </c>
      <c r="F1536" s="15"/>
      <c r="G1536" s="15" t="s">
        <v>75</v>
      </c>
      <c r="H1536" s="15" t="s">
        <v>1279</v>
      </c>
      <c r="I1536" s="15" t="s">
        <v>75</v>
      </c>
      <c r="J1536" s="1" t="s">
        <v>2653</v>
      </c>
      <c r="K1536" s="15" t="s">
        <v>29</v>
      </c>
      <c r="L1536" s="15">
        <v>3</v>
      </c>
      <c r="M1536" s="15" t="s">
        <v>57</v>
      </c>
      <c r="N1536" s="15">
        <v>3</v>
      </c>
      <c r="O1536" s="15">
        <v>1</v>
      </c>
      <c r="P1536" s="13" t="s">
        <v>31</v>
      </c>
      <c r="Q1536" s="13" t="s">
        <v>32</v>
      </c>
      <c r="R1536" s="1"/>
      <c r="S1536" s="13" t="str" cm="1">
        <f t="array" ref="S1536">IFERROR(_xlfn.TEXTJOIN(", ",TRUE,IF(ChangeLog[ROW_ID]=$T1536,ChangeLog[Change'#],"")),"")</f>
        <v/>
      </c>
      <c r="T1536">
        <v>1533</v>
      </c>
    </row>
    <row r="1537" spans="1:20" ht="17.100000000000001" customHeight="1" x14ac:dyDescent="0.25">
      <c r="A1537" s="1" t="s">
        <v>1242</v>
      </c>
      <c r="B1537" s="15">
        <v>1981</v>
      </c>
      <c r="C1537" s="15" t="s">
        <v>74</v>
      </c>
      <c r="D1537" s="15" t="s">
        <v>74</v>
      </c>
      <c r="E1537" s="15" t="s">
        <v>74</v>
      </c>
      <c r="F1537" s="15"/>
      <c r="G1537" s="15" t="s">
        <v>85</v>
      </c>
      <c r="H1537" s="15" t="s">
        <v>1279</v>
      </c>
      <c r="I1537" s="15" t="s">
        <v>85</v>
      </c>
      <c r="J1537" s="1" t="s">
        <v>2654</v>
      </c>
      <c r="K1537" s="15" t="s">
        <v>29</v>
      </c>
      <c r="L1537" s="15">
        <v>2</v>
      </c>
      <c r="M1537" s="15" t="s">
        <v>30</v>
      </c>
      <c r="N1537" s="15">
        <v>2</v>
      </c>
      <c r="O1537" s="15">
        <v>1</v>
      </c>
      <c r="P1537" s="13" t="s">
        <v>31</v>
      </c>
      <c r="Q1537" s="13" t="s">
        <v>32</v>
      </c>
      <c r="R1537" s="1"/>
      <c r="S1537" s="13" t="str" cm="1">
        <f t="array" ref="S1537">IFERROR(_xlfn.TEXTJOIN(", ",TRUE,IF(ChangeLog[ROW_ID]=$T1537,ChangeLog[Change'#],"")),"")</f>
        <v/>
      </c>
      <c r="T1537">
        <v>1534</v>
      </c>
    </row>
    <row r="1538" spans="1:20" ht="17.100000000000001" customHeight="1" x14ac:dyDescent="0.25">
      <c r="A1538" s="1" t="s">
        <v>1242</v>
      </c>
      <c r="B1538" s="15">
        <v>1981</v>
      </c>
      <c r="C1538" s="15" t="s">
        <v>706</v>
      </c>
      <c r="D1538" s="15" t="s">
        <v>706</v>
      </c>
      <c r="E1538" s="15" t="s">
        <v>48</v>
      </c>
      <c r="F1538" s="15" t="s">
        <v>26</v>
      </c>
      <c r="G1538" s="15" t="s">
        <v>712</v>
      </c>
      <c r="H1538" s="15" t="s">
        <v>1425</v>
      </c>
      <c r="I1538" s="1" t="s">
        <v>11562</v>
      </c>
      <c r="J1538" s="1" t="s">
        <v>2656</v>
      </c>
      <c r="K1538" s="15" t="s">
        <v>29</v>
      </c>
      <c r="L1538" s="15">
        <v>3</v>
      </c>
      <c r="M1538" s="15" t="s">
        <v>57</v>
      </c>
      <c r="N1538" s="15">
        <v>3</v>
      </c>
      <c r="O1538" s="15">
        <v>1</v>
      </c>
      <c r="P1538" s="13" t="s">
        <v>31</v>
      </c>
      <c r="Q1538" s="13" t="s">
        <v>32</v>
      </c>
      <c r="R1538" s="1" t="s">
        <v>2657</v>
      </c>
      <c r="S1538" s="13" t="str" cm="1">
        <f t="array" ref="S1538">IFERROR(_xlfn.TEXTJOIN(", ",TRUE,IF(ChangeLog[ROW_ID]=$T1538,ChangeLog[Change'#],"")),"")</f>
        <v/>
      </c>
      <c r="T1538">
        <v>1535</v>
      </c>
    </row>
    <row r="1539" spans="1:20" ht="17.100000000000001" customHeight="1" x14ac:dyDescent="0.25">
      <c r="A1539" s="1" t="s">
        <v>1242</v>
      </c>
      <c r="B1539" s="15">
        <v>1981</v>
      </c>
      <c r="C1539" s="15" t="s">
        <v>706</v>
      </c>
      <c r="D1539" s="15" t="s">
        <v>706</v>
      </c>
      <c r="E1539" s="15" t="s">
        <v>48</v>
      </c>
      <c r="F1539" s="15" t="s">
        <v>26</v>
      </c>
      <c r="G1539" s="15" t="s">
        <v>1594</v>
      </c>
      <c r="H1539" s="15" t="s">
        <v>1425</v>
      </c>
      <c r="I1539" s="15" t="s">
        <v>11563</v>
      </c>
      <c r="J1539" s="1" t="s">
        <v>2659</v>
      </c>
      <c r="K1539" s="15" t="s">
        <v>29</v>
      </c>
      <c r="L1539" s="15">
        <v>3</v>
      </c>
      <c r="M1539" s="15" t="s">
        <v>57</v>
      </c>
      <c r="N1539" s="15">
        <v>3</v>
      </c>
      <c r="O1539" s="15">
        <v>1</v>
      </c>
      <c r="P1539" s="13" t="s">
        <v>31</v>
      </c>
      <c r="Q1539" s="13" t="s">
        <v>32</v>
      </c>
      <c r="R1539" s="1" t="s">
        <v>2660</v>
      </c>
      <c r="S1539" s="13" t="str" cm="1">
        <f t="array" ref="S1539">IFERROR(_xlfn.TEXTJOIN(", ",TRUE,IF(ChangeLog[ROW_ID]=$T1539,ChangeLog[Change'#],"")),"")</f>
        <v/>
      </c>
      <c r="T1539">
        <v>1536</v>
      </c>
    </row>
    <row r="1540" spans="1:20" ht="17.100000000000001" customHeight="1" x14ac:dyDescent="0.25">
      <c r="A1540" s="1" t="s">
        <v>1242</v>
      </c>
      <c r="B1540" s="15">
        <v>1981</v>
      </c>
      <c r="C1540" s="15" t="s">
        <v>546</v>
      </c>
      <c r="D1540" s="15" t="s">
        <v>546</v>
      </c>
      <c r="E1540" s="15" t="s">
        <v>547</v>
      </c>
      <c r="F1540" s="15"/>
      <c r="G1540" s="15" t="s">
        <v>584</v>
      </c>
      <c r="H1540" s="15" t="s">
        <v>1747</v>
      </c>
      <c r="I1540" s="15" t="s">
        <v>11544</v>
      </c>
      <c r="J1540" s="1" t="s">
        <v>2661</v>
      </c>
      <c r="K1540" s="15" t="s">
        <v>29</v>
      </c>
      <c r="L1540" s="15">
        <v>2</v>
      </c>
      <c r="M1540" s="15" t="s">
        <v>30</v>
      </c>
      <c r="N1540" s="15">
        <v>2</v>
      </c>
      <c r="O1540" s="15">
        <v>1</v>
      </c>
      <c r="P1540" s="13" t="s">
        <v>31</v>
      </c>
      <c r="Q1540" s="13" t="s">
        <v>32</v>
      </c>
      <c r="R1540" s="1">
        <v>8.35</v>
      </c>
      <c r="S1540" s="13" t="str" cm="1">
        <f t="array" ref="S1540">IFERROR(_xlfn.TEXTJOIN(", ",TRUE,IF(ChangeLog[ROW_ID]=$T1540,ChangeLog[Change'#],"")),"")</f>
        <v/>
      </c>
      <c r="T1540">
        <v>1537</v>
      </c>
    </row>
    <row r="1541" spans="1:20" ht="17.100000000000001" customHeight="1" x14ac:dyDescent="0.25">
      <c r="A1541" s="1" t="s">
        <v>1242</v>
      </c>
      <c r="B1541" s="15">
        <v>1981</v>
      </c>
      <c r="C1541" s="15" t="s">
        <v>717</v>
      </c>
      <c r="D1541" s="15" t="s">
        <v>717</v>
      </c>
      <c r="E1541" s="15" t="s">
        <v>426</v>
      </c>
      <c r="F1541" s="15" t="s">
        <v>26</v>
      </c>
      <c r="G1541" s="15" t="s">
        <v>768</v>
      </c>
      <c r="H1541" s="15" t="s">
        <v>1428</v>
      </c>
      <c r="I1541" s="15" t="s">
        <v>11564</v>
      </c>
      <c r="J1541" s="1" t="s">
        <v>770</v>
      </c>
      <c r="K1541" s="15" t="s">
        <v>29</v>
      </c>
      <c r="L1541" s="15">
        <v>2</v>
      </c>
      <c r="M1541" s="15" t="s">
        <v>30</v>
      </c>
      <c r="N1541" s="15">
        <v>2</v>
      </c>
      <c r="O1541" s="15">
        <v>1</v>
      </c>
      <c r="P1541" s="13" t="s">
        <v>31</v>
      </c>
      <c r="Q1541" s="13" t="s">
        <v>32</v>
      </c>
      <c r="R1541" s="1" t="s">
        <v>2663</v>
      </c>
      <c r="S1541" s="13" t="str" cm="1">
        <f t="array" ref="S1541">IFERROR(_xlfn.TEXTJOIN(", ",TRUE,IF(ChangeLog[ROW_ID]=$T1541,ChangeLog[Change'#],"")),"")</f>
        <v/>
      </c>
      <c r="T1541">
        <v>1538</v>
      </c>
    </row>
    <row r="1542" spans="1:20" ht="17.100000000000001" customHeight="1" x14ac:dyDescent="0.25">
      <c r="A1542" s="1" t="s">
        <v>1242</v>
      </c>
      <c r="B1542" s="15">
        <v>1981</v>
      </c>
      <c r="C1542" s="15" t="s">
        <v>717</v>
      </c>
      <c r="D1542" s="15" t="s">
        <v>717</v>
      </c>
      <c r="E1542" s="15" t="s">
        <v>426</v>
      </c>
      <c r="F1542" s="15" t="s">
        <v>26</v>
      </c>
      <c r="G1542" s="15" t="s">
        <v>2482</v>
      </c>
      <c r="H1542" s="15" t="s">
        <v>1428</v>
      </c>
      <c r="I1542" s="15"/>
      <c r="J1542" s="1" t="s">
        <v>2664</v>
      </c>
      <c r="K1542" s="15" t="s">
        <v>29</v>
      </c>
      <c r="L1542" s="15">
        <v>2</v>
      </c>
      <c r="M1542" s="15" t="s">
        <v>30</v>
      </c>
      <c r="N1542" s="15">
        <v>2</v>
      </c>
      <c r="O1542" s="15">
        <v>1</v>
      </c>
      <c r="P1542" s="13" t="s">
        <v>31</v>
      </c>
      <c r="Q1542" s="13" t="s">
        <v>32</v>
      </c>
      <c r="R1542" s="1"/>
      <c r="S1542" s="13" t="str" cm="1">
        <f t="array" ref="S1542">IFERROR(_xlfn.TEXTJOIN(", ",TRUE,IF(ChangeLog[ROW_ID]=$T1542,ChangeLog[Change'#],"")),"")</f>
        <v/>
      </c>
      <c r="T1542">
        <v>1539</v>
      </c>
    </row>
    <row r="1543" spans="1:20" ht="17.100000000000001" customHeight="1" x14ac:dyDescent="0.25">
      <c r="A1543" s="1" t="s">
        <v>1242</v>
      </c>
      <c r="B1543" s="15">
        <v>1981</v>
      </c>
      <c r="C1543" s="15" t="s">
        <v>717</v>
      </c>
      <c r="D1543" s="15" t="s">
        <v>717</v>
      </c>
      <c r="E1543" s="15" t="s">
        <v>426</v>
      </c>
      <c r="F1543" s="15" t="s">
        <v>26</v>
      </c>
      <c r="G1543" s="15" t="s">
        <v>88</v>
      </c>
      <c r="H1543" s="15" t="s">
        <v>1428</v>
      </c>
      <c r="I1543" s="15"/>
      <c r="J1543" s="1" t="s">
        <v>2665</v>
      </c>
      <c r="K1543" s="15" t="s">
        <v>29</v>
      </c>
      <c r="L1543" s="15">
        <v>2</v>
      </c>
      <c r="M1543" s="15" t="s">
        <v>30</v>
      </c>
      <c r="N1543" s="15">
        <v>2</v>
      </c>
      <c r="O1543" s="15">
        <v>1</v>
      </c>
      <c r="P1543" s="13" t="s">
        <v>31</v>
      </c>
      <c r="Q1543" s="13" t="s">
        <v>32</v>
      </c>
      <c r="R1543" s="1"/>
      <c r="S1543" s="13" t="str" cm="1">
        <f t="array" ref="S1543">IFERROR(_xlfn.TEXTJOIN(", ",TRUE,IF(ChangeLog[ROW_ID]=$T1543,ChangeLog[Change'#],"")),"")</f>
        <v/>
      </c>
      <c r="T1543">
        <v>1540</v>
      </c>
    </row>
    <row r="1544" spans="1:20" ht="17.100000000000001" customHeight="1" x14ac:dyDescent="0.25">
      <c r="A1544" s="1" t="s">
        <v>1242</v>
      </c>
      <c r="B1544" s="15">
        <v>1981</v>
      </c>
      <c r="C1544" s="15" t="s">
        <v>717</v>
      </c>
      <c r="D1544" s="15" t="s">
        <v>717</v>
      </c>
      <c r="E1544" s="15" t="s">
        <v>426</v>
      </c>
      <c r="F1544" s="15" t="s">
        <v>26</v>
      </c>
      <c r="G1544" s="15" t="s">
        <v>237</v>
      </c>
      <c r="H1544" s="15" t="s">
        <v>1428</v>
      </c>
      <c r="I1544" s="15" t="s">
        <v>237</v>
      </c>
      <c r="J1544" s="1" t="s">
        <v>2666</v>
      </c>
      <c r="K1544" s="15" t="s">
        <v>29</v>
      </c>
      <c r="L1544" s="15">
        <v>3</v>
      </c>
      <c r="M1544" s="15" t="s">
        <v>57</v>
      </c>
      <c r="N1544" s="15">
        <v>3</v>
      </c>
      <c r="O1544" s="15">
        <v>1</v>
      </c>
      <c r="P1544" s="13" t="s">
        <v>31</v>
      </c>
      <c r="Q1544" s="13" t="s">
        <v>32</v>
      </c>
      <c r="R1544" s="1"/>
      <c r="S1544" s="13" t="str" cm="1">
        <f t="array" ref="S1544">IFERROR(_xlfn.TEXTJOIN(", ",TRUE,IF(ChangeLog[ROW_ID]=$T1544,ChangeLog[Change'#],"")),"")</f>
        <v/>
      </c>
      <c r="T1544">
        <v>1541</v>
      </c>
    </row>
    <row r="1545" spans="1:20" ht="17.100000000000001" customHeight="1" x14ac:dyDescent="0.25">
      <c r="A1545" s="1" t="s">
        <v>1242</v>
      </c>
      <c r="B1545" s="15">
        <v>1981</v>
      </c>
      <c r="C1545" s="15" t="s">
        <v>717</v>
      </c>
      <c r="D1545" s="15" t="s">
        <v>717</v>
      </c>
      <c r="E1545" s="15" t="s">
        <v>426</v>
      </c>
      <c r="F1545" s="15"/>
      <c r="G1545" s="15" t="s">
        <v>1599</v>
      </c>
      <c r="H1545" s="15" t="s">
        <v>1428</v>
      </c>
      <c r="I1545" s="15" t="s">
        <v>1599</v>
      </c>
      <c r="J1545" s="1" t="s">
        <v>2668</v>
      </c>
      <c r="K1545" s="15" t="s">
        <v>29</v>
      </c>
      <c r="L1545" s="15">
        <v>3</v>
      </c>
      <c r="M1545" s="15" t="s">
        <v>57</v>
      </c>
      <c r="N1545" s="15">
        <v>3</v>
      </c>
      <c r="O1545" s="15">
        <v>1</v>
      </c>
      <c r="P1545" s="13" t="s">
        <v>31</v>
      </c>
      <c r="Q1545" s="13" t="s">
        <v>32</v>
      </c>
      <c r="R1545" s="1"/>
      <c r="S1545" s="13" t="str" cm="1">
        <f t="array" ref="S1545">IFERROR(_xlfn.TEXTJOIN(", ",TRUE,IF(ChangeLog[ROW_ID]=$T1545,ChangeLog[Change'#],"")),"")</f>
        <v/>
      </c>
      <c r="T1545">
        <v>1542</v>
      </c>
    </row>
    <row r="1546" spans="1:20" ht="17.100000000000001" customHeight="1" x14ac:dyDescent="0.25">
      <c r="A1546" s="1" t="s">
        <v>1242</v>
      </c>
      <c r="B1546" s="15">
        <v>1981</v>
      </c>
      <c r="C1546" s="15" t="s">
        <v>717</v>
      </c>
      <c r="D1546" s="15" t="s">
        <v>717</v>
      </c>
      <c r="E1546" s="15" t="s">
        <v>426</v>
      </c>
      <c r="F1546" s="15" t="s">
        <v>49</v>
      </c>
      <c r="G1546" s="15" t="s">
        <v>88</v>
      </c>
      <c r="H1546" s="15" t="s">
        <v>1428</v>
      </c>
      <c r="I1546" s="15" t="s">
        <v>11565</v>
      </c>
      <c r="J1546" s="1" t="s">
        <v>2670</v>
      </c>
      <c r="K1546" s="15" t="s">
        <v>29</v>
      </c>
      <c r="L1546" s="15">
        <v>3</v>
      </c>
      <c r="M1546" s="15" t="s">
        <v>57</v>
      </c>
      <c r="N1546" s="15">
        <v>3</v>
      </c>
      <c r="O1546" s="15">
        <v>1</v>
      </c>
      <c r="P1546" s="13" t="s">
        <v>31</v>
      </c>
      <c r="Q1546" s="13" t="s">
        <v>32</v>
      </c>
      <c r="R1546" s="1"/>
      <c r="S1546" s="13" t="str" cm="1">
        <f t="array" ref="S1546">IFERROR(_xlfn.TEXTJOIN(", ",TRUE,IF(ChangeLog[ROW_ID]=$T1546,ChangeLog[Change'#],"")),"")</f>
        <v/>
      </c>
      <c r="T1546">
        <v>1543</v>
      </c>
    </row>
    <row r="1547" spans="1:20" ht="17.100000000000001" customHeight="1" x14ac:dyDescent="0.25">
      <c r="A1547" s="1" t="s">
        <v>1242</v>
      </c>
      <c r="B1547" s="15">
        <v>1981</v>
      </c>
      <c r="C1547" s="15" t="s">
        <v>717</v>
      </c>
      <c r="D1547" s="15" t="s">
        <v>717</v>
      </c>
      <c r="E1547" s="15" t="s">
        <v>426</v>
      </c>
      <c r="F1547" s="15" t="s">
        <v>26</v>
      </c>
      <c r="G1547" s="15" t="s">
        <v>88</v>
      </c>
      <c r="H1547" s="15" t="s">
        <v>1428</v>
      </c>
      <c r="I1547" s="15" t="s">
        <v>11566</v>
      </c>
      <c r="J1547" s="1" t="s">
        <v>2672</v>
      </c>
      <c r="K1547" s="15" t="s">
        <v>29</v>
      </c>
      <c r="L1547" s="15">
        <v>3</v>
      </c>
      <c r="M1547" s="15" t="s">
        <v>57</v>
      </c>
      <c r="N1547" s="15">
        <v>3</v>
      </c>
      <c r="O1547" s="15">
        <v>1</v>
      </c>
      <c r="P1547" s="13" t="s">
        <v>31</v>
      </c>
      <c r="Q1547" s="13" t="s">
        <v>32</v>
      </c>
      <c r="R1547" s="1"/>
      <c r="S1547" s="13" t="str" cm="1">
        <f t="array" ref="S1547">IFERROR(_xlfn.TEXTJOIN(", ",TRUE,IF(ChangeLog[ROW_ID]=$T1547,ChangeLog[Change'#],"")),"")</f>
        <v/>
      </c>
      <c r="T1547">
        <v>1544</v>
      </c>
    </row>
    <row r="1548" spans="1:20" ht="17.100000000000001" customHeight="1" x14ac:dyDescent="0.25">
      <c r="A1548" s="1" t="s">
        <v>1242</v>
      </c>
      <c r="B1548" s="15">
        <v>1981</v>
      </c>
      <c r="C1548" s="15" t="s">
        <v>171</v>
      </c>
      <c r="D1548" s="15" t="s">
        <v>171</v>
      </c>
      <c r="E1548" s="15" t="s">
        <v>171</v>
      </c>
      <c r="F1548" s="15" t="s">
        <v>26</v>
      </c>
      <c r="G1548" s="15" t="s">
        <v>172</v>
      </c>
      <c r="H1548" s="15" t="s">
        <v>1603</v>
      </c>
      <c r="I1548" s="15"/>
      <c r="J1548" s="1" t="s">
        <v>91</v>
      </c>
      <c r="K1548" s="15" t="s">
        <v>29</v>
      </c>
      <c r="L1548" s="15">
        <v>3</v>
      </c>
      <c r="M1548" s="15" t="s">
        <v>57</v>
      </c>
      <c r="N1548" s="15">
        <v>3</v>
      </c>
      <c r="O1548" s="15">
        <v>1</v>
      </c>
      <c r="P1548" s="13" t="s">
        <v>31</v>
      </c>
      <c r="Q1548" s="13" t="s">
        <v>32</v>
      </c>
      <c r="R1548" s="1"/>
      <c r="S1548" s="13" t="str" cm="1">
        <f t="array" ref="S1548">IFERROR(_xlfn.TEXTJOIN(", ",TRUE,IF(ChangeLog[ROW_ID]=$T1548,ChangeLog[Change'#],"")),"")</f>
        <v/>
      </c>
      <c r="T1548">
        <v>1545</v>
      </c>
    </row>
    <row r="1549" spans="1:20" ht="17.100000000000001" customHeight="1" x14ac:dyDescent="0.25">
      <c r="A1549" s="1" t="s">
        <v>1242</v>
      </c>
      <c r="B1549" s="15">
        <v>1981</v>
      </c>
      <c r="C1549" s="15" t="s">
        <v>171</v>
      </c>
      <c r="D1549" s="15" t="s">
        <v>171</v>
      </c>
      <c r="E1549" s="15" t="s">
        <v>171</v>
      </c>
      <c r="F1549" s="15" t="s">
        <v>26</v>
      </c>
      <c r="G1549" s="15" t="s">
        <v>172</v>
      </c>
      <c r="H1549" s="15" t="s">
        <v>1603</v>
      </c>
      <c r="I1549" s="15"/>
      <c r="J1549" s="1" t="s">
        <v>91</v>
      </c>
      <c r="K1549" s="15" t="s">
        <v>29</v>
      </c>
      <c r="L1549" s="15">
        <v>2</v>
      </c>
      <c r="M1549" s="15" t="s">
        <v>30</v>
      </c>
      <c r="N1549" s="15">
        <v>2</v>
      </c>
      <c r="O1549" s="15">
        <v>1</v>
      </c>
      <c r="P1549" s="13" t="s">
        <v>31</v>
      </c>
      <c r="Q1549" s="13" t="s">
        <v>32</v>
      </c>
      <c r="R1549" s="1"/>
      <c r="S1549" s="13" t="str" cm="1">
        <f t="array" ref="S1549">IFERROR(_xlfn.TEXTJOIN(", ",TRUE,IF(ChangeLog[ROW_ID]=$T1549,ChangeLog[Change'#],"")),"")</f>
        <v/>
      </c>
      <c r="T1549">
        <v>1546</v>
      </c>
    </row>
    <row r="1550" spans="1:20" ht="17.100000000000001" customHeight="1" x14ac:dyDescent="0.25">
      <c r="A1550" s="1" t="s">
        <v>1242</v>
      </c>
      <c r="B1550" s="15">
        <v>1981</v>
      </c>
      <c r="C1550" s="15" t="s">
        <v>92</v>
      </c>
      <c r="D1550" s="15" t="s">
        <v>92</v>
      </c>
      <c r="E1550" s="15" t="s">
        <v>386</v>
      </c>
      <c r="F1550" s="15" t="s">
        <v>26</v>
      </c>
      <c r="G1550" s="15" t="s">
        <v>722</v>
      </c>
      <c r="H1550" s="15" t="s">
        <v>1296</v>
      </c>
      <c r="I1550" s="15" t="s">
        <v>11567</v>
      </c>
      <c r="J1550" s="1" t="s">
        <v>2674</v>
      </c>
      <c r="K1550" s="15" t="s">
        <v>29</v>
      </c>
      <c r="L1550" s="15">
        <v>3</v>
      </c>
      <c r="M1550" s="15" t="s">
        <v>57</v>
      </c>
      <c r="N1550" s="15">
        <v>3</v>
      </c>
      <c r="O1550" s="15">
        <v>1</v>
      </c>
      <c r="P1550" s="13" t="s">
        <v>31</v>
      </c>
      <c r="Q1550" s="13" t="s">
        <v>32</v>
      </c>
      <c r="R1550" s="1" t="s">
        <v>2675</v>
      </c>
      <c r="S1550" s="13" t="str" cm="1">
        <f t="array" ref="S1550">IFERROR(_xlfn.TEXTJOIN(", ",TRUE,IF(ChangeLog[ROW_ID]=$T1550,ChangeLog[Change'#],"")),"")</f>
        <v/>
      </c>
      <c r="T1550">
        <v>1547</v>
      </c>
    </row>
    <row r="1551" spans="1:20" ht="84.95" customHeight="1" x14ac:dyDescent="0.25">
      <c r="A1551" s="1" t="s">
        <v>1242</v>
      </c>
      <c r="B1551" s="15">
        <v>1981</v>
      </c>
      <c r="C1551" s="15" t="s">
        <v>92</v>
      </c>
      <c r="D1551" s="15" t="s">
        <v>92</v>
      </c>
      <c r="E1551" s="15" t="s">
        <v>386</v>
      </c>
      <c r="F1551" s="15" t="s">
        <v>26</v>
      </c>
      <c r="G1551" s="15" t="s">
        <v>2676</v>
      </c>
      <c r="H1551" s="15" t="s">
        <v>1296</v>
      </c>
      <c r="I1551" s="15" t="s">
        <v>11568</v>
      </c>
      <c r="J1551" s="1" t="s">
        <v>2678</v>
      </c>
      <c r="K1551" s="15" t="s">
        <v>29</v>
      </c>
      <c r="L1551" s="15">
        <v>3</v>
      </c>
      <c r="M1551" s="15" t="s">
        <v>57</v>
      </c>
      <c r="N1551" s="15">
        <v>3</v>
      </c>
      <c r="O1551" s="15">
        <v>1</v>
      </c>
      <c r="P1551" s="13" t="s">
        <v>31</v>
      </c>
      <c r="Q1551" s="13" t="s">
        <v>32</v>
      </c>
      <c r="R1551" s="1" t="s">
        <v>2679</v>
      </c>
      <c r="S1551" s="13" t="str" cm="1">
        <f t="array" ref="S1551">IFERROR(_xlfn.TEXTJOIN(", ",TRUE,IF(ChangeLog[ROW_ID]=$T1551,ChangeLog[Change'#],"")),"")</f>
        <v/>
      </c>
      <c r="T1551">
        <v>1548</v>
      </c>
    </row>
    <row r="1552" spans="1:20" ht="17.100000000000001" customHeight="1" x14ac:dyDescent="0.25">
      <c r="A1552" s="1" t="s">
        <v>1242</v>
      </c>
      <c r="B1552" s="15">
        <v>1981</v>
      </c>
      <c r="C1552" s="15" t="s">
        <v>92</v>
      </c>
      <c r="D1552" s="15" t="s">
        <v>92</v>
      </c>
      <c r="E1552" s="15" t="s">
        <v>386</v>
      </c>
      <c r="F1552" s="15" t="s">
        <v>26</v>
      </c>
      <c r="G1552" s="15" t="s">
        <v>559</v>
      </c>
      <c r="H1552" s="15" t="s">
        <v>1296</v>
      </c>
      <c r="I1552" s="15" t="s">
        <v>11568</v>
      </c>
      <c r="J1552" s="1" t="s">
        <v>2680</v>
      </c>
      <c r="K1552" s="15" t="s">
        <v>29</v>
      </c>
      <c r="L1552" s="15">
        <v>3</v>
      </c>
      <c r="M1552" s="15" t="s">
        <v>57</v>
      </c>
      <c r="N1552" s="15">
        <v>3</v>
      </c>
      <c r="O1552" s="15">
        <v>1</v>
      </c>
      <c r="P1552" s="13" t="s">
        <v>31</v>
      </c>
      <c r="Q1552" s="13" t="s">
        <v>32</v>
      </c>
      <c r="R1552" s="1" t="s">
        <v>2681</v>
      </c>
      <c r="S1552" s="13" t="str" cm="1">
        <f t="array" ref="S1552">IFERROR(_xlfn.TEXTJOIN(", ",TRUE,IF(ChangeLog[ROW_ID]=$T1552,ChangeLog[Change'#],"")),"")</f>
        <v/>
      </c>
      <c r="T1552">
        <v>1549</v>
      </c>
    </row>
    <row r="1553" spans="1:20" ht="17.100000000000001" customHeight="1" x14ac:dyDescent="0.25">
      <c r="A1553" s="1" t="s">
        <v>1242</v>
      </c>
      <c r="B1553" s="15">
        <v>1981</v>
      </c>
      <c r="C1553" s="15" t="s">
        <v>92</v>
      </c>
      <c r="D1553" s="15" t="s">
        <v>92</v>
      </c>
      <c r="E1553" s="15" t="s">
        <v>177</v>
      </c>
      <c r="F1553" s="15" t="s">
        <v>26</v>
      </c>
      <c r="G1553" s="15" t="s">
        <v>1931</v>
      </c>
      <c r="H1553" s="15" t="s">
        <v>1296</v>
      </c>
      <c r="I1553" s="15" t="s">
        <v>11569</v>
      </c>
      <c r="J1553" s="1" t="s">
        <v>2683</v>
      </c>
      <c r="K1553" s="15" t="s">
        <v>29</v>
      </c>
      <c r="L1553" s="15">
        <v>1</v>
      </c>
      <c r="M1553" s="15" t="s">
        <v>41</v>
      </c>
      <c r="N1553" s="15">
        <v>1</v>
      </c>
      <c r="O1553" s="15">
        <v>1</v>
      </c>
      <c r="P1553" s="13" t="s">
        <v>31</v>
      </c>
      <c r="Q1553" s="13" t="s">
        <v>32</v>
      </c>
      <c r="R1553" s="1" t="s">
        <v>2684</v>
      </c>
      <c r="S1553" s="13" t="str" cm="1">
        <f t="array" ref="S1553">IFERROR(_xlfn.TEXTJOIN(", ",TRUE,IF(ChangeLog[ROW_ID]=$T1553,ChangeLog[Change'#],"")),"")</f>
        <v/>
      </c>
      <c r="T1553">
        <v>1550</v>
      </c>
    </row>
    <row r="1554" spans="1:20" ht="17.100000000000001" customHeight="1" x14ac:dyDescent="0.25">
      <c r="A1554" s="1" t="s">
        <v>1242</v>
      </c>
      <c r="B1554" s="15">
        <v>1981</v>
      </c>
      <c r="C1554" s="15" t="s">
        <v>92</v>
      </c>
      <c r="D1554" s="15" t="s">
        <v>92</v>
      </c>
      <c r="E1554" s="15" t="s">
        <v>177</v>
      </c>
      <c r="F1554" s="15" t="s">
        <v>26</v>
      </c>
      <c r="G1554" s="15" t="s">
        <v>2173</v>
      </c>
      <c r="H1554" s="15" t="s">
        <v>1296</v>
      </c>
      <c r="I1554" s="15" t="s">
        <v>11570</v>
      </c>
      <c r="J1554" s="1" t="s">
        <v>2686</v>
      </c>
      <c r="K1554" s="15" t="s">
        <v>29</v>
      </c>
      <c r="L1554" s="15">
        <v>1</v>
      </c>
      <c r="M1554" s="15" t="s">
        <v>41</v>
      </c>
      <c r="N1554" s="15">
        <v>1</v>
      </c>
      <c r="O1554" s="15">
        <v>1</v>
      </c>
      <c r="P1554" s="13" t="s">
        <v>31</v>
      </c>
      <c r="Q1554" s="13" t="s">
        <v>32</v>
      </c>
      <c r="R1554" s="1" t="s">
        <v>2687</v>
      </c>
      <c r="S1554" s="13" t="str" cm="1">
        <f t="array" ref="S1554">IFERROR(_xlfn.TEXTJOIN(", ",TRUE,IF(ChangeLog[ROW_ID]=$T1554,ChangeLog[Change'#],"")),"")</f>
        <v/>
      </c>
      <c r="T1554">
        <v>1551</v>
      </c>
    </row>
    <row r="1555" spans="1:20" ht="17.100000000000001" customHeight="1" x14ac:dyDescent="0.25">
      <c r="A1555" s="1" t="s">
        <v>1242</v>
      </c>
      <c r="B1555" s="15">
        <v>1981</v>
      </c>
      <c r="C1555" s="15" t="s">
        <v>92</v>
      </c>
      <c r="D1555" s="15" t="s">
        <v>92</v>
      </c>
      <c r="E1555" s="15" t="s">
        <v>177</v>
      </c>
      <c r="F1555" s="15" t="s">
        <v>26</v>
      </c>
      <c r="G1555" s="15" t="s">
        <v>1931</v>
      </c>
      <c r="H1555" s="15" t="s">
        <v>1296</v>
      </c>
      <c r="I1555" s="15" t="s">
        <v>11571</v>
      </c>
      <c r="J1555" s="1" t="s">
        <v>2683</v>
      </c>
      <c r="K1555" s="15" t="s">
        <v>29</v>
      </c>
      <c r="L1555" s="15">
        <v>2</v>
      </c>
      <c r="M1555" s="15" t="s">
        <v>30</v>
      </c>
      <c r="N1555" s="15">
        <v>2</v>
      </c>
      <c r="O1555" s="15">
        <v>1</v>
      </c>
      <c r="P1555" s="13" t="s">
        <v>31</v>
      </c>
      <c r="Q1555" s="13" t="s">
        <v>32</v>
      </c>
      <c r="R1555" s="1"/>
      <c r="S1555" s="13" t="str" cm="1">
        <f t="array" ref="S1555">IFERROR(_xlfn.TEXTJOIN(", ",TRUE,IF(ChangeLog[ROW_ID]=$T1555,ChangeLog[Change'#],"")),"")</f>
        <v/>
      </c>
      <c r="T1555">
        <v>1552</v>
      </c>
    </row>
    <row r="1556" spans="1:20" ht="17.100000000000001" customHeight="1" x14ac:dyDescent="0.25">
      <c r="A1556" s="1" t="s">
        <v>1242</v>
      </c>
      <c r="B1556" s="15">
        <v>1981</v>
      </c>
      <c r="C1556" s="15" t="s">
        <v>97</v>
      </c>
      <c r="D1556" s="15" t="s">
        <v>97</v>
      </c>
      <c r="E1556" s="15" t="s">
        <v>97</v>
      </c>
      <c r="F1556" s="15" t="s">
        <v>49</v>
      </c>
      <c r="G1556" s="15" t="s">
        <v>36</v>
      </c>
      <c r="H1556" s="15" t="s">
        <v>1349</v>
      </c>
      <c r="I1556" s="15" t="s">
        <v>265</v>
      </c>
      <c r="J1556" s="1" t="s">
        <v>91</v>
      </c>
      <c r="K1556" s="15" t="s">
        <v>29</v>
      </c>
      <c r="L1556" s="15">
        <v>3</v>
      </c>
      <c r="M1556" s="15" t="s">
        <v>57</v>
      </c>
      <c r="N1556" s="15">
        <v>3</v>
      </c>
      <c r="O1556" s="15">
        <v>1</v>
      </c>
      <c r="P1556" s="13" t="s">
        <v>31</v>
      </c>
      <c r="Q1556" s="13" t="s">
        <v>32</v>
      </c>
      <c r="R1556" s="1"/>
      <c r="S1556" s="13" t="str" cm="1">
        <f t="array" ref="S1556">IFERROR(_xlfn.TEXTJOIN(", ",TRUE,IF(ChangeLog[ROW_ID]=$T1556,ChangeLog[Change'#],"")),"")</f>
        <v/>
      </c>
      <c r="T1556">
        <v>1553</v>
      </c>
    </row>
    <row r="1557" spans="1:20" ht="17.100000000000001" customHeight="1" x14ac:dyDescent="0.25">
      <c r="A1557" s="1" t="s">
        <v>1242</v>
      </c>
      <c r="B1557" s="15">
        <v>1981</v>
      </c>
      <c r="C1557" s="15" t="s">
        <v>1300</v>
      </c>
      <c r="D1557" s="15" t="s">
        <v>1300</v>
      </c>
      <c r="E1557" s="15" t="s">
        <v>1300</v>
      </c>
      <c r="F1557" s="15" t="s">
        <v>26</v>
      </c>
      <c r="G1557" s="15" t="s">
        <v>152</v>
      </c>
      <c r="H1557" s="15" t="s">
        <v>1301</v>
      </c>
      <c r="I1557" s="15" t="s">
        <v>1002</v>
      </c>
      <c r="J1557" s="1" t="s">
        <v>2689</v>
      </c>
      <c r="K1557" s="15" t="s">
        <v>29</v>
      </c>
      <c r="L1557" s="15">
        <v>2</v>
      </c>
      <c r="M1557" s="15" t="s">
        <v>30</v>
      </c>
      <c r="N1557" s="15">
        <v>2</v>
      </c>
      <c r="O1557" s="15">
        <v>1</v>
      </c>
      <c r="P1557" s="13" t="s">
        <v>31</v>
      </c>
      <c r="Q1557" s="13" t="s">
        <v>32</v>
      </c>
      <c r="R1557" s="1"/>
      <c r="S1557" s="13" t="str" cm="1">
        <f t="array" ref="S1557">IFERROR(_xlfn.TEXTJOIN(", ",TRUE,IF(ChangeLog[ROW_ID]=$T1557,ChangeLog[Change'#],"")),"")</f>
        <v>54</v>
      </c>
      <c r="T1557">
        <v>1554</v>
      </c>
    </row>
    <row r="1558" spans="1:20" ht="17.100000000000001" customHeight="1" x14ac:dyDescent="0.25">
      <c r="A1558" s="1" t="s">
        <v>1242</v>
      </c>
      <c r="B1558" s="15">
        <v>1981</v>
      </c>
      <c r="C1558" s="15" t="s">
        <v>1452</v>
      </c>
      <c r="D1558" s="15" t="s">
        <v>1452</v>
      </c>
      <c r="E1558" s="15" t="s">
        <v>1453</v>
      </c>
      <c r="F1558" s="15"/>
      <c r="G1558" s="15" t="s">
        <v>36</v>
      </c>
      <c r="H1558" s="15" t="s">
        <v>1454</v>
      </c>
      <c r="I1558" s="15"/>
      <c r="J1558" s="1" t="s">
        <v>91</v>
      </c>
      <c r="K1558" s="15" t="s">
        <v>29</v>
      </c>
      <c r="L1558" s="15">
        <v>3</v>
      </c>
      <c r="M1558" s="15" t="s">
        <v>57</v>
      </c>
      <c r="N1558" s="15">
        <v>3</v>
      </c>
      <c r="O1558" s="15">
        <v>1</v>
      </c>
      <c r="P1558" s="13" t="s">
        <v>31</v>
      </c>
      <c r="Q1558" s="13" t="s">
        <v>32</v>
      </c>
      <c r="R1558" s="1"/>
      <c r="S1558" s="13" t="str" cm="1">
        <f t="array" ref="S1558">IFERROR(_xlfn.TEXTJOIN(", ",TRUE,IF(ChangeLog[ROW_ID]=$T1558,ChangeLog[Change'#],"")),"")</f>
        <v/>
      </c>
      <c r="T1558">
        <v>1555</v>
      </c>
    </row>
    <row r="1559" spans="1:20" ht="17.100000000000001" customHeight="1" x14ac:dyDescent="0.25">
      <c r="A1559" s="1" t="s">
        <v>1242</v>
      </c>
      <c r="B1559" s="15">
        <v>1981</v>
      </c>
      <c r="C1559" s="15" t="s">
        <v>59</v>
      </c>
      <c r="D1559" s="15" t="s">
        <v>59</v>
      </c>
      <c r="E1559" s="15" t="s">
        <v>59</v>
      </c>
      <c r="F1559" s="15"/>
      <c r="G1559" s="15" t="s">
        <v>2401</v>
      </c>
      <c r="H1559" s="15" t="s">
        <v>1306</v>
      </c>
      <c r="I1559" s="15" t="s">
        <v>2401</v>
      </c>
      <c r="J1559" s="1" t="s">
        <v>2690</v>
      </c>
      <c r="K1559" s="15" t="s">
        <v>29</v>
      </c>
      <c r="L1559" s="15">
        <v>1</v>
      </c>
      <c r="M1559" s="15" t="s">
        <v>41</v>
      </c>
      <c r="N1559" s="15">
        <v>1</v>
      </c>
      <c r="O1559" s="15">
        <v>1</v>
      </c>
      <c r="P1559" s="13" t="s">
        <v>31</v>
      </c>
      <c r="Q1559" s="13" t="s">
        <v>32</v>
      </c>
      <c r="R1559" s="1" t="s">
        <v>2691</v>
      </c>
      <c r="S1559" s="13" t="str" cm="1">
        <f t="array" ref="S1559">IFERROR(_xlfn.TEXTJOIN(", ",TRUE,IF(ChangeLog[ROW_ID]=$T1559,ChangeLog[Change'#],"")),"")</f>
        <v/>
      </c>
      <c r="T1559">
        <v>1556</v>
      </c>
    </row>
    <row r="1560" spans="1:20" ht="17.100000000000001" customHeight="1" x14ac:dyDescent="0.25">
      <c r="A1560" s="1" t="s">
        <v>1242</v>
      </c>
      <c r="B1560" s="15">
        <v>1981</v>
      </c>
      <c r="C1560" s="15" t="s">
        <v>59</v>
      </c>
      <c r="D1560" s="15" t="s">
        <v>59</v>
      </c>
      <c r="E1560" s="15" t="s">
        <v>59</v>
      </c>
      <c r="F1560" s="15"/>
      <c r="G1560" s="15" t="s">
        <v>88</v>
      </c>
      <c r="H1560" s="15" t="s">
        <v>1306</v>
      </c>
      <c r="I1560" s="15" t="s">
        <v>88</v>
      </c>
      <c r="J1560" s="1" t="s">
        <v>2692</v>
      </c>
      <c r="K1560" s="15" t="s">
        <v>29</v>
      </c>
      <c r="L1560" s="15">
        <v>2</v>
      </c>
      <c r="M1560" s="15" t="s">
        <v>30</v>
      </c>
      <c r="N1560" s="15">
        <v>2</v>
      </c>
      <c r="O1560" s="15">
        <v>1</v>
      </c>
      <c r="P1560" s="13" t="s">
        <v>31</v>
      </c>
      <c r="Q1560" s="13" t="s">
        <v>32</v>
      </c>
      <c r="R1560" s="1" t="s">
        <v>2693</v>
      </c>
      <c r="S1560" s="13" t="str" cm="1">
        <f t="array" ref="S1560">IFERROR(_xlfn.TEXTJOIN(", ",TRUE,IF(ChangeLog[ROW_ID]=$T1560,ChangeLog[Change'#],"")),"")</f>
        <v/>
      </c>
      <c r="T1560">
        <v>1557</v>
      </c>
    </row>
    <row r="1561" spans="1:20" ht="17.100000000000001" customHeight="1" x14ac:dyDescent="0.25">
      <c r="A1561" s="1" t="s">
        <v>1242</v>
      </c>
      <c r="B1561" s="15">
        <v>1981</v>
      </c>
      <c r="C1561" s="15" t="s">
        <v>59</v>
      </c>
      <c r="D1561" s="15" t="s">
        <v>59</v>
      </c>
      <c r="E1561" s="15" t="s">
        <v>59</v>
      </c>
      <c r="F1561" s="15" t="s">
        <v>26</v>
      </c>
      <c r="G1561" s="15" t="s">
        <v>78</v>
      </c>
      <c r="H1561" s="15" t="s">
        <v>1306</v>
      </c>
      <c r="I1561" s="15" t="s">
        <v>78</v>
      </c>
      <c r="J1561" s="1" t="s">
        <v>511</v>
      </c>
      <c r="K1561" s="15" t="s">
        <v>29</v>
      </c>
      <c r="L1561" s="15">
        <v>2</v>
      </c>
      <c r="M1561" s="15" t="s">
        <v>30</v>
      </c>
      <c r="N1561" s="15">
        <v>2</v>
      </c>
      <c r="O1561" s="15">
        <v>1</v>
      </c>
      <c r="P1561" s="13" t="s">
        <v>31</v>
      </c>
      <c r="Q1561" s="13" t="s">
        <v>32</v>
      </c>
      <c r="R1561" s="1" t="s">
        <v>2694</v>
      </c>
      <c r="S1561" s="13" t="str" cm="1">
        <f t="array" ref="S1561">IFERROR(_xlfn.TEXTJOIN(", ",TRUE,IF(ChangeLog[ROW_ID]=$T1561,ChangeLog[Change'#],"")),"")</f>
        <v/>
      </c>
      <c r="T1561">
        <v>1558</v>
      </c>
    </row>
    <row r="1562" spans="1:20" ht="33.950000000000003" customHeight="1" x14ac:dyDescent="0.25">
      <c r="A1562" s="1" t="s">
        <v>1242</v>
      </c>
      <c r="B1562" s="15">
        <v>1983</v>
      </c>
      <c r="C1562" s="15" t="s">
        <v>24</v>
      </c>
      <c r="D1562" s="15" t="s">
        <v>1132</v>
      </c>
      <c r="E1562" s="15" t="s">
        <v>1132</v>
      </c>
      <c r="F1562" s="15" t="s">
        <v>49</v>
      </c>
      <c r="G1562" s="15" t="s">
        <v>1353</v>
      </c>
      <c r="H1562" s="15" t="s">
        <v>1243</v>
      </c>
      <c r="I1562" s="15" t="s">
        <v>11364</v>
      </c>
      <c r="J1562" s="1" t="s">
        <v>2695</v>
      </c>
      <c r="K1562" s="15" t="s">
        <v>29</v>
      </c>
      <c r="L1562" s="15">
        <v>3</v>
      </c>
      <c r="M1562" s="15" t="s">
        <v>57</v>
      </c>
      <c r="N1562" s="15">
        <v>3</v>
      </c>
      <c r="O1562" s="15">
        <v>1</v>
      </c>
      <c r="P1562" s="13" t="s">
        <v>31</v>
      </c>
      <c r="Q1562" s="13" t="s">
        <v>32</v>
      </c>
      <c r="R1562" s="1" t="s">
        <v>2696</v>
      </c>
      <c r="S1562" s="13" t="str" cm="1">
        <f t="array" ref="S1562">IFERROR(_xlfn.TEXTJOIN(", ",TRUE,IF(ChangeLog[ROW_ID]=$T1562,ChangeLog[Change'#],"")),"")</f>
        <v>58</v>
      </c>
      <c r="T1562">
        <v>1559</v>
      </c>
    </row>
    <row r="1563" spans="1:20" ht="33.950000000000003" customHeight="1" x14ac:dyDescent="0.25">
      <c r="A1563" s="1" t="s">
        <v>1242</v>
      </c>
      <c r="B1563" s="15">
        <v>1983</v>
      </c>
      <c r="C1563" s="15" t="s">
        <v>24</v>
      </c>
      <c r="D1563" s="15" t="s">
        <v>1132</v>
      </c>
      <c r="E1563" s="15" t="s">
        <v>1132</v>
      </c>
      <c r="F1563" s="15"/>
      <c r="G1563" s="15" t="s">
        <v>1133</v>
      </c>
      <c r="H1563" s="15" t="s">
        <v>1243</v>
      </c>
      <c r="I1563" s="15" t="s">
        <v>11572</v>
      </c>
      <c r="J1563" s="1" t="s">
        <v>2698</v>
      </c>
      <c r="K1563" s="15" t="s">
        <v>29</v>
      </c>
      <c r="L1563" s="15">
        <v>3</v>
      </c>
      <c r="M1563" s="15" t="s">
        <v>57</v>
      </c>
      <c r="N1563" s="15">
        <v>3</v>
      </c>
      <c r="O1563" s="15">
        <v>1</v>
      </c>
      <c r="P1563" s="13" t="s">
        <v>31</v>
      </c>
      <c r="Q1563" s="13" t="s">
        <v>32</v>
      </c>
      <c r="R1563" s="1" t="s">
        <v>2699</v>
      </c>
      <c r="S1563" s="13" t="str" cm="1">
        <f t="array" ref="S1563">IFERROR(_xlfn.TEXTJOIN(", ",TRUE,IF(ChangeLog[ROW_ID]=$T1563,ChangeLog[Change'#],"")),"")</f>
        <v>59</v>
      </c>
      <c r="T1563">
        <v>1560</v>
      </c>
    </row>
    <row r="1564" spans="1:20" ht="17.100000000000001" customHeight="1" x14ac:dyDescent="0.25">
      <c r="A1564" s="1" t="s">
        <v>1242</v>
      </c>
      <c r="B1564" s="15">
        <v>1983</v>
      </c>
      <c r="C1564" s="15" t="s">
        <v>24</v>
      </c>
      <c r="D1564" s="15" t="s">
        <v>35</v>
      </c>
      <c r="E1564" s="15" t="s">
        <v>35</v>
      </c>
      <c r="F1564" s="15"/>
      <c r="G1564" s="15" t="s">
        <v>36</v>
      </c>
      <c r="H1564" s="15" t="s">
        <v>1359</v>
      </c>
      <c r="I1564" s="15"/>
      <c r="J1564" s="1" t="s">
        <v>91</v>
      </c>
      <c r="K1564" s="15" t="s">
        <v>29</v>
      </c>
      <c r="L1564" s="15">
        <v>1</v>
      </c>
      <c r="M1564" s="15" t="s">
        <v>41</v>
      </c>
      <c r="N1564" s="15">
        <v>1</v>
      </c>
      <c r="O1564" s="15">
        <v>1</v>
      </c>
      <c r="P1564" s="13" t="s">
        <v>31</v>
      </c>
      <c r="Q1564" s="13" t="s">
        <v>32</v>
      </c>
      <c r="R1564" s="1"/>
      <c r="S1564" s="13" t="str" cm="1">
        <f t="array" ref="S1564">IFERROR(_xlfn.TEXTJOIN(", ",TRUE,IF(ChangeLog[ROW_ID]=$T1564,ChangeLog[Change'#],"")),"")</f>
        <v>60</v>
      </c>
      <c r="T1564">
        <v>1561</v>
      </c>
    </row>
    <row r="1565" spans="1:20" ht="33.950000000000003" customHeight="1" x14ac:dyDescent="0.25">
      <c r="A1565" s="1" t="s">
        <v>1242</v>
      </c>
      <c r="B1565" s="15">
        <v>1983</v>
      </c>
      <c r="C1565" s="15" t="s">
        <v>24</v>
      </c>
      <c r="D1565" s="15" t="s">
        <v>25</v>
      </c>
      <c r="E1565" s="15" t="s">
        <v>25</v>
      </c>
      <c r="F1565" s="15" t="s">
        <v>26</v>
      </c>
      <c r="G1565" s="15" t="s">
        <v>66</v>
      </c>
      <c r="H1565" s="15" t="s">
        <v>1243</v>
      </c>
      <c r="I1565" s="1" t="s">
        <v>11393</v>
      </c>
      <c r="J1565" s="1" t="s">
        <v>2700</v>
      </c>
      <c r="K1565" s="15" t="s">
        <v>29</v>
      </c>
      <c r="L1565" s="15">
        <v>1</v>
      </c>
      <c r="M1565" s="15" t="s">
        <v>41</v>
      </c>
      <c r="N1565" s="15">
        <v>1</v>
      </c>
      <c r="O1565" s="15">
        <v>1</v>
      </c>
      <c r="P1565" s="13" t="s">
        <v>31</v>
      </c>
      <c r="Q1565" s="13" t="s">
        <v>32</v>
      </c>
      <c r="R1565" s="1" t="s">
        <v>2701</v>
      </c>
      <c r="S1565" s="13" t="str" cm="1">
        <f t="array" ref="S1565">IFERROR(_xlfn.TEXTJOIN(", ",TRUE,IF(ChangeLog[ROW_ID]=$T1565,ChangeLog[Change'#],"")),"")</f>
        <v/>
      </c>
      <c r="T1565">
        <v>1562</v>
      </c>
    </row>
    <row r="1566" spans="1:20" ht="17.100000000000001" customHeight="1" x14ac:dyDescent="0.25">
      <c r="A1566" s="1" t="s">
        <v>1242</v>
      </c>
      <c r="B1566" s="15">
        <v>1983</v>
      </c>
      <c r="C1566" s="15" t="s">
        <v>24</v>
      </c>
      <c r="D1566" s="15" t="s">
        <v>25</v>
      </c>
      <c r="E1566" s="15" t="s">
        <v>25</v>
      </c>
      <c r="F1566" s="15" t="s">
        <v>26</v>
      </c>
      <c r="G1566" s="15" t="s">
        <v>42</v>
      </c>
      <c r="H1566" s="15" t="s">
        <v>1243</v>
      </c>
      <c r="I1566" s="1" t="s">
        <v>11392</v>
      </c>
      <c r="J1566" s="1" t="s">
        <v>2702</v>
      </c>
      <c r="K1566" s="15" t="s">
        <v>29</v>
      </c>
      <c r="L1566" s="15">
        <v>1</v>
      </c>
      <c r="M1566" s="15" t="s">
        <v>41</v>
      </c>
      <c r="N1566" s="15">
        <v>1</v>
      </c>
      <c r="O1566" s="15">
        <v>1</v>
      </c>
      <c r="P1566" s="13" t="s">
        <v>31</v>
      </c>
      <c r="Q1566" s="13" t="s">
        <v>32</v>
      </c>
      <c r="R1566" s="1" t="s">
        <v>2703</v>
      </c>
      <c r="S1566" s="13" t="str" cm="1">
        <f t="array" ref="S1566">IFERROR(_xlfn.TEXTJOIN(", ",TRUE,IF(ChangeLog[ROW_ID]=$T1566,ChangeLog[Change'#],"")),"")</f>
        <v/>
      </c>
      <c r="T1566">
        <v>1563</v>
      </c>
    </row>
    <row r="1567" spans="1:20" ht="17.100000000000001" customHeight="1" x14ac:dyDescent="0.25">
      <c r="A1567" s="1" t="s">
        <v>1242</v>
      </c>
      <c r="B1567" s="15">
        <v>1983</v>
      </c>
      <c r="C1567" s="15" t="s">
        <v>24</v>
      </c>
      <c r="D1567" s="15" t="s">
        <v>25</v>
      </c>
      <c r="E1567" s="15" t="s">
        <v>25</v>
      </c>
      <c r="F1567" s="15" t="s">
        <v>49</v>
      </c>
      <c r="G1567" s="15" t="s">
        <v>121</v>
      </c>
      <c r="H1567" s="15" t="s">
        <v>1243</v>
      </c>
      <c r="I1567" s="15" t="s">
        <v>11573</v>
      </c>
      <c r="J1567" s="1" t="s">
        <v>2705</v>
      </c>
      <c r="K1567" s="15" t="s">
        <v>29</v>
      </c>
      <c r="L1567" s="15">
        <v>1</v>
      </c>
      <c r="M1567" s="15" t="s">
        <v>41</v>
      </c>
      <c r="N1567" s="15">
        <v>1</v>
      </c>
      <c r="O1567" s="15">
        <v>1</v>
      </c>
      <c r="P1567" s="13" t="s">
        <v>31</v>
      </c>
      <c r="Q1567" s="13" t="s">
        <v>32</v>
      </c>
      <c r="R1567" s="1" t="s">
        <v>2706</v>
      </c>
      <c r="S1567" s="13" t="str" cm="1">
        <f t="array" ref="S1567">IFERROR(_xlfn.TEXTJOIN(", ",TRUE,IF(ChangeLog[ROW_ID]=$T1567,ChangeLog[Change'#],"")),"")</f>
        <v/>
      </c>
      <c r="T1567">
        <v>1564</v>
      </c>
    </row>
    <row r="1568" spans="1:20" ht="17.100000000000001" customHeight="1" x14ac:dyDescent="0.25">
      <c r="A1568" s="1" t="s">
        <v>1242</v>
      </c>
      <c r="B1568" s="15">
        <v>1983</v>
      </c>
      <c r="C1568" s="15" t="s">
        <v>24</v>
      </c>
      <c r="D1568" s="15" t="s">
        <v>25</v>
      </c>
      <c r="E1568" s="15" t="s">
        <v>25</v>
      </c>
      <c r="F1568" s="15" t="s">
        <v>49</v>
      </c>
      <c r="G1568" s="15" t="s">
        <v>42</v>
      </c>
      <c r="H1568" s="15" t="s">
        <v>1243</v>
      </c>
      <c r="I1568" s="1" t="s">
        <v>11392</v>
      </c>
      <c r="J1568" s="1" t="s">
        <v>2707</v>
      </c>
      <c r="K1568" s="15" t="s">
        <v>29</v>
      </c>
      <c r="L1568" s="15">
        <v>1</v>
      </c>
      <c r="M1568" s="15" t="s">
        <v>41</v>
      </c>
      <c r="N1568" s="15">
        <v>1</v>
      </c>
      <c r="O1568" s="15">
        <v>1</v>
      </c>
      <c r="P1568" s="13" t="s">
        <v>31</v>
      </c>
      <c r="Q1568" s="13" t="s">
        <v>32</v>
      </c>
      <c r="R1568" s="1" t="s">
        <v>2708</v>
      </c>
      <c r="S1568" s="13" t="str" cm="1">
        <f t="array" ref="S1568">IFERROR(_xlfn.TEXTJOIN(", ",TRUE,IF(ChangeLog[ROW_ID]=$T1568,ChangeLog[Change'#],"")),"")</f>
        <v/>
      </c>
      <c r="T1568">
        <v>1565</v>
      </c>
    </row>
    <row r="1569" spans="1:20" ht="17.100000000000001" customHeight="1" x14ac:dyDescent="0.25">
      <c r="A1569" s="1" t="s">
        <v>1242</v>
      </c>
      <c r="B1569" s="15">
        <v>1983</v>
      </c>
      <c r="C1569" s="15" t="s">
        <v>24</v>
      </c>
      <c r="D1569" s="15" t="s">
        <v>25</v>
      </c>
      <c r="E1569" s="15" t="s">
        <v>25</v>
      </c>
      <c r="F1569" s="15" t="s">
        <v>26</v>
      </c>
      <c r="G1569" s="15" t="s">
        <v>45</v>
      </c>
      <c r="H1569" s="15" t="s">
        <v>1243</v>
      </c>
      <c r="I1569" s="15" t="s">
        <v>11574</v>
      </c>
      <c r="J1569" s="1" t="s">
        <v>2710</v>
      </c>
      <c r="K1569" s="15" t="s">
        <v>29</v>
      </c>
      <c r="L1569" s="15">
        <v>2</v>
      </c>
      <c r="M1569" s="15" t="s">
        <v>30</v>
      </c>
      <c r="N1569" s="15">
        <v>2</v>
      </c>
      <c r="O1569" s="15">
        <v>1</v>
      </c>
      <c r="P1569" s="13" t="s">
        <v>31</v>
      </c>
      <c r="Q1569" s="13" t="s">
        <v>32</v>
      </c>
      <c r="R1569" s="1" t="s">
        <v>2711</v>
      </c>
      <c r="S1569" s="13" t="str" cm="1">
        <f t="array" ref="S1569">IFERROR(_xlfn.TEXTJOIN(", ",TRUE,IF(ChangeLog[ROW_ID]=$T1569,ChangeLog[Change'#],"")),"")</f>
        <v/>
      </c>
      <c r="T1569">
        <v>1566</v>
      </c>
    </row>
    <row r="1570" spans="1:20" ht="17.100000000000001" customHeight="1" x14ac:dyDescent="0.25">
      <c r="A1570" s="1" t="s">
        <v>1242</v>
      </c>
      <c r="B1570" s="15">
        <v>1983</v>
      </c>
      <c r="C1570" s="15" t="s">
        <v>24</v>
      </c>
      <c r="D1570" s="15" t="s">
        <v>25</v>
      </c>
      <c r="E1570" s="15" t="s">
        <v>25</v>
      </c>
      <c r="F1570" s="15"/>
      <c r="G1570" s="15" t="s">
        <v>104</v>
      </c>
      <c r="H1570" s="15" t="s">
        <v>1243</v>
      </c>
      <c r="I1570" s="15" t="s">
        <v>104</v>
      </c>
      <c r="J1570" s="1" t="s">
        <v>2712</v>
      </c>
      <c r="K1570" s="15" t="s">
        <v>29</v>
      </c>
      <c r="L1570" s="15">
        <v>3</v>
      </c>
      <c r="M1570" s="15" t="s">
        <v>57</v>
      </c>
      <c r="N1570" s="15">
        <v>3</v>
      </c>
      <c r="O1570" s="15">
        <v>1</v>
      </c>
      <c r="P1570" s="13" t="s">
        <v>31</v>
      </c>
      <c r="Q1570" s="13" t="s">
        <v>32</v>
      </c>
      <c r="R1570" s="1" t="s">
        <v>2713</v>
      </c>
      <c r="S1570" s="13" t="str" cm="1">
        <f t="array" ref="S1570">IFERROR(_xlfn.TEXTJOIN(", ",TRUE,IF(ChangeLog[ROW_ID]=$T1570,ChangeLog[Change'#],"")),"")</f>
        <v/>
      </c>
      <c r="T1570">
        <v>1567</v>
      </c>
    </row>
    <row r="1571" spans="1:20" ht="17.100000000000001" customHeight="1" x14ac:dyDescent="0.25">
      <c r="A1571" s="1" t="s">
        <v>1242</v>
      </c>
      <c r="B1571" s="15">
        <v>1983</v>
      </c>
      <c r="C1571" s="15" t="s">
        <v>24</v>
      </c>
      <c r="D1571" s="15" t="s">
        <v>25</v>
      </c>
      <c r="E1571" s="15" t="s">
        <v>25</v>
      </c>
      <c r="F1571" s="15" t="s">
        <v>49</v>
      </c>
      <c r="G1571" s="15" t="s">
        <v>100</v>
      </c>
      <c r="H1571" s="15" t="s">
        <v>1243</v>
      </c>
      <c r="I1571" s="15" t="s">
        <v>100</v>
      </c>
      <c r="J1571" s="1" t="s">
        <v>2714</v>
      </c>
      <c r="K1571" s="15" t="s">
        <v>29</v>
      </c>
      <c r="L1571" s="15">
        <v>3</v>
      </c>
      <c r="M1571" s="15" t="s">
        <v>57</v>
      </c>
      <c r="N1571" s="15">
        <v>3</v>
      </c>
      <c r="O1571" s="15">
        <v>1</v>
      </c>
      <c r="P1571" s="13" t="s">
        <v>31</v>
      </c>
      <c r="Q1571" s="13" t="s">
        <v>32</v>
      </c>
      <c r="R1571" s="1" t="s">
        <v>2715</v>
      </c>
      <c r="S1571" s="13" t="str" cm="1">
        <f t="array" ref="S1571">IFERROR(_xlfn.TEXTJOIN(", ",TRUE,IF(ChangeLog[ROW_ID]=$T1571,ChangeLog[Change'#],"")),"")</f>
        <v/>
      </c>
      <c r="T1571">
        <v>1568</v>
      </c>
    </row>
    <row r="1572" spans="1:20" ht="17.100000000000001" customHeight="1" x14ac:dyDescent="0.25">
      <c r="A1572" s="1" t="s">
        <v>1242</v>
      </c>
      <c r="B1572" s="15">
        <v>1983</v>
      </c>
      <c r="C1572" s="15" t="s">
        <v>24</v>
      </c>
      <c r="D1572" s="15" t="s">
        <v>25</v>
      </c>
      <c r="E1572" s="15" t="s">
        <v>25</v>
      </c>
      <c r="F1572" s="15" t="s">
        <v>26</v>
      </c>
      <c r="G1572" s="15" t="s">
        <v>786</v>
      </c>
      <c r="H1572" s="15" t="s">
        <v>1243</v>
      </c>
      <c r="I1572" s="15" t="s">
        <v>786</v>
      </c>
      <c r="J1572" s="1" t="s">
        <v>788</v>
      </c>
      <c r="K1572" s="15" t="s">
        <v>29</v>
      </c>
      <c r="L1572" s="15">
        <v>3</v>
      </c>
      <c r="M1572" s="15" t="s">
        <v>57</v>
      </c>
      <c r="N1572" s="15">
        <v>3</v>
      </c>
      <c r="O1572" s="15">
        <v>1</v>
      </c>
      <c r="P1572" s="13" t="s">
        <v>31</v>
      </c>
      <c r="Q1572" s="13" t="s">
        <v>32</v>
      </c>
      <c r="R1572" s="1" t="s">
        <v>2716</v>
      </c>
      <c r="S1572" s="13" t="str" cm="1">
        <f t="array" ref="S1572">IFERROR(_xlfn.TEXTJOIN(", ",TRUE,IF(ChangeLog[ROW_ID]=$T1572,ChangeLog[Change'#],"")),"")</f>
        <v/>
      </c>
      <c r="T1572">
        <v>1569</v>
      </c>
    </row>
    <row r="1573" spans="1:20" ht="17.100000000000001" customHeight="1" x14ac:dyDescent="0.25">
      <c r="A1573" s="1" t="s">
        <v>1242</v>
      </c>
      <c r="B1573" s="15">
        <v>1983</v>
      </c>
      <c r="C1573" s="15" t="s">
        <v>24</v>
      </c>
      <c r="D1573" s="15" t="s">
        <v>25</v>
      </c>
      <c r="E1573" s="15" t="s">
        <v>25</v>
      </c>
      <c r="F1573" s="15" t="s">
        <v>26</v>
      </c>
      <c r="G1573" s="15" t="s">
        <v>820</v>
      </c>
      <c r="H1573" s="15" t="s">
        <v>1243</v>
      </c>
      <c r="I1573" s="15" t="s">
        <v>820</v>
      </c>
      <c r="J1573" s="1" t="s">
        <v>2710</v>
      </c>
      <c r="K1573" s="15" t="s">
        <v>29</v>
      </c>
      <c r="L1573" s="15">
        <v>3</v>
      </c>
      <c r="M1573" s="15" t="s">
        <v>57</v>
      </c>
      <c r="N1573" s="15">
        <v>3</v>
      </c>
      <c r="O1573" s="15">
        <v>1</v>
      </c>
      <c r="P1573" s="13" t="s">
        <v>31</v>
      </c>
      <c r="Q1573" s="13" t="s">
        <v>32</v>
      </c>
      <c r="R1573" s="1" t="s">
        <v>2717</v>
      </c>
      <c r="S1573" s="13" t="str" cm="1">
        <f t="array" ref="S1573">IFERROR(_xlfn.TEXTJOIN(", ",TRUE,IF(ChangeLog[ROW_ID]=$T1573,ChangeLog[Change'#],"")),"")</f>
        <v/>
      </c>
      <c r="T1573">
        <v>1570</v>
      </c>
    </row>
    <row r="1574" spans="1:20" ht="17.100000000000001" customHeight="1" x14ac:dyDescent="0.25">
      <c r="A1574" s="1" t="s">
        <v>1242</v>
      </c>
      <c r="B1574" s="15">
        <v>1983</v>
      </c>
      <c r="C1574" s="15" t="s">
        <v>24</v>
      </c>
      <c r="D1574" s="15" t="s">
        <v>25</v>
      </c>
      <c r="E1574" s="15" t="s">
        <v>25</v>
      </c>
      <c r="F1574" s="15" t="s">
        <v>26</v>
      </c>
      <c r="G1574" s="15" t="s">
        <v>104</v>
      </c>
      <c r="H1574" s="15" t="s">
        <v>1243</v>
      </c>
      <c r="I1574" s="15" t="s">
        <v>104</v>
      </c>
      <c r="J1574" s="1" t="s">
        <v>2614</v>
      </c>
      <c r="K1574" s="15" t="s">
        <v>29</v>
      </c>
      <c r="L1574" s="15">
        <v>3</v>
      </c>
      <c r="M1574" s="15" t="s">
        <v>57</v>
      </c>
      <c r="N1574" s="15">
        <v>3</v>
      </c>
      <c r="O1574" s="15">
        <v>1</v>
      </c>
      <c r="P1574" s="13" t="s">
        <v>31</v>
      </c>
      <c r="Q1574" s="13" t="s">
        <v>32</v>
      </c>
      <c r="R1574" s="1" t="s">
        <v>2718</v>
      </c>
      <c r="S1574" s="13" t="str" cm="1">
        <f t="array" ref="S1574">IFERROR(_xlfn.TEXTJOIN(", ",TRUE,IF(ChangeLog[ROW_ID]=$T1574,ChangeLog[Change'#],"")),"")</f>
        <v/>
      </c>
      <c r="T1574">
        <v>1571</v>
      </c>
    </row>
    <row r="1575" spans="1:20" ht="17.100000000000001" customHeight="1" x14ac:dyDescent="0.25">
      <c r="A1575" s="1" t="s">
        <v>1242</v>
      </c>
      <c r="B1575" s="15">
        <v>1983</v>
      </c>
      <c r="C1575" s="15" t="s">
        <v>24</v>
      </c>
      <c r="D1575" s="15" t="s">
        <v>25</v>
      </c>
      <c r="E1575" s="15" t="s">
        <v>25</v>
      </c>
      <c r="F1575" s="15" t="s">
        <v>26</v>
      </c>
      <c r="G1575" s="15" t="s">
        <v>27</v>
      </c>
      <c r="H1575" s="15" t="s">
        <v>1243</v>
      </c>
      <c r="I1575" s="15" t="s">
        <v>27</v>
      </c>
      <c r="J1575" s="1" t="s">
        <v>162</v>
      </c>
      <c r="K1575" s="15" t="s">
        <v>29</v>
      </c>
      <c r="L1575" s="15">
        <v>1</v>
      </c>
      <c r="M1575" s="15" t="s">
        <v>41</v>
      </c>
      <c r="N1575" s="15">
        <v>1</v>
      </c>
      <c r="O1575" s="15">
        <v>1</v>
      </c>
      <c r="P1575" s="13" t="s">
        <v>31</v>
      </c>
      <c r="Q1575" s="13" t="s">
        <v>32</v>
      </c>
      <c r="R1575" s="1" t="s">
        <v>2719</v>
      </c>
      <c r="S1575" s="13" t="str" cm="1">
        <f t="array" ref="S1575">IFERROR(_xlfn.TEXTJOIN(", ",TRUE,IF(ChangeLog[ROW_ID]=$T1575,ChangeLog[Change'#],"")),"")</f>
        <v/>
      </c>
      <c r="T1575">
        <v>1572</v>
      </c>
    </row>
    <row r="1576" spans="1:20" ht="17.100000000000001" customHeight="1" x14ac:dyDescent="0.25">
      <c r="A1576" s="1" t="s">
        <v>1242</v>
      </c>
      <c r="B1576" s="15">
        <v>1983</v>
      </c>
      <c r="C1576" s="15" t="s">
        <v>24</v>
      </c>
      <c r="D1576" s="15" t="s">
        <v>25</v>
      </c>
      <c r="E1576" s="15" t="s">
        <v>25</v>
      </c>
      <c r="F1576" s="15" t="s">
        <v>26</v>
      </c>
      <c r="G1576" s="15" t="s">
        <v>124</v>
      </c>
      <c r="H1576" s="15" t="s">
        <v>1243</v>
      </c>
      <c r="I1576" s="15" t="s">
        <v>11366</v>
      </c>
      <c r="J1576" s="1" t="s">
        <v>162</v>
      </c>
      <c r="K1576" s="15" t="s">
        <v>29</v>
      </c>
      <c r="L1576" s="15">
        <v>1</v>
      </c>
      <c r="M1576" s="15" t="s">
        <v>41</v>
      </c>
      <c r="N1576" s="15">
        <v>1</v>
      </c>
      <c r="O1576" s="15">
        <v>1</v>
      </c>
      <c r="P1576" s="13" t="s">
        <v>31</v>
      </c>
      <c r="Q1576" s="13" t="s">
        <v>32</v>
      </c>
      <c r="R1576" s="1" t="s">
        <v>2720</v>
      </c>
      <c r="S1576" s="13" t="str" cm="1">
        <f t="array" ref="S1576">IFERROR(_xlfn.TEXTJOIN(", ",TRUE,IF(ChangeLog[ROW_ID]=$T1576,ChangeLog[Change'#],"")),"")</f>
        <v/>
      </c>
      <c r="T1576">
        <v>1573</v>
      </c>
    </row>
    <row r="1577" spans="1:20" ht="17.100000000000001" customHeight="1" x14ac:dyDescent="0.25">
      <c r="A1577" s="1" t="s">
        <v>1242</v>
      </c>
      <c r="B1577" s="15">
        <v>1983</v>
      </c>
      <c r="C1577" s="15" t="s">
        <v>24</v>
      </c>
      <c r="D1577" s="15" t="s">
        <v>25</v>
      </c>
      <c r="E1577" s="15" t="s">
        <v>25</v>
      </c>
      <c r="F1577" s="15" t="s">
        <v>49</v>
      </c>
      <c r="G1577" s="15" t="s">
        <v>27</v>
      </c>
      <c r="H1577" s="15" t="s">
        <v>1243</v>
      </c>
      <c r="I1577" s="15" t="s">
        <v>27</v>
      </c>
      <c r="J1577" s="1" t="s">
        <v>2239</v>
      </c>
      <c r="K1577" s="15" t="s">
        <v>29</v>
      </c>
      <c r="L1577" s="15">
        <v>1</v>
      </c>
      <c r="M1577" s="15" t="s">
        <v>41</v>
      </c>
      <c r="N1577" s="15">
        <v>1</v>
      </c>
      <c r="O1577" s="15">
        <v>1</v>
      </c>
      <c r="P1577" s="13" t="s">
        <v>31</v>
      </c>
      <c r="Q1577" s="13" t="s">
        <v>32</v>
      </c>
      <c r="R1577" s="1" t="s">
        <v>2227</v>
      </c>
      <c r="S1577" s="13" t="str" cm="1">
        <f t="array" ref="S1577">IFERROR(_xlfn.TEXTJOIN(", ",TRUE,IF(ChangeLog[ROW_ID]=$T1577,ChangeLog[Change'#],"")),"")</f>
        <v/>
      </c>
      <c r="T1577">
        <v>1574</v>
      </c>
    </row>
    <row r="1578" spans="1:20" ht="17.100000000000001" customHeight="1" x14ac:dyDescent="0.25">
      <c r="A1578" s="1" t="s">
        <v>1242</v>
      </c>
      <c r="B1578" s="15">
        <v>1983</v>
      </c>
      <c r="C1578" s="15" t="s">
        <v>24</v>
      </c>
      <c r="D1578" s="15" t="s">
        <v>25</v>
      </c>
      <c r="E1578" s="15" t="s">
        <v>25</v>
      </c>
      <c r="F1578" s="15" t="s">
        <v>49</v>
      </c>
      <c r="G1578" s="15" t="s">
        <v>104</v>
      </c>
      <c r="H1578" s="15" t="s">
        <v>1243</v>
      </c>
      <c r="I1578" s="15" t="s">
        <v>104</v>
      </c>
      <c r="J1578" s="1" t="s">
        <v>2239</v>
      </c>
      <c r="K1578" s="15" t="s">
        <v>29</v>
      </c>
      <c r="L1578" s="15">
        <v>1</v>
      </c>
      <c r="M1578" s="15" t="s">
        <v>41</v>
      </c>
      <c r="N1578" s="15">
        <v>1</v>
      </c>
      <c r="O1578" s="15">
        <v>1</v>
      </c>
      <c r="P1578" s="13" t="s">
        <v>31</v>
      </c>
      <c r="Q1578" s="13" t="s">
        <v>32</v>
      </c>
      <c r="R1578" s="1" t="s">
        <v>2721</v>
      </c>
      <c r="S1578" s="13" t="str" cm="1">
        <f t="array" ref="S1578">IFERROR(_xlfn.TEXTJOIN(", ",TRUE,IF(ChangeLog[ROW_ID]=$T1578,ChangeLog[Change'#],"")),"")</f>
        <v/>
      </c>
      <c r="T1578">
        <v>1575</v>
      </c>
    </row>
    <row r="1579" spans="1:20" ht="17.100000000000001" customHeight="1" x14ac:dyDescent="0.25">
      <c r="A1579" s="1" t="s">
        <v>1242</v>
      </c>
      <c r="B1579" s="15">
        <v>1983</v>
      </c>
      <c r="C1579" s="15" t="s">
        <v>24</v>
      </c>
      <c r="D1579" s="15" t="s">
        <v>25</v>
      </c>
      <c r="E1579" s="15" t="s">
        <v>25</v>
      </c>
      <c r="F1579" s="15" t="s">
        <v>49</v>
      </c>
      <c r="G1579" s="15" t="s">
        <v>39</v>
      </c>
      <c r="H1579" s="15" t="s">
        <v>1243</v>
      </c>
      <c r="I1579" s="15" t="s">
        <v>39</v>
      </c>
      <c r="J1579" s="1" t="s">
        <v>2239</v>
      </c>
      <c r="K1579" s="15" t="s">
        <v>29</v>
      </c>
      <c r="L1579" s="15">
        <v>1</v>
      </c>
      <c r="M1579" s="15" t="s">
        <v>41</v>
      </c>
      <c r="N1579" s="15">
        <v>1</v>
      </c>
      <c r="O1579" s="15">
        <v>1</v>
      </c>
      <c r="P1579" s="13" t="s">
        <v>31</v>
      </c>
      <c r="Q1579" s="13" t="s">
        <v>32</v>
      </c>
      <c r="R1579" s="1" t="s">
        <v>2722</v>
      </c>
      <c r="S1579" s="13" t="str" cm="1">
        <f t="array" ref="S1579">IFERROR(_xlfn.TEXTJOIN(", ",TRUE,IF(ChangeLog[ROW_ID]=$T1579,ChangeLog[Change'#],"")),"")</f>
        <v/>
      </c>
      <c r="T1579">
        <v>1576</v>
      </c>
    </row>
    <row r="1580" spans="1:20" ht="17.100000000000001" customHeight="1" x14ac:dyDescent="0.25">
      <c r="A1580" s="1" t="s">
        <v>1242</v>
      </c>
      <c r="B1580" s="15">
        <v>1983</v>
      </c>
      <c r="C1580" s="15" t="s">
        <v>24</v>
      </c>
      <c r="D1580" s="15" t="s">
        <v>25</v>
      </c>
      <c r="E1580" s="15" t="s">
        <v>25</v>
      </c>
      <c r="F1580" s="15" t="s">
        <v>49</v>
      </c>
      <c r="G1580" s="15" t="s">
        <v>46</v>
      </c>
      <c r="H1580" s="15" t="s">
        <v>1243</v>
      </c>
      <c r="I1580" s="15" t="s">
        <v>46</v>
      </c>
      <c r="J1580" s="1" t="s">
        <v>2239</v>
      </c>
      <c r="K1580" s="15" t="s">
        <v>29</v>
      </c>
      <c r="L1580" s="15">
        <v>1</v>
      </c>
      <c r="M1580" s="15" t="s">
        <v>41</v>
      </c>
      <c r="N1580" s="15">
        <v>1</v>
      </c>
      <c r="O1580" s="15">
        <v>1</v>
      </c>
      <c r="P1580" s="13" t="s">
        <v>31</v>
      </c>
      <c r="Q1580" s="13" t="s">
        <v>32</v>
      </c>
      <c r="R1580" s="1" t="s">
        <v>2723</v>
      </c>
      <c r="S1580" s="13" t="str" cm="1">
        <f t="array" ref="S1580">IFERROR(_xlfn.TEXTJOIN(", ",TRUE,IF(ChangeLog[ROW_ID]=$T1580,ChangeLog[Change'#],"")),"")</f>
        <v/>
      </c>
      <c r="T1580">
        <v>1577</v>
      </c>
    </row>
    <row r="1581" spans="1:20" ht="17.100000000000001" customHeight="1" x14ac:dyDescent="0.25">
      <c r="A1581" s="1" t="s">
        <v>1242</v>
      </c>
      <c r="B1581" s="15">
        <v>1983</v>
      </c>
      <c r="C1581" s="15" t="s">
        <v>24</v>
      </c>
      <c r="D1581" s="15" t="s">
        <v>25</v>
      </c>
      <c r="E1581" s="15" t="s">
        <v>25</v>
      </c>
      <c r="F1581" s="15" t="s">
        <v>49</v>
      </c>
      <c r="G1581" s="15" t="s">
        <v>124</v>
      </c>
      <c r="H1581" s="15" t="s">
        <v>1243</v>
      </c>
      <c r="I1581" s="15" t="s">
        <v>11366</v>
      </c>
      <c r="J1581" s="1" t="s">
        <v>2239</v>
      </c>
      <c r="K1581" s="15" t="s">
        <v>29</v>
      </c>
      <c r="L1581" s="15">
        <v>1</v>
      </c>
      <c r="M1581" s="15" t="s">
        <v>41</v>
      </c>
      <c r="N1581" s="15">
        <v>1</v>
      </c>
      <c r="O1581" s="15">
        <v>1</v>
      </c>
      <c r="P1581" s="13" t="s">
        <v>31</v>
      </c>
      <c r="Q1581" s="13" t="s">
        <v>32</v>
      </c>
      <c r="R1581" s="1" t="s">
        <v>2724</v>
      </c>
      <c r="S1581" s="13" t="str" cm="1">
        <f t="array" ref="S1581">IFERROR(_xlfn.TEXTJOIN(", ",TRUE,IF(ChangeLog[ROW_ID]=$T1581,ChangeLog[Change'#],"")),"")</f>
        <v/>
      </c>
      <c r="T1581">
        <v>1578</v>
      </c>
    </row>
    <row r="1582" spans="1:20" ht="17.100000000000001" customHeight="1" x14ac:dyDescent="0.25">
      <c r="A1582" s="1" t="s">
        <v>1242</v>
      </c>
      <c r="B1582" s="15">
        <v>1983</v>
      </c>
      <c r="C1582" s="15" t="s">
        <v>24</v>
      </c>
      <c r="D1582" s="15" t="s">
        <v>25</v>
      </c>
      <c r="E1582" s="15" t="s">
        <v>25</v>
      </c>
      <c r="F1582" s="15" t="s">
        <v>49</v>
      </c>
      <c r="G1582" s="15" t="s">
        <v>359</v>
      </c>
      <c r="H1582" s="15" t="s">
        <v>1243</v>
      </c>
      <c r="I1582" s="15" t="s">
        <v>11367</v>
      </c>
      <c r="J1582" s="1" t="s">
        <v>2239</v>
      </c>
      <c r="K1582" s="15" t="s">
        <v>29</v>
      </c>
      <c r="L1582" s="15">
        <v>1</v>
      </c>
      <c r="M1582" s="15" t="s">
        <v>41</v>
      </c>
      <c r="N1582" s="15">
        <v>1</v>
      </c>
      <c r="O1582" s="15">
        <v>1</v>
      </c>
      <c r="P1582" s="13" t="s">
        <v>31</v>
      </c>
      <c r="Q1582" s="13" t="s">
        <v>32</v>
      </c>
      <c r="R1582" s="1" t="s">
        <v>2725</v>
      </c>
      <c r="S1582" s="13" t="str" cm="1">
        <f t="array" ref="S1582">IFERROR(_xlfn.TEXTJOIN(", ",TRUE,IF(ChangeLog[ROW_ID]=$T1582,ChangeLog[Change'#],"")),"")</f>
        <v/>
      </c>
      <c r="T1582">
        <v>1579</v>
      </c>
    </row>
    <row r="1583" spans="1:20" ht="17.100000000000001" customHeight="1" x14ac:dyDescent="0.25">
      <c r="A1583" s="1" t="s">
        <v>1242</v>
      </c>
      <c r="B1583" s="15">
        <v>1983</v>
      </c>
      <c r="C1583" s="15" t="s">
        <v>24</v>
      </c>
      <c r="D1583" s="15" t="s">
        <v>25</v>
      </c>
      <c r="E1583" s="15" t="s">
        <v>25</v>
      </c>
      <c r="F1583" s="15" t="s">
        <v>49</v>
      </c>
      <c r="G1583" s="15" t="s">
        <v>108</v>
      </c>
      <c r="H1583" s="15" t="s">
        <v>1243</v>
      </c>
      <c r="I1583" s="15" t="s">
        <v>108</v>
      </c>
      <c r="J1583" s="1" t="s">
        <v>2239</v>
      </c>
      <c r="K1583" s="15" t="s">
        <v>29</v>
      </c>
      <c r="L1583" s="15">
        <v>1</v>
      </c>
      <c r="M1583" s="15" t="s">
        <v>41</v>
      </c>
      <c r="N1583" s="15">
        <v>1</v>
      </c>
      <c r="O1583" s="15">
        <v>1</v>
      </c>
      <c r="P1583" s="13" t="s">
        <v>31</v>
      </c>
      <c r="Q1583" s="13" t="s">
        <v>32</v>
      </c>
      <c r="R1583" s="1" t="s">
        <v>2726</v>
      </c>
      <c r="S1583" s="13" t="str" cm="1">
        <f t="array" ref="S1583">IFERROR(_xlfn.TEXTJOIN(", ",TRUE,IF(ChangeLog[ROW_ID]=$T1583,ChangeLog[Change'#],"")),"")</f>
        <v/>
      </c>
      <c r="T1583">
        <v>1580</v>
      </c>
    </row>
    <row r="1584" spans="1:20" ht="17.100000000000001" customHeight="1" x14ac:dyDescent="0.25">
      <c r="A1584" s="1" t="s">
        <v>1242</v>
      </c>
      <c r="B1584" s="15">
        <v>1983</v>
      </c>
      <c r="C1584" s="15" t="s">
        <v>24</v>
      </c>
      <c r="D1584" s="15" t="s">
        <v>25</v>
      </c>
      <c r="E1584" s="15" t="s">
        <v>25</v>
      </c>
      <c r="F1584" s="15" t="s">
        <v>49</v>
      </c>
      <c r="G1584" s="15" t="s">
        <v>820</v>
      </c>
      <c r="H1584" s="15" t="s">
        <v>1243</v>
      </c>
      <c r="I1584" s="15" t="s">
        <v>820</v>
      </c>
      <c r="J1584" s="1" t="s">
        <v>2239</v>
      </c>
      <c r="K1584" s="15" t="s">
        <v>29</v>
      </c>
      <c r="L1584" s="15">
        <v>1</v>
      </c>
      <c r="M1584" s="15" t="s">
        <v>41</v>
      </c>
      <c r="N1584" s="15">
        <v>1</v>
      </c>
      <c r="O1584" s="15">
        <v>1</v>
      </c>
      <c r="P1584" s="13" t="s">
        <v>31</v>
      </c>
      <c r="Q1584" s="13" t="s">
        <v>32</v>
      </c>
      <c r="R1584" s="1" t="s">
        <v>2727</v>
      </c>
      <c r="S1584" s="13" t="str" cm="1">
        <f t="array" ref="S1584">IFERROR(_xlfn.TEXTJOIN(", ",TRUE,IF(ChangeLog[ROW_ID]=$T1584,ChangeLog[Change'#],"")),"")</f>
        <v/>
      </c>
      <c r="T1584">
        <v>1581</v>
      </c>
    </row>
    <row r="1585" spans="1:20" ht="17.100000000000001" customHeight="1" x14ac:dyDescent="0.25">
      <c r="A1585" s="1" t="s">
        <v>1242</v>
      </c>
      <c r="B1585" s="15">
        <v>1983</v>
      </c>
      <c r="C1585" s="15" t="s">
        <v>24</v>
      </c>
      <c r="D1585" s="15" t="s">
        <v>25</v>
      </c>
      <c r="E1585" s="15" t="s">
        <v>25</v>
      </c>
      <c r="F1585" s="15"/>
      <c r="G1585" s="15" t="s">
        <v>27</v>
      </c>
      <c r="H1585" s="15" t="s">
        <v>1243</v>
      </c>
      <c r="I1585" s="15" t="s">
        <v>27</v>
      </c>
      <c r="J1585" s="1" t="s">
        <v>2712</v>
      </c>
      <c r="K1585" s="15" t="s">
        <v>29</v>
      </c>
      <c r="L1585" s="15">
        <v>2</v>
      </c>
      <c r="M1585" s="15" t="s">
        <v>30</v>
      </c>
      <c r="N1585" s="15">
        <v>2</v>
      </c>
      <c r="O1585" s="15">
        <v>1</v>
      </c>
      <c r="P1585" s="13" t="s">
        <v>31</v>
      </c>
      <c r="Q1585" s="13" t="s">
        <v>32</v>
      </c>
      <c r="R1585" s="1" t="s">
        <v>2728</v>
      </c>
      <c r="S1585" s="13" t="str" cm="1">
        <f t="array" ref="S1585">IFERROR(_xlfn.TEXTJOIN(", ",TRUE,IF(ChangeLog[ROW_ID]=$T1585,ChangeLog[Change'#],"")),"")</f>
        <v/>
      </c>
      <c r="T1585">
        <v>1582</v>
      </c>
    </row>
    <row r="1586" spans="1:20" ht="17.100000000000001" customHeight="1" x14ac:dyDescent="0.25">
      <c r="A1586" s="1" t="s">
        <v>1242</v>
      </c>
      <c r="B1586" s="15">
        <v>1983</v>
      </c>
      <c r="C1586" s="15" t="s">
        <v>24</v>
      </c>
      <c r="D1586" s="15" t="s">
        <v>25</v>
      </c>
      <c r="E1586" s="15" t="s">
        <v>25</v>
      </c>
      <c r="F1586" s="15"/>
      <c r="G1586" s="15" t="s">
        <v>695</v>
      </c>
      <c r="H1586" s="15" t="s">
        <v>1243</v>
      </c>
      <c r="I1586" s="15" t="s">
        <v>695</v>
      </c>
      <c r="J1586" s="1" t="s">
        <v>2729</v>
      </c>
      <c r="K1586" s="15" t="s">
        <v>29</v>
      </c>
      <c r="L1586" s="15">
        <v>2</v>
      </c>
      <c r="M1586" s="15" t="s">
        <v>30</v>
      </c>
      <c r="N1586" s="15">
        <v>2</v>
      </c>
      <c r="O1586" s="15">
        <v>1</v>
      </c>
      <c r="P1586" s="13" t="s">
        <v>31</v>
      </c>
      <c r="Q1586" s="13" t="s">
        <v>32</v>
      </c>
      <c r="R1586" s="1" t="s">
        <v>2730</v>
      </c>
      <c r="S1586" s="13" t="str" cm="1">
        <f t="array" ref="S1586">IFERROR(_xlfn.TEXTJOIN(", ",TRUE,IF(ChangeLog[ROW_ID]=$T1586,ChangeLog[Change'#],"")),"")</f>
        <v/>
      </c>
      <c r="T1586">
        <v>1583</v>
      </c>
    </row>
    <row r="1587" spans="1:20" ht="17.100000000000001" customHeight="1" x14ac:dyDescent="0.25">
      <c r="A1587" s="1" t="s">
        <v>1242</v>
      </c>
      <c r="B1587" s="15">
        <v>1983</v>
      </c>
      <c r="C1587" s="15" t="s">
        <v>24</v>
      </c>
      <c r="D1587" s="15" t="s">
        <v>25</v>
      </c>
      <c r="E1587" s="15" t="s">
        <v>25</v>
      </c>
      <c r="F1587" s="15" t="s">
        <v>26</v>
      </c>
      <c r="G1587" s="15" t="s">
        <v>100</v>
      </c>
      <c r="H1587" s="15" t="s">
        <v>1243</v>
      </c>
      <c r="I1587" s="15" t="s">
        <v>100</v>
      </c>
      <c r="J1587" s="1" t="s">
        <v>2608</v>
      </c>
      <c r="K1587" s="15" t="s">
        <v>29</v>
      </c>
      <c r="L1587" s="15">
        <v>2</v>
      </c>
      <c r="M1587" s="15" t="s">
        <v>30</v>
      </c>
      <c r="N1587" s="15">
        <v>2</v>
      </c>
      <c r="O1587" s="15">
        <v>1</v>
      </c>
      <c r="P1587" s="13" t="s">
        <v>31</v>
      </c>
      <c r="Q1587" s="13" t="s">
        <v>32</v>
      </c>
      <c r="R1587" s="1" t="s">
        <v>2731</v>
      </c>
      <c r="S1587" s="13" t="str" cm="1">
        <f t="array" ref="S1587">IFERROR(_xlfn.TEXTJOIN(", ",TRUE,IF(ChangeLog[ROW_ID]=$T1587,ChangeLog[Change'#],"")),"")</f>
        <v/>
      </c>
      <c r="T1587">
        <v>1584</v>
      </c>
    </row>
    <row r="1588" spans="1:20" ht="17.100000000000001" customHeight="1" x14ac:dyDescent="0.25">
      <c r="A1588" s="1" t="s">
        <v>1242</v>
      </c>
      <c r="B1588" s="15">
        <v>1983</v>
      </c>
      <c r="C1588" s="15" t="s">
        <v>24</v>
      </c>
      <c r="D1588" s="15" t="s">
        <v>25</v>
      </c>
      <c r="E1588" s="15" t="s">
        <v>25</v>
      </c>
      <c r="F1588" s="15" t="s">
        <v>26</v>
      </c>
      <c r="G1588" s="15" t="s">
        <v>106</v>
      </c>
      <c r="H1588" s="15" t="s">
        <v>1243</v>
      </c>
      <c r="I1588" s="15" t="s">
        <v>106</v>
      </c>
      <c r="J1588" s="1" t="s">
        <v>2608</v>
      </c>
      <c r="K1588" s="15" t="s">
        <v>29</v>
      </c>
      <c r="L1588" s="15">
        <v>2</v>
      </c>
      <c r="M1588" s="15" t="s">
        <v>30</v>
      </c>
      <c r="N1588" s="15">
        <v>2</v>
      </c>
      <c r="O1588" s="15">
        <v>1</v>
      </c>
      <c r="P1588" s="13" t="s">
        <v>31</v>
      </c>
      <c r="Q1588" s="13" t="s">
        <v>32</v>
      </c>
      <c r="R1588" s="1" t="s">
        <v>2732</v>
      </c>
      <c r="S1588" s="13" t="str" cm="1">
        <f t="array" ref="S1588">IFERROR(_xlfn.TEXTJOIN(", ",TRUE,IF(ChangeLog[ROW_ID]=$T1588,ChangeLog[Change'#],"")),"")</f>
        <v/>
      </c>
      <c r="T1588">
        <v>1585</v>
      </c>
    </row>
    <row r="1589" spans="1:20" ht="17.100000000000001" customHeight="1" x14ac:dyDescent="0.25">
      <c r="A1589" s="1" t="s">
        <v>1242</v>
      </c>
      <c r="B1589" s="15">
        <v>1983</v>
      </c>
      <c r="C1589" s="15" t="s">
        <v>24</v>
      </c>
      <c r="D1589" s="15" t="s">
        <v>25</v>
      </c>
      <c r="E1589" s="15" t="s">
        <v>25</v>
      </c>
      <c r="F1589" s="15"/>
      <c r="G1589" s="15" t="s">
        <v>100</v>
      </c>
      <c r="H1589" s="15" t="s">
        <v>1243</v>
      </c>
      <c r="I1589" s="15" t="s">
        <v>100</v>
      </c>
      <c r="J1589" s="1" t="s">
        <v>2733</v>
      </c>
      <c r="K1589" s="15" t="s">
        <v>29</v>
      </c>
      <c r="L1589" s="15">
        <v>2</v>
      </c>
      <c r="M1589" s="15" t="s">
        <v>30</v>
      </c>
      <c r="N1589" s="15">
        <v>2</v>
      </c>
      <c r="O1589" s="15">
        <v>1</v>
      </c>
      <c r="P1589" s="13" t="s">
        <v>31</v>
      </c>
      <c r="Q1589" s="13" t="s">
        <v>32</v>
      </c>
      <c r="R1589" s="1" t="s">
        <v>2734</v>
      </c>
      <c r="S1589" s="13" t="str" cm="1">
        <f t="array" ref="S1589">IFERROR(_xlfn.TEXTJOIN(", ",TRUE,IF(ChangeLog[ROW_ID]=$T1589,ChangeLog[Change'#],"")),"")</f>
        <v/>
      </c>
      <c r="T1589">
        <v>1586</v>
      </c>
    </row>
    <row r="1590" spans="1:20" ht="17.100000000000001" customHeight="1" x14ac:dyDescent="0.25">
      <c r="A1590" s="1" t="s">
        <v>1242</v>
      </c>
      <c r="B1590" s="15">
        <v>1983</v>
      </c>
      <c r="C1590" s="15" t="s">
        <v>24</v>
      </c>
      <c r="D1590" s="15" t="s">
        <v>25</v>
      </c>
      <c r="E1590" s="15" t="s">
        <v>25</v>
      </c>
      <c r="F1590" s="15"/>
      <c r="G1590" s="15" t="s">
        <v>106</v>
      </c>
      <c r="H1590" s="15" t="s">
        <v>1243</v>
      </c>
      <c r="I1590" s="15" t="s">
        <v>106</v>
      </c>
      <c r="J1590" s="1" t="s">
        <v>2733</v>
      </c>
      <c r="K1590" s="15" t="s">
        <v>29</v>
      </c>
      <c r="L1590" s="15">
        <v>2</v>
      </c>
      <c r="M1590" s="15" t="s">
        <v>30</v>
      </c>
      <c r="N1590" s="15">
        <v>2</v>
      </c>
      <c r="O1590" s="15">
        <v>1</v>
      </c>
      <c r="P1590" s="13" t="s">
        <v>31</v>
      </c>
      <c r="Q1590" s="13" t="s">
        <v>32</v>
      </c>
      <c r="R1590" s="1" t="s">
        <v>2735</v>
      </c>
      <c r="S1590" s="13" t="str" cm="1">
        <f t="array" ref="S1590">IFERROR(_xlfn.TEXTJOIN(", ",TRUE,IF(ChangeLog[ROW_ID]=$T1590,ChangeLog[Change'#],"")),"")</f>
        <v/>
      </c>
      <c r="T1590">
        <v>1587</v>
      </c>
    </row>
    <row r="1591" spans="1:20" ht="17.100000000000001" customHeight="1" x14ac:dyDescent="0.25">
      <c r="A1591" s="1" t="s">
        <v>1242</v>
      </c>
      <c r="B1591" s="15">
        <v>1983</v>
      </c>
      <c r="C1591" s="15" t="s">
        <v>24</v>
      </c>
      <c r="D1591" s="15" t="s">
        <v>25</v>
      </c>
      <c r="E1591" s="15" t="s">
        <v>25</v>
      </c>
      <c r="F1591" s="15" t="s">
        <v>49</v>
      </c>
      <c r="G1591" s="15" t="s">
        <v>359</v>
      </c>
      <c r="H1591" s="15" t="s">
        <v>1243</v>
      </c>
      <c r="I1591" s="15" t="s">
        <v>11367</v>
      </c>
      <c r="J1591" s="1" t="s">
        <v>2515</v>
      </c>
      <c r="K1591" s="15" t="s">
        <v>29</v>
      </c>
      <c r="L1591" s="15">
        <v>2</v>
      </c>
      <c r="M1591" s="15" t="s">
        <v>30</v>
      </c>
      <c r="N1591" s="15">
        <v>2</v>
      </c>
      <c r="O1591" s="15">
        <v>1</v>
      </c>
      <c r="P1591" s="13" t="s">
        <v>31</v>
      </c>
      <c r="Q1591" s="13" t="s">
        <v>32</v>
      </c>
      <c r="R1591" s="1" t="s">
        <v>2736</v>
      </c>
      <c r="S1591" s="13" t="str" cm="1">
        <f t="array" ref="S1591">IFERROR(_xlfn.TEXTJOIN(", ",TRUE,IF(ChangeLog[ROW_ID]=$T1591,ChangeLog[Change'#],"")),"")</f>
        <v/>
      </c>
      <c r="T1591">
        <v>1588</v>
      </c>
    </row>
    <row r="1592" spans="1:20" ht="17.100000000000001" customHeight="1" x14ac:dyDescent="0.25">
      <c r="A1592" s="1" t="s">
        <v>1242</v>
      </c>
      <c r="B1592" s="15">
        <v>1983</v>
      </c>
      <c r="C1592" s="15" t="s">
        <v>24</v>
      </c>
      <c r="D1592" s="15" t="s">
        <v>25</v>
      </c>
      <c r="E1592" s="15" t="s">
        <v>25</v>
      </c>
      <c r="F1592" s="15"/>
      <c r="G1592" s="15" t="s">
        <v>108</v>
      </c>
      <c r="H1592" s="15" t="s">
        <v>1243</v>
      </c>
      <c r="I1592" s="15" t="s">
        <v>108</v>
      </c>
      <c r="J1592" s="1" t="s">
        <v>2737</v>
      </c>
      <c r="K1592" s="15" t="s">
        <v>29</v>
      </c>
      <c r="L1592" s="15">
        <v>2</v>
      </c>
      <c r="M1592" s="15" t="s">
        <v>30</v>
      </c>
      <c r="N1592" s="15">
        <v>2</v>
      </c>
      <c r="O1592" s="15">
        <v>1</v>
      </c>
      <c r="P1592" s="13" t="s">
        <v>31</v>
      </c>
      <c r="Q1592" s="13" t="s">
        <v>32</v>
      </c>
      <c r="R1592" s="1" t="s">
        <v>2738</v>
      </c>
      <c r="S1592" s="13" t="str" cm="1">
        <f t="array" ref="S1592">IFERROR(_xlfn.TEXTJOIN(", ",TRUE,IF(ChangeLog[ROW_ID]=$T1592,ChangeLog[Change'#],"")),"")</f>
        <v/>
      </c>
      <c r="T1592">
        <v>1589</v>
      </c>
    </row>
    <row r="1593" spans="1:20" ht="17.100000000000001" customHeight="1" x14ac:dyDescent="0.25">
      <c r="A1593" s="1" t="s">
        <v>1242</v>
      </c>
      <c r="B1593" s="15">
        <v>1983</v>
      </c>
      <c r="C1593" s="15" t="s">
        <v>24</v>
      </c>
      <c r="D1593" s="15" t="s">
        <v>25</v>
      </c>
      <c r="E1593" s="15" t="s">
        <v>25</v>
      </c>
      <c r="F1593" s="15" t="s">
        <v>26</v>
      </c>
      <c r="G1593" s="15" t="s">
        <v>39</v>
      </c>
      <c r="H1593" s="15" t="s">
        <v>1243</v>
      </c>
      <c r="I1593" s="15" t="s">
        <v>39</v>
      </c>
      <c r="J1593" s="1" t="s">
        <v>2710</v>
      </c>
      <c r="K1593" s="15" t="s">
        <v>29</v>
      </c>
      <c r="L1593" s="15">
        <v>2</v>
      </c>
      <c r="M1593" s="15" t="s">
        <v>30</v>
      </c>
      <c r="N1593" s="15">
        <v>2</v>
      </c>
      <c r="O1593" s="15">
        <v>1</v>
      </c>
      <c r="P1593" s="13" t="s">
        <v>31</v>
      </c>
      <c r="Q1593" s="13" t="s">
        <v>32</v>
      </c>
      <c r="R1593" s="1" t="s">
        <v>2739</v>
      </c>
      <c r="S1593" s="13" t="str" cm="1">
        <f t="array" ref="S1593">IFERROR(_xlfn.TEXTJOIN(", ",TRUE,IF(ChangeLog[ROW_ID]=$T1593,ChangeLog[Change'#],"")),"")</f>
        <v/>
      </c>
      <c r="T1593">
        <v>1590</v>
      </c>
    </row>
    <row r="1594" spans="1:20" ht="17.100000000000001" customHeight="1" x14ac:dyDescent="0.25">
      <c r="A1594" s="1" t="s">
        <v>1242</v>
      </c>
      <c r="B1594" s="15">
        <v>1983</v>
      </c>
      <c r="C1594" s="15" t="s">
        <v>24</v>
      </c>
      <c r="D1594" s="15" t="s">
        <v>25</v>
      </c>
      <c r="E1594" s="15" t="s">
        <v>25</v>
      </c>
      <c r="F1594" s="15" t="s">
        <v>26</v>
      </c>
      <c r="G1594" s="15" t="s">
        <v>27</v>
      </c>
      <c r="H1594" s="15" t="s">
        <v>1243</v>
      </c>
      <c r="I1594" s="15" t="s">
        <v>27</v>
      </c>
      <c r="J1594" s="1" t="s">
        <v>2614</v>
      </c>
      <c r="K1594" s="15" t="s">
        <v>29</v>
      </c>
      <c r="L1594" s="15">
        <v>2</v>
      </c>
      <c r="M1594" s="15" t="s">
        <v>30</v>
      </c>
      <c r="N1594" s="15">
        <v>2</v>
      </c>
      <c r="O1594" s="15">
        <v>1</v>
      </c>
      <c r="P1594" s="13" t="s">
        <v>31</v>
      </c>
      <c r="Q1594" s="13" t="s">
        <v>32</v>
      </c>
      <c r="R1594" s="1" t="s">
        <v>2740</v>
      </c>
      <c r="S1594" s="13" t="str" cm="1">
        <f t="array" ref="S1594">IFERROR(_xlfn.TEXTJOIN(", ",TRUE,IF(ChangeLog[ROW_ID]=$T1594,ChangeLog[Change'#],"")),"")</f>
        <v/>
      </c>
      <c r="T1594">
        <v>1591</v>
      </c>
    </row>
    <row r="1595" spans="1:20" ht="17.100000000000001" customHeight="1" x14ac:dyDescent="0.25">
      <c r="A1595" s="1" t="s">
        <v>1242</v>
      </c>
      <c r="B1595" s="15">
        <v>1983</v>
      </c>
      <c r="C1595" s="15" t="s">
        <v>24</v>
      </c>
      <c r="D1595" s="15" t="s">
        <v>25</v>
      </c>
      <c r="E1595" s="15" t="s">
        <v>25</v>
      </c>
      <c r="F1595" s="15" t="s">
        <v>26</v>
      </c>
      <c r="G1595" s="15" t="s">
        <v>124</v>
      </c>
      <c r="H1595" s="15" t="s">
        <v>1243</v>
      </c>
      <c r="I1595" s="15" t="s">
        <v>11366</v>
      </c>
      <c r="J1595" s="1" t="s">
        <v>2614</v>
      </c>
      <c r="K1595" s="15" t="s">
        <v>29</v>
      </c>
      <c r="L1595" s="15">
        <v>2</v>
      </c>
      <c r="M1595" s="15" t="s">
        <v>30</v>
      </c>
      <c r="N1595" s="15">
        <v>2</v>
      </c>
      <c r="O1595" s="15">
        <v>1</v>
      </c>
      <c r="P1595" s="13" t="s">
        <v>31</v>
      </c>
      <c r="Q1595" s="13" t="s">
        <v>32</v>
      </c>
      <c r="R1595" s="1" t="s">
        <v>2741</v>
      </c>
      <c r="S1595" s="13" t="str" cm="1">
        <f t="array" ref="S1595">IFERROR(_xlfn.TEXTJOIN(", ",TRUE,IF(ChangeLog[ROW_ID]=$T1595,ChangeLog[Change'#],"")),"")</f>
        <v/>
      </c>
      <c r="T1595">
        <v>1592</v>
      </c>
    </row>
    <row r="1596" spans="1:20" ht="17.100000000000001" customHeight="1" x14ac:dyDescent="0.25">
      <c r="A1596" s="1" t="s">
        <v>1242</v>
      </c>
      <c r="B1596" s="15">
        <v>1983</v>
      </c>
      <c r="C1596" s="15" t="s">
        <v>24</v>
      </c>
      <c r="D1596" s="15" t="s">
        <v>25</v>
      </c>
      <c r="E1596" s="15" t="s">
        <v>25</v>
      </c>
      <c r="F1596" s="15" t="s">
        <v>26</v>
      </c>
      <c r="G1596" s="15" t="s">
        <v>2742</v>
      </c>
      <c r="H1596" s="15" t="s">
        <v>1243</v>
      </c>
      <c r="I1596" s="15" t="s">
        <v>11575</v>
      </c>
      <c r="J1596" s="1" t="s">
        <v>2744</v>
      </c>
      <c r="K1596" s="15" t="s">
        <v>29</v>
      </c>
      <c r="L1596" s="15">
        <v>1</v>
      </c>
      <c r="M1596" s="15" t="s">
        <v>41</v>
      </c>
      <c r="N1596" s="15">
        <v>1</v>
      </c>
      <c r="O1596" s="15">
        <v>1</v>
      </c>
      <c r="P1596" s="13" t="s">
        <v>31</v>
      </c>
      <c r="Q1596" s="13" t="s">
        <v>32</v>
      </c>
      <c r="R1596" s="1" t="s">
        <v>2745</v>
      </c>
      <c r="S1596" s="13" t="str" cm="1">
        <f t="array" ref="S1596">IFERROR(_xlfn.TEXTJOIN(", ",TRUE,IF(ChangeLog[ROW_ID]=$T1596,ChangeLog[Change'#],"")),"")</f>
        <v/>
      </c>
      <c r="T1596">
        <v>1593</v>
      </c>
    </row>
    <row r="1597" spans="1:20" ht="17.100000000000001" customHeight="1" x14ac:dyDescent="0.25">
      <c r="A1597" s="1" t="s">
        <v>1242</v>
      </c>
      <c r="B1597" s="15">
        <v>1983</v>
      </c>
      <c r="C1597" s="15" t="s">
        <v>2429</v>
      </c>
      <c r="D1597" s="15" t="s">
        <v>2429</v>
      </c>
      <c r="E1597" s="15" t="s">
        <v>2430</v>
      </c>
      <c r="F1597" s="15" t="s">
        <v>49</v>
      </c>
      <c r="G1597" s="15" t="s">
        <v>369</v>
      </c>
      <c r="H1597" s="15" t="s">
        <v>2431</v>
      </c>
      <c r="I1597" s="15" t="s">
        <v>11576</v>
      </c>
      <c r="J1597" s="1" t="s">
        <v>2747</v>
      </c>
      <c r="K1597" s="15" t="s">
        <v>29</v>
      </c>
      <c r="L1597" s="15">
        <v>3</v>
      </c>
      <c r="M1597" s="15" t="s">
        <v>57</v>
      </c>
      <c r="N1597" s="15">
        <v>3</v>
      </c>
      <c r="O1597" s="15">
        <v>1</v>
      </c>
      <c r="P1597" s="13" t="s">
        <v>31</v>
      </c>
      <c r="Q1597" s="13" t="s">
        <v>32</v>
      </c>
      <c r="R1597" s="1" t="s">
        <v>2748</v>
      </c>
      <c r="S1597" s="13" t="str" cm="1">
        <f t="array" ref="S1597">IFERROR(_xlfn.TEXTJOIN(", ",TRUE,IF(ChangeLog[ROW_ID]=$T1597,ChangeLog[Change'#],"")),"")</f>
        <v/>
      </c>
      <c r="T1597">
        <v>1594</v>
      </c>
    </row>
    <row r="1598" spans="1:20" ht="17.100000000000001" customHeight="1" x14ac:dyDescent="0.25">
      <c r="A1598" s="1" t="s">
        <v>1242</v>
      </c>
      <c r="B1598" s="15">
        <v>1983</v>
      </c>
      <c r="C1598" s="15" t="s">
        <v>2429</v>
      </c>
      <c r="D1598" s="15" t="s">
        <v>2429</v>
      </c>
      <c r="E1598" s="15" t="s">
        <v>2430</v>
      </c>
      <c r="F1598" s="15" t="s">
        <v>49</v>
      </c>
      <c r="G1598" s="15" t="s">
        <v>369</v>
      </c>
      <c r="H1598" s="15" t="s">
        <v>2431</v>
      </c>
      <c r="I1598" s="15" t="s">
        <v>11577</v>
      </c>
      <c r="J1598" s="1" t="s">
        <v>2747</v>
      </c>
      <c r="K1598" s="15" t="s">
        <v>29</v>
      </c>
      <c r="L1598" s="15">
        <v>1</v>
      </c>
      <c r="M1598" s="15" t="s">
        <v>41</v>
      </c>
      <c r="N1598" s="15">
        <v>1</v>
      </c>
      <c r="O1598" s="15">
        <v>1</v>
      </c>
      <c r="P1598" s="13" t="s">
        <v>31</v>
      </c>
      <c r="Q1598" s="13" t="s">
        <v>32</v>
      </c>
      <c r="R1598" s="1" t="s">
        <v>2750</v>
      </c>
      <c r="S1598" s="13" t="str" cm="1">
        <f t="array" ref="S1598">IFERROR(_xlfn.TEXTJOIN(", ",TRUE,IF(ChangeLog[ROW_ID]=$T1598,ChangeLog[Change'#],"")),"")</f>
        <v/>
      </c>
      <c r="T1598">
        <v>1595</v>
      </c>
    </row>
    <row r="1599" spans="1:20" ht="17.100000000000001" customHeight="1" x14ac:dyDescent="0.25">
      <c r="A1599" s="1" t="s">
        <v>1242</v>
      </c>
      <c r="B1599" s="15">
        <v>1983</v>
      </c>
      <c r="C1599" s="15" t="s">
        <v>2429</v>
      </c>
      <c r="D1599" s="15" t="s">
        <v>2429</v>
      </c>
      <c r="E1599" s="15" t="s">
        <v>2430</v>
      </c>
      <c r="F1599" s="15" t="s">
        <v>49</v>
      </c>
      <c r="G1599" s="15" t="s">
        <v>369</v>
      </c>
      <c r="H1599" s="15" t="s">
        <v>2431</v>
      </c>
      <c r="I1599" s="15" t="s">
        <v>11578</v>
      </c>
      <c r="J1599" s="1" t="s">
        <v>2747</v>
      </c>
      <c r="K1599" s="15" t="s">
        <v>29</v>
      </c>
      <c r="L1599" s="15">
        <v>2</v>
      </c>
      <c r="M1599" s="15" t="s">
        <v>30</v>
      </c>
      <c r="N1599" s="15">
        <v>2</v>
      </c>
      <c r="O1599" s="15">
        <v>1</v>
      </c>
      <c r="P1599" s="13" t="s">
        <v>31</v>
      </c>
      <c r="Q1599" s="13" t="s">
        <v>32</v>
      </c>
      <c r="R1599" s="1" t="s">
        <v>2752</v>
      </c>
      <c r="S1599" s="13" t="str" cm="1">
        <f t="array" ref="S1599">IFERROR(_xlfn.TEXTJOIN(", ",TRUE,IF(ChangeLog[ROW_ID]=$T1599,ChangeLog[Change'#],"")),"")</f>
        <v/>
      </c>
      <c r="T1599">
        <v>1596</v>
      </c>
    </row>
    <row r="1600" spans="1:20" ht="17.100000000000001" customHeight="1" x14ac:dyDescent="0.25">
      <c r="A1600" s="1" t="s">
        <v>1242</v>
      </c>
      <c r="B1600" s="15">
        <v>1983</v>
      </c>
      <c r="C1600" s="15" t="s">
        <v>2429</v>
      </c>
      <c r="D1600" s="15" t="s">
        <v>2429</v>
      </c>
      <c r="E1600" s="15" t="s">
        <v>2430</v>
      </c>
      <c r="F1600" s="15" t="s">
        <v>49</v>
      </c>
      <c r="G1600" s="15" t="s">
        <v>369</v>
      </c>
      <c r="H1600" s="15" t="s">
        <v>2431</v>
      </c>
      <c r="I1600" s="15" t="s">
        <v>11579</v>
      </c>
      <c r="J1600" s="1" t="s">
        <v>2747</v>
      </c>
      <c r="K1600" s="15" t="s">
        <v>29</v>
      </c>
      <c r="L1600" s="15">
        <v>1</v>
      </c>
      <c r="M1600" s="15" t="s">
        <v>41</v>
      </c>
      <c r="N1600" s="15">
        <v>1</v>
      </c>
      <c r="O1600" s="15">
        <v>1</v>
      </c>
      <c r="P1600" s="13" t="s">
        <v>31</v>
      </c>
      <c r="Q1600" s="13" t="s">
        <v>32</v>
      </c>
      <c r="R1600" s="1" t="s">
        <v>2754</v>
      </c>
      <c r="S1600" s="13" t="str" cm="1">
        <f t="array" ref="S1600">IFERROR(_xlfn.TEXTJOIN(", ",TRUE,IF(ChangeLog[ROW_ID]=$T1600,ChangeLog[Change'#],"")),"")</f>
        <v/>
      </c>
      <c r="T1600">
        <v>1597</v>
      </c>
    </row>
    <row r="1601" spans="1:20" ht="17.100000000000001" customHeight="1" x14ac:dyDescent="0.25">
      <c r="A1601" s="1" t="s">
        <v>1242</v>
      </c>
      <c r="B1601" s="15">
        <v>1983</v>
      </c>
      <c r="C1601" s="15" t="s">
        <v>47</v>
      </c>
      <c r="D1601" s="15" t="s">
        <v>47</v>
      </c>
      <c r="E1601" s="15" t="s">
        <v>48</v>
      </c>
      <c r="F1601" s="15" t="s">
        <v>26</v>
      </c>
      <c r="G1601" s="15" t="s">
        <v>127</v>
      </c>
      <c r="H1601" s="15" t="s">
        <v>1255</v>
      </c>
      <c r="I1601" s="15" t="s">
        <v>11341</v>
      </c>
      <c r="J1601" s="1" t="s">
        <v>2755</v>
      </c>
      <c r="K1601" s="15" t="s">
        <v>29</v>
      </c>
      <c r="L1601" s="15">
        <v>3</v>
      </c>
      <c r="M1601" s="15" t="s">
        <v>57</v>
      </c>
      <c r="N1601" s="15">
        <v>3</v>
      </c>
      <c r="O1601" s="15">
        <v>1</v>
      </c>
      <c r="P1601" s="13" t="s">
        <v>31</v>
      </c>
      <c r="Q1601" s="13" t="s">
        <v>32</v>
      </c>
      <c r="R1601" s="1" t="s">
        <v>2756</v>
      </c>
      <c r="S1601" s="13" t="str" cm="1">
        <f t="array" ref="S1601">IFERROR(_xlfn.TEXTJOIN(", ",TRUE,IF(ChangeLog[ROW_ID]=$T1601,ChangeLog[Change'#],"")),"")</f>
        <v/>
      </c>
      <c r="T1601">
        <v>1598</v>
      </c>
    </row>
    <row r="1602" spans="1:20" ht="17.100000000000001" customHeight="1" x14ac:dyDescent="0.25">
      <c r="A1602" s="1" t="s">
        <v>1242</v>
      </c>
      <c r="B1602" s="15">
        <v>1983</v>
      </c>
      <c r="C1602" s="15" t="s">
        <v>47</v>
      </c>
      <c r="D1602" s="15" t="s">
        <v>47</v>
      </c>
      <c r="E1602" s="15" t="s">
        <v>48</v>
      </c>
      <c r="F1602" s="15"/>
      <c r="G1602" s="15" t="s">
        <v>1568</v>
      </c>
      <c r="H1602" s="15" t="s">
        <v>1255</v>
      </c>
      <c r="I1602" s="15" t="s">
        <v>1568</v>
      </c>
      <c r="J1602" s="1" t="s">
        <v>2758</v>
      </c>
      <c r="K1602" s="15" t="s">
        <v>29</v>
      </c>
      <c r="L1602" s="15">
        <v>3</v>
      </c>
      <c r="M1602" s="15" t="s">
        <v>57</v>
      </c>
      <c r="N1602" s="15">
        <v>3</v>
      </c>
      <c r="O1602" s="15">
        <v>1</v>
      </c>
      <c r="P1602" s="13" t="s">
        <v>31</v>
      </c>
      <c r="Q1602" s="13" t="s">
        <v>32</v>
      </c>
      <c r="R1602" s="1" t="s">
        <v>2759</v>
      </c>
      <c r="S1602" s="13" t="str" cm="1">
        <f t="array" ref="S1602">IFERROR(_xlfn.TEXTJOIN(", ",TRUE,IF(ChangeLog[ROW_ID]=$T1602,ChangeLog[Change'#],"")),"")</f>
        <v/>
      </c>
      <c r="T1602">
        <v>1599</v>
      </c>
    </row>
    <row r="1603" spans="1:20" ht="17.100000000000001" customHeight="1" x14ac:dyDescent="0.25">
      <c r="A1603" s="1" t="s">
        <v>1242</v>
      </c>
      <c r="B1603" s="15">
        <v>1983</v>
      </c>
      <c r="C1603" s="15" t="s">
        <v>47</v>
      </c>
      <c r="D1603" s="15" t="s">
        <v>47</v>
      </c>
      <c r="E1603" s="15" t="s">
        <v>48</v>
      </c>
      <c r="F1603" s="15"/>
      <c r="G1603" s="15" t="s">
        <v>760</v>
      </c>
      <c r="H1603" s="15" t="s">
        <v>1255</v>
      </c>
      <c r="I1603" s="15" t="s">
        <v>11580</v>
      </c>
      <c r="J1603" s="1" t="s">
        <v>2761</v>
      </c>
      <c r="K1603" s="15" t="s">
        <v>29</v>
      </c>
      <c r="L1603" s="15">
        <v>3</v>
      </c>
      <c r="M1603" s="15" t="s">
        <v>57</v>
      </c>
      <c r="N1603" s="15">
        <v>3</v>
      </c>
      <c r="O1603" s="15">
        <v>1</v>
      </c>
      <c r="P1603" s="13" t="s">
        <v>31</v>
      </c>
      <c r="Q1603" s="13" t="s">
        <v>32</v>
      </c>
      <c r="R1603" s="1" t="s">
        <v>2762</v>
      </c>
      <c r="S1603" s="13" t="str" cm="1">
        <f t="array" ref="S1603">IFERROR(_xlfn.TEXTJOIN(", ",TRUE,IF(ChangeLog[ROW_ID]=$T1603,ChangeLog[Change'#],"")),"")</f>
        <v/>
      </c>
      <c r="T1603">
        <v>1600</v>
      </c>
    </row>
    <row r="1604" spans="1:20" ht="17.100000000000001" customHeight="1" x14ac:dyDescent="0.25">
      <c r="A1604" s="1" t="s">
        <v>1242</v>
      </c>
      <c r="B1604" s="15">
        <v>1983</v>
      </c>
      <c r="C1604" s="15" t="s">
        <v>47</v>
      </c>
      <c r="D1604" s="15" t="s">
        <v>47</v>
      </c>
      <c r="E1604" s="15" t="s">
        <v>48</v>
      </c>
      <c r="F1604" s="15"/>
      <c r="G1604" s="15" t="s">
        <v>1568</v>
      </c>
      <c r="H1604" s="15" t="s">
        <v>1255</v>
      </c>
      <c r="I1604" s="15" t="s">
        <v>1568</v>
      </c>
      <c r="J1604" s="1" t="s">
        <v>2544</v>
      </c>
      <c r="K1604" s="15" t="s">
        <v>29</v>
      </c>
      <c r="L1604" s="15">
        <v>3</v>
      </c>
      <c r="M1604" s="15" t="s">
        <v>57</v>
      </c>
      <c r="N1604" s="15">
        <v>3</v>
      </c>
      <c r="O1604" s="15">
        <v>1</v>
      </c>
      <c r="P1604" s="13" t="s">
        <v>31</v>
      </c>
      <c r="Q1604" s="13" t="s">
        <v>32</v>
      </c>
      <c r="R1604" s="1" t="s">
        <v>2763</v>
      </c>
      <c r="S1604" s="13" t="str" cm="1">
        <f t="array" ref="S1604">IFERROR(_xlfn.TEXTJOIN(", ",TRUE,IF(ChangeLog[ROW_ID]=$T1604,ChangeLog[Change'#],"")),"")</f>
        <v/>
      </c>
      <c r="T1604">
        <v>1601</v>
      </c>
    </row>
    <row r="1605" spans="1:20" ht="17.100000000000001" customHeight="1" x14ac:dyDescent="0.25">
      <c r="A1605" s="1" t="s">
        <v>1242</v>
      </c>
      <c r="B1605" s="15">
        <v>1983</v>
      </c>
      <c r="C1605" s="15" t="s">
        <v>47</v>
      </c>
      <c r="D1605" s="15" t="s">
        <v>47</v>
      </c>
      <c r="E1605" s="15" t="s">
        <v>112</v>
      </c>
      <c r="F1605" s="15"/>
      <c r="G1605" s="15" t="s">
        <v>1332</v>
      </c>
      <c r="H1605" s="15" t="s">
        <v>1255</v>
      </c>
      <c r="I1605" s="15" t="s">
        <v>1332</v>
      </c>
      <c r="J1605" s="1" t="s">
        <v>2764</v>
      </c>
      <c r="K1605" s="15" t="s">
        <v>29</v>
      </c>
      <c r="L1605" s="15">
        <v>3</v>
      </c>
      <c r="M1605" s="15" t="s">
        <v>57</v>
      </c>
      <c r="N1605" s="15">
        <v>3</v>
      </c>
      <c r="O1605" s="15">
        <v>1</v>
      </c>
      <c r="P1605" s="13" t="s">
        <v>31</v>
      </c>
      <c r="Q1605" s="13" t="s">
        <v>32</v>
      </c>
      <c r="R1605" s="1" t="s">
        <v>2765</v>
      </c>
      <c r="S1605" s="13" t="str" cm="1">
        <f t="array" ref="S1605">IFERROR(_xlfn.TEXTJOIN(", ",TRUE,IF(ChangeLog[ROW_ID]=$T1605,ChangeLog[Change'#],"")),"")</f>
        <v/>
      </c>
      <c r="T1605">
        <v>1602</v>
      </c>
    </row>
    <row r="1606" spans="1:20" ht="17.100000000000001" customHeight="1" x14ac:dyDescent="0.25">
      <c r="A1606" s="1" t="s">
        <v>1242</v>
      </c>
      <c r="B1606" s="15">
        <v>1983</v>
      </c>
      <c r="C1606" s="15" t="s">
        <v>47</v>
      </c>
      <c r="D1606" s="15" t="s">
        <v>47</v>
      </c>
      <c r="E1606" s="15" t="s">
        <v>707</v>
      </c>
      <c r="F1606" s="15"/>
      <c r="G1606" s="15" t="s">
        <v>913</v>
      </c>
      <c r="H1606" s="15" t="s">
        <v>1255</v>
      </c>
      <c r="I1606" s="15" t="s">
        <v>913</v>
      </c>
      <c r="J1606" s="1" t="s">
        <v>2544</v>
      </c>
      <c r="K1606" s="15" t="s">
        <v>29</v>
      </c>
      <c r="L1606" s="15">
        <v>1</v>
      </c>
      <c r="M1606" s="15" t="s">
        <v>41</v>
      </c>
      <c r="N1606" s="15">
        <v>1</v>
      </c>
      <c r="O1606" s="15">
        <v>1</v>
      </c>
      <c r="P1606" s="13" t="s">
        <v>31</v>
      </c>
      <c r="Q1606" s="13" t="s">
        <v>32</v>
      </c>
      <c r="R1606" s="1" t="s">
        <v>2766</v>
      </c>
      <c r="S1606" s="13" t="str" cm="1">
        <f t="array" ref="S1606">IFERROR(_xlfn.TEXTJOIN(", ",TRUE,IF(ChangeLog[ROW_ID]=$T1606,ChangeLog[Change'#],"")),"")</f>
        <v/>
      </c>
      <c r="T1606">
        <v>1603</v>
      </c>
    </row>
    <row r="1607" spans="1:20" ht="17.100000000000001" customHeight="1" x14ac:dyDescent="0.25">
      <c r="A1607" s="1" t="s">
        <v>1242</v>
      </c>
      <c r="B1607" s="15">
        <v>1983</v>
      </c>
      <c r="C1607" s="15" t="s">
        <v>47</v>
      </c>
      <c r="D1607" s="15" t="s">
        <v>47</v>
      </c>
      <c r="E1607" s="15" t="s">
        <v>48</v>
      </c>
      <c r="F1607" s="15"/>
      <c r="G1607" s="15" t="s">
        <v>52</v>
      </c>
      <c r="H1607" s="15" t="s">
        <v>1255</v>
      </c>
      <c r="I1607" s="15" t="s">
        <v>52</v>
      </c>
      <c r="J1607" s="1" t="s">
        <v>2767</v>
      </c>
      <c r="K1607" s="15" t="s">
        <v>29</v>
      </c>
      <c r="L1607" s="15">
        <v>2</v>
      </c>
      <c r="M1607" s="15" t="s">
        <v>30</v>
      </c>
      <c r="N1607" s="15">
        <v>2</v>
      </c>
      <c r="O1607" s="15">
        <v>1</v>
      </c>
      <c r="P1607" s="13" t="s">
        <v>31</v>
      </c>
      <c r="Q1607" s="13" t="s">
        <v>32</v>
      </c>
      <c r="R1607" s="1" t="s">
        <v>2768</v>
      </c>
      <c r="S1607" s="13" t="str" cm="1">
        <f t="array" ref="S1607">IFERROR(_xlfn.TEXTJOIN(", ",TRUE,IF(ChangeLog[ROW_ID]=$T1607,ChangeLog[Change'#],"")),"")</f>
        <v/>
      </c>
      <c r="T1607">
        <v>1604</v>
      </c>
    </row>
    <row r="1608" spans="1:20" ht="17.100000000000001" customHeight="1" x14ac:dyDescent="0.25">
      <c r="A1608" s="1" t="s">
        <v>1242</v>
      </c>
      <c r="B1608" s="15">
        <v>1983</v>
      </c>
      <c r="C1608" s="15" t="s">
        <v>47</v>
      </c>
      <c r="D1608" s="15" t="s">
        <v>47</v>
      </c>
      <c r="E1608" s="15" t="s">
        <v>707</v>
      </c>
      <c r="F1608" s="15"/>
      <c r="G1608" s="15" t="s">
        <v>2455</v>
      </c>
      <c r="H1608" s="15" t="s">
        <v>1255</v>
      </c>
      <c r="I1608" s="15" t="s">
        <v>11532</v>
      </c>
      <c r="J1608" s="1" t="s">
        <v>2769</v>
      </c>
      <c r="K1608" s="15" t="s">
        <v>29</v>
      </c>
      <c r="L1608" s="15">
        <v>3</v>
      </c>
      <c r="M1608" s="15" t="s">
        <v>57</v>
      </c>
      <c r="N1608" s="15">
        <v>3</v>
      </c>
      <c r="O1608" s="15">
        <v>1</v>
      </c>
      <c r="P1608" s="13" t="s">
        <v>31</v>
      </c>
      <c r="Q1608" s="13" t="s">
        <v>32</v>
      </c>
      <c r="R1608" s="1" t="s">
        <v>2770</v>
      </c>
      <c r="S1608" s="13" t="str" cm="1">
        <f t="array" ref="S1608">IFERROR(_xlfn.TEXTJOIN(", ",TRUE,IF(ChangeLog[ROW_ID]=$T1608,ChangeLog[Change'#],"")),"")</f>
        <v/>
      </c>
      <c r="T1608">
        <v>1605</v>
      </c>
    </row>
    <row r="1609" spans="1:20" ht="17.100000000000001" customHeight="1" x14ac:dyDescent="0.25">
      <c r="A1609" s="1" t="s">
        <v>1242</v>
      </c>
      <c r="B1609" s="15">
        <v>1983</v>
      </c>
      <c r="C1609" s="15" t="s">
        <v>47</v>
      </c>
      <c r="D1609" s="15" t="s">
        <v>47</v>
      </c>
      <c r="E1609" s="15" t="s">
        <v>707</v>
      </c>
      <c r="F1609" s="15"/>
      <c r="G1609" s="15" t="s">
        <v>1864</v>
      </c>
      <c r="H1609" s="15" t="s">
        <v>1255</v>
      </c>
      <c r="I1609" s="15" t="s">
        <v>11462</v>
      </c>
      <c r="J1609" s="1" t="s">
        <v>2769</v>
      </c>
      <c r="K1609" s="15" t="s">
        <v>29</v>
      </c>
      <c r="L1609" s="15">
        <v>3</v>
      </c>
      <c r="M1609" s="15" t="s">
        <v>57</v>
      </c>
      <c r="N1609" s="15">
        <v>3</v>
      </c>
      <c r="O1609" s="15">
        <v>1</v>
      </c>
      <c r="P1609" s="13" t="s">
        <v>31</v>
      </c>
      <c r="Q1609" s="13" t="s">
        <v>32</v>
      </c>
      <c r="R1609" s="1" t="s">
        <v>2771</v>
      </c>
      <c r="S1609" s="13" t="str" cm="1">
        <f t="array" ref="S1609">IFERROR(_xlfn.TEXTJOIN(", ",TRUE,IF(ChangeLog[ROW_ID]=$T1609,ChangeLog[Change'#],"")),"")</f>
        <v/>
      </c>
      <c r="T1609">
        <v>1606</v>
      </c>
    </row>
    <row r="1610" spans="1:20" ht="17.100000000000001" customHeight="1" x14ac:dyDescent="0.25">
      <c r="A1610" s="1" t="s">
        <v>1242</v>
      </c>
      <c r="B1610" s="15">
        <v>1983</v>
      </c>
      <c r="C1610" s="15" t="s">
        <v>47</v>
      </c>
      <c r="D1610" s="15" t="s">
        <v>47</v>
      </c>
      <c r="E1610" s="15" t="s">
        <v>707</v>
      </c>
      <c r="F1610" s="15" t="s">
        <v>49</v>
      </c>
      <c r="G1610" s="15" t="s">
        <v>2455</v>
      </c>
      <c r="H1610" s="15" t="s">
        <v>1255</v>
      </c>
      <c r="I1610" s="15" t="s">
        <v>11532</v>
      </c>
      <c r="J1610" s="1" t="s">
        <v>2631</v>
      </c>
      <c r="K1610" s="15" t="s">
        <v>29</v>
      </c>
      <c r="L1610" s="15">
        <v>2</v>
      </c>
      <c r="M1610" s="15" t="s">
        <v>30</v>
      </c>
      <c r="N1610" s="15">
        <v>2</v>
      </c>
      <c r="O1610" s="15">
        <v>1</v>
      </c>
      <c r="P1610" s="13" t="s">
        <v>31</v>
      </c>
      <c r="Q1610" s="13" t="s">
        <v>32</v>
      </c>
      <c r="R1610" s="1" t="s">
        <v>2772</v>
      </c>
      <c r="S1610" s="13" t="str" cm="1">
        <f t="array" ref="S1610">IFERROR(_xlfn.TEXTJOIN(", ",TRUE,IF(ChangeLog[ROW_ID]=$T1610,ChangeLog[Change'#],"")),"")</f>
        <v/>
      </c>
      <c r="T1610">
        <v>1607</v>
      </c>
    </row>
    <row r="1611" spans="1:20" ht="17.100000000000001" customHeight="1" x14ac:dyDescent="0.25">
      <c r="A1611" s="1" t="s">
        <v>1242</v>
      </c>
      <c r="B1611" s="15">
        <v>1983</v>
      </c>
      <c r="C1611" s="15" t="s">
        <v>276</v>
      </c>
      <c r="D1611" s="15" t="s">
        <v>276</v>
      </c>
      <c r="E1611" s="15" t="s">
        <v>276</v>
      </c>
      <c r="F1611" s="15" t="s">
        <v>26</v>
      </c>
      <c r="G1611" s="15" t="s">
        <v>152</v>
      </c>
      <c r="H1611" s="15" t="s">
        <v>1418</v>
      </c>
      <c r="I1611" s="15" t="s">
        <v>11581</v>
      </c>
      <c r="J1611" s="1" t="s">
        <v>2774</v>
      </c>
      <c r="K1611" s="15" t="s">
        <v>29</v>
      </c>
      <c r="L1611" s="15">
        <v>3</v>
      </c>
      <c r="M1611" s="15" t="s">
        <v>57</v>
      </c>
      <c r="N1611" s="15">
        <v>3</v>
      </c>
      <c r="O1611" s="15">
        <v>1</v>
      </c>
      <c r="P1611" s="13" t="s">
        <v>31</v>
      </c>
      <c r="Q1611" s="13" t="s">
        <v>32</v>
      </c>
      <c r="R1611" s="1"/>
      <c r="S1611" s="13" t="str" cm="1">
        <f t="array" ref="S1611">IFERROR(_xlfn.TEXTJOIN(", ",TRUE,IF(ChangeLog[ROW_ID]=$T1611,ChangeLog[Change'#],"")),"")</f>
        <v/>
      </c>
      <c r="T1611">
        <v>1608</v>
      </c>
    </row>
    <row r="1612" spans="1:20" ht="17.100000000000001" customHeight="1" x14ac:dyDescent="0.25">
      <c r="A1612" s="1" t="s">
        <v>1242</v>
      </c>
      <c r="B1612" s="15">
        <v>1983</v>
      </c>
      <c r="C1612" s="15" t="s">
        <v>276</v>
      </c>
      <c r="D1612" s="15" t="s">
        <v>276</v>
      </c>
      <c r="E1612" s="15" t="s">
        <v>276</v>
      </c>
      <c r="F1612" s="15" t="s">
        <v>26</v>
      </c>
      <c r="G1612" s="15" t="s">
        <v>152</v>
      </c>
      <c r="H1612" s="15" t="s">
        <v>1418</v>
      </c>
      <c r="I1612" s="15" t="s">
        <v>11581</v>
      </c>
      <c r="J1612" s="1" t="s">
        <v>2775</v>
      </c>
      <c r="K1612" s="15" t="s">
        <v>29</v>
      </c>
      <c r="L1612" s="15">
        <v>1</v>
      </c>
      <c r="M1612" s="15" t="s">
        <v>41</v>
      </c>
      <c r="N1612" s="15">
        <v>1</v>
      </c>
      <c r="O1612" s="15">
        <v>1</v>
      </c>
      <c r="P1612" s="13" t="s">
        <v>31</v>
      </c>
      <c r="Q1612" s="13" t="s">
        <v>32</v>
      </c>
      <c r="R1612" s="1"/>
      <c r="S1612" s="13" t="str" cm="1">
        <f t="array" ref="S1612">IFERROR(_xlfn.TEXTJOIN(", ",TRUE,IF(ChangeLog[ROW_ID]=$T1612,ChangeLog[Change'#],"")),"")</f>
        <v/>
      </c>
      <c r="T1612">
        <v>1609</v>
      </c>
    </row>
    <row r="1613" spans="1:20" ht="17.100000000000001" customHeight="1" x14ac:dyDescent="0.25">
      <c r="A1613" s="1" t="s">
        <v>1242</v>
      </c>
      <c r="B1613" s="15">
        <v>1983</v>
      </c>
      <c r="C1613" s="15" t="s">
        <v>276</v>
      </c>
      <c r="D1613" s="15" t="s">
        <v>276</v>
      </c>
      <c r="E1613" s="15" t="s">
        <v>276</v>
      </c>
      <c r="F1613" s="15" t="s">
        <v>26</v>
      </c>
      <c r="G1613" s="15" t="s">
        <v>36</v>
      </c>
      <c r="H1613" s="15" t="s">
        <v>1418</v>
      </c>
      <c r="I1613" s="15" t="s">
        <v>11464</v>
      </c>
      <c r="J1613" s="1" t="s">
        <v>2776</v>
      </c>
      <c r="K1613" s="15" t="s">
        <v>29</v>
      </c>
      <c r="L1613" s="15">
        <v>3</v>
      </c>
      <c r="M1613" s="15" t="s">
        <v>57</v>
      </c>
      <c r="N1613" s="15">
        <v>3</v>
      </c>
      <c r="O1613" s="15">
        <v>1</v>
      </c>
      <c r="P1613" s="13" t="s">
        <v>31</v>
      </c>
      <c r="Q1613" s="13" t="s">
        <v>32</v>
      </c>
      <c r="R1613" s="1"/>
      <c r="S1613" s="13" t="str" cm="1">
        <f t="array" ref="S1613">IFERROR(_xlfn.TEXTJOIN(", ",TRUE,IF(ChangeLog[ROW_ID]=$T1613,ChangeLog[Change'#],"")),"")</f>
        <v/>
      </c>
      <c r="T1613">
        <v>1610</v>
      </c>
    </row>
    <row r="1614" spans="1:20" ht="33.950000000000003" customHeight="1" x14ac:dyDescent="0.25">
      <c r="A1614" s="1" t="s">
        <v>1242</v>
      </c>
      <c r="B1614" s="15">
        <v>1983</v>
      </c>
      <c r="C1614" s="15" t="s">
        <v>276</v>
      </c>
      <c r="D1614" s="15" t="s">
        <v>276</v>
      </c>
      <c r="E1614" s="15" t="s">
        <v>276</v>
      </c>
      <c r="F1614" s="15" t="s">
        <v>49</v>
      </c>
      <c r="G1614" s="15" t="s">
        <v>36</v>
      </c>
      <c r="H1614" s="15" t="s">
        <v>1418</v>
      </c>
      <c r="I1614" s="15" t="s">
        <v>11443</v>
      </c>
      <c r="J1614" s="1" t="s">
        <v>91</v>
      </c>
      <c r="K1614" s="15" t="s">
        <v>29</v>
      </c>
      <c r="L1614" s="15">
        <v>3</v>
      </c>
      <c r="M1614" s="15" t="s">
        <v>57</v>
      </c>
      <c r="N1614" s="15">
        <v>3</v>
      </c>
      <c r="O1614" s="15">
        <v>1</v>
      </c>
      <c r="P1614" s="13" t="s">
        <v>31</v>
      </c>
      <c r="Q1614" s="13" t="s">
        <v>32</v>
      </c>
      <c r="R1614" s="1"/>
      <c r="S1614" s="13" t="str" cm="1">
        <f t="array" ref="S1614">IFERROR(_xlfn.TEXTJOIN(", ",TRUE,IF(ChangeLog[ROW_ID]=$T1614,ChangeLog[Change'#],"")),"")</f>
        <v/>
      </c>
      <c r="T1614">
        <v>1611</v>
      </c>
    </row>
    <row r="1615" spans="1:20" ht="17.100000000000001" customHeight="1" x14ac:dyDescent="0.25">
      <c r="A1615" s="1" t="s">
        <v>1242</v>
      </c>
      <c r="B1615" s="15">
        <v>1983</v>
      </c>
      <c r="C1615" s="15" t="s">
        <v>621</v>
      </c>
      <c r="D1615" s="15" t="s">
        <v>621</v>
      </c>
      <c r="E1615" s="15" t="s">
        <v>622</v>
      </c>
      <c r="F1615" s="15" t="s">
        <v>49</v>
      </c>
      <c r="G1615" s="15" t="s">
        <v>36</v>
      </c>
      <c r="H1615" s="15" t="s">
        <v>1343</v>
      </c>
      <c r="I1615" s="15" t="s">
        <v>49</v>
      </c>
      <c r="J1615" s="1" t="s">
        <v>91</v>
      </c>
      <c r="K1615" s="15" t="s">
        <v>29</v>
      </c>
      <c r="L1615" s="15">
        <v>3</v>
      </c>
      <c r="M1615" s="15" t="s">
        <v>57</v>
      </c>
      <c r="N1615" s="15">
        <v>3</v>
      </c>
      <c r="O1615" s="15">
        <v>1</v>
      </c>
      <c r="P1615" s="13" t="s">
        <v>31</v>
      </c>
      <c r="Q1615" s="13" t="s">
        <v>32</v>
      </c>
      <c r="R1615" s="1"/>
      <c r="S1615" s="13" t="str" cm="1">
        <f t="array" ref="S1615">IFERROR(_xlfn.TEXTJOIN(", ",TRUE,IF(ChangeLog[ROW_ID]=$T1615,ChangeLog[Change'#],"")),"")</f>
        <v/>
      </c>
      <c r="T1615">
        <v>1612</v>
      </c>
    </row>
    <row r="1616" spans="1:20" ht="17.100000000000001" customHeight="1" x14ac:dyDescent="0.25">
      <c r="A1616" s="1" t="s">
        <v>1242</v>
      </c>
      <c r="B1616" s="15">
        <v>1983</v>
      </c>
      <c r="C1616" s="15" t="s">
        <v>150</v>
      </c>
      <c r="D1616" s="15" t="s">
        <v>150</v>
      </c>
      <c r="E1616" s="15" t="s">
        <v>151</v>
      </c>
      <c r="F1616" s="15" t="s">
        <v>26</v>
      </c>
      <c r="G1616" s="15" t="s">
        <v>2330</v>
      </c>
      <c r="H1616" s="15" t="s">
        <v>2300</v>
      </c>
      <c r="I1616" s="15" t="s">
        <v>11582</v>
      </c>
      <c r="J1616" s="1" t="s">
        <v>2779</v>
      </c>
      <c r="K1616" s="15" t="s">
        <v>29</v>
      </c>
      <c r="L1616" s="15">
        <v>3</v>
      </c>
      <c r="M1616" s="15" t="s">
        <v>57</v>
      </c>
      <c r="N1616" s="15">
        <v>3</v>
      </c>
      <c r="O1616" s="15">
        <v>1</v>
      </c>
      <c r="P1616" s="13" t="s">
        <v>31</v>
      </c>
      <c r="Q1616" s="13" t="s">
        <v>32</v>
      </c>
      <c r="R1616" s="1" t="s">
        <v>2780</v>
      </c>
      <c r="S1616" s="13" t="str" cm="1">
        <f t="array" ref="S1616">IFERROR(_xlfn.TEXTJOIN(", ",TRUE,IF(ChangeLog[ROW_ID]=$T1616,ChangeLog[Change'#],"")),"")</f>
        <v/>
      </c>
      <c r="T1616">
        <v>1613</v>
      </c>
    </row>
    <row r="1617" spans="1:20" ht="33.950000000000003" customHeight="1" x14ac:dyDescent="0.25">
      <c r="A1617" s="1" t="s">
        <v>1242</v>
      </c>
      <c r="B1617" s="15">
        <v>1983</v>
      </c>
      <c r="C1617" s="15" t="s">
        <v>150</v>
      </c>
      <c r="D1617" s="15" t="s">
        <v>150</v>
      </c>
      <c r="E1617" s="15" t="s">
        <v>151</v>
      </c>
      <c r="F1617" s="15" t="s">
        <v>49</v>
      </c>
      <c r="G1617" s="15" t="s">
        <v>2330</v>
      </c>
      <c r="H1617" s="15" t="s">
        <v>2300</v>
      </c>
      <c r="I1617" s="1" t="s">
        <v>11583</v>
      </c>
      <c r="J1617" s="1" t="s">
        <v>2782</v>
      </c>
      <c r="K1617" s="15" t="s">
        <v>29</v>
      </c>
      <c r="L1617" s="15">
        <v>1</v>
      </c>
      <c r="M1617" s="15" t="s">
        <v>41</v>
      </c>
      <c r="N1617" s="15">
        <v>1</v>
      </c>
      <c r="O1617" s="15">
        <v>1</v>
      </c>
      <c r="P1617" s="13" t="s">
        <v>31</v>
      </c>
      <c r="Q1617" s="13" t="s">
        <v>32</v>
      </c>
      <c r="R1617" s="1" t="s">
        <v>2783</v>
      </c>
      <c r="S1617" s="13" t="str" cm="1">
        <f t="array" ref="S1617">IFERROR(_xlfn.TEXTJOIN(", ",TRUE,IF(ChangeLog[ROW_ID]=$T1617,ChangeLog[Change'#],"")),"")</f>
        <v/>
      </c>
      <c r="T1617">
        <v>1614</v>
      </c>
    </row>
    <row r="1618" spans="1:20" ht="17.100000000000001" customHeight="1" x14ac:dyDescent="0.25">
      <c r="A1618" s="1" t="s">
        <v>1242</v>
      </c>
      <c r="B1618" s="15">
        <v>1983</v>
      </c>
      <c r="C1618" s="15" t="s">
        <v>150</v>
      </c>
      <c r="D1618" s="15" t="s">
        <v>150</v>
      </c>
      <c r="E1618" s="15" t="s">
        <v>151</v>
      </c>
      <c r="F1618" s="15" t="s">
        <v>26</v>
      </c>
      <c r="G1618" s="15" t="s">
        <v>2330</v>
      </c>
      <c r="H1618" s="15" t="s">
        <v>2300</v>
      </c>
      <c r="I1618" s="15" t="s">
        <v>11582</v>
      </c>
      <c r="J1618" s="1" t="s">
        <v>2784</v>
      </c>
      <c r="K1618" s="15" t="s">
        <v>29</v>
      </c>
      <c r="L1618" s="15">
        <v>1</v>
      </c>
      <c r="M1618" s="15" t="s">
        <v>41</v>
      </c>
      <c r="N1618" s="15">
        <v>1</v>
      </c>
      <c r="O1618" s="15">
        <v>1</v>
      </c>
      <c r="P1618" s="13" t="s">
        <v>31</v>
      </c>
      <c r="Q1618" s="13" t="s">
        <v>32</v>
      </c>
      <c r="R1618" s="1" t="s">
        <v>2785</v>
      </c>
      <c r="S1618" s="13" t="str" cm="1">
        <f t="array" ref="S1618">IFERROR(_xlfn.TEXTJOIN(", ",TRUE,IF(ChangeLog[ROW_ID]=$T1618,ChangeLog[Change'#],"")),"")</f>
        <v/>
      </c>
      <c r="T1618">
        <v>1615</v>
      </c>
    </row>
    <row r="1619" spans="1:20" ht="17.100000000000001" customHeight="1" x14ac:dyDescent="0.25">
      <c r="A1619" s="1" t="s">
        <v>1242</v>
      </c>
      <c r="B1619" s="15">
        <v>1983</v>
      </c>
      <c r="C1619" s="15" t="s">
        <v>150</v>
      </c>
      <c r="D1619" s="15" t="s">
        <v>150</v>
      </c>
      <c r="E1619" s="15" t="s">
        <v>151</v>
      </c>
      <c r="F1619" s="15" t="s">
        <v>26</v>
      </c>
      <c r="G1619" s="15" t="s">
        <v>283</v>
      </c>
      <c r="H1619" s="15" t="s">
        <v>2300</v>
      </c>
      <c r="I1619" s="15" t="s">
        <v>11361</v>
      </c>
      <c r="J1619" s="1" t="s">
        <v>2786</v>
      </c>
      <c r="K1619" s="15" t="s">
        <v>29</v>
      </c>
      <c r="L1619" s="15">
        <v>3</v>
      </c>
      <c r="M1619" s="15" t="s">
        <v>57</v>
      </c>
      <c r="N1619" s="15">
        <v>3</v>
      </c>
      <c r="O1619" s="15">
        <v>1</v>
      </c>
      <c r="P1619" s="13" t="s">
        <v>31</v>
      </c>
      <c r="Q1619" s="13" t="s">
        <v>32</v>
      </c>
      <c r="R1619" s="1" t="s">
        <v>2787</v>
      </c>
      <c r="S1619" s="13" t="str" cm="1">
        <f t="array" ref="S1619">IFERROR(_xlfn.TEXTJOIN(", ",TRUE,IF(ChangeLog[ROW_ID]=$T1619,ChangeLog[Change'#],"")),"")</f>
        <v/>
      </c>
      <c r="T1619">
        <v>1616</v>
      </c>
    </row>
    <row r="1620" spans="1:20" ht="17.100000000000001" customHeight="1" x14ac:dyDescent="0.25">
      <c r="A1620" s="1" t="s">
        <v>1242</v>
      </c>
      <c r="B1620" s="15">
        <v>1983</v>
      </c>
      <c r="C1620" s="15" t="s">
        <v>150</v>
      </c>
      <c r="D1620" s="15" t="s">
        <v>150</v>
      </c>
      <c r="E1620" s="15" t="s">
        <v>151</v>
      </c>
      <c r="F1620" s="15" t="s">
        <v>26</v>
      </c>
      <c r="G1620" s="15" t="s">
        <v>198</v>
      </c>
      <c r="H1620" s="15" t="s">
        <v>2300</v>
      </c>
      <c r="I1620" s="1" t="s">
        <v>11584</v>
      </c>
      <c r="J1620" s="1" t="s">
        <v>2647</v>
      </c>
      <c r="K1620" s="15" t="s">
        <v>29</v>
      </c>
      <c r="L1620" s="15">
        <v>1</v>
      </c>
      <c r="M1620" s="15" t="s">
        <v>41</v>
      </c>
      <c r="N1620" s="15">
        <v>1</v>
      </c>
      <c r="O1620" s="15">
        <v>1</v>
      </c>
      <c r="P1620" s="13" t="s">
        <v>31</v>
      </c>
      <c r="Q1620" s="13" t="s">
        <v>32</v>
      </c>
      <c r="R1620" s="1"/>
      <c r="S1620" s="13" t="str" cm="1">
        <f t="array" ref="S1620">IFERROR(_xlfn.TEXTJOIN(", ",TRUE,IF(ChangeLog[ROW_ID]=$T1620,ChangeLog[Change'#],"")),"")</f>
        <v/>
      </c>
      <c r="T1620">
        <v>1617</v>
      </c>
    </row>
    <row r="1621" spans="1:20" ht="17.100000000000001" customHeight="1" x14ac:dyDescent="0.25">
      <c r="A1621" s="1" t="s">
        <v>1242</v>
      </c>
      <c r="B1621" s="15">
        <v>1983</v>
      </c>
      <c r="C1621" s="15" t="s">
        <v>150</v>
      </c>
      <c r="D1621" s="15" t="s">
        <v>150</v>
      </c>
      <c r="E1621" s="15" t="s">
        <v>151</v>
      </c>
      <c r="F1621" s="15" t="s">
        <v>49</v>
      </c>
      <c r="G1621" s="15" t="s">
        <v>292</v>
      </c>
      <c r="H1621" s="15" t="s">
        <v>2300</v>
      </c>
      <c r="I1621" s="15" t="s">
        <v>363</v>
      </c>
      <c r="J1621" s="1" t="s">
        <v>2791</v>
      </c>
      <c r="K1621" s="15" t="s">
        <v>29</v>
      </c>
      <c r="L1621" s="15">
        <v>3</v>
      </c>
      <c r="M1621" s="15" t="s">
        <v>57</v>
      </c>
      <c r="N1621" s="15">
        <v>3</v>
      </c>
      <c r="O1621" s="15">
        <v>1</v>
      </c>
      <c r="P1621" s="13" t="s">
        <v>31</v>
      </c>
      <c r="Q1621" s="13" t="s">
        <v>32</v>
      </c>
      <c r="R1621" s="1" t="s">
        <v>2792</v>
      </c>
      <c r="S1621" s="13" t="str" cm="1">
        <f t="array" ref="S1621">IFERROR(_xlfn.TEXTJOIN(", ",TRUE,IF(ChangeLog[ROW_ID]=$T1621,ChangeLog[Change'#],"")),"")</f>
        <v/>
      </c>
      <c r="T1621">
        <v>1618</v>
      </c>
    </row>
    <row r="1622" spans="1:20" ht="17.100000000000001" customHeight="1" x14ac:dyDescent="0.25">
      <c r="A1622" s="1" t="s">
        <v>1242</v>
      </c>
      <c r="B1622" s="15">
        <v>1983</v>
      </c>
      <c r="C1622" s="15" t="s">
        <v>150</v>
      </c>
      <c r="D1622" s="15" t="s">
        <v>150</v>
      </c>
      <c r="E1622" s="15" t="s">
        <v>151</v>
      </c>
      <c r="F1622" s="15" t="s">
        <v>49</v>
      </c>
      <c r="G1622" s="15" t="s">
        <v>283</v>
      </c>
      <c r="H1622" s="15" t="s">
        <v>2300</v>
      </c>
      <c r="I1622" s="15" t="s">
        <v>284</v>
      </c>
      <c r="J1622" s="1" t="s">
        <v>2793</v>
      </c>
      <c r="K1622" s="15" t="s">
        <v>29</v>
      </c>
      <c r="L1622" s="15">
        <v>1</v>
      </c>
      <c r="M1622" s="15" t="s">
        <v>41</v>
      </c>
      <c r="N1622" s="15">
        <v>1</v>
      </c>
      <c r="O1622" s="15">
        <v>1</v>
      </c>
      <c r="P1622" s="13" t="s">
        <v>31</v>
      </c>
      <c r="Q1622" s="13" t="s">
        <v>32</v>
      </c>
      <c r="R1622" s="1" t="s">
        <v>2794</v>
      </c>
      <c r="S1622" s="13" t="str" cm="1">
        <f t="array" ref="S1622">IFERROR(_xlfn.TEXTJOIN(", ",TRUE,IF(ChangeLog[ROW_ID]=$T1622,ChangeLog[Change'#],"")),"")</f>
        <v/>
      </c>
      <c r="T1622">
        <v>1619</v>
      </c>
    </row>
    <row r="1623" spans="1:20" ht="33.950000000000003" customHeight="1" x14ac:dyDescent="0.25">
      <c r="A1623" s="1" t="s">
        <v>1242</v>
      </c>
      <c r="B1623" s="15">
        <v>1983</v>
      </c>
      <c r="C1623" s="15" t="s">
        <v>150</v>
      </c>
      <c r="D1623" s="15" t="s">
        <v>150</v>
      </c>
      <c r="E1623" s="15" t="s">
        <v>151</v>
      </c>
      <c r="F1623" s="15" t="s">
        <v>49</v>
      </c>
      <c r="G1623" s="15" t="s">
        <v>152</v>
      </c>
      <c r="H1623" s="15" t="s">
        <v>2300</v>
      </c>
      <c r="I1623" s="15" t="s">
        <v>267</v>
      </c>
      <c r="J1623" s="1" t="s">
        <v>2795</v>
      </c>
      <c r="K1623" s="15" t="s">
        <v>29</v>
      </c>
      <c r="L1623" s="15">
        <v>1</v>
      </c>
      <c r="M1623" s="15" t="s">
        <v>41</v>
      </c>
      <c r="N1623" s="15">
        <v>1</v>
      </c>
      <c r="O1623" s="15">
        <v>1</v>
      </c>
      <c r="P1623" s="13" t="s">
        <v>31</v>
      </c>
      <c r="Q1623" s="13" t="s">
        <v>32</v>
      </c>
      <c r="R1623" s="1" t="s">
        <v>2796</v>
      </c>
      <c r="S1623" s="13" t="str" cm="1">
        <f t="array" ref="S1623">IFERROR(_xlfn.TEXTJOIN(", ",TRUE,IF(ChangeLog[ROW_ID]=$T1623,ChangeLog[Change'#],"")),"")</f>
        <v/>
      </c>
      <c r="T1623">
        <v>1620</v>
      </c>
    </row>
    <row r="1624" spans="1:20" ht="33.950000000000003" customHeight="1" x14ac:dyDescent="0.25">
      <c r="A1624" s="1" t="s">
        <v>1242</v>
      </c>
      <c r="B1624" s="15">
        <v>1983</v>
      </c>
      <c r="C1624" s="15" t="s">
        <v>150</v>
      </c>
      <c r="D1624" s="15" t="s">
        <v>150</v>
      </c>
      <c r="E1624" s="15" t="s">
        <v>151</v>
      </c>
      <c r="F1624" s="15" t="s">
        <v>26</v>
      </c>
      <c r="G1624" s="15" t="s">
        <v>292</v>
      </c>
      <c r="H1624" s="15" t="s">
        <v>2300</v>
      </c>
      <c r="I1624" s="15" t="s">
        <v>11585</v>
      </c>
      <c r="J1624" s="1" t="s">
        <v>2798</v>
      </c>
      <c r="K1624" s="15" t="s">
        <v>29</v>
      </c>
      <c r="L1624" s="15">
        <v>1</v>
      </c>
      <c r="M1624" s="15" t="s">
        <v>41</v>
      </c>
      <c r="N1624" s="15">
        <v>1</v>
      </c>
      <c r="O1624" s="15">
        <v>1</v>
      </c>
      <c r="P1624" s="13" t="s">
        <v>31</v>
      </c>
      <c r="Q1624" s="13" t="s">
        <v>32</v>
      </c>
      <c r="R1624" s="1" t="s">
        <v>2799</v>
      </c>
      <c r="S1624" s="13" t="str" cm="1">
        <f t="array" ref="S1624">IFERROR(_xlfn.TEXTJOIN(", ",TRUE,IF(ChangeLog[ROW_ID]=$T1624,ChangeLog[Change'#],"")),"")</f>
        <v/>
      </c>
      <c r="T1624">
        <v>1621</v>
      </c>
    </row>
    <row r="1625" spans="1:20" ht="17.100000000000001" customHeight="1" x14ac:dyDescent="0.25">
      <c r="A1625" s="1" t="s">
        <v>1242</v>
      </c>
      <c r="B1625" s="15">
        <v>1983</v>
      </c>
      <c r="C1625" s="15" t="s">
        <v>150</v>
      </c>
      <c r="D1625" s="15" t="s">
        <v>150</v>
      </c>
      <c r="E1625" s="15" t="s">
        <v>151</v>
      </c>
      <c r="F1625" s="15" t="s">
        <v>26</v>
      </c>
      <c r="G1625" s="15" t="s">
        <v>152</v>
      </c>
      <c r="H1625" s="15" t="s">
        <v>2300</v>
      </c>
      <c r="I1625" s="15" t="s">
        <v>1002</v>
      </c>
      <c r="J1625" s="1" t="s">
        <v>2800</v>
      </c>
      <c r="K1625" s="15" t="s">
        <v>29</v>
      </c>
      <c r="L1625" s="15">
        <v>1</v>
      </c>
      <c r="M1625" s="15" t="s">
        <v>41</v>
      </c>
      <c r="N1625" s="15">
        <v>1</v>
      </c>
      <c r="O1625" s="15">
        <v>1</v>
      </c>
      <c r="P1625" s="13" t="s">
        <v>31</v>
      </c>
      <c r="Q1625" s="13" t="s">
        <v>32</v>
      </c>
      <c r="R1625" s="1" t="s">
        <v>2801</v>
      </c>
      <c r="S1625" s="13" t="str" cm="1">
        <f t="array" ref="S1625">IFERROR(_xlfn.TEXTJOIN(", ",TRUE,IF(ChangeLog[ROW_ID]=$T1625,ChangeLog[Change'#],"")),"")</f>
        <v/>
      </c>
      <c r="T1625">
        <v>1622</v>
      </c>
    </row>
    <row r="1626" spans="1:20" ht="17.100000000000001" customHeight="1" x14ac:dyDescent="0.25">
      <c r="A1626" s="1" t="s">
        <v>1242</v>
      </c>
      <c r="B1626" s="15">
        <v>1983</v>
      </c>
      <c r="C1626" s="15" t="s">
        <v>150</v>
      </c>
      <c r="D1626" s="15" t="s">
        <v>150</v>
      </c>
      <c r="E1626" s="15" t="s">
        <v>151</v>
      </c>
      <c r="F1626" s="15" t="s">
        <v>26</v>
      </c>
      <c r="G1626" s="15" t="s">
        <v>289</v>
      </c>
      <c r="H1626" s="15" t="s">
        <v>2300</v>
      </c>
      <c r="I1626" s="1" t="s">
        <v>11586</v>
      </c>
      <c r="J1626" s="1" t="s">
        <v>2647</v>
      </c>
      <c r="K1626" s="15" t="s">
        <v>29</v>
      </c>
      <c r="L1626" s="15">
        <v>1</v>
      </c>
      <c r="M1626" s="15" t="s">
        <v>41</v>
      </c>
      <c r="N1626" s="15">
        <v>1</v>
      </c>
      <c r="O1626" s="15">
        <v>1</v>
      </c>
      <c r="P1626" s="13" t="s">
        <v>31</v>
      </c>
      <c r="Q1626" s="13" t="s">
        <v>32</v>
      </c>
      <c r="R1626" s="1" t="s">
        <v>2802</v>
      </c>
      <c r="S1626" s="13" t="str" cm="1">
        <f t="array" ref="S1626">IFERROR(_xlfn.TEXTJOIN(", ",TRUE,IF(ChangeLog[ROW_ID]=$T1626,ChangeLog[Change'#],"")),"")</f>
        <v/>
      </c>
      <c r="T1626">
        <v>1623</v>
      </c>
    </row>
    <row r="1627" spans="1:20" ht="17.100000000000001" customHeight="1" x14ac:dyDescent="0.25">
      <c r="A1627" s="1" t="s">
        <v>1242</v>
      </c>
      <c r="B1627" s="15">
        <v>1983</v>
      </c>
      <c r="C1627" s="15" t="s">
        <v>150</v>
      </c>
      <c r="D1627" s="15" t="s">
        <v>150</v>
      </c>
      <c r="E1627" s="15" t="s">
        <v>151</v>
      </c>
      <c r="F1627" s="15" t="s">
        <v>49</v>
      </c>
      <c r="G1627" s="15" t="s">
        <v>289</v>
      </c>
      <c r="H1627" s="15" t="s">
        <v>2300</v>
      </c>
      <c r="I1627" s="1" t="s">
        <v>11587</v>
      </c>
      <c r="J1627" s="1" t="s">
        <v>2804</v>
      </c>
      <c r="K1627" s="15" t="s">
        <v>29</v>
      </c>
      <c r="L1627" s="15">
        <v>2</v>
      </c>
      <c r="M1627" s="15" t="s">
        <v>30</v>
      </c>
      <c r="N1627" s="15">
        <v>2</v>
      </c>
      <c r="O1627" s="15">
        <v>1</v>
      </c>
      <c r="P1627" s="13" t="s">
        <v>31</v>
      </c>
      <c r="Q1627" s="13" t="s">
        <v>32</v>
      </c>
      <c r="R1627" s="1" t="s">
        <v>2805</v>
      </c>
      <c r="S1627" s="13" t="str" cm="1">
        <f t="array" ref="S1627">IFERROR(_xlfn.TEXTJOIN(", ",TRUE,IF(ChangeLog[ROW_ID]=$T1627,ChangeLog[Change'#],"")),"")</f>
        <v/>
      </c>
      <c r="T1627">
        <v>1624</v>
      </c>
    </row>
    <row r="1628" spans="1:20" ht="17.100000000000001" customHeight="1" x14ac:dyDescent="0.25">
      <c r="A1628" s="1" t="s">
        <v>1242</v>
      </c>
      <c r="B1628" s="15">
        <v>1983</v>
      </c>
      <c r="C1628" s="15" t="s">
        <v>74</v>
      </c>
      <c r="D1628" s="15" t="s">
        <v>74</v>
      </c>
      <c r="E1628" s="15" t="s">
        <v>74</v>
      </c>
      <c r="F1628" s="15"/>
      <c r="G1628" s="15" t="s">
        <v>81</v>
      </c>
      <c r="H1628" s="15" t="s">
        <v>1279</v>
      </c>
      <c r="I1628" s="15" t="s">
        <v>11588</v>
      </c>
      <c r="J1628" s="1" t="s">
        <v>2471</v>
      </c>
      <c r="K1628" s="15" t="s">
        <v>29</v>
      </c>
      <c r="L1628" s="15">
        <v>2</v>
      </c>
      <c r="M1628" s="15" t="s">
        <v>30</v>
      </c>
      <c r="N1628" s="15">
        <v>2</v>
      </c>
      <c r="O1628" s="15">
        <v>1</v>
      </c>
      <c r="P1628" s="13" t="s">
        <v>31</v>
      </c>
      <c r="Q1628" s="13" t="s">
        <v>32</v>
      </c>
      <c r="R1628" s="1"/>
      <c r="S1628" s="13" t="str" cm="1">
        <f t="array" ref="S1628">IFERROR(_xlfn.TEXTJOIN(", ",TRUE,IF(ChangeLog[ROW_ID]=$T1628,ChangeLog[Change'#],"")),"")</f>
        <v/>
      </c>
      <c r="T1628">
        <v>1625</v>
      </c>
    </row>
    <row r="1629" spans="1:20" ht="17.100000000000001" customHeight="1" x14ac:dyDescent="0.25">
      <c r="A1629" s="1" t="s">
        <v>1242</v>
      </c>
      <c r="B1629" s="15">
        <v>1983</v>
      </c>
      <c r="C1629" s="15" t="s">
        <v>74</v>
      </c>
      <c r="D1629" s="15" t="s">
        <v>74</v>
      </c>
      <c r="E1629" s="15" t="s">
        <v>74</v>
      </c>
      <c r="F1629" s="15"/>
      <c r="G1629" s="15" t="s">
        <v>2807</v>
      </c>
      <c r="H1629" s="15" t="s">
        <v>1279</v>
      </c>
      <c r="I1629" s="15" t="s">
        <v>11589</v>
      </c>
      <c r="J1629" s="1" t="s">
        <v>2809</v>
      </c>
      <c r="K1629" s="15" t="s">
        <v>29</v>
      </c>
      <c r="L1629" s="15">
        <v>3</v>
      </c>
      <c r="M1629" s="15" t="s">
        <v>57</v>
      </c>
      <c r="N1629" s="15">
        <v>3</v>
      </c>
      <c r="O1629" s="15">
        <v>1</v>
      </c>
      <c r="P1629" s="13" t="s">
        <v>31</v>
      </c>
      <c r="Q1629" s="13" t="s">
        <v>32</v>
      </c>
      <c r="R1629" s="1"/>
      <c r="S1629" s="13" t="str" cm="1">
        <f t="array" ref="S1629">IFERROR(_xlfn.TEXTJOIN(", ",TRUE,IF(ChangeLog[ROW_ID]=$T1629,ChangeLog[Change'#],"")),"")</f>
        <v/>
      </c>
      <c r="T1629">
        <v>1626</v>
      </c>
    </row>
    <row r="1630" spans="1:20" ht="17.100000000000001" customHeight="1" x14ac:dyDescent="0.25">
      <c r="A1630" s="1" t="s">
        <v>1242</v>
      </c>
      <c r="B1630" s="15">
        <v>1983</v>
      </c>
      <c r="C1630" s="15" t="s">
        <v>74</v>
      </c>
      <c r="D1630" s="15" t="s">
        <v>74</v>
      </c>
      <c r="E1630" s="15" t="s">
        <v>74</v>
      </c>
      <c r="F1630" s="15"/>
      <c r="G1630" s="15" t="s">
        <v>700</v>
      </c>
      <c r="H1630" s="15" t="s">
        <v>1279</v>
      </c>
      <c r="I1630" s="15" t="s">
        <v>11590</v>
      </c>
      <c r="J1630" s="1" t="s">
        <v>2653</v>
      </c>
      <c r="K1630" s="15" t="s">
        <v>29</v>
      </c>
      <c r="L1630" s="15">
        <v>3</v>
      </c>
      <c r="M1630" s="15" t="s">
        <v>57</v>
      </c>
      <c r="N1630" s="15">
        <v>3</v>
      </c>
      <c r="O1630" s="15">
        <v>1</v>
      </c>
      <c r="P1630" s="13" t="s">
        <v>31</v>
      </c>
      <c r="Q1630" s="13" t="s">
        <v>32</v>
      </c>
      <c r="R1630" s="1"/>
      <c r="S1630" s="13" t="str" cm="1">
        <f t="array" ref="S1630">IFERROR(_xlfn.TEXTJOIN(", ",TRUE,IF(ChangeLog[ROW_ID]=$T1630,ChangeLog[Change'#],"")),"")</f>
        <v/>
      </c>
      <c r="T1630">
        <v>1627</v>
      </c>
    </row>
    <row r="1631" spans="1:20" ht="17.100000000000001" customHeight="1" x14ac:dyDescent="0.25">
      <c r="A1631" s="1" t="s">
        <v>1242</v>
      </c>
      <c r="B1631" s="15">
        <v>1983</v>
      </c>
      <c r="C1631" s="15" t="s">
        <v>74</v>
      </c>
      <c r="D1631" s="15" t="s">
        <v>74</v>
      </c>
      <c r="E1631" s="15" t="s">
        <v>74</v>
      </c>
      <c r="F1631" s="15"/>
      <c r="G1631" s="15" t="s">
        <v>78</v>
      </c>
      <c r="H1631" s="15" t="s">
        <v>1279</v>
      </c>
      <c r="I1631" s="15" t="s">
        <v>11591</v>
      </c>
      <c r="J1631" s="1" t="s">
        <v>2812</v>
      </c>
      <c r="K1631" s="15" t="s">
        <v>29</v>
      </c>
      <c r="L1631" s="15">
        <v>3</v>
      </c>
      <c r="M1631" s="15" t="s">
        <v>57</v>
      </c>
      <c r="N1631" s="15">
        <v>3</v>
      </c>
      <c r="O1631" s="15">
        <v>1</v>
      </c>
      <c r="P1631" s="13" t="s">
        <v>31</v>
      </c>
      <c r="Q1631" s="13" t="s">
        <v>32</v>
      </c>
      <c r="R1631" s="1"/>
      <c r="S1631" s="13" t="str" cm="1">
        <f t="array" ref="S1631">IFERROR(_xlfn.TEXTJOIN(", ",TRUE,IF(ChangeLog[ROW_ID]=$T1631,ChangeLog[Change'#],"")),"")</f>
        <v/>
      </c>
      <c r="T1631">
        <v>1628</v>
      </c>
    </row>
    <row r="1632" spans="1:20" ht="17.100000000000001" customHeight="1" x14ac:dyDescent="0.25">
      <c r="A1632" s="1" t="s">
        <v>1242</v>
      </c>
      <c r="B1632" s="15">
        <v>1983</v>
      </c>
      <c r="C1632" s="15" t="s">
        <v>74</v>
      </c>
      <c r="D1632" s="15" t="s">
        <v>74</v>
      </c>
      <c r="E1632" s="15" t="s">
        <v>74</v>
      </c>
      <c r="F1632" s="15"/>
      <c r="G1632" s="15" t="s">
        <v>88</v>
      </c>
      <c r="H1632" s="15" t="s">
        <v>1279</v>
      </c>
      <c r="I1632" s="15" t="s">
        <v>11592</v>
      </c>
      <c r="J1632" s="1" t="s">
        <v>2814</v>
      </c>
      <c r="K1632" s="15" t="s">
        <v>29</v>
      </c>
      <c r="L1632" s="15">
        <v>3</v>
      </c>
      <c r="M1632" s="15" t="s">
        <v>57</v>
      </c>
      <c r="N1632" s="15">
        <v>3</v>
      </c>
      <c r="O1632" s="15">
        <v>1</v>
      </c>
      <c r="P1632" s="13" t="s">
        <v>31</v>
      </c>
      <c r="Q1632" s="13" t="s">
        <v>32</v>
      </c>
      <c r="R1632" s="1"/>
      <c r="S1632" s="13" t="str" cm="1">
        <f t="array" ref="S1632">IFERROR(_xlfn.TEXTJOIN(", ",TRUE,IF(ChangeLog[ROW_ID]=$T1632,ChangeLog[Change'#],"")),"")</f>
        <v/>
      </c>
      <c r="T1632">
        <v>1629</v>
      </c>
    </row>
    <row r="1633" spans="1:20" ht="17.100000000000001" customHeight="1" x14ac:dyDescent="0.25">
      <c r="A1633" s="1" t="s">
        <v>1242</v>
      </c>
      <c r="B1633" s="15">
        <v>1983</v>
      </c>
      <c r="C1633" s="15" t="s">
        <v>74</v>
      </c>
      <c r="D1633" s="15" t="s">
        <v>74</v>
      </c>
      <c r="E1633" s="15" t="s">
        <v>74</v>
      </c>
      <c r="F1633" s="15"/>
      <c r="G1633" s="15" t="s">
        <v>238</v>
      </c>
      <c r="H1633" s="15" t="s">
        <v>1279</v>
      </c>
      <c r="I1633" s="15" t="s">
        <v>11593</v>
      </c>
      <c r="J1633" s="1" t="s">
        <v>2816</v>
      </c>
      <c r="K1633" s="15" t="s">
        <v>29</v>
      </c>
      <c r="L1633" s="15">
        <v>2</v>
      </c>
      <c r="M1633" s="15" t="s">
        <v>30</v>
      </c>
      <c r="N1633" s="15">
        <v>2</v>
      </c>
      <c r="O1633" s="15">
        <v>1</v>
      </c>
      <c r="P1633" s="13" t="s">
        <v>31</v>
      </c>
      <c r="Q1633" s="13" t="s">
        <v>32</v>
      </c>
      <c r="R1633" s="1"/>
      <c r="S1633" s="13" t="str" cm="1">
        <f t="array" ref="S1633">IFERROR(_xlfn.TEXTJOIN(", ",TRUE,IF(ChangeLog[ROW_ID]=$T1633,ChangeLog[Change'#],"")),"")</f>
        <v/>
      </c>
      <c r="T1633">
        <v>1630</v>
      </c>
    </row>
    <row r="1634" spans="1:20" ht="17.100000000000001" customHeight="1" x14ac:dyDescent="0.25">
      <c r="A1634" s="1" t="s">
        <v>1242</v>
      </c>
      <c r="B1634" s="15">
        <v>1983</v>
      </c>
      <c r="C1634" s="15" t="s">
        <v>74</v>
      </c>
      <c r="D1634" s="15" t="s">
        <v>74</v>
      </c>
      <c r="E1634" s="15" t="s">
        <v>74</v>
      </c>
      <c r="F1634" s="15"/>
      <c r="G1634" s="15" t="s">
        <v>75</v>
      </c>
      <c r="H1634" s="15" t="s">
        <v>1279</v>
      </c>
      <c r="I1634" s="15" t="s">
        <v>11594</v>
      </c>
      <c r="J1634" s="1" t="s">
        <v>2818</v>
      </c>
      <c r="K1634" s="15" t="s">
        <v>29</v>
      </c>
      <c r="L1634" s="15">
        <v>2</v>
      </c>
      <c r="M1634" s="15" t="s">
        <v>30</v>
      </c>
      <c r="N1634" s="15">
        <v>2</v>
      </c>
      <c r="O1634" s="15">
        <v>1</v>
      </c>
      <c r="P1634" s="13" t="s">
        <v>31</v>
      </c>
      <c r="Q1634" s="13" t="s">
        <v>32</v>
      </c>
      <c r="R1634" s="1"/>
      <c r="S1634" s="13" t="str" cm="1">
        <f t="array" ref="S1634">IFERROR(_xlfn.TEXTJOIN(", ",TRUE,IF(ChangeLog[ROW_ID]=$T1634,ChangeLog[Change'#],"")),"")</f>
        <v/>
      </c>
      <c r="T1634">
        <v>1631</v>
      </c>
    </row>
    <row r="1635" spans="1:20" ht="17.100000000000001" customHeight="1" x14ac:dyDescent="0.25">
      <c r="A1635" s="1" t="s">
        <v>1242</v>
      </c>
      <c r="B1635" s="15">
        <v>1983</v>
      </c>
      <c r="C1635" s="15" t="s">
        <v>74</v>
      </c>
      <c r="D1635" s="15" t="s">
        <v>74</v>
      </c>
      <c r="E1635" s="15" t="s">
        <v>74</v>
      </c>
      <c r="F1635" s="15"/>
      <c r="G1635" s="15" t="s">
        <v>85</v>
      </c>
      <c r="H1635" s="15" t="s">
        <v>1279</v>
      </c>
      <c r="I1635" s="15" t="s">
        <v>11595</v>
      </c>
      <c r="J1635" s="1" t="s">
        <v>2563</v>
      </c>
      <c r="K1635" s="15" t="s">
        <v>29</v>
      </c>
      <c r="L1635" s="15">
        <v>2</v>
      </c>
      <c r="M1635" s="15" t="s">
        <v>30</v>
      </c>
      <c r="N1635" s="15">
        <v>2</v>
      </c>
      <c r="O1635" s="15">
        <v>1</v>
      </c>
      <c r="P1635" s="13" t="s">
        <v>31</v>
      </c>
      <c r="Q1635" s="13" t="s">
        <v>32</v>
      </c>
      <c r="R1635" s="1"/>
      <c r="S1635" s="13" t="str" cm="1">
        <f t="array" ref="S1635">IFERROR(_xlfn.TEXTJOIN(", ",TRUE,IF(ChangeLog[ROW_ID]=$T1635,ChangeLog[Change'#],"")),"")</f>
        <v/>
      </c>
      <c r="T1635">
        <v>1632</v>
      </c>
    </row>
    <row r="1636" spans="1:20" ht="17.100000000000001" customHeight="1" x14ac:dyDescent="0.25">
      <c r="A1636" s="1" t="s">
        <v>1242</v>
      </c>
      <c r="B1636" s="15">
        <v>1983</v>
      </c>
      <c r="C1636" s="15" t="s">
        <v>1162</v>
      </c>
      <c r="D1636" s="15" t="s">
        <v>1162</v>
      </c>
      <c r="E1636" s="15" t="s">
        <v>1163</v>
      </c>
      <c r="F1636" s="15" t="s">
        <v>213</v>
      </c>
      <c r="G1636" s="15" t="s">
        <v>369</v>
      </c>
      <c r="H1636" s="15" t="s">
        <v>2820</v>
      </c>
      <c r="I1636" s="15" t="s">
        <v>369</v>
      </c>
      <c r="J1636" s="1" t="s">
        <v>2821</v>
      </c>
      <c r="K1636" s="15" t="s">
        <v>29</v>
      </c>
      <c r="L1636" s="15">
        <v>1</v>
      </c>
      <c r="M1636" s="15" t="s">
        <v>41</v>
      </c>
      <c r="N1636" s="15">
        <v>1</v>
      </c>
      <c r="O1636" s="15">
        <v>1</v>
      </c>
      <c r="P1636" s="13" t="s">
        <v>31</v>
      </c>
      <c r="Q1636" s="13" t="s">
        <v>32</v>
      </c>
      <c r="R1636" s="1" t="s">
        <v>2822</v>
      </c>
      <c r="S1636" s="13" t="str" cm="1">
        <f t="array" ref="S1636">IFERROR(_xlfn.TEXTJOIN(", ",TRUE,IF(ChangeLog[ROW_ID]=$T1636,ChangeLog[Change'#],"")),"")</f>
        <v/>
      </c>
      <c r="T1636">
        <v>1633</v>
      </c>
    </row>
    <row r="1637" spans="1:20" ht="17.100000000000001" customHeight="1" x14ac:dyDescent="0.25">
      <c r="A1637" s="1" t="s">
        <v>1242</v>
      </c>
      <c r="B1637" s="15">
        <v>1983</v>
      </c>
      <c r="C1637" s="15" t="s">
        <v>1162</v>
      </c>
      <c r="D1637" s="15" t="s">
        <v>1162</v>
      </c>
      <c r="E1637" s="15" t="s">
        <v>1163</v>
      </c>
      <c r="F1637" s="15" t="s">
        <v>213</v>
      </c>
      <c r="G1637" s="15" t="s">
        <v>36</v>
      </c>
      <c r="H1637" s="15" t="s">
        <v>2820</v>
      </c>
      <c r="I1637" s="15" t="s">
        <v>5700</v>
      </c>
      <c r="J1637" s="1" t="s">
        <v>2823</v>
      </c>
      <c r="K1637" s="15" t="s">
        <v>29</v>
      </c>
      <c r="L1637" s="15">
        <v>1</v>
      </c>
      <c r="M1637" s="15" t="s">
        <v>41</v>
      </c>
      <c r="N1637" s="15">
        <v>1</v>
      </c>
      <c r="O1637" s="15">
        <v>1</v>
      </c>
      <c r="P1637" s="13" t="s">
        <v>31</v>
      </c>
      <c r="Q1637" s="13" t="s">
        <v>32</v>
      </c>
      <c r="R1637" s="1" t="s">
        <v>2824</v>
      </c>
      <c r="S1637" s="13" t="str" cm="1">
        <f t="array" ref="S1637">IFERROR(_xlfn.TEXTJOIN(", ",TRUE,IF(ChangeLog[ROW_ID]=$T1637,ChangeLog[Change'#],"")),"")</f>
        <v/>
      </c>
      <c r="T1637">
        <v>1634</v>
      </c>
    </row>
    <row r="1638" spans="1:20" ht="17.100000000000001" customHeight="1" x14ac:dyDescent="0.25">
      <c r="A1638" s="1" t="s">
        <v>1242</v>
      </c>
      <c r="B1638" s="15">
        <v>1983</v>
      </c>
      <c r="C1638" s="15" t="s">
        <v>1162</v>
      </c>
      <c r="D1638" s="15" t="s">
        <v>1162</v>
      </c>
      <c r="E1638" s="15" t="s">
        <v>1163</v>
      </c>
      <c r="F1638" s="15" t="s">
        <v>213</v>
      </c>
      <c r="G1638" s="15" t="s">
        <v>2825</v>
      </c>
      <c r="H1638" s="15" t="s">
        <v>2820</v>
      </c>
      <c r="I1638" s="15" t="s">
        <v>11596</v>
      </c>
      <c r="J1638" s="1" t="s">
        <v>91</v>
      </c>
      <c r="K1638" s="15" t="s">
        <v>29</v>
      </c>
      <c r="L1638" s="15">
        <v>3</v>
      </c>
      <c r="M1638" s="15" t="s">
        <v>57</v>
      </c>
      <c r="N1638" s="15">
        <v>3</v>
      </c>
      <c r="O1638" s="15">
        <v>1</v>
      </c>
      <c r="P1638" s="13" t="s">
        <v>31</v>
      </c>
      <c r="Q1638" s="13" t="s">
        <v>32</v>
      </c>
      <c r="R1638" s="1"/>
      <c r="S1638" s="13" t="str" cm="1">
        <f t="array" ref="S1638">IFERROR(_xlfn.TEXTJOIN(", ",TRUE,IF(ChangeLog[ROW_ID]=$T1638,ChangeLog[Change'#],"")),"")</f>
        <v/>
      </c>
      <c r="T1638">
        <v>1635</v>
      </c>
    </row>
    <row r="1639" spans="1:20" ht="17.100000000000001" customHeight="1" x14ac:dyDescent="0.25">
      <c r="A1639" s="1" t="s">
        <v>1242</v>
      </c>
      <c r="B1639" s="15">
        <v>1983</v>
      </c>
      <c r="C1639" s="15" t="s">
        <v>615</v>
      </c>
      <c r="D1639" s="15" t="s">
        <v>615</v>
      </c>
      <c r="E1639" s="15" t="s">
        <v>615</v>
      </c>
      <c r="F1639" s="15"/>
      <c r="G1639" s="15" t="s">
        <v>36</v>
      </c>
      <c r="H1639" s="15" t="s">
        <v>2349</v>
      </c>
      <c r="I1639" s="15"/>
      <c r="J1639" s="1" t="s">
        <v>91</v>
      </c>
      <c r="K1639" s="15" t="s">
        <v>29</v>
      </c>
      <c r="L1639" s="15">
        <v>2</v>
      </c>
      <c r="M1639" s="15" t="s">
        <v>30</v>
      </c>
      <c r="N1639" s="15">
        <v>2</v>
      </c>
      <c r="O1639" s="15">
        <v>1</v>
      </c>
      <c r="P1639" s="13" t="s">
        <v>31</v>
      </c>
      <c r="Q1639" s="13" t="s">
        <v>32</v>
      </c>
      <c r="R1639" s="1"/>
      <c r="S1639" s="13" t="str" cm="1">
        <f t="array" ref="S1639">IFERROR(_xlfn.TEXTJOIN(", ",TRUE,IF(ChangeLog[ROW_ID]=$T1639,ChangeLog[Change'#],"")),"")</f>
        <v/>
      </c>
      <c r="T1639">
        <v>1636</v>
      </c>
    </row>
    <row r="1640" spans="1:20" ht="17.100000000000001" customHeight="1" x14ac:dyDescent="0.25">
      <c r="A1640" s="1" t="s">
        <v>1242</v>
      </c>
      <c r="B1640" s="15">
        <v>1983</v>
      </c>
      <c r="C1640" s="15" t="s">
        <v>658</v>
      </c>
      <c r="D1640" s="15" t="s">
        <v>658</v>
      </c>
      <c r="E1640" s="15" t="s">
        <v>112</v>
      </c>
      <c r="F1640" s="15" t="s">
        <v>26</v>
      </c>
      <c r="G1640" s="15" t="s">
        <v>36</v>
      </c>
      <c r="H1640" s="15" t="s">
        <v>1918</v>
      </c>
      <c r="I1640" s="15" t="s">
        <v>26</v>
      </c>
      <c r="J1640" s="1" t="s">
        <v>91</v>
      </c>
      <c r="K1640" s="15" t="s">
        <v>29</v>
      </c>
      <c r="L1640" s="15">
        <v>2</v>
      </c>
      <c r="M1640" s="15" t="s">
        <v>30</v>
      </c>
      <c r="N1640" s="15">
        <v>2</v>
      </c>
      <c r="O1640" s="15">
        <v>1</v>
      </c>
      <c r="P1640" s="13" t="s">
        <v>31</v>
      </c>
      <c r="Q1640" s="13" t="s">
        <v>32</v>
      </c>
      <c r="R1640" s="1"/>
      <c r="S1640" s="13" t="str" cm="1">
        <f t="array" ref="S1640">IFERROR(_xlfn.TEXTJOIN(", ",TRUE,IF(ChangeLog[ROW_ID]=$T1640,ChangeLog[Change'#],"")),"")</f>
        <v/>
      </c>
      <c r="T1640">
        <v>1637</v>
      </c>
    </row>
    <row r="1641" spans="1:20" ht="17.100000000000001" customHeight="1" x14ac:dyDescent="0.25">
      <c r="A1641" s="1" t="s">
        <v>1242</v>
      </c>
      <c r="B1641" s="15">
        <v>1983</v>
      </c>
      <c r="C1641" s="15" t="s">
        <v>658</v>
      </c>
      <c r="D1641" s="15" t="s">
        <v>658</v>
      </c>
      <c r="E1641" s="15" t="s">
        <v>112</v>
      </c>
      <c r="F1641" s="15" t="s">
        <v>49</v>
      </c>
      <c r="G1641" s="15" t="s">
        <v>36</v>
      </c>
      <c r="H1641" s="15" t="s">
        <v>1918</v>
      </c>
      <c r="I1641" s="15" t="s">
        <v>49</v>
      </c>
      <c r="J1641" s="1" t="s">
        <v>91</v>
      </c>
      <c r="K1641" s="15" t="s">
        <v>29</v>
      </c>
      <c r="L1641" s="15">
        <v>2</v>
      </c>
      <c r="M1641" s="15" t="s">
        <v>30</v>
      </c>
      <c r="N1641" s="15">
        <v>2</v>
      </c>
      <c r="O1641" s="15">
        <v>1</v>
      </c>
      <c r="P1641" s="13" t="s">
        <v>31</v>
      </c>
      <c r="Q1641" s="13" t="s">
        <v>32</v>
      </c>
      <c r="R1641" s="1"/>
      <c r="S1641" s="13" t="str" cm="1">
        <f t="array" ref="S1641">IFERROR(_xlfn.TEXTJOIN(", ",TRUE,IF(ChangeLog[ROW_ID]=$T1641,ChangeLog[Change'#],"")),"")</f>
        <v/>
      </c>
      <c r="T1641">
        <v>1638</v>
      </c>
    </row>
    <row r="1642" spans="1:20" ht="17.100000000000001" customHeight="1" x14ac:dyDescent="0.25">
      <c r="A1642" s="1" t="s">
        <v>1242</v>
      </c>
      <c r="B1642" s="15">
        <v>1983</v>
      </c>
      <c r="C1642" s="15" t="s">
        <v>717</v>
      </c>
      <c r="D1642" s="15" t="s">
        <v>717</v>
      </c>
      <c r="E1642" s="15" t="s">
        <v>426</v>
      </c>
      <c r="F1642" s="15" t="s">
        <v>49</v>
      </c>
      <c r="G1642" s="15" t="s">
        <v>2828</v>
      </c>
      <c r="H1642" s="15" t="s">
        <v>1428</v>
      </c>
      <c r="I1642" s="15" t="s">
        <v>11597</v>
      </c>
      <c r="J1642" s="1" t="s">
        <v>2830</v>
      </c>
      <c r="K1642" s="15" t="s">
        <v>29</v>
      </c>
      <c r="L1642" s="15">
        <v>3</v>
      </c>
      <c r="M1642" s="15" t="s">
        <v>57</v>
      </c>
      <c r="N1642" s="15">
        <v>3</v>
      </c>
      <c r="O1642" s="15">
        <v>1</v>
      </c>
      <c r="P1642" s="13" t="s">
        <v>31</v>
      </c>
      <c r="Q1642" s="13" t="s">
        <v>32</v>
      </c>
      <c r="R1642" s="1"/>
      <c r="S1642" s="13" t="str" cm="1">
        <f t="array" ref="S1642">IFERROR(_xlfn.TEXTJOIN(", ",TRUE,IF(ChangeLog[ROW_ID]=$T1642,ChangeLog[Change'#],"")),"")</f>
        <v/>
      </c>
      <c r="T1642">
        <v>1639</v>
      </c>
    </row>
    <row r="1643" spans="1:20" ht="17.100000000000001" customHeight="1" x14ac:dyDescent="0.25">
      <c r="A1643" s="1" t="s">
        <v>1242</v>
      </c>
      <c r="B1643" s="15">
        <v>1983</v>
      </c>
      <c r="C1643" s="15" t="s">
        <v>717</v>
      </c>
      <c r="D1643" s="15" t="s">
        <v>717</v>
      </c>
      <c r="E1643" s="15" t="s">
        <v>426</v>
      </c>
      <c r="F1643" s="15" t="s">
        <v>26</v>
      </c>
      <c r="G1643" s="15" t="s">
        <v>237</v>
      </c>
      <c r="H1643" s="15" t="s">
        <v>1428</v>
      </c>
      <c r="I1643" s="15" t="s">
        <v>11598</v>
      </c>
      <c r="J1643" s="1" t="s">
        <v>2832</v>
      </c>
      <c r="K1643" s="15" t="s">
        <v>29</v>
      </c>
      <c r="L1643" s="15">
        <v>3</v>
      </c>
      <c r="M1643" s="15" t="s">
        <v>57</v>
      </c>
      <c r="N1643" s="15">
        <v>3</v>
      </c>
      <c r="O1643" s="15">
        <v>1</v>
      </c>
      <c r="P1643" s="13" t="s">
        <v>31</v>
      </c>
      <c r="Q1643" s="13" t="s">
        <v>32</v>
      </c>
      <c r="R1643" s="1"/>
      <c r="S1643" s="13" t="str" cm="1">
        <f t="array" ref="S1643">IFERROR(_xlfn.TEXTJOIN(", ",TRUE,IF(ChangeLog[ROW_ID]=$T1643,ChangeLog[Change'#],"")),"")</f>
        <v/>
      </c>
      <c r="T1643">
        <v>1640</v>
      </c>
    </row>
    <row r="1644" spans="1:20" ht="17.100000000000001" customHeight="1" x14ac:dyDescent="0.25">
      <c r="A1644" s="1" t="s">
        <v>1242</v>
      </c>
      <c r="B1644" s="15">
        <v>1983</v>
      </c>
      <c r="C1644" s="15" t="s">
        <v>717</v>
      </c>
      <c r="D1644" s="15" t="s">
        <v>717</v>
      </c>
      <c r="E1644" s="15" t="s">
        <v>426</v>
      </c>
      <c r="F1644" s="15" t="s">
        <v>49</v>
      </c>
      <c r="G1644" s="15" t="s">
        <v>504</v>
      </c>
      <c r="H1644" s="15" t="s">
        <v>1428</v>
      </c>
      <c r="I1644" s="15" t="s">
        <v>11599</v>
      </c>
      <c r="J1644" s="1" t="s">
        <v>2834</v>
      </c>
      <c r="K1644" s="15" t="s">
        <v>29</v>
      </c>
      <c r="L1644" s="15">
        <v>3</v>
      </c>
      <c r="M1644" s="15" t="s">
        <v>57</v>
      </c>
      <c r="N1644" s="15">
        <v>3</v>
      </c>
      <c r="O1644" s="15">
        <v>1</v>
      </c>
      <c r="P1644" s="13" t="s">
        <v>31</v>
      </c>
      <c r="Q1644" s="13" t="s">
        <v>32</v>
      </c>
      <c r="R1644" s="1"/>
      <c r="S1644" s="13" t="str" cm="1">
        <f t="array" ref="S1644">IFERROR(_xlfn.TEXTJOIN(", ",TRUE,IF(ChangeLog[ROW_ID]=$T1644,ChangeLog[Change'#],"")),"")</f>
        <v/>
      </c>
      <c r="T1644">
        <v>1641</v>
      </c>
    </row>
    <row r="1645" spans="1:20" ht="17.100000000000001" customHeight="1" x14ac:dyDescent="0.25">
      <c r="A1645" s="1" t="s">
        <v>1242</v>
      </c>
      <c r="B1645" s="15">
        <v>1983</v>
      </c>
      <c r="C1645" s="15" t="s">
        <v>717</v>
      </c>
      <c r="D1645" s="15" t="s">
        <v>717</v>
      </c>
      <c r="E1645" s="15" t="s">
        <v>426</v>
      </c>
      <c r="F1645" s="15" t="s">
        <v>49</v>
      </c>
      <c r="G1645" s="15" t="s">
        <v>2835</v>
      </c>
      <c r="H1645" s="15" t="s">
        <v>1428</v>
      </c>
      <c r="I1645" s="15" t="s">
        <v>11600</v>
      </c>
      <c r="J1645" s="1" t="s">
        <v>2837</v>
      </c>
      <c r="K1645" s="15" t="s">
        <v>29</v>
      </c>
      <c r="L1645" s="15">
        <v>2</v>
      </c>
      <c r="M1645" s="15" t="s">
        <v>30</v>
      </c>
      <c r="N1645" s="15">
        <v>2</v>
      </c>
      <c r="O1645" s="15">
        <v>1</v>
      </c>
      <c r="P1645" s="13" t="s">
        <v>31</v>
      </c>
      <c r="Q1645" s="13" t="s">
        <v>32</v>
      </c>
      <c r="R1645" s="1"/>
      <c r="S1645" s="13" t="str" cm="1">
        <f t="array" ref="S1645">IFERROR(_xlfn.TEXTJOIN(", ",TRUE,IF(ChangeLog[ROW_ID]=$T1645,ChangeLog[Change'#],"")),"")</f>
        <v/>
      </c>
      <c r="T1645">
        <v>1642</v>
      </c>
    </row>
    <row r="1646" spans="1:20" ht="17.100000000000001" customHeight="1" x14ac:dyDescent="0.25">
      <c r="A1646" s="1" t="s">
        <v>1242</v>
      </c>
      <c r="B1646" s="15">
        <v>1983</v>
      </c>
      <c r="C1646" s="15" t="s">
        <v>717</v>
      </c>
      <c r="D1646" s="15" t="s">
        <v>717</v>
      </c>
      <c r="E1646" s="15" t="s">
        <v>426</v>
      </c>
      <c r="F1646" s="15" t="s">
        <v>49</v>
      </c>
      <c r="G1646" s="15" t="s">
        <v>63</v>
      </c>
      <c r="H1646" s="15" t="s">
        <v>1428</v>
      </c>
      <c r="I1646" s="15" t="s">
        <v>11601</v>
      </c>
      <c r="J1646" s="1" t="s">
        <v>2839</v>
      </c>
      <c r="K1646" s="15" t="s">
        <v>29</v>
      </c>
      <c r="L1646" s="15">
        <v>3</v>
      </c>
      <c r="M1646" s="15" t="s">
        <v>57</v>
      </c>
      <c r="N1646" s="15">
        <v>3</v>
      </c>
      <c r="O1646" s="15">
        <v>1</v>
      </c>
      <c r="P1646" s="13" t="s">
        <v>31</v>
      </c>
      <c r="Q1646" s="13" t="s">
        <v>32</v>
      </c>
      <c r="R1646" s="1"/>
      <c r="S1646" s="13" t="str" cm="1">
        <f t="array" ref="S1646">IFERROR(_xlfn.TEXTJOIN(", ",TRUE,IF(ChangeLog[ROW_ID]=$T1646,ChangeLog[Change'#],"")),"")</f>
        <v/>
      </c>
      <c r="T1646">
        <v>1643</v>
      </c>
    </row>
    <row r="1647" spans="1:20" ht="17.100000000000001" customHeight="1" x14ac:dyDescent="0.25">
      <c r="A1647" s="1" t="s">
        <v>1242</v>
      </c>
      <c r="B1647" s="15">
        <v>1983</v>
      </c>
      <c r="C1647" s="15" t="s">
        <v>717</v>
      </c>
      <c r="D1647" s="15" t="s">
        <v>717</v>
      </c>
      <c r="E1647" s="15" t="s">
        <v>426</v>
      </c>
      <c r="F1647" s="15" t="s">
        <v>49</v>
      </c>
      <c r="G1647" s="15" t="s">
        <v>88</v>
      </c>
      <c r="H1647" s="15" t="s">
        <v>1428</v>
      </c>
      <c r="I1647" s="15" t="s">
        <v>11602</v>
      </c>
      <c r="J1647" s="1" t="s">
        <v>2841</v>
      </c>
      <c r="K1647" s="15" t="s">
        <v>29</v>
      </c>
      <c r="L1647" s="15">
        <v>3</v>
      </c>
      <c r="M1647" s="15" t="s">
        <v>57</v>
      </c>
      <c r="N1647" s="15">
        <v>3</v>
      </c>
      <c r="O1647" s="15">
        <v>1</v>
      </c>
      <c r="P1647" s="13" t="s">
        <v>31</v>
      </c>
      <c r="Q1647" s="13" t="s">
        <v>32</v>
      </c>
      <c r="R1647" s="1"/>
      <c r="S1647" s="13" t="str" cm="1">
        <f t="array" ref="S1647">IFERROR(_xlfn.TEXTJOIN(", ",TRUE,IF(ChangeLog[ROW_ID]=$T1647,ChangeLog[Change'#],"")),"")</f>
        <v/>
      </c>
      <c r="T1647">
        <v>1644</v>
      </c>
    </row>
    <row r="1648" spans="1:20" ht="17.100000000000001" customHeight="1" x14ac:dyDescent="0.25">
      <c r="A1648" s="1" t="s">
        <v>1242</v>
      </c>
      <c r="B1648" s="15">
        <v>1983</v>
      </c>
      <c r="C1648" s="15" t="s">
        <v>717</v>
      </c>
      <c r="D1648" s="15" t="s">
        <v>717</v>
      </c>
      <c r="E1648" s="15" t="s">
        <v>426</v>
      </c>
      <c r="F1648" s="15" t="s">
        <v>26</v>
      </c>
      <c r="G1648" s="15" t="s">
        <v>504</v>
      </c>
      <c r="H1648" s="15" t="s">
        <v>1428</v>
      </c>
      <c r="I1648" s="15" t="s">
        <v>11603</v>
      </c>
      <c r="J1648" s="1" t="s">
        <v>2129</v>
      </c>
      <c r="K1648" s="15" t="s">
        <v>29</v>
      </c>
      <c r="L1648" s="15">
        <v>3</v>
      </c>
      <c r="M1648" s="15" t="s">
        <v>57</v>
      </c>
      <c r="N1648" s="15">
        <v>3</v>
      </c>
      <c r="O1648" s="15">
        <v>1</v>
      </c>
      <c r="P1648" s="13" t="s">
        <v>31</v>
      </c>
      <c r="Q1648" s="13" t="s">
        <v>32</v>
      </c>
      <c r="R1648" s="1"/>
      <c r="S1648" s="13" t="str" cm="1">
        <f t="array" ref="S1648">IFERROR(_xlfn.TEXTJOIN(", ",TRUE,IF(ChangeLog[ROW_ID]=$T1648,ChangeLog[Change'#],"")),"")</f>
        <v/>
      </c>
      <c r="T1648">
        <v>1645</v>
      </c>
    </row>
    <row r="1649" spans="1:20" ht="17.100000000000001" customHeight="1" x14ac:dyDescent="0.25">
      <c r="A1649" s="1" t="s">
        <v>1242</v>
      </c>
      <c r="B1649" s="15">
        <v>1983</v>
      </c>
      <c r="C1649" s="15" t="s">
        <v>717</v>
      </c>
      <c r="D1649" s="15" t="s">
        <v>717</v>
      </c>
      <c r="E1649" s="15" t="s">
        <v>426</v>
      </c>
      <c r="F1649" s="15" t="s">
        <v>26</v>
      </c>
      <c r="G1649" s="15" t="s">
        <v>2482</v>
      </c>
      <c r="H1649" s="15" t="s">
        <v>1428</v>
      </c>
      <c r="I1649" s="15" t="s">
        <v>11604</v>
      </c>
      <c r="J1649" s="1" t="s">
        <v>2844</v>
      </c>
      <c r="K1649" s="15" t="s">
        <v>29</v>
      </c>
      <c r="L1649" s="15">
        <v>3</v>
      </c>
      <c r="M1649" s="15" t="s">
        <v>57</v>
      </c>
      <c r="N1649" s="15">
        <v>3</v>
      </c>
      <c r="O1649" s="15">
        <v>1</v>
      </c>
      <c r="P1649" s="13" t="s">
        <v>31</v>
      </c>
      <c r="Q1649" s="13" t="s">
        <v>32</v>
      </c>
      <c r="R1649" s="1"/>
      <c r="S1649" s="13" t="str" cm="1">
        <f t="array" ref="S1649">IFERROR(_xlfn.TEXTJOIN(", ",TRUE,IF(ChangeLog[ROW_ID]=$T1649,ChangeLog[Change'#],"")),"")</f>
        <v/>
      </c>
      <c r="T1649">
        <v>1646</v>
      </c>
    </row>
    <row r="1650" spans="1:20" ht="17.100000000000001" customHeight="1" x14ac:dyDescent="0.25">
      <c r="A1650" s="1" t="s">
        <v>1242</v>
      </c>
      <c r="B1650" s="15">
        <v>1983</v>
      </c>
      <c r="C1650" s="15" t="s">
        <v>717</v>
      </c>
      <c r="D1650" s="15" t="s">
        <v>717</v>
      </c>
      <c r="E1650" s="15" t="s">
        <v>426</v>
      </c>
      <c r="F1650" s="15" t="s">
        <v>26</v>
      </c>
      <c r="G1650" s="15" t="s">
        <v>768</v>
      </c>
      <c r="H1650" s="15" t="s">
        <v>1428</v>
      </c>
      <c r="I1650" s="15" t="s">
        <v>11605</v>
      </c>
      <c r="J1650" s="1" t="s">
        <v>878</v>
      </c>
      <c r="K1650" s="15" t="s">
        <v>29</v>
      </c>
      <c r="L1650" s="15">
        <v>2</v>
      </c>
      <c r="M1650" s="15" t="s">
        <v>30</v>
      </c>
      <c r="N1650" s="15">
        <v>2</v>
      </c>
      <c r="O1650" s="15">
        <v>1</v>
      </c>
      <c r="P1650" s="13" t="s">
        <v>31</v>
      </c>
      <c r="Q1650" s="13" t="s">
        <v>32</v>
      </c>
      <c r="R1650" s="1"/>
      <c r="S1650" s="13" t="str" cm="1">
        <f t="array" ref="S1650">IFERROR(_xlfn.TEXTJOIN(", ",TRUE,IF(ChangeLog[ROW_ID]=$T1650,ChangeLog[Change'#],"")),"")</f>
        <v/>
      </c>
      <c r="T1650">
        <v>1647</v>
      </c>
    </row>
    <row r="1651" spans="1:20" ht="17.100000000000001" customHeight="1" x14ac:dyDescent="0.25">
      <c r="A1651" s="1" t="s">
        <v>1242</v>
      </c>
      <c r="B1651" s="15">
        <v>1983</v>
      </c>
      <c r="C1651" s="15" t="s">
        <v>717</v>
      </c>
      <c r="D1651" s="15" t="s">
        <v>717</v>
      </c>
      <c r="E1651" s="15" t="s">
        <v>426</v>
      </c>
      <c r="F1651" s="15" t="s">
        <v>26</v>
      </c>
      <c r="G1651" s="15" t="s">
        <v>768</v>
      </c>
      <c r="H1651" s="15" t="s">
        <v>1428</v>
      </c>
      <c r="I1651" s="15" t="s">
        <v>11605</v>
      </c>
      <c r="J1651" s="1" t="s">
        <v>2846</v>
      </c>
      <c r="K1651" s="15" t="s">
        <v>29</v>
      </c>
      <c r="L1651" s="15">
        <v>2</v>
      </c>
      <c r="M1651" s="15" t="s">
        <v>30</v>
      </c>
      <c r="N1651" s="15">
        <v>2</v>
      </c>
      <c r="O1651" s="15">
        <v>1</v>
      </c>
      <c r="P1651" s="13" t="s">
        <v>31</v>
      </c>
      <c r="Q1651" s="13" t="s">
        <v>32</v>
      </c>
      <c r="R1651" s="1"/>
      <c r="S1651" s="13" t="str" cm="1">
        <f t="array" ref="S1651">IFERROR(_xlfn.TEXTJOIN(", ",TRUE,IF(ChangeLog[ROW_ID]=$T1651,ChangeLog[Change'#],"")),"")</f>
        <v/>
      </c>
      <c r="T1651">
        <v>1648</v>
      </c>
    </row>
    <row r="1652" spans="1:20" ht="17.100000000000001" customHeight="1" x14ac:dyDescent="0.25">
      <c r="A1652" s="1" t="s">
        <v>1242</v>
      </c>
      <c r="B1652" s="15">
        <v>1983</v>
      </c>
      <c r="C1652" s="15" t="s">
        <v>130</v>
      </c>
      <c r="D1652" s="15" t="s">
        <v>130</v>
      </c>
      <c r="E1652" s="15" t="s">
        <v>130</v>
      </c>
      <c r="F1652" s="15" t="s">
        <v>26</v>
      </c>
      <c r="G1652" s="15" t="s">
        <v>311</v>
      </c>
      <c r="H1652" s="15" t="s">
        <v>1772</v>
      </c>
      <c r="I1652" s="15" t="s">
        <v>948</v>
      </c>
      <c r="J1652" s="1" t="s">
        <v>2847</v>
      </c>
      <c r="K1652" s="15" t="s">
        <v>29</v>
      </c>
      <c r="L1652" s="15">
        <v>1</v>
      </c>
      <c r="M1652" s="15" t="s">
        <v>41</v>
      </c>
      <c r="N1652" s="15">
        <v>1</v>
      </c>
      <c r="O1652" s="15">
        <v>1</v>
      </c>
      <c r="P1652" s="13" t="s">
        <v>31</v>
      </c>
      <c r="Q1652" s="13" t="s">
        <v>32</v>
      </c>
      <c r="R1652" s="1"/>
      <c r="S1652" s="13" t="str" cm="1">
        <f t="array" ref="S1652">IFERROR(_xlfn.TEXTJOIN(", ",TRUE,IF(ChangeLog[ROW_ID]=$T1652,ChangeLog[Change'#],"")),"")</f>
        <v>61</v>
      </c>
      <c r="T1652">
        <v>1649</v>
      </c>
    </row>
    <row r="1653" spans="1:20" ht="17.100000000000001" customHeight="1" x14ac:dyDescent="0.25">
      <c r="A1653" s="1" t="s">
        <v>1242</v>
      </c>
      <c r="B1653" s="15">
        <v>1983</v>
      </c>
      <c r="C1653" s="15" t="s">
        <v>130</v>
      </c>
      <c r="D1653" s="15" t="s">
        <v>130</v>
      </c>
      <c r="E1653" s="15" t="s">
        <v>130</v>
      </c>
      <c r="F1653" s="15" t="s">
        <v>26</v>
      </c>
      <c r="G1653" s="15" t="s">
        <v>2132</v>
      </c>
      <c r="H1653" s="15" t="s">
        <v>1772</v>
      </c>
      <c r="I1653" s="15" t="s">
        <v>2132</v>
      </c>
      <c r="J1653" s="1" t="s">
        <v>2849</v>
      </c>
      <c r="K1653" s="15" t="s">
        <v>29</v>
      </c>
      <c r="L1653" s="15">
        <v>1</v>
      </c>
      <c r="M1653" s="15" t="s">
        <v>41</v>
      </c>
      <c r="N1653" s="15">
        <v>1</v>
      </c>
      <c r="O1653" s="15">
        <v>1</v>
      </c>
      <c r="P1653" s="13" t="s">
        <v>31</v>
      </c>
      <c r="Q1653" s="13" t="s">
        <v>32</v>
      </c>
      <c r="R1653" s="1"/>
      <c r="S1653" s="13" t="str" cm="1">
        <f t="array" ref="S1653">IFERROR(_xlfn.TEXTJOIN(", ",TRUE,IF(ChangeLog[ROW_ID]=$T1653,ChangeLog[Change'#],"")),"")</f>
        <v>62</v>
      </c>
      <c r="T1653">
        <v>1650</v>
      </c>
    </row>
    <row r="1654" spans="1:20" ht="17.100000000000001" customHeight="1" x14ac:dyDescent="0.25">
      <c r="A1654" s="1" t="s">
        <v>1242</v>
      </c>
      <c r="B1654" s="15">
        <v>1983</v>
      </c>
      <c r="C1654" s="15" t="s">
        <v>130</v>
      </c>
      <c r="D1654" s="15" t="s">
        <v>130</v>
      </c>
      <c r="E1654" s="15" t="s">
        <v>130</v>
      </c>
      <c r="F1654" s="15" t="s">
        <v>26</v>
      </c>
      <c r="G1654" s="15" t="s">
        <v>2850</v>
      </c>
      <c r="H1654" s="15" t="s">
        <v>1772</v>
      </c>
      <c r="I1654" s="15" t="s">
        <v>2850</v>
      </c>
      <c r="J1654" s="1" t="s">
        <v>2852</v>
      </c>
      <c r="K1654" s="15" t="s">
        <v>29</v>
      </c>
      <c r="L1654" s="15">
        <v>1</v>
      </c>
      <c r="M1654" s="15" t="s">
        <v>41</v>
      </c>
      <c r="N1654" s="15">
        <v>1</v>
      </c>
      <c r="O1654" s="15">
        <v>1</v>
      </c>
      <c r="P1654" s="13" t="s">
        <v>31</v>
      </c>
      <c r="Q1654" s="13" t="s">
        <v>32</v>
      </c>
      <c r="R1654" s="1"/>
      <c r="S1654" s="13" t="str" cm="1">
        <f t="array" ref="S1654">IFERROR(_xlfn.TEXTJOIN(", ",TRUE,IF(ChangeLog[ROW_ID]=$T1654,ChangeLog[Change'#],"")),"")</f>
        <v>63</v>
      </c>
      <c r="T1654">
        <v>1651</v>
      </c>
    </row>
    <row r="1655" spans="1:20" ht="17.100000000000001" customHeight="1" x14ac:dyDescent="0.25">
      <c r="A1655" s="1" t="s">
        <v>1242</v>
      </c>
      <c r="B1655" s="15">
        <v>1983</v>
      </c>
      <c r="C1655" s="15" t="s">
        <v>130</v>
      </c>
      <c r="D1655" s="15" t="s">
        <v>130</v>
      </c>
      <c r="E1655" s="15" t="s">
        <v>130</v>
      </c>
      <c r="F1655" s="15" t="s">
        <v>26</v>
      </c>
      <c r="G1655" s="15" t="s">
        <v>319</v>
      </c>
      <c r="H1655" s="15" t="s">
        <v>1772</v>
      </c>
      <c r="I1655" s="15" t="s">
        <v>319</v>
      </c>
      <c r="J1655" s="1" t="s">
        <v>2854</v>
      </c>
      <c r="K1655" s="15" t="s">
        <v>29</v>
      </c>
      <c r="L1655" s="15">
        <v>1</v>
      </c>
      <c r="M1655" s="15" t="s">
        <v>41</v>
      </c>
      <c r="N1655" s="15">
        <v>1</v>
      </c>
      <c r="O1655" s="15">
        <v>1</v>
      </c>
      <c r="P1655" s="13" t="s">
        <v>31</v>
      </c>
      <c r="Q1655" s="13" t="s">
        <v>32</v>
      </c>
      <c r="R1655" s="1"/>
      <c r="S1655" s="13" t="str" cm="1">
        <f t="array" ref="S1655">IFERROR(_xlfn.TEXTJOIN(", ",TRUE,IF(ChangeLog[ROW_ID]=$T1655,ChangeLog[Change'#],"")),"")</f>
        <v>64</v>
      </c>
      <c r="T1655">
        <v>1652</v>
      </c>
    </row>
    <row r="1656" spans="1:20" ht="17.100000000000001" customHeight="1" x14ac:dyDescent="0.25">
      <c r="A1656" s="1" t="s">
        <v>1242</v>
      </c>
      <c r="B1656" s="15">
        <v>1983</v>
      </c>
      <c r="C1656" s="15" t="s">
        <v>130</v>
      </c>
      <c r="D1656" s="15" t="s">
        <v>130</v>
      </c>
      <c r="E1656" s="15" t="s">
        <v>793</v>
      </c>
      <c r="F1656" s="15" t="s">
        <v>26</v>
      </c>
      <c r="G1656" s="15" t="s">
        <v>2855</v>
      </c>
      <c r="H1656" s="15" t="s">
        <v>2856</v>
      </c>
      <c r="I1656" s="15" t="s">
        <v>11606</v>
      </c>
      <c r="J1656" s="1" t="s">
        <v>2858</v>
      </c>
      <c r="K1656" s="15" t="s">
        <v>29</v>
      </c>
      <c r="L1656" s="15">
        <v>3</v>
      </c>
      <c r="M1656" s="15" t="s">
        <v>57</v>
      </c>
      <c r="N1656" s="15">
        <v>3</v>
      </c>
      <c r="O1656" s="15">
        <v>1</v>
      </c>
      <c r="P1656" s="13" t="s">
        <v>31</v>
      </c>
      <c r="Q1656" s="13" t="s">
        <v>32</v>
      </c>
      <c r="R1656" s="1"/>
      <c r="S1656" s="13" t="str" cm="1">
        <f t="array" ref="S1656">IFERROR(_xlfn.TEXTJOIN(", ",TRUE,IF(ChangeLog[ROW_ID]=$T1656,ChangeLog[Change'#],"")),"")</f>
        <v/>
      </c>
      <c r="T1656">
        <v>1653</v>
      </c>
    </row>
    <row r="1657" spans="1:20" ht="33.950000000000003" customHeight="1" x14ac:dyDescent="0.25">
      <c r="A1657" s="1" t="s">
        <v>1242</v>
      </c>
      <c r="B1657" s="15">
        <v>1983</v>
      </c>
      <c r="C1657" s="15" t="s">
        <v>130</v>
      </c>
      <c r="D1657" s="15" t="s">
        <v>130</v>
      </c>
      <c r="E1657" s="15" t="s">
        <v>793</v>
      </c>
      <c r="F1657" s="15" t="s">
        <v>26</v>
      </c>
      <c r="G1657" s="15" t="s">
        <v>2859</v>
      </c>
      <c r="H1657" s="15" t="s">
        <v>2856</v>
      </c>
      <c r="I1657" s="15" t="s">
        <v>2859</v>
      </c>
      <c r="J1657" s="1" t="s">
        <v>2861</v>
      </c>
      <c r="K1657" s="15" t="s">
        <v>29</v>
      </c>
      <c r="L1657" s="15">
        <v>2</v>
      </c>
      <c r="M1657" s="15" t="s">
        <v>30</v>
      </c>
      <c r="N1657" s="15">
        <v>2</v>
      </c>
      <c r="O1657" s="15">
        <v>1</v>
      </c>
      <c r="P1657" s="13" t="s">
        <v>31</v>
      </c>
      <c r="Q1657" s="13" t="s">
        <v>32</v>
      </c>
      <c r="R1657" s="1"/>
      <c r="S1657" s="13" t="str" cm="1">
        <f t="array" ref="S1657">IFERROR(_xlfn.TEXTJOIN(", ",TRUE,IF(ChangeLog[ROW_ID]=$T1657,ChangeLog[Change'#],"")),"")</f>
        <v/>
      </c>
      <c r="T1657">
        <v>1654</v>
      </c>
    </row>
    <row r="1658" spans="1:20" ht="17.100000000000001" customHeight="1" x14ac:dyDescent="0.25">
      <c r="A1658" s="1" t="s">
        <v>1242</v>
      </c>
      <c r="B1658" s="15">
        <v>1983</v>
      </c>
      <c r="C1658" s="15" t="s">
        <v>171</v>
      </c>
      <c r="D1658" s="15" t="s">
        <v>171</v>
      </c>
      <c r="E1658" s="15" t="s">
        <v>171</v>
      </c>
      <c r="F1658" s="15" t="s">
        <v>26</v>
      </c>
      <c r="G1658" s="15" t="s">
        <v>172</v>
      </c>
      <c r="H1658" s="15" t="s">
        <v>1603</v>
      </c>
      <c r="I1658" s="15" t="s">
        <v>5700</v>
      </c>
      <c r="J1658" s="1" t="s">
        <v>91</v>
      </c>
      <c r="K1658" s="15" t="s">
        <v>29</v>
      </c>
      <c r="L1658" s="15">
        <v>3</v>
      </c>
      <c r="M1658" s="15" t="s">
        <v>57</v>
      </c>
      <c r="N1658" s="15">
        <v>3</v>
      </c>
      <c r="O1658" s="15">
        <v>1</v>
      </c>
      <c r="P1658" s="13" t="s">
        <v>31</v>
      </c>
      <c r="Q1658" s="13" t="s">
        <v>32</v>
      </c>
      <c r="R1658" s="1"/>
      <c r="S1658" s="13" t="str" cm="1">
        <f t="array" ref="S1658">IFERROR(_xlfn.TEXTJOIN(", ",TRUE,IF(ChangeLog[ROW_ID]=$T1658,ChangeLog[Change'#],"")),"")</f>
        <v/>
      </c>
      <c r="T1658">
        <v>1655</v>
      </c>
    </row>
    <row r="1659" spans="1:20" ht="33.950000000000003" customHeight="1" x14ac:dyDescent="0.25">
      <c r="A1659" s="1" t="s">
        <v>1242</v>
      </c>
      <c r="B1659" s="15">
        <v>1983</v>
      </c>
      <c r="C1659" s="15" t="s">
        <v>92</v>
      </c>
      <c r="D1659" s="15" t="s">
        <v>92</v>
      </c>
      <c r="E1659" s="15" t="s">
        <v>177</v>
      </c>
      <c r="F1659" s="15" t="s">
        <v>26</v>
      </c>
      <c r="G1659" s="15" t="s">
        <v>2167</v>
      </c>
      <c r="H1659" s="15" t="s">
        <v>1296</v>
      </c>
      <c r="I1659" s="15" t="s">
        <v>2167</v>
      </c>
      <c r="J1659" s="1" t="s">
        <v>2862</v>
      </c>
      <c r="K1659" s="15" t="s">
        <v>29</v>
      </c>
      <c r="L1659" s="15">
        <v>3</v>
      </c>
      <c r="M1659" s="15" t="s">
        <v>57</v>
      </c>
      <c r="N1659" s="15">
        <v>3</v>
      </c>
      <c r="O1659" s="15">
        <v>1</v>
      </c>
      <c r="P1659" s="13" t="s">
        <v>31</v>
      </c>
      <c r="Q1659" s="13" t="s">
        <v>32</v>
      </c>
      <c r="R1659" s="1" t="s">
        <v>2863</v>
      </c>
      <c r="S1659" s="13" t="str" cm="1">
        <f t="array" ref="S1659">IFERROR(_xlfn.TEXTJOIN(", ",TRUE,IF(ChangeLog[ROW_ID]=$T1659,ChangeLog[Change'#],"")),"")</f>
        <v/>
      </c>
      <c r="T1659">
        <v>1656</v>
      </c>
    </row>
    <row r="1660" spans="1:20" ht="33.950000000000003" customHeight="1" x14ac:dyDescent="0.25">
      <c r="A1660" s="1" t="s">
        <v>1242</v>
      </c>
      <c r="B1660" s="15">
        <v>1983</v>
      </c>
      <c r="C1660" s="15" t="s">
        <v>92</v>
      </c>
      <c r="D1660" s="15" t="s">
        <v>92</v>
      </c>
      <c r="E1660" s="15" t="s">
        <v>386</v>
      </c>
      <c r="F1660" s="15" t="s">
        <v>26</v>
      </c>
      <c r="G1660" s="15" t="s">
        <v>390</v>
      </c>
      <c r="H1660" s="15" t="s">
        <v>1296</v>
      </c>
      <c r="I1660" s="1" t="s">
        <v>11607</v>
      </c>
      <c r="J1660" s="1" t="s">
        <v>2865</v>
      </c>
      <c r="K1660" s="15" t="s">
        <v>29</v>
      </c>
      <c r="L1660" s="15">
        <v>3</v>
      </c>
      <c r="M1660" s="15" t="s">
        <v>57</v>
      </c>
      <c r="N1660" s="15">
        <v>3</v>
      </c>
      <c r="O1660" s="15">
        <v>1</v>
      </c>
      <c r="P1660" s="13" t="s">
        <v>31</v>
      </c>
      <c r="Q1660" s="13" t="s">
        <v>32</v>
      </c>
      <c r="R1660" s="1" t="s">
        <v>2866</v>
      </c>
      <c r="S1660" s="13" t="str" cm="1">
        <f t="array" ref="S1660">IFERROR(_xlfn.TEXTJOIN(", ",TRUE,IF(ChangeLog[ROW_ID]=$T1660,ChangeLog[Change'#],"")),"")</f>
        <v/>
      </c>
      <c r="T1660">
        <v>1657</v>
      </c>
    </row>
    <row r="1661" spans="1:20" ht="33.950000000000003" customHeight="1" x14ac:dyDescent="0.25">
      <c r="A1661" s="1" t="s">
        <v>1242</v>
      </c>
      <c r="B1661" s="15">
        <v>1983</v>
      </c>
      <c r="C1661" s="15" t="s">
        <v>92</v>
      </c>
      <c r="D1661" s="15" t="s">
        <v>92</v>
      </c>
      <c r="E1661" s="15" t="s">
        <v>177</v>
      </c>
      <c r="F1661" s="15" t="s">
        <v>26</v>
      </c>
      <c r="G1661" s="15" t="s">
        <v>2173</v>
      </c>
      <c r="H1661" s="15" t="s">
        <v>1296</v>
      </c>
      <c r="I1661" s="15" t="s">
        <v>2173</v>
      </c>
      <c r="J1661" s="1" t="s">
        <v>2867</v>
      </c>
      <c r="K1661" s="15" t="s">
        <v>29</v>
      </c>
      <c r="L1661" s="15">
        <v>1</v>
      </c>
      <c r="M1661" s="15" t="s">
        <v>41</v>
      </c>
      <c r="N1661" s="15">
        <v>1</v>
      </c>
      <c r="O1661" s="15">
        <v>1</v>
      </c>
      <c r="P1661" s="13" t="s">
        <v>31</v>
      </c>
      <c r="Q1661" s="13" t="s">
        <v>32</v>
      </c>
      <c r="R1661" s="1" t="s">
        <v>2868</v>
      </c>
      <c r="S1661" s="13" t="str" cm="1">
        <f t="array" ref="S1661">IFERROR(_xlfn.TEXTJOIN(", ",TRUE,IF(ChangeLog[ROW_ID]=$T1661,ChangeLog[Change'#],"")),"")</f>
        <v/>
      </c>
      <c r="T1661">
        <v>1658</v>
      </c>
    </row>
    <row r="1662" spans="1:20" ht="17.100000000000001" customHeight="1" x14ac:dyDescent="0.25">
      <c r="A1662" s="1" t="s">
        <v>1242</v>
      </c>
      <c r="B1662" s="15">
        <v>1983</v>
      </c>
      <c r="C1662" s="15" t="s">
        <v>92</v>
      </c>
      <c r="D1662" s="15" t="s">
        <v>92</v>
      </c>
      <c r="E1662" s="15" t="s">
        <v>386</v>
      </c>
      <c r="F1662" s="15" t="s">
        <v>26</v>
      </c>
      <c r="G1662" s="15" t="s">
        <v>2151</v>
      </c>
      <c r="H1662" s="15" t="s">
        <v>1296</v>
      </c>
      <c r="I1662" s="1" t="s">
        <v>11608</v>
      </c>
      <c r="J1662" s="1" t="s">
        <v>2870</v>
      </c>
      <c r="K1662" s="15" t="s">
        <v>29</v>
      </c>
      <c r="L1662" s="15">
        <v>3</v>
      </c>
      <c r="M1662" s="15" t="s">
        <v>57</v>
      </c>
      <c r="N1662" s="15">
        <v>3</v>
      </c>
      <c r="O1662" s="15">
        <v>1</v>
      </c>
      <c r="P1662" s="13" t="s">
        <v>31</v>
      </c>
      <c r="Q1662" s="13" t="s">
        <v>32</v>
      </c>
      <c r="R1662" s="1" t="s">
        <v>2871</v>
      </c>
      <c r="S1662" s="13" t="str" cm="1">
        <f t="array" ref="S1662">IFERROR(_xlfn.TEXTJOIN(", ",TRUE,IF(ChangeLog[ROW_ID]=$T1662,ChangeLog[Change'#],"")),"")</f>
        <v/>
      </c>
      <c r="T1662">
        <v>1659</v>
      </c>
    </row>
    <row r="1663" spans="1:20" ht="17.100000000000001" customHeight="1" x14ac:dyDescent="0.25">
      <c r="A1663" s="1" t="s">
        <v>1242</v>
      </c>
      <c r="B1663" s="15">
        <v>1983</v>
      </c>
      <c r="C1663" s="15" t="s">
        <v>92</v>
      </c>
      <c r="D1663" s="15" t="s">
        <v>92</v>
      </c>
      <c r="E1663" s="15" t="s">
        <v>386</v>
      </c>
      <c r="F1663" s="15" t="s">
        <v>26</v>
      </c>
      <c r="G1663" s="15" t="s">
        <v>387</v>
      </c>
      <c r="H1663" s="15" t="s">
        <v>1296</v>
      </c>
      <c r="I1663" s="1" t="s">
        <v>11609</v>
      </c>
      <c r="J1663" s="1" t="s">
        <v>2873</v>
      </c>
      <c r="K1663" s="15" t="s">
        <v>29</v>
      </c>
      <c r="L1663" s="15">
        <v>3</v>
      </c>
      <c r="M1663" s="15" t="s">
        <v>57</v>
      </c>
      <c r="N1663" s="15">
        <v>3</v>
      </c>
      <c r="O1663" s="15">
        <v>1</v>
      </c>
      <c r="P1663" s="13" t="s">
        <v>31</v>
      </c>
      <c r="Q1663" s="13" t="s">
        <v>32</v>
      </c>
      <c r="R1663" s="1" t="s">
        <v>2874</v>
      </c>
      <c r="S1663" s="13" t="str" cm="1">
        <f t="array" ref="S1663">IFERROR(_xlfn.TEXTJOIN(", ",TRUE,IF(ChangeLog[ROW_ID]=$T1663,ChangeLog[Change'#],"")),"")</f>
        <v/>
      </c>
      <c r="T1663">
        <v>1660</v>
      </c>
    </row>
    <row r="1664" spans="1:20" ht="33.950000000000003" customHeight="1" x14ac:dyDescent="0.25">
      <c r="A1664" s="1" t="s">
        <v>1242</v>
      </c>
      <c r="B1664" s="15">
        <v>1983</v>
      </c>
      <c r="C1664" s="15" t="s">
        <v>92</v>
      </c>
      <c r="D1664" s="15" t="s">
        <v>92</v>
      </c>
      <c r="E1664" s="15" t="s">
        <v>386</v>
      </c>
      <c r="F1664" s="15" t="s">
        <v>26</v>
      </c>
      <c r="G1664" s="15" t="s">
        <v>1782</v>
      </c>
      <c r="H1664" s="15" t="s">
        <v>1296</v>
      </c>
      <c r="I1664" s="1" t="s">
        <v>11610</v>
      </c>
      <c r="J1664" s="1" t="s">
        <v>2876</v>
      </c>
      <c r="K1664" s="15" t="s">
        <v>29</v>
      </c>
      <c r="L1664" s="15">
        <v>3</v>
      </c>
      <c r="M1664" s="15" t="s">
        <v>57</v>
      </c>
      <c r="N1664" s="15">
        <v>3</v>
      </c>
      <c r="O1664" s="15">
        <v>1</v>
      </c>
      <c r="P1664" s="13" t="s">
        <v>31</v>
      </c>
      <c r="Q1664" s="13" t="s">
        <v>32</v>
      </c>
      <c r="R1664" s="1" t="s">
        <v>2877</v>
      </c>
      <c r="S1664" s="13" t="str" cm="1">
        <f t="array" ref="S1664">IFERROR(_xlfn.TEXTJOIN(", ",TRUE,IF(ChangeLog[ROW_ID]=$T1664,ChangeLog[Change'#],"")),"")</f>
        <v/>
      </c>
      <c r="T1664">
        <v>1661</v>
      </c>
    </row>
    <row r="1665" spans="1:20" ht="33.950000000000003" customHeight="1" x14ac:dyDescent="0.25">
      <c r="A1665" s="1" t="s">
        <v>1242</v>
      </c>
      <c r="B1665" s="15">
        <v>1983</v>
      </c>
      <c r="C1665" s="15" t="s">
        <v>92</v>
      </c>
      <c r="D1665" s="15" t="s">
        <v>92</v>
      </c>
      <c r="E1665" s="15" t="s">
        <v>177</v>
      </c>
      <c r="F1665" s="15" t="s">
        <v>26</v>
      </c>
      <c r="G1665" s="15" t="s">
        <v>1931</v>
      </c>
      <c r="H1665" s="15" t="s">
        <v>1296</v>
      </c>
      <c r="I1665" s="15" t="s">
        <v>11527</v>
      </c>
      <c r="J1665" s="1" t="s">
        <v>2878</v>
      </c>
      <c r="K1665" s="15" t="s">
        <v>29</v>
      </c>
      <c r="L1665" s="15">
        <v>1</v>
      </c>
      <c r="M1665" s="15" t="s">
        <v>41</v>
      </c>
      <c r="N1665" s="15">
        <v>1</v>
      </c>
      <c r="O1665" s="15">
        <v>1</v>
      </c>
      <c r="P1665" s="13" t="s">
        <v>31</v>
      </c>
      <c r="Q1665" s="13" t="s">
        <v>32</v>
      </c>
      <c r="R1665" s="1" t="s">
        <v>2879</v>
      </c>
      <c r="S1665" s="13" t="str" cm="1">
        <f t="array" ref="S1665">IFERROR(_xlfn.TEXTJOIN(", ",TRUE,IF(ChangeLog[ROW_ID]=$T1665,ChangeLog[Change'#],"")),"")</f>
        <v/>
      </c>
      <c r="T1665">
        <v>1662</v>
      </c>
    </row>
    <row r="1666" spans="1:20" ht="33.950000000000003" customHeight="1" x14ac:dyDescent="0.25">
      <c r="A1666" s="1" t="s">
        <v>1242</v>
      </c>
      <c r="B1666" s="15">
        <v>1983</v>
      </c>
      <c r="C1666" s="15" t="s">
        <v>92</v>
      </c>
      <c r="D1666" s="15" t="s">
        <v>92</v>
      </c>
      <c r="E1666" s="15" t="s">
        <v>177</v>
      </c>
      <c r="F1666" s="15" t="s">
        <v>26</v>
      </c>
      <c r="G1666" s="15" t="s">
        <v>178</v>
      </c>
      <c r="H1666" s="15" t="s">
        <v>1296</v>
      </c>
      <c r="I1666" s="15" t="s">
        <v>11526</v>
      </c>
      <c r="J1666" s="1" t="s">
        <v>2683</v>
      </c>
      <c r="K1666" s="15" t="s">
        <v>29</v>
      </c>
      <c r="L1666" s="15">
        <v>2</v>
      </c>
      <c r="M1666" s="15" t="s">
        <v>30</v>
      </c>
      <c r="N1666" s="15">
        <v>2</v>
      </c>
      <c r="O1666" s="15">
        <v>1</v>
      </c>
      <c r="P1666" s="13" t="s">
        <v>31</v>
      </c>
      <c r="Q1666" s="13" t="s">
        <v>32</v>
      </c>
      <c r="R1666" s="1" t="s">
        <v>2880</v>
      </c>
      <c r="S1666" s="13" t="str" cm="1">
        <f t="array" ref="S1666">IFERROR(_xlfn.TEXTJOIN(", ",TRUE,IF(ChangeLog[ROW_ID]=$T1666,ChangeLog[Change'#],"")),"")</f>
        <v/>
      </c>
      <c r="T1666">
        <v>1663</v>
      </c>
    </row>
    <row r="1667" spans="1:20" ht="33.950000000000003" customHeight="1" x14ac:dyDescent="0.25">
      <c r="A1667" s="1" t="s">
        <v>1242</v>
      </c>
      <c r="B1667" s="15">
        <v>1983</v>
      </c>
      <c r="C1667" s="15" t="s">
        <v>92</v>
      </c>
      <c r="D1667" s="15" t="s">
        <v>92</v>
      </c>
      <c r="E1667" s="15" t="s">
        <v>386</v>
      </c>
      <c r="F1667" s="15" t="s">
        <v>49</v>
      </c>
      <c r="G1667" s="15" t="s">
        <v>587</v>
      </c>
      <c r="H1667" s="15" t="s">
        <v>1296</v>
      </c>
      <c r="I1667" s="1" t="s">
        <v>11611</v>
      </c>
      <c r="J1667" s="1" t="s">
        <v>829</v>
      </c>
      <c r="K1667" s="15" t="s">
        <v>29</v>
      </c>
      <c r="L1667" s="15">
        <v>3</v>
      </c>
      <c r="M1667" s="15" t="s">
        <v>57</v>
      </c>
      <c r="N1667" s="15">
        <v>3</v>
      </c>
      <c r="O1667" s="15">
        <v>1</v>
      </c>
      <c r="P1667" s="13" t="s">
        <v>31</v>
      </c>
      <c r="Q1667" s="13" t="s">
        <v>32</v>
      </c>
      <c r="R1667" s="1" t="s">
        <v>2882</v>
      </c>
      <c r="S1667" s="13" t="str" cm="1">
        <f t="array" ref="S1667">IFERROR(_xlfn.TEXTJOIN(", ",TRUE,IF(ChangeLog[ROW_ID]=$T1667,ChangeLog[Change'#],"")),"")</f>
        <v/>
      </c>
      <c r="T1667">
        <v>1664</v>
      </c>
    </row>
    <row r="1668" spans="1:20" ht="17.100000000000001" customHeight="1" x14ac:dyDescent="0.25">
      <c r="A1668" s="1" t="s">
        <v>1242</v>
      </c>
      <c r="B1668" s="15">
        <v>1983</v>
      </c>
      <c r="C1668" s="15" t="s">
        <v>92</v>
      </c>
      <c r="D1668" s="15" t="s">
        <v>92</v>
      </c>
      <c r="E1668" s="15" t="s">
        <v>386</v>
      </c>
      <c r="F1668" s="15" t="s">
        <v>26</v>
      </c>
      <c r="G1668" s="15" t="s">
        <v>2383</v>
      </c>
      <c r="H1668" s="15" t="s">
        <v>1296</v>
      </c>
      <c r="I1668" s="1" t="s">
        <v>11612</v>
      </c>
      <c r="J1668" s="1" t="s">
        <v>2884</v>
      </c>
      <c r="K1668" s="15" t="s">
        <v>29</v>
      </c>
      <c r="L1668" s="15">
        <v>3</v>
      </c>
      <c r="M1668" s="15" t="s">
        <v>57</v>
      </c>
      <c r="N1668" s="15">
        <v>3</v>
      </c>
      <c r="O1668" s="15">
        <v>1</v>
      </c>
      <c r="P1668" s="13" t="s">
        <v>31</v>
      </c>
      <c r="Q1668" s="13" t="s">
        <v>32</v>
      </c>
      <c r="R1668" s="1" t="s">
        <v>2885</v>
      </c>
      <c r="S1668" s="13" t="str" cm="1">
        <f t="array" ref="S1668">IFERROR(_xlfn.TEXTJOIN(", ",TRUE,IF(ChangeLog[ROW_ID]=$T1668,ChangeLog[Change'#],"")),"")</f>
        <v/>
      </c>
      <c r="T1668">
        <v>1665</v>
      </c>
    </row>
    <row r="1669" spans="1:20" ht="17.100000000000001" customHeight="1" x14ac:dyDescent="0.25">
      <c r="A1669" s="1" t="s">
        <v>1242</v>
      </c>
      <c r="B1669" s="15">
        <v>1983</v>
      </c>
      <c r="C1669" s="15" t="s">
        <v>92</v>
      </c>
      <c r="D1669" s="15" t="s">
        <v>92</v>
      </c>
      <c r="E1669" s="15" t="s">
        <v>93</v>
      </c>
      <c r="F1669" s="15" t="s">
        <v>26</v>
      </c>
      <c r="G1669" s="15" t="s">
        <v>94</v>
      </c>
      <c r="H1669" s="15" t="s">
        <v>1296</v>
      </c>
      <c r="I1669" s="1" t="s">
        <v>11613</v>
      </c>
      <c r="J1669" s="1" t="s">
        <v>2680</v>
      </c>
      <c r="K1669" s="15" t="s">
        <v>29</v>
      </c>
      <c r="L1669" s="15">
        <v>2</v>
      </c>
      <c r="M1669" s="15" t="s">
        <v>30</v>
      </c>
      <c r="N1669" s="15">
        <v>2</v>
      </c>
      <c r="O1669" s="15">
        <v>1</v>
      </c>
      <c r="P1669" s="13" t="s">
        <v>31</v>
      </c>
      <c r="Q1669" s="13" t="s">
        <v>32</v>
      </c>
      <c r="R1669" s="1" t="s">
        <v>2681</v>
      </c>
      <c r="S1669" s="13" t="str" cm="1">
        <f t="array" ref="S1669">IFERROR(_xlfn.TEXTJOIN(", ",TRUE,IF(ChangeLog[ROW_ID]=$T1669,ChangeLog[Change'#],"")),"")</f>
        <v/>
      </c>
      <c r="T1669">
        <v>1666</v>
      </c>
    </row>
    <row r="1670" spans="1:20" ht="17.100000000000001" customHeight="1" x14ac:dyDescent="0.25">
      <c r="A1670" s="1" t="s">
        <v>1242</v>
      </c>
      <c r="B1670" s="15">
        <v>1983</v>
      </c>
      <c r="C1670" s="15" t="s">
        <v>92</v>
      </c>
      <c r="D1670" s="15" t="s">
        <v>92</v>
      </c>
      <c r="E1670" s="15" t="s">
        <v>93</v>
      </c>
      <c r="F1670" s="15" t="s">
        <v>26</v>
      </c>
      <c r="G1670" s="15" t="s">
        <v>1442</v>
      </c>
      <c r="H1670" s="15" t="s">
        <v>1296</v>
      </c>
      <c r="I1670" s="1" t="s">
        <v>11614</v>
      </c>
      <c r="J1670" s="1" t="s">
        <v>2888</v>
      </c>
      <c r="K1670" s="15" t="s">
        <v>29</v>
      </c>
      <c r="L1670" s="15">
        <v>2</v>
      </c>
      <c r="M1670" s="15" t="s">
        <v>30</v>
      </c>
      <c r="N1670" s="15">
        <v>2</v>
      </c>
      <c r="O1670" s="15">
        <v>1</v>
      </c>
      <c r="P1670" s="13" t="s">
        <v>31</v>
      </c>
      <c r="Q1670" s="13" t="s">
        <v>32</v>
      </c>
      <c r="R1670" s="1" t="s">
        <v>2889</v>
      </c>
      <c r="S1670" s="13" t="str" cm="1">
        <f t="array" ref="S1670">IFERROR(_xlfn.TEXTJOIN(", ",TRUE,IF(ChangeLog[ROW_ID]=$T1670,ChangeLog[Change'#],"")),"")</f>
        <v/>
      </c>
      <c r="T1670">
        <v>1667</v>
      </c>
    </row>
    <row r="1671" spans="1:20" ht="17.100000000000001" customHeight="1" x14ac:dyDescent="0.25">
      <c r="A1671" s="1" t="s">
        <v>1242</v>
      </c>
      <c r="B1671" s="15">
        <v>1983</v>
      </c>
      <c r="C1671" s="15" t="s">
        <v>97</v>
      </c>
      <c r="D1671" s="15" t="s">
        <v>97</v>
      </c>
      <c r="E1671" s="15" t="s">
        <v>97</v>
      </c>
      <c r="F1671" s="15" t="s">
        <v>49</v>
      </c>
      <c r="G1671" s="15" t="s">
        <v>152</v>
      </c>
      <c r="H1671" s="15" t="s">
        <v>1349</v>
      </c>
      <c r="I1671" s="15" t="s">
        <v>267</v>
      </c>
      <c r="J1671" s="1" t="s">
        <v>2584</v>
      </c>
      <c r="K1671" s="15" t="s">
        <v>29</v>
      </c>
      <c r="L1671" s="15">
        <v>3</v>
      </c>
      <c r="M1671" s="15" t="s">
        <v>57</v>
      </c>
      <c r="N1671" s="15">
        <v>3</v>
      </c>
      <c r="O1671" s="15">
        <v>1</v>
      </c>
      <c r="P1671" s="13" t="s">
        <v>31</v>
      </c>
      <c r="Q1671" s="13" t="s">
        <v>32</v>
      </c>
      <c r="R1671" s="1"/>
      <c r="S1671" s="13" t="str" cm="1">
        <f t="array" ref="S1671">IFERROR(_xlfn.TEXTJOIN(", ",TRUE,IF(ChangeLog[ROW_ID]=$T1671,ChangeLog[Change'#],"")),"")</f>
        <v/>
      </c>
      <c r="T1671">
        <v>1668</v>
      </c>
    </row>
    <row r="1672" spans="1:20" ht="17.100000000000001" customHeight="1" x14ac:dyDescent="0.25">
      <c r="A1672" s="1" t="s">
        <v>1242</v>
      </c>
      <c r="B1672" s="15">
        <v>1983</v>
      </c>
      <c r="C1672" s="15" t="s">
        <v>97</v>
      </c>
      <c r="D1672" s="15" t="s">
        <v>97</v>
      </c>
      <c r="E1672" s="15" t="s">
        <v>97</v>
      </c>
      <c r="F1672" s="15" t="s">
        <v>49</v>
      </c>
      <c r="G1672" s="15" t="s">
        <v>283</v>
      </c>
      <c r="H1672" s="15" t="s">
        <v>1349</v>
      </c>
      <c r="I1672" s="15" t="s">
        <v>284</v>
      </c>
      <c r="J1672" s="1" t="s">
        <v>2890</v>
      </c>
      <c r="K1672" s="15" t="s">
        <v>29</v>
      </c>
      <c r="L1672" s="15">
        <v>3</v>
      </c>
      <c r="M1672" s="15" t="s">
        <v>57</v>
      </c>
      <c r="N1672" s="15">
        <v>3</v>
      </c>
      <c r="O1672" s="15">
        <v>1</v>
      </c>
      <c r="P1672" s="13" t="s">
        <v>31</v>
      </c>
      <c r="Q1672" s="13" t="s">
        <v>32</v>
      </c>
      <c r="R1672" s="1"/>
      <c r="S1672" s="13" t="str" cm="1">
        <f t="array" ref="S1672">IFERROR(_xlfn.TEXTJOIN(", ",TRUE,IF(ChangeLog[ROW_ID]=$T1672,ChangeLog[Change'#],"")),"")</f>
        <v/>
      </c>
      <c r="T1672">
        <v>1669</v>
      </c>
    </row>
    <row r="1673" spans="1:20" ht="17.100000000000001" customHeight="1" x14ac:dyDescent="0.25">
      <c r="A1673" s="1" t="s">
        <v>1242</v>
      </c>
      <c r="B1673" s="15">
        <v>1983</v>
      </c>
      <c r="C1673" s="15" t="s">
        <v>97</v>
      </c>
      <c r="D1673" s="15" t="s">
        <v>97</v>
      </c>
      <c r="E1673" s="15" t="s">
        <v>97</v>
      </c>
      <c r="F1673" s="15" t="s">
        <v>26</v>
      </c>
      <c r="G1673" s="15" t="s">
        <v>283</v>
      </c>
      <c r="H1673" s="15" t="s">
        <v>1349</v>
      </c>
      <c r="I1673" s="15" t="s">
        <v>334</v>
      </c>
      <c r="J1673" s="1" t="s">
        <v>2891</v>
      </c>
      <c r="K1673" s="15" t="s">
        <v>29</v>
      </c>
      <c r="L1673" s="15">
        <v>3</v>
      </c>
      <c r="M1673" s="15" t="s">
        <v>57</v>
      </c>
      <c r="N1673" s="15">
        <v>3</v>
      </c>
      <c r="O1673" s="15">
        <v>1</v>
      </c>
      <c r="P1673" s="13" t="s">
        <v>31</v>
      </c>
      <c r="Q1673" s="13" t="s">
        <v>32</v>
      </c>
      <c r="R1673" s="1"/>
      <c r="S1673" s="13" t="str" cm="1">
        <f t="array" ref="S1673">IFERROR(_xlfn.TEXTJOIN(", ",TRUE,IF(ChangeLog[ROW_ID]=$T1673,ChangeLog[Change'#],"")),"")</f>
        <v/>
      </c>
      <c r="T1673">
        <v>1670</v>
      </c>
    </row>
    <row r="1674" spans="1:20" ht="17.100000000000001" customHeight="1" x14ac:dyDescent="0.25">
      <c r="A1674" s="1" t="s">
        <v>1242</v>
      </c>
      <c r="B1674" s="15">
        <v>1983</v>
      </c>
      <c r="C1674" s="15" t="s">
        <v>97</v>
      </c>
      <c r="D1674" s="15" t="s">
        <v>97</v>
      </c>
      <c r="E1674" s="15" t="s">
        <v>97</v>
      </c>
      <c r="F1674" s="15" t="s">
        <v>26</v>
      </c>
      <c r="G1674" s="15" t="s">
        <v>283</v>
      </c>
      <c r="H1674" s="15" t="s">
        <v>1349</v>
      </c>
      <c r="I1674" s="15" t="s">
        <v>334</v>
      </c>
      <c r="J1674" s="1" t="s">
        <v>2892</v>
      </c>
      <c r="K1674" s="15" t="s">
        <v>29</v>
      </c>
      <c r="L1674" s="15">
        <v>3</v>
      </c>
      <c r="M1674" s="15" t="s">
        <v>57</v>
      </c>
      <c r="N1674" s="15">
        <v>3</v>
      </c>
      <c r="O1674" s="15">
        <v>1</v>
      </c>
      <c r="P1674" s="13" t="s">
        <v>31</v>
      </c>
      <c r="Q1674" s="13" t="s">
        <v>32</v>
      </c>
      <c r="R1674" s="1"/>
      <c r="S1674" s="13" t="str" cm="1">
        <f t="array" ref="S1674">IFERROR(_xlfn.TEXTJOIN(", ",TRUE,IF(ChangeLog[ROW_ID]=$T1674,ChangeLog[Change'#],"")),"")</f>
        <v/>
      </c>
      <c r="T1674">
        <v>1671</v>
      </c>
    </row>
    <row r="1675" spans="1:20" ht="17.100000000000001" customHeight="1" x14ac:dyDescent="0.25">
      <c r="A1675" s="1" t="s">
        <v>1242</v>
      </c>
      <c r="B1675" s="15">
        <v>1983</v>
      </c>
      <c r="C1675" s="15" t="s">
        <v>97</v>
      </c>
      <c r="D1675" s="15" t="s">
        <v>97</v>
      </c>
      <c r="E1675" s="15" t="s">
        <v>97</v>
      </c>
      <c r="F1675" s="15" t="s">
        <v>49</v>
      </c>
      <c r="G1675" s="15" t="s">
        <v>36</v>
      </c>
      <c r="H1675" s="15" t="s">
        <v>1349</v>
      </c>
      <c r="I1675" s="15" t="s">
        <v>265</v>
      </c>
      <c r="J1675" s="1" t="s">
        <v>91</v>
      </c>
      <c r="K1675" s="15" t="s">
        <v>29</v>
      </c>
      <c r="L1675" s="15">
        <v>3</v>
      </c>
      <c r="M1675" s="15" t="s">
        <v>57</v>
      </c>
      <c r="N1675" s="15">
        <v>3</v>
      </c>
      <c r="O1675" s="15">
        <v>1</v>
      </c>
      <c r="P1675" s="13" t="s">
        <v>31</v>
      </c>
      <c r="Q1675" s="13" t="s">
        <v>32</v>
      </c>
      <c r="R1675" s="1"/>
      <c r="S1675" s="13" t="str" cm="1">
        <f t="array" ref="S1675">IFERROR(_xlfn.TEXTJOIN(", ",TRUE,IF(ChangeLog[ROW_ID]=$T1675,ChangeLog[Change'#],"")),"")</f>
        <v/>
      </c>
      <c r="T1675">
        <v>1672</v>
      </c>
    </row>
    <row r="1676" spans="1:20" ht="17.100000000000001" customHeight="1" x14ac:dyDescent="0.25">
      <c r="A1676" s="1" t="s">
        <v>1242</v>
      </c>
      <c r="B1676" s="15">
        <v>1983</v>
      </c>
      <c r="C1676" s="15" t="s">
        <v>1300</v>
      </c>
      <c r="D1676" s="15" t="s">
        <v>1300</v>
      </c>
      <c r="E1676" s="15" t="s">
        <v>1300</v>
      </c>
      <c r="F1676" s="15" t="s">
        <v>49</v>
      </c>
      <c r="G1676" s="15" t="s">
        <v>152</v>
      </c>
      <c r="H1676" s="15" t="s">
        <v>2893</v>
      </c>
      <c r="I1676" s="15" t="s">
        <v>11615</v>
      </c>
      <c r="J1676" s="1" t="s">
        <v>2895</v>
      </c>
      <c r="K1676" s="15" t="s">
        <v>29</v>
      </c>
      <c r="L1676" s="15">
        <v>2</v>
      </c>
      <c r="M1676" s="15" t="s">
        <v>30</v>
      </c>
      <c r="N1676" s="15">
        <v>2</v>
      </c>
      <c r="O1676" s="15">
        <v>1</v>
      </c>
      <c r="P1676" s="13" t="s">
        <v>31</v>
      </c>
      <c r="Q1676" s="13" t="s">
        <v>32</v>
      </c>
      <c r="R1676" s="1"/>
      <c r="S1676" s="13" t="str" cm="1">
        <f t="array" ref="S1676">IFERROR(_xlfn.TEXTJOIN(", ",TRUE,IF(ChangeLog[ROW_ID]=$T1676,ChangeLog[Change'#],"")),"")</f>
        <v/>
      </c>
      <c r="T1676">
        <v>1673</v>
      </c>
    </row>
    <row r="1677" spans="1:20" ht="17.100000000000001" customHeight="1" x14ac:dyDescent="0.25">
      <c r="A1677" s="1" t="s">
        <v>1242</v>
      </c>
      <c r="B1677" s="15">
        <v>1983</v>
      </c>
      <c r="C1677" s="15" t="s">
        <v>2896</v>
      </c>
      <c r="D1677" s="15" t="s">
        <v>2896</v>
      </c>
      <c r="E1677" s="15" t="s">
        <v>2897</v>
      </c>
      <c r="F1677" s="15" t="s">
        <v>26</v>
      </c>
      <c r="G1677" s="15" t="s">
        <v>2898</v>
      </c>
      <c r="H1677" s="15" t="s">
        <v>2856</v>
      </c>
      <c r="I1677" s="15" t="s">
        <v>2898</v>
      </c>
      <c r="J1677" s="1" t="s">
        <v>2900</v>
      </c>
      <c r="K1677" s="15" t="s">
        <v>29</v>
      </c>
      <c r="L1677" s="15">
        <v>2</v>
      </c>
      <c r="M1677" s="15" t="s">
        <v>30</v>
      </c>
      <c r="N1677" s="15">
        <v>2</v>
      </c>
      <c r="O1677" s="15">
        <v>1</v>
      </c>
      <c r="P1677" s="13" t="s">
        <v>31</v>
      </c>
      <c r="Q1677" s="13" t="s">
        <v>32</v>
      </c>
      <c r="R1677" s="1" t="s">
        <v>2901</v>
      </c>
      <c r="S1677" s="13" t="str" cm="1">
        <f t="array" ref="S1677">IFERROR(_xlfn.TEXTJOIN(", ",TRUE,IF(ChangeLog[ROW_ID]=$T1677,ChangeLog[Change'#],"")),"")</f>
        <v/>
      </c>
      <c r="T1677">
        <v>1674</v>
      </c>
    </row>
    <row r="1678" spans="1:20" ht="17.100000000000001" customHeight="1" x14ac:dyDescent="0.25">
      <c r="A1678" s="1" t="s">
        <v>1242</v>
      </c>
      <c r="B1678" s="15">
        <v>1983</v>
      </c>
      <c r="C1678" s="15" t="s">
        <v>2896</v>
      </c>
      <c r="D1678" s="15" t="s">
        <v>2896</v>
      </c>
      <c r="E1678" s="15" t="s">
        <v>2897</v>
      </c>
      <c r="F1678" s="15" t="s">
        <v>26</v>
      </c>
      <c r="G1678" s="15" t="s">
        <v>2902</v>
      </c>
      <c r="H1678" s="15" t="s">
        <v>2856</v>
      </c>
      <c r="I1678" s="15" t="s">
        <v>11616</v>
      </c>
      <c r="J1678" s="1" t="s">
        <v>2904</v>
      </c>
      <c r="K1678" s="15" t="s">
        <v>29</v>
      </c>
      <c r="L1678" s="15">
        <v>2</v>
      </c>
      <c r="M1678" s="15" t="s">
        <v>30</v>
      </c>
      <c r="N1678" s="15">
        <v>2</v>
      </c>
      <c r="O1678" s="15">
        <v>1</v>
      </c>
      <c r="P1678" s="13" t="s">
        <v>31</v>
      </c>
      <c r="Q1678" s="13" t="s">
        <v>32</v>
      </c>
      <c r="R1678" s="1" t="s">
        <v>2905</v>
      </c>
      <c r="S1678" s="13" t="str" cm="1">
        <f t="array" ref="S1678">IFERROR(_xlfn.TEXTJOIN(", ",TRUE,IF(ChangeLog[ROW_ID]=$T1678,ChangeLog[Change'#],"")),"")</f>
        <v/>
      </c>
      <c r="T1678">
        <v>1675</v>
      </c>
    </row>
    <row r="1679" spans="1:20" ht="17.100000000000001" customHeight="1" x14ac:dyDescent="0.25">
      <c r="A1679" s="1" t="s">
        <v>1242</v>
      </c>
      <c r="B1679" s="15">
        <v>1983</v>
      </c>
      <c r="C1679" s="15" t="s">
        <v>2896</v>
      </c>
      <c r="D1679" s="15" t="s">
        <v>2896</v>
      </c>
      <c r="E1679" s="15" t="s">
        <v>2897</v>
      </c>
      <c r="F1679" s="15" t="s">
        <v>325</v>
      </c>
      <c r="G1679" s="15" t="s">
        <v>36</v>
      </c>
      <c r="H1679" s="15" t="s">
        <v>2856</v>
      </c>
      <c r="I1679" s="15" t="s">
        <v>11617</v>
      </c>
      <c r="J1679" s="1" t="s">
        <v>91</v>
      </c>
      <c r="K1679" s="15" t="s">
        <v>29</v>
      </c>
      <c r="L1679" s="15">
        <v>3</v>
      </c>
      <c r="M1679" s="15" t="s">
        <v>57</v>
      </c>
      <c r="N1679" s="15">
        <v>3</v>
      </c>
      <c r="O1679" s="15">
        <v>1</v>
      </c>
      <c r="P1679" s="13" t="s">
        <v>31</v>
      </c>
      <c r="Q1679" s="13" t="s">
        <v>32</v>
      </c>
      <c r="R1679" s="1"/>
      <c r="S1679" s="13" t="str" cm="1">
        <f t="array" ref="S1679">IFERROR(_xlfn.TEXTJOIN(", ",TRUE,IF(ChangeLog[ROW_ID]=$T1679,ChangeLog[Change'#],"")),"")</f>
        <v/>
      </c>
      <c r="T1679">
        <v>1676</v>
      </c>
    </row>
    <row r="1680" spans="1:20" ht="17.100000000000001" customHeight="1" x14ac:dyDescent="0.25">
      <c r="A1680" s="1" t="s">
        <v>1242</v>
      </c>
      <c r="B1680" s="15">
        <v>1983</v>
      </c>
      <c r="C1680" s="15" t="s">
        <v>59</v>
      </c>
      <c r="D1680" s="15" t="s">
        <v>59</v>
      </c>
      <c r="E1680" s="15" t="s">
        <v>59</v>
      </c>
      <c r="F1680" s="15" t="s">
        <v>26</v>
      </c>
      <c r="G1680" s="15" t="s">
        <v>237</v>
      </c>
      <c r="H1680" s="15" t="s">
        <v>1306</v>
      </c>
      <c r="I1680" s="15" t="s">
        <v>11618</v>
      </c>
      <c r="J1680" s="1" t="s">
        <v>511</v>
      </c>
      <c r="K1680" s="15" t="s">
        <v>29</v>
      </c>
      <c r="L1680" s="15">
        <v>3</v>
      </c>
      <c r="M1680" s="15" t="s">
        <v>57</v>
      </c>
      <c r="N1680" s="15">
        <v>3</v>
      </c>
      <c r="O1680" s="15">
        <v>1</v>
      </c>
      <c r="P1680" s="13" t="s">
        <v>31</v>
      </c>
      <c r="Q1680" s="13" t="s">
        <v>32</v>
      </c>
      <c r="R1680" s="1" t="s">
        <v>2908</v>
      </c>
      <c r="S1680" s="13" t="str" cm="1">
        <f t="array" ref="S1680">IFERROR(_xlfn.TEXTJOIN(", ",TRUE,IF(ChangeLog[ROW_ID]=$T1680,ChangeLog[Change'#],"")),"")</f>
        <v/>
      </c>
      <c r="T1680">
        <v>1677</v>
      </c>
    </row>
    <row r="1681" spans="1:20" ht="17.100000000000001" customHeight="1" x14ac:dyDescent="0.25">
      <c r="A1681" s="1" t="s">
        <v>1242</v>
      </c>
      <c r="B1681" s="15">
        <v>1983</v>
      </c>
      <c r="C1681" s="15" t="s">
        <v>59</v>
      </c>
      <c r="D1681" s="15" t="s">
        <v>59</v>
      </c>
      <c r="E1681" s="15" t="s">
        <v>59</v>
      </c>
      <c r="F1681" s="15" t="s">
        <v>26</v>
      </c>
      <c r="G1681" s="15" t="s">
        <v>237</v>
      </c>
      <c r="H1681" s="15" t="s">
        <v>1306</v>
      </c>
      <c r="I1681" s="15" t="s">
        <v>11618</v>
      </c>
      <c r="J1681" s="1" t="s">
        <v>511</v>
      </c>
      <c r="K1681" s="15" t="s">
        <v>29</v>
      </c>
      <c r="L1681" s="15">
        <v>3</v>
      </c>
      <c r="M1681" s="15" t="s">
        <v>57</v>
      </c>
      <c r="N1681" s="15">
        <v>3</v>
      </c>
      <c r="O1681" s="15">
        <v>1</v>
      </c>
      <c r="P1681" s="13" t="s">
        <v>31</v>
      </c>
      <c r="Q1681" s="13" t="s">
        <v>32</v>
      </c>
      <c r="R1681" s="1" t="s">
        <v>2909</v>
      </c>
      <c r="S1681" s="13" t="str" cm="1">
        <f t="array" ref="S1681">IFERROR(_xlfn.TEXTJOIN(", ",TRUE,IF(ChangeLog[ROW_ID]=$T1681,ChangeLog[Change'#],"")),"")</f>
        <v/>
      </c>
      <c r="T1681">
        <v>1678</v>
      </c>
    </row>
    <row r="1682" spans="1:20" ht="17.100000000000001" customHeight="1" x14ac:dyDescent="0.25">
      <c r="A1682" s="1" t="s">
        <v>1242</v>
      </c>
      <c r="B1682" s="15">
        <v>1983</v>
      </c>
      <c r="C1682" s="15" t="s">
        <v>59</v>
      </c>
      <c r="D1682" s="15" t="s">
        <v>59</v>
      </c>
      <c r="E1682" s="15" t="s">
        <v>59</v>
      </c>
      <c r="F1682" s="15"/>
      <c r="G1682" s="15" t="s">
        <v>238</v>
      </c>
      <c r="H1682" s="15" t="s">
        <v>1306</v>
      </c>
      <c r="I1682" s="15" t="s">
        <v>11619</v>
      </c>
      <c r="J1682" s="1" t="s">
        <v>2911</v>
      </c>
      <c r="K1682" s="15" t="s">
        <v>29</v>
      </c>
      <c r="L1682" s="15">
        <v>3</v>
      </c>
      <c r="M1682" s="15" t="s">
        <v>57</v>
      </c>
      <c r="N1682" s="15">
        <v>3</v>
      </c>
      <c r="O1682" s="15">
        <v>1</v>
      </c>
      <c r="P1682" s="13" t="s">
        <v>31</v>
      </c>
      <c r="Q1682" s="13" t="s">
        <v>32</v>
      </c>
      <c r="R1682" s="1" t="s">
        <v>2912</v>
      </c>
      <c r="S1682" s="13" t="str" cm="1">
        <f t="array" ref="S1682">IFERROR(_xlfn.TEXTJOIN(", ",TRUE,IF(ChangeLog[ROW_ID]=$T1682,ChangeLog[Change'#],"")),"")</f>
        <v/>
      </c>
      <c r="T1682">
        <v>1679</v>
      </c>
    </row>
    <row r="1683" spans="1:20" ht="17.100000000000001" customHeight="1" x14ac:dyDescent="0.25">
      <c r="A1683" s="1" t="s">
        <v>1242</v>
      </c>
      <c r="B1683" s="15">
        <v>1983</v>
      </c>
      <c r="C1683" s="15" t="s">
        <v>59</v>
      </c>
      <c r="D1683" s="15" t="s">
        <v>59</v>
      </c>
      <c r="E1683" s="15" t="s">
        <v>59</v>
      </c>
      <c r="F1683" s="15"/>
      <c r="G1683" s="15" t="s">
        <v>238</v>
      </c>
      <c r="H1683" s="15" t="s">
        <v>1306</v>
      </c>
      <c r="I1683" s="15"/>
      <c r="J1683" s="1" t="s">
        <v>2911</v>
      </c>
      <c r="K1683" s="15" t="s">
        <v>29</v>
      </c>
      <c r="L1683" s="15">
        <v>3</v>
      </c>
      <c r="M1683" s="15" t="s">
        <v>57</v>
      </c>
      <c r="N1683" s="15">
        <v>3</v>
      </c>
      <c r="O1683" s="15">
        <v>1</v>
      </c>
      <c r="P1683" s="13" t="s">
        <v>31</v>
      </c>
      <c r="Q1683" s="13" t="s">
        <v>32</v>
      </c>
      <c r="R1683" s="1" t="s">
        <v>2913</v>
      </c>
      <c r="S1683" s="13" t="str" cm="1">
        <f t="array" ref="S1683">IFERROR(_xlfn.TEXTJOIN(", ",TRUE,IF(ChangeLog[ROW_ID]=$T1683,ChangeLog[Change'#],"")),"")</f>
        <v/>
      </c>
      <c r="T1683">
        <v>1680</v>
      </c>
    </row>
    <row r="1684" spans="1:20" ht="17.100000000000001" customHeight="1" x14ac:dyDescent="0.25">
      <c r="A1684" s="1" t="s">
        <v>1242</v>
      </c>
      <c r="B1684" s="15">
        <v>1983</v>
      </c>
      <c r="C1684" s="15" t="s">
        <v>59</v>
      </c>
      <c r="D1684" s="15" t="s">
        <v>59</v>
      </c>
      <c r="E1684" s="15" t="s">
        <v>59</v>
      </c>
      <c r="F1684" s="15"/>
      <c r="G1684" s="15" t="s">
        <v>247</v>
      </c>
      <c r="H1684" s="15" t="s">
        <v>1306</v>
      </c>
      <c r="I1684" s="15" t="s">
        <v>11620</v>
      </c>
      <c r="J1684" s="1" t="s">
        <v>2915</v>
      </c>
      <c r="K1684" s="15" t="s">
        <v>29</v>
      </c>
      <c r="L1684" s="15">
        <v>3</v>
      </c>
      <c r="M1684" s="15" t="s">
        <v>57</v>
      </c>
      <c r="N1684" s="15">
        <v>3</v>
      </c>
      <c r="O1684" s="15">
        <v>1</v>
      </c>
      <c r="P1684" s="13" t="s">
        <v>31</v>
      </c>
      <c r="Q1684" s="13" t="s">
        <v>32</v>
      </c>
      <c r="R1684" s="1" t="s">
        <v>2916</v>
      </c>
      <c r="S1684" s="13" t="str" cm="1">
        <f t="array" ref="S1684">IFERROR(_xlfn.TEXTJOIN(", ",TRUE,IF(ChangeLog[ROW_ID]=$T1684,ChangeLog[Change'#],"")),"")</f>
        <v/>
      </c>
      <c r="T1684">
        <v>1681</v>
      </c>
    </row>
    <row r="1685" spans="1:20" ht="17.100000000000001" customHeight="1" x14ac:dyDescent="0.25">
      <c r="A1685" s="1" t="s">
        <v>1242</v>
      </c>
      <c r="B1685" s="15">
        <v>1983</v>
      </c>
      <c r="C1685" s="15" t="s">
        <v>59</v>
      </c>
      <c r="D1685" s="15" t="s">
        <v>59</v>
      </c>
      <c r="E1685" s="15" t="s">
        <v>59</v>
      </c>
      <c r="F1685" s="15"/>
      <c r="G1685" s="15" t="s">
        <v>247</v>
      </c>
      <c r="H1685" s="15" t="s">
        <v>1306</v>
      </c>
      <c r="I1685" s="15" t="s">
        <v>11620</v>
      </c>
      <c r="J1685" s="1" t="s">
        <v>2915</v>
      </c>
      <c r="K1685" s="15" t="s">
        <v>29</v>
      </c>
      <c r="L1685" s="15">
        <v>3</v>
      </c>
      <c r="M1685" s="15" t="s">
        <v>57</v>
      </c>
      <c r="N1685" s="15">
        <v>3</v>
      </c>
      <c r="O1685" s="15">
        <v>1</v>
      </c>
      <c r="P1685" s="13" t="s">
        <v>31</v>
      </c>
      <c r="Q1685" s="13" t="s">
        <v>32</v>
      </c>
      <c r="R1685" s="1" t="s">
        <v>2917</v>
      </c>
      <c r="S1685" s="13" t="str" cm="1">
        <f t="array" ref="S1685">IFERROR(_xlfn.TEXTJOIN(", ",TRUE,IF(ChangeLog[ROW_ID]=$T1685,ChangeLog[Change'#],"")),"")</f>
        <v/>
      </c>
      <c r="T1685">
        <v>1682</v>
      </c>
    </row>
    <row r="1686" spans="1:20" ht="17.100000000000001" customHeight="1" x14ac:dyDescent="0.25">
      <c r="A1686" s="1" t="s">
        <v>1242</v>
      </c>
      <c r="B1686" s="15">
        <v>1983</v>
      </c>
      <c r="C1686" s="15" t="s">
        <v>59</v>
      </c>
      <c r="D1686" s="15" t="s">
        <v>59</v>
      </c>
      <c r="E1686" s="15" t="s">
        <v>59</v>
      </c>
      <c r="F1686" s="15"/>
      <c r="G1686" s="15" t="s">
        <v>63</v>
      </c>
      <c r="H1686" s="15" t="s">
        <v>1306</v>
      </c>
      <c r="I1686" s="15" t="s">
        <v>11621</v>
      </c>
      <c r="J1686" s="1" t="s">
        <v>2919</v>
      </c>
      <c r="K1686" s="15" t="s">
        <v>29</v>
      </c>
      <c r="L1686" s="15">
        <v>3</v>
      </c>
      <c r="M1686" s="15" t="s">
        <v>57</v>
      </c>
      <c r="N1686" s="15">
        <v>3</v>
      </c>
      <c r="O1686" s="15">
        <v>1</v>
      </c>
      <c r="P1686" s="13" t="s">
        <v>31</v>
      </c>
      <c r="Q1686" s="13" t="s">
        <v>32</v>
      </c>
      <c r="R1686" s="1" t="s">
        <v>2920</v>
      </c>
      <c r="S1686" s="13" t="str" cm="1">
        <f t="array" ref="S1686">IFERROR(_xlfn.TEXTJOIN(", ",TRUE,IF(ChangeLog[ROW_ID]=$T1686,ChangeLog[Change'#],"")),"")</f>
        <v/>
      </c>
      <c r="T1686">
        <v>1683</v>
      </c>
    </row>
    <row r="1687" spans="1:20" ht="17.100000000000001" customHeight="1" x14ac:dyDescent="0.25">
      <c r="A1687" s="1" t="s">
        <v>1242</v>
      </c>
      <c r="B1687" s="15">
        <v>1983</v>
      </c>
      <c r="C1687" s="15" t="s">
        <v>59</v>
      </c>
      <c r="D1687" s="15" t="s">
        <v>59</v>
      </c>
      <c r="E1687" s="15" t="s">
        <v>59</v>
      </c>
      <c r="F1687" s="15"/>
      <c r="G1687" s="15" t="s">
        <v>63</v>
      </c>
      <c r="H1687" s="15" t="s">
        <v>1306</v>
      </c>
      <c r="I1687" s="15" t="s">
        <v>11621</v>
      </c>
      <c r="J1687" s="1" t="s">
        <v>2921</v>
      </c>
      <c r="K1687" s="15" t="s">
        <v>29</v>
      </c>
      <c r="L1687" s="15">
        <v>3</v>
      </c>
      <c r="M1687" s="15" t="s">
        <v>57</v>
      </c>
      <c r="N1687" s="15">
        <v>3</v>
      </c>
      <c r="O1687" s="15">
        <v>1</v>
      </c>
      <c r="P1687" s="13" t="s">
        <v>31</v>
      </c>
      <c r="Q1687" s="13" t="s">
        <v>32</v>
      </c>
      <c r="R1687" s="1" t="s">
        <v>2922</v>
      </c>
      <c r="S1687" s="13" t="str" cm="1">
        <f t="array" ref="S1687">IFERROR(_xlfn.TEXTJOIN(", ",TRUE,IF(ChangeLog[ROW_ID]=$T1687,ChangeLog[Change'#],"")),"")</f>
        <v/>
      </c>
      <c r="T1687">
        <v>1684</v>
      </c>
    </row>
    <row r="1688" spans="1:20" ht="17.100000000000001" customHeight="1" x14ac:dyDescent="0.25">
      <c r="A1688" s="1" t="s">
        <v>1242</v>
      </c>
      <c r="B1688" s="15">
        <v>1983</v>
      </c>
      <c r="C1688" s="15" t="s">
        <v>59</v>
      </c>
      <c r="D1688" s="15" t="s">
        <v>59</v>
      </c>
      <c r="E1688" s="15" t="s">
        <v>59</v>
      </c>
      <c r="F1688" s="15"/>
      <c r="G1688" s="15" t="s">
        <v>63</v>
      </c>
      <c r="H1688" s="15" t="s">
        <v>1306</v>
      </c>
      <c r="I1688" s="15" t="s">
        <v>11621</v>
      </c>
      <c r="J1688" s="1" t="s">
        <v>2923</v>
      </c>
      <c r="K1688" s="15" t="s">
        <v>29</v>
      </c>
      <c r="L1688" s="15">
        <v>3</v>
      </c>
      <c r="M1688" s="15" t="s">
        <v>57</v>
      </c>
      <c r="N1688" s="15">
        <v>3</v>
      </c>
      <c r="O1688" s="15">
        <v>1</v>
      </c>
      <c r="P1688" s="13" t="s">
        <v>31</v>
      </c>
      <c r="Q1688" s="13" t="s">
        <v>32</v>
      </c>
      <c r="R1688" s="1" t="s">
        <v>2924</v>
      </c>
      <c r="S1688" s="13" t="str" cm="1">
        <f t="array" ref="S1688">IFERROR(_xlfn.TEXTJOIN(", ",TRUE,IF(ChangeLog[ROW_ID]=$T1688,ChangeLog[Change'#],"")),"")</f>
        <v/>
      </c>
      <c r="T1688">
        <v>1685</v>
      </c>
    </row>
    <row r="1689" spans="1:20" ht="17.100000000000001" customHeight="1" x14ac:dyDescent="0.25">
      <c r="A1689" s="1" t="s">
        <v>1242</v>
      </c>
      <c r="B1689" s="15">
        <v>1983</v>
      </c>
      <c r="C1689" s="15" t="s">
        <v>59</v>
      </c>
      <c r="D1689" s="15" t="s">
        <v>59</v>
      </c>
      <c r="E1689" s="15" t="s">
        <v>59</v>
      </c>
      <c r="F1689" s="15" t="s">
        <v>26</v>
      </c>
      <c r="G1689" s="15" t="s">
        <v>2401</v>
      </c>
      <c r="H1689" s="15" t="s">
        <v>1306</v>
      </c>
      <c r="I1689" s="15" t="s">
        <v>11622</v>
      </c>
      <c r="J1689" s="1" t="s">
        <v>2497</v>
      </c>
      <c r="K1689" s="15" t="s">
        <v>29</v>
      </c>
      <c r="L1689" s="15">
        <v>1</v>
      </c>
      <c r="M1689" s="15" t="s">
        <v>41</v>
      </c>
      <c r="N1689" s="15">
        <v>1</v>
      </c>
      <c r="O1689" s="15">
        <v>1</v>
      </c>
      <c r="P1689" s="13" t="s">
        <v>31</v>
      </c>
      <c r="Q1689" s="13" t="s">
        <v>32</v>
      </c>
      <c r="R1689" s="1" t="s">
        <v>2926</v>
      </c>
      <c r="S1689" s="13" t="str" cm="1">
        <f t="array" ref="S1689">IFERROR(_xlfn.TEXTJOIN(", ",TRUE,IF(ChangeLog[ROW_ID]=$T1689,ChangeLog[Change'#],"")),"")</f>
        <v/>
      </c>
      <c r="T1689">
        <v>1686</v>
      </c>
    </row>
    <row r="1690" spans="1:20" ht="17.100000000000001" customHeight="1" x14ac:dyDescent="0.25">
      <c r="A1690" s="1" t="s">
        <v>1242</v>
      </c>
      <c r="B1690" s="15">
        <v>1983</v>
      </c>
      <c r="C1690" s="15" t="s">
        <v>59</v>
      </c>
      <c r="D1690" s="15" t="s">
        <v>59</v>
      </c>
      <c r="E1690" s="15" t="s">
        <v>59</v>
      </c>
      <c r="F1690" s="15" t="s">
        <v>26</v>
      </c>
      <c r="G1690" s="15" t="s">
        <v>238</v>
      </c>
      <c r="H1690" s="15" t="s">
        <v>1306</v>
      </c>
      <c r="I1690" s="15" t="s">
        <v>2828</v>
      </c>
      <c r="J1690" s="1" t="s">
        <v>512</v>
      </c>
      <c r="K1690" s="15" t="s">
        <v>29</v>
      </c>
      <c r="L1690" s="15">
        <v>1</v>
      </c>
      <c r="M1690" s="15" t="s">
        <v>41</v>
      </c>
      <c r="N1690" s="15">
        <v>1</v>
      </c>
      <c r="O1690" s="15">
        <v>1</v>
      </c>
      <c r="P1690" s="13" t="s">
        <v>31</v>
      </c>
      <c r="Q1690" s="13" t="s">
        <v>32</v>
      </c>
      <c r="R1690" s="1" t="s">
        <v>2928</v>
      </c>
      <c r="S1690" s="13" t="str" cm="1">
        <f t="array" ref="S1690">IFERROR(_xlfn.TEXTJOIN(", ",TRUE,IF(ChangeLog[ROW_ID]=$T1690,ChangeLog[Change'#],"")),"")</f>
        <v/>
      </c>
      <c r="T1690">
        <v>1687</v>
      </c>
    </row>
    <row r="1691" spans="1:20" ht="17.100000000000001" customHeight="1" x14ac:dyDescent="0.25">
      <c r="A1691" s="1" t="s">
        <v>1242</v>
      </c>
      <c r="B1691" s="15">
        <v>1983</v>
      </c>
      <c r="C1691" s="15" t="s">
        <v>59</v>
      </c>
      <c r="D1691" s="15" t="s">
        <v>59</v>
      </c>
      <c r="E1691" s="15" t="s">
        <v>59</v>
      </c>
      <c r="F1691" s="15"/>
      <c r="G1691" s="15" t="s">
        <v>63</v>
      </c>
      <c r="H1691" s="15" t="s">
        <v>1306</v>
      </c>
      <c r="I1691" s="15" t="s">
        <v>11623</v>
      </c>
      <c r="J1691" s="1" t="s">
        <v>2919</v>
      </c>
      <c r="K1691" s="15" t="s">
        <v>29</v>
      </c>
      <c r="L1691" s="15">
        <v>2</v>
      </c>
      <c r="M1691" s="15" t="s">
        <v>30</v>
      </c>
      <c r="N1691" s="15">
        <v>2</v>
      </c>
      <c r="O1691" s="15">
        <v>1</v>
      </c>
      <c r="P1691" s="13" t="s">
        <v>31</v>
      </c>
      <c r="Q1691" s="13" t="s">
        <v>32</v>
      </c>
      <c r="R1691" s="1" t="s">
        <v>2930</v>
      </c>
      <c r="S1691" s="13" t="str" cm="1">
        <f t="array" ref="S1691">IFERROR(_xlfn.TEXTJOIN(", ",TRUE,IF(ChangeLog[ROW_ID]=$T1691,ChangeLog[Change'#],"")),"")</f>
        <v/>
      </c>
      <c r="T1691">
        <v>1688</v>
      </c>
    </row>
    <row r="1692" spans="1:20" ht="17.100000000000001" customHeight="1" x14ac:dyDescent="0.25">
      <c r="A1692" s="1" t="s">
        <v>1242</v>
      </c>
      <c r="B1692" s="15">
        <v>1983</v>
      </c>
      <c r="C1692" s="15" t="s">
        <v>59</v>
      </c>
      <c r="D1692" s="15" t="s">
        <v>59</v>
      </c>
      <c r="E1692" s="15" t="s">
        <v>59</v>
      </c>
      <c r="F1692" s="15" t="s">
        <v>26</v>
      </c>
      <c r="G1692" s="15" t="s">
        <v>238</v>
      </c>
      <c r="H1692" s="15" t="s">
        <v>1306</v>
      </c>
      <c r="I1692" s="15" t="s">
        <v>11624</v>
      </c>
      <c r="J1692" s="1" t="s">
        <v>512</v>
      </c>
      <c r="K1692" s="15" t="s">
        <v>29</v>
      </c>
      <c r="L1692" s="15">
        <v>2</v>
      </c>
      <c r="M1692" s="15" t="s">
        <v>30</v>
      </c>
      <c r="N1692" s="15">
        <v>2</v>
      </c>
      <c r="O1692" s="15">
        <v>1</v>
      </c>
      <c r="P1692" s="13" t="s">
        <v>31</v>
      </c>
      <c r="Q1692" s="13" t="s">
        <v>32</v>
      </c>
      <c r="R1692" s="1" t="s">
        <v>2932</v>
      </c>
      <c r="S1692" s="13" t="str" cm="1">
        <f t="array" ref="S1692">IFERROR(_xlfn.TEXTJOIN(", ",TRUE,IF(ChangeLog[ROW_ID]=$T1692,ChangeLog[Change'#],"")),"")</f>
        <v/>
      </c>
      <c r="T1692">
        <v>1689</v>
      </c>
    </row>
    <row r="1693" spans="1:20" ht="17.100000000000001" customHeight="1" x14ac:dyDescent="0.25">
      <c r="A1693" s="1" t="s">
        <v>1242</v>
      </c>
      <c r="B1693" s="15">
        <v>1983</v>
      </c>
      <c r="C1693" s="15" t="s">
        <v>59</v>
      </c>
      <c r="D1693" s="15" t="s">
        <v>59</v>
      </c>
      <c r="E1693" s="15" t="s">
        <v>59</v>
      </c>
      <c r="F1693" s="15" t="s">
        <v>26</v>
      </c>
      <c r="G1693" s="15" t="s">
        <v>238</v>
      </c>
      <c r="H1693" s="15" t="s">
        <v>1306</v>
      </c>
      <c r="I1693" s="15" t="s">
        <v>11625</v>
      </c>
      <c r="J1693" s="1" t="s">
        <v>512</v>
      </c>
      <c r="K1693" s="15" t="s">
        <v>29</v>
      </c>
      <c r="L1693" s="15">
        <v>2</v>
      </c>
      <c r="M1693" s="15" t="s">
        <v>30</v>
      </c>
      <c r="N1693" s="15">
        <v>2</v>
      </c>
      <c r="O1693" s="15">
        <v>1</v>
      </c>
      <c r="P1693" s="13" t="s">
        <v>31</v>
      </c>
      <c r="Q1693" s="13" t="s">
        <v>32</v>
      </c>
      <c r="R1693" s="1" t="s">
        <v>2934</v>
      </c>
      <c r="S1693" s="13" t="str" cm="1">
        <f t="array" ref="S1693">IFERROR(_xlfn.TEXTJOIN(", ",TRUE,IF(ChangeLog[ROW_ID]=$T1693,ChangeLog[Change'#],"")),"")</f>
        <v/>
      </c>
      <c r="T1693">
        <v>1690</v>
      </c>
    </row>
    <row r="1694" spans="1:20" ht="17.100000000000001" customHeight="1" x14ac:dyDescent="0.25">
      <c r="A1694" s="1" t="s">
        <v>1242</v>
      </c>
      <c r="B1694" s="15">
        <v>1983</v>
      </c>
      <c r="C1694" s="15" t="s">
        <v>59</v>
      </c>
      <c r="D1694" s="15" t="s">
        <v>59</v>
      </c>
      <c r="E1694" s="15" t="s">
        <v>59</v>
      </c>
      <c r="F1694" s="15"/>
      <c r="G1694" s="15" t="s">
        <v>2401</v>
      </c>
      <c r="H1694" s="15" t="s">
        <v>1306</v>
      </c>
      <c r="I1694" s="15" t="s">
        <v>11626</v>
      </c>
      <c r="J1694" s="1" t="s">
        <v>2923</v>
      </c>
      <c r="K1694" s="15" t="s">
        <v>29</v>
      </c>
      <c r="L1694" s="15">
        <v>2</v>
      </c>
      <c r="M1694" s="15" t="s">
        <v>30</v>
      </c>
      <c r="N1694" s="15">
        <v>2</v>
      </c>
      <c r="O1694" s="15">
        <v>1</v>
      </c>
      <c r="P1694" s="13" t="s">
        <v>31</v>
      </c>
      <c r="Q1694" s="13" t="s">
        <v>32</v>
      </c>
      <c r="R1694" s="1" t="s">
        <v>2936</v>
      </c>
      <c r="S1694" s="13" t="str" cm="1">
        <f t="array" ref="S1694">IFERROR(_xlfn.TEXTJOIN(", ",TRUE,IF(ChangeLog[ROW_ID]=$T1694,ChangeLog[Change'#],"")),"")</f>
        <v/>
      </c>
      <c r="T1694">
        <v>1691</v>
      </c>
    </row>
    <row r="1695" spans="1:20" ht="17.100000000000001" customHeight="1" x14ac:dyDescent="0.25">
      <c r="A1695" s="1" t="s">
        <v>1242</v>
      </c>
      <c r="B1695" s="15">
        <v>1983</v>
      </c>
      <c r="C1695" s="15" t="s">
        <v>59</v>
      </c>
      <c r="D1695" s="15" t="s">
        <v>59</v>
      </c>
      <c r="E1695" s="15" t="s">
        <v>59</v>
      </c>
      <c r="F1695" s="15" t="s">
        <v>26</v>
      </c>
      <c r="G1695" s="15" t="s">
        <v>237</v>
      </c>
      <c r="H1695" s="15" t="s">
        <v>1306</v>
      </c>
      <c r="I1695" s="15" t="s">
        <v>11627</v>
      </c>
      <c r="J1695" s="1" t="s">
        <v>511</v>
      </c>
      <c r="K1695" s="15" t="s">
        <v>29</v>
      </c>
      <c r="L1695" s="15">
        <v>2</v>
      </c>
      <c r="M1695" s="15" t="s">
        <v>30</v>
      </c>
      <c r="N1695" s="15">
        <v>2</v>
      </c>
      <c r="O1695" s="15">
        <v>1</v>
      </c>
      <c r="P1695" s="13" t="s">
        <v>31</v>
      </c>
      <c r="Q1695" s="13" t="s">
        <v>32</v>
      </c>
      <c r="R1695" s="1" t="s">
        <v>2938</v>
      </c>
      <c r="S1695" s="13" t="str" cm="1">
        <f t="array" ref="S1695">IFERROR(_xlfn.TEXTJOIN(", ",TRUE,IF(ChangeLog[ROW_ID]=$T1695,ChangeLog[Change'#],"")),"")</f>
        <v/>
      </c>
      <c r="T1695">
        <v>1692</v>
      </c>
    </row>
    <row r="1696" spans="1:20" ht="17.100000000000001" customHeight="1" x14ac:dyDescent="0.25">
      <c r="A1696" s="1" t="s">
        <v>1242</v>
      </c>
      <c r="B1696" s="15">
        <v>1985</v>
      </c>
      <c r="C1696" s="15" t="s">
        <v>24</v>
      </c>
      <c r="D1696" s="15" t="s">
        <v>35</v>
      </c>
      <c r="E1696" s="15" t="s">
        <v>35</v>
      </c>
      <c r="F1696" s="15"/>
      <c r="G1696" s="15" t="s">
        <v>36</v>
      </c>
      <c r="H1696" s="15" t="s">
        <v>1359</v>
      </c>
      <c r="I1696" s="15"/>
      <c r="J1696" s="1" t="s">
        <v>91</v>
      </c>
      <c r="K1696" s="15" t="s">
        <v>29</v>
      </c>
      <c r="L1696" s="15">
        <v>1</v>
      </c>
      <c r="M1696" s="15" t="s">
        <v>41</v>
      </c>
      <c r="N1696" s="15">
        <v>1</v>
      </c>
      <c r="O1696" s="15">
        <v>1</v>
      </c>
      <c r="P1696" s="13" t="s">
        <v>31</v>
      </c>
      <c r="Q1696" s="13" t="s">
        <v>32</v>
      </c>
      <c r="R1696" s="1"/>
      <c r="S1696" s="13" t="str" cm="1">
        <f t="array" ref="S1696">IFERROR(_xlfn.TEXTJOIN(", ",TRUE,IF(ChangeLog[ROW_ID]=$T1696,ChangeLog[Change'#],"")),"")</f>
        <v>65</v>
      </c>
      <c r="T1696">
        <v>1693</v>
      </c>
    </row>
    <row r="1697" spans="1:20" ht="17.100000000000001" customHeight="1" x14ac:dyDescent="0.25">
      <c r="A1697" s="1" t="s">
        <v>1242</v>
      </c>
      <c r="B1697" s="15">
        <v>1985</v>
      </c>
      <c r="C1697" s="15" t="s">
        <v>24</v>
      </c>
      <c r="D1697" s="15" t="s">
        <v>1132</v>
      </c>
      <c r="E1697" s="15" t="s">
        <v>1132</v>
      </c>
      <c r="F1697" s="15" t="s">
        <v>49</v>
      </c>
      <c r="G1697" s="15" t="s">
        <v>2940</v>
      </c>
      <c r="H1697" s="15" t="s">
        <v>1243</v>
      </c>
      <c r="I1697" s="15" t="s">
        <v>11628</v>
      </c>
      <c r="J1697" s="1" t="s">
        <v>2695</v>
      </c>
      <c r="K1697" s="15" t="s">
        <v>29</v>
      </c>
      <c r="L1697" s="15">
        <v>3</v>
      </c>
      <c r="M1697" s="15" t="s">
        <v>57</v>
      </c>
      <c r="N1697" s="15">
        <v>3</v>
      </c>
      <c r="O1697" s="15">
        <v>1</v>
      </c>
      <c r="P1697" s="13" t="s">
        <v>31</v>
      </c>
      <c r="Q1697" s="13" t="s">
        <v>32</v>
      </c>
      <c r="R1697" s="1" t="s">
        <v>2942</v>
      </c>
      <c r="S1697" s="13" t="str" cm="1">
        <f t="array" ref="S1697">IFERROR(_xlfn.TEXTJOIN(", ",TRUE,IF(ChangeLog[ROW_ID]=$T1697,ChangeLog[Change'#],"")),"")</f>
        <v>68</v>
      </c>
      <c r="T1697">
        <v>1694</v>
      </c>
    </row>
    <row r="1698" spans="1:20" ht="33.950000000000003" customHeight="1" x14ac:dyDescent="0.25">
      <c r="A1698" s="1" t="s">
        <v>1242</v>
      </c>
      <c r="B1698" s="15">
        <v>1985</v>
      </c>
      <c r="C1698" s="15" t="s">
        <v>24</v>
      </c>
      <c r="D1698" s="15" t="s">
        <v>25</v>
      </c>
      <c r="E1698" s="15" t="s">
        <v>25</v>
      </c>
      <c r="F1698" s="15" t="s">
        <v>26</v>
      </c>
      <c r="G1698" s="15" t="s">
        <v>121</v>
      </c>
      <c r="H1698" s="15" t="s">
        <v>1243</v>
      </c>
      <c r="I1698" s="15" t="s">
        <v>122</v>
      </c>
      <c r="J1698" s="1" t="s">
        <v>2943</v>
      </c>
      <c r="K1698" s="15" t="s">
        <v>29</v>
      </c>
      <c r="L1698" s="15">
        <v>1</v>
      </c>
      <c r="M1698" s="15" t="s">
        <v>41</v>
      </c>
      <c r="N1698" s="15">
        <v>1</v>
      </c>
      <c r="O1698" s="15">
        <v>1</v>
      </c>
      <c r="P1698" s="13" t="s">
        <v>31</v>
      </c>
      <c r="Q1698" s="13" t="s">
        <v>32</v>
      </c>
      <c r="R1698" s="1" t="s">
        <v>2944</v>
      </c>
      <c r="S1698" s="13" t="str" cm="1">
        <f t="array" ref="S1698">IFERROR(_xlfn.TEXTJOIN(", ",TRUE,IF(ChangeLog[ROW_ID]=$T1698,ChangeLog[Change'#],"")),"")</f>
        <v/>
      </c>
      <c r="T1698">
        <v>1695</v>
      </c>
    </row>
    <row r="1699" spans="1:20" ht="17.100000000000001" customHeight="1" x14ac:dyDescent="0.25">
      <c r="A1699" s="1" t="s">
        <v>1242</v>
      </c>
      <c r="B1699" s="15">
        <v>1985</v>
      </c>
      <c r="C1699" s="15" t="s">
        <v>24</v>
      </c>
      <c r="D1699" s="15" t="s">
        <v>25</v>
      </c>
      <c r="E1699" s="15" t="s">
        <v>25</v>
      </c>
      <c r="F1699" s="15" t="s">
        <v>26</v>
      </c>
      <c r="G1699" s="15" t="s">
        <v>124</v>
      </c>
      <c r="H1699" s="15" t="s">
        <v>1243</v>
      </c>
      <c r="I1699" s="15" t="s">
        <v>124</v>
      </c>
      <c r="J1699" s="1" t="s">
        <v>162</v>
      </c>
      <c r="K1699" s="15" t="s">
        <v>29</v>
      </c>
      <c r="L1699" s="15">
        <v>3</v>
      </c>
      <c r="M1699" s="15" t="s">
        <v>57</v>
      </c>
      <c r="N1699" s="15">
        <v>3</v>
      </c>
      <c r="O1699" s="15">
        <v>1</v>
      </c>
      <c r="P1699" s="13" t="s">
        <v>31</v>
      </c>
      <c r="Q1699" s="13" t="s">
        <v>32</v>
      </c>
      <c r="R1699" s="1" t="s">
        <v>2945</v>
      </c>
      <c r="S1699" s="13" t="str" cm="1">
        <f t="array" ref="S1699">IFERROR(_xlfn.TEXTJOIN(", ",TRUE,IF(ChangeLog[ROW_ID]=$T1699,ChangeLog[Change'#],"")),"")</f>
        <v/>
      </c>
      <c r="T1699">
        <v>1696</v>
      </c>
    </row>
    <row r="1700" spans="1:20" ht="17.100000000000001" customHeight="1" x14ac:dyDescent="0.25">
      <c r="A1700" s="1" t="s">
        <v>1242</v>
      </c>
      <c r="B1700" s="15">
        <v>1985</v>
      </c>
      <c r="C1700" s="15" t="s">
        <v>24</v>
      </c>
      <c r="D1700" s="15" t="s">
        <v>25</v>
      </c>
      <c r="E1700" s="15" t="s">
        <v>25</v>
      </c>
      <c r="F1700" s="15" t="s">
        <v>26</v>
      </c>
      <c r="G1700" s="15" t="s">
        <v>27</v>
      </c>
      <c r="H1700" s="15" t="s">
        <v>1243</v>
      </c>
      <c r="I1700" s="15" t="s">
        <v>27</v>
      </c>
      <c r="J1700" s="1" t="s">
        <v>162</v>
      </c>
      <c r="K1700" s="15" t="s">
        <v>29</v>
      </c>
      <c r="L1700" s="15">
        <v>1</v>
      </c>
      <c r="M1700" s="15" t="s">
        <v>41</v>
      </c>
      <c r="N1700" s="15">
        <v>1</v>
      </c>
      <c r="O1700" s="15">
        <v>1</v>
      </c>
      <c r="P1700" s="13" t="s">
        <v>31</v>
      </c>
      <c r="Q1700" s="13" t="s">
        <v>32</v>
      </c>
      <c r="R1700" s="1" t="s">
        <v>2946</v>
      </c>
      <c r="S1700" s="13" t="str" cm="1">
        <f t="array" ref="S1700">IFERROR(_xlfn.TEXTJOIN(", ",TRUE,IF(ChangeLog[ROW_ID]=$T1700,ChangeLog[Change'#],"")),"")</f>
        <v/>
      </c>
      <c r="T1700">
        <v>1697</v>
      </c>
    </row>
    <row r="1701" spans="1:20" ht="17.100000000000001" customHeight="1" x14ac:dyDescent="0.25">
      <c r="A1701" s="1" t="s">
        <v>1242</v>
      </c>
      <c r="B1701" s="15">
        <v>1985</v>
      </c>
      <c r="C1701" s="15" t="s">
        <v>24</v>
      </c>
      <c r="D1701" s="15" t="s">
        <v>25</v>
      </c>
      <c r="E1701" s="15" t="s">
        <v>25</v>
      </c>
      <c r="F1701" s="15" t="s">
        <v>26</v>
      </c>
      <c r="G1701" s="15" t="s">
        <v>108</v>
      </c>
      <c r="H1701" s="15" t="s">
        <v>1243</v>
      </c>
      <c r="I1701" s="1" t="s">
        <v>11629</v>
      </c>
      <c r="J1701" s="1" t="s">
        <v>2608</v>
      </c>
      <c r="K1701" s="15" t="s">
        <v>29</v>
      </c>
      <c r="L1701" s="15">
        <v>1</v>
      </c>
      <c r="M1701" s="15" t="s">
        <v>41</v>
      </c>
      <c r="N1701" s="15">
        <v>1</v>
      </c>
      <c r="O1701" s="15">
        <v>1</v>
      </c>
      <c r="P1701" s="13" t="s">
        <v>31</v>
      </c>
      <c r="Q1701" s="13" t="s">
        <v>32</v>
      </c>
      <c r="R1701" s="1" t="s">
        <v>2948</v>
      </c>
      <c r="S1701" s="13" t="str" cm="1">
        <f t="array" ref="S1701">IFERROR(_xlfn.TEXTJOIN(", ",TRUE,IF(ChangeLog[ROW_ID]=$T1701,ChangeLog[Change'#],"")),"")</f>
        <v/>
      </c>
      <c r="T1701">
        <v>1698</v>
      </c>
    </row>
    <row r="1702" spans="1:20" ht="17.100000000000001" customHeight="1" x14ac:dyDescent="0.25">
      <c r="A1702" s="1" t="s">
        <v>1242</v>
      </c>
      <c r="B1702" s="15">
        <v>1985</v>
      </c>
      <c r="C1702" s="15" t="s">
        <v>24</v>
      </c>
      <c r="D1702" s="15" t="s">
        <v>25</v>
      </c>
      <c r="E1702" s="15" t="s">
        <v>25</v>
      </c>
      <c r="F1702" s="15" t="s">
        <v>26</v>
      </c>
      <c r="G1702" s="15" t="s">
        <v>106</v>
      </c>
      <c r="H1702" s="15" t="s">
        <v>1243</v>
      </c>
      <c r="I1702" s="15" t="s">
        <v>106</v>
      </c>
      <c r="J1702" s="1" t="s">
        <v>2608</v>
      </c>
      <c r="K1702" s="15" t="s">
        <v>29</v>
      </c>
      <c r="L1702" s="15">
        <v>1</v>
      </c>
      <c r="M1702" s="15" t="s">
        <v>41</v>
      </c>
      <c r="N1702" s="15">
        <v>1</v>
      </c>
      <c r="O1702" s="15">
        <v>1</v>
      </c>
      <c r="P1702" s="13" t="s">
        <v>31</v>
      </c>
      <c r="Q1702" s="13" t="s">
        <v>32</v>
      </c>
      <c r="R1702" s="1" t="s">
        <v>2949</v>
      </c>
      <c r="S1702" s="13" t="str" cm="1">
        <f t="array" ref="S1702">IFERROR(_xlfn.TEXTJOIN(", ",TRUE,IF(ChangeLog[ROW_ID]=$T1702,ChangeLog[Change'#],"")),"")</f>
        <v/>
      </c>
      <c r="T1702">
        <v>1699</v>
      </c>
    </row>
    <row r="1703" spans="1:20" ht="17.100000000000001" customHeight="1" x14ac:dyDescent="0.25">
      <c r="A1703" s="1" t="s">
        <v>1242</v>
      </c>
      <c r="B1703" s="15">
        <v>1985</v>
      </c>
      <c r="C1703" s="15" t="s">
        <v>24</v>
      </c>
      <c r="D1703" s="15" t="s">
        <v>25</v>
      </c>
      <c r="E1703" s="15" t="s">
        <v>25</v>
      </c>
      <c r="F1703" s="15" t="s">
        <v>26</v>
      </c>
      <c r="G1703" s="15" t="s">
        <v>100</v>
      </c>
      <c r="H1703" s="15" t="s">
        <v>1243</v>
      </c>
      <c r="I1703" s="15" t="s">
        <v>100</v>
      </c>
      <c r="J1703" s="1" t="s">
        <v>2608</v>
      </c>
      <c r="K1703" s="15" t="s">
        <v>29</v>
      </c>
      <c r="L1703" s="15">
        <v>1</v>
      </c>
      <c r="M1703" s="15" t="s">
        <v>41</v>
      </c>
      <c r="N1703" s="15">
        <v>1</v>
      </c>
      <c r="O1703" s="15">
        <v>1</v>
      </c>
      <c r="P1703" s="13" t="s">
        <v>31</v>
      </c>
      <c r="Q1703" s="13" t="s">
        <v>32</v>
      </c>
      <c r="R1703" s="1" t="s">
        <v>2950</v>
      </c>
      <c r="S1703" s="13" t="str" cm="1">
        <f t="array" ref="S1703">IFERROR(_xlfn.TEXTJOIN(", ",TRUE,IF(ChangeLog[ROW_ID]=$T1703,ChangeLog[Change'#],"")),"")</f>
        <v/>
      </c>
      <c r="T1703">
        <v>1700</v>
      </c>
    </row>
    <row r="1704" spans="1:20" ht="17.100000000000001" customHeight="1" x14ac:dyDescent="0.25">
      <c r="A1704" s="1" t="s">
        <v>1242</v>
      </c>
      <c r="B1704" s="15">
        <v>1985</v>
      </c>
      <c r="C1704" s="15" t="s">
        <v>24</v>
      </c>
      <c r="D1704" s="15" t="s">
        <v>25</v>
      </c>
      <c r="E1704" s="15" t="s">
        <v>25</v>
      </c>
      <c r="F1704" s="15" t="s">
        <v>26</v>
      </c>
      <c r="G1704" s="15" t="s">
        <v>104</v>
      </c>
      <c r="H1704" s="15" t="s">
        <v>1243</v>
      </c>
      <c r="I1704" s="15" t="s">
        <v>104</v>
      </c>
      <c r="J1704" s="1" t="s">
        <v>791</v>
      </c>
      <c r="K1704" s="15" t="s">
        <v>29</v>
      </c>
      <c r="L1704" s="15">
        <v>2</v>
      </c>
      <c r="M1704" s="15" t="s">
        <v>30</v>
      </c>
      <c r="N1704" s="15">
        <v>2</v>
      </c>
      <c r="O1704" s="15">
        <v>1</v>
      </c>
      <c r="P1704" s="13" t="s">
        <v>31</v>
      </c>
      <c r="Q1704" s="13" t="s">
        <v>32</v>
      </c>
      <c r="R1704" s="1" t="s">
        <v>2951</v>
      </c>
      <c r="S1704" s="13" t="str" cm="1">
        <f t="array" ref="S1704">IFERROR(_xlfn.TEXTJOIN(", ",TRUE,IF(ChangeLog[ROW_ID]=$T1704,ChangeLog[Change'#],"")),"")</f>
        <v/>
      </c>
      <c r="T1704">
        <v>1701</v>
      </c>
    </row>
    <row r="1705" spans="1:20" ht="17.100000000000001" customHeight="1" x14ac:dyDescent="0.25">
      <c r="A1705" s="1" t="s">
        <v>1242</v>
      </c>
      <c r="B1705" s="15">
        <v>1985</v>
      </c>
      <c r="C1705" s="15" t="s">
        <v>24</v>
      </c>
      <c r="D1705" s="15" t="s">
        <v>25</v>
      </c>
      <c r="E1705" s="15" t="s">
        <v>25</v>
      </c>
      <c r="F1705" s="15" t="s">
        <v>26</v>
      </c>
      <c r="G1705" s="15" t="s">
        <v>27</v>
      </c>
      <c r="H1705" s="15" t="s">
        <v>1243</v>
      </c>
      <c r="I1705" s="15" t="s">
        <v>27</v>
      </c>
      <c r="J1705" s="1" t="s">
        <v>791</v>
      </c>
      <c r="K1705" s="15" t="s">
        <v>29</v>
      </c>
      <c r="L1705" s="15">
        <v>2</v>
      </c>
      <c r="M1705" s="15" t="s">
        <v>30</v>
      </c>
      <c r="N1705" s="15">
        <v>2</v>
      </c>
      <c r="O1705" s="15">
        <v>1</v>
      </c>
      <c r="P1705" s="13" t="s">
        <v>31</v>
      </c>
      <c r="Q1705" s="13" t="s">
        <v>32</v>
      </c>
      <c r="R1705" s="1" t="s">
        <v>2952</v>
      </c>
      <c r="S1705" s="13" t="str" cm="1">
        <f t="array" ref="S1705">IFERROR(_xlfn.TEXTJOIN(", ",TRUE,IF(ChangeLog[ROW_ID]=$T1705,ChangeLog[Change'#],"")),"")</f>
        <v/>
      </c>
      <c r="T1705">
        <v>1702</v>
      </c>
    </row>
    <row r="1706" spans="1:20" ht="17.100000000000001" customHeight="1" x14ac:dyDescent="0.25">
      <c r="A1706" s="1" t="s">
        <v>1242</v>
      </c>
      <c r="B1706" s="15">
        <v>1985</v>
      </c>
      <c r="C1706" s="15" t="s">
        <v>24</v>
      </c>
      <c r="D1706" s="15" t="s">
        <v>25</v>
      </c>
      <c r="E1706" s="15" t="s">
        <v>25</v>
      </c>
      <c r="F1706" s="15" t="s">
        <v>26</v>
      </c>
      <c r="G1706" s="15" t="s">
        <v>820</v>
      </c>
      <c r="H1706" s="15" t="s">
        <v>1243</v>
      </c>
      <c r="I1706" s="15" t="s">
        <v>11630</v>
      </c>
      <c r="J1706" s="1" t="s">
        <v>2710</v>
      </c>
      <c r="K1706" s="15" t="s">
        <v>29</v>
      </c>
      <c r="L1706" s="15">
        <v>3</v>
      </c>
      <c r="M1706" s="15" t="s">
        <v>57</v>
      </c>
      <c r="N1706" s="15">
        <v>3</v>
      </c>
      <c r="O1706" s="15">
        <v>1</v>
      </c>
      <c r="P1706" s="13" t="s">
        <v>31</v>
      </c>
      <c r="Q1706" s="13" t="s">
        <v>32</v>
      </c>
      <c r="R1706" s="1" t="s">
        <v>2954</v>
      </c>
      <c r="S1706" s="13" t="str" cm="1">
        <f t="array" ref="S1706">IFERROR(_xlfn.TEXTJOIN(", ",TRUE,IF(ChangeLog[ROW_ID]=$T1706,ChangeLog[Change'#],"")),"")</f>
        <v/>
      </c>
      <c r="T1706">
        <v>1703</v>
      </c>
    </row>
    <row r="1707" spans="1:20" ht="17.100000000000001" customHeight="1" x14ac:dyDescent="0.25">
      <c r="A1707" s="1" t="s">
        <v>1242</v>
      </c>
      <c r="B1707" s="15">
        <v>1985</v>
      </c>
      <c r="C1707" s="15" t="s">
        <v>24</v>
      </c>
      <c r="D1707" s="15" t="s">
        <v>25</v>
      </c>
      <c r="E1707" s="15" t="s">
        <v>25</v>
      </c>
      <c r="F1707" s="15" t="s">
        <v>26</v>
      </c>
      <c r="G1707" s="15" t="s">
        <v>42</v>
      </c>
      <c r="H1707" s="15" t="s">
        <v>1243</v>
      </c>
      <c r="I1707" s="15" t="s">
        <v>43</v>
      </c>
      <c r="J1707" s="1" t="s">
        <v>2955</v>
      </c>
      <c r="K1707" s="15" t="s">
        <v>29</v>
      </c>
      <c r="L1707" s="15">
        <v>1</v>
      </c>
      <c r="M1707" s="15" t="s">
        <v>41</v>
      </c>
      <c r="N1707" s="15">
        <v>1</v>
      </c>
      <c r="O1707" s="15">
        <v>1</v>
      </c>
      <c r="P1707" s="13" t="s">
        <v>31</v>
      </c>
      <c r="Q1707" s="13" t="s">
        <v>32</v>
      </c>
      <c r="R1707" s="1" t="s">
        <v>2956</v>
      </c>
      <c r="S1707" s="13" t="str" cm="1">
        <f t="array" ref="S1707">IFERROR(_xlfn.TEXTJOIN(", ",TRUE,IF(ChangeLog[ROW_ID]=$T1707,ChangeLog[Change'#],"")),"")</f>
        <v/>
      </c>
      <c r="T1707">
        <v>1704</v>
      </c>
    </row>
    <row r="1708" spans="1:20" ht="17.100000000000001" customHeight="1" x14ac:dyDescent="0.25">
      <c r="A1708" s="1" t="s">
        <v>1242</v>
      </c>
      <c r="B1708" s="15">
        <v>1985</v>
      </c>
      <c r="C1708" s="15" t="s">
        <v>24</v>
      </c>
      <c r="D1708" s="15" t="s">
        <v>25</v>
      </c>
      <c r="E1708" s="15" t="s">
        <v>25</v>
      </c>
      <c r="F1708" s="15" t="s">
        <v>26</v>
      </c>
      <c r="G1708" s="15" t="s">
        <v>66</v>
      </c>
      <c r="H1708" s="15" t="s">
        <v>1243</v>
      </c>
      <c r="I1708" s="15" t="s">
        <v>67</v>
      </c>
      <c r="J1708" s="1" t="s">
        <v>2943</v>
      </c>
      <c r="K1708" s="15" t="s">
        <v>29</v>
      </c>
      <c r="L1708" s="15">
        <v>1</v>
      </c>
      <c r="M1708" s="15" t="s">
        <v>41</v>
      </c>
      <c r="N1708" s="15">
        <v>1</v>
      </c>
      <c r="O1708" s="15">
        <v>1</v>
      </c>
      <c r="P1708" s="13" t="s">
        <v>31</v>
      </c>
      <c r="Q1708" s="13" t="s">
        <v>32</v>
      </c>
      <c r="R1708" s="1" t="s">
        <v>2958</v>
      </c>
      <c r="S1708" s="13" t="str" cm="1">
        <f t="array" ref="S1708">IFERROR(_xlfn.TEXTJOIN(", ",TRUE,IF(ChangeLog[ROW_ID]=$T1708,ChangeLog[Change'#],"")),"")</f>
        <v/>
      </c>
      <c r="T1708">
        <v>1705</v>
      </c>
    </row>
    <row r="1709" spans="1:20" ht="17.100000000000001" customHeight="1" x14ac:dyDescent="0.25">
      <c r="A1709" s="1" t="s">
        <v>1242</v>
      </c>
      <c r="B1709" s="15">
        <v>1985</v>
      </c>
      <c r="C1709" s="15" t="s">
        <v>2429</v>
      </c>
      <c r="D1709" s="15" t="s">
        <v>2429</v>
      </c>
      <c r="E1709" s="15" t="s">
        <v>2430</v>
      </c>
      <c r="F1709" s="15" t="s">
        <v>49</v>
      </c>
      <c r="G1709" s="15" t="s">
        <v>36</v>
      </c>
      <c r="H1709" s="15" t="s">
        <v>2431</v>
      </c>
      <c r="I1709" s="15" t="s">
        <v>11631</v>
      </c>
      <c r="J1709" s="1" t="s">
        <v>91</v>
      </c>
      <c r="K1709" s="15" t="s">
        <v>29</v>
      </c>
      <c r="L1709" s="15">
        <v>3</v>
      </c>
      <c r="M1709" s="15" t="s">
        <v>57</v>
      </c>
      <c r="N1709" s="15">
        <v>3</v>
      </c>
      <c r="O1709" s="15">
        <v>1</v>
      </c>
      <c r="P1709" s="13" t="s">
        <v>31</v>
      </c>
      <c r="Q1709" s="13" t="s">
        <v>32</v>
      </c>
      <c r="R1709" s="1" t="s">
        <v>2960</v>
      </c>
      <c r="S1709" s="13" t="str" cm="1">
        <f t="array" ref="S1709">IFERROR(_xlfn.TEXTJOIN(", ",TRUE,IF(ChangeLog[ROW_ID]=$T1709,ChangeLog[Change'#],"")),"")</f>
        <v/>
      </c>
      <c r="T1709">
        <v>1706</v>
      </c>
    </row>
    <row r="1710" spans="1:20" ht="17.100000000000001" customHeight="1" x14ac:dyDescent="0.25">
      <c r="A1710" s="1" t="s">
        <v>1242</v>
      </c>
      <c r="B1710" s="15">
        <v>1985</v>
      </c>
      <c r="C1710" s="15" t="s">
        <v>47</v>
      </c>
      <c r="D1710" s="15" t="s">
        <v>47</v>
      </c>
      <c r="E1710" s="15" t="s">
        <v>112</v>
      </c>
      <c r="F1710" s="15" t="s">
        <v>26</v>
      </c>
      <c r="G1710" s="15" t="s">
        <v>1260</v>
      </c>
      <c r="H1710" s="15" t="s">
        <v>1255</v>
      </c>
      <c r="I1710" s="15" t="s">
        <v>1260</v>
      </c>
      <c r="J1710" s="1" t="s">
        <v>2961</v>
      </c>
      <c r="K1710" s="15" t="s">
        <v>29</v>
      </c>
      <c r="L1710" s="15">
        <v>3</v>
      </c>
      <c r="M1710" s="15" t="s">
        <v>57</v>
      </c>
      <c r="N1710" s="15">
        <v>3</v>
      </c>
      <c r="O1710" s="15">
        <v>1</v>
      </c>
      <c r="P1710" s="13" t="s">
        <v>31</v>
      </c>
      <c r="Q1710" s="13" t="s">
        <v>32</v>
      </c>
      <c r="R1710" s="1" t="s">
        <v>2962</v>
      </c>
      <c r="S1710" s="13" t="str" cm="1">
        <f t="array" ref="S1710">IFERROR(_xlfn.TEXTJOIN(", ",TRUE,IF(ChangeLog[ROW_ID]=$T1710,ChangeLog[Change'#],"")),"")</f>
        <v/>
      </c>
      <c r="T1710">
        <v>1707</v>
      </c>
    </row>
    <row r="1711" spans="1:20" ht="17.100000000000001" customHeight="1" x14ac:dyDescent="0.25">
      <c r="A1711" s="1" t="s">
        <v>1242</v>
      </c>
      <c r="B1711" s="15">
        <v>1985</v>
      </c>
      <c r="C1711" s="15" t="s">
        <v>47</v>
      </c>
      <c r="D1711" s="15" t="s">
        <v>47</v>
      </c>
      <c r="E1711" s="15" t="s">
        <v>112</v>
      </c>
      <c r="F1711" s="15" t="s">
        <v>26</v>
      </c>
      <c r="G1711" s="15" t="s">
        <v>1260</v>
      </c>
      <c r="H1711" s="15" t="s">
        <v>1255</v>
      </c>
      <c r="I1711" s="15" t="s">
        <v>1260</v>
      </c>
      <c r="J1711" s="1" t="s">
        <v>2963</v>
      </c>
      <c r="K1711" s="15" t="s">
        <v>29</v>
      </c>
      <c r="L1711" s="15">
        <v>3</v>
      </c>
      <c r="M1711" s="15" t="s">
        <v>57</v>
      </c>
      <c r="N1711" s="15">
        <v>3</v>
      </c>
      <c r="O1711" s="15">
        <v>1</v>
      </c>
      <c r="P1711" s="13" t="s">
        <v>31</v>
      </c>
      <c r="Q1711" s="13" t="s">
        <v>32</v>
      </c>
      <c r="R1711" s="1" t="s">
        <v>2962</v>
      </c>
      <c r="S1711" s="13" t="str" cm="1">
        <f t="array" ref="S1711">IFERROR(_xlfn.TEXTJOIN(", ",TRUE,IF(ChangeLog[ROW_ID]=$T1711,ChangeLog[Change'#],"")),"")</f>
        <v/>
      </c>
      <c r="T1711">
        <v>1708</v>
      </c>
    </row>
    <row r="1712" spans="1:20" ht="17.100000000000001" customHeight="1" x14ac:dyDescent="0.25">
      <c r="A1712" s="1" t="s">
        <v>1242</v>
      </c>
      <c r="B1712" s="15">
        <v>1985</v>
      </c>
      <c r="C1712" s="15" t="s">
        <v>276</v>
      </c>
      <c r="D1712" s="15" t="s">
        <v>276</v>
      </c>
      <c r="E1712" s="15" t="s">
        <v>276</v>
      </c>
      <c r="F1712" s="15" t="s">
        <v>49</v>
      </c>
      <c r="G1712" s="15" t="s">
        <v>36</v>
      </c>
      <c r="H1712" s="15" t="s">
        <v>1418</v>
      </c>
      <c r="I1712" s="15" t="s">
        <v>265</v>
      </c>
      <c r="J1712" s="1" t="s">
        <v>91</v>
      </c>
      <c r="K1712" s="15" t="s">
        <v>29</v>
      </c>
      <c r="L1712" s="15">
        <v>3</v>
      </c>
      <c r="M1712" s="15" t="s">
        <v>57</v>
      </c>
      <c r="N1712" s="15">
        <v>3</v>
      </c>
      <c r="O1712" s="15">
        <v>1</v>
      </c>
      <c r="P1712" s="13" t="s">
        <v>31</v>
      </c>
      <c r="Q1712" s="13" t="s">
        <v>32</v>
      </c>
      <c r="R1712" s="1"/>
      <c r="S1712" s="13" t="str" cm="1">
        <f t="array" ref="S1712">IFERROR(_xlfn.TEXTJOIN(", ",TRUE,IF(ChangeLog[ROW_ID]=$T1712,ChangeLog[Change'#],"")),"")</f>
        <v/>
      </c>
      <c r="T1712">
        <v>1709</v>
      </c>
    </row>
    <row r="1713" spans="1:20" ht="17.100000000000001" customHeight="1" x14ac:dyDescent="0.25">
      <c r="A1713" s="1" t="s">
        <v>1242</v>
      </c>
      <c r="B1713" s="15">
        <v>1985</v>
      </c>
      <c r="C1713" s="15" t="s">
        <v>276</v>
      </c>
      <c r="D1713" s="15" t="s">
        <v>276</v>
      </c>
      <c r="E1713" s="15" t="s">
        <v>276</v>
      </c>
      <c r="F1713" s="15" t="s">
        <v>26</v>
      </c>
      <c r="G1713" s="15" t="s">
        <v>36</v>
      </c>
      <c r="H1713" s="15" t="s">
        <v>1418</v>
      </c>
      <c r="I1713" s="15" t="s">
        <v>98</v>
      </c>
      <c r="J1713" s="1" t="s">
        <v>91</v>
      </c>
      <c r="K1713" s="15" t="s">
        <v>29</v>
      </c>
      <c r="L1713" s="15">
        <v>3</v>
      </c>
      <c r="M1713" s="15" t="s">
        <v>57</v>
      </c>
      <c r="N1713" s="15">
        <v>3</v>
      </c>
      <c r="O1713" s="15">
        <v>1</v>
      </c>
      <c r="P1713" s="13" t="s">
        <v>31</v>
      </c>
      <c r="Q1713" s="13" t="s">
        <v>32</v>
      </c>
      <c r="R1713" s="1"/>
      <c r="S1713" s="13" t="str" cm="1">
        <f t="array" ref="S1713">IFERROR(_xlfn.TEXTJOIN(", ",TRUE,IF(ChangeLog[ROW_ID]=$T1713,ChangeLog[Change'#],"")),"")</f>
        <v/>
      </c>
      <c r="T1713">
        <v>1710</v>
      </c>
    </row>
    <row r="1714" spans="1:20" ht="17.100000000000001" customHeight="1" x14ac:dyDescent="0.25">
      <c r="A1714" s="1" t="s">
        <v>1242</v>
      </c>
      <c r="B1714" s="15">
        <v>1985</v>
      </c>
      <c r="C1714" s="15" t="s">
        <v>621</v>
      </c>
      <c r="D1714" s="15" t="s">
        <v>621</v>
      </c>
      <c r="E1714" s="15" t="s">
        <v>622</v>
      </c>
      <c r="F1714" s="15" t="s">
        <v>49</v>
      </c>
      <c r="G1714" s="15" t="s">
        <v>36</v>
      </c>
      <c r="H1714" s="15" t="s">
        <v>1343</v>
      </c>
      <c r="I1714" s="15" t="s">
        <v>267</v>
      </c>
      <c r="J1714" s="1" t="s">
        <v>91</v>
      </c>
      <c r="K1714" s="15" t="s">
        <v>29</v>
      </c>
      <c r="L1714" s="15">
        <v>3</v>
      </c>
      <c r="M1714" s="15" t="s">
        <v>57</v>
      </c>
      <c r="N1714" s="15">
        <v>3</v>
      </c>
      <c r="O1714" s="15">
        <v>1</v>
      </c>
      <c r="P1714" s="13" t="s">
        <v>31</v>
      </c>
      <c r="Q1714" s="13" t="s">
        <v>32</v>
      </c>
      <c r="R1714" s="1"/>
      <c r="S1714" s="13" t="str" cm="1">
        <f t="array" ref="S1714">IFERROR(_xlfn.TEXTJOIN(", ",TRUE,IF(ChangeLog[ROW_ID]=$T1714,ChangeLog[Change'#],"")),"")</f>
        <v/>
      </c>
      <c r="T1714">
        <v>1711</v>
      </c>
    </row>
    <row r="1715" spans="1:20" ht="17.100000000000001" customHeight="1" x14ac:dyDescent="0.25">
      <c r="A1715" s="1" t="s">
        <v>1242</v>
      </c>
      <c r="B1715" s="15">
        <v>1985</v>
      </c>
      <c r="C1715" s="15" t="s">
        <v>150</v>
      </c>
      <c r="D1715" s="15" t="s">
        <v>150</v>
      </c>
      <c r="E1715" s="15" t="s">
        <v>151</v>
      </c>
      <c r="F1715" s="15" t="s">
        <v>49</v>
      </c>
      <c r="G1715" s="15" t="s">
        <v>166</v>
      </c>
      <c r="H1715" s="15" t="s">
        <v>2300</v>
      </c>
      <c r="I1715" s="15" t="s">
        <v>338</v>
      </c>
      <c r="J1715" s="1" t="s">
        <v>2966</v>
      </c>
      <c r="K1715" s="15" t="s">
        <v>29</v>
      </c>
      <c r="L1715" s="15">
        <v>1</v>
      </c>
      <c r="M1715" s="15" t="s">
        <v>41</v>
      </c>
      <c r="N1715" s="15">
        <v>1</v>
      </c>
      <c r="O1715" s="15">
        <v>1</v>
      </c>
      <c r="P1715" s="13" t="s">
        <v>31</v>
      </c>
      <c r="Q1715" s="13" t="s">
        <v>32</v>
      </c>
      <c r="R1715" s="1" t="s">
        <v>2967</v>
      </c>
      <c r="S1715" s="13" t="str" cm="1">
        <f t="array" ref="S1715">IFERROR(_xlfn.TEXTJOIN(", ",TRUE,IF(ChangeLog[ROW_ID]=$T1715,ChangeLog[Change'#],"")),"")</f>
        <v/>
      </c>
      <c r="T1715">
        <v>1712</v>
      </c>
    </row>
    <row r="1716" spans="1:20" ht="17.100000000000001" customHeight="1" x14ac:dyDescent="0.25">
      <c r="A1716" s="1" t="s">
        <v>1242</v>
      </c>
      <c r="B1716" s="15">
        <v>1985</v>
      </c>
      <c r="C1716" s="15" t="s">
        <v>150</v>
      </c>
      <c r="D1716" s="15" t="s">
        <v>150</v>
      </c>
      <c r="E1716" s="15" t="s">
        <v>151</v>
      </c>
      <c r="F1716" s="15" t="s">
        <v>26</v>
      </c>
      <c r="G1716" s="15" t="s">
        <v>166</v>
      </c>
      <c r="H1716" s="15" t="s">
        <v>2300</v>
      </c>
      <c r="I1716" s="15" t="s">
        <v>167</v>
      </c>
      <c r="J1716" s="1" t="s">
        <v>2969</v>
      </c>
      <c r="K1716" s="15" t="s">
        <v>29</v>
      </c>
      <c r="L1716" s="15">
        <v>2</v>
      </c>
      <c r="M1716" s="15" t="s">
        <v>30</v>
      </c>
      <c r="N1716" s="15">
        <v>2</v>
      </c>
      <c r="O1716" s="15">
        <v>1</v>
      </c>
      <c r="P1716" s="13" t="s">
        <v>31</v>
      </c>
      <c r="Q1716" s="13" t="s">
        <v>32</v>
      </c>
      <c r="R1716" s="1" t="s">
        <v>2970</v>
      </c>
      <c r="S1716" s="13" t="str" cm="1">
        <f t="array" ref="S1716">IFERROR(_xlfn.TEXTJOIN(", ",TRUE,IF(ChangeLog[ROW_ID]=$T1716,ChangeLog[Change'#],"")),"")</f>
        <v/>
      </c>
      <c r="T1716">
        <v>1713</v>
      </c>
    </row>
    <row r="1717" spans="1:20" ht="17.100000000000001" customHeight="1" x14ac:dyDescent="0.25">
      <c r="A1717" s="1" t="s">
        <v>1242</v>
      </c>
      <c r="B1717" s="15">
        <v>1985</v>
      </c>
      <c r="C1717" s="15" t="s">
        <v>150</v>
      </c>
      <c r="D1717" s="15" t="s">
        <v>150</v>
      </c>
      <c r="E1717" s="15" t="s">
        <v>151</v>
      </c>
      <c r="F1717" s="15" t="s">
        <v>49</v>
      </c>
      <c r="G1717" s="15" t="s">
        <v>152</v>
      </c>
      <c r="H1717" s="15" t="s">
        <v>2300</v>
      </c>
      <c r="I1717" s="15" t="s">
        <v>267</v>
      </c>
      <c r="J1717" s="1" t="s">
        <v>2323</v>
      </c>
      <c r="K1717" s="15" t="s">
        <v>29</v>
      </c>
      <c r="L1717" s="15">
        <v>3</v>
      </c>
      <c r="M1717" s="15" t="s">
        <v>57</v>
      </c>
      <c r="N1717" s="15">
        <v>3</v>
      </c>
      <c r="O1717" s="15">
        <v>1</v>
      </c>
      <c r="P1717" s="13" t="s">
        <v>31</v>
      </c>
      <c r="Q1717" s="13" t="s">
        <v>32</v>
      </c>
      <c r="R1717" s="1" t="s">
        <v>2971</v>
      </c>
      <c r="S1717" s="13" t="str" cm="1">
        <f t="array" ref="S1717">IFERROR(_xlfn.TEXTJOIN(", ",TRUE,IF(ChangeLog[ROW_ID]=$T1717,ChangeLog[Change'#],"")),"")</f>
        <v/>
      </c>
      <c r="T1717">
        <v>1714</v>
      </c>
    </row>
    <row r="1718" spans="1:20" ht="17.100000000000001" customHeight="1" x14ac:dyDescent="0.25">
      <c r="A1718" s="1" t="s">
        <v>1242</v>
      </c>
      <c r="B1718" s="15">
        <v>1985</v>
      </c>
      <c r="C1718" s="15" t="s">
        <v>150</v>
      </c>
      <c r="D1718" s="15" t="s">
        <v>150</v>
      </c>
      <c r="E1718" s="15" t="s">
        <v>151</v>
      </c>
      <c r="F1718" s="15" t="s">
        <v>49</v>
      </c>
      <c r="G1718" s="15" t="s">
        <v>289</v>
      </c>
      <c r="H1718" s="15" t="s">
        <v>2300</v>
      </c>
      <c r="I1718" s="15" t="s">
        <v>11632</v>
      </c>
      <c r="J1718" s="1" t="s">
        <v>2973</v>
      </c>
      <c r="K1718" s="15" t="s">
        <v>29</v>
      </c>
      <c r="L1718" s="15">
        <v>2</v>
      </c>
      <c r="M1718" s="15" t="s">
        <v>30</v>
      </c>
      <c r="N1718" s="15">
        <v>2</v>
      </c>
      <c r="O1718" s="15">
        <v>1</v>
      </c>
      <c r="P1718" s="13" t="s">
        <v>31</v>
      </c>
      <c r="Q1718" s="13" t="s">
        <v>32</v>
      </c>
      <c r="R1718" s="1" t="s">
        <v>2974</v>
      </c>
      <c r="S1718" s="13" t="str" cm="1">
        <f t="array" ref="S1718">IFERROR(_xlfn.TEXTJOIN(", ",TRUE,IF(ChangeLog[ROW_ID]=$T1718,ChangeLog[Change'#],"")),"")</f>
        <v/>
      </c>
      <c r="T1718">
        <v>1715</v>
      </c>
    </row>
    <row r="1719" spans="1:20" ht="17.100000000000001" customHeight="1" x14ac:dyDescent="0.25">
      <c r="A1719" s="1" t="s">
        <v>1242</v>
      </c>
      <c r="B1719" s="15">
        <v>1985</v>
      </c>
      <c r="C1719" s="15" t="s">
        <v>150</v>
      </c>
      <c r="D1719" s="15" t="s">
        <v>150</v>
      </c>
      <c r="E1719" s="15" t="s">
        <v>151</v>
      </c>
      <c r="F1719" s="15"/>
      <c r="G1719" s="15" t="s">
        <v>292</v>
      </c>
      <c r="H1719" s="15" t="s">
        <v>2300</v>
      </c>
      <c r="I1719" s="15" t="s">
        <v>11633</v>
      </c>
      <c r="J1719" s="1" t="s">
        <v>91</v>
      </c>
      <c r="K1719" s="15" t="s">
        <v>29</v>
      </c>
      <c r="L1719" s="15">
        <v>3</v>
      </c>
      <c r="M1719" s="15" t="s">
        <v>57</v>
      </c>
      <c r="N1719" s="15">
        <v>3</v>
      </c>
      <c r="O1719" s="15">
        <v>1</v>
      </c>
      <c r="P1719" s="13" t="s">
        <v>31</v>
      </c>
      <c r="Q1719" s="13" t="s">
        <v>32</v>
      </c>
      <c r="R1719" s="1" t="s">
        <v>2976</v>
      </c>
      <c r="S1719" s="13" t="str" cm="1">
        <f t="array" ref="S1719">IFERROR(_xlfn.TEXTJOIN(", ",TRUE,IF(ChangeLog[ROW_ID]=$T1719,ChangeLog[Change'#],"")),"")</f>
        <v/>
      </c>
      <c r="T1719">
        <v>1716</v>
      </c>
    </row>
    <row r="1720" spans="1:20" ht="17.100000000000001" customHeight="1" x14ac:dyDescent="0.25">
      <c r="A1720" s="1" t="s">
        <v>1242</v>
      </c>
      <c r="B1720" s="15">
        <v>1985</v>
      </c>
      <c r="C1720" s="15" t="s">
        <v>74</v>
      </c>
      <c r="D1720" s="15" t="s">
        <v>74</v>
      </c>
      <c r="E1720" s="15" t="s">
        <v>74</v>
      </c>
      <c r="F1720" s="15" t="s">
        <v>26</v>
      </c>
      <c r="G1720" s="15" t="s">
        <v>2401</v>
      </c>
      <c r="H1720" s="15" t="s">
        <v>1279</v>
      </c>
      <c r="I1720" s="15" t="s">
        <v>11634</v>
      </c>
      <c r="J1720" s="1" t="s">
        <v>2978</v>
      </c>
      <c r="K1720" s="15" t="s">
        <v>29</v>
      </c>
      <c r="L1720" s="15">
        <v>2</v>
      </c>
      <c r="M1720" s="15" t="s">
        <v>30</v>
      </c>
      <c r="N1720" s="15">
        <v>2</v>
      </c>
      <c r="O1720" s="15">
        <v>1</v>
      </c>
      <c r="P1720" s="13" t="s">
        <v>31</v>
      </c>
      <c r="Q1720" s="13" t="s">
        <v>32</v>
      </c>
      <c r="R1720" s="1"/>
      <c r="S1720" s="13" t="str" cm="1">
        <f t="array" ref="S1720">IFERROR(_xlfn.TEXTJOIN(", ",TRUE,IF(ChangeLog[ROW_ID]=$T1720,ChangeLog[Change'#],"")),"")</f>
        <v/>
      </c>
      <c r="T1720">
        <v>1717</v>
      </c>
    </row>
    <row r="1721" spans="1:20" ht="17.100000000000001" customHeight="1" x14ac:dyDescent="0.25">
      <c r="A1721" s="1" t="s">
        <v>1242</v>
      </c>
      <c r="B1721" s="15">
        <v>1985</v>
      </c>
      <c r="C1721" s="15" t="s">
        <v>74</v>
      </c>
      <c r="D1721" s="15" t="s">
        <v>74</v>
      </c>
      <c r="E1721" s="15" t="s">
        <v>74</v>
      </c>
      <c r="F1721" s="15" t="s">
        <v>26</v>
      </c>
      <c r="G1721" s="15" t="s">
        <v>238</v>
      </c>
      <c r="H1721" s="15" t="s">
        <v>1279</v>
      </c>
      <c r="I1721" s="15" t="s">
        <v>238</v>
      </c>
      <c r="J1721" s="1" t="s">
        <v>2979</v>
      </c>
      <c r="K1721" s="15" t="s">
        <v>29</v>
      </c>
      <c r="L1721" s="15">
        <v>3</v>
      </c>
      <c r="M1721" s="15" t="s">
        <v>57</v>
      </c>
      <c r="N1721" s="15">
        <v>3</v>
      </c>
      <c r="O1721" s="15">
        <v>1</v>
      </c>
      <c r="P1721" s="13" t="s">
        <v>31</v>
      </c>
      <c r="Q1721" s="13" t="s">
        <v>32</v>
      </c>
      <c r="R1721" s="1"/>
      <c r="S1721" s="13" t="str" cm="1">
        <f t="array" ref="S1721">IFERROR(_xlfn.TEXTJOIN(", ",TRUE,IF(ChangeLog[ROW_ID]=$T1721,ChangeLog[Change'#],"")),"")</f>
        <v/>
      </c>
      <c r="T1721">
        <v>1718</v>
      </c>
    </row>
    <row r="1722" spans="1:20" ht="17.100000000000001" customHeight="1" x14ac:dyDescent="0.25">
      <c r="A1722" s="1" t="s">
        <v>1242</v>
      </c>
      <c r="B1722" s="15">
        <v>1985</v>
      </c>
      <c r="C1722" s="15" t="s">
        <v>74</v>
      </c>
      <c r="D1722" s="15" t="s">
        <v>74</v>
      </c>
      <c r="E1722" s="15" t="s">
        <v>74</v>
      </c>
      <c r="F1722" s="15" t="s">
        <v>26</v>
      </c>
      <c r="G1722" s="15" t="s">
        <v>78</v>
      </c>
      <c r="H1722" s="15" t="s">
        <v>1279</v>
      </c>
      <c r="I1722" s="15" t="s">
        <v>78</v>
      </c>
      <c r="J1722" s="1" t="s">
        <v>2563</v>
      </c>
      <c r="K1722" s="15" t="s">
        <v>29</v>
      </c>
      <c r="L1722" s="15">
        <v>3</v>
      </c>
      <c r="M1722" s="15" t="s">
        <v>57</v>
      </c>
      <c r="N1722" s="15">
        <v>3</v>
      </c>
      <c r="O1722" s="15">
        <v>1</v>
      </c>
      <c r="P1722" s="13" t="s">
        <v>31</v>
      </c>
      <c r="Q1722" s="13" t="s">
        <v>32</v>
      </c>
      <c r="R1722" s="1"/>
      <c r="S1722" s="13" t="str" cm="1">
        <f t="array" ref="S1722">IFERROR(_xlfn.TEXTJOIN(", ",TRUE,IF(ChangeLog[ROW_ID]=$T1722,ChangeLog[Change'#],"")),"")</f>
        <v/>
      </c>
      <c r="T1722">
        <v>1719</v>
      </c>
    </row>
    <row r="1723" spans="1:20" ht="17.100000000000001" customHeight="1" x14ac:dyDescent="0.25">
      <c r="A1723" s="1" t="s">
        <v>1242</v>
      </c>
      <c r="B1723" s="15">
        <v>1985</v>
      </c>
      <c r="C1723" s="15" t="s">
        <v>74</v>
      </c>
      <c r="D1723" s="15" t="s">
        <v>74</v>
      </c>
      <c r="E1723" s="15" t="s">
        <v>74</v>
      </c>
      <c r="F1723" s="15" t="s">
        <v>26</v>
      </c>
      <c r="G1723" s="15" t="s">
        <v>75</v>
      </c>
      <c r="H1723" s="15" t="s">
        <v>1279</v>
      </c>
      <c r="I1723" s="15" t="s">
        <v>75</v>
      </c>
      <c r="J1723" s="1" t="s">
        <v>2980</v>
      </c>
      <c r="K1723" s="15" t="s">
        <v>29</v>
      </c>
      <c r="L1723" s="15">
        <v>1</v>
      </c>
      <c r="M1723" s="15" t="s">
        <v>41</v>
      </c>
      <c r="N1723" s="15">
        <v>1</v>
      </c>
      <c r="O1723" s="15">
        <v>1</v>
      </c>
      <c r="P1723" s="13" t="s">
        <v>31</v>
      </c>
      <c r="Q1723" s="13" t="s">
        <v>32</v>
      </c>
      <c r="R1723" s="1"/>
      <c r="S1723" s="13" t="str" cm="1">
        <f t="array" ref="S1723">IFERROR(_xlfn.TEXTJOIN(", ",TRUE,IF(ChangeLog[ROW_ID]=$T1723,ChangeLog[Change'#],"")),"")</f>
        <v/>
      </c>
      <c r="T1723">
        <v>1720</v>
      </c>
    </row>
    <row r="1724" spans="1:20" ht="17.100000000000001" customHeight="1" x14ac:dyDescent="0.25">
      <c r="A1724" s="1" t="s">
        <v>1242</v>
      </c>
      <c r="B1724" s="15">
        <v>1985</v>
      </c>
      <c r="C1724" s="15" t="s">
        <v>74</v>
      </c>
      <c r="D1724" s="15" t="s">
        <v>74</v>
      </c>
      <c r="E1724" s="15" t="s">
        <v>74</v>
      </c>
      <c r="F1724" s="15"/>
      <c r="G1724" s="15" t="s">
        <v>2981</v>
      </c>
      <c r="H1724" s="15" t="s">
        <v>1279</v>
      </c>
      <c r="I1724" s="15" t="s">
        <v>718</v>
      </c>
      <c r="J1724" s="1" t="s">
        <v>2982</v>
      </c>
      <c r="K1724" s="15" t="s">
        <v>29</v>
      </c>
      <c r="L1724" s="15">
        <v>3</v>
      </c>
      <c r="M1724" s="15" t="s">
        <v>57</v>
      </c>
      <c r="N1724" s="15">
        <v>3</v>
      </c>
      <c r="O1724" s="15">
        <v>1</v>
      </c>
      <c r="P1724" s="13" t="s">
        <v>31</v>
      </c>
      <c r="Q1724" s="13" t="s">
        <v>32</v>
      </c>
      <c r="R1724" s="1"/>
      <c r="S1724" s="13" t="str" cm="1">
        <f t="array" ref="S1724">IFERROR(_xlfn.TEXTJOIN(", ",TRUE,IF(ChangeLog[ROW_ID]=$T1724,ChangeLog[Change'#],"")),"")</f>
        <v/>
      </c>
      <c r="T1724">
        <v>1721</v>
      </c>
    </row>
    <row r="1725" spans="1:20" ht="17.100000000000001" customHeight="1" x14ac:dyDescent="0.25">
      <c r="A1725" s="1" t="s">
        <v>1242</v>
      </c>
      <c r="B1725" s="15">
        <v>1985</v>
      </c>
      <c r="C1725" s="15" t="s">
        <v>615</v>
      </c>
      <c r="D1725" s="15" t="s">
        <v>615</v>
      </c>
      <c r="E1725" s="15" t="s">
        <v>615</v>
      </c>
      <c r="F1725" s="15" t="s">
        <v>26</v>
      </c>
      <c r="G1725" s="15" t="s">
        <v>36</v>
      </c>
      <c r="H1725" s="15" t="s">
        <v>2983</v>
      </c>
      <c r="I1725" s="15"/>
      <c r="J1725" s="1" t="s">
        <v>91</v>
      </c>
      <c r="K1725" s="15" t="s">
        <v>29</v>
      </c>
      <c r="L1725" s="15">
        <v>2</v>
      </c>
      <c r="M1725" s="15" t="s">
        <v>30</v>
      </c>
      <c r="N1725" s="15">
        <v>2</v>
      </c>
      <c r="O1725" s="15">
        <v>1</v>
      </c>
      <c r="P1725" s="13" t="s">
        <v>31</v>
      </c>
      <c r="Q1725" s="13" t="s">
        <v>32</v>
      </c>
      <c r="R1725" s="1"/>
      <c r="S1725" s="13" t="str" cm="1">
        <f t="array" ref="S1725">IFERROR(_xlfn.TEXTJOIN(", ",TRUE,IF(ChangeLog[ROW_ID]=$T1725,ChangeLog[Change'#],"")),"")</f>
        <v>66</v>
      </c>
      <c r="T1725">
        <v>1722</v>
      </c>
    </row>
    <row r="1726" spans="1:20" ht="17.100000000000001" customHeight="1" x14ac:dyDescent="0.25">
      <c r="A1726" s="1" t="s">
        <v>1242</v>
      </c>
      <c r="B1726" s="15">
        <v>1985</v>
      </c>
      <c r="C1726" s="15" t="s">
        <v>615</v>
      </c>
      <c r="D1726" s="15" t="s">
        <v>615</v>
      </c>
      <c r="E1726" s="15" t="s">
        <v>615</v>
      </c>
      <c r="F1726" s="15" t="s">
        <v>49</v>
      </c>
      <c r="G1726" s="15" t="s">
        <v>36</v>
      </c>
      <c r="H1726" s="15" t="s">
        <v>2983</v>
      </c>
      <c r="I1726" s="15"/>
      <c r="J1726" s="1" t="s">
        <v>91</v>
      </c>
      <c r="K1726" s="15" t="s">
        <v>29</v>
      </c>
      <c r="L1726" s="15">
        <v>2</v>
      </c>
      <c r="M1726" s="15" t="s">
        <v>30</v>
      </c>
      <c r="N1726" s="15">
        <v>2</v>
      </c>
      <c r="O1726" s="15">
        <v>1</v>
      </c>
      <c r="P1726" s="13" t="s">
        <v>31</v>
      </c>
      <c r="Q1726" s="13" t="s">
        <v>32</v>
      </c>
      <c r="R1726" s="1"/>
      <c r="S1726" s="13" t="str" cm="1">
        <f t="array" ref="S1726">IFERROR(_xlfn.TEXTJOIN(", ",TRUE,IF(ChangeLog[ROW_ID]=$T1726,ChangeLog[Change'#],"")),"")</f>
        <v>67</v>
      </c>
      <c r="T1726">
        <v>1723</v>
      </c>
    </row>
    <row r="1727" spans="1:20" ht="17.100000000000001" customHeight="1" x14ac:dyDescent="0.25">
      <c r="A1727" s="1" t="s">
        <v>1242</v>
      </c>
      <c r="B1727" s="15">
        <v>1985</v>
      </c>
      <c r="C1727" s="15" t="s">
        <v>717</v>
      </c>
      <c r="D1727" s="15" t="s">
        <v>717</v>
      </c>
      <c r="E1727" s="15" t="s">
        <v>426</v>
      </c>
      <c r="F1727" s="15" t="s">
        <v>26</v>
      </c>
      <c r="G1727" s="15" t="s">
        <v>88</v>
      </c>
      <c r="H1727" s="15" t="s">
        <v>1428</v>
      </c>
      <c r="I1727" s="15" t="s">
        <v>11635</v>
      </c>
      <c r="J1727" s="1" t="s">
        <v>2985</v>
      </c>
      <c r="K1727" s="15" t="s">
        <v>29</v>
      </c>
      <c r="L1727" s="15">
        <v>3</v>
      </c>
      <c r="M1727" s="15" t="s">
        <v>57</v>
      </c>
      <c r="N1727" s="15">
        <v>3</v>
      </c>
      <c r="O1727" s="15">
        <v>1</v>
      </c>
      <c r="P1727" s="13" t="s">
        <v>31</v>
      </c>
      <c r="Q1727" s="13" t="s">
        <v>32</v>
      </c>
      <c r="R1727" s="1"/>
      <c r="S1727" s="13" t="str" cm="1">
        <f t="array" ref="S1727">IFERROR(_xlfn.TEXTJOIN(", ",TRUE,IF(ChangeLog[ROW_ID]=$T1727,ChangeLog[Change'#],"")),"")</f>
        <v/>
      </c>
      <c r="T1727">
        <v>1724</v>
      </c>
    </row>
    <row r="1728" spans="1:20" ht="17.100000000000001" customHeight="1" x14ac:dyDescent="0.25">
      <c r="A1728" s="1" t="s">
        <v>1242</v>
      </c>
      <c r="B1728" s="15">
        <v>1985</v>
      </c>
      <c r="C1728" s="15" t="s">
        <v>717</v>
      </c>
      <c r="D1728" s="15" t="s">
        <v>717</v>
      </c>
      <c r="E1728" s="15" t="s">
        <v>426</v>
      </c>
      <c r="F1728" s="15" t="s">
        <v>26</v>
      </c>
      <c r="G1728" s="15" t="s">
        <v>2482</v>
      </c>
      <c r="H1728" s="15" t="s">
        <v>1428</v>
      </c>
      <c r="I1728" s="15" t="s">
        <v>11636</v>
      </c>
      <c r="J1728" s="1" t="s">
        <v>2987</v>
      </c>
      <c r="K1728" s="15" t="s">
        <v>29</v>
      </c>
      <c r="L1728" s="15">
        <v>3</v>
      </c>
      <c r="M1728" s="15" t="s">
        <v>57</v>
      </c>
      <c r="N1728" s="15">
        <v>3</v>
      </c>
      <c r="O1728" s="15">
        <v>1</v>
      </c>
      <c r="P1728" s="13" t="s">
        <v>31</v>
      </c>
      <c r="Q1728" s="13" t="s">
        <v>32</v>
      </c>
      <c r="R1728" s="1"/>
      <c r="S1728" s="13" t="str" cm="1">
        <f t="array" ref="S1728">IFERROR(_xlfn.TEXTJOIN(", ",TRUE,IF(ChangeLog[ROW_ID]=$T1728,ChangeLog[Change'#],"")),"")</f>
        <v/>
      </c>
      <c r="T1728">
        <v>1725</v>
      </c>
    </row>
    <row r="1729" spans="1:20" ht="17.100000000000001" customHeight="1" x14ac:dyDescent="0.25">
      <c r="A1729" s="1" t="s">
        <v>1242</v>
      </c>
      <c r="B1729" s="15">
        <v>1985</v>
      </c>
      <c r="C1729" s="15" t="s">
        <v>717</v>
      </c>
      <c r="D1729" s="15" t="s">
        <v>717</v>
      </c>
      <c r="E1729" s="15" t="s">
        <v>426</v>
      </c>
      <c r="F1729" s="15" t="s">
        <v>49</v>
      </c>
      <c r="G1729" s="15" t="s">
        <v>2828</v>
      </c>
      <c r="H1729" s="15" t="s">
        <v>1428</v>
      </c>
      <c r="I1729" s="15" t="s">
        <v>11637</v>
      </c>
      <c r="J1729" s="1" t="s">
        <v>2989</v>
      </c>
      <c r="K1729" s="15" t="s">
        <v>29</v>
      </c>
      <c r="L1729" s="15">
        <v>1</v>
      </c>
      <c r="M1729" s="15" t="s">
        <v>41</v>
      </c>
      <c r="N1729" s="15">
        <v>1</v>
      </c>
      <c r="O1729" s="15">
        <v>1</v>
      </c>
      <c r="P1729" s="13" t="s">
        <v>31</v>
      </c>
      <c r="Q1729" s="13" t="s">
        <v>32</v>
      </c>
      <c r="R1729" s="1"/>
      <c r="S1729" s="13" t="str" cm="1">
        <f t="array" ref="S1729">IFERROR(_xlfn.TEXTJOIN(", ",TRUE,IF(ChangeLog[ROW_ID]=$T1729,ChangeLog[Change'#],"")),"")</f>
        <v/>
      </c>
      <c r="T1729">
        <v>1726</v>
      </c>
    </row>
    <row r="1730" spans="1:20" ht="17.100000000000001" customHeight="1" x14ac:dyDescent="0.25">
      <c r="A1730" s="1" t="s">
        <v>1242</v>
      </c>
      <c r="B1730" s="15">
        <v>1985</v>
      </c>
      <c r="C1730" s="15" t="s">
        <v>717</v>
      </c>
      <c r="D1730" s="15" t="s">
        <v>717</v>
      </c>
      <c r="E1730" s="15" t="s">
        <v>426</v>
      </c>
      <c r="F1730" s="15" t="s">
        <v>26</v>
      </c>
      <c r="G1730" s="15" t="s">
        <v>718</v>
      </c>
      <c r="H1730" s="15" t="s">
        <v>1428</v>
      </c>
      <c r="I1730" s="15" t="s">
        <v>11638</v>
      </c>
      <c r="J1730" s="1" t="s">
        <v>878</v>
      </c>
      <c r="K1730" s="15" t="s">
        <v>29</v>
      </c>
      <c r="L1730" s="15">
        <v>2</v>
      </c>
      <c r="M1730" s="15" t="s">
        <v>30</v>
      </c>
      <c r="N1730" s="15">
        <v>2</v>
      </c>
      <c r="O1730" s="15">
        <v>1</v>
      </c>
      <c r="P1730" s="13" t="s">
        <v>31</v>
      </c>
      <c r="Q1730" s="13" t="s">
        <v>32</v>
      </c>
      <c r="R1730" s="1"/>
      <c r="S1730" s="13" t="str" cm="1">
        <f t="array" ref="S1730">IFERROR(_xlfn.TEXTJOIN(", ",TRUE,IF(ChangeLog[ROW_ID]=$T1730,ChangeLog[Change'#],"")),"")</f>
        <v/>
      </c>
      <c r="T1730">
        <v>1727</v>
      </c>
    </row>
    <row r="1731" spans="1:20" ht="17.100000000000001" customHeight="1" x14ac:dyDescent="0.25">
      <c r="A1731" s="1" t="s">
        <v>1242</v>
      </c>
      <c r="B1731" s="15">
        <v>1985</v>
      </c>
      <c r="C1731" s="15" t="s">
        <v>130</v>
      </c>
      <c r="D1731" s="15" t="s">
        <v>130</v>
      </c>
      <c r="E1731" s="15" t="s">
        <v>793</v>
      </c>
      <c r="F1731" s="15" t="s">
        <v>26</v>
      </c>
      <c r="G1731" s="15" t="s">
        <v>794</v>
      </c>
      <c r="H1731" s="15" t="s">
        <v>1772</v>
      </c>
      <c r="I1731" s="15" t="s">
        <v>794</v>
      </c>
      <c r="J1731" s="1" t="s">
        <v>2992</v>
      </c>
      <c r="K1731" s="15" t="s">
        <v>29</v>
      </c>
      <c r="L1731" s="15">
        <v>3</v>
      </c>
      <c r="M1731" s="15" t="s">
        <v>57</v>
      </c>
      <c r="N1731" s="15">
        <v>3</v>
      </c>
      <c r="O1731" s="15">
        <v>1</v>
      </c>
      <c r="P1731" s="13" t="s">
        <v>31</v>
      </c>
      <c r="Q1731" s="13" t="s">
        <v>32</v>
      </c>
      <c r="R1731" s="1" t="s">
        <v>2993</v>
      </c>
      <c r="S1731" s="13" t="str" cm="1">
        <f t="array" ref="S1731">IFERROR(_xlfn.TEXTJOIN(", ",TRUE,IF(ChangeLog[ROW_ID]=$T1731,ChangeLog[Change'#],"")),"")</f>
        <v>69</v>
      </c>
      <c r="T1731">
        <v>1728</v>
      </c>
    </row>
    <row r="1732" spans="1:20" ht="17.100000000000001" customHeight="1" x14ac:dyDescent="0.25">
      <c r="A1732" s="1" t="s">
        <v>1242</v>
      </c>
      <c r="B1732" s="15">
        <v>1985</v>
      </c>
      <c r="C1732" s="15" t="s">
        <v>130</v>
      </c>
      <c r="D1732" s="15" t="s">
        <v>130</v>
      </c>
      <c r="E1732" s="15" t="s">
        <v>793</v>
      </c>
      <c r="F1732" s="15" t="s">
        <v>26</v>
      </c>
      <c r="G1732" s="15" t="s">
        <v>2994</v>
      </c>
      <c r="H1732" s="15" t="s">
        <v>1772</v>
      </c>
      <c r="I1732" s="15" t="s">
        <v>2994</v>
      </c>
      <c r="J1732" s="1" t="s">
        <v>796</v>
      </c>
      <c r="K1732" s="15" t="s">
        <v>29</v>
      </c>
      <c r="L1732" s="15">
        <v>3</v>
      </c>
      <c r="M1732" s="15" t="s">
        <v>57</v>
      </c>
      <c r="N1732" s="15">
        <v>3</v>
      </c>
      <c r="O1732" s="15">
        <v>1</v>
      </c>
      <c r="P1732" s="13" t="s">
        <v>31</v>
      </c>
      <c r="Q1732" s="13" t="s">
        <v>32</v>
      </c>
      <c r="R1732" s="1" t="s">
        <v>2996</v>
      </c>
      <c r="S1732" s="13" t="str" cm="1">
        <f t="array" ref="S1732">IFERROR(_xlfn.TEXTJOIN(", ",TRUE,IF(ChangeLog[ROW_ID]=$T1732,ChangeLog[Change'#],"")),"")</f>
        <v>70</v>
      </c>
      <c r="T1732">
        <v>1729</v>
      </c>
    </row>
    <row r="1733" spans="1:20" ht="17.100000000000001" customHeight="1" x14ac:dyDescent="0.25">
      <c r="A1733" s="1" t="s">
        <v>1242</v>
      </c>
      <c r="B1733" s="15">
        <v>1985</v>
      </c>
      <c r="C1733" s="15" t="s">
        <v>130</v>
      </c>
      <c r="D1733" s="15" t="s">
        <v>130</v>
      </c>
      <c r="E1733" s="15" t="s">
        <v>793</v>
      </c>
      <c r="F1733" s="15" t="s">
        <v>26</v>
      </c>
      <c r="G1733" s="15" t="s">
        <v>2997</v>
      </c>
      <c r="H1733" s="15" t="s">
        <v>1772</v>
      </c>
      <c r="I1733" s="15" t="s">
        <v>2997</v>
      </c>
      <c r="J1733" s="1" t="s">
        <v>2999</v>
      </c>
      <c r="K1733" s="15" t="s">
        <v>29</v>
      </c>
      <c r="L1733" s="15">
        <v>3</v>
      </c>
      <c r="M1733" s="15" t="s">
        <v>57</v>
      </c>
      <c r="N1733" s="15">
        <v>3</v>
      </c>
      <c r="O1733" s="15">
        <v>1</v>
      </c>
      <c r="P1733" s="13" t="s">
        <v>31</v>
      </c>
      <c r="Q1733" s="13" t="s">
        <v>32</v>
      </c>
      <c r="R1733" s="1" t="s">
        <v>3000</v>
      </c>
      <c r="S1733" s="13" t="str" cm="1">
        <f t="array" ref="S1733">IFERROR(_xlfn.TEXTJOIN(", ",TRUE,IF(ChangeLog[ROW_ID]=$T1733,ChangeLog[Change'#],"")),"")</f>
        <v>71</v>
      </c>
      <c r="T1733">
        <v>1730</v>
      </c>
    </row>
    <row r="1734" spans="1:20" ht="17.100000000000001" customHeight="1" x14ac:dyDescent="0.25">
      <c r="A1734" s="1" t="s">
        <v>1242</v>
      </c>
      <c r="B1734" s="15">
        <v>1985</v>
      </c>
      <c r="C1734" s="15" t="s">
        <v>130</v>
      </c>
      <c r="D1734" s="15" t="s">
        <v>130</v>
      </c>
      <c r="E1734" s="15" t="s">
        <v>130</v>
      </c>
      <c r="F1734" s="15" t="s">
        <v>26</v>
      </c>
      <c r="G1734" s="15" t="s">
        <v>1771</v>
      </c>
      <c r="H1734" s="15" t="s">
        <v>1772</v>
      </c>
      <c r="I1734" s="15" t="s">
        <v>1771</v>
      </c>
      <c r="J1734" s="1" t="s">
        <v>3001</v>
      </c>
      <c r="K1734" s="15" t="s">
        <v>29</v>
      </c>
      <c r="L1734" s="15">
        <v>1</v>
      </c>
      <c r="M1734" s="15" t="s">
        <v>41</v>
      </c>
      <c r="N1734" s="15">
        <v>1</v>
      </c>
      <c r="O1734" s="15">
        <v>1</v>
      </c>
      <c r="P1734" s="13" t="s">
        <v>31</v>
      </c>
      <c r="Q1734" s="13" t="s">
        <v>32</v>
      </c>
      <c r="R1734" s="1" t="s">
        <v>3002</v>
      </c>
      <c r="S1734" s="13" t="str" cm="1">
        <f t="array" ref="S1734">IFERROR(_xlfn.TEXTJOIN(", ",TRUE,IF(ChangeLog[ROW_ID]=$T1734,ChangeLog[Change'#],"")),"")</f>
        <v>72</v>
      </c>
      <c r="T1734">
        <v>1731</v>
      </c>
    </row>
    <row r="1735" spans="1:20" ht="17.100000000000001" customHeight="1" x14ac:dyDescent="0.25">
      <c r="A1735" s="1" t="s">
        <v>1242</v>
      </c>
      <c r="B1735" s="15">
        <v>1985</v>
      </c>
      <c r="C1735" s="15" t="s">
        <v>130</v>
      </c>
      <c r="D1735" s="15" t="s">
        <v>130</v>
      </c>
      <c r="E1735" s="15" t="s">
        <v>130</v>
      </c>
      <c r="F1735" s="15" t="s">
        <v>26</v>
      </c>
      <c r="G1735" s="15" t="s">
        <v>2361</v>
      </c>
      <c r="H1735" s="15" t="s">
        <v>1772</v>
      </c>
      <c r="I1735" s="15" t="s">
        <v>2361</v>
      </c>
      <c r="J1735" s="1" t="s">
        <v>3003</v>
      </c>
      <c r="K1735" s="15" t="s">
        <v>29</v>
      </c>
      <c r="L1735" s="15">
        <v>2</v>
      </c>
      <c r="M1735" s="15" t="s">
        <v>30</v>
      </c>
      <c r="N1735" s="15">
        <v>2</v>
      </c>
      <c r="O1735" s="15">
        <v>1</v>
      </c>
      <c r="P1735" s="13" t="s">
        <v>31</v>
      </c>
      <c r="Q1735" s="13" t="s">
        <v>32</v>
      </c>
      <c r="R1735" s="1" t="s">
        <v>3004</v>
      </c>
      <c r="S1735" s="13" t="str" cm="1">
        <f t="array" ref="S1735">IFERROR(_xlfn.TEXTJOIN(", ",TRUE,IF(ChangeLog[ROW_ID]=$T1735,ChangeLog[Change'#],"")),"")</f>
        <v>73</v>
      </c>
      <c r="T1735">
        <v>1732</v>
      </c>
    </row>
    <row r="1736" spans="1:20" ht="17.100000000000001" customHeight="1" x14ac:dyDescent="0.25">
      <c r="A1736" s="1" t="s">
        <v>1242</v>
      </c>
      <c r="B1736" s="15">
        <v>1985</v>
      </c>
      <c r="C1736" s="15" t="s">
        <v>130</v>
      </c>
      <c r="D1736" s="15" t="s">
        <v>130</v>
      </c>
      <c r="E1736" s="15" t="s">
        <v>130</v>
      </c>
      <c r="F1736" s="15" t="s">
        <v>26</v>
      </c>
      <c r="G1736" s="15" t="s">
        <v>157</v>
      </c>
      <c r="H1736" s="15" t="s">
        <v>1772</v>
      </c>
      <c r="I1736" s="15" t="s">
        <v>3005</v>
      </c>
      <c r="J1736" s="1" t="s">
        <v>159</v>
      </c>
      <c r="K1736" s="15" t="s">
        <v>29</v>
      </c>
      <c r="L1736" s="15">
        <v>2</v>
      </c>
      <c r="M1736" s="15" t="s">
        <v>30</v>
      </c>
      <c r="N1736" s="15">
        <v>2</v>
      </c>
      <c r="O1736" s="15">
        <v>1</v>
      </c>
      <c r="P1736" s="13" t="s">
        <v>31</v>
      </c>
      <c r="Q1736" s="13" t="s">
        <v>32</v>
      </c>
      <c r="R1736" s="1" t="s">
        <v>3006</v>
      </c>
      <c r="S1736" s="13" t="str" cm="1">
        <f t="array" ref="S1736">IFERROR(_xlfn.TEXTJOIN(", ",TRUE,IF(ChangeLog[ROW_ID]=$T1736,ChangeLog[Change'#],"")),"")</f>
        <v>74</v>
      </c>
      <c r="T1736">
        <v>1733</v>
      </c>
    </row>
    <row r="1737" spans="1:20" ht="33.950000000000003" customHeight="1" x14ac:dyDescent="0.25">
      <c r="A1737" s="1" t="s">
        <v>1242</v>
      </c>
      <c r="B1737" s="15">
        <v>1985</v>
      </c>
      <c r="C1737" s="15" t="s">
        <v>130</v>
      </c>
      <c r="D1737" s="15" t="s">
        <v>130</v>
      </c>
      <c r="E1737" s="15" t="s">
        <v>130</v>
      </c>
      <c r="F1737" s="15" t="s">
        <v>26</v>
      </c>
      <c r="G1737" s="15" t="s">
        <v>131</v>
      </c>
      <c r="H1737" s="15" t="s">
        <v>1772</v>
      </c>
      <c r="I1737" s="15" t="s">
        <v>131</v>
      </c>
      <c r="J1737" s="1" t="s">
        <v>3008</v>
      </c>
      <c r="K1737" s="15" t="s">
        <v>29</v>
      </c>
      <c r="L1737" s="15">
        <v>2</v>
      </c>
      <c r="M1737" s="15" t="s">
        <v>30</v>
      </c>
      <c r="N1737" s="15">
        <v>2</v>
      </c>
      <c r="O1737" s="15">
        <v>1</v>
      </c>
      <c r="P1737" s="13" t="s">
        <v>31</v>
      </c>
      <c r="Q1737" s="13" t="s">
        <v>32</v>
      </c>
      <c r="R1737" s="1"/>
      <c r="S1737" s="13" t="str" cm="1">
        <f t="array" ref="S1737">IFERROR(_xlfn.TEXTJOIN(", ",TRUE,IF(ChangeLog[ROW_ID]=$T1737,ChangeLog[Change'#],"")),"")</f>
        <v>75</v>
      </c>
      <c r="T1737">
        <v>1734</v>
      </c>
    </row>
    <row r="1738" spans="1:20" ht="17.100000000000001" customHeight="1" x14ac:dyDescent="0.25">
      <c r="A1738" s="1" t="s">
        <v>1242</v>
      </c>
      <c r="B1738" s="15">
        <v>1985</v>
      </c>
      <c r="C1738" s="15" t="s">
        <v>171</v>
      </c>
      <c r="D1738" s="15" t="s">
        <v>171</v>
      </c>
      <c r="E1738" s="15" t="s">
        <v>171</v>
      </c>
      <c r="F1738" s="15"/>
      <c r="G1738" s="15" t="s">
        <v>172</v>
      </c>
      <c r="H1738" s="15" t="s">
        <v>1603</v>
      </c>
      <c r="I1738" s="15" t="s">
        <v>36</v>
      </c>
      <c r="J1738" s="1" t="s">
        <v>91</v>
      </c>
      <c r="K1738" s="15" t="s">
        <v>29</v>
      </c>
      <c r="L1738" s="15">
        <v>3</v>
      </c>
      <c r="M1738" s="15" t="s">
        <v>57</v>
      </c>
      <c r="N1738" s="15">
        <v>3</v>
      </c>
      <c r="O1738" s="15">
        <v>1</v>
      </c>
      <c r="P1738" s="13" t="s">
        <v>31</v>
      </c>
      <c r="Q1738" s="13" t="s">
        <v>32</v>
      </c>
      <c r="R1738" s="1"/>
      <c r="S1738" s="13" t="str" cm="1">
        <f t="array" ref="S1738">IFERROR(_xlfn.TEXTJOIN(", ",TRUE,IF(ChangeLog[ROW_ID]=$T1738,ChangeLog[Change'#],"")),"")</f>
        <v/>
      </c>
      <c r="T1738">
        <v>1735</v>
      </c>
    </row>
    <row r="1739" spans="1:20" ht="17.100000000000001" customHeight="1" x14ac:dyDescent="0.25">
      <c r="A1739" s="1" t="s">
        <v>1242</v>
      </c>
      <c r="B1739" s="15">
        <v>1985</v>
      </c>
      <c r="C1739" s="15" t="s">
        <v>92</v>
      </c>
      <c r="D1739" s="15" t="s">
        <v>92</v>
      </c>
      <c r="E1739" s="15" t="s">
        <v>386</v>
      </c>
      <c r="F1739" s="15" t="s">
        <v>26</v>
      </c>
      <c r="G1739" s="15" t="s">
        <v>587</v>
      </c>
      <c r="H1739" s="15" t="s">
        <v>1296</v>
      </c>
      <c r="I1739" s="15" t="s">
        <v>587</v>
      </c>
      <c r="J1739" s="1" t="s">
        <v>3010</v>
      </c>
      <c r="K1739" s="15" t="s">
        <v>29</v>
      </c>
      <c r="L1739" s="15">
        <v>3</v>
      </c>
      <c r="M1739" s="15" t="s">
        <v>57</v>
      </c>
      <c r="N1739" s="15">
        <v>3</v>
      </c>
      <c r="O1739" s="15">
        <v>1</v>
      </c>
      <c r="P1739" s="13" t="s">
        <v>31</v>
      </c>
      <c r="Q1739" s="13" t="s">
        <v>32</v>
      </c>
      <c r="R1739" s="1" t="s">
        <v>3011</v>
      </c>
      <c r="S1739" s="13" t="str" cm="1">
        <f t="array" ref="S1739">IFERROR(_xlfn.TEXTJOIN(", ",TRUE,IF(ChangeLog[ROW_ID]=$T1739,ChangeLog[Change'#],"")),"")</f>
        <v/>
      </c>
      <c r="T1739">
        <v>1736</v>
      </c>
    </row>
    <row r="1740" spans="1:20" ht="17.100000000000001" customHeight="1" x14ac:dyDescent="0.25">
      <c r="A1740" s="1" t="s">
        <v>1242</v>
      </c>
      <c r="B1740" s="15">
        <v>1985</v>
      </c>
      <c r="C1740" s="15" t="s">
        <v>92</v>
      </c>
      <c r="D1740" s="15" t="s">
        <v>92</v>
      </c>
      <c r="E1740" s="15" t="s">
        <v>177</v>
      </c>
      <c r="F1740" s="15" t="s">
        <v>26</v>
      </c>
      <c r="G1740" s="15" t="s">
        <v>178</v>
      </c>
      <c r="H1740" s="15" t="s">
        <v>1296</v>
      </c>
      <c r="I1740" s="1" t="s">
        <v>11639</v>
      </c>
      <c r="J1740" s="1" t="s">
        <v>2683</v>
      </c>
      <c r="K1740" s="15" t="s">
        <v>29</v>
      </c>
      <c r="L1740" s="15">
        <v>1</v>
      </c>
      <c r="M1740" s="15" t="s">
        <v>41</v>
      </c>
      <c r="N1740" s="15">
        <v>1</v>
      </c>
      <c r="O1740" s="15">
        <v>1</v>
      </c>
      <c r="P1740" s="13" t="s">
        <v>31</v>
      </c>
      <c r="Q1740" s="13" t="s">
        <v>32</v>
      </c>
      <c r="R1740" s="1" t="s">
        <v>3013</v>
      </c>
      <c r="S1740" s="13" t="str" cm="1">
        <f t="array" ref="S1740">IFERROR(_xlfn.TEXTJOIN(", ",TRUE,IF(ChangeLog[ROW_ID]=$T1740,ChangeLog[Change'#],"")),"")</f>
        <v/>
      </c>
      <c r="T1740">
        <v>1737</v>
      </c>
    </row>
    <row r="1741" spans="1:20" ht="17.100000000000001" customHeight="1" x14ac:dyDescent="0.25">
      <c r="A1741" s="1" t="s">
        <v>1242</v>
      </c>
      <c r="B1741" s="15">
        <v>1985</v>
      </c>
      <c r="C1741" s="15" t="s">
        <v>92</v>
      </c>
      <c r="D1741" s="15" t="s">
        <v>92</v>
      </c>
      <c r="E1741" s="15" t="s">
        <v>177</v>
      </c>
      <c r="F1741" s="15" t="s">
        <v>26</v>
      </c>
      <c r="G1741" s="15" t="s">
        <v>2173</v>
      </c>
      <c r="H1741" s="15" t="s">
        <v>1296</v>
      </c>
      <c r="I1741" s="15" t="s">
        <v>11640</v>
      </c>
      <c r="J1741" s="1" t="s">
        <v>36</v>
      </c>
      <c r="K1741" s="15" t="s">
        <v>29</v>
      </c>
      <c r="L1741" s="15">
        <v>1</v>
      </c>
      <c r="M1741" s="15" t="s">
        <v>41</v>
      </c>
      <c r="N1741" s="15">
        <v>1</v>
      </c>
      <c r="O1741" s="15">
        <v>1</v>
      </c>
      <c r="P1741" s="13" t="s">
        <v>31</v>
      </c>
      <c r="Q1741" s="13" t="s">
        <v>32</v>
      </c>
      <c r="R1741" s="1" t="s">
        <v>3015</v>
      </c>
      <c r="S1741" s="13" t="str" cm="1">
        <f t="array" ref="S1741">IFERROR(_xlfn.TEXTJOIN(", ",TRUE,IF(ChangeLog[ROW_ID]=$T1741,ChangeLog[Change'#],"")),"")</f>
        <v/>
      </c>
      <c r="T1741">
        <v>1738</v>
      </c>
    </row>
    <row r="1742" spans="1:20" ht="17.100000000000001" customHeight="1" x14ac:dyDescent="0.25">
      <c r="A1742" s="1" t="s">
        <v>1242</v>
      </c>
      <c r="B1742" s="15">
        <v>1985</v>
      </c>
      <c r="C1742" s="15" t="s">
        <v>97</v>
      </c>
      <c r="D1742" s="15" t="s">
        <v>97</v>
      </c>
      <c r="E1742" s="15" t="s">
        <v>97</v>
      </c>
      <c r="F1742" s="15" t="s">
        <v>325</v>
      </c>
      <c r="G1742" s="15" t="s">
        <v>283</v>
      </c>
      <c r="H1742" s="15" t="s">
        <v>1349</v>
      </c>
      <c r="I1742" s="15" t="s">
        <v>326</v>
      </c>
      <c r="J1742" s="1" t="s">
        <v>3016</v>
      </c>
      <c r="K1742" s="15" t="s">
        <v>29</v>
      </c>
      <c r="L1742" s="15">
        <v>3</v>
      </c>
      <c r="M1742" s="15" t="s">
        <v>57</v>
      </c>
      <c r="N1742" s="15">
        <v>3</v>
      </c>
      <c r="O1742" s="15">
        <v>1</v>
      </c>
      <c r="P1742" s="13" t="s">
        <v>31</v>
      </c>
      <c r="Q1742" s="13" t="s">
        <v>32</v>
      </c>
      <c r="R1742" s="1"/>
      <c r="S1742" s="13" t="str" cm="1">
        <f t="array" ref="S1742">IFERROR(_xlfn.TEXTJOIN(", ",TRUE,IF(ChangeLog[ROW_ID]=$T1742,ChangeLog[Change'#],"")),"")</f>
        <v/>
      </c>
      <c r="T1742">
        <v>1739</v>
      </c>
    </row>
    <row r="1743" spans="1:20" ht="33.950000000000003" customHeight="1" x14ac:dyDescent="0.25">
      <c r="A1743" s="1" t="s">
        <v>1242</v>
      </c>
      <c r="B1743" s="15">
        <v>1985</v>
      </c>
      <c r="C1743" s="15" t="s">
        <v>97</v>
      </c>
      <c r="D1743" s="15" t="s">
        <v>97</v>
      </c>
      <c r="E1743" s="15" t="s">
        <v>97</v>
      </c>
      <c r="F1743" s="15"/>
      <c r="G1743" s="15" t="s">
        <v>36</v>
      </c>
      <c r="H1743" s="15" t="s">
        <v>1349</v>
      </c>
      <c r="I1743" s="15" t="s">
        <v>36</v>
      </c>
      <c r="J1743" s="1" t="s">
        <v>3017</v>
      </c>
      <c r="K1743" s="15" t="s">
        <v>29</v>
      </c>
      <c r="L1743" s="15">
        <v>1</v>
      </c>
      <c r="M1743" s="15" t="s">
        <v>41</v>
      </c>
      <c r="N1743" s="15">
        <v>1</v>
      </c>
      <c r="O1743" s="15">
        <v>1</v>
      </c>
      <c r="P1743" s="13" t="s">
        <v>31</v>
      </c>
      <c r="Q1743" s="13" t="s">
        <v>32</v>
      </c>
      <c r="R1743" s="1"/>
      <c r="S1743" s="13" t="str" cm="1">
        <f t="array" ref="S1743">IFERROR(_xlfn.TEXTJOIN(", ",TRUE,IF(ChangeLog[ROW_ID]=$T1743,ChangeLog[Change'#],"")),"")</f>
        <v/>
      </c>
      <c r="T1743">
        <v>1740</v>
      </c>
    </row>
    <row r="1744" spans="1:20" ht="17.100000000000001" customHeight="1" x14ac:dyDescent="0.25">
      <c r="A1744" s="1" t="s">
        <v>1242</v>
      </c>
      <c r="B1744" s="15">
        <v>1985</v>
      </c>
      <c r="C1744" s="15" t="s">
        <v>97</v>
      </c>
      <c r="D1744" s="15" t="s">
        <v>97</v>
      </c>
      <c r="E1744" s="15" t="s">
        <v>97</v>
      </c>
      <c r="F1744" s="15" t="s">
        <v>49</v>
      </c>
      <c r="G1744" s="15" t="s">
        <v>152</v>
      </c>
      <c r="H1744" s="15" t="s">
        <v>1349</v>
      </c>
      <c r="I1744" s="15" t="s">
        <v>267</v>
      </c>
      <c r="J1744" s="1" t="s">
        <v>3018</v>
      </c>
      <c r="K1744" s="15" t="s">
        <v>29</v>
      </c>
      <c r="L1744" s="15">
        <v>1</v>
      </c>
      <c r="M1744" s="15" t="s">
        <v>41</v>
      </c>
      <c r="N1744" s="15">
        <v>1</v>
      </c>
      <c r="O1744" s="15">
        <v>1</v>
      </c>
      <c r="P1744" s="13" t="s">
        <v>31</v>
      </c>
      <c r="Q1744" s="13" t="s">
        <v>32</v>
      </c>
      <c r="R1744" s="1"/>
      <c r="S1744" s="13" t="str" cm="1">
        <f t="array" ref="S1744">IFERROR(_xlfn.TEXTJOIN(", ",TRUE,IF(ChangeLog[ROW_ID]=$T1744,ChangeLog[Change'#],"")),"")</f>
        <v/>
      </c>
      <c r="T1744">
        <v>1741</v>
      </c>
    </row>
    <row r="1745" spans="1:20" ht="17.100000000000001" customHeight="1" x14ac:dyDescent="0.25">
      <c r="A1745" s="1" t="s">
        <v>1242</v>
      </c>
      <c r="B1745" s="15">
        <v>1985</v>
      </c>
      <c r="C1745" s="15" t="s">
        <v>1300</v>
      </c>
      <c r="D1745" s="15" t="s">
        <v>1300</v>
      </c>
      <c r="E1745" s="15" t="s">
        <v>1300</v>
      </c>
      <c r="F1745" s="15" t="s">
        <v>26</v>
      </c>
      <c r="G1745" s="15" t="s">
        <v>36</v>
      </c>
      <c r="H1745" s="15" t="s">
        <v>2893</v>
      </c>
      <c r="I1745" s="15" t="s">
        <v>26</v>
      </c>
      <c r="J1745" s="1" t="s">
        <v>91</v>
      </c>
      <c r="K1745" s="15" t="s">
        <v>29</v>
      </c>
      <c r="L1745" s="15">
        <v>3</v>
      </c>
      <c r="M1745" s="15" t="s">
        <v>57</v>
      </c>
      <c r="N1745" s="15">
        <v>3</v>
      </c>
      <c r="O1745" s="15">
        <v>1</v>
      </c>
      <c r="P1745" s="13" t="s">
        <v>31</v>
      </c>
      <c r="Q1745" s="13" t="s">
        <v>32</v>
      </c>
      <c r="R1745" s="1"/>
      <c r="S1745" s="13" t="str" cm="1">
        <f t="array" ref="S1745">IFERROR(_xlfn.TEXTJOIN(", ",TRUE,IF(ChangeLog[ROW_ID]=$T1745,ChangeLog[Change'#],"")),"")</f>
        <v/>
      </c>
      <c r="T1745">
        <v>1742</v>
      </c>
    </row>
    <row r="1746" spans="1:20" ht="17.100000000000001" customHeight="1" x14ac:dyDescent="0.25">
      <c r="A1746" s="1" t="s">
        <v>1242</v>
      </c>
      <c r="B1746" s="15">
        <v>1985</v>
      </c>
      <c r="C1746" s="15" t="s">
        <v>59</v>
      </c>
      <c r="D1746" s="15" t="s">
        <v>59</v>
      </c>
      <c r="E1746" s="15" t="s">
        <v>59</v>
      </c>
      <c r="F1746" s="15" t="s">
        <v>26</v>
      </c>
      <c r="G1746" s="15" t="s">
        <v>237</v>
      </c>
      <c r="H1746" s="15" t="s">
        <v>1306</v>
      </c>
      <c r="I1746" s="1" t="s">
        <v>11641</v>
      </c>
      <c r="J1746" s="1" t="s">
        <v>511</v>
      </c>
      <c r="K1746" s="15" t="s">
        <v>29</v>
      </c>
      <c r="L1746" s="15">
        <v>3</v>
      </c>
      <c r="M1746" s="15" t="s">
        <v>57</v>
      </c>
      <c r="N1746" s="15">
        <v>3</v>
      </c>
      <c r="O1746" s="15">
        <v>1</v>
      </c>
      <c r="P1746" s="13" t="s">
        <v>31</v>
      </c>
      <c r="Q1746" s="13" t="s">
        <v>32</v>
      </c>
      <c r="R1746" s="1" t="s">
        <v>3020</v>
      </c>
      <c r="S1746" s="13" t="str" cm="1">
        <f t="array" ref="S1746">IFERROR(_xlfn.TEXTJOIN(", ",TRUE,IF(ChangeLog[ROW_ID]=$T1746,ChangeLog[Change'#],"")),"")</f>
        <v/>
      </c>
      <c r="T1746">
        <v>1743</v>
      </c>
    </row>
    <row r="1747" spans="1:20" ht="17.100000000000001" customHeight="1" x14ac:dyDescent="0.25">
      <c r="A1747" s="1" t="s">
        <v>1242</v>
      </c>
      <c r="B1747" s="15">
        <v>1987</v>
      </c>
      <c r="C1747" s="15" t="s">
        <v>24</v>
      </c>
      <c r="D1747" s="15" t="s">
        <v>35</v>
      </c>
      <c r="E1747" s="15" t="s">
        <v>35</v>
      </c>
      <c r="F1747" s="15"/>
      <c r="G1747" s="15" t="s">
        <v>36</v>
      </c>
      <c r="H1747" s="15" t="s">
        <v>1359</v>
      </c>
      <c r="I1747" s="15" t="s">
        <v>37</v>
      </c>
      <c r="J1747" s="1" t="s">
        <v>91</v>
      </c>
      <c r="K1747" s="15" t="s">
        <v>29</v>
      </c>
      <c r="L1747" s="15">
        <v>1</v>
      </c>
      <c r="M1747" s="15" t="s">
        <v>41</v>
      </c>
      <c r="N1747" s="15">
        <v>1</v>
      </c>
      <c r="O1747" s="15">
        <v>1</v>
      </c>
      <c r="P1747" s="13" t="s">
        <v>31</v>
      </c>
      <c r="Q1747" s="13" t="s">
        <v>32</v>
      </c>
      <c r="R1747" s="1"/>
      <c r="S1747" s="13" t="str" cm="1">
        <f t="array" ref="S1747">IFERROR(_xlfn.TEXTJOIN(", ",TRUE,IF(ChangeLog[ROW_ID]=$T1747,ChangeLog[Change'#],"")),"")</f>
        <v>78</v>
      </c>
      <c r="T1747">
        <v>1744</v>
      </c>
    </row>
    <row r="1748" spans="1:20" ht="17.100000000000001" customHeight="1" x14ac:dyDescent="0.25">
      <c r="A1748" s="1" t="s">
        <v>1242</v>
      </c>
      <c r="B1748" s="15">
        <v>1987</v>
      </c>
      <c r="C1748" s="15" t="s">
        <v>24</v>
      </c>
      <c r="D1748" s="15" t="s">
        <v>25</v>
      </c>
      <c r="E1748" s="15" t="s">
        <v>25</v>
      </c>
      <c r="F1748" s="15"/>
      <c r="G1748" s="15" t="s">
        <v>106</v>
      </c>
      <c r="H1748" s="15" t="s">
        <v>1243</v>
      </c>
      <c r="I1748" s="15" t="s">
        <v>106</v>
      </c>
      <c r="J1748" s="1" t="s">
        <v>3021</v>
      </c>
      <c r="K1748" s="15" t="s">
        <v>29</v>
      </c>
      <c r="L1748" s="15">
        <v>3</v>
      </c>
      <c r="M1748" s="15" t="s">
        <v>57</v>
      </c>
      <c r="N1748" s="15">
        <v>3</v>
      </c>
      <c r="O1748" s="15">
        <v>1</v>
      </c>
      <c r="P1748" s="13" t="s">
        <v>31</v>
      </c>
      <c r="Q1748" s="13" t="s">
        <v>32</v>
      </c>
      <c r="R1748" s="1" t="s">
        <v>3022</v>
      </c>
      <c r="S1748" s="13" t="str" cm="1">
        <f t="array" ref="S1748">IFERROR(_xlfn.TEXTJOIN(", ",TRUE,IF(ChangeLog[ROW_ID]=$T1748,ChangeLog[Change'#],"")),"")</f>
        <v/>
      </c>
      <c r="T1748">
        <v>1745</v>
      </c>
    </row>
    <row r="1749" spans="1:20" ht="17.100000000000001" customHeight="1" x14ac:dyDescent="0.25">
      <c r="A1749" s="1" t="s">
        <v>1242</v>
      </c>
      <c r="B1749" s="15">
        <v>1987</v>
      </c>
      <c r="C1749" s="15" t="s">
        <v>24</v>
      </c>
      <c r="D1749" s="15" t="s">
        <v>25</v>
      </c>
      <c r="E1749" s="15" t="s">
        <v>25</v>
      </c>
      <c r="F1749" s="15"/>
      <c r="G1749" s="15" t="s">
        <v>108</v>
      </c>
      <c r="H1749" s="15" t="s">
        <v>1243</v>
      </c>
      <c r="I1749" s="15" t="s">
        <v>108</v>
      </c>
      <c r="J1749" s="1" t="s">
        <v>3021</v>
      </c>
      <c r="K1749" s="15" t="s">
        <v>29</v>
      </c>
      <c r="L1749" s="15">
        <v>3</v>
      </c>
      <c r="M1749" s="15" t="s">
        <v>57</v>
      </c>
      <c r="N1749" s="15">
        <v>3</v>
      </c>
      <c r="O1749" s="15">
        <v>1</v>
      </c>
      <c r="P1749" s="13" t="s">
        <v>31</v>
      </c>
      <c r="Q1749" s="13" t="s">
        <v>32</v>
      </c>
      <c r="R1749" s="1" t="s">
        <v>3023</v>
      </c>
      <c r="S1749" s="13" t="str" cm="1">
        <f t="array" ref="S1749">IFERROR(_xlfn.TEXTJOIN(", ",TRUE,IF(ChangeLog[ROW_ID]=$T1749,ChangeLog[Change'#],"")),"")</f>
        <v/>
      </c>
      <c r="T1749">
        <v>1746</v>
      </c>
    </row>
    <row r="1750" spans="1:20" ht="17.100000000000001" customHeight="1" x14ac:dyDescent="0.25">
      <c r="A1750" s="1" t="s">
        <v>1242</v>
      </c>
      <c r="B1750" s="15">
        <v>1987</v>
      </c>
      <c r="C1750" s="15" t="s">
        <v>24</v>
      </c>
      <c r="D1750" s="15" t="s">
        <v>25</v>
      </c>
      <c r="E1750" s="15" t="s">
        <v>25</v>
      </c>
      <c r="F1750" s="15" t="s">
        <v>26</v>
      </c>
      <c r="G1750" s="15" t="s">
        <v>820</v>
      </c>
      <c r="H1750" s="15" t="s">
        <v>1243</v>
      </c>
      <c r="I1750" s="15" t="s">
        <v>820</v>
      </c>
      <c r="J1750" s="1" t="s">
        <v>822</v>
      </c>
      <c r="K1750" s="15" t="s">
        <v>29</v>
      </c>
      <c r="L1750" s="15">
        <v>3</v>
      </c>
      <c r="M1750" s="15" t="s">
        <v>57</v>
      </c>
      <c r="N1750" s="15">
        <v>3</v>
      </c>
      <c r="O1750" s="15">
        <v>1</v>
      </c>
      <c r="P1750" s="13" t="s">
        <v>31</v>
      </c>
      <c r="Q1750" s="13" t="s">
        <v>32</v>
      </c>
      <c r="R1750" s="1" t="s">
        <v>3024</v>
      </c>
      <c r="S1750" s="13" t="str" cm="1">
        <f t="array" ref="S1750">IFERROR(_xlfn.TEXTJOIN(", ",TRUE,IF(ChangeLog[ROW_ID]=$T1750,ChangeLog[Change'#],"")),"")</f>
        <v/>
      </c>
      <c r="T1750">
        <v>1747</v>
      </c>
    </row>
    <row r="1751" spans="1:20" ht="17.100000000000001" customHeight="1" x14ac:dyDescent="0.25">
      <c r="A1751" s="1" t="s">
        <v>1242</v>
      </c>
      <c r="B1751" s="15">
        <v>1987</v>
      </c>
      <c r="C1751" s="15" t="s">
        <v>24</v>
      </c>
      <c r="D1751" s="15" t="s">
        <v>25</v>
      </c>
      <c r="E1751" s="15" t="s">
        <v>25</v>
      </c>
      <c r="F1751" s="15" t="s">
        <v>26</v>
      </c>
      <c r="G1751" s="15" t="s">
        <v>27</v>
      </c>
      <c r="H1751" s="15" t="s">
        <v>1243</v>
      </c>
      <c r="I1751" s="15" t="s">
        <v>27</v>
      </c>
      <c r="J1751" s="1" t="s">
        <v>162</v>
      </c>
      <c r="K1751" s="15" t="s">
        <v>29</v>
      </c>
      <c r="L1751" s="15">
        <v>1</v>
      </c>
      <c r="M1751" s="15" t="s">
        <v>41</v>
      </c>
      <c r="N1751" s="15">
        <v>1</v>
      </c>
      <c r="O1751" s="15">
        <v>1</v>
      </c>
      <c r="P1751" s="13" t="s">
        <v>31</v>
      </c>
      <c r="Q1751" s="13" t="s">
        <v>32</v>
      </c>
      <c r="R1751" s="1" t="s">
        <v>3025</v>
      </c>
      <c r="S1751" s="13" t="str" cm="1">
        <f t="array" ref="S1751">IFERROR(_xlfn.TEXTJOIN(", ",TRUE,IF(ChangeLog[ROW_ID]=$T1751,ChangeLog[Change'#],"")),"")</f>
        <v/>
      </c>
      <c r="T1751">
        <v>1748</v>
      </c>
    </row>
    <row r="1752" spans="1:20" ht="17.100000000000001" customHeight="1" x14ac:dyDescent="0.25">
      <c r="A1752" s="1" t="s">
        <v>1242</v>
      </c>
      <c r="B1752" s="15">
        <v>1987</v>
      </c>
      <c r="C1752" s="15" t="s">
        <v>24</v>
      </c>
      <c r="D1752" s="15" t="s">
        <v>25</v>
      </c>
      <c r="E1752" s="15" t="s">
        <v>25</v>
      </c>
      <c r="F1752" s="15" t="s">
        <v>26</v>
      </c>
      <c r="G1752" s="15" t="s">
        <v>100</v>
      </c>
      <c r="H1752" s="15" t="s">
        <v>1243</v>
      </c>
      <c r="I1752" s="15" t="s">
        <v>100</v>
      </c>
      <c r="J1752" s="1" t="s">
        <v>2608</v>
      </c>
      <c r="K1752" s="15" t="s">
        <v>29</v>
      </c>
      <c r="L1752" s="15">
        <v>1</v>
      </c>
      <c r="M1752" s="15" t="s">
        <v>41</v>
      </c>
      <c r="N1752" s="15">
        <v>1</v>
      </c>
      <c r="O1752" s="15">
        <v>1</v>
      </c>
      <c r="P1752" s="13" t="s">
        <v>31</v>
      </c>
      <c r="Q1752" s="13" t="s">
        <v>32</v>
      </c>
      <c r="R1752" s="1" t="s">
        <v>3026</v>
      </c>
      <c r="S1752" s="13" t="str" cm="1">
        <f t="array" ref="S1752">IFERROR(_xlfn.TEXTJOIN(", ",TRUE,IF(ChangeLog[ROW_ID]=$T1752,ChangeLog[Change'#],"")),"")</f>
        <v/>
      </c>
      <c r="T1752">
        <v>1749</v>
      </c>
    </row>
    <row r="1753" spans="1:20" ht="17.100000000000001" customHeight="1" x14ac:dyDescent="0.25">
      <c r="A1753" s="1" t="s">
        <v>1242</v>
      </c>
      <c r="B1753" s="15">
        <v>1987</v>
      </c>
      <c r="C1753" s="15" t="s">
        <v>24</v>
      </c>
      <c r="D1753" s="15" t="s">
        <v>25</v>
      </c>
      <c r="E1753" s="15" t="s">
        <v>25</v>
      </c>
      <c r="F1753" s="15" t="s">
        <v>26</v>
      </c>
      <c r="G1753" s="15" t="s">
        <v>106</v>
      </c>
      <c r="H1753" s="15" t="s">
        <v>1243</v>
      </c>
      <c r="I1753" s="15" t="s">
        <v>106</v>
      </c>
      <c r="J1753" s="1" t="s">
        <v>2608</v>
      </c>
      <c r="K1753" s="15" t="s">
        <v>29</v>
      </c>
      <c r="L1753" s="15">
        <v>1</v>
      </c>
      <c r="M1753" s="15" t="s">
        <v>41</v>
      </c>
      <c r="N1753" s="15">
        <v>1</v>
      </c>
      <c r="O1753" s="15">
        <v>1</v>
      </c>
      <c r="P1753" s="13" t="s">
        <v>31</v>
      </c>
      <c r="Q1753" s="13" t="s">
        <v>32</v>
      </c>
      <c r="R1753" s="1" t="s">
        <v>3027</v>
      </c>
      <c r="S1753" s="13" t="str" cm="1">
        <f t="array" ref="S1753">IFERROR(_xlfn.TEXTJOIN(", ",TRUE,IF(ChangeLog[ROW_ID]=$T1753,ChangeLog[Change'#],"")),"")</f>
        <v/>
      </c>
      <c r="T1753">
        <v>1750</v>
      </c>
    </row>
    <row r="1754" spans="1:20" ht="17.100000000000001" customHeight="1" x14ac:dyDescent="0.25">
      <c r="A1754" s="1" t="s">
        <v>1242</v>
      </c>
      <c r="B1754" s="15">
        <v>1987</v>
      </c>
      <c r="C1754" s="15" t="s">
        <v>24</v>
      </c>
      <c r="D1754" s="15" t="s">
        <v>25</v>
      </c>
      <c r="E1754" s="15" t="s">
        <v>25</v>
      </c>
      <c r="F1754" s="15" t="s">
        <v>26</v>
      </c>
      <c r="G1754" s="15" t="s">
        <v>124</v>
      </c>
      <c r="H1754" s="15" t="s">
        <v>1243</v>
      </c>
      <c r="I1754" s="15" t="s">
        <v>124</v>
      </c>
      <c r="J1754" s="1" t="s">
        <v>162</v>
      </c>
      <c r="K1754" s="15" t="s">
        <v>29</v>
      </c>
      <c r="L1754" s="15">
        <v>2</v>
      </c>
      <c r="M1754" s="15" t="s">
        <v>30</v>
      </c>
      <c r="N1754" s="15">
        <v>2</v>
      </c>
      <c r="O1754" s="15">
        <v>1</v>
      </c>
      <c r="P1754" s="13" t="s">
        <v>31</v>
      </c>
      <c r="Q1754" s="13" t="s">
        <v>32</v>
      </c>
      <c r="R1754" s="1" t="s">
        <v>3028</v>
      </c>
      <c r="S1754" s="13" t="str" cm="1">
        <f t="array" ref="S1754">IFERROR(_xlfn.TEXTJOIN(", ",TRUE,IF(ChangeLog[ROW_ID]=$T1754,ChangeLog[Change'#],"")),"")</f>
        <v/>
      </c>
      <c r="T1754">
        <v>1751</v>
      </c>
    </row>
    <row r="1755" spans="1:20" ht="17.100000000000001" customHeight="1" x14ac:dyDescent="0.25">
      <c r="A1755" s="1" t="s">
        <v>1242</v>
      </c>
      <c r="B1755" s="15">
        <v>1987</v>
      </c>
      <c r="C1755" s="15" t="s">
        <v>24</v>
      </c>
      <c r="D1755" s="15" t="s">
        <v>25</v>
      </c>
      <c r="E1755" s="15" t="s">
        <v>25</v>
      </c>
      <c r="F1755" s="15" t="s">
        <v>26</v>
      </c>
      <c r="G1755" s="15" t="s">
        <v>108</v>
      </c>
      <c r="H1755" s="15" t="s">
        <v>1243</v>
      </c>
      <c r="I1755" s="15" t="s">
        <v>108</v>
      </c>
      <c r="J1755" s="1" t="s">
        <v>2608</v>
      </c>
      <c r="K1755" s="15" t="s">
        <v>29</v>
      </c>
      <c r="L1755" s="15">
        <v>2</v>
      </c>
      <c r="M1755" s="15" t="s">
        <v>30</v>
      </c>
      <c r="N1755" s="15">
        <v>2</v>
      </c>
      <c r="O1755" s="15">
        <v>1</v>
      </c>
      <c r="P1755" s="13" t="s">
        <v>31</v>
      </c>
      <c r="Q1755" s="13" t="s">
        <v>32</v>
      </c>
      <c r="R1755" s="1" t="s">
        <v>3029</v>
      </c>
      <c r="S1755" s="13" t="str" cm="1">
        <f t="array" ref="S1755">IFERROR(_xlfn.TEXTJOIN(", ",TRUE,IF(ChangeLog[ROW_ID]=$T1755,ChangeLog[Change'#],"")),"")</f>
        <v/>
      </c>
      <c r="T1755">
        <v>1752</v>
      </c>
    </row>
    <row r="1756" spans="1:20" ht="17.100000000000001" customHeight="1" x14ac:dyDescent="0.25">
      <c r="A1756" s="1" t="s">
        <v>1242</v>
      </c>
      <c r="B1756" s="15">
        <v>1987</v>
      </c>
      <c r="C1756" s="15" t="s">
        <v>24</v>
      </c>
      <c r="D1756" s="15" t="s">
        <v>25</v>
      </c>
      <c r="E1756" s="15" t="s">
        <v>25</v>
      </c>
      <c r="F1756" s="15" t="s">
        <v>26</v>
      </c>
      <c r="G1756" s="15" t="s">
        <v>786</v>
      </c>
      <c r="H1756" s="15" t="s">
        <v>1243</v>
      </c>
      <c r="I1756" s="15" t="s">
        <v>786</v>
      </c>
      <c r="J1756" s="1" t="s">
        <v>817</v>
      </c>
      <c r="K1756" s="15" t="s">
        <v>29</v>
      </c>
      <c r="L1756" s="15">
        <v>2</v>
      </c>
      <c r="M1756" s="15" t="s">
        <v>30</v>
      </c>
      <c r="N1756" s="15">
        <v>2</v>
      </c>
      <c r="O1756" s="15">
        <v>1</v>
      </c>
      <c r="P1756" s="13" t="s">
        <v>31</v>
      </c>
      <c r="Q1756" s="13" t="s">
        <v>32</v>
      </c>
      <c r="R1756" s="1" t="s">
        <v>3030</v>
      </c>
      <c r="S1756" s="13" t="str" cm="1">
        <f t="array" ref="S1756">IFERROR(_xlfn.TEXTJOIN(", ",TRUE,IF(ChangeLog[ROW_ID]=$T1756,ChangeLog[Change'#],"")),"")</f>
        <v/>
      </c>
      <c r="T1756">
        <v>1753</v>
      </c>
    </row>
    <row r="1757" spans="1:20" ht="17.100000000000001" customHeight="1" x14ac:dyDescent="0.25">
      <c r="A1757" s="1" t="s">
        <v>1242</v>
      </c>
      <c r="B1757" s="15">
        <v>1987</v>
      </c>
      <c r="C1757" s="15" t="s">
        <v>24</v>
      </c>
      <c r="D1757" s="15" t="s">
        <v>25</v>
      </c>
      <c r="E1757" s="15" t="s">
        <v>25</v>
      </c>
      <c r="F1757" s="15" t="s">
        <v>26</v>
      </c>
      <c r="G1757" s="15" t="s">
        <v>27</v>
      </c>
      <c r="H1757" s="15" t="s">
        <v>1243</v>
      </c>
      <c r="I1757" s="15" t="s">
        <v>27</v>
      </c>
      <c r="J1757" s="1" t="s">
        <v>791</v>
      </c>
      <c r="K1757" s="15" t="s">
        <v>29</v>
      </c>
      <c r="L1757" s="15">
        <v>2</v>
      </c>
      <c r="M1757" s="15" t="s">
        <v>30</v>
      </c>
      <c r="N1757" s="15">
        <v>2</v>
      </c>
      <c r="O1757" s="15">
        <v>1</v>
      </c>
      <c r="P1757" s="13" t="s">
        <v>31</v>
      </c>
      <c r="Q1757" s="13" t="s">
        <v>32</v>
      </c>
      <c r="R1757" s="1" t="s">
        <v>3031</v>
      </c>
      <c r="S1757" s="13" t="str" cm="1">
        <f t="array" ref="S1757">IFERROR(_xlfn.TEXTJOIN(", ",TRUE,IF(ChangeLog[ROW_ID]=$T1757,ChangeLog[Change'#],"")),"")</f>
        <v/>
      </c>
      <c r="T1757">
        <v>1754</v>
      </c>
    </row>
    <row r="1758" spans="1:20" ht="17.100000000000001" customHeight="1" x14ac:dyDescent="0.25">
      <c r="A1758" s="1" t="s">
        <v>1242</v>
      </c>
      <c r="B1758" s="15">
        <v>1987</v>
      </c>
      <c r="C1758" s="15" t="s">
        <v>24</v>
      </c>
      <c r="D1758" s="15" t="s">
        <v>25</v>
      </c>
      <c r="E1758" s="15" t="s">
        <v>25</v>
      </c>
      <c r="F1758" s="15" t="s">
        <v>26</v>
      </c>
      <c r="G1758" s="15" t="s">
        <v>104</v>
      </c>
      <c r="H1758" s="15" t="s">
        <v>1243</v>
      </c>
      <c r="I1758" s="15" t="s">
        <v>104</v>
      </c>
      <c r="J1758" s="1" t="s">
        <v>791</v>
      </c>
      <c r="K1758" s="15" t="s">
        <v>29</v>
      </c>
      <c r="L1758" s="15">
        <v>2</v>
      </c>
      <c r="M1758" s="15" t="s">
        <v>30</v>
      </c>
      <c r="N1758" s="15">
        <v>2</v>
      </c>
      <c r="O1758" s="15">
        <v>1</v>
      </c>
      <c r="P1758" s="13" t="s">
        <v>31</v>
      </c>
      <c r="Q1758" s="13" t="s">
        <v>32</v>
      </c>
      <c r="R1758" s="1" t="s">
        <v>3032</v>
      </c>
      <c r="S1758" s="13" t="str" cm="1">
        <f t="array" ref="S1758">IFERROR(_xlfn.TEXTJOIN(", ",TRUE,IF(ChangeLog[ROW_ID]=$T1758,ChangeLog[Change'#],"")),"")</f>
        <v/>
      </c>
      <c r="T1758">
        <v>1755</v>
      </c>
    </row>
    <row r="1759" spans="1:20" ht="17.100000000000001" customHeight="1" x14ac:dyDescent="0.25">
      <c r="A1759" s="1" t="s">
        <v>1242</v>
      </c>
      <c r="B1759" s="15">
        <v>1987</v>
      </c>
      <c r="C1759" s="15" t="s">
        <v>24</v>
      </c>
      <c r="D1759" s="15" t="s">
        <v>25</v>
      </c>
      <c r="E1759" s="15" t="s">
        <v>25</v>
      </c>
      <c r="F1759" s="15" t="s">
        <v>26</v>
      </c>
      <c r="G1759" s="15" t="s">
        <v>42</v>
      </c>
      <c r="H1759" s="15" t="s">
        <v>1243</v>
      </c>
      <c r="I1759" s="15" t="s">
        <v>43</v>
      </c>
      <c r="J1759" s="1" t="s">
        <v>3033</v>
      </c>
      <c r="K1759" s="15" t="s">
        <v>29</v>
      </c>
      <c r="L1759" s="15">
        <v>1</v>
      </c>
      <c r="M1759" s="15" t="s">
        <v>41</v>
      </c>
      <c r="N1759" s="15">
        <v>1</v>
      </c>
      <c r="O1759" s="15">
        <v>1</v>
      </c>
      <c r="P1759" s="13" t="s">
        <v>31</v>
      </c>
      <c r="Q1759" s="13" t="s">
        <v>32</v>
      </c>
      <c r="R1759" s="1" t="s">
        <v>3034</v>
      </c>
      <c r="S1759" s="13" t="str" cm="1">
        <f t="array" ref="S1759">IFERROR(_xlfn.TEXTJOIN(", ",TRUE,IF(ChangeLog[ROW_ID]=$T1759,ChangeLog[Change'#],"")),"")</f>
        <v/>
      </c>
      <c r="T1759">
        <v>1756</v>
      </c>
    </row>
    <row r="1760" spans="1:20" ht="17.100000000000001" customHeight="1" x14ac:dyDescent="0.25">
      <c r="A1760" s="1" t="s">
        <v>1242</v>
      </c>
      <c r="B1760" s="15">
        <v>1987</v>
      </c>
      <c r="C1760" s="15" t="s">
        <v>24</v>
      </c>
      <c r="D1760" s="15" t="s">
        <v>25</v>
      </c>
      <c r="E1760" s="15" t="s">
        <v>25</v>
      </c>
      <c r="F1760" s="15" t="s">
        <v>26</v>
      </c>
      <c r="G1760" s="15" t="s">
        <v>66</v>
      </c>
      <c r="H1760" s="15" t="s">
        <v>1243</v>
      </c>
      <c r="I1760" s="15" t="s">
        <v>67</v>
      </c>
      <c r="J1760" s="1" t="s">
        <v>3035</v>
      </c>
      <c r="K1760" s="15" t="s">
        <v>29</v>
      </c>
      <c r="L1760" s="15">
        <v>1</v>
      </c>
      <c r="M1760" s="15" t="s">
        <v>41</v>
      </c>
      <c r="N1760" s="15">
        <v>1</v>
      </c>
      <c r="O1760" s="15">
        <v>1</v>
      </c>
      <c r="P1760" s="13" t="s">
        <v>31</v>
      </c>
      <c r="Q1760" s="13" t="s">
        <v>32</v>
      </c>
      <c r="R1760" s="1" t="s">
        <v>3036</v>
      </c>
      <c r="S1760" s="13" t="str" cm="1">
        <f t="array" ref="S1760">IFERROR(_xlfn.TEXTJOIN(", ",TRUE,IF(ChangeLog[ROW_ID]=$T1760,ChangeLog[Change'#],"")),"")</f>
        <v/>
      </c>
      <c r="T1760">
        <v>1757</v>
      </c>
    </row>
    <row r="1761" spans="1:20" ht="17.100000000000001" customHeight="1" x14ac:dyDescent="0.25">
      <c r="A1761" s="1" t="s">
        <v>1242</v>
      </c>
      <c r="B1761" s="15">
        <v>1987</v>
      </c>
      <c r="C1761" s="15" t="s">
        <v>24</v>
      </c>
      <c r="D1761" s="15" t="s">
        <v>25</v>
      </c>
      <c r="E1761" s="15" t="s">
        <v>25</v>
      </c>
      <c r="F1761" s="15" t="s">
        <v>26</v>
      </c>
      <c r="G1761" s="15" t="s">
        <v>121</v>
      </c>
      <c r="H1761" s="15" t="s">
        <v>1243</v>
      </c>
      <c r="I1761" s="15" t="s">
        <v>11642</v>
      </c>
      <c r="J1761" s="1" t="s">
        <v>3038</v>
      </c>
      <c r="K1761" s="15" t="s">
        <v>29</v>
      </c>
      <c r="L1761" s="15">
        <v>1</v>
      </c>
      <c r="M1761" s="15" t="s">
        <v>41</v>
      </c>
      <c r="N1761" s="15">
        <v>1</v>
      </c>
      <c r="O1761" s="15">
        <v>1</v>
      </c>
      <c r="P1761" s="13" t="s">
        <v>31</v>
      </c>
      <c r="Q1761" s="13" t="s">
        <v>32</v>
      </c>
      <c r="R1761" s="1" t="s">
        <v>3039</v>
      </c>
      <c r="S1761" s="13" t="str" cm="1">
        <f t="array" ref="S1761">IFERROR(_xlfn.TEXTJOIN(", ",TRUE,IF(ChangeLog[ROW_ID]=$T1761,ChangeLog[Change'#],"")),"")</f>
        <v/>
      </c>
      <c r="T1761">
        <v>1758</v>
      </c>
    </row>
    <row r="1762" spans="1:20" ht="17.100000000000001" customHeight="1" x14ac:dyDescent="0.25">
      <c r="A1762" s="1" t="s">
        <v>1242</v>
      </c>
      <c r="B1762" s="15">
        <v>1987</v>
      </c>
      <c r="C1762" s="15" t="s">
        <v>2429</v>
      </c>
      <c r="D1762" s="15" t="s">
        <v>2429</v>
      </c>
      <c r="E1762" s="15" t="s">
        <v>2430</v>
      </c>
      <c r="F1762" s="15" t="s">
        <v>26</v>
      </c>
      <c r="G1762" s="15" t="s">
        <v>369</v>
      </c>
      <c r="H1762" s="15" t="s">
        <v>2431</v>
      </c>
      <c r="I1762" s="15" t="s">
        <v>11643</v>
      </c>
      <c r="J1762" s="1" t="s">
        <v>3041</v>
      </c>
      <c r="K1762" s="15" t="s">
        <v>29</v>
      </c>
      <c r="L1762" s="15">
        <v>3</v>
      </c>
      <c r="M1762" s="15" t="s">
        <v>57</v>
      </c>
      <c r="N1762" s="15">
        <v>3</v>
      </c>
      <c r="O1762" s="15">
        <v>1</v>
      </c>
      <c r="P1762" s="13" t="s">
        <v>31</v>
      </c>
      <c r="Q1762" s="13" t="s">
        <v>32</v>
      </c>
      <c r="R1762" s="1" t="s">
        <v>3042</v>
      </c>
      <c r="S1762" s="13" t="str" cm="1">
        <f t="array" ref="S1762">IFERROR(_xlfn.TEXTJOIN(", ",TRUE,IF(ChangeLog[ROW_ID]=$T1762,ChangeLog[Change'#],"")),"")</f>
        <v/>
      </c>
      <c r="T1762">
        <v>1759</v>
      </c>
    </row>
    <row r="1763" spans="1:20" ht="17.100000000000001" customHeight="1" x14ac:dyDescent="0.25">
      <c r="A1763" s="1" t="s">
        <v>1242</v>
      </c>
      <c r="B1763" s="15">
        <v>1987</v>
      </c>
      <c r="C1763" s="15" t="s">
        <v>2429</v>
      </c>
      <c r="D1763" s="15" t="s">
        <v>2429</v>
      </c>
      <c r="E1763" s="15" t="s">
        <v>2430</v>
      </c>
      <c r="F1763" s="15" t="s">
        <v>26</v>
      </c>
      <c r="G1763" s="15" t="s">
        <v>36</v>
      </c>
      <c r="H1763" s="15" t="s">
        <v>2431</v>
      </c>
      <c r="I1763" s="15" t="s">
        <v>11644</v>
      </c>
      <c r="J1763" s="1" t="s">
        <v>36</v>
      </c>
      <c r="K1763" s="15" t="s">
        <v>29</v>
      </c>
      <c r="L1763" s="15">
        <v>3</v>
      </c>
      <c r="M1763" s="15" t="s">
        <v>57</v>
      </c>
      <c r="N1763" s="15">
        <v>3</v>
      </c>
      <c r="O1763" s="15">
        <v>1</v>
      </c>
      <c r="P1763" s="13" t="s">
        <v>31</v>
      </c>
      <c r="Q1763" s="13" t="s">
        <v>32</v>
      </c>
      <c r="R1763" s="1" t="s">
        <v>3044</v>
      </c>
      <c r="S1763" s="13" t="str" cm="1">
        <f t="array" ref="S1763">IFERROR(_xlfn.TEXTJOIN(", ",TRUE,IF(ChangeLog[ROW_ID]=$T1763,ChangeLog[Change'#],"")),"")</f>
        <v/>
      </c>
      <c r="T1763">
        <v>1760</v>
      </c>
    </row>
    <row r="1764" spans="1:20" ht="17.100000000000001" customHeight="1" x14ac:dyDescent="0.25">
      <c r="A1764" s="1" t="s">
        <v>1242</v>
      </c>
      <c r="B1764" s="15">
        <v>1987</v>
      </c>
      <c r="C1764" s="15" t="s">
        <v>47</v>
      </c>
      <c r="D1764" s="15" t="s">
        <v>47</v>
      </c>
      <c r="E1764" s="15" t="s">
        <v>707</v>
      </c>
      <c r="F1764" s="15"/>
      <c r="G1764" s="15" t="s">
        <v>2535</v>
      </c>
      <c r="H1764" s="15" t="s">
        <v>1255</v>
      </c>
      <c r="I1764" s="15" t="s">
        <v>11543</v>
      </c>
      <c r="J1764" s="1" t="s">
        <v>3045</v>
      </c>
      <c r="K1764" s="15" t="s">
        <v>29</v>
      </c>
      <c r="L1764" s="15">
        <v>3</v>
      </c>
      <c r="M1764" s="15" t="s">
        <v>57</v>
      </c>
      <c r="N1764" s="15">
        <v>3</v>
      </c>
      <c r="O1764" s="15">
        <v>1</v>
      </c>
      <c r="P1764" s="13" t="s">
        <v>31</v>
      </c>
      <c r="Q1764" s="13" t="s">
        <v>32</v>
      </c>
      <c r="R1764" s="1" t="s">
        <v>3046</v>
      </c>
      <c r="S1764" s="13" t="str" cm="1">
        <f t="array" ref="S1764">IFERROR(_xlfn.TEXTJOIN(", ",TRUE,IF(ChangeLog[ROW_ID]=$T1764,ChangeLog[Change'#],"")),"")</f>
        <v/>
      </c>
      <c r="T1764">
        <v>1761</v>
      </c>
    </row>
    <row r="1765" spans="1:20" ht="17.100000000000001" customHeight="1" x14ac:dyDescent="0.25">
      <c r="A1765" s="1" t="s">
        <v>1242</v>
      </c>
      <c r="B1765" s="15">
        <v>1987</v>
      </c>
      <c r="C1765" s="15" t="s">
        <v>47</v>
      </c>
      <c r="D1765" s="15" t="s">
        <v>47</v>
      </c>
      <c r="E1765" s="15" t="s">
        <v>48</v>
      </c>
      <c r="F1765" s="15"/>
      <c r="G1765" s="15" t="s">
        <v>127</v>
      </c>
      <c r="H1765" s="15" t="s">
        <v>1255</v>
      </c>
      <c r="I1765" s="15" t="s">
        <v>128</v>
      </c>
      <c r="J1765" s="1" t="s">
        <v>3047</v>
      </c>
      <c r="K1765" s="15" t="s">
        <v>29</v>
      </c>
      <c r="L1765" s="15">
        <v>3</v>
      </c>
      <c r="M1765" s="15" t="s">
        <v>57</v>
      </c>
      <c r="N1765" s="15">
        <v>3</v>
      </c>
      <c r="O1765" s="15">
        <v>1</v>
      </c>
      <c r="P1765" s="13" t="s">
        <v>31</v>
      </c>
      <c r="Q1765" s="13" t="s">
        <v>32</v>
      </c>
      <c r="R1765" s="1">
        <v>41.43</v>
      </c>
      <c r="S1765" s="13" t="str" cm="1">
        <f t="array" ref="S1765">IFERROR(_xlfn.TEXTJOIN(", ",TRUE,IF(ChangeLog[ROW_ID]=$T1765,ChangeLog[Change'#],"")),"")</f>
        <v/>
      </c>
      <c r="T1765">
        <v>1762</v>
      </c>
    </row>
    <row r="1766" spans="1:20" ht="17.100000000000001" customHeight="1" x14ac:dyDescent="0.25">
      <c r="A1766" s="1" t="s">
        <v>1242</v>
      </c>
      <c r="B1766" s="15">
        <v>1987</v>
      </c>
      <c r="C1766" s="15" t="s">
        <v>47</v>
      </c>
      <c r="D1766" s="15" t="s">
        <v>47</v>
      </c>
      <c r="E1766" s="15" t="s">
        <v>48</v>
      </c>
      <c r="F1766" s="15"/>
      <c r="G1766" s="15" t="s">
        <v>72</v>
      </c>
      <c r="H1766" s="15" t="s">
        <v>1255</v>
      </c>
      <c r="I1766" s="15" t="s">
        <v>72</v>
      </c>
      <c r="J1766" s="1" t="s">
        <v>2767</v>
      </c>
      <c r="K1766" s="15" t="s">
        <v>29</v>
      </c>
      <c r="L1766" s="15">
        <v>3</v>
      </c>
      <c r="M1766" s="15" t="s">
        <v>57</v>
      </c>
      <c r="N1766" s="15">
        <v>3</v>
      </c>
      <c r="O1766" s="15">
        <v>1</v>
      </c>
      <c r="P1766" s="13" t="s">
        <v>31</v>
      </c>
      <c r="Q1766" s="13" t="s">
        <v>32</v>
      </c>
      <c r="R1766" s="1">
        <v>10.57</v>
      </c>
      <c r="S1766" s="13" t="str" cm="1">
        <f t="array" ref="S1766">IFERROR(_xlfn.TEXTJOIN(", ",TRUE,IF(ChangeLog[ROW_ID]=$T1766,ChangeLog[Change'#],"")),"")</f>
        <v/>
      </c>
      <c r="T1766">
        <v>1763</v>
      </c>
    </row>
    <row r="1767" spans="1:20" ht="17.100000000000001" customHeight="1" x14ac:dyDescent="0.25">
      <c r="A1767" s="1" t="s">
        <v>1242</v>
      </c>
      <c r="B1767" s="15">
        <v>1987</v>
      </c>
      <c r="C1767" s="15" t="s">
        <v>47</v>
      </c>
      <c r="D1767" s="15" t="s">
        <v>47</v>
      </c>
      <c r="E1767" s="15" t="s">
        <v>48</v>
      </c>
      <c r="F1767" s="15"/>
      <c r="G1767" s="15" t="s">
        <v>52</v>
      </c>
      <c r="H1767" s="15" t="s">
        <v>1255</v>
      </c>
      <c r="I1767" s="15" t="s">
        <v>52</v>
      </c>
      <c r="J1767" s="1" t="s">
        <v>2767</v>
      </c>
      <c r="K1767" s="15" t="s">
        <v>29</v>
      </c>
      <c r="L1767" s="15">
        <v>3</v>
      </c>
      <c r="M1767" s="15" t="s">
        <v>57</v>
      </c>
      <c r="N1767" s="15">
        <v>3</v>
      </c>
      <c r="O1767" s="15">
        <v>1</v>
      </c>
      <c r="P1767" s="13" t="s">
        <v>31</v>
      </c>
      <c r="Q1767" s="13" t="s">
        <v>32</v>
      </c>
      <c r="R1767" s="1">
        <v>21.39</v>
      </c>
      <c r="S1767" s="13" t="str" cm="1">
        <f t="array" ref="S1767">IFERROR(_xlfn.TEXTJOIN(", ",TRUE,IF(ChangeLog[ROW_ID]=$T1767,ChangeLog[Change'#],"")),"")</f>
        <v/>
      </c>
      <c r="T1767">
        <v>1764</v>
      </c>
    </row>
    <row r="1768" spans="1:20" ht="17.100000000000001" customHeight="1" x14ac:dyDescent="0.25">
      <c r="A1768" s="1" t="s">
        <v>1242</v>
      </c>
      <c r="B1768" s="15">
        <v>1987</v>
      </c>
      <c r="C1768" s="15" t="s">
        <v>47</v>
      </c>
      <c r="D1768" s="15" t="s">
        <v>47</v>
      </c>
      <c r="E1768" s="15" t="s">
        <v>112</v>
      </c>
      <c r="F1768" s="15" t="s">
        <v>26</v>
      </c>
      <c r="G1768" s="15" t="s">
        <v>3048</v>
      </c>
      <c r="H1768" s="15" t="s">
        <v>1255</v>
      </c>
      <c r="I1768" s="15" t="s">
        <v>11645</v>
      </c>
      <c r="J1768" s="1" t="s">
        <v>3050</v>
      </c>
      <c r="K1768" s="15" t="s">
        <v>29</v>
      </c>
      <c r="L1768" s="15">
        <v>3</v>
      </c>
      <c r="M1768" s="15" t="s">
        <v>57</v>
      </c>
      <c r="N1768" s="15">
        <v>3</v>
      </c>
      <c r="O1768" s="15">
        <v>1</v>
      </c>
      <c r="P1768" s="13" t="s">
        <v>31</v>
      </c>
      <c r="Q1768" s="13" t="s">
        <v>32</v>
      </c>
      <c r="R1768" s="1">
        <v>44.82</v>
      </c>
      <c r="S1768" s="13" t="str" cm="1">
        <f t="array" ref="S1768">IFERROR(_xlfn.TEXTJOIN(", ",TRUE,IF(ChangeLog[ROW_ID]=$T1768,ChangeLog[Change'#],"")),"")</f>
        <v/>
      </c>
      <c r="T1768">
        <v>1765</v>
      </c>
    </row>
    <row r="1769" spans="1:20" ht="17.100000000000001" customHeight="1" x14ac:dyDescent="0.25">
      <c r="A1769" s="1" t="s">
        <v>1242</v>
      </c>
      <c r="B1769" s="15">
        <v>1987</v>
      </c>
      <c r="C1769" s="15" t="s">
        <v>2558</v>
      </c>
      <c r="D1769" s="15" t="s">
        <v>2559</v>
      </c>
      <c r="E1769" s="15" t="s">
        <v>2559</v>
      </c>
      <c r="F1769" s="15" t="s">
        <v>49</v>
      </c>
      <c r="G1769" s="15" t="s">
        <v>36</v>
      </c>
      <c r="H1769" s="15" t="s">
        <v>2560</v>
      </c>
      <c r="I1769" s="15" t="s">
        <v>265</v>
      </c>
      <c r="J1769" s="1" t="s">
        <v>91</v>
      </c>
      <c r="K1769" s="15" t="s">
        <v>29</v>
      </c>
      <c r="L1769" s="15">
        <v>3</v>
      </c>
      <c r="M1769" s="15" t="s">
        <v>57</v>
      </c>
      <c r="N1769" s="15">
        <v>3</v>
      </c>
      <c r="O1769" s="15">
        <v>1</v>
      </c>
      <c r="P1769" s="13" t="s">
        <v>31</v>
      </c>
      <c r="Q1769" s="13" t="s">
        <v>32</v>
      </c>
      <c r="R1769" s="1"/>
      <c r="S1769" s="13" t="str" cm="1">
        <f t="array" ref="S1769">IFERROR(_xlfn.TEXTJOIN(", ",TRUE,IF(ChangeLog[ROW_ID]=$T1769,ChangeLog[Change'#],"")),"")</f>
        <v/>
      </c>
      <c r="T1769">
        <v>1766</v>
      </c>
    </row>
    <row r="1770" spans="1:20" ht="17.100000000000001" customHeight="1" x14ac:dyDescent="0.25">
      <c r="A1770" s="1" t="s">
        <v>1242</v>
      </c>
      <c r="B1770" s="15">
        <v>1987</v>
      </c>
      <c r="C1770" s="15" t="s">
        <v>2558</v>
      </c>
      <c r="D1770" s="15" t="s">
        <v>2559</v>
      </c>
      <c r="E1770" s="15" t="s">
        <v>2559</v>
      </c>
      <c r="F1770" s="15" t="s">
        <v>26</v>
      </c>
      <c r="G1770" s="15" t="s">
        <v>36</v>
      </c>
      <c r="H1770" s="15" t="s">
        <v>2560</v>
      </c>
      <c r="I1770" s="15" t="s">
        <v>98</v>
      </c>
      <c r="J1770" s="1" t="s">
        <v>91</v>
      </c>
      <c r="K1770" s="15" t="s">
        <v>29</v>
      </c>
      <c r="L1770" s="15">
        <v>3</v>
      </c>
      <c r="M1770" s="15" t="s">
        <v>57</v>
      </c>
      <c r="N1770" s="15">
        <v>3</v>
      </c>
      <c r="O1770" s="15">
        <v>1</v>
      </c>
      <c r="P1770" s="13" t="s">
        <v>31</v>
      </c>
      <c r="Q1770" s="13" t="s">
        <v>32</v>
      </c>
      <c r="R1770" s="1"/>
      <c r="S1770" s="13" t="str" cm="1">
        <f t="array" ref="S1770">IFERROR(_xlfn.TEXTJOIN(", ",TRUE,IF(ChangeLog[ROW_ID]=$T1770,ChangeLog[Change'#],"")),"")</f>
        <v/>
      </c>
      <c r="T1770">
        <v>1767</v>
      </c>
    </row>
    <row r="1771" spans="1:20" ht="17.100000000000001" customHeight="1" x14ac:dyDescent="0.25">
      <c r="A1771" s="1" t="s">
        <v>1242</v>
      </c>
      <c r="B1771" s="15">
        <v>1987</v>
      </c>
      <c r="C1771" s="15" t="s">
        <v>236</v>
      </c>
      <c r="D1771" s="15" t="s">
        <v>236</v>
      </c>
      <c r="E1771" s="15" t="s">
        <v>236</v>
      </c>
      <c r="F1771" s="15"/>
      <c r="G1771" s="15" t="s">
        <v>247</v>
      </c>
      <c r="H1771" s="15" t="s">
        <v>3051</v>
      </c>
      <c r="I1771" s="15" t="s">
        <v>11646</v>
      </c>
      <c r="J1771" s="1" t="s">
        <v>3053</v>
      </c>
      <c r="K1771" s="15" t="s">
        <v>29</v>
      </c>
      <c r="L1771" s="15">
        <v>1</v>
      </c>
      <c r="M1771" s="15" t="s">
        <v>41</v>
      </c>
      <c r="N1771" s="15">
        <v>1</v>
      </c>
      <c r="O1771" s="15">
        <v>1</v>
      </c>
      <c r="P1771" s="13" t="s">
        <v>31</v>
      </c>
      <c r="Q1771" s="13" t="s">
        <v>32</v>
      </c>
      <c r="R1771" s="1"/>
      <c r="S1771" s="13" t="str" cm="1">
        <f t="array" ref="S1771">IFERROR(_xlfn.TEXTJOIN(", ",TRUE,IF(ChangeLog[ROW_ID]=$T1771,ChangeLog[Change'#],"")),"")</f>
        <v/>
      </c>
      <c r="T1771">
        <v>1768</v>
      </c>
    </row>
    <row r="1772" spans="1:20" ht="17.100000000000001" customHeight="1" x14ac:dyDescent="0.25">
      <c r="A1772" s="1" t="s">
        <v>1242</v>
      </c>
      <c r="B1772" s="15">
        <v>1987</v>
      </c>
      <c r="C1772" s="15" t="s">
        <v>236</v>
      </c>
      <c r="D1772" s="15" t="s">
        <v>236</v>
      </c>
      <c r="E1772" s="15" t="s">
        <v>236</v>
      </c>
      <c r="F1772" s="15"/>
      <c r="G1772" s="15" t="s">
        <v>3054</v>
      </c>
      <c r="H1772" s="15" t="s">
        <v>3051</v>
      </c>
      <c r="I1772" s="15" t="s">
        <v>11647</v>
      </c>
      <c r="J1772" s="1" t="s">
        <v>3056</v>
      </c>
      <c r="K1772" s="15" t="s">
        <v>29</v>
      </c>
      <c r="L1772" s="15">
        <v>1</v>
      </c>
      <c r="M1772" s="15" t="s">
        <v>41</v>
      </c>
      <c r="N1772" s="15">
        <v>1</v>
      </c>
      <c r="O1772" s="15">
        <v>1</v>
      </c>
      <c r="P1772" s="13" t="s">
        <v>31</v>
      </c>
      <c r="Q1772" s="13" t="s">
        <v>32</v>
      </c>
      <c r="R1772" s="1"/>
      <c r="S1772" s="13" t="str" cm="1">
        <f t="array" ref="S1772">IFERROR(_xlfn.TEXTJOIN(", ",TRUE,IF(ChangeLog[ROW_ID]=$T1772,ChangeLog[Change'#],"")),"")</f>
        <v/>
      </c>
      <c r="T1772">
        <v>1769</v>
      </c>
    </row>
    <row r="1773" spans="1:20" ht="17.100000000000001" customHeight="1" x14ac:dyDescent="0.25">
      <c r="A1773" s="1" t="s">
        <v>1242</v>
      </c>
      <c r="B1773" s="15">
        <v>1987</v>
      </c>
      <c r="C1773" s="15" t="s">
        <v>236</v>
      </c>
      <c r="D1773" s="15" t="s">
        <v>236</v>
      </c>
      <c r="E1773" s="15" t="s">
        <v>236</v>
      </c>
      <c r="F1773" s="15" t="s">
        <v>26</v>
      </c>
      <c r="G1773" s="15" t="s">
        <v>243</v>
      </c>
      <c r="H1773" s="15" t="s">
        <v>3051</v>
      </c>
      <c r="I1773" s="15" t="s">
        <v>11389</v>
      </c>
      <c r="J1773" s="1" t="s">
        <v>239</v>
      </c>
      <c r="K1773" s="15" t="s">
        <v>29</v>
      </c>
      <c r="L1773" s="15">
        <v>1</v>
      </c>
      <c r="M1773" s="15" t="s">
        <v>41</v>
      </c>
      <c r="N1773" s="15">
        <v>1</v>
      </c>
      <c r="O1773" s="15">
        <v>1</v>
      </c>
      <c r="P1773" s="13" t="s">
        <v>31</v>
      </c>
      <c r="Q1773" s="13" t="s">
        <v>32</v>
      </c>
      <c r="R1773" s="1"/>
      <c r="S1773" s="13" t="str" cm="1">
        <f t="array" ref="S1773">IFERROR(_xlfn.TEXTJOIN(", ",TRUE,IF(ChangeLog[ROW_ID]=$T1773,ChangeLog[Change'#],"")),"")</f>
        <v/>
      </c>
      <c r="T1773">
        <v>1770</v>
      </c>
    </row>
    <row r="1774" spans="1:20" ht="17.100000000000001" customHeight="1" x14ac:dyDescent="0.25">
      <c r="A1774" s="1" t="s">
        <v>1242</v>
      </c>
      <c r="B1774" s="15">
        <v>1987</v>
      </c>
      <c r="C1774" s="15" t="s">
        <v>236</v>
      </c>
      <c r="D1774" s="15" t="s">
        <v>236</v>
      </c>
      <c r="E1774" s="15" t="s">
        <v>236</v>
      </c>
      <c r="F1774" s="15"/>
      <c r="G1774" s="15" t="s">
        <v>240</v>
      </c>
      <c r="H1774" s="15" t="s">
        <v>3051</v>
      </c>
      <c r="I1774" s="15" t="s">
        <v>11391</v>
      </c>
      <c r="J1774" s="1" t="s">
        <v>3057</v>
      </c>
      <c r="K1774" s="15" t="s">
        <v>29</v>
      </c>
      <c r="L1774" s="15">
        <v>2</v>
      </c>
      <c r="M1774" s="15" t="s">
        <v>30</v>
      </c>
      <c r="N1774" s="15">
        <v>2</v>
      </c>
      <c r="O1774" s="15">
        <v>1</v>
      </c>
      <c r="P1774" s="13" t="s">
        <v>31</v>
      </c>
      <c r="Q1774" s="13" t="s">
        <v>32</v>
      </c>
      <c r="R1774" s="1"/>
      <c r="S1774" s="13" t="str" cm="1">
        <f t="array" ref="S1774">IFERROR(_xlfn.TEXTJOIN(", ",TRUE,IF(ChangeLog[ROW_ID]=$T1774,ChangeLog[Change'#],"")),"")</f>
        <v/>
      </c>
      <c r="T1774">
        <v>1771</v>
      </c>
    </row>
    <row r="1775" spans="1:20" ht="17.100000000000001" customHeight="1" x14ac:dyDescent="0.25">
      <c r="A1775" s="1" t="s">
        <v>1242</v>
      </c>
      <c r="B1775" s="15">
        <v>1987</v>
      </c>
      <c r="C1775" s="15" t="s">
        <v>236</v>
      </c>
      <c r="D1775" s="15" t="s">
        <v>236</v>
      </c>
      <c r="E1775" s="15" t="s">
        <v>236</v>
      </c>
      <c r="F1775" s="15"/>
      <c r="G1775" s="15" t="s">
        <v>281</v>
      </c>
      <c r="H1775" s="15" t="s">
        <v>3051</v>
      </c>
      <c r="I1775" s="15" t="s">
        <v>11648</v>
      </c>
      <c r="J1775" s="1" t="s">
        <v>3059</v>
      </c>
      <c r="K1775" s="15" t="s">
        <v>29</v>
      </c>
      <c r="L1775" s="15">
        <v>2</v>
      </c>
      <c r="M1775" s="15" t="s">
        <v>30</v>
      </c>
      <c r="N1775" s="15">
        <v>2</v>
      </c>
      <c r="O1775" s="15">
        <v>1</v>
      </c>
      <c r="P1775" s="13" t="s">
        <v>31</v>
      </c>
      <c r="Q1775" s="13" t="s">
        <v>32</v>
      </c>
      <c r="R1775" s="1"/>
      <c r="S1775" s="13" t="str" cm="1">
        <f t="array" ref="S1775">IFERROR(_xlfn.TEXTJOIN(", ",TRUE,IF(ChangeLog[ROW_ID]=$T1775,ChangeLog[Change'#],"")),"")</f>
        <v/>
      </c>
      <c r="T1775">
        <v>1772</v>
      </c>
    </row>
    <row r="1776" spans="1:20" ht="17.100000000000001" customHeight="1" x14ac:dyDescent="0.25">
      <c r="A1776" s="1" t="s">
        <v>1242</v>
      </c>
      <c r="B1776" s="15">
        <v>1987</v>
      </c>
      <c r="C1776" s="15" t="s">
        <v>150</v>
      </c>
      <c r="D1776" s="15" t="s">
        <v>150</v>
      </c>
      <c r="E1776" s="15" t="s">
        <v>151</v>
      </c>
      <c r="F1776" s="15" t="s">
        <v>49</v>
      </c>
      <c r="G1776" s="15" t="s">
        <v>166</v>
      </c>
      <c r="H1776" s="15" t="s">
        <v>2300</v>
      </c>
      <c r="I1776" s="15" t="s">
        <v>11649</v>
      </c>
      <c r="J1776" s="1" t="s">
        <v>3061</v>
      </c>
      <c r="K1776" s="15" t="s">
        <v>29</v>
      </c>
      <c r="L1776" s="15">
        <v>3</v>
      </c>
      <c r="M1776" s="15" t="s">
        <v>57</v>
      </c>
      <c r="N1776" s="15">
        <v>3</v>
      </c>
      <c r="O1776" s="15">
        <v>1</v>
      </c>
      <c r="P1776" s="13" t="s">
        <v>31</v>
      </c>
      <c r="Q1776" s="13" t="s">
        <v>32</v>
      </c>
      <c r="R1776" s="1" t="s">
        <v>3062</v>
      </c>
      <c r="S1776" s="13" t="str" cm="1">
        <f t="array" ref="S1776">IFERROR(_xlfn.TEXTJOIN(", ",TRUE,IF(ChangeLog[ROW_ID]=$T1776,ChangeLog[Change'#],"")),"")</f>
        <v/>
      </c>
      <c r="T1776">
        <v>1773</v>
      </c>
    </row>
    <row r="1777" spans="1:20" ht="17.100000000000001" customHeight="1" x14ac:dyDescent="0.25">
      <c r="A1777" s="1" t="s">
        <v>1242</v>
      </c>
      <c r="B1777" s="15">
        <v>1987</v>
      </c>
      <c r="C1777" s="15" t="s">
        <v>150</v>
      </c>
      <c r="D1777" s="15" t="s">
        <v>150</v>
      </c>
      <c r="E1777" s="15" t="s">
        <v>151</v>
      </c>
      <c r="F1777" s="15" t="s">
        <v>26</v>
      </c>
      <c r="G1777" s="15" t="s">
        <v>166</v>
      </c>
      <c r="H1777" s="15" t="s">
        <v>2300</v>
      </c>
      <c r="I1777" s="15" t="s">
        <v>11649</v>
      </c>
      <c r="J1777" s="1" t="s">
        <v>3063</v>
      </c>
      <c r="K1777" s="15" t="s">
        <v>29</v>
      </c>
      <c r="L1777" s="15">
        <v>1</v>
      </c>
      <c r="M1777" s="15" t="s">
        <v>41</v>
      </c>
      <c r="N1777" s="15">
        <v>1</v>
      </c>
      <c r="O1777" s="15">
        <v>1</v>
      </c>
      <c r="P1777" s="13" t="s">
        <v>31</v>
      </c>
      <c r="Q1777" s="13" t="s">
        <v>32</v>
      </c>
      <c r="R1777" s="1" t="s">
        <v>3064</v>
      </c>
      <c r="S1777" s="13" t="str" cm="1">
        <f t="array" ref="S1777">IFERROR(_xlfn.TEXTJOIN(", ",TRUE,IF(ChangeLog[ROW_ID]=$T1777,ChangeLog[Change'#],"")),"")</f>
        <v/>
      </c>
      <c r="T1777">
        <v>1774</v>
      </c>
    </row>
    <row r="1778" spans="1:20" ht="17.100000000000001" customHeight="1" x14ac:dyDescent="0.25">
      <c r="A1778" s="1" t="s">
        <v>1242</v>
      </c>
      <c r="B1778" s="15">
        <v>1987</v>
      </c>
      <c r="C1778" s="15" t="s">
        <v>150</v>
      </c>
      <c r="D1778" s="15" t="s">
        <v>150</v>
      </c>
      <c r="E1778" s="15" t="s">
        <v>151</v>
      </c>
      <c r="F1778" s="15" t="s">
        <v>49</v>
      </c>
      <c r="G1778" s="15" t="s">
        <v>152</v>
      </c>
      <c r="H1778" s="15" t="s">
        <v>2300</v>
      </c>
      <c r="I1778" s="15" t="s">
        <v>11650</v>
      </c>
      <c r="J1778" s="1" t="s">
        <v>3066</v>
      </c>
      <c r="K1778" s="15" t="s">
        <v>29</v>
      </c>
      <c r="L1778" s="15">
        <v>3</v>
      </c>
      <c r="M1778" s="15" t="s">
        <v>57</v>
      </c>
      <c r="N1778" s="15">
        <v>3</v>
      </c>
      <c r="O1778" s="15">
        <v>1</v>
      </c>
      <c r="P1778" s="13" t="s">
        <v>31</v>
      </c>
      <c r="Q1778" s="13" t="s">
        <v>32</v>
      </c>
      <c r="R1778" s="1" t="s">
        <v>3067</v>
      </c>
      <c r="S1778" s="13" t="str" cm="1">
        <f t="array" ref="S1778">IFERROR(_xlfn.TEXTJOIN(", ",TRUE,IF(ChangeLog[ROW_ID]=$T1778,ChangeLog[Change'#],"")),"")</f>
        <v/>
      </c>
      <c r="T1778">
        <v>1775</v>
      </c>
    </row>
    <row r="1779" spans="1:20" ht="17.100000000000001" customHeight="1" x14ac:dyDescent="0.25">
      <c r="A1779" s="1" t="s">
        <v>1242</v>
      </c>
      <c r="B1779" s="15">
        <v>1987</v>
      </c>
      <c r="C1779" s="15" t="s">
        <v>150</v>
      </c>
      <c r="D1779" s="15" t="s">
        <v>150</v>
      </c>
      <c r="E1779" s="15" t="s">
        <v>151</v>
      </c>
      <c r="F1779" s="15" t="s">
        <v>26</v>
      </c>
      <c r="G1779" s="15" t="s">
        <v>152</v>
      </c>
      <c r="H1779" s="15" t="s">
        <v>2300</v>
      </c>
      <c r="I1779" s="15" t="s">
        <v>1002</v>
      </c>
      <c r="J1779" s="1" t="s">
        <v>3068</v>
      </c>
      <c r="K1779" s="15" t="s">
        <v>29</v>
      </c>
      <c r="L1779" s="15">
        <v>3</v>
      </c>
      <c r="M1779" s="15" t="s">
        <v>57</v>
      </c>
      <c r="N1779" s="15">
        <v>3</v>
      </c>
      <c r="O1779" s="15">
        <v>1</v>
      </c>
      <c r="P1779" s="13" t="s">
        <v>31</v>
      </c>
      <c r="Q1779" s="13" t="s">
        <v>32</v>
      </c>
      <c r="R1779" s="1" t="s">
        <v>3069</v>
      </c>
      <c r="S1779" s="13" t="str" cm="1">
        <f t="array" ref="S1779">IFERROR(_xlfn.TEXTJOIN(", ",TRUE,IF(ChangeLog[ROW_ID]=$T1779,ChangeLog[Change'#],"")),"")</f>
        <v/>
      </c>
      <c r="T1779">
        <v>1776</v>
      </c>
    </row>
    <row r="1780" spans="1:20" ht="17.100000000000001" customHeight="1" x14ac:dyDescent="0.25">
      <c r="A1780" s="1" t="s">
        <v>1242</v>
      </c>
      <c r="B1780" s="15">
        <v>1987</v>
      </c>
      <c r="C1780" s="15" t="s">
        <v>150</v>
      </c>
      <c r="D1780" s="15" t="s">
        <v>150</v>
      </c>
      <c r="E1780" s="15" t="s">
        <v>151</v>
      </c>
      <c r="F1780" s="15"/>
      <c r="G1780" s="15" t="s">
        <v>289</v>
      </c>
      <c r="H1780" s="15" t="s">
        <v>2300</v>
      </c>
      <c r="I1780" s="15" t="s">
        <v>11632</v>
      </c>
      <c r="J1780" s="1" t="s">
        <v>3070</v>
      </c>
      <c r="K1780" s="15" t="s">
        <v>29</v>
      </c>
      <c r="L1780" s="15">
        <v>2</v>
      </c>
      <c r="M1780" s="15" t="s">
        <v>30</v>
      </c>
      <c r="N1780" s="15">
        <v>2</v>
      </c>
      <c r="O1780" s="15">
        <v>1</v>
      </c>
      <c r="P1780" s="13" t="s">
        <v>31</v>
      </c>
      <c r="Q1780" s="13" t="s">
        <v>32</v>
      </c>
      <c r="R1780" s="1" t="s">
        <v>3071</v>
      </c>
      <c r="S1780" s="13" t="str" cm="1">
        <f t="array" ref="S1780">IFERROR(_xlfn.TEXTJOIN(", ",TRUE,IF(ChangeLog[ROW_ID]=$T1780,ChangeLog[Change'#],"")),"")</f>
        <v/>
      </c>
      <c r="T1780">
        <v>1777</v>
      </c>
    </row>
    <row r="1781" spans="1:20" ht="17.100000000000001" customHeight="1" x14ac:dyDescent="0.25">
      <c r="A1781" s="1" t="s">
        <v>1242</v>
      </c>
      <c r="B1781" s="15">
        <v>1987</v>
      </c>
      <c r="C1781" s="15" t="s">
        <v>150</v>
      </c>
      <c r="D1781" s="15" t="s">
        <v>150</v>
      </c>
      <c r="E1781" s="15" t="s">
        <v>151</v>
      </c>
      <c r="F1781" s="15" t="s">
        <v>26</v>
      </c>
      <c r="G1781" s="15" t="s">
        <v>289</v>
      </c>
      <c r="H1781" s="15" t="s">
        <v>2300</v>
      </c>
      <c r="I1781" s="15" t="s">
        <v>11632</v>
      </c>
      <c r="J1781" s="1" t="s">
        <v>3072</v>
      </c>
      <c r="K1781" s="15" t="s">
        <v>29</v>
      </c>
      <c r="L1781" s="15">
        <v>2</v>
      </c>
      <c r="M1781" s="15" t="s">
        <v>30</v>
      </c>
      <c r="N1781" s="15">
        <v>2</v>
      </c>
      <c r="O1781" s="15">
        <v>1</v>
      </c>
      <c r="P1781" s="13" t="s">
        <v>31</v>
      </c>
      <c r="Q1781" s="13" t="s">
        <v>32</v>
      </c>
      <c r="R1781" s="1" t="s">
        <v>3073</v>
      </c>
      <c r="S1781" s="13" t="str" cm="1">
        <f t="array" ref="S1781">IFERROR(_xlfn.TEXTJOIN(", ",TRUE,IF(ChangeLog[ROW_ID]=$T1781,ChangeLog[Change'#],"")),"")</f>
        <v/>
      </c>
      <c r="T1781">
        <v>1778</v>
      </c>
    </row>
    <row r="1782" spans="1:20" ht="17.100000000000001" customHeight="1" x14ac:dyDescent="0.25">
      <c r="A1782" s="1" t="s">
        <v>1242</v>
      </c>
      <c r="B1782" s="15">
        <v>1987</v>
      </c>
      <c r="C1782" s="15" t="s">
        <v>150</v>
      </c>
      <c r="D1782" s="15" t="s">
        <v>150</v>
      </c>
      <c r="E1782" s="15" t="s">
        <v>151</v>
      </c>
      <c r="F1782" s="15" t="s">
        <v>49</v>
      </c>
      <c r="G1782" s="15" t="s">
        <v>292</v>
      </c>
      <c r="H1782" s="15" t="s">
        <v>2300</v>
      </c>
      <c r="I1782" s="15" t="s">
        <v>11651</v>
      </c>
      <c r="J1782" s="1" t="s">
        <v>3075</v>
      </c>
      <c r="K1782" s="15" t="s">
        <v>29</v>
      </c>
      <c r="L1782" s="15">
        <v>1</v>
      </c>
      <c r="M1782" s="15" t="s">
        <v>41</v>
      </c>
      <c r="N1782" s="15">
        <v>1</v>
      </c>
      <c r="O1782" s="15">
        <v>1</v>
      </c>
      <c r="P1782" s="13" t="s">
        <v>31</v>
      </c>
      <c r="Q1782" s="13" t="s">
        <v>32</v>
      </c>
      <c r="R1782" s="1" t="s">
        <v>3076</v>
      </c>
      <c r="S1782" s="13" t="str" cm="1">
        <f t="array" ref="S1782">IFERROR(_xlfn.TEXTJOIN(", ",TRUE,IF(ChangeLog[ROW_ID]=$T1782,ChangeLog[Change'#],"")),"")</f>
        <v/>
      </c>
      <c r="T1782">
        <v>1779</v>
      </c>
    </row>
    <row r="1783" spans="1:20" ht="17.100000000000001" customHeight="1" x14ac:dyDescent="0.25">
      <c r="A1783" s="1" t="s">
        <v>1242</v>
      </c>
      <c r="B1783" s="15">
        <v>1987</v>
      </c>
      <c r="C1783" s="15" t="s">
        <v>150</v>
      </c>
      <c r="D1783" s="15" t="s">
        <v>150</v>
      </c>
      <c r="E1783" s="15" t="s">
        <v>151</v>
      </c>
      <c r="F1783" s="15" t="s">
        <v>26</v>
      </c>
      <c r="G1783" s="15" t="s">
        <v>292</v>
      </c>
      <c r="H1783" s="15" t="s">
        <v>2300</v>
      </c>
      <c r="I1783" s="15" t="s">
        <v>11651</v>
      </c>
      <c r="J1783" s="1" t="s">
        <v>3077</v>
      </c>
      <c r="K1783" s="15" t="s">
        <v>29</v>
      </c>
      <c r="L1783" s="15">
        <v>2</v>
      </c>
      <c r="M1783" s="15" t="s">
        <v>30</v>
      </c>
      <c r="N1783" s="15">
        <v>2</v>
      </c>
      <c r="O1783" s="15">
        <v>1</v>
      </c>
      <c r="P1783" s="13" t="s">
        <v>31</v>
      </c>
      <c r="Q1783" s="13" t="s">
        <v>32</v>
      </c>
      <c r="R1783" s="1" t="s">
        <v>3078</v>
      </c>
      <c r="S1783" s="13" t="str" cm="1">
        <f t="array" ref="S1783">IFERROR(_xlfn.TEXTJOIN(", ",TRUE,IF(ChangeLog[ROW_ID]=$T1783,ChangeLog[Change'#],"")),"")</f>
        <v/>
      </c>
      <c r="T1783">
        <v>1780</v>
      </c>
    </row>
    <row r="1784" spans="1:20" ht="17.100000000000001" customHeight="1" x14ac:dyDescent="0.25">
      <c r="A1784" s="1" t="s">
        <v>1242</v>
      </c>
      <c r="B1784" s="15">
        <v>1987</v>
      </c>
      <c r="C1784" s="15" t="s">
        <v>74</v>
      </c>
      <c r="D1784" s="15" t="s">
        <v>74</v>
      </c>
      <c r="E1784" s="15" t="s">
        <v>74</v>
      </c>
      <c r="F1784" s="15"/>
      <c r="G1784" s="15" t="s">
        <v>1278</v>
      </c>
      <c r="H1784" s="15" t="s">
        <v>1279</v>
      </c>
      <c r="I1784" s="15" t="s">
        <v>1278</v>
      </c>
      <c r="J1784" s="1" t="s">
        <v>3079</v>
      </c>
      <c r="K1784" s="15" t="s">
        <v>29</v>
      </c>
      <c r="L1784" s="15">
        <v>3</v>
      </c>
      <c r="M1784" s="15" t="s">
        <v>57</v>
      </c>
      <c r="N1784" s="15">
        <v>3</v>
      </c>
      <c r="O1784" s="15">
        <v>1</v>
      </c>
      <c r="P1784" s="13" t="s">
        <v>31</v>
      </c>
      <c r="Q1784" s="13" t="s">
        <v>32</v>
      </c>
      <c r="R1784" s="1"/>
      <c r="S1784" s="13" t="str" cm="1">
        <f t="array" ref="S1784">IFERROR(_xlfn.TEXTJOIN(", ",TRUE,IF(ChangeLog[ROW_ID]=$T1784,ChangeLog[Change'#],"")),"")</f>
        <v/>
      </c>
      <c r="T1784">
        <v>1781</v>
      </c>
    </row>
    <row r="1785" spans="1:20" ht="17.100000000000001" customHeight="1" x14ac:dyDescent="0.25">
      <c r="A1785" s="1" t="s">
        <v>1242</v>
      </c>
      <c r="B1785" s="15">
        <v>1987</v>
      </c>
      <c r="C1785" s="15" t="s">
        <v>74</v>
      </c>
      <c r="D1785" s="15" t="s">
        <v>74</v>
      </c>
      <c r="E1785" s="15" t="s">
        <v>74</v>
      </c>
      <c r="F1785" s="15"/>
      <c r="G1785" s="15" t="s">
        <v>75</v>
      </c>
      <c r="H1785" s="15" t="s">
        <v>1279</v>
      </c>
      <c r="I1785" s="15" t="s">
        <v>75</v>
      </c>
      <c r="J1785" s="1" t="s">
        <v>2653</v>
      </c>
      <c r="K1785" s="15" t="s">
        <v>29</v>
      </c>
      <c r="L1785" s="15">
        <v>3</v>
      </c>
      <c r="M1785" s="15" t="s">
        <v>57</v>
      </c>
      <c r="N1785" s="15">
        <v>3</v>
      </c>
      <c r="O1785" s="15">
        <v>1</v>
      </c>
      <c r="P1785" s="13" t="s">
        <v>31</v>
      </c>
      <c r="Q1785" s="13" t="s">
        <v>32</v>
      </c>
      <c r="R1785" s="1"/>
      <c r="S1785" s="13" t="str" cm="1">
        <f t="array" ref="S1785">IFERROR(_xlfn.TEXTJOIN(", ",TRUE,IF(ChangeLog[ROW_ID]=$T1785,ChangeLog[Change'#],"")),"")</f>
        <v/>
      </c>
      <c r="T1785">
        <v>1782</v>
      </c>
    </row>
    <row r="1786" spans="1:20" ht="17.100000000000001" customHeight="1" x14ac:dyDescent="0.25">
      <c r="A1786" s="1" t="s">
        <v>1242</v>
      </c>
      <c r="B1786" s="15">
        <v>1987</v>
      </c>
      <c r="C1786" s="15" t="s">
        <v>74</v>
      </c>
      <c r="D1786" s="15" t="s">
        <v>74</v>
      </c>
      <c r="E1786" s="15" t="s">
        <v>74</v>
      </c>
      <c r="F1786" s="15"/>
      <c r="G1786" s="15" t="s">
        <v>238</v>
      </c>
      <c r="H1786" s="15" t="s">
        <v>1279</v>
      </c>
      <c r="I1786" s="15" t="s">
        <v>238</v>
      </c>
      <c r="J1786" s="1" t="s">
        <v>3080</v>
      </c>
      <c r="K1786" s="15" t="s">
        <v>29</v>
      </c>
      <c r="L1786" s="15">
        <v>3</v>
      </c>
      <c r="M1786" s="15" t="s">
        <v>57</v>
      </c>
      <c r="N1786" s="15">
        <v>3</v>
      </c>
      <c r="O1786" s="15">
        <v>1</v>
      </c>
      <c r="P1786" s="13" t="s">
        <v>31</v>
      </c>
      <c r="Q1786" s="13" t="s">
        <v>32</v>
      </c>
      <c r="R1786" s="1"/>
      <c r="S1786" s="13" t="str" cm="1">
        <f t="array" ref="S1786">IFERROR(_xlfn.TEXTJOIN(", ",TRUE,IF(ChangeLog[ROW_ID]=$T1786,ChangeLog[Change'#],"")),"")</f>
        <v/>
      </c>
      <c r="T1786">
        <v>1783</v>
      </c>
    </row>
    <row r="1787" spans="1:20" ht="17.100000000000001" customHeight="1" x14ac:dyDescent="0.25">
      <c r="A1787" s="1" t="s">
        <v>1242</v>
      </c>
      <c r="B1787" s="15">
        <v>1987</v>
      </c>
      <c r="C1787" s="15" t="s">
        <v>74</v>
      </c>
      <c r="D1787" s="15" t="s">
        <v>74</v>
      </c>
      <c r="E1787" s="15" t="s">
        <v>74</v>
      </c>
      <c r="F1787" s="15"/>
      <c r="G1787" s="15" t="s">
        <v>78</v>
      </c>
      <c r="H1787" s="15" t="s">
        <v>1279</v>
      </c>
      <c r="I1787" s="15" t="s">
        <v>78</v>
      </c>
      <c r="J1787" s="1" t="s">
        <v>2563</v>
      </c>
      <c r="K1787" s="15" t="s">
        <v>29</v>
      </c>
      <c r="L1787" s="15">
        <v>3</v>
      </c>
      <c r="M1787" s="15" t="s">
        <v>57</v>
      </c>
      <c r="N1787" s="15">
        <v>3</v>
      </c>
      <c r="O1787" s="15">
        <v>1</v>
      </c>
      <c r="P1787" s="13" t="s">
        <v>31</v>
      </c>
      <c r="Q1787" s="13" t="s">
        <v>32</v>
      </c>
      <c r="R1787" s="1"/>
      <c r="S1787" s="13" t="str" cm="1">
        <f t="array" ref="S1787">IFERROR(_xlfn.TEXTJOIN(", ",TRUE,IF(ChangeLog[ROW_ID]=$T1787,ChangeLog[Change'#],"")),"")</f>
        <v/>
      </c>
      <c r="T1787">
        <v>1784</v>
      </c>
    </row>
    <row r="1788" spans="1:20" ht="17.100000000000001" customHeight="1" x14ac:dyDescent="0.25">
      <c r="A1788" s="1" t="s">
        <v>1242</v>
      </c>
      <c r="B1788" s="15">
        <v>1987</v>
      </c>
      <c r="C1788" s="15" t="s">
        <v>413</v>
      </c>
      <c r="D1788" s="15" t="s">
        <v>413</v>
      </c>
      <c r="E1788" s="15" t="s">
        <v>414</v>
      </c>
      <c r="F1788" s="15"/>
      <c r="G1788" s="15" t="s">
        <v>3081</v>
      </c>
      <c r="H1788" s="15" t="s">
        <v>3082</v>
      </c>
      <c r="I1788" s="15" t="s">
        <v>11652</v>
      </c>
      <c r="J1788" s="1" t="s">
        <v>3084</v>
      </c>
      <c r="K1788" s="15" t="s">
        <v>29</v>
      </c>
      <c r="L1788" s="15">
        <v>3</v>
      </c>
      <c r="M1788" s="15" t="s">
        <v>57</v>
      </c>
      <c r="N1788" s="15">
        <v>3</v>
      </c>
      <c r="O1788" s="15">
        <v>1</v>
      </c>
      <c r="P1788" s="13" t="s">
        <v>31</v>
      </c>
      <c r="Q1788" s="13" t="s">
        <v>32</v>
      </c>
      <c r="R1788" s="1" t="s">
        <v>3085</v>
      </c>
      <c r="S1788" s="13" t="str" cm="1">
        <f t="array" ref="S1788">IFERROR(_xlfn.TEXTJOIN(", ",TRUE,IF(ChangeLog[ROW_ID]=$T1788,ChangeLog[Change'#],"")),"")</f>
        <v/>
      </c>
      <c r="T1788">
        <v>1785</v>
      </c>
    </row>
    <row r="1789" spans="1:20" ht="17.100000000000001" customHeight="1" x14ac:dyDescent="0.25">
      <c r="A1789" s="1" t="s">
        <v>1242</v>
      </c>
      <c r="B1789" s="15">
        <v>1987</v>
      </c>
      <c r="C1789" s="15" t="s">
        <v>413</v>
      </c>
      <c r="D1789" s="15" t="s">
        <v>413</v>
      </c>
      <c r="E1789" s="15" t="s">
        <v>414</v>
      </c>
      <c r="F1789" s="15"/>
      <c r="G1789" s="15" t="s">
        <v>463</v>
      </c>
      <c r="H1789" s="15" t="s">
        <v>3082</v>
      </c>
      <c r="I1789" s="15" t="s">
        <v>11653</v>
      </c>
      <c r="J1789" s="1" t="s">
        <v>3087</v>
      </c>
      <c r="K1789" s="15" t="s">
        <v>29</v>
      </c>
      <c r="L1789" s="15">
        <v>3</v>
      </c>
      <c r="M1789" s="15" t="s">
        <v>57</v>
      </c>
      <c r="N1789" s="15">
        <v>3</v>
      </c>
      <c r="O1789" s="15">
        <v>1</v>
      </c>
      <c r="P1789" s="13" t="s">
        <v>31</v>
      </c>
      <c r="Q1789" s="13" t="s">
        <v>32</v>
      </c>
      <c r="R1789" s="1" t="s">
        <v>3088</v>
      </c>
      <c r="S1789" s="13" t="str" cm="1">
        <f t="array" ref="S1789">IFERROR(_xlfn.TEXTJOIN(", ",TRUE,IF(ChangeLog[ROW_ID]=$T1789,ChangeLog[Change'#],"")),"")</f>
        <v/>
      </c>
      <c r="T1789">
        <v>1786</v>
      </c>
    </row>
    <row r="1790" spans="1:20" ht="17.100000000000001" customHeight="1" x14ac:dyDescent="0.25">
      <c r="A1790" s="1" t="s">
        <v>1242</v>
      </c>
      <c r="B1790" s="15">
        <v>1987</v>
      </c>
      <c r="C1790" s="15" t="s">
        <v>413</v>
      </c>
      <c r="D1790" s="15" t="s">
        <v>413</v>
      </c>
      <c r="E1790" s="15" t="s">
        <v>414</v>
      </c>
      <c r="F1790" s="15"/>
      <c r="G1790" s="15" t="s">
        <v>463</v>
      </c>
      <c r="H1790" s="15" t="s">
        <v>3082</v>
      </c>
      <c r="I1790" s="15" t="s">
        <v>11653</v>
      </c>
      <c r="J1790" s="1" t="s">
        <v>3089</v>
      </c>
      <c r="K1790" s="15" t="s">
        <v>29</v>
      </c>
      <c r="L1790" s="15">
        <v>3</v>
      </c>
      <c r="M1790" s="15" t="s">
        <v>57</v>
      </c>
      <c r="N1790" s="15">
        <v>3</v>
      </c>
      <c r="O1790" s="15">
        <v>1</v>
      </c>
      <c r="P1790" s="13" t="s">
        <v>31</v>
      </c>
      <c r="Q1790" s="13" t="s">
        <v>32</v>
      </c>
      <c r="R1790" s="1" t="s">
        <v>3090</v>
      </c>
      <c r="S1790" s="13" t="str" cm="1">
        <f t="array" ref="S1790">IFERROR(_xlfn.TEXTJOIN(", ",TRUE,IF(ChangeLog[ROW_ID]=$T1790,ChangeLog[Change'#],"")),"")</f>
        <v/>
      </c>
      <c r="T1790">
        <v>1787</v>
      </c>
    </row>
    <row r="1791" spans="1:20" ht="17.100000000000001" customHeight="1" x14ac:dyDescent="0.25">
      <c r="A1791" s="1" t="s">
        <v>1242</v>
      </c>
      <c r="B1791" s="15">
        <v>1987</v>
      </c>
      <c r="C1791" s="15" t="s">
        <v>413</v>
      </c>
      <c r="D1791" s="15" t="s">
        <v>413</v>
      </c>
      <c r="E1791" s="15" t="s">
        <v>414</v>
      </c>
      <c r="F1791" s="15"/>
      <c r="G1791" s="15" t="s">
        <v>3091</v>
      </c>
      <c r="H1791" s="15" t="s">
        <v>3082</v>
      </c>
      <c r="I1791" s="15" t="s">
        <v>11654</v>
      </c>
      <c r="J1791" s="1" t="s">
        <v>3093</v>
      </c>
      <c r="K1791" s="15" t="s">
        <v>29</v>
      </c>
      <c r="L1791" s="15">
        <v>3</v>
      </c>
      <c r="M1791" s="15" t="s">
        <v>57</v>
      </c>
      <c r="N1791" s="15">
        <v>3</v>
      </c>
      <c r="O1791" s="15">
        <v>1</v>
      </c>
      <c r="P1791" s="13" t="s">
        <v>31</v>
      </c>
      <c r="Q1791" s="13" t="s">
        <v>32</v>
      </c>
      <c r="R1791" s="1" t="s">
        <v>3094</v>
      </c>
      <c r="S1791" s="13" t="str" cm="1">
        <f t="array" ref="S1791">IFERROR(_xlfn.TEXTJOIN(", ",TRUE,IF(ChangeLog[ROW_ID]=$T1791,ChangeLog[Change'#],"")),"")</f>
        <v/>
      </c>
      <c r="T1791">
        <v>1788</v>
      </c>
    </row>
    <row r="1792" spans="1:20" ht="17.100000000000001" customHeight="1" x14ac:dyDescent="0.25">
      <c r="A1792" s="1" t="s">
        <v>1242</v>
      </c>
      <c r="B1792" s="15">
        <v>1987</v>
      </c>
      <c r="C1792" s="15" t="s">
        <v>413</v>
      </c>
      <c r="D1792" s="15" t="s">
        <v>413</v>
      </c>
      <c r="E1792" s="15" t="s">
        <v>414</v>
      </c>
      <c r="F1792" s="15"/>
      <c r="G1792" s="15" t="s">
        <v>3095</v>
      </c>
      <c r="H1792" s="15" t="s">
        <v>3082</v>
      </c>
      <c r="I1792" s="15" t="s">
        <v>11655</v>
      </c>
      <c r="J1792" s="1" t="s">
        <v>3097</v>
      </c>
      <c r="K1792" s="15" t="s">
        <v>29</v>
      </c>
      <c r="L1792" s="15">
        <v>2</v>
      </c>
      <c r="M1792" s="15" t="s">
        <v>30</v>
      </c>
      <c r="N1792" s="15">
        <v>2</v>
      </c>
      <c r="O1792" s="15">
        <v>1</v>
      </c>
      <c r="P1792" s="13" t="s">
        <v>31</v>
      </c>
      <c r="Q1792" s="13" t="s">
        <v>32</v>
      </c>
      <c r="R1792" s="1" t="s">
        <v>3098</v>
      </c>
      <c r="S1792" s="13" t="str" cm="1">
        <f t="array" ref="S1792">IFERROR(_xlfn.TEXTJOIN(", ",TRUE,IF(ChangeLog[ROW_ID]=$T1792,ChangeLog[Change'#],"")),"")</f>
        <v/>
      </c>
      <c r="T1792">
        <v>1789</v>
      </c>
    </row>
    <row r="1793" spans="1:20" ht="17.100000000000001" customHeight="1" x14ac:dyDescent="0.25">
      <c r="A1793" s="1" t="s">
        <v>1242</v>
      </c>
      <c r="B1793" s="15">
        <v>1987</v>
      </c>
      <c r="C1793" s="15" t="s">
        <v>413</v>
      </c>
      <c r="D1793" s="15" t="s">
        <v>413</v>
      </c>
      <c r="E1793" s="15" t="s">
        <v>414</v>
      </c>
      <c r="F1793" s="15"/>
      <c r="G1793" s="15" t="s">
        <v>3091</v>
      </c>
      <c r="H1793" s="15" t="s">
        <v>3082</v>
      </c>
      <c r="I1793" s="15" t="s">
        <v>11654</v>
      </c>
      <c r="J1793" s="1" t="s">
        <v>3099</v>
      </c>
      <c r="K1793" s="15" t="s">
        <v>29</v>
      </c>
      <c r="L1793" s="15">
        <v>2</v>
      </c>
      <c r="M1793" s="15" t="s">
        <v>30</v>
      </c>
      <c r="N1793" s="15">
        <v>2</v>
      </c>
      <c r="O1793" s="15">
        <v>1</v>
      </c>
      <c r="P1793" s="13" t="s">
        <v>31</v>
      </c>
      <c r="Q1793" s="13" t="s">
        <v>32</v>
      </c>
      <c r="R1793" s="1" t="s">
        <v>3100</v>
      </c>
      <c r="S1793" s="13" t="str" cm="1">
        <f t="array" ref="S1793">IFERROR(_xlfn.TEXTJOIN(", ",TRUE,IF(ChangeLog[ROW_ID]=$T1793,ChangeLog[Change'#],"")),"")</f>
        <v/>
      </c>
      <c r="T1793">
        <v>1790</v>
      </c>
    </row>
    <row r="1794" spans="1:20" ht="17.100000000000001" customHeight="1" x14ac:dyDescent="0.25">
      <c r="A1794" s="1" t="s">
        <v>1242</v>
      </c>
      <c r="B1794" s="15">
        <v>1987</v>
      </c>
      <c r="C1794" s="15" t="s">
        <v>203</v>
      </c>
      <c r="D1794" s="15" t="s">
        <v>203</v>
      </c>
      <c r="E1794" s="15" t="s">
        <v>3101</v>
      </c>
      <c r="F1794" s="15" t="s">
        <v>26</v>
      </c>
      <c r="G1794" s="15" t="s">
        <v>152</v>
      </c>
      <c r="H1794" s="15" t="s">
        <v>3102</v>
      </c>
      <c r="I1794" s="15" t="s">
        <v>11656</v>
      </c>
      <c r="J1794" s="1" t="s">
        <v>3104</v>
      </c>
      <c r="K1794" s="15" t="s">
        <v>29</v>
      </c>
      <c r="L1794" s="15">
        <v>2</v>
      </c>
      <c r="M1794" s="15" t="s">
        <v>30</v>
      </c>
      <c r="N1794" s="15">
        <v>2</v>
      </c>
      <c r="O1794" s="15">
        <v>1</v>
      </c>
      <c r="P1794" s="13" t="s">
        <v>31</v>
      </c>
      <c r="Q1794" s="13" t="s">
        <v>32</v>
      </c>
      <c r="R1794" s="1"/>
      <c r="S1794" s="13" t="str" cm="1">
        <f t="array" ref="S1794">IFERROR(_xlfn.TEXTJOIN(", ",TRUE,IF(ChangeLog[ROW_ID]=$T1794,ChangeLog[Change'#],"")),"")</f>
        <v>77</v>
      </c>
      <c r="T1794">
        <v>1791</v>
      </c>
    </row>
    <row r="1795" spans="1:20" ht="17.100000000000001" customHeight="1" x14ac:dyDescent="0.25">
      <c r="A1795" s="1" t="s">
        <v>1242</v>
      </c>
      <c r="B1795" s="15">
        <v>1987</v>
      </c>
      <c r="C1795" s="15" t="s">
        <v>706</v>
      </c>
      <c r="D1795" s="15" t="s">
        <v>706</v>
      </c>
      <c r="E1795" s="15" t="s">
        <v>48</v>
      </c>
      <c r="F1795" s="15" t="s">
        <v>26</v>
      </c>
      <c r="G1795" s="15" t="s">
        <v>712</v>
      </c>
      <c r="H1795" s="15" t="s">
        <v>1425</v>
      </c>
      <c r="I1795" s="15" t="s">
        <v>11657</v>
      </c>
      <c r="J1795" s="1" t="s">
        <v>3106</v>
      </c>
      <c r="K1795" s="15" t="s">
        <v>29</v>
      </c>
      <c r="L1795" s="15">
        <v>3</v>
      </c>
      <c r="M1795" s="15" t="s">
        <v>57</v>
      </c>
      <c r="N1795" s="15">
        <v>3</v>
      </c>
      <c r="O1795" s="15">
        <v>1</v>
      </c>
      <c r="P1795" s="13" t="s">
        <v>31</v>
      </c>
      <c r="Q1795" s="13" t="s">
        <v>32</v>
      </c>
      <c r="R1795" s="1"/>
      <c r="S1795" s="13" t="str" cm="1">
        <f t="array" ref="S1795">IFERROR(_xlfn.TEXTJOIN(", ",TRUE,IF(ChangeLog[ROW_ID]=$T1795,ChangeLog[Change'#],"")),"")</f>
        <v/>
      </c>
      <c r="T1795">
        <v>1792</v>
      </c>
    </row>
    <row r="1796" spans="1:20" ht="17.100000000000001" customHeight="1" x14ac:dyDescent="0.25">
      <c r="A1796" s="1" t="s">
        <v>1242</v>
      </c>
      <c r="B1796" s="15">
        <v>1987</v>
      </c>
      <c r="C1796" s="15" t="s">
        <v>367</v>
      </c>
      <c r="D1796" s="15" t="s">
        <v>367</v>
      </c>
      <c r="E1796" s="15" t="s">
        <v>3107</v>
      </c>
      <c r="F1796" s="15" t="s">
        <v>26</v>
      </c>
      <c r="G1796" s="15" t="s">
        <v>369</v>
      </c>
      <c r="H1796" s="15" t="s">
        <v>3108</v>
      </c>
      <c r="I1796" s="15" t="s">
        <v>11658</v>
      </c>
      <c r="J1796" s="1" t="s">
        <v>3110</v>
      </c>
      <c r="K1796" s="15" t="s">
        <v>29</v>
      </c>
      <c r="L1796" s="15">
        <v>3</v>
      </c>
      <c r="M1796" s="15" t="s">
        <v>57</v>
      </c>
      <c r="N1796" s="15">
        <v>3</v>
      </c>
      <c r="O1796" s="15">
        <v>1</v>
      </c>
      <c r="P1796" s="13" t="s">
        <v>31</v>
      </c>
      <c r="Q1796" s="13" t="s">
        <v>32</v>
      </c>
      <c r="R1796" s="1"/>
      <c r="S1796" s="13" t="str" cm="1">
        <f t="array" ref="S1796">IFERROR(_xlfn.TEXTJOIN(", ",TRUE,IF(ChangeLog[ROW_ID]=$T1796,ChangeLog[Change'#],"")),"")</f>
        <v/>
      </c>
      <c r="T1796">
        <v>1793</v>
      </c>
    </row>
    <row r="1797" spans="1:20" ht="17.100000000000001" customHeight="1" x14ac:dyDescent="0.25">
      <c r="A1797" s="1" t="s">
        <v>1242</v>
      </c>
      <c r="B1797" s="15">
        <v>1987</v>
      </c>
      <c r="C1797" s="15" t="s">
        <v>367</v>
      </c>
      <c r="D1797" s="15" t="s">
        <v>367</v>
      </c>
      <c r="E1797" s="15" t="s">
        <v>422</v>
      </c>
      <c r="F1797" s="15" t="s">
        <v>49</v>
      </c>
      <c r="G1797" s="15" t="s">
        <v>369</v>
      </c>
      <c r="H1797" s="15" t="s">
        <v>3108</v>
      </c>
      <c r="I1797" s="15" t="s">
        <v>11659</v>
      </c>
      <c r="J1797" s="1" t="s">
        <v>3112</v>
      </c>
      <c r="K1797" s="15" t="s">
        <v>29</v>
      </c>
      <c r="L1797" s="15">
        <v>3</v>
      </c>
      <c r="M1797" s="15" t="s">
        <v>57</v>
      </c>
      <c r="N1797" s="15">
        <v>3</v>
      </c>
      <c r="O1797" s="15">
        <v>1</v>
      </c>
      <c r="P1797" s="13" t="s">
        <v>31</v>
      </c>
      <c r="Q1797" s="13" t="s">
        <v>32</v>
      </c>
      <c r="R1797" s="1"/>
      <c r="S1797" s="13" t="str" cm="1">
        <f t="array" ref="S1797">IFERROR(_xlfn.TEXTJOIN(", ",TRUE,IF(ChangeLog[ROW_ID]=$T1797,ChangeLog[Change'#],"")),"")</f>
        <v/>
      </c>
      <c r="T1797">
        <v>1794</v>
      </c>
    </row>
    <row r="1798" spans="1:20" ht="17.100000000000001" customHeight="1" x14ac:dyDescent="0.25">
      <c r="A1798" s="1" t="s">
        <v>1242</v>
      </c>
      <c r="B1798" s="15">
        <v>1987</v>
      </c>
      <c r="C1798" s="15" t="s">
        <v>367</v>
      </c>
      <c r="D1798" s="15" t="s">
        <v>367</v>
      </c>
      <c r="E1798" s="15" t="s">
        <v>422</v>
      </c>
      <c r="F1798" s="15" t="s">
        <v>26</v>
      </c>
      <c r="G1798" s="15" t="s">
        <v>369</v>
      </c>
      <c r="H1798" s="15" t="s">
        <v>3108</v>
      </c>
      <c r="I1798" s="15" t="s">
        <v>11660</v>
      </c>
      <c r="J1798" s="1" t="s">
        <v>3114</v>
      </c>
      <c r="K1798" s="15" t="s">
        <v>29</v>
      </c>
      <c r="L1798" s="15">
        <v>3</v>
      </c>
      <c r="M1798" s="15" t="s">
        <v>57</v>
      </c>
      <c r="N1798" s="15">
        <v>3</v>
      </c>
      <c r="O1798" s="15">
        <v>1</v>
      </c>
      <c r="P1798" s="13" t="s">
        <v>31</v>
      </c>
      <c r="Q1798" s="13" t="s">
        <v>32</v>
      </c>
      <c r="R1798" s="1"/>
      <c r="S1798" s="13" t="str" cm="1">
        <f t="array" ref="S1798">IFERROR(_xlfn.TEXTJOIN(", ",TRUE,IF(ChangeLog[ROW_ID]=$T1798,ChangeLog[Change'#],"")),"")</f>
        <v/>
      </c>
      <c r="T1798">
        <v>1795</v>
      </c>
    </row>
    <row r="1799" spans="1:20" ht="17.100000000000001" customHeight="1" x14ac:dyDescent="0.25">
      <c r="A1799" s="1" t="s">
        <v>1242</v>
      </c>
      <c r="B1799" s="15">
        <v>1987</v>
      </c>
      <c r="C1799" s="15" t="s">
        <v>367</v>
      </c>
      <c r="D1799" s="15" t="s">
        <v>367</v>
      </c>
      <c r="E1799" s="15" t="s">
        <v>368</v>
      </c>
      <c r="F1799" s="15" t="s">
        <v>26</v>
      </c>
      <c r="G1799" s="15" t="s">
        <v>369</v>
      </c>
      <c r="H1799" s="15" t="s">
        <v>3108</v>
      </c>
      <c r="I1799" s="15" t="s">
        <v>11661</v>
      </c>
      <c r="J1799" s="1" t="s">
        <v>3114</v>
      </c>
      <c r="K1799" s="15" t="s">
        <v>29</v>
      </c>
      <c r="L1799" s="15">
        <v>2</v>
      </c>
      <c r="M1799" s="15" t="s">
        <v>30</v>
      </c>
      <c r="N1799" s="15">
        <v>2</v>
      </c>
      <c r="O1799" s="15">
        <v>1</v>
      </c>
      <c r="P1799" s="13" t="s">
        <v>31</v>
      </c>
      <c r="Q1799" s="13" t="s">
        <v>32</v>
      </c>
      <c r="R1799" s="1"/>
      <c r="S1799" s="13" t="str" cm="1">
        <f t="array" ref="S1799">IFERROR(_xlfn.TEXTJOIN(", ",TRUE,IF(ChangeLog[ROW_ID]=$T1799,ChangeLog[Change'#],"")),"")</f>
        <v/>
      </c>
      <c r="T1799">
        <v>1796</v>
      </c>
    </row>
    <row r="1800" spans="1:20" ht="17.100000000000001" customHeight="1" x14ac:dyDescent="0.25">
      <c r="A1800" s="1" t="s">
        <v>1242</v>
      </c>
      <c r="B1800" s="15">
        <v>1987</v>
      </c>
      <c r="C1800" s="15" t="s">
        <v>367</v>
      </c>
      <c r="D1800" s="15" t="s">
        <v>367</v>
      </c>
      <c r="E1800" s="15" t="s">
        <v>422</v>
      </c>
      <c r="F1800" s="15" t="s">
        <v>26</v>
      </c>
      <c r="G1800" s="15" t="s">
        <v>36</v>
      </c>
      <c r="H1800" s="15" t="s">
        <v>3108</v>
      </c>
      <c r="I1800" s="15" t="s">
        <v>11662</v>
      </c>
      <c r="J1800" s="1" t="s">
        <v>91</v>
      </c>
      <c r="K1800" s="15" t="s">
        <v>29</v>
      </c>
      <c r="L1800" s="15">
        <v>3</v>
      </c>
      <c r="M1800" s="15" t="s">
        <v>57</v>
      </c>
      <c r="N1800" s="15">
        <v>3</v>
      </c>
      <c r="O1800" s="15">
        <v>1</v>
      </c>
      <c r="P1800" s="13" t="s">
        <v>31</v>
      </c>
      <c r="Q1800" s="13" t="s">
        <v>32</v>
      </c>
      <c r="R1800" s="1"/>
      <c r="S1800" s="13" t="str" cm="1">
        <f t="array" ref="S1800">IFERROR(_xlfn.TEXTJOIN(", ",TRUE,IF(ChangeLog[ROW_ID]=$T1800,ChangeLog[Change'#],"")),"")</f>
        <v/>
      </c>
      <c r="T1800">
        <v>1797</v>
      </c>
    </row>
    <row r="1801" spans="1:20" ht="17.100000000000001" customHeight="1" x14ac:dyDescent="0.25">
      <c r="A1801" s="1" t="s">
        <v>1242</v>
      </c>
      <c r="B1801" s="15">
        <v>1987</v>
      </c>
      <c r="C1801" s="15" t="s">
        <v>367</v>
      </c>
      <c r="D1801" s="15" t="s">
        <v>367</v>
      </c>
      <c r="E1801" s="15" t="s">
        <v>368</v>
      </c>
      <c r="F1801" s="15" t="s">
        <v>26</v>
      </c>
      <c r="G1801" s="15" t="s">
        <v>36</v>
      </c>
      <c r="H1801" s="15" t="s">
        <v>3108</v>
      </c>
      <c r="I1801" s="15" t="s">
        <v>11663</v>
      </c>
      <c r="J1801" s="1" t="s">
        <v>91</v>
      </c>
      <c r="K1801" s="15" t="s">
        <v>29</v>
      </c>
      <c r="L1801" s="15">
        <v>2</v>
      </c>
      <c r="M1801" s="15" t="s">
        <v>30</v>
      </c>
      <c r="N1801" s="15">
        <v>2</v>
      </c>
      <c r="O1801" s="15">
        <v>1</v>
      </c>
      <c r="P1801" s="13" t="s">
        <v>31</v>
      </c>
      <c r="Q1801" s="13" t="s">
        <v>32</v>
      </c>
      <c r="R1801" s="1"/>
      <c r="S1801" s="13" t="str" cm="1">
        <f t="array" ref="S1801">IFERROR(_xlfn.TEXTJOIN(", ",TRUE,IF(ChangeLog[ROW_ID]=$T1801,ChangeLog[Change'#],"")),"")</f>
        <v/>
      </c>
      <c r="T1801">
        <v>1798</v>
      </c>
    </row>
    <row r="1802" spans="1:20" ht="17.100000000000001" customHeight="1" x14ac:dyDescent="0.25">
      <c r="A1802" s="1" t="s">
        <v>1242</v>
      </c>
      <c r="B1802" s="15">
        <v>1987</v>
      </c>
      <c r="C1802" s="15" t="s">
        <v>367</v>
      </c>
      <c r="D1802" s="15" t="s">
        <v>367</v>
      </c>
      <c r="E1802" s="15" t="s">
        <v>3107</v>
      </c>
      <c r="F1802" s="15" t="s">
        <v>26</v>
      </c>
      <c r="G1802" s="15" t="s">
        <v>36</v>
      </c>
      <c r="H1802" s="15" t="s">
        <v>3108</v>
      </c>
      <c r="I1802" s="15" t="s">
        <v>11664</v>
      </c>
      <c r="J1802" s="1" t="s">
        <v>91</v>
      </c>
      <c r="K1802" s="15" t="s">
        <v>29</v>
      </c>
      <c r="L1802" s="15">
        <v>2</v>
      </c>
      <c r="M1802" s="15" t="s">
        <v>30</v>
      </c>
      <c r="N1802" s="15">
        <v>2</v>
      </c>
      <c r="O1802" s="15">
        <v>1</v>
      </c>
      <c r="P1802" s="13" t="s">
        <v>31</v>
      </c>
      <c r="Q1802" s="13" t="s">
        <v>32</v>
      </c>
      <c r="R1802" s="1"/>
      <c r="S1802" s="13" t="str" cm="1">
        <f t="array" ref="S1802">IFERROR(_xlfn.TEXTJOIN(", ",TRUE,IF(ChangeLog[ROW_ID]=$T1802,ChangeLog[Change'#],"")),"")</f>
        <v/>
      </c>
      <c r="T1802">
        <v>1799</v>
      </c>
    </row>
    <row r="1803" spans="1:20" ht="17.100000000000001" customHeight="1" x14ac:dyDescent="0.25">
      <c r="A1803" s="1" t="s">
        <v>1242</v>
      </c>
      <c r="B1803" s="15">
        <v>1987</v>
      </c>
      <c r="C1803" s="15" t="s">
        <v>367</v>
      </c>
      <c r="D1803" s="15" t="s">
        <v>367</v>
      </c>
      <c r="E1803" s="15" t="s">
        <v>422</v>
      </c>
      <c r="F1803" s="15" t="s">
        <v>49</v>
      </c>
      <c r="G1803" s="15" t="s">
        <v>36</v>
      </c>
      <c r="H1803" s="15" t="s">
        <v>3108</v>
      </c>
      <c r="I1803" s="15" t="s">
        <v>11665</v>
      </c>
      <c r="J1803" s="1" t="s">
        <v>91</v>
      </c>
      <c r="K1803" s="15" t="s">
        <v>29</v>
      </c>
      <c r="L1803" s="15">
        <v>2</v>
      </c>
      <c r="M1803" s="15" t="s">
        <v>30</v>
      </c>
      <c r="N1803" s="15">
        <v>2</v>
      </c>
      <c r="O1803" s="15">
        <v>1</v>
      </c>
      <c r="P1803" s="13" t="s">
        <v>31</v>
      </c>
      <c r="Q1803" s="13" t="s">
        <v>32</v>
      </c>
      <c r="R1803" s="1"/>
      <c r="S1803" s="13" t="str" cm="1">
        <f t="array" ref="S1803">IFERROR(_xlfn.TEXTJOIN(", ",TRUE,IF(ChangeLog[ROW_ID]=$T1803,ChangeLog[Change'#],"")),"")</f>
        <v/>
      </c>
      <c r="T1803">
        <v>1800</v>
      </c>
    </row>
    <row r="1804" spans="1:20" ht="17.100000000000001" customHeight="1" x14ac:dyDescent="0.25">
      <c r="A1804" s="1" t="s">
        <v>1242</v>
      </c>
      <c r="B1804" s="15">
        <v>1987</v>
      </c>
      <c r="C1804" s="15" t="s">
        <v>1224</v>
      </c>
      <c r="D1804" s="15" t="s">
        <v>1224</v>
      </c>
      <c r="E1804" s="15" t="s">
        <v>1224</v>
      </c>
      <c r="F1804" s="15" t="s">
        <v>49</v>
      </c>
      <c r="G1804" s="15" t="s">
        <v>369</v>
      </c>
      <c r="H1804" s="15" t="s">
        <v>3120</v>
      </c>
      <c r="I1804" s="15" t="s">
        <v>11666</v>
      </c>
      <c r="J1804" s="1" t="s">
        <v>3122</v>
      </c>
      <c r="K1804" s="15" t="s">
        <v>29</v>
      </c>
      <c r="L1804" s="15">
        <v>2</v>
      </c>
      <c r="M1804" s="15" t="s">
        <v>30</v>
      </c>
      <c r="N1804" s="15">
        <v>2</v>
      </c>
      <c r="O1804" s="15">
        <v>1</v>
      </c>
      <c r="P1804" s="13" t="s">
        <v>31</v>
      </c>
      <c r="Q1804" s="13" t="s">
        <v>32</v>
      </c>
      <c r="R1804" s="1" t="s">
        <v>3123</v>
      </c>
      <c r="S1804" s="13" t="str" cm="1">
        <f t="array" ref="S1804">IFERROR(_xlfn.TEXTJOIN(", ",TRUE,IF(ChangeLog[ROW_ID]=$T1804,ChangeLog[Change'#],"")),"")</f>
        <v/>
      </c>
      <c r="T1804">
        <v>1801</v>
      </c>
    </row>
    <row r="1805" spans="1:20" ht="17.100000000000001" customHeight="1" x14ac:dyDescent="0.25">
      <c r="A1805" s="1" t="s">
        <v>1242</v>
      </c>
      <c r="B1805" s="15">
        <v>1987</v>
      </c>
      <c r="C1805" s="15" t="s">
        <v>1224</v>
      </c>
      <c r="D1805" s="15" t="s">
        <v>1224</v>
      </c>
      <c r="E1805" s="15" t="s">
        <v>1224</v>
      </c>
      <c r="F1805" s="15" t="s">
        <v>49</v>
      </c>
      <c r="G1805" s="15" t="s">
        <v>36</v>
      </c>
      <c r="H1805" s="15" t="s">
        <v>3120</v>
      </c>
      <c r="I1805" s="15" t="s">
        <v>265</v>
      </c>
      <c r="J1805" s="1" t="s">
        <v>91</v>
      </c>
      <c r="K1805" s="15" t="s">
        <v>29</v>
      </c>
      <c r="L1805" s="15">
        <v>3</v>
      </c>
      <c r="M1805" s="15" t="s">
        <v>57</v>
      </c>
      <c r="N1805" s="15">
        <v>3</v>
      </c>
      <c r="O1805" s="15">
        <v>1</v>
      </c>
      <c r="P1805" s="13" t="s">
        <v>31</v>
      </c>
      <c r="Q1805" s="13" t="s">
        <v>32</v>
      </c>
      <c r="R1805" s="1" t="s">
        <v>1940</v>
      </c>
      <c r="S1805" s="13" t="str" cm="1">
        <f t="array" ref="S1805">IFERROR(_xlfn.TEXTJOIN(", ",TRUE,IF(ChangeLog[ROW_ID]=$T1805,ChangeLog[Change'#],"")),"")</f>
        <v/>
      </c>
      <c r="T1805">
        <v>1802</v>
      </c>
    </row>
    <row r="1806" spans="1:20" ht="17.100000000000001" customHeight="1" x14ac:dyDescent="0.25">
      <c r="A1806" s="1" t="s">
        <v>1242</v>
      </c>
      <c r="B1806" s="15">
        <v>1987</v>
      </c>
      <c r="C1806" s="15" t="s">
        <v>546</v>
      </c>
      <c r="D1806" s="15" t="s">
        <v>546</v>
      </c>
      <c r="E1806" s="15" t="s">
        <v>547</v>
      </c>
      <c r="F1806" s="15"/>
      <c r="G1806" s="15" t="s">
        <v>3124</v>
      </c>
      <c r="H1806" s="15" t="s">
        <v>1747</v>
      </c>
      <c r="I1806" s="15" t="s">
        <v>3124</v>
      </c>
      <c r="J1806" s="1" t="s">
        <v>3126</v>
      </c>
      <c r="K1806" s="15" t="s">
        <v>29</v>
      </c>
      <c r="L1806" s="15">
        <v>2</v>
      </c>
      <c r="M1806" s="15" t="s">
        <v>30</v>
      </c>
      <c r="N1806" s="15">
        <v>2</v>
      </c>
      <c r="O1806" s="15">
        <v>1</v>
      </c>
      <c r="P1806" s="13" t="s">
        <v>31</v>
      </c>
      <c r="Q1806" s="13" t="s">
        <v>32</v>
      </c>
      <c r="R1806" s="1" t="s">
        <v>3127</v>
      </c>
      <c r="S1806" s="13" t="str" cm="1">
        <f t="array" ref="S1806">IFERROR(_xlfn.TEXTJOIN(", ",TRUE,IF(ChangeLog[ROW_ID]=$T1806,ChangeLog[Change'#],"")),"")</f>
        <v/>
      </c>
      <c r="T1806">
        <v>1803</v>
      </c>
    </row>
    <row r="1807" spans="1:20" ht="17.100000000000001" customHeight="1" x14ac:dyDescent="0.25">
      <c r="A1807" s="1" t="s">
        <v>1242</v>
      </c>
      <c r="B1807" s="15">
        <v>1987</v>
      </c>
      <c r="C1807" s="15" t="s">
        <v>658</v>
      </c>
      <c r="D1807" s="15" t="s">
        <v>658</v>
      </c>
      <c r="E1807" s="15" t="s">
        <v>112</v>
      </c>
      <c r="F1807" s="15" t="s">
        <v>26</v>
      </c>
      <c r="G1807" s="15" t="s">
        <v>36</v>
      </c>
      <c r="H1807" s="15" t="s">
        <v>1918</v>
      </c>
      <c r="I1807" s="15" t="s">
        <v>98</v>
      </c>
      <c r="J1807" s="1" t="s">
        <v>91</v>
      </c>
      <c r="K1807" s="15" t="s">
        <v>29</v>
      </c>
      <c r="L1807" s="15">
        <v>3</v>
      </c>
      <c r="M1807" s="15" t="s">
        <v>57</v>
      </c>
      <c r="N1807" s="15">
        <v>3</v>
      </c>
      <c r="O1807" s="15">
        <v>1</v>
      </c>
      <c r="P1807" s="13" t="s">
        <v>31</v>
      </c>
      <c r="Q1807" s="13" t="s">
        <v>32</v>
      </c>
      <c r="R1807" s="1"/>
      <c r="S1807" s="13" t="str" cm="1">
        <f t="array" ref="S1807">IFERROR(_xlfn.TEXTJOIN(", ",TRUE,IF(ChangeLog[ROW_ID]=$T1807,ChangeLog[Change'#],"")),"")</f>
        <v/>
      </c>
      <c r="T1807">
        <v>1804</v>
      </c>
    </row>
    <row r="1808" spans="1:20" ht="17.100000000000001" customHeight="1" x14ac:dyDescent="0.25">
      <c r="A1808" s="1" t="s">
        <v>1242</v>
      </c>
      <c r="B1808" s="15">
        <v>1987</v>
      </c>
      <c r="C1808" s="15" t="s">
        <v>658</v>
      </c>
      <c r="D1808" s="15" t="s">
        <v>658</v>
      </c>
      <c r="E1808" s="15" t="s">
        <v>112</v>
      </c>
      <c r="F1808" s="15" t="s">
        <v>49</v>
      </c>
      <c r="G1808" s="15" t="s">
        <v>36</v>
      </c>
      <c r="H1808" s="15" t="s">
        <v>1918</v>
      </c>
      <c r="I1808" s="15" t="s">
        <v>265</v>
      </c>
      <c r="J1808" s="1" t="s">
        <v>91</v>
      </c>
      <c r="K1808" s="15" t="s">
        <v>29</v>
      </c>
      <c r="L1808" s="15">
        <v>2</v>
      </c>
      <c r="M1808" s="15" t="s">
        <v>30</v>
      </c>
      <c r="N1808" s="15">
        <v>2</v>
      </c>
      <c r="O1808" s="15">
        <v>1</v>
      </c>
      <c r="P1808" s="13" t="s">
        <v>31</v>
      </c>
      <c r="Q1808" s="13" t="s">
        <v>32</v>
      </c>
      <c r="R1808" s="1"/>
      <c r="S1808" s="13" t="str" cm="1">
        <f t="array" ref="S1808">IFERROR(_xlfn.TEXTJOIN(", ",TRUE,IF(ChangeLog[ROW_ID]=$T1808,ChangeLog[Change'#],"")),"")</f>
        <v/>
      </c>
      <c r="T1808">
        <v>1805</v>
      </c>
    </row>
    <row r="1809" spans="1:20" ht="17.100000000000001" customHeight="1" x14ac:dyDescent="0.25">
      <c r="A1809" s="1" t="s">
        <v>1242</v>
      </c>
      <c r="B1809" s="15">
        <v>1987</v>
      </c>
      <c r="C1809" s="15" t="s">
        <v>717</v>
      </c>
      <c r="D1809" s="15" t="s">
        <v>717</v>
      </c>
      <c r="E1809" s="15" t="s">
        <v>426</v>
      </c>
      <c r="F1809" s="15" t="s">
        <v>49</v>
      </c>
      <c r="G1809" s="15" t="s">
        <v>2828</v>
      </c>
      <c r="H1809" s="15" t="s">
        <v>1428</v>
      </c>
      <c r="I1809" s="15" t="s">
        <v>2828</v>
      </c>
      <c r="J1809" s="1" t="s">
        <v>2989</v>
      </c>
      <c r="K1809" s="15" t="s">
        <v>29</v>
      </c>
      <c r="L1809" s="15">
        <v>3</v>
      </c>
      <c r="M1809" s="15" t="s">
        <v>57</v>
      </c>
      <c r="N1809" s="15">
        <v>3</v>
      </c>
      <c r="O1809" s="15">
        <v>1</v>
      </c>
      <c r="P1809" s="13" t="s">
        <v>31</v>
      </c>
      <c r="Q1809" s="13" t="s">
        <v>32</v>
      </c>
      <c r="R1809" s="1"/>
      <c r="S1809" s="13" t="str" cm="1">
        <f t="array" ref="S1809">IFERROR(_xlfn.TEXTJOIN(", ",TRUE,IF(ChangeLog[ROW_ID]=$T1809,ChangeLog[Change'#],"")),"")</f>
        <v/>
      </c>
      <c r="T1809">
        <v>1806</v>
      </c>
    </row>
    <row r="1810" spans="1:20" ht="17.100000000000001" customHeight="1" x14ac:dyDescent="0.25">
      <c r="A1810" s="1" t="s">
        <v>1242</v>
      </c>
      <c r="B1810" s="15">
        <v>1987</v>
      </c>
      <c r="C1810" s="15" t="s">
        <v>717</v>
      </c>
      <c r="D1810" s="15" t="s">
        <v>717</v>
      </c>
      <c r="E1810" s="15" t="s">
        <v>426</v>
      </c>
      <c r="F1810" s="15" t="s">
        <v>49</v>
      </c>
      <c r="G1810" s="15" t="s">
        <v>1599</v>
      </c>
      <c r="H1810" s="15" t="s">
        <v>1428</v>
      </c>
      <c r="I1810" s="15" t="s">
        <v>213</v>
      </c>
      <c r="J1810" s="1" t="s">
        <v>2989</v>
      </c>
      <c r="K1810" s="15" t="s">
        <v>29</v>
      </c>
      <c r="L1810" s="15">
        <v>3</v>
      </c>
      <c r="M1810" s="15" t="s">
        <v>57</v>
      </c>
      <c r="N1810" s="15">
        <v>3</v>
      </c>
      <c r="O1810" s="15">
        <v>1</v>
      </c>
      <c r="P1810" s="13" t="s">
        <v>31</v>
      </c>
      <c r="Q1810" s="13" t="s">
        <v>32</v>
      </c>
      <c r="R1810" s="1"/>
      <c r="S1810" s="13" t="str" cm="1">
        <f t="array" ref="S1810">IFERROR(_xlfn.TEXTJOIN(", ",TRUE,IF(ChangeLog[ROW_ID]=$T1810,ChangeLog[Change'#],"")),"")</f>
        <v/>
      </c>
      <c r="T1810">
        <v>1807</v>
      </c>
    </row>
    <row r="1811" spans="1:20" ht="17.100000000000001" customHeight="1" x14ac:dyDescent="0.25">
      <c r="A1811" s="1" t="s">
        <v>1242</v>
      </c>
      <c r="B1811" s="15">
        <v>1987</v>
      </c>
      <c r="C1811" s="15" t="s">
        <v>717</v>
      </c>
      <c r="D1811" s="15" t="s">
        <v>717</v>
      </c>
      <c r="E1811" s="15" t="s">
        <v>426</v>
      </c>
      <c r="F1811" s="15" t="s">
        <v>26</v>
      </c>
      <c r="G1811" s="15" t="s">
        <v>1599</v>
      </c>
      <c r="H1811" s="15" t="s">
        <v>1428</v>
      </c>
      <c r="I1811" s="15" t="s">
        <v>213</v>
      </c>
      <c r="J1811" s="1" t="s">
        <v>3128</v>
      </c>
      <c r="K1811" s="15" t="s">
        <v>29</v>
      </c>
      <c r="L1811" s="15">
        <v>3</v>
      </c>
      <c r="M1811" s="15" t="s">
        <v>57</v>
      </c>
      <c r="N1811" s="15">
        <v>3</v>
      </c>
      <c r="O1811" s="15">
        <v>1</v>
      </c>
      <c r="P1811" s="13" t="s">
        <v>31</v>
      </c>
      <c r="Q1811" s="13" t="s">
        <v>32</v>
      </c>
      <c r="R1811" s="1"/>
      <c r="S1811" s="13" t="str" cm="1">
        <f t="array" ref="S1811">IFERROR(_xlfn.TEXTJOIN(", ",TRUE,IF(ChangeLog[ROW_ID]=$T1811,ChangeLog[Change'#],"")),"")</f>
        <v/>
      </c>
      <c r="T1811">
        <v>1808</v>
      </c>
    </row>
    <row r="1812" spans="1:20" ht="17.100000000000001" customHeight="1" x14ac:dyDescent="0.25">
      <c r="A1812" s="1" t="s">
        <v>1242</v>
      </c>
      <c r="B1812" s="15">
        <v>1987</v>
      </c>
      <c r="C1812" s="15" t="s">
        <v>717</v>
      </c>
      <c r="D1812" s="15" t="s">
        <v>717</v>
      </c>
      <c r="E1812" s="15" t="s">
        <v>426</v>
      </c>
      <c r="F1812" s="15" t="s">
        <v>26</v>
      </c>
      <c r="G1812" s="15" t="s">
        <v>2482</v>
      </c>
      <c r="H1812" s="15" t="s">
        <v>1428</v>
      </c>
      <c r="I1812" s="15" t="s">
        <v>243</v>
      </c>
      <c r="J1812" s="1" t="s">
        <v>3129</v>
      </c>
      <c r="K1812" s="15" t="s">
        <v>29</v>
      </c>
      <c r="L1812" s="15">
        <v>3</v>
      </c>
      <c r="M1812" s="15" t="s">
        <v>57</v>
      </c>
      <c r="N1812" s="15">
        <v>3</v>
      </c>
      <c r="O1812" s="15">
        <v>1</v>
      </c>
      <c r="P1812" s="13" t="s">
        <v>31</v>
      </c>
      <c r="Q1812" s="13" t="s">
        <v>32</v>
      </c>
      <c r="R1812" s="1"/>
      <c r="S1812" s="13" t="str" cm="1">
        <f t="array" ref="S1812">IFERROR(_xlfn.TEXTJOIN(", ",TRUE,IF(ChangeLog[ROW_ID]=$T1812,ChangeLog[Change'#],"")),"")</f>
        <v/>
      </c>
      <c r="T1812">
        <v>1809</v>
      </c>
    </row>
    <row r="1813" spans="1:20" ht="17.100000000000001" customHeight="1" x14ac:dyDescent="0.25">
      <c r="A1813" s="1" t="s">
        <v>1242</v>
      </c>
      <c r="B1813" s="15">
        <v>1987</v>
      </c>
      <c r="C1813" s="15" t="s">
        <v>717</v>
      </c>
      <c r="D1813" s="15" t="s">
        <v>717</v>
      </c>
      <c r="E1813" s="15" t="s">
        <v>426</v>
      </c>
      <c r="F1813" s="15" t="s">
        <v>26</v>
      </c>
      <c r="G1813" s="15" t="s">
        <v>768</v>
      </c>
      <c r="H1813" s="15" t="s">
        <v>1428</v>
      </c>
      <c r="I1813" s="15" t="s">
        <v>11667</v>
      </c>
      <c r="J1813" s="1" t="s">
        <v>878</v>
      </c>
      <c r="K1813" s="15" t="s">
        <v>29</v>
      </c>
      <c r="L1813" s="15">
        <v>1</v>
      </c>
      <c r="M1813" s="15" t="s">
        <v>41</v>
      </c>
      <c r="N1813" s="15">
        <v>1</v>
      </c>
      <c r="O1813" s="15">
        <v>1</v>
      </c>
      <c r="P1813" s="13" t="s">
        <v>31</v>
      </c>
      <c r="Q1813" s="13" t="s">
        <v>32</v>
      </c>
      <c r="R1813" s="1"/>
      <c r="S1813" s="13" t="str" cm="1">
        <f t="array" ref="S1813">IFERROR(_xlfn.TEXTJOIN(", ",TRUE,IF(ChangeLog[ROW_ID]=$T1813,ChangeLog[Change'#],"")),"")</f>
        <v/>
      </c>
      <c r="T1813">
        <v>1810</v>
      </c>
    </row>
    <row r="1814" spans="1:20" ht="17.100000000000001" customHeight="1" x14ac:dyDescent="0.25">
      <c r="A1814" s="1" t="s">
        <v>1242</v>
      </c>
      <c r="B1814" s="15">
        <v>1987</v>
      </c>
      <c r="C1814" s="15" t="s">
        <v>717</v>
      </c>
      <c r="D1814" s="15" t="s">
        <v>717</v>
      </c>
      <c r="E1814" s="15" t="s">
        <v>426</v>
      </c>
      <c r="F1814" s="15" t="s">
        <v>26</v>
      </c>
      <c r="G1814" s="15" t="s">
        <v>88</v>
      </c>
      <c r="H1814" s="15" t="s">
        <v>1428</v>
      </c>
      <c r="I1814" s="15" t="s">
        <v>3634</v>
      </c>
      <c r="J1814" s="1" t="s">
        <v>3128</v>
      </c>
      <c r="K1814" s="15" t="s">
        <v>29</v>
      </c>
      <c r="L1814" s="15">
        <v>2</v>
      </c>
      <c r="M1814" s="15" t="s">
        <v>30</v>
      </c>
      <c r="N1814" s="15">
        <v>2</v>
      </c>
      <c r="O1814" s="15">
        <v>1</v>
      </c>
      <c r="P1814" s="13" t="s">
        <v>31</v>
      </c>
      <c r="Q1814" s="13" t="s">
        <v>32</v>
      </c>
      <c r="R1814" s="1"/>
      <c r="S1814" s="13" t="str" cm="1">
        <f t="array" ref="S1814">IFERROR(_xlfn.TEXTJOIN(", ",TRUE,IF(ChangeLog[ROW_ID]=$T1814,ChangeLog[Change'#],"")),"")</f>
        <v/>
      </c>
      <c r="T1814">
        <v>1811</v>
      </c>
    </row>
    <row r="1815" spans="1:20" ht="17.100000000000001" customHeight="1" x14ac:dyDescent="0.25">
      <c r="A1815" s="1" t="s">
        <v>1242</v>
      </c>
      <c r="B1815" s="15">
        <v>1987</v>
      </c>
      <c r="C1815" s="15" t="s">
        <v>3132</v>
      </c>
      <c r="D1815" s="15" t="s">
        <v>3132</v>
      </c>
      <c r="E1815" s="15" t="s">
        <v>3133</v>
      </c>
      <c r="F1815" s="15" t="s">
        <v>26</v>
      </c>
      <c r="G1815" s="15" t="s">
        <v>36</v>
      </c>
      <c r="H1815" s="15" t="s">
        <v>3134</v>
      </c>
      <c r="I1815" s="15" t="s">
        <v>3133</v>
      </c>
      <c r="J1815" s="1" t="s">
        <v>98</v>
      </c>
      <c r="K1815" s="15" t="s">
        <v>29</v>
      </c>
      <c r="L1815" s="15">
        <v>3</v>
      </c>
      <c r="M1815" s="15" t="s">
        <v>57</v>
      </c>
      <c r="N1815" s="15">
        <v>3</v>
      </c>
      <c r="O1815" s="15">
        <v>1</v>
      </c>
      <c r="P1815" s="13" t="s">
        <v>31</v>
      </c>
      <c r="Q1815" s="13" t="s">
        <v>32</v>
      </c>
      <c r="R1815" s="1"/>
      <c r="S1815" s="13" t="str" cm="1">
        <f t="array" ref="S1815">IFERROR(_xlfn.TEXTJOIN(", ",TRUE,IF(ChangeLog[ROW_ID]=$T1815,ChangeLog[Change'#],"")),"")</f>
        <v/>
      </c>
      <c r="T1815">
        <v>1812</v>
      </c>
    </row>
    <row r="1816" spans="1:20" ht="17.100000000000001" customHeight="1" x14ac:dyDescent="0.25">
      <c r="A1816" s="1" t="s">
        <v>1242</v>
      </c>
      <c r="B1816" s="15">
        <v>1987</v>
      </c>
      <c r="C1816" s="15" t="s">
        <v>430</v>
      </c>
      <c r="D1816" s="15" t="s">
        <v>430</v>
      </c>
      <c r="E1816" s="15" t="s">
        <v>431</v>
      </c>
      <c r="F1816" s="15" t="s">
        <v>26</v>
      </c>
      <c r="G1816" s="15" t="s">
        <v>446</v>
      </c>
      <c r="H1816" s="15" t="s">
        <v>3136</v>
      </c>
      <c r="I1816" s="15" t="s">
        <v>11668</v>
      </c>
      <c r="J1816" s="1" t="s">
        <v>3138</v>
      </c>
      <c r="K1816" s="15" t="s">
        <v>29</v>
      </c>
      <c r="L1816" s="15">
        <v>3</v>
      </c>
      <c r="M1816" s="15" t="s">
        <v>57</v>
      </c>
      <c r="N1816" s="15">
        <v>3</v>
      </c>
      <c r="O1816" s="15">
        <v>1</v>
      </c>
      <c r="P1816" s="13" t="s">
        <v>31</v>
      </c>
      <c r="Q1816" s="13" t="s">
        <v>32</v>
      </c>
      <c r="R1816" s="1"/>
      <c r="S1816" s="13" t="str" cm="1">
        <f t="array" ref="S1816">IFERROR(_xlfn.TEXTJOIN(", ",TRUE,IF(ChangeLog[ROW_ID]=$T1816,ChangeLog[Change'#],"")),"")</f>
        <v/>
      </c>
      <c r="T1816">
        <v>1813</v>
      </c>
    </row>
    <row r="1817" spans="1:20" ht="17.100000000000001" customHeight="1" x14ac:dyDescent="0.25">
      <c r="A1817" s="1" t="s">
        <v>1242</v>
      </c>
      <c r="B1817" s="15">
        <v>1987</v>
      </c>
      <c r="C1817" s="15" t="s">
        <v>430</v>
      </c>
      <c r="D1817" s="15" t="s">
        <v>430</v>
      </c>
      <c r="E1817" s="15" t="s">
        <v>431</v>
      </c>
      <c r="F1817" s="15" t="s">
        <v>26</v>
      </c>
      <c r="G1817" s="15" t="s">
        <v>3139</v>
      </c>
      <c r="H1817" s="15" t="s">
        <v>3136</v>
      </c>
      <c r="I1817" s="15" t="s">
        <v>11669</v>
      </c>
      <c r="J1817" s="1" t="s">
        <v>3141</v>
      </c>
      <c r="K1817" s="15" t="s">
        <v>29</v>
      </c>
      <c r="L1817" s="15">
        <v>3</v>
      </c>
      <c r="M1817" s="15" t="s">
        <v>57</v>
      </c>
      <c r="N1817" s="15">
        <v>3</v>
      </c>
      <c r="O1817" s="15">
        <v>1</v>
      </c>
      <c r="P1817" s="13" t="s">
        <v>31</v>
      </c>
      <c r="Q1817" s="13" t="s">
        <v>32</v>
      </c>
      <c r="R1817" s="1"/>
      <c r="S1817" s="13" t="str" cm="1">
        <f t="array" ref="S1817">IFERROR(_xlfn.TEXTJOIN(", ",TRUE,IF(ChangeLog[ROW_ID]=$T1817,ChangeLog[Change'#],"")),"")</f>
        <v/>
      </c>
      <c r="T1817">
        <v>1814</v>
      </c>
    </row>
    <row r="1818" spans="1:20" ht="17.100000000000001" customHeight="1" x14ac:dyDescent="0.25">
      <c r="A1818" s="1" t="s">
        <v>1242</v>
      </c>
      <c r="B1818" s="15">
        <v>1987</v>
      </c>
      <c r="C1818" s="15" t="s">
        <v>430</v>
      </c>
      <c r="D1818" s="15" t="s">
        <v>430</v>
      </c>
      <c r="E1818" s="15" t="s">
        <v>431</v>
      </c>
      <c r="F1818" s="15" t="s">
        <v>49</v>
      </c>
      <c r="G1818" s="15" t="s">
        <v>3142</v>
      </c>
      <c r="H1818" s="15" t="s">
        <v>3136</v>
      </c>
      <c r="I1818" s="15" t="s">
        <v>11670</v>
      </c>
      <c r="J1818" s="1" t="s">
        <v>3144</v>
      </c>
      <c r="K1818" s="15" t="s">
        <v>29</v>
      </c>
      <c r="L1818" s="15">
        <v>3</v>
      </c>
      <c r="M1818" s="15" t="s">
        <v>57</v>
      </c>
      <c r="N1818" s="15">
        <v>3</v>
      </c>
      <c r="O1818" s="15">
        <v>1</v>
      </c>
      <c r="P1818" s="13" t="s">
        <v>31</v>
      </c>
      <c r="Q1818" s="13" t="s">
        <v>32</v>
      </c>
      <c r="R1818" s="1"/>
      <c r="S1818" s="13" t="str" cm="1">
        <f t="array" ref="S1818">IFERROR(_xlfn.TEXTJOIN(", ",TRUE,IF(ChangeLog[ROW_ID]=$T1818,ChangeLog[Change'#],"")),"")</f>
        <v/>
      </c>
      <c r="T1818">
        <v>1815</v>
      </c>
    </row>
    <row r="1819" spans="1:20" ht="17.100000000000001" customHeight="1" x14ac:dyDescent="0.25">
      <c r="A1819" s="1" t="s">
        <v>1242</v>
      </c>
      <c r="B1819" s="15">
        <v>1987</v>
      </c>
      <c r="C1819" s="15" t="s">
        <v>430</v>
      </c>
      <c r="D1819" s="15" t="s">
        <v>430</v>
      </c>
      <c r="E1819" s="15" t="s">
        <v>431</v>
      </c>
      <c r="F1819" s="15" t="s">
        <v>26</v>
      </c>
      <c r="G1819" s="15" t="s">
        <v>440</v>
      </c>
      <c r="H1819" s="15" t="s">
        <v>3136</v>
      </c>
      <c r="I1819" s="15" t="s">
        <v>11671</v>
      </c>
      <c r="J1819" s="1" t="s">
        <v>3146</v>
      </c>
      <c r="K1819" s="15" t="s">
        <v>29</v>
      </c>
      <c r="L1819" s="15">
        <v>3</v>
      </c>
      <c r="M1819" s="15" t="s">
        <v>57</v>
      </c>
      <c r="N1819" s="15">
        <v>3</v>
      </c>
      <c r="O1819" s="15">
        <v>1</v>
      </c>
      <c r="P1819" s="13" t="s">
        <v>31</v>
      </c>
      <c r="Q1819" s="13" t="s">
        <v>32</v>
      </c>
      <c r="R1819" s="1"/>
      <c r="S1819" s="13" t="str" cm="1">
        <f t="array" ref="S1819">IFERROR(_xlfn.TEXTJOIN(", ",TRUE,IF(ChangeLog[ROW_ID]=$T1819,ChangeLog[Change'#],"")),"")</f>
        <v/>
      </c>
      <c r="T1819">
        <v>1816</v>
      </c>
    </row>
    <row r="1820" spans="1:20" ht="17.100000000000001" customHeight="1" x14ac:dyDescent="0.25">
      <c r="A1820" s="1" t="s">
        <v>1242</v>
      </c>
      <c r="B1820" s="15">
        <v>1987</v>
      </c>
      <c r="C1820" s="15" t="s">
        <v>430</v>
      </c>
      <c r="D1820" s="15" t="s">
        <v>430</v>
      </c>
      <c r="E1820" s="15" t="s">
        <v>431</v>
      </c>
      <c r="F1820" s="15" t="s">
        <v>49</v>
      </c>
      <c r="G1820" s="15" t="s">
        <v>3142</v>
      </c>
      <c r="H1820" s="15" t="s">
        <v>3136</v>
      </c>
      <c r="I1820" s="15" t="s">
        <v>11670</v>
      </c>
      <c r="J1820" s="1" t="s">
        <v>3144</v>
      </c>
      <c r="K1820" s="15" t="s">
        <v>29</v>
      </c>
      <c r="L1820" s="15">
        <v>2</v>
      </c>
      <c r="M1820" s="15" t="s">
        <v>30</v>
      </c>
      <c r="N1820" s="15">
        <v>2</v>
      </c>
      <c r="O1820" s="15">
        <v>1</v>
      </c>
      <c r="P1820" s="13" t="s">
        <v>31</v>
      </c>
      <c r="Q1820" s="13" t="s">
        <v>32</v>
      </c>
      <c r="R1820" s="1"/>
      <c r="S1820" s="13" t="str" cm="1">
        <f t="array" ref="S1820">IFERROR(_xlfn.TEXTJOIN(", ",TRUE,IF(ChangeLog[ROW_ID]=$T1820,ChangeLog[Change'#],"")),"")</f>
        <v/>
      </c>
      <c r="T1820">
        <v>1817</v>
      </c>
    </row>
    <row r="1821" spans="1:20" ht="17.100000000000001" customHeight="1" x14ac:dyDescent="0.25">
      <c r="A1821" s="1" t="s">
        <v>1242</v>
      </c>
      <c r="B1821" s="15">
        <v>1987</v>
      </c>
      <c r="C1821" s="15" t="s">
        <v>430</v>
      </c>
      <c r="D1821" s="15" t="s">
        <v>430</v>
      </c>
      <c r="E1821" s="15" t="s">
        <v>431</v>
      </c>
      <c r="F1821" s="15" t="s">
        <v>26</v>
      </c>
      <c r="G1821" s="15" t="s">
        <v>3142</v>
      </c>
      <c r="H1821" s="15" t="s">
        <v>3136</v>
      </c>
      <c r="I1821" s="15" t="s">
        <v>11670</v>
      </c>
      <c r="J1821" s="1" t="s">
        <v>3147</v>
      </c>
      <c r="K1821" s="15" t="s">
        <v>29</v>
      </c>
      <c r="L1821" s="15">
        <v>2</v>
      </c>
      <c r="M1821" s="15" t="s">
        <v>30</v>
      </c>
      <c r="N1821" s="15">
        <v>2</v>
      </c>
      <c r="O1821" s="15">
        <v>1</v>
      </c>
      <c r="P1821" s="13" t="s">
        <v>31</v>
      </c>
      <c r="Q1821" s="13" t="s">
        <v>32</v>
      </c>
      <c r="R1821" s="1"/>
      <c r="S1821" s="13" t="str" cm="1">
        <f t="array" ref="S1821">IFERROR(_xlfn.TEXTJOIN(", ",TRUE,IF(ChangeLog[ROW_ID]=$T1821,ChangeLog[Change'#],"")),"")</f>
        <v/>
      </c>
      <c r="T1821">
        <v>1818</v>
      </c>
    </row>
    <row r="1822" spans="1:20" ht="17.100000000000001" customHeight="1" x14ac:dyDescent="0.25">
      <c r="A1822" s="1" t="s">
        <v>1242</v>
      </c>
      <c r="B1822" s="15">
        <v>1987</v>
      </c>
      <c r="C1822" s="15" t="s">
        <v>430</v>
      </c>
      <c r="D1822" s="15" t="s">
        <v>430</v>
      </c>
      <c r="E1822" s="15" t="s">
        <v>431</v>
      </c>
      <c r="F1822" s="15"/>
      <c r="G1822" s="15" t="s">
        <v>3142</v>
      </c>
      <c r="H1822" s="15" t="s">
        <v>3136</v>
      </c>
      <c r="I1822" s="15" t="s">
        <v>11672</v>
      </c>
      <c r="J1822" s="1" t="s">
        <v>3149</v>
      </c>
      <c r="K1822" s="15" t="s">
        <v>29</v>
      </c>
      <c r="L1822" s="15">
        <v>1</v>
      </c>
      <c r="M1822" s="15" t="s">
        <v>41</v>
      </c>
      <c r="N1822" s="15">
        <v>1</v>
      </c>
      <c r="O1822" s="15">
        <v>1</v>
      </c>
      <c r="P1822" s="13" t="s">
        <v>31</v>
      </c>
      <c r="Q1822" s="13" t="s">
        <v>32</v>
      </c>
      <c r="R1822" s="1"/>
      <c r="S1822" s="13" t="str" cm="1">
        <f t="array" ref="S1822">IFERROR(_xlfn.TEXTJOIN(", ",TRUE,IF(ChangeLog[ROW_ID]=$T1822,ChangeLog[Change'#],"")),"")</f>
        <v/>
      </c>
      <c r="T1822">
        <v>1819</v>
      </c>
    </row>
    <row r="1823" spans="1:20" ht="17.100000000000001" customHeight="1" x14ac:dyDescent="0.25">
      <c r="A1823" s="1" t="s">
        <v>1242</v>
      </c>
      <c r="B1823" s="15">
        <v>1987</v>
      </c>
      <c r="C1823" s="15" t="s">
        <v>1092</v>
      </c>
      <c r="D1823" s="15" t="s">
        <v>1092</v>
      </c>
      <c r="E1823" s="15" t="s">
        <v>1093</v>
      </c>
      <c r="F1823" s="15" t="s">
        <v>26</v>
      </c>
      <c r="G1823" s="15" t="s">
        <v>3150</v>
      </c>
      <c r="H1823" s="15" t="s">
        <v>3151</v>
      </c>
      <c r="I1823" s="15" t="s">
        <v>11673</v>
      </c>
      <c r="J1823" s="1" t="s">
        <v>3153</v>
      </c>
      <c r="K1823" s="15" t="s">
        <v>29</v>
      </c>
      <c r="L1823" s="15">
        <v>3</v>
      </c>
      <c r="M1823" s="15" t="s">
        <v>57</v>
      </c>
      <c r="N1823" s="15">
        <v>3</v>
      </c>
      <c r="O1823" s="15">
        <v>1</v>
      </c>
      <c r="P1823" s="13" t="s">
        <v>31</v>
      </c>
      <c r="Q1823" s="13" t="s">
        <v>32</v>
      </c>
      <c r="R1823" s="1" t="s">
        <v>3154</v>
      </c>
      <c r="S1823" s="13" t="str" cm="1">
        <f t="array" ref="S1823">IFERROR(_xlfn.TEXTJOIN(", ",TRUE,IF(ChangeLog[ROW_ID]=$T1823,ChangeLog[Change'#],"")),"")</f>
        <v/>
      </c>
      <c r="T1823">
        <v>1820</v>
      </c>
    </row>
    <row r="1824" spans="1:20" ht="17.100000000000001" customHeight="1" x14ac:dyDescent="0.25">
      <c r="A1824" s="1" t="s">
        <v>1242</v>
      </c>
      <c r="B1824" s="15">
        <v>1987</v>
      </c>
      <c r="C1824" s="15" t="s">
        <v>1092</v>
      </c>
      <c r="D1824" s="15" t="s">
        <v>1092</v>
      </c>
      <c r="E1824" s="15" t="s">
        <v>1093</v>
      </c>
      <c r="F1824" s="15" t="s">
        <v>26</v>
      </c>
      <c r="G1824" s="15" t="s">
        <v>3150</v>
      </c>
      <c r="H1824" s="15" t="s">
        <v>3151</v>
      </c>
      <c r="I1824" s="15" t="s">
        <v>11674</v>
      </c>
      <c r="J1824" s="1" t="s">
        <v>3153</v>
      </c>
      <c r="K1824" s="15" t="s">
        <v>29</v>
      </c>
      <c r="L1824" s="15">
        <v>2</v>
      </c>
      <c r="M1824" s="15" t="s">
        <v>30</v>
      </c>
      <c r="N1824" s="15">
        <v>2</v>
      </c>
      <c r="O1824" s="15">
        <v>1</v>
      </c>
      <c r="P1824" s="13" t="s">
        <v>31</v>
      </c>
      <c r="Q1824" s="13" t="s">
        <v>32</v>
      </c>
      <c r="R1824" s="1" t="s">
        <v>3156</v>
      </c>
      <c r="S1824" s="13" t="str" cm="1">
        <f t="array" ref="S1824">IFERROR(_xlfn.TEXTJOIN(", ",TRUE,IF(ChangeLog[ROW_ID]=$T1824,ChangeLog[Change'#],"")),"")</f>
        <v/>
      </c>
      <c r="T1824">
        <v>1821</v>
      </c>
    </row>
    <row r="1825" spans="1:20" ht="17.100000000000001" customHeight="1" x14ac:dyDescent="0.25">
      <c r="A1825" s="1" t="s">
        <v>1242</v>
      </c>
      <c r="B1825" s="15">
        <v>1987</v>
      </c>
      <c r="C1825" s="15" t="s">
        <v>1092</v>
      </c>
      <c r="D1825" s="15" t="s">
        <v>1092</v>
      </c>
      <c r="E1825" s="15" t="s">
        <v>1093</v>
      </c>
      <c r="F1825" s="60" t="s">
        <v>26</v>
      </c>
      <c r="G1825" s="15" t="s">
        <v>1094</v>
      </c>
      <c r="H1825" s="15" t="s">
        <v>3151</v>
      </c>
      <c r="I1825" s="15" t="s">
        <v>11675</v>
      </c>
      <c r="J1825" s="1" t="s">
        <v>3158</v>
      </c>
      <c r="K1825" s="15" t="s">
        <v>29</v>
      </c>
      <c r="L1825" s="15">
        <v>2</v>
      </c>
      <c r="M1825" s="15" t="s">
        <v>30</v>
      </c>
      <c r="N1825" s="15">
        <v>2</v>
      </c>
      <c r="O1825" s="15">
        <v>1</v>
      </c>
      <c r="P1825" s="13" t="s">
        <v>31</v>
      </c>
      <c r="Q1825" s="13" t="s">
        <v>32</v>
      </c>
      <c r="R1825" s="1" t="s">
        <v>3159</v>
      </c>
      <c r="S1825" s="13" t="str" cm="1">
        <f t="array" ref="S1825">IFERROR(_xlfn.TEXTJOIN(", ",TRUE,IF(ChangeLog[ROW_ID]=$T1825,ChangeLog[Change'#],"")),"")</f>
        <v/>
      </c>
      <c r="T1825">
        <v>1822</v>
      </c>
    </row>
    <row r="1826" spans="1:20" ht="17.100000000000001" customHeight="1" x14ac:dyDescent="0.25">
      <c r="A1826" s="1" t="s">
        <v>1242</v>
      </c>
      <c r="B1826" s="15">
        <v>1987</v>
      </c>
      <c r="C1826" s="15" t="s">
        <v>1092</v>
      </c>
      <c r="D1826" s="15" t="s">
        <v>1092</v>
      </c>
      <c r="E1826" s="15" t="s">
        <v>1093</v>
      </c>
      <c r="F1826" s="15" t="s">
        <v>49</v>
      </c>
      <c r="G1826" s="15" t="s">
        <v>1094</v>
      </c>
      <c r="H1826" s="15" t="s">
        <v>3151</v>
      </c>
      <c r="I1826" s="15" t="s">
        <v>11676</v>
      </c>
      <c r="J1826" s="1" t="s">
        <v>3161</v>
      </c>
      <c r="K1826" s="15" t="s">
        <v>29</v>
      </c>
      <c r="L1826" s="15">
        <v>2</v>
      </c>
      <c r="M1826" s="15" t="s">
        <v>30</v>
      </c>
      <c r="N1826" s="15">
        <v>2</v>
      </c>
      <c r="O1826" s="15">
        <v>1</v>
      </c>
      <c r="P1826" s="13" t="s">
        <v>31</v>
      </c>
      <c r="Q1826" s="13" t="s">
        <v>32</v>
      </c>
      <c r="R1826" s="1" t="s">
        <v>3162</v>
      </c>
      <c r="S1826" s="13" t="str" cm="1">
        <f t="array" ref="S1826">IFERROR(_xlfn.TEXTJOIN(", ",TRUE,IF(ChangeLog[ROW_ID]=$T1826,ChangeLog[Change'#],"")),"")</f>
        <v/>
      </c>
      <c r="T1826">
        <v>1823</v>
      </c>
    </row>
    <row r="1827" spans="1:20" ht="17.100000000000001" customHeight="1" x14ac:dyDescent="0.25">
      <c r="A1827" s="1" t="s">
        <v>1242</v>
      </c>
      <c r="B1827" s="15">
        <v>1987</v>
      </c>
      <c r="C1827" s="15" t="s">
        <v>1092</v>
      </c>
      <c r="D1827" s="15" t="s">
        <v>1092</v>
      </c>
      <c r="E1827" s="15" t="s">
        <v>1093</v>
      </c>
      <c r="F1827" s="15" t="s">
        <v>49</v>
      </c>
      <c r="G1827" s="15" t="s">
        <v>3150</v>
      </c>
      <c r="H1827" s="15" t="s">
        <v>3151</v>
      </c>
      <c r="I1827" s="15" t="s">
        <v>11677</v>
      </c>
      <c r="J1827" s="1" t="s">
        <v>3164</v>
      </c>
      <c r="K1827" s="15" t="s">
        <v>29</v>
      </c>
      <c r="L1827" s="15">
        <v>2</v>
      </c>
      <c r="M1827" s="15" t="s">
        <v>30</v>
      </c>
      <c r="N1827" s="15">
        <v>2</v>
      </c>
      <c r="O1827" s="15">
        <v>1</v>
      </c>
      <c r="P1827" s="13" t="s">
        <v>31</v>
      </c>
      <c r="Q1827" s="13" t="s">
        <v>32</v>
      </c>
      <c r="R1827" s="1" t="s">
        <v>3165</v>
      </c>
      <c r="S1827" s="13" t="str" cm="1">
        <f t="array" ref="S1827">IFERROR(_xlfn.TEXTJOIN(", ",TRUE,IF(ChangeLog[ROW_ID]=$T1827,ChangeLog[Change'#],"")),"")</f>
        <v/>
      </c>
      <c r="T1827">
        <v>1824</v>
      </c>
    </row>
    <row r="1828" spans="1:20" ht="17.100000000000001" customHeight="1" x14ac:dyDescent="0.25">
      <c r="A1828" s="1" t="s">
        <v>1242</v>
      </c>
      <c r="B1828" s="15">
        <v>1987</v>
      </c>
      <c r="C1828" s="15" t="s">
        <v>1092</v>
      </c>
      <c r="D1828" s="15" t="s">
        <v>1092</v>
      </c>
      <c r="E1828" s="15" t="s">
        <v>1093</v>
      </c>
      <c r="F1828" s="15" t="s">
        <v>26</v>
      </c>
      <c r="G1828" s="15" t="s">
        <v>3166</v>
      </c>
      <c r="H1828" s="15" t="s">
        <v>3151</v>
      </c>
      <c r="I1828" s="15" t="s">
        <v>11678</v>
      </c>
      <c r="J1828" s="1" t="s">
        <v>91</v>
      </c>
      <c r="K1828" s="15" t="s">
        <v>29</v>
      </c>
      <c r="L1828" s="15">
        <v>3</v>
      </c>
      <c r="M1828" s="15" t="s">
        <v>57</v>
      </c>
      <c r="N1828" s="15">
        <v>3</v>
      </c>
      <c r="O1828" s="15">
        <v>1</v>
      </c>
      <c r="P1828" s="13" t="s">
        <v>31</v>
      </c>
      <c r="Q1828" s="13" t="s">
        <v>32</v>
      </c>
      <c r="R1828" s="1" t="s">
        <v>3168</v>
      </c>
      <c r="S1828" s="13" t="str" cm="1">
        <f t="array" ref="S1828">IFERROR(_xlfn.TEXTJOIN(", ",TRUE,IF(ChangeLog[ROW_ID]=$T1828,ChangeLog[Change'#],"")),"")</f>
        <v/>
      </c>
      <c r="T1828">
        <v>1825</v>
      </c>
    </row>
    <row r="1829" spans="1:20" ht="17.100000000000001" customHeight="1" x14ac:dyDescent="0.25">
      <c r="A1829" s="1" t="s">
        <v>1242</v>
      </c>
      <c r="B1829" s="15">
        <v>1987</v>
      </c>
      <c r="C1829" s="15" t="s">
        <v>130</v>
      </c>
      <c r="D1829" s="15" t="s">
        <v>130</v>
      </c>
      <c r="E1829" s="15" t="s">
        <v>130</v>
      </c>
      <c r="F1829" s="15" t="s">
        <v>26</v>
      </c>
      <c r="G1829" s="15" t="s">
        <v>3169</v>
      </c>
      <c r="H1829" s="15" t="s">
        <v>1772</v>
      </c>
      <c r="I1829" s="15" t="s">
        <v>11679</v>
      </c>
      <c r="J1829" s="1" t="s">
        <v>3171</v>
      </c>
      <c r="K1829" s="15" t="s">
        <v>29</v>
      </c>
      <c r="L1829" s="15">
        <v>3</v>
      </c>
      <c r="M1829" s="15" t="s">
        <v>57</v>
      </c>
      <c r="N1829" s="15">
        <v>3</v>
      </c>
      <c r="O1829" s="15">
        <v>1</v>
      </c>
      <c r="P1829" s="13" t="s">
        <v>31</v>
      </c>
      <c r="Q1829" s="13" t="s">
        <v>32</v>
      </c>
      <c r="R1829" s="1"/>
      <c r="S1829" s="13" t="str" cm="1">
        <f t="array" ref="S1829">IFERROR(_xlfn.TEXTJOIN(", ",TRUE,IF(ChangeLog[ROW_ID]=$T1829,ChangeLog[Change'#],"")),"")</f>
        <v>85</v>
      </c>
      <c r="T1829">
        <v>1826</v>
      </c>
    </row>
    <row r="1830" spans="1:20" ht="17.100000000000001" customHeight="1" x14ac:dyDescent="0.25">
      <c r="A1830" s="1" t="s">
        <v>1242</v>
      </c>
      <c r="B1830" s="15">
        <v>1987</v>
      </c>
      <c r="C1830" s="15" t="s">
        <v>130</v>
      </c>
      <c r="D1830" s="15" t="s">
        <v>130</v>
      </c>
      <c r="E1830" s="15" t="s">
        <v>130</v>
      </c>
      <c r="F1830" s="15" t="s">
        <v>26</v>
      </c>
      <c r="G1830" s="15" t="s">
        <v>3172</v>
      </c>
      <c r="H1830" s="15" t="s">
        <v>1772</v>
      </c>
      <c r="I1830" s="15" t="s">
        <v>11680</v>
      </c>
      <c r="J1830" s="1" t="s">
        <v>3174</v>
      </c>
      <c r="K1830" s="15" t="s">
        <v>29</v>
      </c>
      <c r="L1830" s="15">
        <v>3</v>
      </c>
      <c r="M1830" s="15" t="s">
        <v>57</v>
      </c>
      <c r="N1830" s="15">
        <v>3</v>
      </c>
      <c r="O1830" s="15">
        <v>1</v>
      </c>
      <c r="P1830" s="13" t="s">
        <v>31</v>
      </c>
      <c r="Q1830" s="13" t="s">
        <v>32</v>
      </c>
      <c r="R1830" s="1"/>
      <c r="S1830" s="13" t="str" cm="1">
        <f t="array" ref="S1830">IFERROR(_xlfn.TEXTJOIN(", ",TRUE,IF(ChangeLog[ROW_ID]=$T1830,ChangeLog[Change'#],"")),"")</f>
        <v>86</v>
      </c>
      <c r="T1830">
        <v>1827</v>
      </c>
    </row>
    <row r="1831" spans="1:20" ht="17.100000000000001" customHeight="1" x14ac:dyDescent="0.25">
      <c r="A1831" s="1" t="s">
        <v>1242</v>
      </c>
      <c r="B1831" s="15">
        <v>1987</v>
      </c>
      <c r="C1831" s="15" t="s">
        <v>130</v>
      </c>
      <c r="D1831" s="15" t="s">
        <v>130</v>
      </c>
      <c r="E1831" s="15" t="s">
        <v>130</v>
      </c>
      <c r="F1831" s="15" t="s">
        <v>26</v>
      </c>
      <c r="G1831" s="15">
        <v>470</v>
      </c>
      <c r="H1831" s="15" t="s">
        <v>1772</v>
      </c>
      <c r="I1831" s="15" t="s">
        <v>827</v>
      </c>
      <c r="J1831" s="1" t="s">
        <v>3176</v>
      </c>
      <c r="K1831" s="15" t="s">
        <v>29</v>
      </c>
      <c r="L1831" s="15">
        <v>1</v>
      </c>
      <c r="M1831" s="15" t="s">
        <v>41</v>
      </c>
      <c r="N1831" s="15">
        <v>1</v>
      </c>
      <c r="O1831" s="15">
        <v>1</v>
      </c>
      <c r="P1831" s="13" t="s">
        <v>31</v>
      </c>
      <c r="Q1831" s="13" t="s">
        <v>32</v>
      </c>
      <c r="R1831" s="1"/>
      <c r="S1831" s="13" t="str" cm="1">
        <f t="array" ref="S1831">IFERROR(_xlfn.TEXTJOIN(", ",TRUE,IF(ChangeLog[ROW_ID]=$T1831,ChangeLog[Change'#],"")),"")</f>
        <v>87</v>
      </c>
      <c r="T1831">
        <v>1828</v>
      </c>
    </row>
    <row r="1832" spans="1:20" ht="17.100000000000001" customHeight="1" x14ac:dyDescent="0.25">
      <c r="A1832" s="1" t="s">
        <v>1242</v>
      </c>
      <c r="B1832" s="15">
        <v>1987</v>
      </c>
      <c r="C1832" s="15" t="s">
        <v>130</v>
      </c>
      <c r="D1832" s="15" t="s">
        <v>130</v>
      </c>
      <c r="E1832" s="15" t="s">
        <v>793</v>
      </c>
      <c r="F1832" s="15" t="s">
        <v>26</v>
      </c>
      <c r="G1832" s="15" t="s">
        <v>3177</v>
      </c>
      <c r="H1832" s="15" t="s">
        <v>1772</v>
      </c>
      <c r="I1832" s="15" t="s">
        <v>11681</v>
      </c>
      <c r="J1832" s="1" t="s">
        <v>3179</v>
      </c>
      <c r="K1832" s="15" t="s">
        <v>29</v>
      </c>
      <c r="L1832" s="15">
        <v>2</v>
      </c>
      <c r="M1832" s="15" t="s">
        <v>30</v>
      </c>
      <c r="N1832" s="15">
        <v>2</v>
      </c>
      <c r="O1832" s="15">
        <v>1</v>
      </c>
      <c r="P1832" s="13" t="s">
        <v>31</v>
      </c>
      <c r="Q1832" s="13" t="s">
        <v>32</v>
      </c>
      <c r="R1832" s="1"/>
      <c r="S1832" s="13" t="str" cm="1">
        <f t="array" ref="S1832">IFERROR(_xlfn.TEXTJOIN(", ",TRUE,IF(ChangeLog[ROW_ID]=$T1832,ChangeLog[Change'#],"")),"")</f>
        <v>88</v>
      </c>
      <c r="T1832">
        <v>1829</v>
      </c>
    </row>
    <row r="1833" spans="1:20" ht="17.100000000000001" customHeight="1" x14ac:dyDescent="0.25">
      <c r="A1833" s="1" t="s">
        <v>1242</v>
      </c>
      <c r="B1833" s="15">
        <v>1987</v>
      </c>
      <c r="C1833" s="15" t="s">
        <v>171</v>
      </c>
      <c r="D1833" s="15" t="s">
        <v>171</v>
      </c>
      <c r="E1833" s="15" t="s">
        <v>171</v>
      </c>
      <c r="F1833" s="15"/>
      <c r="G1833" s="15" t="s">
        <v>172</v>
      </c>
      <c r="H1833" s="15" t="s">
        <v>1603</v>
      </c>
      <c r="I1833" s="15" t="s">
        <v>5700</v>
      </c>
      <c r="J1833" s="1" t="s">
        <v>91</v>
      </c>
      <c r="K1833" s="15" t="s">
        <v>29</v>
      </c>
      <c r="L1833" s="15">
        <v>3</v>
      </c>
      <c r="M1833" s="15" t="s">
        <v>57</v>
      </c>
      <c r="N1833" s="15">
        <v>3</v>
      </c>
      <c r="O1833" s="15">
        <v>1</v>
      </c>
      <c r="P1833" s="13" t="s">
        <v>31</v>
      </c>
      <c r="Q1833" s="13" t="s">
        <v>32</v>
      </c>
      <c r="R1833" s="1"/>
      <c r="S1833" s="13" t="str" cm="1">
        <f t="array" ref="S1833">IFERROR(_xlfn.TEXTJOIN(", ",TRUE,IF(ChangeLog[ROW_ID]=$T1833,ChangeLog[Change'#],"")),"")</f>
        <v/>
      </c>
      <c r="T1833">
        <v>1830</v>
      </c>
    </row>
    <row r="1834" spans="1:20" ht="17.100000000000001" customHeight="1" x14ac:dyDescent="0.25">
      <c r="A1834" s="1" t="s">
        <v>1242</v>
      </c>
      <c r="B1834" s="15">
        <v>1987</v>
      </c>
      <c r="C1834" s="15" t="s">
        <v>171</v>
      </c>
      <c r="D1834" s="15" t="s">
        <v>171</v>
      </c>
      <c r="E1834" s="15" t="s">
        <v>171</v>
      </c>
      <c r="F1834" s="15"/>
      <c r="G1834" s="15" t="s">
        <v>175</v>
      </c>
      <c r="H1834" s="15" t="s">
        <v>1603</v>
      </c>
      <c r="I1834" s="15" t="s">
        <v>11682</v>
      </c>
      <c r="J1834" s="1" t="s">
        <v>91</v>
      </c>
      <c r="K1834" s="15" t="s">
        <v>29</v>
      </c>
      <c r="L1834" s="15">
        <v>3</v>
      </c>
      <c r="M1834" s="15" t="s">
        <v>57</v>
      </c>
      <c r="N1834" s="15">
        <v>3</v>
      </c>
      <c r="O1834" s="15">
        <v>1</v>
      </c>
      <c r="P1834" s="13" t="s">
        <v>31</v>
      </c>
      <c r="Q1834" s="13" t="s">
        <v>32</v>
      </c>
      <c r="R1834" s="1"/>
      <c r="S1834" s="13" t="str" cm="1">
        <f t="array" ref="S1834">IFERROR(_xlfn.TEXTJOIN(", ",TRUE,IF(ChangeLog[ROW_ID]=$T1834,ChangeLog[Change'#],"")),"")</f>
        <v/>
      </c>
      <c r="T1834">
        <v>1831</v>
      </c>
    </row>
    <row r="1835" spans="1:20" ht="17.100000000000001" customHeight="1" x14ac:dyDescent="0.25">
      <c r="A1835" s="1" t="s">
        <v>1242</v>
      </c>
      <c r="B1835" s="15">
        <v>1987</v>
      </c>
      <c r="C1835" s="15" t="s">
        <v>92</v>
      </c>
      <c r="D1835" s="15" t="s">
        <v>92</v>
      </c>
      <c r="E1835" s="15" t="s">
        <v>177</v>
      </c>
      <c r="F1835" s="15" t="s">
        <v>26</v>
      </c>
      <c r="G1835" s="15" t="s">
        <v>2167</v>
      </c>
      <c r="H1835" s="15" t="s">
        <v>1296</v>
      </c>
      <c r="I1835" s="15" t="s">
        <v>2167</v>
      </c>
      <c r="J1835" s="1" t="s">
        <v>3181</v>
      </c>
      <c r="K1835" s="15" t="s">
        <v>29</v>
      </c>
      <c r="L1835" s="15">
        <v>3</v>
      </c>
      <c r="M1835" s="15" t="s">
        <v>57</v>
      </c>
      <c r="N1835" s="15">
        <v>3</v>
      </c>
      <c r="O1835" s="15">
        <v>1</v>
      </c>
      <c r="P1835" s="13" t="s">
        <v>31</v>
      </c>
      <c r="Q1835" s="13" t="s">
        <v>32</v>
      </c>
      <c r="R1835" s="1" t="s">
        <v>3182</v>
      </c>
      <c r="S1835" s="13" t="str" cm="1">
        <f t="array" ref="S1835">IFERROR(_xlfn.TEXTJOIN(", ",TRUE,IF(ChangeLog[ROW_ID]=$T1835,ChangeLog[Change'#],"")),"")</f>
        <v/>
      </c>
      <c r="T1835">
        <v>1832</v>
      </c>
    </row>
    <row r="1836" spans="1:20" ht="17.100000000000001" customHeight="1" x14ac:dyDescent="0.25">
      <c r="A1836" s="1" t="s">
        <v>1242</v>
      </c>
      <c r="B1836" s="15">
        <v>1987</v>
      </c>
      <c r="C1836" s="15" t="s">
        <v>92</v>
      </c>
      <c r="D1836" s="15" t="s">
        <v>92</v>
      </c>
      <c r="E1836" s="15" t="s">
        <v>177</v>
      </c>
      <c r="F1836" s="15" t="s">
        <v>26</v>
      </c>
      <c r="G1836" s="15" t="s">
        <v>2173</v>
      </c>
      <c r="H1836" s="15" t="s">
        <v>1296</v>
      </c>
      <c r="I1836" s="15" t="s">
        <v>2173</v>
      </c>
      <c r="J1836" s="1" t="s">
        <v>3183</v>
      </c>
      <c r="K1836" s="15" t="s">
        <v>29</v>
      </c>
      <c r="L1836" s="15">
        <v>1</v>
      </c>
      <c r="M1836" s="15" t="s">
        <v>41</v>
      </c>
      <c r="N1836" s="15">
        <v>1</v>
      </c>
      <c r="O1836" s="15">
        <v>1</v>
      </c>
      <c r="P1836" s="13" t="s">
        <v>31</v>
      </c>
      <c r="Q1836" s="13" t="s">
        <v>32</v>
      </c>
      <c r="R1836" s="1"/>
      <c r="S1836" s="13" t="str" cm="1">
        <f t="array" ref="S1836">IFERROR(_xlfn.TEXTJOIN(", ",TRUE,IF(ChangeLog[ROW_ID]=$T1836,ChangeLog[Change'#],"")),"")</f>
        <v/>
      </c>
      <c r="T1836">
        <v>1833</v>
      </c>
    </row>
    <row r="1837" spans="1:20" ht="17.100000000000001" customHeight="1" x14ac:dyDescent="0.25">
      <c r="A1837" s="1" t="s">
        <v>1242</v>
      </c>
      <c r="B1837" s="15">
        <v>1987</v>
      </c>
      <c r="C1837" s="15" t="s">
        <v>92</v>
      </c>
      <c r="D1837" s="15" t="s">
        <v>92</v>
      </c>
      <c r="E1837" s="15" t="s">
        <v>177</v>
      </c>
      <c r="F1837" s="15" t="s">
        <v>26</v>
      </c>
      <c r="G1837" s="15" t="s">
        <v>178</v>
      </c>
      <c r="H1837" s="15" t="s">
        <v>1296</v>
      </c>
      <c r="I1837" s="15" t="s">
        <v>11526</v>
      </c>
      <c r="J1837" s="1" t="s">
        <v>2490</v>
      </c>
      <c r="K1837" s="15" t="s">
        <v>29</v>
      </c>
      <c r="L1837" s="15">
        <v>3</v>
      </c>
      <c r="M1837" s="15" t="s">
        <v>57</v>
      </c>
      <c r="N1837" s="15">
        <v>3</v>
      </c>
      <c r="O1837" s="15">
        <v>1</v>
      </c>
      <c r="P1837" s="13" t="s">
        <v>31</v>
      </c>
      <c r="Q1837" s="13" t="s">
        <v>32</v>
      </c>
      <c r="R1837" s="1" t="s">
        <v>3184</v>
      </c>
      <c r="S1837" s="13" t="str" cm="1">
        <f t="array" ref="S1837">IFERROR(_xlfn.TEXTJOIN(", ",TRUE,IF(ChangeLog[ROW_ID]=$T1837,ChangeLog[Change'#],"")),"")</f>
        <v/>
      </c>
      <c r="T1837">
        <v>1834</v>
      </c>
    </row>
    <row r="1838" spans="1:20" ht="17.100000000000001" customHeight="1" x14ac:dyDescent="0.25">
      <c r="A1838" s="1" t="s">
        <v>1242</v>
      </c>
      <c r="B1838" s="15">
        <v>1987</v>
      </c>
      <c r="C1838" s="15" t="s">
        <v>92</v>
      </c>
      <c r="D1838" s="15" t="s">
        <v>92</v>
      </c>
      <c r="E1838" s="15" t="s">
        <v>177</v>
      </c>
      <c r="F1838" s="15" t="s">
        <v>26</v>
      </c>
      <c r="G1838" s="15" t="s">
        <v>1931</v>
      </c>
      <c r="H1838" s="15" t="s">
        <v>1296</v>
      </c>
      <c r="I1838" s="15" t="s">
        <v>11527</v>
      </c>
      <c r="J1838" s="1" t="s">
        <v>2147</v>
      </c>
      <c r="K1838" s="15" t="s">
        <v>29</v>
      </c>
      <c r="L1838" s="15">
        <v>3</v>
      </c>
      <c r="M1838" s="15" t="s">
        <v>57</v>
      </c>
      <c r="N1838" s="15">
        <v>3</v>
      </c>
      <c r="O1838" s="15">
        <v>1</v>
      </c>
      <c r="P1838" s="13" t="s">
        <v>31</v>
      </c>
      <c r="Q1838" s="13" t="s">
        <v>32</v>
      </c>
      <c r="R1838" s="1" t="s">
        <v>3185</v>
      </c>
      <c r="S1838" s="13" t="str" cm="1">
        <f t="array" ref="S1838">IFERROR(_xlfn.TEXTJOIN(", ",TRUE,IF(ChangeLog[ROW_ID]=$T1838,ChangeLog[Change'#],"")),"")</f>
        <v/>
      </c>
      <c r="T1838">
        <v>1835</v>
      </c>
    </row>
    <row r="1839" spans="1:20" ht="17.100000000000001" customHeight="1" x14ac:dyDescent="0.25">
      <c r="A1839" s="1" t="s">
        <v>1242</v>
      </c>
      <c r="B1839" s="15">
        <v>1987</v>
      </c>
      <c r="C1839" s="15" t="s">
        <v>92</v>
      </c>
      <c r="D1839" s="15" t="s">
        <v>92</v>
      </c>
      <c r="E1839" s="15" t="s">
        <v>386</v>
      </c>
      <c r="F1839" s="15" t="s">
        <v>26</v>
      </c>
      <c r="G1839" s="15" t="s">
        <v>587</v>
      </c>
      <c r="H1839" s="15" t="s">
        <v>1296</v>
      </c>
      <c r="I1839" s="15" t="s">
        <v>951</v>
      </c>
      <c r="J1839" s="1" t="s">
        <v>3010</v>
      </c>
      <c r="K1839" s="15" t="s">
        <v>29</v>
      </c>
      <c r="L1839" s="15">
        <v>2</v>
      </c>
      <c r="M1839" s="15" t="s">
        <v>30</v>
      </c>
      <c r="N1839" s="15">
        <v>2</v>
      </c>
      <c r="O1839" s="15">
        <v>1</v>
      </c>
      <c r="P1839" s="13" t="s">
        <v>31</v>
      </c>
      <c r="Q1839" s="13" t="s">
        <v>32</v>
      </c>
      <c r="R1839" s="1" t="s">
        <v>3187</v>
      </c>
      <c r="S1839" s="13" t="str" cm="1">
        <f t="array" ref="S1839">IFERROR(_xlfn.TEXTJOIN(", ",TRUE,IF(ChangeLog[ROW_ID]=$T1839,ChangeLog[Change'#],"")),"")</f>
        <v/>
      </c>
      <c r="T1839">
        <v>1836</v>
      </c>
    </row>
    <row r="1840" spans="1:20" ht="33.950000000000003" customHeight="1" x14ac:dyDescent="0.25">
      <c r="A1840" s="1" t="s">
        <v>1242</v>
      </c>
      <c r="B1840" s="15">
        <v>1987</v>
      </c>
      <c r="C1840" s="15" t="s">
        <v>92</v>
      </c>
      <c r="D1840" s="15" t="s">
        <v>92</v>
      </c>
      <c r="E1840" s="15" t="s">
        <v>386</v>
      </c>
      <c r="F1840" s="15" t="s">
        <v>49</v>
      </c>
      <c r="G1840" s="15" t="s">
        <v>587</v>
      </c>
      <c r="H1840" s="15" t="s">
        <v>1296</v>
      </c>
      <c r="I1840" s="15" t="s">
        <v>951</v>
      </c>
      <c r="J1840" s="1" t="s">
        <v>829</v>
      </c>
      <c r="K1840" s="15" t="s">
        <v>29</v>
      </c>
      <c r="L1840" s="15">
        <v>2</v>
      </c>
      <c r="M1840" s="15" t="s">
        <v>30</v>
      </c>
      <c r="N1840" s="15">
        <v>2</v>
      </c>
      <c r="O1840" s="15">
        <v>1</v>
      </c>
      <c r="P1840" s="13" t="s">
        <v>31</v>
      </c>
      <c r="Q1840" s="13" t="s">
        <v>32</v>
      </c>
      <c r="R1840" s="1" t="s">
        <v>3188</v>
      </c>
      <c r="S1840" s="13" t="str" cm="1">
        <f t="array" ref="S1840">IFERROR(_xlfn.TEXTJOIN(", ",TRUE,IF(ChangeLog[ROW_ID]=$T1840,ChangeLog[Change'#],"")),"")</f>
        <v/>
      </c>
      <c r="T1840">
        <v>1837</v>
      </c>
    </row>
    <row r="1841" spans="1:20" ht="33.950000000000003" customHeight="1" x14ac:dyDescent="0.25">
      <c r="A1841" s="1" t="s">
        <v>1242</v>
      </c>
      <c r="B1841" s="15">
        <v>1987</v>
      </c>
      <c r="C1841" s="15" t="s">
        <v>92</v>
      </c>
      <c r="D1841" s="15" t="s">
        <v>92</v>
      </c>
      <c r="E1841" s="15" t="s">
        <v>386</v>
      </c>
      <c r="F1841" s="15" t="s">
        <v>26</v>
      </c>
      <c r="G1841" s="15" t="s">
        <v>722</v>
      </c>
      <c r="H1841" s="15" t="s">
        <v>1296</v>
      </c>
      <c r="I1841" s="15" t="s">
        <v>11683</v>
      </c>
      <c r="J1841" s="1" t="s">
        <v>2884</v>
      </c>
      <c r="K1841" s="15" t="s">
        <v>29</v>
      </c>
      <c r="L1841" s="15">
        <v>2</v>
      </c>
      <c r="M1841" s="15" t="s">
        <v>30</v>
      </c>
      <c r="N1841" s="15">
        <v>2</v>
      </c>
      <c r="O1841" s="15">
        <v>1</v>
      </c>
      <c r="P1841" s="13" t="s">
        <v>31</v>
      </c>
      <c r="Q1841" s="13" t="s">
        <v>32</v>
      </c>
      <c r="R1841" s="1" t="s">
        <v>1935</v>
      </c>
      <c r="S1841" s="13" t="str" cm="1">
        <f t="array" ref="S1841">IFERROR(_xlfn.TEXTJOIN(", ",TRUE,IF(ChangeLog[ROW_ID]=$T1841,ChangeLog[Change'#],"")),"")</f>
        <v/>
      </c>
      <c r="T1841">
        <v>1838</v>
      </c>
    </row>
    <row r="1842" spans="1:20" ht="33.950000000000003" customHeight="1" x14ac:dyDescent="0.25">
      <c r="A1842" s="1" t="s">
        <v>1242</v>
      </c>
      <c r="B1842" s="15">
        <v>1987</v>
      </c>
      <c r="C1842" s="15" t="s">
        <v>92</v>
      </c>
      <c r="D1842" s="15" t="s">
        <v>92</v>
      </c>
      <c r="E1842" s="15" t="s">
        <v>93</v>
      </c>
      <c r="F1842" s="15" t="s">
        <v>325</v>
      </c>
      <c r="G1842" s="15" t="s">
        <v>3190</v>
      </c>
      <c r="H1842" s="15" t="s">
        <v>1296</v>
      </c>
      <c r="I1842" s="15" t="s">
        <v>11684</v>
      </c>
      <c r="J1842" s="1" t="s">
        <v>3192</v>
      </c>
      <c r="K1842" s="15" t="s">
        <v>29</v>
      </c>
      <c r="L1842" s="15">
        <v>3</v>
      </c>
      <c r="M1842" s="15" t="s">
        <v>57</v>
      </c>
      <c r="N1842" s="15">
        <v>3</v>
      </c>
      <c r="O1842" s="15">
        <v>1</v>
      </c>
      <c r="P1842" s="13" t="s">
        <v>31</v>
      </c>
      <c r="Q1842" s="13" t="s">
        <v>32</v>
      </c>
      <c r="R1842" s="1"/>
      <c r="S1842" s="13" t="str" cm="1">
        <f t="array" ref="S1842">IFERROR(_xlfn.TEXTJOIN(", ",TRUE,IF(ChangeLog[ROW_ID]=$T1842,ChangeLog[Change'#],"")),"")</f>
        <v/>
      </c>
      <c r="T1842">
        <v>1839</v>
      </c>
    </row>
    <row r="1843" spans="1:20" ht="17.100000000000001" customHeight="1" x14ac:dyDescent="0.25">
      <c r="A1843" s="1" t="s">
        <v>1242</v>
      </c>
      <c r="B1843" s="15">
        <v>1987</v>
      </c>
      <c r="C1843" s="15" t="s">
        <v>92</v>
      </c>
      <c r="D1843" s="15" t="s">
        <v>92</v>
      </c>
      <c r="E1843" s="15" t="s">
        <v>93</v>
      </c>
      <c r="F1843" s="15" t="s">
        <v>26</v>
      </c>
      <c r="G1843" s="15" t="s">
        <v>3190</v>
      </c>
      <c r="H1843" s="15" t="s">
        <v>1296</v>
      </c>
      <c r="I1843" s="1" t="s">
        <v>11685</v>
      </c>
      <c r="J1843" s="1" t="s">
        <v>2490</v>
      </c>
      <c r="K1843" s="15" t="s">
        <v>29</v>
      </c>
      <c r="L1843" s="15">
        <v>2</v>
      </c>
      <c r="M1843" s="15" t="s">
        <v>30</v>
      </c>
      <c r="N1843" s="15">
        <v>2</v>
      </c>
      <c r="O1843" s="15">
        <v>1</v>
      </c>
      <c r="P1843" s="13" t="s">
        <v>31</v>
      </c>
      <c r="Q1843" s="13" t="s">
        <v>32</v>
      </c>
      <c r="R1843" s="1"/>
      <c r="S1843" s="13" t="str" cm="1">
        <f t="array" ref="S1843">IFERROR(_xlfn.TEXTJOIN(", ",TRUE,IF(ChangeLog[ROW_ID]=$T1843,ChangeLog[Change'#],"")),"")</f>
        <v/>
      </c>
      <c r="T1843">
        <v>1840</v>
      </c>
    </row>
    <row r="1844" spans="1:20" ht="17.100000000000001" customHeight="1" x14ac:dyDescent="0.25">
      <c r="A1844" s="1" t="s">
        <v>1242</v>
      </c>
      <c r="B1844" s="15">
        <v>1987</v>
      </c>
      <c r="C1844" s="15" t="s">
        <v>92</v>
      </c>
      <c r="D1844" s="15" t="s">
        <v>92</v>
      </c>
      <c r="E1844" s="15" t="s">
        <v>93</v>
      </c>
      <c r="F1844" s="15" t="s">
        <v>26</v>
      </c>
      <c r="G1844" s="15" t="s">
        <v>3194</v>
      </c>
      <c r="H1844" s="15" t="s">
        <v>1296</v>
      </c>
      <c r="I1844" s="1" t="s">
        <v>11686</v>
      </c>
      <c r="J1844" s="1" t="s">
        <v>3196</v>
      </c>
      <c r="K1844" s="15" t="s">
        <v>29</v>
      </c>
      <c r="L1844" s="15">
        <v>2</v>
      </c>
      <c r="M1844" s="15" t="s">
        <v>30</v>
      </c>
      <c r="N1844" s="15">
        <v>2</v>
      </c>
      <c r="O1844" s="15">
        <v>1</v>
      </c>
      <c r="P1844" s="13" t="s">
        <v>31</v>
      </c>
      <c r="Q1844" s="13" t="s">
        <v>32</v>
      </c>
      <c r="R1844" s="1"/>
      <c r="S1844" s="13" t="str" cm="1">
        <f t="array" ref="S1844">IFERROR(_xlfn.TEXTJOIN(", ",TRUE,IF(ChangeLog[ROW_ID]=$T1844,ChangeLog[Change'#],"")),"")</f>
        <v/>
      </c>
      <c r="T1844">
        <v>1841</v>
      </c>
    </row>
    <row r="1845" spans="1:20" ht="17.100000000000001" customHeight="1" x14ac:dyDescent="0.25">
      <c r="A1845" s="1" t="s">
        <v>1242</v>
      </c>
      <c r="B1845" s="15">
        <v>1987</v>
      </c>
      <c r="C1845" s="15" t="s">
        <v>92</v>
      </c>
      <c r="D1845" s="15" t="s">
        <v>92</v>
      </c>
      <c r="E1845" s="15" t="s">
        <v>93</v>
      </c>
      <c r="F1845" s="15" t="s">
        <v>325</v>
      </c>
      <c r="G1845" s="15" t="s">
        <v>3194</v>
      </c>
      <c r="H1845" s="15" t="s">
        <v>1296</v>
      </c>
      <c r="I1845" s="1" t="s">
        <v>11687</v>
      </c>
      <c r="J1845" s="1" t="s">
        <v>3198</v>
      </c>
      <c r="K1845" s="15" t="s">
        <v>29</v>
      </c>
      <c r="L1845" s="15">
        <v>3</v>
      </c>
      <c r="M1845" s="15" t="s">
        <v>57</v>
      </c>
      <c r="N1845" s="15">
        <v>3</v>
      </c>
      <c r="O1845" s="15">
        <v>1</v>
      </c>
      <c r="P1845" s="13" t="s">
        <v>31</v>
      </c>
      <c r="Q1845" s="13" t="s">
        <v>32</v>
      </c>
      <c r="R1845" s="1"/>
      <c r="S1845" s="13" t="str" cm="1">
        <f t="array" ref="S1845">IFERROR(_xlfn.TEXTJOIN(", ",TRUE,IF(ChangeLog[ROW_ID]=$T1845,ChangeLog[Change'#],"")),"")</f>
        <v/>
      </c>
      <c r="T1845">
        <v>1842</v>
      </c>
    </row>
    <row r="1846" spans="1:20" ht="17.100000000000001" customHeight="1" x14ac:dyDescent="0.25">
      <c r="A1846" s="1" t="s">
        <v>1242</v>
      </c>
      <c r="B1846" s="15">
        <v>1987</v>
      </c>
      <c r="C1846" s="15" t="s">
        <v>97</v>
      </c>
      <c r="D1846" s="15" t="s">
        <v>97</v>
      </c>
      <c r="E1846" s="15" t="s">
        <v>97</v>
      </c>
      <c r="F1846" s="15" t="s">
        <v>26</v>
      </c>
      <c r="G1846" s="15" t="s">
        <v>283</v>
      </c>
      <c r="H1846" s="15" t="s">
        <v>1349</v>
      </c>
      <c r="I1846" s="15" t="s">
        <v>11688</v>
      </c>
      <c r="J1846" s="1" t="s">
        <v>3200</v>
      </c>
      <c r="K1846" s="15" t="s">
        <v>29</v>
      </c>
      <c r="L1846" s="15">
        <v>3</v>
      </c>
      <c r="M1846" s="15" t="s">
        <v>57</v>
      </c>
      <c r="N1846" s="15">
        <v>3</v>
      </c>
      <c r="O1846" s="15">
        <v>1</v>
      </c>
      <c r="P1846" s="13" t="s">
        <v>31</v>
      </c>
      <c r="Q1846" s="13" t="s">
        <v>32</v>
      </c>
      <c r="R1846" s="1"/>
      <c r="S1846" s="13" t="str" cm="1">
        <f t="array" ref="S1846">IFERROR(_xlfn.TEXTJOIN(", ",TRUE,IF(ChangeLog[ROW_ID]=$T1846,ChangeLog[Change'#],"")),"")</f>
        <v/>
      </c>
      <c r="T1846">
        <v>1843</v>
      </c>
    </row>
    <row r="1847" spans="1:20" ht="17.100000000000001" customHeight="1" x14ac:dyDescent="0.25">
      <c r="A1847" s="1" t="s">
        <v>1242</v>
      </c>
      <c r="B1847" s="15">
        <v>1987</v>
      </c>
      <c r="C1847" s="15" t="s">
        <v>97</v>
      </c>
      <c r="D1847" s="15" t="s">
        <v>97</v>
      </c>
      <c r="E1847" s="15" t="s">
        <v>97</v>
      </c>
      <c r="F1847" s="15" t="s">
        <v>325</v>
      </c>
      <c r="G1847" s="15" t="s">
        <v>283</v>
      </c>
      <c r="H1847" s="15" t="s">
        <v>1349</v>
      </c>
      <c r="I1847" s="15" t="s">
        <v>326</v>
      </c>
      <c r="J1847" s="1" t="s">
        <v>3201</v>
      </c>
      <c r="K1847" s="15" t="s">
        <v>29</v>
      </c>
      <c r="L1847" s="15">
        <v>3</v>
      </c>
      <c r="M1847" s="15" t="s">
        <v>57</v>
      </c>
      <c r="N1847" s="15">
        <v>3</v>
      </c>
      <c r="O1847" s="15">
        <v>1</v>
      </c>
      <c r="P1847" s="13" t="s">
        <v>31</v>
      </c>
      <c r="Q1847" s="13" t="s">
        <v>32</v>
      </c>
      <c r="R1847" s="1"/>
      <c r="S1847" s="13" t="str" cm="1">
        <f t="array" ref="S1847">IFERROR(_xlfn.TEXTJOIN(", ",TRUE,IF(ChangeLog[ROW_ID]=$T1847,ChangeLog[Change'#],"")),"")</f>
        <v/>
      </c>
      <c r="T1847">
        <v>1844</v>
      </c>
    </row>
    <row r="1848" spans="1:20" ht="17.100000000000001" customHeight="1" x14ac:dyDescent="0.25">
      <c r="A1848" s="1" t="s">
        <v>1242</v>
      </c>
      <c r="B1848" s="15">
        <v>1987</v>
      </c>
      <c r="C1848" s="15" t="s">
        <v>97</v>
      </c>
      <c r="D1848" s="15" t="s">
        <v>97</v>
      </c>
      <c r="E1848" s="15" t="s">
        <v>97</v>
      </c>
      <c r="F1848" s="15" t="s">
        <v>49</v>
      </c>
      <c r="G1848" s="15" t="s">
        <v>152</v>
      </c>
      <c r="H1848" s="15" t="s">
        <v>1349</v>
      </c>
      <c r="I1848" s="15" t="s">
        <v>11689</v>
      </c>
      <c r="J1848" s="1" t="s">
        <v>3018</v>
      </c>
      <c r="K1848" s="15" t="s">
        <v>29</v>
      </c>
      <c r="L1848" s="15">
        <v>2</v>
      </c>
      <c r="M1848" s="15" t="s">
        <v>30</v>
      </c>
      <c r="N1848" s="15">
        <v>2</v>
      </c>
      <c r="O1848" s="15">
        <v>1</v>
      </c>
      <c r="P1848" s="13" t="s">
        <v>31</v>
      </c>
      <c r="Q1848" s="13" t="s">
        <v>32</v>
      </c>
      <c r="R1848" s="1"/>
      <c r="S1848" s="13" t="str" cm="1">
        <f t="array" ref="S1848">IFERROR(_xlfn.TEXTJOIN(", ",TRUE,IF(ChangeLog[ROW_ID]=$T1848,ChangeLog[Change'#],"")),"")</f>
        <v/>
      </c>
      <c r="T1848">
        <v>1845</v>
      </c>
    </row>
    <row r="1849" spans="1:20" ht="17.100000000000001" customHeight="1" x14ac:dyDescent="0.25">
      <c r="A1849" s="1" t="s">
        <v>1242</v>
      </c>
      <c r="B1849" s="15">
        <v>1987</v>
      </c>
      <c r="C1849" s="15" t="s">
        <v>97</v>
      </c>
      <c r="D1849" s="15" t="s">
        <v>97</v>
      </c>
      <c r="E1849" s="15" t="s">
        <v>97</v>
      </c>
      <c r="F1849" s="15" t="s">
        <v>49</v>
      </c>
      <c r="G1849" s="15" t="s">
        <v>36</v>
      </c>
      <c r="H1849" s="15" t="s">
        <v>1349</v>
      </c>
      <c r="I1849" s="15" t="s">
        <v>265</v>
      </c>
      <c r="J1849" s="1" t="s">
        <v>91</v>
      </c>
      <c r="K1849" s="15" t="s">
        <v>29</v>
      </c>
      <c r="L1849" s="15">
        <v>1</v>
      </c>
      <c r="M1849" s="15" t="s">
        <v>41</v>
      </c>
      <c r="N1849" s="15">
        <v>1</v>
      </c>
      <c r="O1849" s="15">
        <v>1</v>
      </c>
      <c r="P1849" s="13" t="s">
        <v>31</v>
      </c>
      <c r="Q1849" s="13" t="s">
        <v>32</v>
      </c>
      <c r="R1849" s="1"/>
      <c r="S1849" s="13" t="str" cm="1">
        <f t="array" ref="S1849">IFERROR(_xlfn.TEXTJOIN(", ",TRUE,IF(ChangeLog[ROW_ID]=$T1849,ChangeLog[Change'#],"")),"")</f>
        <v/>
      </c>
      <c r="T1849">
        <v>1846</v>
      </c>
    </row>
    <row r="1850" spans="1:20" ht="17.100000000000001" customHeight="1" x14ac:dyDescent="0.25">
      <c r="A1850" s="1" t="s">
        <v>1242</v>
      </c>
      <c r="B1850" s="15">
        <v>1987</v>
      </c>
      <c r="C1850" s="15" t="s">
        <v>97</v>
      </c>
      <c r="D1850" s="15" t="s">
        <v>97</v>
      </c>
      <c r="E1850" s="15" t="s">
        <v>97</v>
      </c>
      <c r="F1850" s="15" t="s">
        <v>26</v>
      </c>
      <c r="G1850" s="15" t="s">
        <v>36</v>
      </c>
      <c r="H1850" s="15" t="s">
        <v>1349</v>
      </c>
      <c r="I1850" s="15" t="s">
        <v>98</v>
      </c>
      <c r="J1850" s="1" t="s">
        <v>91</v>
      </c>
      <c r="K1850" s="15" t="s">
        <v>29</v>
      </c>
      <c r="L1850" s="15">
        <v>3</v>
      </c>
      <c r="M1850" s="15" t="s">
        <v>57</v>
      </c>
      <c r="N1850" s="15">
        <v>3</v>
      </c>
      <c r="O1850" s="15">
        <v>1</v>
      </c>
      <c r="P1850" s="13" t="s">
        <v>31</v>
      </c>
      <c r="Q1850" s="13" t="s">
        <v>32</v>
      </c>
      <c r="R1850" s="1"/>
      <c r="S1850" s="13" t="str" cm="1">
        <f t="array" ref="S1850">IFERROR(_xlfn.TEXTJOIN(", ",TRUE,IF(ChangeLog[ROW_ID]=$T1850,ChangeLog[Change'#],"")),"")</f>
        <v/>
      </c>
      <c r="T1850">
        <v>1847</v>
      </c>
    </row>
    <row r="1851" spans="1:20" ht="17.100000000000001" customHeight="1" x14ac:dyDescent="0.25">
      <c r="A1851" s="1" t="s">
        <v>1242</v>
      </c>
      <c r="B1851" s="15">
        <v>1987</v>
      </c>
      <c r="C1851" s="15" t="s">
        <v>3203</v>
      </c>
      <c r="D1851" s="15" t="s">
        <v>3203</v>
      </c>
      <c r="E1851" s="15" t="s">
        <v>3204</v>
      </c>
      <c r="F1851" s="15" t="s">
        <v>26</v>
      </c>
      <c r="G1851" s="15" t="s">
        <v>3205</v>
      </c>
      <c r="H1851" s="15" t="s">
        <v>3206</v>
      </c>
      <c r="I1851" s="15" t="s">
        <v>11690</v>
      </c>
      <c r="J1851" s="1" t="s">
        <v>3208</v>
      </c>
      <c r="K1851" s="15" t="s">
        <v>29</v>
      </c>
      <c r="L1851" s="15">
        <v>3</v>
      </c>
      <c r="M1851" s="15" t="s">
        <v>57</v>
      </c>
      <c r="N1851" s="15">
        <v>3</v>
      </c>
      <c r="O1851" s="15">
        <v>1</v>
      </c>
      <c r="P1851" s="13" t="s">
        <v>31</v>
      </c>
      <c r="Q1851" s="13" t="s">
        <v>32</v>
      </c>
      <c r="R1851" s="1"/>
      <c r="S1851" s="13" t="str" cm="1">
        <f t="array" ref="S1851">IFERROR(_xlfn.TEXTJOIN(", ",TRUE,IF(ChangeLog[ROW_ID]=$T1851,ChangeLog[Change'#],"")),"")</f>
        <v/>
      </c>
      <c r="T1851">
        <v>1848</v>
      </c>
    </row>
    <row r="1852" spans="1:20" ht="17.100000000000001" customHeight="1" x14ac:dyDescent="0.25">
      <c r="A1852" s="1" t="s">
        <v>1242</v>
      </c>
      <c r="B1852" s="15">
        <v>1987</v>
      </c>
      <c r="C1852" s="15" t="s">
        <v>3203</v>
      </c>
      <c r="D1852" s="15" t="s">
        <v>3203</v>
      </c>
      <c r="E1852" s="15" t="s">
        <v>3204</v>
      </c>
      <c r="F1852" s="15" t="s">
        <v>26</v>
      </c>
      <c r="G1852" s="15" t="s">
        <v>85</v>
      </c>
      <c r="H1852" s="15" t="s">
        <v>3206</v>
      </c>
      <c r="I1852" s="15" t="s">
        <v>11389</v>
      </c>
      <c r="J1852" s="1" t="s">
        <v>3209</v>
      </c>
      <c r="K1852" s="15" t="s">
        <v>29</v>
      </c>
      <c r="L1852" s="15">
        <v>3</v>
      </c>
      <c r="M1852" s="15" t="s">
        <v>57</v>
      </c>
      <c r="N1852" s="15">
        <v>3</v>
      </c>
      <c r="O1852" s="15">
        <v>1</v>
      </c>
      <c r="P1852" s="13" t="s">
        <v>31</v>
      </c>
      <c r="Q1852" s="13" t="s">
        <v>32</v>
      </c>
      <c r="R1852" s="1"/>
      <c r="S1852" s="13" t="str" cm="1">
        <f t="array" ref="S1852">IFERROR(_xlfn.TEXTJOIN(", ",TRUE,IF(ChangeLog[ROW_ID]=$T1852,ChangeLog[Change'#],"")),"")</f>
        <v/>
      </c>
      <c r="T1852">
        <v>1849</v>
      </c>
    </row>
    <row r="1853" spans="1:20" ht="17.100000000000001" customHeight="1" x14ac:dyDescent="0.25">
      <c r="A1853" s="1" t="s">
        <v>1242</v>
      </c>
      <c r="B1853" s="15">
        <v>1987</v>
      </c>
      <c r="C1853" s="15" t="s">
        <v>3203</v>
      </c>
      <c r="D1853" s="15" t="s">
        <v>3203</v>
      </c>
      <c r="E1853" s="15" t="s">
        <v>3204</v>
      </c>
      <c r="F1853" s="15" t="s">
        <v>49</v>
      </c>
      <c r="G1853" s="15" t="s">
        <v>75</v>
      </c>
      <c r="H1853" s="15" t="s">
        <v>3206</v>
      </c>
      <c r="I1853" s="15" t="s">
        <v>75</v>
      </c>
      <c r="J1853" s="1" t="s">
        <v>3210</v>
      </c>
      <c r="K1853" s="15" t="s">
        <v>29</v>
      </c>
      <c r="L1853" s="15">
        <v>3</v>
      </c>
      <c r="M1853" s="15" t="s">
        <v>57</v>
      </c>
      <c r="N1853" s="15">
        <v>3</v>
      </c>
      <c r="O1853" s="15">
        <v>1</v>
      </c>
      <c r="P1853" s="13" t="s">
        <v>31</v>
      </c>
      <c r="Q1853" s="13" t="s">
        <v>32</v>
      </c>
      <c r="R1853" s="1"/>
      <c r="S1853" s="13" t="str" cm="1">
        <f t="array" ref="S1853">IFERROR(_xlfn.TEXTJOIN(", ",TRUE,IF(ChangeLog[ROW_ID]=$T1853,ChangeLog[Change'#],"")),"")</f>
        <v/>
      </c>
      <c r="T1853">
        <v>1850</v>
      </c>
    </row>
    <row r="1854" spans="1:20" ht="17.100000000000001" customHeight="1" x14ac:dyDescent="0.25">
      <c r="A1854" s="1" t="s">
        <v>1242</v>
      </c>
      <c r="B1854" s="15">
        <v>1987</v>
      </c>
      <c r="C1854" s="15" t="s">
        <v>3203</v>
      </c>
      <c r="D1854" s="15" t="s">
        <v>3203</v>
      </c>
      <c r="E1854" s="15" t="s">
        <v>3204</v>
      </c>
      <c r="F1854" s="15" t="s">
        <v>49</v>
      </c>
      <c r="G1854" s="15" t="s">
        <v>85</v>
      </c>
      <c r="H1854" s="15" t="s">
        <v>3206</v>
      </c>
      <c r="I1854" s="15" t="s">
        <v>85</v>
      </c>
      <c r="J1854" s="1" t="s">
        <v>3211</v>
      </c>
      <c r="K1854" s="15" t="s">
        <v>29</v>
      </c>
      <c r="L1854" s="15">
        <v>3</v>
      </c>
      <c r="M1854" s="15" t="s">
        <v>57</v>
      </c>
      <c r="N1854" s="15">
        <v>3</v>
      </c>
      <c r="O1854" s="15">
        <v>1</v>
      </c>
      <c r="P1854" s="13" t="s">
        <v>31</v>
      </c>
      <c r="Q1854" s="13" t="s">
        <v>32</v>
      </c>
      <c r="R1854" s="1"/>
      <c r="S1854" s="13" t="str" cm="1">
        <f t="array" ref="S1854">IFERROR(_xlfn.TEXTJOIN(", ",TRUE,IF(ChangeLog[ROW_ID]=$T1854,ChangeLog[Change'#],"")),"")</f>
        <v/>
      </c>
      <c r="T1854">
        <v>1851</v>
      </c>
    </row>
    <row r="1855" spans="1:20" ht="17.100000000000001" customHeight="1" x14ac:dyDescent="0.25">
      <c r="A1855" s="1" t="s">
        <v>1242</v>
      </c>
      <c r="B1855" s="15">
        <v>1987</v>
      </c>
      <c r="C1855" s="15" t="s">
        <v>3203</v>
      </c>
      <c r="D1855" s="15" t="s">
        <v>3203</v>
      </c>
      <c r="E1855" s="15" t="s">
        <v>3204</v>
      </c>
      <c r="F1855" s="15" t="s">
        <v>26</v>
      </c>
      <c r="G1855" s="15" t="s">
        <v>78</v>
      </c>
      <c r="H1855" s="15" t="s">
        <v>3206</v>
      </c>
      <c r="I1855" s="15" t="s">
        <v>78</v>
      </c>
      <c r="J1855" s="1" t="s">
        <v>3212</v>
      </c>
      <c r="K1855" s="15" t="s">
        <v>29</v>
      </c>
      <c r="L1855" s="15">
        <v>3</v>
      </c>
      <c r="M1855" s="15" t="s">
        <v>57</v>
      </c>
      <c r="N1855" s="15">
        <v>3</v>
      </c>
      <c r="O1855" s="15">
        <v>1</v>
      </c>
      <c r="P1855" s="13" t="s">
        <v>31</v>
      </c>
      <c r="Q1855" s="13" t="s">
        <v>32</v>
      </c>
      <c r="R1855" s="1"/>
      <c r="S1855" s="13" t="str" cm="1">
        <f t="array" ref="S1855">IFERROR(_xlfn.TEXTJOIN(", ",TRUE,IF(ChangeLog[ROW_ID]=$T1855,ChangeLog[Change'#],"")),"")</f>
        <v/>
      </c>
      <c r="T1855">
        <v>1852</v>
      </c>
    </row>
    <row r="1856" spans="1:20" ht="17.100000000000001" customHeight="1" x14ac:dyDescent="0.25">
      <c r="A1856" s="1" t="s">
        <v>1242</v>
      </c>
      <c r="B1856" s="15">
        <v>1987</v>
      </c>
      <c r="C1856" s="15" t="s">
        <v>3203</v>
      </c>
      <c r="D1856" s="15" t="s">
        <v>3203</v>
      </c>
      <c r="E1856" s="15" t="s">
        <v>3204</v>
      </c>
      <c r="F1856" s="15" t="s">
        <v>26</v>
      </c>
      <c r="G1856" s="15" t="s">
        <v>75</v>
      </c>
      <c r="H1856" s="15" t="s">
        <v>3206</v>
      </c>
      <c r="I1856" s="15" t="s">
        <v>75</v>
      </c>
      <c r="J1856" s="1" t="s">
        <v>3213</v>
      </c>
      <c r="K1856" s="15" t="s">
        <v>29</v>
      </c>
      <c r="L1856" s="15">
        <v>3</v>
      </c>
      <c r="M1856" s="15" t="s">
        <v>57</v>
      </c>
      <c r="N1856" s="15">
        <v>3</v>
      </c>
      <c r="O1856" s="15">
        <v>1</v>
      </c>
      <c r="P1856" s="13" t="s">
        <v>31</v>
      </c>
      <c r="Q1856" s="13" t="s">
        <v>32</v>
      </c>
      <c r="R1856" s="1"/>
      <c r="S1856" s="13" t="str" cm="1">
        <f t="array" ref="S1856">IFERROR(_xlfn.TEXTJOIN(", ",TRUE,IF(ChangeLog[ROW_ID]=$T1856,ChangeLog[Change'#],"")),"")</f>
        <v/>
      </c>
      <c r="T1856">
        <v>1853</v>
      </c>
    </row>
    <row r="1857" spans="1:20" ht="17.100000000000001" customHeight="1" x14ac:dyDescent="0.25">
      <c r="A1857" s="1" t="s">
        <v>1242</v>
      </c>
      <c r="B1857" s="15">
        <v>1987</v>
      </c>
      <c r="C1857" s="15" t="s">
        <v>3203</v>
      </c>
      <c r="D1857" s="15" t="s">
        <v>3203</v>
      </c>
      <c r="E1857" s="15" t="s">
        <v>3204</v>
      </c>
      <c r="F1857" s="15" t="s">
        <v>26</v>
      </c>
      <c r="G1857" s="15" t="s">
        <v>88</v>
      </c>
      <c r="H1857" s="15" t="s">
        <v>3206</v>
      </c>
      <c r="I1857" s="15" t="s">
        <v>11648</v>
      </c>
      <c r="J1857" s="1" t="s">
        <v>3214</v>
      </c>
      <c r="K1857" s="15" t="s">
        <v>29</v>
      </c>
      <c r="L1857" s="15">
        <v>3</v>
      </c>
      <c r="M1857" s="15" t="s">
        <v>57</v>
      </c>
      <c r="N1857" s="15">
        <v>3</v>
      </c>
      <c r="O1857" s="15">
        <v>1</v>
      </c>
      <c r="P1857" s="13" t="s">
        <v>31</v>
      </c>
      <c r="Q1857" s="13" t="s">
        <v>32</v>
      </c>
      <c r="R1857" s="1"/>
      <c r="S1857" s="13" t="str" cm="1">
        <f t="array" ref="S1857">IFERROR(_xlfn.TEXTJOIN(", ",TRUE,IF(ChangeLog[ROW_ID]=$T1857,ChangeLog[Change'#],"")),"")</f>
        <v/>
      </c>
      <c r="T1857">
        <v>1854</v>
      </c>
    </row>
    <row r="1858" spans="1:20" ht="17.100000000000001" customHeight="1" x14ac:dyDescent="0.25">
      <c r="A1858" s="1" t="s">
        <v>1242</v>
      </c>
      <c r="B1858" s="15">
        <v>1987</v>
      </c>
      <c r="C1858" s="15" t="s">
        <v>3203</v>
      </c>
      <c r="D1858" s="15" t="s">
        <v>3203</v>
      </c>
      <c r="E1858" s="15" t="s">
        <v>3204</v>
      </c>
      <c r="F1858" s="15" t="s">
        <v>26</v>
      </c>
      <c r="G1858" s="15" t="s">
        <v>504</v>
      </c>
      <c r="H1858" s="15" t="s">
        <v>3206</v>
      </c>
      <c r="I1858" s="15" t="s">
        <v>504</v>
      </c>
      <c r="J1858" s="1" t="s">
        <v>3215</v>
      </c>
      <c r="K1858" s="15" t="s">
        <v>29</v>
      </c>
      <c r="L1858" s="15">
        <v>3</v>
      </c>
      <c r="M1858" s="15" t="s">
        <v>57</v>
      </c>
      <c r="N1858" s="15">
        <v>3</v>
      </c>
      <c r="O1858" s="15">
        <v>1</v>
      </c>
      <c r="P1858" s="13" t="s">
        <v>31</v>
      </c>
      <c r="Q1858" s="13" t="s">
        <v>32</v>
      </c>
      <c r="R1858" s="1"/>
      <c r="S1858" s="13" t="str" cm="1">
        <f t="array" ref="S1858">IFERROR(_xlfn.TEXTJOIN(", ",TRUE,IF(ChangeLog[ROW_ID]=$T1858,ChangeLog[Change'#],"")),"")</f>
        <v/>
      </c>
      <c r="T1858">
        <v>1855</v>
      </c>
    </row>
    <row r="1859" spans="1:20" ht="17.100000000000001" customHeight="1" x14ac:dyDescent="0.25">
      <c r="A1859" s="1" t="s">
        <v>1242</v>
      </c>
      <c r="B1859" s="15">
        <v>1987</v>
      </c>
      <c r="C1859" s="15" t="s">
        <v>3203</v>
      </c>
      <c r="D1859" s="15" t="s">
        <v>3203</v>
      </c>
      <c r="E1859" s="15" t="s">
        <v>3204</v>
      </c>
      <c r="F1859" s="15" t="s">
        <v>49</v>
      </c>
      <c r="G1859" s="15" t="s">
        <v>238</v>
      </c>
      <c r="H1859" s="15" t="s">
        <v>3206</v>
      </c>
      <c r="I1859" s="15" t="s">
        <v>238</v>
      </c>
      <c r="J1859" s="1" t="s">
        <v>3216</v>
      </c>
      <c r="K1859" s="15" t="s">
        <v>29</v>
      </c>
      <c r="L1859" s="15">
        <v>1</v>
      </c>
      <c r="M1859" s="15" t="s">
        <v>41</v>
      </c>
      <c r="N1859" s="15">
        <v>1</v>
      </c>
      <c r="O1859" s="15">
        <v>1</v>
      </c>
      <c r="P1859" s="13" t="s">
        <v>31</v>
      </c>
      <c r="Q1859" s="13" t="s">
        <v>32</v>
      </c>
      <c r="R1859" s="1"/>
      <c r="S1859" s="13" t="str" cm="1">
        <f t="array" ref="S1859">IFERROR(_xlfn.TEXTJOIN(", ",TRUE,IF(ChangeLog[ROW_ID]=$T1859,ChangeLog[Change'#],"")),"")</f>
        <v/>
      </c>
      <c r="T1859">
        <v>1856</v>
      </c>
    </row>
    <row r="1860" spans="1:20" ht="17.100000000000001" customHeight="1" x14ac:dyDescent="0.25">
      <c r="A1860" s="1" t="s">
        <v>1242</v>
      </c>
      <c r="B1860" s="15">
        <v>1987</v>
      </c>
      <c r="C1860" s="15" t="s">
        <v>2896</v>
      </c>
      <c r="D1860" s="15" t="s">
        <v>2896</v>
      </c>
      <c r="E1860" s="15" t="s">
        <v>2897</v>
      </c>
      <c r="F1860" s="15" t="s">
        <v>26</v>
      </c>
      <c r="G1860" s="15" t="s">
        <v>2898</v>
      </c>
      <c r="H1860" s="15" t="s">
        <v>3217</v>
      </c>
      <c r="I1860" s="15" t="s">
        <v>11691</v>
      </c>
      <c r="J1860" s="1" t="s">
        <v>3219</v>
      </c>
      <c r="K1860" s="15" t="s">
        <v>29</v>
      </c>
      <c r="L1860" s="15">
        <v>3</v>
      </c>
      <c r="M1860" s="15" t="s">
        <v>57</v>
      </c>
      <c r="N1860" s="15">
        <v>3</v>
      </c>
      <c r="O1860" s="15">
        <v>1</v>
      </c>
      <c r="P1860" s="13" t="s">
        <v>31</v>
      </c>
      <c r="Q1860" s="13" t="s">
        <v>32</v>
      </c>
      <c r="R1860" s="1"/>
      <c r="S1860" s="13" t="str" cm="1">
        <f t="array" ref="S1860">IFERROR(_xlfn.TEXTJOIN(", ",TRUE,IF(ChangeLog[ROW_ID]=$T1860,ChangeLog[Change'#],"")),"")</f>
        <v>79</v>
      </c>
      <c r="T1860">
        <v>1857</v>
      </c>
    </row>
    <row r="1861" spans="1:20" ht="17.100000000000001" customHeight="1" x14ac:dyDescent="0.25">
      <c r="A1861" s="1" t="s">
        <v>1242</v>
      </c>
      <c r="B1861" s="15">
        <v>1987</v>
      </c>
      <c r="C1861" s="15" t="s">
        <v>2896</v>
      </c>
      <c r="D1861" s="15" t="s">
        <v>2896</v>
      </c>
      <c r="E1861" s="15" t="s">
        <v>2897</v>
      </c>
      <c r="F1861" s="15" t="s">
        <v>26</v>
      </c>
      <c r="G1861" s="15" t="s">
        <v>2902</v>
      </c>
      <c r="H1861" s="15" t="s">
        <v>3217</v>
      </c>
      <c r="I1861" s="15" t="s">
        <v>11692</v>
      </c>
      <c r="J1861" s="1" t="s">
        <v>2904</v>
      </c>
      <c r="K1861" s="15" t="s">
        <v>29</v>
      </c>
      <c r="L1861" s="15">
        <v>3</v>
      </c>
      <c r="M1861" s="15" t="s">
        <v>57</v>
      </c>
      <c r="N1861" s="15">
        <v>3</v>
      </c>
      <c r="O1861" s="15">
        <v>1</v>
      </c>
      <c r="P1861" s="13" t="s">
        <v>31</v>
      </c>
      <c r="Q1861" s="13" t="s">
        <v>32</v>
      </c>
      <c r="R1861" s="1">
        <v>4.72</v>
      </c>
      <c r="S1861" s="13" t="str" cm="1">
        <f t="array" ref="S1861">IFERROR(_xlfn.TEXTJOIN(", ",TRUE,IF(ChangeLog[ROW_ID]=$T1861,ChangeLog[Change'#],"")),"")</f>
        <v>80</v>
      </c>
      <c r="T1861">
        <v>1858</v>
      </c>
    </row>
    <row r="1862" spans="1:20" ht="17.100000000000001" customHeight="1" x14ac:dyDescent="0.25">
      <c r="A1862" s="1" t="s">
        <v>1242</v>
      </c>
      <c r="B1862" s="15">
        <v>1987</v>
      </c>
      <c r="C1862" s="15" t="s">
        <v>2896</v>
      </c>
      <c r="D1862" s="15" t="s">
        <v>2896</v>
      </c>
      <c r="E1862" s="15" t="s">
        <v>2897</v>
      </c>
      <c r="F1862" s="15" t="s">
        <v>26</v>
      </c>
      <c r="G1862" s="15" t="s">
        <v>2898</v>
      </c>
      <c r="H1862" s="15" t="s">
        <v>3217</v>
      </c>
      <c r="I1862" s="15" t="s">
        <v>11693</v>
      </c>
      <c r="J1862" s="1" t="s">
        <v>2900</v>
      </c>
      <c r="K1862" s="15" t="s">
        <v>29</v>
      </c>
      <c r="L1862" s="15">
        <v>1</v>
      </c>
      <c r="M1862" s="15" t="s">
        <v>41</v>
      </c>
      <c r="N1862" s="15">
        <v>1</v>
      </c>
      <c r="O1862" s="15">
        <v>1</v>
      </c>
      <c r="P1862" s="13" t="s">
        <v>31</v>
      </c>
      <c r="Q1862" s="13" t="s">
        <v>32</v>
      </c>
      <c r="R1862" s="1"/>
      <c r="S1862" s="13" t="str" cm="1">
        <f t="array" ref="S1862">IFERROR(_xlfn.TEXTJOIN(", ",TRUE,IF(ChangeLog[ROW_ID]=$T1862,ChangeLog[Change'#],"")),"")</f>
        <v>81</v>
      </c>
      <c r="T1862">
        <v>1859</v>
      </c>
    </row>
    <row r="1863" spans="1:20" ht="17.100000000000001" customHeight="1" x14ac:dyDescent="0.25">
      <c r="A1863" s="1" t="s">
        <v>1242</v>
      </c>
      <c r="B1863" s="15">
        <v>1987</v>
      </c>
      <c r="C1863" s="15" t="s">
        <v>2896</v>
      </c>
      <c r="D1863" s="15" t="s">
        <v>2896</v>
      </c>
      <c r="E1863" s="15" t="s">
        <v>2897</v>
      </c>
      <c r="F1863" s="15" t="s">
        <v>49</v>
      </c>
      <c r="G1863" s="15" t="s">
        <v>3222</v>
      </c>
      <c r="H1863" s="15" t="s">
        <v>3217</v>
      </c>
      <c r="I1863" s="15" t="s">
        <v>11694</v>
      </c>
      <c r="J1863" s="1" t="s">
        <v>3224</v>
      </c>
      <c r="K1863" s="15" t="s">
        <v>29</v>
      </c>
      <c r="L1863" s="15">
        <v>2</v>
      </c>
      <c r="M1863" s="15" t="s">
        <v>30</v>
      </c>
      <c r="N1863" s="15">
        <v>2</v>
      </c>
      <c r="O1863" s="15">
        <v>1</v>
      </c>
      <c r="P1863" s="13" t="s">
        <v>31</v>
      </c>
      <c r="Q1863" s="13" t="s">
        <v>32</v>
      </c>
      <c r="R1863" s="1" t="s">
        <v>3225</v>
      </c>
      <c r="S1863" s="13" t="str" cm="1">
        <f t="array" ref="S1863">IFERROR(_xlfn.TEXTJOIN(", ",TRUE,IF(ChangeLog[ROW_ID]=$T1863,ChangeLog[Change'#],"")),"")</f>
        <v>82</v>
      </c>
      <c r="T1863">
        <v>1860</v>
      </c>
    </row>
    <row r="1864" spans="1:20" ht="17.100000000000001" customHeight="1" x14ac:dyDescent="0.25">
      <c r="A1864" s="1" t="s">
        <v>1242</v>
      </c>
      <c r="B1864" s="15">
        <v>1987</v>
      </c>
      <c r="C1864" s="15" t="s">
        <v>2896</v>
      </c>
      <c r="D1864" s="15" t="s">
        <v>2896</v>
      </c>
      <c r="E1864" s="15" t="s">
        <v>2897</v>
      </c>
      <c r="F1864" s="15" t="s">
        <v>26</v>
      </c>
      <c r="G1864" s="15" t="s">
        <v>2898</v>
      </c>
      <c r="H1864" s="15" t="s">
        <v>3217</v>
      </c>
      <c r="I1864" s="15" t="s">
        <v>11691</v>
      </c>
      <c r="J1864" s="1" t="s">
        <v>3226</v>
      </c>
      <c r="K1864" s="15" t="s">
        <v>29</v>
      </c>
      <c r="L1864" s="15">
        <v>2</v>
      </c>
      <c r="M1864" s="15" t="s">
        <v>30</v>
      </c>
      <c r="N1864" s="15">
        <v>2</v>
      </c>
      <c r="O1864" s="15">
        <v>1</v>
      </c>
      <c r="P1864" s="13" t="s">
        <v>31</v>
      </c>
      <c r="Q1864" s="13" t="s">
        <v>32</v>
      </c>
      <c r="R1864" s="1" t="s">
        <v>3227</v>
      </c>
      <c r="S1864" s="13" t="str" cm="1">
        <f t="array" ref="S1864">IFERROR(_xlfn.TEXTJOIN(", ",TRUE,IF(ChangeLog[ROW_ID]=$T1864,ChangeLog[Change'#],"")),"")</f>
        <v>83</v>
      </c>
      <c r="T1864">
        <v>1861</v>
      </c>
    </row>
    <row r="1865" spans="1:20" ht="33.950000000000003" customHeight="1" x14ac:dyDescent="0.25">
      <c r="A1865" s="1" t="s">
        <v>1242</v>
      </c>
      <c r="B1865" s="15">
        <v>1987</v>
      </c>
      <c r="C1865" s="15" t="s">
        <v>2896</v>
      </c>
      <c r="D1865" s="15" t="s">
        <v>2896</v>
      </c>
      <c r="E1865" s="15" t="s">
        <v>2897</v>
      </c>
      <c r="F1865" s="15" t="s">
        <v>26</v>
      </c>
      <c r="G1865" s="15" t="s">
        <v>2825</v>
      </c>
      <c r="H1865" s="15" t="s">
        <v>3217</v>
      </c>
      <c r="I1865" s="15" t="s">
        <v>11695</v>
      </c>
      <c r="J1865" s="1" t="s">
        <v>3226</v>
      </c>
      <c r="K1865" s="15" t="s">
        <v>29</v>
      </c>
      <c r="L1865" s="15">
        <v>2</v>
      </c>
      <c r="M1865" s="15" t="s">
        <v>30</v>
      </c>
      <c r="N1865" s="15">
        <v>2</v>
      </c>
      <c r="O1865" s="15">
        <v>1</v>
      </c>
      <c r="P1865" s="13" t="s">
        <v>31</v>
      </c>
      <c r="Q1865" s="13" t="s">
        <v>32</v>
      </c>
      <c r="R1865" s="1" t="s">
        <v>3229</v>
      </c>
      <c r="S1865" s="13" t="str" cm="1">
        <f t="array" ref="S1865">IFERROR(_xlfn.TEXTJOIN(", ",TRUE,IF(ChangeLog[ROW_ID]=$T1865,ChangeLog[Change'#],"")),"")</f>
        <v>84</v>
      </c>
      <c r="T1865">
        <v>1862</v>
      </c>
    </row>
    <row r="1866" spans="1:20" ht="17.100000000000001" customHeight="1" x14ac:dyDescent="0.25">
      <c r="A1866" s="1" t="s">
        <v>1242</v>
      </c>
      <c r="B1866" s="15">
        <v>1987</v>
      </c>
      <c r="C1866" s="15" t="s">
        <v>59</v>
      </c>
      <c r="D1866" s="15" t="s">
        <v>59</v>
      </c>
      <c r="E1866" s="15" t="s">
        <v>59</v>
      </c>
      <c r="F1866" s="15" t="s">
        <v>26</v>
      </c>
      <c r="G1866" s="15" t="s">
        <v>85</v>
      </c>
      <c r="H1866" s="15" t="s">
        <v>1306</v>
      </c>
      <c r="I1866" s="15" t="s">
        <v>11696</v>
      </c>
      <c r="J1866" s="1" t="s">
        <v>512</v>
      </c>
      <c r="K1866" s="15" t="s">
        <v>29</v>
      </c>
      <c r="L1866" s="15">
        <v>3</v>
      </c>
      <c r="M1866" s="15" t="s">
        <v>57</v>
      </c>
      <c r="N1866" s="15">
        <v>3</v>
      </c>
      <c r="O1866" s="15">
        <v>1</v>
      </c>
      <c r="P1866" s="13" t="s">
        <v>31</v>
      </c>
      <c r="Q1866" s="13" t="s">
        <v>32</v>
      </c>
      <c r="R1866" s="1" t="s">
        <v>2500</v>
      </c>
      <c r="S1866" s="13" t="str" cm="1">
        <f t="array" ref="S1866">IFERROR(_xlfn.TEXTJOIN(", ",TRUE,IF(ChangeLog[ROW_ID]=$T1866,ChangeLog[Change'#],"")),"")</f>
        <v/>
      </c>
      <c r="T1866">
        <v>1863</v>
      </c>
    </row>
    <row r="1867" spans="1:20" ht="17.100000000000001" customHeight="1" x14ac:dyDescent="0.25">
      <c r="A1867" s="1" t="s">
        <v>1242</v>
      </c>
      <c r="B1867" s="15">
        <v>1989</v>
      </c>
      <c r="C1867" s="15" t="s">
        <v>24</v>
      </c>
      <c r="D1867" s="15" t="s">
        <v>35</v>
      </c>
      <c r="E1867" s="15" t="s">
        <v>35</v>
      </c>
      <c r="F1867" s="15" t="s">
        <v>26</v>
      </c>
      <c r="G1867" s="15" t="s">
        <v>36</v>
      </c>
      <c r="H1867" s="15" t="s">
        <v>1359</v>
      </c>
      <c r="I1867" s="15" t="s">
        <v>37</v>
      </c>
      <c r="J1867" s="1" t="s">
        <v>91</v>
      </c>
      <c r="K1867" s="15" t="s">
        <v>29</v>
      </c>
      <c r="L1867" s="15">
        <v>1</v>
      </c>
      <c r="M1867" s="15" t="s">
        <v>41</v>
      </c>
      <c r="N1867" s="15">
        <v>1</v>
      </c>
      <c r="O1867" s="15">
        <v>1</v>
      </c>
      <c r="P1867" s="13" t="s">
        <v>31</v>
      </c>
      <c r="Q1867" s="13" t="s">
        <v>32</v>
      </c>
      <c r="R1867" s="1"/>
      <c r="S1867" s="13" t="str" cm="1">
        <f t="array" ref="S1867">IFERROR(_xlfn.TEXTJOIN(", ",TRUE,IF(ChangeLog[ROW_ID]=$T1867,ChangeLog[Change'#],"")),"")</f>
        <v>91</v>
      </c>
      <c r="T1867">
        <v>1864</v>
      </c>
    </row>
    <row r="1868" spans="1:20" ht="17.100000000000001" customHeight="1" x14ac:dyDescent="0.25">
      <c r="A1868" s="1" t="s">
        <v>1242</v>
      </c>
      <c r="B1868" s="15">
        <v>1989</v>
      </c>
      <c r="C1868" s="15" t="s">
        <v>24</v>
      </c>
      <c r="D1868" s="15" t="s">
        <v>25</v>
      </c>
      <c r="E1868" s="15" t="s">
        <v>25</v>
      </c>
      <c r="F1868" s="15" t="s">
        <v>26</v>
      </c>
      <c r="G1868" s="15" t="s">
        <v>121</v>
      </c>
      <c r="H1868" s="15" t="s">
        <v>1243</v>
      </c>
      <c r="I1868" s="1" t="s">
        <v>11697</v>
      </c>
      <c r="J1868" s="1" t="s">
        <v>3232</v>
      </c>
      <c r="K1868" s="15" t="s">
        <v>29</v>
      </c>
      <c r="L1868" s="15">
        <v>1</v>
      </c>
      <c r="M1868" s="15" t="s">
        <v>41</v>
      </c>
      <c r="N1868" s="15">
        <v>1</v>
      </c>
      <c r="O1868" s="15">
        <v>1</v>
      </c>
      <c r="P1868" s="13" t="s">
        <v>31</v>
      </c>
      <c r="Q1868" s="13" t="s">
        <v>32</v>
      </c>
      <c r="R1868" s="1" t="s">
        <v>3233</v>
      </c>
      <c r="S1868" s="13" t="str" cm="1">
        <f t="array" ref="S1868">IFERROR(_xlfn.TEXTJOIN(", ",TRUE,IF(ChangeLog[ROW_ID]=$T1868,ChangeLog[Change'#],"")),"")</f>
        <v/>
      </c>
      <c r="T1868">
        <v>1865</v>
      </c>
    </row>
    <row r="1869" spans="1:20" ht="17.100000000000001" customHeight="1" x14ac:dyDescent="0.25">
      <c r="A1869" s="1" t="s">
        <v>1242</v>
      </c>
      <c r="B1869" s="15">
        <v>1989</v>
      </c>
      <c r="C1869" s="15" t="s">
        <v>24</v>
      </c>
      <c r="D1869" s="15" t="s">
        <v>25</v>
      </c>
      <c r="E1869" s="15" t="s">
        <v>25</v>
      </c>
      <c r="F1869" s="15"/>
      <c r="G1869" s="15" t="s">
        <v>100</v>
      </c>
      <c r="H1869" s="15" t="s">
        <v>1243</v>
      </c>
      <c r="I1869" s="15" t="s">
        <v>100</v>
      </c>
      <c r="J1869" s="1" t="s">
        <v>3234</v>
      </c>
      <c r="K1869" s="15" t="s">
        <v>29</v>
      </c>
      <c r="L1869" s="15">
        <v>3</v>
      </c>
      <c r="M1869" s="15" t="s">
        <v>57</v>
      </c>
      <c r="N1869" s="15">
        <v>3</v>
      </c>
      <c r="O1869" s="15">
        <v>1</v>
      </c>
      <c r="P1869" s="13" t="s">
        <v>31</v>
      </c>
      <c r="Q1869" s="13" t="s">
        <v>32</v>
      </c>
      <c r="R1869" s="1"/>
      <c r="S1869" s="13" t="str" cm="1">
        <f t="array" ref="S1869">IFERROR(_xlfn.TEXTJOIN(", ",TRUE,IF(ChangeLog[ROW_ID]=$T1869,ChangeLog[Change'#],"")),"")</f>
        <v/>
      </c>
      <c r="T1869">
        <v>1866</v>
      </c>
    </row>
    <row r="1870" spans="1:20" ht="17.100000000000001" customHeight="1" x14ac:dyDescent="0.25">
      <c r="A1870" s="1" t="s">
        <v>1242</v>
      </c>
      <c r="B1870" s="15">
        <v>1989</v>
      </c>
      <c r="C1870" s="15" t="s">
        <v>24</v>
      </c>
      <c r="D1870" s="15" t="s">
        <v>25</v>
      </c>
      <c r="E1870" s="15" t="s">
        <v>25</v>
      </c>
      <c r="F1870" s="15" t="s">
        <v>26</v>
      </c>
      <c r="G1870" s="15" t="s">
        <v>45</v>
      </c>
      <c r="H1870" s="15" t="s">
        <v>1243</v>
      </c>
      <c r="I1870" s="15" t="s">
        <v>45</v>
      </c>
      <c r="J1870" s="1" t="s">
        <v>822</v>
      </c>
      <c r="K1870" s="15" t="s">
        <v>29</v>
      </c>
      <c r="L1870" s="15">
        <v>3</v>
      </c>
      <c r="M1870" s="15" t="s">
        <v>57</v>
      </c>
      <c r="N1870" s="15">
        <v>3</v>
      </c>
      <c r="O1870" s="15">
        <v>1</v>
      </c>
      <c r="P1870" s="13" t="s">
        <v>31</v>
      </c>
      <c r="Q1870" s="13" t="s">
        <v>32</v>
      </c>
      <c r="R1870" s="1" t="s">
        <v>3235</v>
      </c>
      <c r="S1870" s="13" t="str" cm="1">
        <f t="array" ref="S1870">IFERROR(_xlfn.TEXTJOIN(", ",TRUE,IF(ChangeLog[ROW_ID]=$T1870,ChangeLog[Change'#],"")),"")</f>
        <v/>
      </c>
      <c r="T1870">
        <v>1867</v>
      </c>
    </row>
    <row r="1871" spans="1:20" ht="17.100000000000001" customHeight="1" x14ac:dyDescent="0.25">
      <c r="A1871" s="1" t="s">
        <v>1242</v>
      </c>
      <c r="B1871" s="15">
        <v>1989</v>
      </c>
      <c r="C1871" s="15" t="s">
        <v>24</v>
      </c>
      <c r="D1871" s="15" t="s">
        <v>25</v>
      </c>
      <c r="E1871" s="15" t="s">
        <v>25</v>
      </c>
      <c r="F1871" s="15" t="s">
        <v>26</v>
      </c>
      <c r="G1871" s="15" t="s">
        <v>359</v>
      </c>
      <c r="H1871" s="15" t="s">
        <v>1243</v>
      </c>
      <c r="I1871" s="15" t="s">
        <v>359</v>
      </c>
      <c r="J1871" s="1" t="s">
        <v>822</v>
      </c>
      <c r="K1871" s="15" t="s">
        <v>29</v>
      </c>
      <c r="L1871" s="15">
        <v>3</v>
      </c>
      <c r="M1871" s="15" t="s">
        <v>57</v>
      </c>
      <c r="N1871" s="15">
        <v>3</v>
      </c>
      <c r="O1871" s="15">
        <v>1</v>
      </c>
      <c r="P1871" s="13" t="s">
        <v>31</v>
      </c>
      <c r="Q1871" s="13" t="s">
        <v>32</v>
      </c>
      <c r="R1871" s="1" t="s">
        <v>3236</v>
      </c>
      <c r="S1871" s="13" t="str" cm="1">
        <f t="array" ref="S1871">IFERROR(_xlfn.TEXTJOIN(", ",TRUE,IF(ChangeLog[ROW_ID]=$T1871,ChangeLog[Change'#],"")),"")</f>
        <v/>
      </c>
      <c r="T1871">
        <v>1868</v>
      </c>
    </row>
    <row r="1872" spans="1:20" ht="17.100000000000001" customHeight="1" x14ac:dyDescent="0.25">
      <c r="A1872" s="1" t="s">
        <v>1242</v>
      </c>
      <c r="B1872" s="15">
        <v>1989</v>
      </c>
      <c r="C1872" s="15" t="s">
        <v>24</v>
      </c>
      <c r="D1872" s="15" t="s">
        <v>25</v>
      </c>
      <c r="E1872" s="15" t="s">
        <v>25</v>
      </c>
      <c r="F1872" s="15" t="s">
        <v>49</v>
      </c>
      <c r="G1872" s="15" t="s">
        <v>695</v>
      </c>
      <c r="H1872" s="15" t="s">
        <v>1243</v>
      </c>
      <c r="I1872" s="15" t="s">
        <v>695</v>
      </c>
      <c r="J1872" s="1" t="s">
        <v>855</v>
      </c>
      <c r="K1872" s="15" t="s">
        <v>29</v>
      </c>
      <c r="L1872" s="15">
        <v>3</v>
      </c>
      <c r="M1872" s="15" t="s">
        <v>57</v>
      </c>
      <c r="N1872" s="15">
        <v>3</v>
      </c>
      <c r="O1872" s="15">
        <v>1</v>
      </c>
      <c r="P1872" s="13" t="s">
        <v>31</v>
      </c>
      <c r="Q1872" s="13" t="s">
        <v>32</v>
      </c>
      <c r="R1872" s="1" t="s">
        <v>3237</v>
      </c>
      <c r="S1872" s="13" t="str" cm="1">
        <f t="array" ref="S1872">IFERROR(_xlfn.TEXTJOIN(", ",TRUE,IF(ChangeLog[ROW_ID]=$T1872,ChangeLog[Change'#],"")),"")</f>
        <v/>
      </c>
      <c r="T1872">
        <v>1869</v>
      </c>
    </row>
    <row r="1873" spans="1:20" ht="17.100000000000001" customHeight="1" x14ac:dyDescent="0.25">
      <c r="A1873" s="1" t="s">
        <v>1242</v>
      </c>
      <c r="B1873" s="15">
        <v>1989</v>
      </c>
      <c r="C1873" s="15" t="s">
        <v>24</v>
      </c>
      <c r="D1873" s="15" t="s">
        <v>25</v>
      </c>
      <c r="E1873" s="15" t="s">
        <v>25</v>
      </c>
      <c r="F1873" s="15" t="s">
        <v>49</v>
      </c>
      <c r="G1873" s="15" t="s">
        <v>108</v>
      </c>
      <c r="H1873" s="15" t="s">
        <v>1243</v>
      </c>
      <c r="I1873" s="15" t="s">
        <v>108</v>
      </c>
      <c r="J1873" s="1" t="s">
        <v>855</v>
      </c>
      <c r="K1873" s="15" t="s">
        <v>29</v>
      </c>
      <c r="L1873" s="15">
        <v>3</v>
      </c>
      <c r="M1873" s="15" t="s">
        <v>57</v>
      </c>
      <c r="N1873" s="15">
        <v>3</v>
      </c>
      <c r="O1873" s="15">
        <v>1</v>
      </c>
      <c r="P1873" s="13" t="s">
        <v>31</v>
      </c>
      <c r="Q1873" s="13" t="s">
        <v>32</v>
      </c>
      <c r="R1873" s="1" t="s">
        <v>3238</v>
      </c>
      <c r="S1873" s="13" t="str" cm="1">
        <f t="array" ref="S1873">IFERROR(_xlfn.TEXTJOIN(", ",TRUE,IF(ChangeLog[ROW_ID]=$T1873,ChangeLog[Change'#],"")),"")</f>
        <v/>
      </c>
      <c r="T1873">
        <v>1870</v>
      </c>
    </row>
    <row r="1874" spans="1:20" ht="17.100000000000001" customHeight="1" x14ac:dyDescent="0.25">
      <c r="A1874" s="1" t="s">
        <v>1242</v>
      </c>
      <c r="B1874" s="15">
        <v>1989</v>
      </c>
      <c r="C1874" s="15" t="s">
        <v>24</v>
      </c>
      <c r="D1874" s="15" t="s">
        <v>25</v>
      </c>
      <c r="E1874" s="15" t="s">
        <v>25</v>
      </c>
      <c r="F1874" s="15"/>
      <c r="G1874" s="15" t="s">
        <v>820</v>
      </c>
      <c r="H1874" s="15" t="s">
        <v>1243</v>
      </c>
      <c r="I1874" s="15" t="s">
        <v>820</v>
      </c>
      <c r="J1874" s="1" t="s">
        <v>3239</v>
      </c>
      <c r="K1874" s="15" t="s">
        <v>29</v>
      </c>
      <c r="L1874" s="15">
        <v>3</v>
      </c>
      <c r="M1874" s="15" t="s">
        <v>57</v>
      </c>
      <c r="N1874" s="15">
        <v>3</v>
      </c>
      <c r="O1874" s="15">
        <v>1</v>
      </c>
      <c r="P1874" s="13" t="s">
        <v>31</v>
      </c>
      <c r="Q1874" s="13" t="s">
        <v>32</v>
      </c>
      <c r="R1874" s="1"/>
      <c r="S1874" s="13" t="str" cm="1">
        <f t="array" ref="S1874">IFERROR(_xlfn.TEXTJOIN(", ",TRUE,IF(ChangeLog[ROW_ID]=$T1874,ChangeLog[Change'#],"")),"")</f>
        <v/>
      </c>
      <c r="T1874">
        <v>1871</v>
      </c>
    </row>
    <row r="1875" spans="1:20" ht="17.100000000000001" customHeight="1" x14ac:dyDescent="0.25">
      <c r="A1875" s="1" t="s">
        <v>1242</v>
      </c>
      <c r="B1875" s="15">
        <v>1989</v>
      </c>
      <c r="C1875" s="15" t="s">
        <v>24</v>
      </c>
      <c r="D1875" s="15" t="s">
        <v>25</v>
      </c>
      <c r="E1875" s="15" t="s">
        <v>25</v>
      </c>
      <c r="F1875" s="15" t="s">
        <v>26</v>
      </c>
      <c r="G1875" s="15" t="s">
        <v>124</v>
      </c>
      <c r="H1875" s="15" t="s">
        <v>1243</v>
      </c>
      <c r="I1875" s="15" t="s">
        <v>124</v>
      </c>
      <c r="J1875" s="1" t="s">
        <v>162</v>
      </c>
      <c r="K1875" s="15" t="s">
        <v>29</v>
      </c>
      <c r="L1875" s="15">
        <v>1</v>
      </c>
      <c r="M1875" s="15" t="s">
        <v>41</v>
      </c>
      <c r="N1875" s="15">
        <v>1</v>
      </c>
      <c r="O1875" s="15">
        <v>1</v>
      </c>
      <c r="P1875" s="13" t="s">
        <v>31</v>
      </c>
      <c r="Q1875" s="13" t="s">
        <v>32</v>
      </c>
      <c r="R1875" s="1" t="s">
        <v>2079</v>
      </c>
      <c r="S1875" s="13" t="str" cm="1">
        <f t="array" ref="S1875">IFERROR(_xlfn.TEXTJOIN(", ",TRUE,IF(ChangeLog[ROW_ID]=$T1875,ChangeLog[Change'#],"")),"")</f>
        <v/>
      </c>
      <c r="T1875">
        <v>1872</v>
      </c>
    </row>
    <row r="1876" spans="1:20" ht="17.100000000000001" customHeight="1" x14ac:dyDescent="0.25">
      <c r="A1876" s="1" t="s">
        <v>1242</v>
      </c>
      <c r="B1876" s="15">
        <v>1989</v>
      </c>
      <c r="C1876" s="15" t="s">
        <v>24</v>
      </c>
      <c r="D1876" s="15" t="s">
        <v>25</v>
      </c>
      <c r="E1876" s="15" t="s">
        <v>25</v>
      </c>
      <c r="F1876" s="15" t="s">
        <v>26</v>
      </c>
      <c r="G1876" s="15" t="s">
        <v>169</v>
      </c>
      <c r="H1876" s="15" t="s">
        <v>1243</v>
      </c>
      <c r="I1876" s="15" t="s">
        <v>169</v>
      </c>
      <c r="J1876" s="1" t="s">
        <v>162</v>
      </c>
      <c r="K1876" s="15" t="s">
        <v>29</v>
      </c>
      <c r="L1876" s="15">
        <v>1</v>
      </c>
      <c r="M1876" s="15" t="s">
        <v>41</v>
      </c>
      <c r="N1876" s="15">
        <v>1</v>
      </c>
      <c r="O1876" s="15">
        <v>1</v>
      </c>
      <c r="P1876" s="13" t="s">
        <v>31</v>
      </c>
      <c r="Q1876" s="13" t="s">
        <v>32</v>
      </c>
      <c r="R1876" s="1" t="s">
        <v>3241</v>
      </c>
      <c r="S1876" s="13" t="str" cm="1">
        <f t="array" ref="S1876">IFERROR(_xlfn.TEXTJOIN(", ",TRUE,IF(ChangeLog[ROW_ID]=$T1876,ChangeLog[Change'#],"")),"")</f>
        <v/>
      </c>
      <c r="T1876">
        <v>1873</v>
      </c>
    </row>
    <row r="1877" spans="1:20" ht="17.100000000000001" customHeight="1" x14ac:dyDescent="0.25">
      <c r="A1877" s="1" t="s">
        <v>1242</v>
      </c>
      <c r="B1877" s="15">
        <v>1989</v>
      </c>
      <c r="C1877" s="15" t="s">
        <v>24</v>
      </c>
      <c r="D1877" s="15" t="s">
        <v>25</v>
      </c>
      <c r="E1877" s="15" t="s">
        <v>25</v>
      </c>
      <c r="F1877" s="15" t="s">
        <v>26</v>
      </c>
      <c r="G1877" s="15" t="s">
        <v>104</v>
      </c>
      <c r="H1877" s="15" t="s">
        <v>1243</v>
      </c>
      <c r="I1877" s="15" t="s">
        <v>104</v>
      </c>
      <c r="J1877" s="1" t="s">
        <v>2608</v>
      </c>
      <c r="K1877" s="15" t="s">
        <v>29</v>
      </c>
      <c r="L1877" s="15">
        <v>1</v>
      </c>
      <c r="M1877" s="15" t="s">
        <v>41</v>
      </c>
      <c r="N1877" s="15">
        <v>1</v>
      </c>
      <c r="O1877" s="15">
        <v>1</v>
      </c>
      <c r="P1877" s="13" t="s">
        <v>31</v>
      </c>
      <c r="Q1877" s="13" t="s">
        <v>32</v>
      </c>
      <c r="R1877" s="1" t="s">
        <v>3242</v>
      </c>
      <c r="S1877" s="13" t="str" cm="1">
        <f t="array" ref="S1877">IFERROR(_xlfn.TEXTJOIN(", ",TRUE,IF(ChangeLog[ROW_ID]=$T1877,ChangeLog[Change'#],"")),"")</f>
        <v/>
      </c>
      <c r="T1877">
        <v>1874</v>
      </c>
    </row>
    <row r="1878" spans="1:20" ht="17.100000000000001" customHeight="1" x14ac:dyDescent="0.25">
      <c r="A1878" s="1" t="s">
        <v>1242</v>
      </c>
      <c r="B1878" s="15">
        <v>1989</v>
      </c>
      <c r="C1878" s="15" t="s">
        <v>24</v>
      </c>
      <c r="D1878" s="15" t="s">
        <v>25</v>
      </c>
      <c r="E1878" s="15" t="s">
        <v>25</v>
      </c>
      <c r="F1878" s="15" t="s">
        <v>26</v>
      </c>
      <c r="G1878" s="15" t="s">
        <v>106</v>
      </c>
      <c r="H1878" s="15" t="s">
        <v>1243</v>
      </c>
      <c r="I1878" s="15" t="s">
        <v>106</v>
      </c>
      <c r="J1878" s="1" t="s">
        <v>2608</v>
      </c>
      <c r="K1878" s="15" t="s">
        <v>29</v>
      </c>
      <c r="L1878" s="15">
        <v>1</v>
      </c>
      <c r="M1878" s="15" t="s">
        <v>41</v>
      </c>
      <c r="N1878" s="15">
        <v>1</v>
      </c>
      <c r="O1878" s="15">
        <v>1</v>
      </c>
      <c r="P1878" s="13" t="s">
        <v>31</v>
      </c>
      <c r="Q1878" s="13" t="s">
        <v>32</v>
      </c>
      <c r="R1878" s="1" t="s">
        <v>3243</v>
      </c>
      <c r="S1878" s="13" t="str" cm="1">
        <f t="array" ref="S1878">IFERROR(_xlfn.TEXTJOIN(", ",TRUE,IF(ChangeLog[ROW_ID]=$T1878,ChangeLog[Change'#],"")),"")</f>
        <v/>
      </c>
      <c r="T1878">
        <v>1875</v>
      </c>
    </row>
    <row r="1879" spans="1:20" ht="17.100000000000001" customHeight="1" x14ac:dyDescent="0.25">
      <c r="A1879" s="1" t="s">
        <v>1242</v>
      </c>
      <c r="B1879" s="15">
        <v>1989</v>
      </c>
      <c r="C1879" s="15" t="s">
        <v>24</v>
      </c>
      <c r="D1879" s="15" t="s">
        <v>25</v>
      </c>
      <c r="E1879" s="15" t="s">
        <v>25</v>
      </c>
      <c r="F1879" s="15" t="s">
        <v>26</v>
      </c>
      <c r="G1879" s="15" t="s">
        <v>100</v>
      </c>
      <c r="H1879" s="15" t="s">
        <v>1243</v>
      </c>
      <c r="I1879" s="15" t="s">
        <v>100</v>
      </c>
      <c r="J1879" s="1" t="s">
        <v>2608</v>
      </c>
      <c r="K1879" s="15" t="s">
        <v>29</v>
      </c>
      <c r="L1879" s="15">
        <v>1</v>
      </c>
      <c r="M1879" s="15" t="s">
        <v>41</v>
      </c>
      <c r="N1879" s="15">
        <v>1</v>
      </c>
      <c r="O1879" s="15">
        <v>1</v>
      </c>
      <c r="P1879" s="13" t="s">
        <v>31</v>
      </c>
      <c r="Q1879" s="13" t="s">
        <v>32</v>
      </c>
      <c r="R1879" s="1" t="s">
        <v>3244</v>
      </c>
      <c r="S1879" s="13" t="str" cm="1">
        <f t="array" ref="S1879">IFERROR(_xlfn.TEXTJOIN(", ",TRUE,IF(ChangeLog[ROW_ID]=$T1879,ChangeLog[Change'#],"")),"")</f>
        <v/>
      </c>
      <c r="T1879">
        <v>1876</v>
      </c>
    </row>
    <row r="1880" spans="1:20" ht="17.100000000000001" customHeight="1" x14ac:dyDescent="0.25">
      <c r="A1880" s="1" t="s">
        <v>1242</v>
      </c>
      <c r="B1880" s="15">
        <v>1989</v>
      </c>
      <c r="C1880" s="15" t="s">
        <v>24</v>
      </c>
      <c r="D1880" s="15" t="s">
        <v>25</v>
      </c>
      <c r="E1880" s="15" t="s">
        <v>25</v>
      </c>
      <c r="F1880" s="15" t="s">
        <v>26</v>
      </c>
      <c r="G1880" s="15" t="s">
        <v>786</v>
      </c>
      <c r="H1880" s="15" t="s">
        <v>1243</v>
      </c>
      <c r="I1880" s="15" t="s">
        <v>786</v>
      </c>
      <c r="J1880" s="1" t="s">
        <v>817</v>
      </c>
      <c r="K1880" s="15" t="s">
        <v>29</v>
      </c>
      <c r="L1880" s="15">
        <v>1</v>
      </c>
      <c r="M1880" s="15" t="s">
        <v>41</v>
      </c>
      <c r="N1880" s="15">
        <v>1</v>
      </c>
      <c r="O1880" s="15">
        <v>1</v>
      </c>
      <c r="P1880" s="13" t="s">
        <v>31</v>
      </c>
      <c r="Q1880" s="13" t="s">
        <v>32</v>
      </c>
      <c r="R1880" s="1" t="s">
        <v>3245</v>
      </c>
      <c r="S1880" s="13" t="str" cm="1">
        <f t="array" ref="S1880">IFERROR(_xlfn.TEXTJOIN(", ",TRUE,IF(ChangeLog[ROW_ID]=$T1880,ChangeLog[Change'#],"")),"")</f>
        <v/>
      </c>
      <c r="T1880">
        <v>1877</v>
      </c>
    </row>
    <row r="1881" spans="1:20" ht="17.100000000000001" customHeight="1" x14ac:dyDescent="0.25">
      <c r="A1881" s="1" t="s">
        <v>1242</v>
      </c>
      <c r="B1881" s="15">
        <v>1989</v>
      </c>
      <c r="C1881" s="15" t="s">
        <v>24</v>
      </c>
      <c r="D1881" s="15" t="s">
        <v>25</v>
      </c>
      <c r="E1881" s="15" t="s">
        <v>25</v>
      </c>
      <c r="F1881" s="15" t="s">
        <v>26</v>
      </c>
      <c r="G1881" s="15" t="s">
        <v>27</v>
      </c>
      <c r="H1881" s="15" t="s">
        <v>1243</v>
      </c>
      <c r="I1881" s="15" t="s">
        <v>27</v>
      </c>
      <c r="J1881" s="1" t="s">
        <v>162</v>
      </c>
      <c r="K1881" s="15" t="s">
        <v>29</v>
      </c>
      <c r="L1881" s="15">
        <v>2</v>
      </c>
      <c r="M1881" s="15" t="s">
        <v>30</v>
      </c>
      <c r="N1881" s="15">
        <v>2</v>
      </c>
      <c r="O1881" s="15">
        <v>1</v>
      </c>
      <c r="P1881" s="13" t="s">
        <v>31</v>
      </c>
      <c r="Q1881" s="13" t="s">
        <v>32</v>
      </c>
      <c r="R1881" s="1"/>
      <c r="S1881" s="13" t="str" cm="1">
        <f t="array" ref="S1881">IFERROR(_xlfn.TEXTJOIN(", ",TRUE,IF(ChangeLog[ROW_ID]=$T1881,ChangeLog[Change'#],"")),"")</f>
        <v/>
      </c>
      <c r="T1881">
        <v>1878</v>
      </c>
    </row>
    <row r="1882" spans="1:20" ht="17.100000000000001" customHeight="1" x14ac:dyDescent="0.25">
      <c r="A1882" s="1" t="s">
        <v>1242</v>
      </c>
      <c r="B1882" s="15">
        <v>1989</v>
      </c>
      <c r="C1882" s="15" t="s">
        <v>24</v>
      </c>
      <c r="D1882" s="15" t="s">
        <v>25</v>
      </c>
      <c r="E1882" s="15" t="s">
        <v>25</v>
      </c>
      <c r="F1882" s="15" t="s">
        <v>26</v>
      </c>
      <c r="G1882" s="15" t="s">
        <v>108</v>
      </c>
      <c r="H1882" s="15" t="s">
        <v>1243</v>
      </c>
      <c r="I1882" s="15" t="s">
        <v>108</v>
      </c>
      <c r="J1882" s="1" t="s">
        <v>2608</v>
      </c>
      <c r="K1882" s="15" t="s">
        <v>29</v>
      </c>
      <c r="L1882" s="15">
        <v>2</v>
      </c>
      <c r="M1882" s="15" t="s">
        <v>30</v>
      </c>
      <c r="N1882" s="15">
        <v>2</v>
      </c>
      <c r="O1882" s="15">
        <v>1</v>
      </c>
      <c r="P1882" s="13" t="s">
        <v>31</v>
      </c>
      <c r="Q1882" s="13" t="s">
        <v>32</v>
      </c>
      <c r="R1882" s="1" t="s">
        <v>3246</v>
      </c>
      <c r="S1882" s="13" t="str" cm="1">
        <f t="array" ref="S1882">IFERROR(_xlfn.TEXTJOIN(", ",TRUE,IF(ChangeLog[ROW_ID]=$T1882,ChangeLog[Change'#],"")),"")</f>
        <v/>
      </c>
      <c r="T1882">
        <v>1879</v>
      </c>
    </row>
    <row r="1883" spans="1:20" ht="17.100000000000001" customHeight="1" x14ac:dyDescent="0.25">
      <c r="A1883" s="1" t="s">
        <v>1242</v>
      </c>
      <c r="B1883" s="15">
        <v>1989</v>
      </c>
      <c r="C1883" s="15" t="s">
        <v>24</v>
      </c>
      <c r="D1883" s="15" t="s">
        <v>25</v>
      </c>
      <c r="E1883" s="15" t="s">
        <v>25</v>
      </c>
      <c r="F1883" s="15" t="s">
        <v>26</v>
      </c>
      <c r="G1883" s="15" t="s">
        <v>820</v>
      </c>
      <c r="H1883" s="15" t="s">
        <v>1243</v>
      </c>
      <c r="I1883" s="15" t="s">
        <v>820</v>
      </c>
      <c r="J1883" s="1" t="s">
        <v>822</v>
      </c>
      <c r="K1883" s="15" t="s">
        <v>29</v>
      </c>
      <c r="L1883" s="15">
        <v>2</v>
      </c>
      <c r="M1883" s="15" t="s">
        <v>30</v>
      </c>
      <c r="N1883" s="15">
        <v>2</v>
      </c>
      <c r="O1883" s="15">
        <v>1</v>
      </c>
      <c r="P1883" s="13" t="s">
        <v>31</v>
      </c>
      <c r="Q1883" s="13" t="s">
        <v>32</v>
      </c>
      <c r="R1883" s="1" t="s">
        <v>3247</v>
      </c>
      <c r="S1883" s="13" t="str" cm="1">
        <f t="array" ref="S1883">IFERROR(_xlfn.TEXTJOIN(", ",TRUE,IF(ChangeLog[ROW_ID]=$T1883,ChangeLog[Change'#],"")),"")</f>
        <v/>
      </c>
      <c r="T1883">
        <v>1880</v>
      </c>
    </row>
    <row r="1884" spans="1:20" ht="17.100000000000001" customHeight="1" x14ac:dyDescent="0.25">
      <c r="A1884" s="1" t="s">
        <v>1242</v>
      </c>
      <c r="B1884" s="15">
        <v>1989</v>
      </c>
      <c r="C1884" s="15" t="s">
        <v>24</v>
      </c>
      <c r="D1884" s="15" t="s">
        <v>25</v>
      </c>
      <c r="E1884" s="15" t="s">
        <v>25</v>
      </c>
      <c r="F1884" s="15" t="s">
        <v>26</v>
      </c>
      <c r="G1884" s="15" t="s">
        <v>169</v>
      </c>
      <c r="H1884" s="15" t="s">
        <v>1243</v>
      </c>
      <c r="I1884" s="15" t="s">
        <v>169</v>
      </c>
      <c r="J1884" s="1" t="s">
        <v>3248</v>
      </c>
      <c r="K1884" s="15" t="s">
        <v>29</v>
      </c>
      <c r="L1884" s="15">
        <v>2</v>
      </c>
      <c r="M1884" s="15" t="s">
        <v>30</v>
      </c>
      <c r="N1884" s="15">
        <v>2</v>
      </c>
      <c r="O1884" s="15">
        <v>1</v>
      </c>
      <c r="P1884" s="13" t="s">
        <v>31</v>
      </c>
      <c r="Q1884" s="13" t="s">
        <v>32</v>
      </c>
      <c r="R1884" s="1"/>
      <c r="S1884" s="13" t="str" cm="1">
        <f t="array" ref="S1884">IFERROR(_xlfn.TEXTJOIN(", ",TRUE,IF(ChangeLog[ROW_ID]=$T1884,ChangeLog[Change'#],"")),"")</f>
        <v/>
      </c>
      <c r="T1884">
        <v>1881</v>
      </c>
    </row>
    <row r="1885" spans="1:20" ht="17.100000000000001" customHeight="1" x14ac:dyDescent="0.25">
      <c r="A1885" s="1" t="s">
        <v>1242</v>
      </c>
      <c r="B1885" s="15">
        <v>1989</v>
      </c>
      <c r="C1885" s="15" t="s">
        <v>24</v>
      </c>
      <c r="D1885" s="15" t="s">
        <v>25</v>
      </c>
      <c r="E1885" s="15" t="s">
        <v>25</v>
      </c>
      <c r="F1885" s="15" t="s">
        <v>26</v>
      </c>
      <c r="G1885" s="15" t="s">
        <v>100</v>
      </c>
      <c r="H1885" s="15" t="s">
        <v>1243</v>
      </c>
      <c r="I1885" s="15" t="s">
        <v>100</v>
      </c>
      <c r="J1885" s="1" t="s">
        <v>3249</v>
      </c>
      <c r="K1885" s="15" t="s">
        <v>29</v>
      </c>
      <c r="L1885" s="15">
        <v>2</v>
      </c>
      <c r="M1885" s="15" t="s">
        <v>30</v>
      </c>
      <c r="N1885" s="15">
        <v>2</v>
      </c>
      <c r="O1885" s="15">
        <v>1</v>
      </c>
      <c r="P1885" s="13" t="s">
        <v>31</v>
      </c>
      <c r="Q1885" s="13" t="s">
        <v>32</v>
      </c>
      <c r="R1885" s="1" t="s">
        <v>3250</v>
      </c>
      <c r="S1885" s="13" t="str" cm="1">
        <f t="array" ref="S1885">IFERROR(_xlfn.TEXTJOIN(", ",TRUE,IF(ChangeLog[ROW_ID]=$T1885,ChangeLog[Change'#],"")),"")</f>
        <v/>
      </c>
      <c r="T1885">
        <v>1882</v>
      </c>
    </row>
    <row r="1886" spans="1:20" ht="17.100000000000001" customHeight="1" x14ac:dyDescent="0.25">
      <c r="A1886" s="1" t="s">
        <v>1242</v>
      </c>
      <c r="B1886" s="15">
        <v>1989</v>
      </c>
      <c r="C1886" s="15" t="s">
        <v>24</v>
      </c>
      <c r="D1886" s="15" t="s">
        <v>25</v>
      </c>
      <c r="E1886" s="15" t="s">
        <v>25</v>
      </c>
      <c r="F1886" s="15"/>
      <c r="G1886" s="15" t="s">
        <v>106</v>
      </c>
      <c r="H1886" s="15" t="s">
        <v>1243</v>
      </c>
      <c r="I1886" s="15" t="s">
        <v>106</v>
      </c>
      <c r="J1886" s="1" t="s">
        <v>3239</v>
      </c>
      <c r="K1886" s="15" t="s">
        <v>29</v>
      </c>
      <c r="L1886" s="15">
        <v>2</v>
      </c>
      <c r="M1886" s="15" t="s">
        <v>30</v>
      </c>
      <c r="N1886" s="15">
        <v>2</v>
      </c>
      <c r="O1886" s="15">
        <v>1</v>
      </c>
      <c r="P1886" s="13" t="s">
        <v>31</v>
      </c>
      <c r="Q1886" s="13" t="s">
        <v>32</v>
      </c>
      <c r="R1886" s="1"/>
      <c r="S1886" s="13" t="str" cm="1">
        <f t="array" ref="S1886">IFERROR(_xlfn.TEXTJOIN(", ",TRUE,IF(ChangeLog[ROW_ID]=$T1886,ChangeLog[Change'#],"")),"")</f>
        <v/>
      </c>
      <c r="T1886">
        <v>1883</v>
      </c>
    </row>
    <row r="1887" spans="1:20" ht="17.100000000000001" customHeight="1" x14ac:dyDescent="0.25">
      <c r="A1887" s="1" t="s">
        <v>1242</v>
      </c>
      <c r="B1887" s="15">
        <v>1989</v>
      </c>
      <c r="C1887" s="15" t="s">
        <v>24</v>
      </c>
      <c r="D1887" s="15" t="s">
        <v>25</v>
      </c>
      <c r="E1887" s="15" t="s">
        <v>25</v>
      </c>
      <c r="F1887" s="15"/>
      <c r="G1887" s="15" t="s">
        <v>359</v>
      </c>
      <c r="H1887" s="15" t="s">
        <v>1243</v>
      </c>
      <c r="I1887" s="15" t="s">
        <v>359</v>
      </c>
      <c r="J1887" s="1" t="s">
        <v>3239</v>
      </c>
      <c r="K1887" s="15" t="s">
        <v>29</v>
      </c>
      <c r="L1887" s="15">
        <v>2</v>
      </c>
      <c r="M1887" s="15" t="s">
        <v>30</v>
      </c>
      <c r="N1887" s="15">
        <v>2</v>
      </c>
      <c r="O1887" s="15">
        <v>1</v>
      </c>
      <c r="P1887" s="13" t="s">
        <v>31</v>
      </c>
      <c r="Q1887" s="13" t="s">
        <v>32</v>
      </c>
      <c r="R1887" s="1" t="s">
        <v>3251</v>
      </c>
      <c r="S1887" s="13" t="str" cm="1">
        <f t="array" ref="S1887">IFERROR(_xlfn.TEXTJOIN(", ",TRUE,IF(ChangeLog[ROW_ID]=$T1887,ChangeLog[Change'#],"")),"")</f>
        <v/>
      </c>
      <c r="T1887">
        <v>1884</v>
      </c>
    </row>
    <row r="1888" spans="1:20" ht="17.100000000000001" customHeight="1" x14ac:dyDescent="0.25">
      <c r="A1888" s="1" t="s">
        <v>1242</v>
      </c>
      <c r="B1888" s="15">
        <v>1989</v>
      </c>
      <c r="C1888" s="15" t="s">
        <v>24</v>
      </c>
      <c r="D1888" s="15" t="s">
        <v>25</v>
      </c>
      <c r="E1888" s="15" t="s">
        <v>25</v>
      </c>
      <c r="F1888" s="15"/>
      <c r="G1888" s="15" t="s">
        <v>42</v>
      </c>
      <c r="H1888" s="15" t="s">
        <v>1243</v>
      </c>
      <c r="I1888" s="15" t="s">
        <v>43</v>
      </c>
      <c r="J1888" s="1" t="s">
        <v>3252</v>
      </c>
      <c r="K1888" s="15" t="s">
        <v>29</v>
      </c>
      <c r="L1888" s="15">
        <v>3</v>
      </c>
      <c r="M1888" s="15" t="s">
        <v>57</v>
      </c>
      <c r="N1888" s="15">
        <v>3</v>
      </c>
      <c r="O1888" s="15">
        <v>1</v>
      </c>
      <c r="P1888" s="13" t="s">
        <v>31</v>
      </c>
      <c r="Q1888" s="13" t="s">
        <v>32</v>
      </c>
      <c r="R1888" s="1"/>
      <c r="S1888" s="13" t="str" cm="1">
        <f t="array" ref="S1888">IFERROR(_xlfn.TEXTJOIN(", ",TRUE,IF(ChangeLog[ROW_ID]=$T1888,ChangeLog[Change'#],"")),"")</f>
        <v/>
      </c>
      <c r="T1888">
        <v>1885</v>
      </c>
    </row>
    <row r="1889" spans="1:20" ht="17.100000000000001" customHeight="1" x14ac:dyDescent="0.25">
      <c r="A1889" s="1" t="s">
        <v>1242</v>
      </c>
      <c r="B1889" s="15">
        <v>1989</v>
      </c>
      <c r="C1889" s="15" t="s">
        <v>24</v>
      </c>
      <c r="D1889" s="15" t="s">
        <v>25</v>
      </c>
      <c r="E1889" s="15" t="s">
        <v>25</v>
      </c>
      <c r="F1889" s="15" t="s">
        <v>26</v>
      </c>
      <c r="G1889" s="15" t="s">
        <v>42</v>
      </c>
      <c r="H1889" s="15" t="s">
        <v>1243</v>
      </c>
      <c r="I1889" s="15" t="s">
        <v>43</v>
      </c>
      <c r="J1889" s="1" t="s">
        <v>3253</v>
      </c>
      <c r="K1889" s="15" t="s">
        <v>29</v>
      </c>
      <c r="L1889" s="15">
        <v>1</v>
      </c>
      <c r="M1889" s="15" t="s">
        <v>41</v>
      </c>
      <c r="N1889" s="15">
        <v>1</v>
      </c>
      <c r="O1889" s="15">
        <v>1</v>
      </c>
      <c r="P1889" s="13" t="s">
        <v>31</v>
      </c>
      <c r="Q1889" s="13" t="s">
        <v>32</v>
      </c>
      <c r="R1889" s="1" t="s">
        <v>3254</v>
      </c>
      <c r="S1889" s="13" t="str" cm="1">
        <f t="array" ref="S1889">IFERROR(_xlfn.TEXTJOIN(", ",TRUE,IF(ChangeLog[ROW_ID]=$T1889,ChangeLog[Change'#],"")),"")</f>
        <v/>
      </c>
      <c r="T1889">
        <v>1886</v>
      </c>
    </row>
    <row r="1890" spans="1:20" ht="17.100000000000001" customHeight="1" x14ac:dyDescent="0.25">
      <c r="A1890" s="1" t="s">
        <v>1242</v>
      </c>
      <c r="B1890" s="15">
        <v>1989</v>
      </c>
      <c r="C1890" s="15" t="s">
        <v>24</v>
      </c>
      <c r="D1890" s="15" t="s">
        <v>25</v>
      </c>
      <c r="E1890" s="15" t="s">
        <v>25</v>
      </c>
      <c r="F1890" s="15" t="s">
        <v>26</v>
      </c>
      <c r="G1890" s="15" t="s">
        <v>66</v>
      </c>
      <c r="H1890" s="15" t="s">
        <v>1243</v>
      </c>
      <c r="I1890" s="15" t="s">
        <v>67</v>
      </c>
      <c r="J1890" s="1" t="s">
        <v>3255</v>
      </c>
      <c r="K1890" s="15" t="s">
        <v>29</v>
      </c>
      <c r="L1890" s="15">
        <v>1</v>
      </c>
      <c r="M1890" s="15" t="s">
        <v>41</v>
      </c>
      <c r="N1890" s="15">
        <v>1</v>
      </c>
      <c r="O1890" s="15">
        <v>1</v>
      </c>
      <c r="P1890" s="13" t="s">
        <v>31</v>
      </c>
      <c r="Q1890" s="13" t="s">
        <v>32</v>
      </c>
      <c r="R1890" s="1" t="s">
        <v>3256</v>
      </c>
      <c r="S1890" s="13" t="str" cm="1">
        <f t="array" ref="S1890">IFERROR(_xlfn.TEXTJOIN(", ",TRUE,IF(ChangeLog[ROW_ID]=$T1890,ChangeLog[Change'#],"")),"")</f>
        <v/>
      </c>
      <c r="T1890">
        <v>1887</v>
      </c>
    </row>
    <row r="1891" spans="1:20" ht="17.100000000000001" customHeight="1" x14ac:dyDescent="0.25">
      <c r="A1891" s="1" t="s">
        <v>1242</v>
      </c>
      <c r="B1891" s="15">
        <v>1989</v>
      </c>
      <c r="C1891" s="15" t="s">
        <v>47</v>
      </c>
      <c r="D1891" s="15" t="s">
        <v>47</v>
      </c>
      <c r="E1891" s="15" t="s">
        <v>48</v>
      </c>
      <c r="F1891" s="15" t="s">
        <v>26</v>
      </c>
      <c r="G1891" s="15" t="s">
        <v>1568</v>
      </c>
      <c r="H1891" s="15" t="s">
        <v>1255</v>
      </c>
      <c r="I1891" s="15" t="s">
        <v>11698</v>
      </c>
      <c r="J1891" s="1" t="s">
        <v>3258</v>
      </c>
      <c r="K1891" s="15" t="s">
        <v>29</v>
      </c>
      <c r="L1891" s="15">
        <v>3</v>
      </c>
      <c r="M1891" s="15" t="s">
        <v>57</v>
      </c>
      <c r="N1891" s="15">
        <v>3</v>
      </c>
      <c r="O1891" s="15">
        <v>1</v>
      </c>
      <c r="P1891" s="13" t="s">
        <v>31</v>
      </c>
      <c r="Q1891" s="13" t="s">
        <v>32</v>
      </c>
      <c r="R1891" s="1"/>
      <c r="S1891" s="13" t="str" cm="1">
        <f t="array" ref="S1891">IFERROR(_xlfn.TEXTJOIN(", ",TRUE,IF(ChangeLog[ROW_ID]=$T1891,ChangeLog[Change'#],"")),"")</f>
        <v/>
      </c>
      <c r="T1891">
        <v>1888</v>
      </c>
    </row>
    <row r="1892" spans="1:20" ht="17.100000000000001" customHeight="1" x14ac:dyDescent="0.25">
      <c r="A1892" s="1" t="s">
        <v>1242</v>
      </c>
      <c r="B1892" s="15">
        <v>1989</v>
      </c>
      <c r="C1892" s="15" t="s">
        <v>47</v>
      </c>
      <c r="D1892" s="15" t="s">
        <v>47</v>
      </c>
      <c r="E1892" s="15" t="s">
        <v>48</v>
      </c>
      <c r="F1892" s="15" t="s">
        <v>49</v>
      </c>
      <c r="G1892" s="15" t="s">
        <v>127</v>
      </c>
      <c r="H1892" s="15" t="s">
        <v>1255</v>
      </c>
      <c r="I1892" s="15" t="s">
        <v>128</v>
      </c>
      <c r="J1892" s="1" t="s">
        <v>3259</v>
      </c>
      <c r="K1892" s="15" t="s">
        <v>29</v>
      </c>
      <c r="L1892" s="15">
        <v>3</v>
      </c>
      <c r="M1892" s="15" t="s">
        <v>57</v>
      </c>
      <c r="N1892" s="15">
        <v>3</v>
      </c>
      <c r="O1892" s="15">
        <v>1</v>
      </c>
      <c r="P1892" s="13" t="s">
        <v>31</v>
      </c>
      <c r="Q1892" s="13" t="s">
        <v>32</v>
      </c>
      <c r="R1892" s="1">
        <v>48.6</v>
      </c>
      <c r="S1892" s="13" t="str" cm="1">
        <f t="array" ref="S1892">IFERROR(_xlfn.TEXTJOIN(", ",TRUE,IF(ChangeLog[ROW_ID]=$T1892,ChangeLog[Change'#],"")),"")</f>
        <v/>
      </c>
      <c r="T1892">
        <v>1889</v>
      </c>
    </row>
    <row r="1893" spans="1:20" ht="17.100000000000001" customHeight="1" x14ac:dyDescent="0.25">
      <c r="A1893" s="1" t="s">
        <v>1242</v>
      </c>
      <c r="B1893" s="15">
        <v>1989</v>
      </c>
      <c r="C1893" s="15" t="s">
        <v>47</v>
      </c>
      <c r="D1893" s="15" t="s">
        <v>47</v>
      </c>
      <c r="E1893" s="15" t="s">
        <v>1387</v>
      </c>
      <c r="F1893" s="15" t="s">
        <v>49</v>
      </c>
      <c r="G1893" s="15" t="s">
        <v>3260</v>
      </c>
      <c r="H1893" s="15" t="s">
        <v>1255</v>
      </c>
      <c r="I1893" s="15" t="s">
        <v>11699</v>
      </c>
      <c r="J1893" s="1" t="s">
        <v>3262</v>
      </c>
      <c r="K1893" s="15" t="s">
        <v>29</v>
      </c>
      <c r="L1893" s="15">
        <v>3</v>
      </c>
      <c r="M1893" s="15" t="s">
        <v>57</v>
      </c>
      <c r="N1893" s="15">
        <v>3</v>
      </c>
      <c r="O1893" s="15">
        <v>1</v>
      </c>
      <c r="P1893" s="13" t="s">
        <v>31</v>
      </c>
      <c r="Q1893" s="13" t="s">
        <v>32</v>
      </c>
      <c r="R1893" s="1"/>
      <c r="S1893" s="13" t="str" cm="1">
        <f t="array" ref="S1893">IFERROR(_xlfn.TEXTJOIN(", ",TRUE,IF(ChangeLog[ROW_ID]=$T1893,ChangeLog[Change'#],"")),"")</f>
        <v/>
      </c>
      <c r="T1893">
        <v>1890</v>
      </c>
    </row>
    <row r="1894" spans="1:20" ht="17.100000000000001" customHeight="1" x14ac:dyDescent="0.25">
      <c r="A1894" s="1" t="s">
        <v>1242</v>
      </c>
      <c r="B1894" s="15">
        <v>1989</v>
      </c>
      <c r="C1894" s="15" t="s">
        <v>47</v>
      </c>
      <c r="D1894" s="15" t="s">
        <v>47</v>
      </c>
      <c r="E1894" s="15" t="s">
        <v>112</v>
      </c>
      <c r="F1894" s="15"/>
      <c r="G1894" s="15" t="s">
        <v>1332</v>
      </c>
      <c r="H1894" s="15" t="s">
        <v>1255</v>
      </c>
      <c r="I1894" s="15" t="s">
        <v>1332</v>
      </c>
      <c r="J1894" s="1" t="s">
        <v>3263</v>
      </c>
      <c r="K1894" s="15" t="s">
        <v>29</v>
      </c>
      <c r="L1894" s="15">
        <v>3</v>
      </c>
      <c r="M1894" s="15" t="s">
        <v>57</v>
      </c>
      <c r="N1894" s="15">
        <v>3</v>
      </c>
      <c r="O1894" s="15">
        <v>1</v>
      </c>
      <c r="P1894" s="13" t="s">
        <v>31</v>
      </c>
      <c r="Q1894" s="13" t="s">
        <v>32</v>
      </c>
      <c r="R1894" s="1"/>
      <c r="S1894" s="13" t="str" cm="1">
        <f t="array" ref="S1894">IFERROR(_xlfn.TEXTJOIN(", ",TRUE,IF(ChangeLog[ROW_ID]=$T1894,ChangeLog[Change'#],"")),"")</f>
        <v/>
      </c>
      <c r="T1894">
        <v>1891</v>
      </c>
    </row>
    <row r="1895" spans="1:20" ht="17.100000000000001" customHeight="1" x14ac:dyDescent="0.25">
      <c r="A1895" s="1" t="s">
        <v>1242</v>
      </c>
      <c r="B1895" s="15">
        <v>1989</v>
      </c>
      <c r="C1895" s="15" t="s">
        <v>47</v>
      </c>
      <c r="D1895" s="15" t="s">
        <v>47</v>
      </c>
      <c r="E1895" s="15" t="s">
        <v>48</v>
      </c>
      <c r="F1895" s="15"/>
      <c r="G1895" s="15" t="s">
        <v>52</v>
      </c>
      <c r="H1895" s="15" t="s">
        <v>1255</v>
      </c>
      <c r="I1895" s="15" t="s">
        <v>52</v>
      </c>
      <c r="J1895" s="1" t="s">
        <v>2767</v>
      </c>
      <c r="K1895" s="15" t="s">
        <v>29</v>
      </c>
      <c r="L1895" s="15">
        <v>3</v>
      </c>
      <c r="M1895" s="15" t="s">
        <v>57</v>
      </c>
      <c r="N1895" s="15">
        <v>3</v>
      </c>
      <c r="O1895" s="15">
        <v>1</v>
      </c>
      <c r="P1895" s="13" t="s">
        <v>31</v>
      </c>
      <c r="Q1895" s="13" t="s">
        <v>32</v>
      </c>
      <c r="R1895" s="1">
        <v>21.37</v>
      </c>
      <c r="S1895" s="13" t="str" cm="1">
        <f t="array" ref="S1895">IFERROR(_xlfn.TEXTJOIN(", ",TRUE,IF(ChangeLog[ROW_ID]=$T1895,ChangeLog[Change'#],"")),"")</f>
        <v/>
      </c>
      <c r="T1895">
        <v>1892</v>
      </c>
    </row>
    <row r="1896" spans="1:20" ht="17.100000000000001" customHeight="1" x14ac:dyDescent="0.25">
      <c r="A1896" s="1" t="s">
        <v>1242</v>
      </c>
      <c r="B1896" s="15">
        <v>1989</v>
      </c>
      <c r="C1896" s="15" t="s">
        <v>47</v>
      </c>
      <c r="D1896" s="15" t="s">
        <v>47</v>
      </c>
      <c r="E1896" s="15" t="s">
        <v>48</v>
      </c>
      <c r="F1896" s="15"/>
      <c r="G1896" s="15" t="s">
        <v>54</v>
      </c>
      <c r="H1896" s="15" t="s">
        <v>1255</v>
      </c>
      <c r="I1896" s="15" t="s">
        <v>54</v>
      </c>
      <c r="J1896" s="1" t="s">
        <v>3264</v>
      </c>
      <c r="K1896" s="15" t="s">
        <v>29</v>
      </c>
      <c r="L1896" s="15">
        <v>3</v>
      </c>
      <c r="M1896" s="15" t="s">
        <v>57</v>
      </c>
      <c r="N1896" s="15">
        <v>3</v>
      </c>
      <c r="O1896" s="15">
        <v>1</v>
      </c>
      <c r="P1896" s="13" t="s">
        <v>31</v>
      </c>
      <c r="Q1896" s="13" t="s">
        <v>32</v>
      </c>
      <c r="R1896" s="1" t="s">
        <v>3265</v>
      </c>
      <c r="S1896" s="13" t="str" cm="1">
        <f t="array" ref="S1896">IFERROR(_xlfn.TEXTJOIN(", ",TRUE,IF(ChangeLog[ROW_ID]=$T1896,ChangeLog[Change'#],"")),"")</f>
        <v/>
      </c>
      <c r="T1896">
        <v>1893</v>
      </c>
    </row>
    <row r="1897" spans="1:20" ht="17.100000000000001" customHeight="1" x14ac:dyDescent="0.25">
      <c r="A1897" s="1" t="s">
        <v>1242</v>
      </c>
      <c r="B1897" s="15">
        <v>1989</v>
      </c>
      <c r="C1897" s="15" t="s">
        <v>47</v>
      </c>
      <c r="D1897" s="15" t="s">
        <v>47</v>
      </c>
      <c r="E1897" s="15" t="s">
        <v>48</v>
      </c>
      <c r="F1897" s="15"/>
      <c r="G1897" s="15" t="s">
        <v>72</v>
      </c>
      <c r="H1897" s="15" t="s">
        <v>1255</v>
      </c>
      <c r="I1897" s="15" t="s">
        <v>72</v>
      </c>
      <c r="J1897" s="1" t="s">
        <v>2767</v>
      </c>
      <c r="K1897" s="15" t="s">
        <v>29</v>
      </c>
      <c r="L1897" s="15">
        <v>2</v>
      </c>
      <c r="M1897" s="15" t="s">
        <v>30</v>
      </c>
      <c r="N1897" s="15">
        <v>2</v>
      </c>
      <c r="O1897" s="15">
        <v>1</v>
      </c>
      <c r="P1897" s="13" t="s">
        <v>31</v>
      </c>
      <c r="Q1897" s="13" t="s">
        <v>32</v>
      </c>
      <c r="R1897" s="1" t="s">
        <v>3266</v>
      </c>
      <c r="S1897" s="13" t="str" cm="1">
        <f t="array" ref="S1897">IFERROR(_xlfn.TEXTJOIN(", ",TRUE,IF(ChangeLog[ROW_ID]=$T1897,ChangeLog[Change'#],"")),"")</f>
        <v/>
      </c>
      <c r="T1897">
        <v>1894</v>
      </c>
    </row>
    <row r="1898" spans="1:20" ht="17.100000000000001" customHeight="1" x14ac:dyDescent="0.25">
      <c r="A1898" s="1" t="s">
        <v>1242</v>
      </c>
      <c r="B1898" s="15">
        <v>1989</v>
      </c>
      <c r="C1898" s="15" t="s">
        <v>47</v>
      </c>
      <c r="D1898" s="15" t="s">
        <v>47</v>
      </c>
      <c r="E1898" s="15" t="s">
        <v>112</v>
      </c>
      <c r="F1898" s="15"/>
      <c r="G1898" s="15" t="s">
        <v>1260</v>
      </c>
      <c r="H1898" s="15" t="s">
        <v>1255</v>
      </c>
      <c r="I1898" s="15" t="s">
        <v>1260</v>
      </c>
      <c r="J1898" s="1" t="s">
        <v>2963</v>
      </c>
      <c r="K1898" s="15" t="s">
        <v>29</v>
      </c>
      <c r="L1898" s="15">
        <v>2</v>
      </c>
      <c r="M1898" s="15" t="s">
        <v>30</v>
      </c>
      <c r="N1898" s="15">
        <v>2</v>
      </c>
      <c r="O1898" s="15">
        <v>1</v>
      </c>
      <c r="P1898" s="13" t="s">
        <v>31</v>
      </c>
      <c r="Q1898" s="13" t="s">
        <v>32</v>
      </c>
      <c r="R1898" s="1" t="s">
        <v>3267</v>
      </c>
      <c r="S1898" s="13" t="str" cm="1">
        <f t="array" ref="S1898">IFERROR(_xlfn.TEXTJOIN(", ",TRUE,IF(ChangeLog[ROW_ID]=$T1898,ChangeLog[Change'#],"")),"")</f>
        <v/>
      </c>
      <c r="T1898">
        <v>1895</v>
      </c>
    </row>
    <row r="1899" spans="1:20" ht="17.100000000000001" customHeight="1" x14ac:dyDescent="0.25">
      <c r="A1899" s="1" t="s">
        <v>1242</v>
      </c>
      <c r="B1899" s="15">
        <v>1989</v>
      </c>
      <c r="C1899" s="15" t="s">
        <v>47</v>
      </c>
      <c r="D1899" s="15" t="s">
        <v>47</v>
      </c>
      <c r="E1899" s="15" t="s">
        <v>112</v>
      </c>
      <c r="F1899" s="15" t="s">
        <v>26</v>
      </c>
      <c r="G1899" s="15" t="s">
        <v>3048</v>
      </c>
      <c r="H1899" s="15" t="s">
        <v>1255</v>
      </c>
      <c r="I1899" s="15" t="s">
        <v>11645</v>
      </c>
      <c r="J1899" s="1" t="s">
        <v>3050</v>
      </c>
      <c r="K1899" s="15" t="s">
        <v>29</v>
      </c>
      <c r="L1899" s="15">
        <v>2</v>
      </c>
      <c r="M1899" s="15" t="s">
        <v>30</v>
      </c>
      <c r="N1899" s="15">
        <v>2</v>
      </c>
      <c r="O1899" s="15">
        <v>1</v>
      </c>
      <c r="P1899" s="13" t="s">
        <v>31</v>
      </c>
      <c r="Q1899" s="13" t="s">
        <v>32</v>
      </c>
      <c r="R1899" s="1" t="s">
        <v>3268</v>
      </c>
      <c r="S1899" s="13" t="str" cm="1">
        <f t="array" ref="S1899">IFERROR(_xlfn.TEXTJOIN(", ",TRUE,IF(ChangeLog[ROW_ID]=$T1899,ChangeLog[Change'#],"")),"")</f>
        <v/>
      </c>
      <c r="T1899">
        <v>1896</v>
      </c>
    </row>
    <row r="1900" spans="1:20" ht="17.100000000000001" customHeight="1" x14ac:dyDescent="0.25">
      <c r="A1900" s="1" t="s">
        <v>1242</v>
      </c>
      <c r="B1900" s="15">
        <v>1989</v>
      </c>
      <c r="C1900" s="15" t="s">
        <v>276</v>
      </c>
      <c r="D1900" s="15" t="s">
        <v>276</v>
      </c>
      <c r="E1900" s="15" t="s">
        <v>276</v>
      </c>
      <c r="F1900" s="15" t="s">
        <v>26</v>
      </c>
      <c r="G1900" s="15" t="s">
        <v>36</v>
      </c>
      <c r="H1900" s="15" t="s">
        <v>1418</v>
      </c>
      <c r="I1900" s="15" t="s">
        <v>98</v>
      </c>
      <c r="J1900" s="1" t="s">
        <v>91</v>
      </c>
      <c r="K1900" s="15" t="s">
        <v>29</v>
      </c>
      <c r="L1900" s="15">
        <v>3</v>
      </c>
      <c r="M1900" s="15" t="s">
        <v>57</v>
      </c>
      <c r="N1900" s="15">
        <v>3</v>
      </c>
      <c r="O1900" s="15">
        <v>1</v>
      </c>
      <c r="P1900" s="13" t="s">
        <v>31</v>
      </c>
      <c r="Q1900" s="13" t="s">
        <v>32</v>
      </c>
      <c r="R1900" s="1"/>
      <c r="S1900" s="13" t="str" cm="1">
        <f t="array" ref="S1900">IFERROR(_xlfn.TEXTJOIN(", ",TRUE,IF(ChangeLog[ROW_ID]=$T1900,ChangeLog[Change'#],"")),"")</f>
        <v/>
      </c>
      <c r="T1900">
        <v>1897</v>
      </c>
    </row>
    <row r="1901" spans="1:20" ht="17.100000000000001" customHeight="1" x14ac:dyDescent="0.25">
      <c r="A1901" s="1" t="s">
        <v>1242</v>
      </c>
      <c r="B1901" s="15">
        <v>1989</v>
      </c>
      <c r="C1901" s="15" t="s">
        <v>276</v>
      </c>
      <c r="D1901" s="15" t="s">
        <v>276</v>
      </c>
      <c r="E1901" s="15" t="s">
        <v>276</v>
      </c>
      <c r="F1901" s="15" t="s">
        <v>49</v>
      </c>
      <c r="G1901" s="15" t="s">
        <v>36</v>
      </c>
      <c r="H1901" s="15" t="s">
        <v>1418</v>
      </c>
      <c r="I1901" s="15" t="s">
        <v>265</v>
      </c>
      <c r="J1901" s="1" t="s">
        <v>91</v>
      </c>
      <c r="K1901" s="15" t="s">
        <v>29</v>
      </c>
      <c r="L1901" s="15">
        <v>3</v>
      </c>
      <c r="M1901" s="15" t="s">
        <v>57</v>
      </c>
      <c r="N1901" s="15">
        <v>3</v>
      </c>
      <c r="O1901" s="15">
        <v>1</v>
      </c>
      <c r="P1901" s="13" t="s">
        <v>31</v>
      </c>
      <c r="Q1901" s="13" t="s">
        <v>32</v>
      </c>
      <c r="R1901" s="1"/>
      <c r="S1901" s="13" t="str" cm="1">
        <f t="array" ref="S1901">IFERROR(_xlfn.TEXTJOIN(", ",TRUE,IF(ChangeLog[ROW_ID]=$T1901,ChangeLog[Change'#],"")),"")</f>
        <v/>
      </c>
      <c r="T1901">
        <v>1898</v>
      </c>
    </row>
    <row r="1902" spans="1:20" ht="17.100000000000001" customHeight="1" x14ac:dyDescent="0.25">
      <c r="A1902" s="1" t="s">
        <v>1242</v>
      </c>
      <c r="B1902" s="15">
        <v>1989</v>
      </c>
      <c r="C1902" s="15" t="s">
        <v>236</v>
      </c>
      <c r="D1902" s="15" t="s">
        <v>236</v>
      </c>
      <c r="E1902" s="15" t="s">
        <v>236</v>
      </c>
      <c r="F1902" s="15"/>
      <c r="G1902" s="15" t="s">
        <v>281</v>
      </c>
      <c r="H1902" s="15" t="s">
        <v>3051</v>
      </c>
      <c r="I1902" s="15" t="s">
        <v>88</v>
      </c>
      <c r="J1902" s="1" t="s">
        <v>3269</v>
      </c>
      <c r="K1902" s="15" t="s">
        <v>29</v>
      </c>
      <c r="L1902" s="15">
        <v>1</v>
      </c>
      <c r="M1902" s="15" t="s">
        <v>41</v>
      </c>
      <c r="N1902" s="15">
        <v>1</v>
      </c>
      <c r="O1902" s="15">
        <v>1</v>
      </c>
      <c r="P1902" s="13" t="s">
        <v>31</v>
      </c>
      <c r="Q1902" s="13" t="s">
        <v>32</v>
      </c>
      <c r="R1902" s="1"/>
      <c r="S1902" s="13" t="str" cm="1">
        <f t="array" ref="S1902">IFERROR(_xlfn.TEXTJOIN(", ",TRUE,IF(ChangeLog[ROW_ID]=$T1902,ChangeLog[Change'#],"")),"")</f>
        <v/>
      </c>
      <c r="T1902">
        <v>1899</v>
      </c>
    </row>
    <row r="1903" spans="1:20" ht="17.100000000000001" customHeight="1" x14ac:dyDescent="0.25">
      <c r="A1903" s="1" t="s">
        <v>1242</v>
      </c>
      <c r="B1903" s="15">
        <v>1989</v>
      </c>
      <c r="C1903" s="15" t="s">
        <v>236</v>
      </c>
      <c r="D1903" s="15" t="s">
        <v>236</v>
      </c>
      <c r="E1903" s="15" t="s">
        <v>236</v>
      </c>
      <c r="F1903" s="15"/>
      <c r="G1903" s="15" t="s">
        <v>247</v>
      </c>
      <c r="H1903" s="15" t="s">
        <v>3051</v>
      </c>
      <c r="I1903" s="15" t="s">
        <v>75</v>
      </c>
      <c r="J1903" s="1" t="s">
        <v>3270</v>
      </c>
      <c r="K1903" s="15" t="s">
        <v>29</v>
      </c>
      <c r="L1903" s="15">
        <v>1</v>
      </c>
      <c r="M1903" s="15" t="s">
        <v>41</v>
      </c>
      <c r="N1903" s="15">
        <v>1</v>
      </c>
      <c r="O1903" s="15">
        <v>1</v>
      </c>
      <c r="P1903" s="13" t="s">
        <v>31</v>
      </c>
      <c r="Q1903" s="13" t="s">
        <v>32</v>
      </c>
      <c r="R1903" s="1"/>
      <c r="S1903" s="13" t="str" cm="1">
        <f t="array" ref="S1903">IFERROR(_xlfn.TEXTJOIN(", ",TRUE,IF(ChangeLog[ROW_ID]=$T1903,ChangeLog[Change'#],"")),"")</f>
        <v/>
      </c>
      <c r="T1903">
        <v>1900</v>
      </c>
    </row>
    <row r="1904" spans="1:20" ht="17.100000000000001" customHeight="1" x14ac:dyDescent="0.25">
      <c r="A1904" s="1" t="s">
        <v>1242</v>
      </c>
      <c r="B1904" s="15">
        <v>1989</v>
      </c>
      <c r="C1904" s="15" t="s">
        <v>236</v>
      </c>
      <c r="D1904" s="15" t="s">
        <v>236</v>
      </c>
      <c r="E1904" s="15" t="s">
        <v>236</v>
      </c>
      <c r="F1904" s="15" t="s">
        <v>26</v>
      </c>
      <c r="G1904" s="15" t="s">
        <v>243</v>
      </c>
      <c r="H1904" s="15" t="s">
        <v>3051</v>
      </c>
      <c r="I1904" s="15" t="s">
        <v>85</v>
      </c>
      <c r="J1904" s="1" t="s">
        <v>239</v>
      </c>
      <c r="K1904" s="15" t="s">
        <v>29</v>
      </c>
      <c r="L1904" s="15">
        <v>1</v>
      </c>
      <c r="M1904" s="15" t="s">
        <v>41</v>
      </c>
      <c r="N1904" s="15">
        <v>1</v>
      </c>
      <c r="O1904" s="15">
        <v>1</v>
      </c>
      <c r="P1904" s="13" t="s">
        <v>31</v>
      </c>
      <c r="Q1904" s="13" t="s">
        <v>32</v>
      </c>
      <c r="R1904" s="1"/>
      <c r="S1904" s="13" t="str" cm="1">
        <f t="array" ref="S1904">IFERROR(_xlfn.TEXTJOIN(", ",TRUE,IF(ChangeLog[ROW_ID]=$T1904,ChangeLog[Change'#],"")),"")</f>
        <v/>
      </c>
      <c r="T1904">
        <v>1901</v>
      </c>
    </row>
    <row r="1905" spans="1:20" ht="17.100000000000001" customHeight="1" x14ac:dyDescent="0.25">
      <c r="A1905" s="1" t="s">
        <v>1242</v>
      </c>
      <c r="B1905" s="15">
        <v>1989</v>
      </c>
      <c r="C1905" s="15" t="s">
        <v>236</v>
      </c>
      <c r="D1905" s="15" t="s">
        <v>236</v>
      </c>
      <c r="E1905" s="15" t="s">
        <v>236</v>
      </c>
      <c r="F1905" s="15"/>
      <c r="G1905" s="15" t="s">
        <v>3054</v>
      </c>
      <c r="H1905" s="15" t="s">
        <v>3051</v>
      </c>
      <c r="I1905" s="15" t="s">
        <v>504</v>
      </c>
      <c r="J1905" s="1" t="s">
        <v>3271</v>
      </c>
      <c r="K1905" s="15" t="s">
        <v>29</v>
      </c>
      <c r="L1905" s="15">
        <v>1</v>
      </c>
      <c r="M1905" s="15" t="s">
        <v>41</v>
      </c>
      <c r="N1905" s="15">
        <v>1</v>
      </c>
      <c r="O1905" s="15">
        <v>1</v>
      </c>
      <c r="P1905" s="13" t="s">
        <v>31</v>
      </c>
      <c r="Q1905" s="13" t="s">
        <v>32</v>
      </c>
      <c r="R1905" s="1"/>
      <c r="S1905" s="13" t="str" cm="1">
        <f t="array" ref="S1905">IFERROR(_xlfn.TEXTJOIN(", ",TRUE,IF(ChangeLog[ROW_ID]=$T1905,ChangeLog[Change'#],"")),"")</f>
        <v/>
      </c>
      <c r="T1905">
        <v>1902</v>
      </c>
    </row>
    <row r="1906" spans="1:20" ht="17.100000000000001" customHeight="1" x14ac:dyDescent="0.25">
      <c r="A1906" s="1" t="s">
        <v>1242</v>
      </c>
      <c r="B1906" s="15">
        <v>1989</v>
      </c>
      <c r="C1906" s="15" t="s">
        <v>236</v>
      </c>
      <c r="D1906" s="15" t="s">
        <v>236</v>
      </c>
      <c r="E1906" s="15" t="s">
        <v>236</v>
      </c>
      <c r="F1906" s="15"/>
      <c r="G1906" s="15" t="s">
        <v>3272</v>
      </c>
      <c r="H1906" s="15" t="s">
        <v>3051</v>
      </c>
      <c r="I1906" s="15" t="s">
        <v>718</v>
      </c>
      <c r="J1906" s="1" t="s">
        <v>3273</v>
      </c>
      <c r="K1906" s="15" t="s">
        <v>29</v>
      </c>
      <c r="L1906" s="15">
        <v>1</v>
      </c>
      <c r="M1906" s="15" t="s">
        <v>41</v>
      </c>
      <c r="N1906" s="15">
        <v>1</v>
      </c>
      <c r="O1906" s="15">
        <v>1</v>
      </c>
      <c r="P1906" s="13" t="s">
        <v>31</v>
      </c>
      <c r="Q1906" s="13" t="s">
        <v>32</v>
      </c>
      <c r="R1906" s="1"/>
      <c r="S1906" s="13" t="str" cm="1">
        <f t="array" ref="S1906">IFERROR(_xlfn.TEXTJOIN(", ",TRUE,IF(ChangeLog[ROW_ID]=$T1906,ChangeLog[Change'#],"")),"")</f>
        <v/>
      </c>
      <c r="T1906">
        <v>1903</v>
      </c>
    </row>
    <row r="1907" spans="1:20" ht="17.100000000000001" customHeight="1" x14ac:dyDescent="0.25">
      <c r="A1907" s="1" t="s">
        <v>1242</v>
      </c>
      <c r="B1907" s="15">
        <v>1989</v>
      </c>
      <c r="C1907" s="15" t="s">
        <v>236</v>
      </c>
      <c r="D1907" s="15" t="s">
        <v>236</v>
      </c>
      <c r="E1907" s="15" t="s">
        <v>236</v>
      </c>
      <c r="F1907" s="15"/>
      <c r="G1907" s="15" t="s">
        <v>281</v>
      </c>
      <c r="H1907" s="15" t="s">
        <v>3051</v>
      </c>
      <c r="I1907" s="15" t="s">
        <v>88</v>
      </c>
      <c r="J1907" s="1" t="s">
        <v>3274</v>
      </c>
      <c r="K1907" s="15" t="s">
        <v>29</v>
      </c>
      <c r="L1907" s="15">
        <v>2</v>
      </c>
      <c r="M1907" s="15" t="s">
        <v>30</v>
      </c>
      <c r="N1907" s="15">
        <v>2</v>
      </c>
      <c r="O1907" s="15">
        <v>1</v>
      </c>
      <c r="P1907" s="13" t="s">
        <v>31</v>
      </c>
      <c r="Q1907" s="13" t="s">
        <v>32</v>
      </c>
      <c r="R1907" s="1"/>
      <c r="S1907" s="13" t="str" cm="1">
        <f t="array" ref="S1907">IFERROR(_xlfn.TEXTJOIN(", ",TRUE,IF(ChangeLog[ROW_ID]=$T1907,ChangeLog[Change'#],"")),"")</f>
        <v/>
      </c>
      <c r="T1907">
        <v>1904</v>
      </c>
    </row>
    <row r="1908" spans="1:20" ht="17.100000000000001" customHeight="1" x14ac:dyDescent="0.25">
      <c r="A1908" s="1" t="s">
        <v>1242</v>
      </c>
      <c r="B1908" s="15">
        <v>1989</v>
      </c>
      <c r="C1908" s="15" t="s">
        <v>150</v>
      </c>
      <c r="D1908" s="15" t="s">
        <v>150</v>
      </c>
      <c r="E1908" s="15" t="s">
        <v>151</v>
      </c>
      <c r="F1908" s="15" t="s">
        <v>49</v>
      </c>
      <c r="G1908" s="15" t="s">
        <v>292</v>
      </c>
      <c r="H1908" s="15" t="s">
        <v>2300</v>
      </c>
      <c r="I1908" s="15" t="s">
        <v>11700</v>
      </c>
      <c r="J1908" s="1" t="s">
        <v>3276</v>
      </c>
      <c r="K1908" s="15" t="s">
        <v>29</v>
      </c>
      <c r="L1908" s="15">
        <v>3</v>
      </c>
      <c r="M1908" s="15" t="s">
        <v>57</v>
      </c>
      <c r="N1908" s="15">
        <v>3</v>
      </c>
      <c r="O1908" s="15">
        <v>1</v>
      </c>
      <c r="P1908" s="13" t="s">
        <v>31</v>
      </c>
      <c r="Q1908" s="13" t="s">
        <v>32</v>
      </c>
      <c r="R1908" s="1"/>
      <c r="S1908" s="13" t="str" cm="1">
        <f t="array" ref="S1908">IFERROR(_xlfn.TEXTJOIN(", ",TRUE,IF(ChangeLog[ROW_ID]=$T1908,ChangeLog[Change'#],"")),"")</f>
        <v/>
      </c>
      <c r="T1908">
        <v>1905</v>
      </c>
    </row>
    <row r="1909" spans="1:20" ht="17.100000000000001" customHeight="1" x14ac:dyDescent="0.25">
      <c r="A1909" s="1" t="s">
        <v>1242</v>
      </c>
      <c r="B1909" s="15">
        <v>1989</v>
      </c>
      <c r="C1909" s="15" t="s">
        <v>150</v>
      </c>
      <c r="D1909" s="15" t="s">
        <v>150</v>
      </c>
      <c r="E1909" s="15" t="s">
        <v>151</v>
      </c>
      <c r="F1909" s="15" t="s">
        <v>26</v>
      </c>
      <c r="G1909" s="15" t="s">
        <v>289</v>
      </c>
      <c r="H1909" s="15" t="s">
        <v>2300</v>
      </c>
      <c r="I1909" s="15" t="s">
        <v>11701</v>
      </c>
      <c r="J1909" s="1" t="s">
        <v>3278</v>
      </c>
      <c r="K1909" s="15" t="s">
        <v>29</v>
      </c>
      <c r="L1909" s="15">
        <v>3</v>
      </c>
      <c r="M1909" s="15" t="s">
        <v>57</v>
      </c>
      <c r="N1909" s="15">
        <v>3</v>
      </c>
      <c r="O1909" s="15">
        <v>1</v>
      </c>
      <c r="P1909" s="13" t="s">
        <v>31</v>
      </c>
      <c r="Q1909" s="13" t="s">
        <v>32</v>
      </c>
      <c r="R1909" s="1"/>
      <c r="S1909" s="13" t="str" cm="1">
        <f t="array" ref="S1909">IFERROR(_xlfn.TEXTJOIN(", ",TRUE,IF(ChangeLog[ROW_ID]=$T1909,ChangeLog[Change'#],"")),"")</f>
        <v/>
      </c>
      <c r="T1909">
        <v>1906</v>
      </c>
    </row>
    <row r="1910" spans="1:20" ht="17.100000000000001" customHeight="1" x14ac:dyDescent="0.25">
      <c r="A1910" s="1" t="s">
        <v>1242</v>
      </c>
      <c r="B1910" s="15">
        <v>1989</v>
      </c>
      <c r="C1910" s="15" t="s">
        <v>150</v>
      </c>
      <c r="D1910" s="15" t="s">
        <v>150</v>
      </c>
      <c r="E1910" s="15" t="s">
        <v>151</v>
      </c>
      <c r="F1910" s="15" t="s">
        <v>49</v>
      </c>
      <c r="G1910" s="15" t="s">
        <v>166</v>
      </c>
      <c r="H1910" s="15" t="s">
        <v>2300</v>
      </c>
      <c r="I1910" s="15" t="s">
        <v>11702</v>
      </c>
      <c r="J1910" s="1" t="s">
        <v>183</v>
      </c>
      <c r="K1910" s="15" t="s">
        <v>29</v>
      </c>
      <c r="L1910" s="15">
        <v>1</v>
      </c>
      <c r="M1910" s="15" t="s">
        <v>41</v>
      </c>
      <c r="N1910" s="15">
        <v>1</v>
      </c>
      <c r="O1910" s="15">
        <v>1</v>
      </c>
      <c r="P1910" s="13" t="s">
        <v>31</v>
      </c>
      <c r="Q1910" s="13" t="s">
        <v>32</v>
      </c>
      <c r="R1910" s="1"/>
      <c r="S1910" s="13" t="str" cm="1">
        <f t="array" ref="S1910">IFERROR(_xlfn.TEXTJOIN(", ",TRUE,IF(ChangeLog[ROW_ID]=$T1910,ChangeLog[Change'#],"")),"")</f>
        <v/>
      </c>
      <c r="T1910">
        <v>1907</v>
      </c>
    </row>
    <row r="1911" spans="1:20" ht="17.100000000000001" customHeight="1" x14ac:dyDescent="0.25">
      <c r="A1911" s="1" t="s">
        <v>1242</v>
      </c>
      <c r="B1911" s="15">
        <v>1989</v>
      </c>
      <c r="C1911" s="15" t="s">
        <v>150</v>
      </c>
      <c r="D1911" s="15" t="s">
        <v>150</v>
      </c>
      <c r="E1911" s="15" t="s">
        <v>151</v>
      </c>
      <c r="F1911" s="15" t="s">
        <v>26</v>
      </c>
      <c r="G1911" s="15" t="s">
        <v>166</v>
      </c>
      <c r="H1911" s="15" t="s">
        <v>2300</v>
      </c>
      <c r="I1911" s="15" t="s">
        <v>11703</v>
      </c>
      <c r="J1911" s="1" t="s">
        <v>3281</v>
      </c>
      <c r="K1911" s="15" t="s">
        <v>29</v>
      </c>
      <c r="L1911" s="15">
        <v>2</v>
      </c>
      <c r="M1911" s="15" t="s">
        <v>30</v>
      </c>
      <c r="N1911" s="15">
        <v>2</v>
      </c>
      <c r="O1911" s="15">
        <v>1</v>
      </c>
      <c r="P1911" s="13" t="s">
        <v>31</v>
      </c>
      <c r="Q1911" s="13" t="s">
        <v>32</v>
      </c>
      <c r="R1911" s="1"/>
      <c r="S1911" s="13" t="str" cm="1">
        <f t="array" ref="S1911">IFERROR(_xlfn.TEXTJOIN(", ",TRUE,IF(ChangeLog[ROW_ID]=$T1911,ChangeLog[Change'#],"")),"")</f>
        <v/>
      </c>
      <c r="T1911">
        <v>1908</v>
      </c>
    </row>
    <row r="1912" spans="1:20" ht="17.100000000000001" customHeight="1" x14ac:dyDescent="0.25">
      <c r="A1912" s="1" t="s">
        <v>1242</v>
      </c>
      <c r="B1912" s="15">
        <v>1989</v>
      </c>
      <c r="C1912" s="15" t="s">
        <v>150</v>
      </c>
      <c r="D1912" s="15" t="s">
        <v>150</v>
      </c>
      <c r="E1912" s="15" t="s">
        <v>151</v>
      </c>
      <c r="F1912" s="15" t="s">
        <v>49</v>
      </c>
      <c r="G1912" s="15" t="s">
        <v>289</v>
      </c>
      <c r="H1912" s="15" t="s">
        <v>2300</v>
      </c>
      <c r="I1912" s="15" t="s">
        <v>11632</v>
      </c>
      <c r="J1912" s="1" t="s">
        <v>183</v>
      </c>
      <c r="K1912" s="15" t="s">
        <v>29</v>
      </c>
      <c r="L1912" s="15">
        <v>3</v>
      </c>
      <c r="M1912" s="15" t="s">
        <v>57</v>
      </c>
      <c r="N1912" s="15">
        <v>3</v>
      </c>
      <c r="O1912" s="15">
        <v>1</v>
      </c>
      <c r="P1912" s="13" t="s">
        <v>31</v>
      </c>
      <c r="Q1912" s="13" t="s">
        <v>32</v>
      </c>
      <c r="R1912" s="1"/>
      <c r="S1912" s="13" t="str" cm="1">
        <f t="array" ref="S1912">IFERROR(_xlfn.TEXTJOIN(", ",TRUE,IF(ChangeLog[ROW_ID]=$T1912,ChangeLog[Change'#],"")),"")</f>
        <v/>
      </c>
      <c r="T1912">
        <v>1909</v>
      </c>
    </row>
    <row r="1913" spans="1:20" ht="17.100000000000001" customHeight="1" x14ac:dyDescent="0.25">
      <c r="A1913" s="1" t="s">
        <v>1242</v>
      </c>
      <c r="B1913" s="15">
        <v>1989</v>
      </c>
      <c r="C1913" s="15" t="s">
        <v>150</v>
      </c>
      <c r="D1913" s="15" t="s">
        <v>150</v>
      </c>
      <c r="E1913" s="15" t="s">
        <v>151</v>
      </c>
      <c r="F1913" s="15" t="s">
        <v>49</v>
      </c>
      <c r="G1913" s="15" t="s">
        <v>283</v>
      </c>
      <c r="H1913" s="15" t="s">
        <v>2300</v>
      </c>
      <c r="I1913" s="15" t="s">
        <v>284</v>
      </c>
      <c r="J1913" s="1" t="s">
        <v>3282</v>
      </c>
      <c r="K1913" s="15" t="s">
        <v>29</v>
      </c>
      <c r="L1913" s="15">
        <v>1</v>
      </c>
      <c r="M1913" s="15" t="s">
        <v>41</v>
      </c>
      <c r="N1913" s="15">
        <v>1</v>
      </c>
      <c r="O1913" s="15">
        <v>1</v>
      </c>
      <c r="P1913" s="13" t="s">
        <v>31</v>
      </c>
      <c r="Q1913" s="13" t="s">
        <v>32</v>
      </c>
      <c r="R1913" s="1"/>
      <c r="S1913" s="13" t="str" cm="1">
        <f t="array" ref="S1913">IFERROR(_xlfn.TEXTJOIN(", ",TRUE,IF(ChangeLog[ROW_ID]=$T1913,ChangeLog[Change'#],"")),"")</f>
        <v/>
      </c>
      <c r="T1913">
        <v>1910</v>
      </c>
    </row>
    <row r="1914" spans="1:20" ht="17.100000000000001" customHeight="1" x14ac:dyDescent="0.25">
      <c r="A1914" s="1" t="s">
        <v>1242</v>
      </c>
      <c r="B1914" s="15">
        <v>1989</v>
      </c>
      <c r="C1914" s="15" t="s">
        <v>150</v>
      </c>
      <c r="D1914" s="15" t="s">
        <v>150</v>
      </c>
      <c r="E1914" s="15" t="s">
        <v>151</v>
      </c>
      <c r="F1914" s="15" t="s">
        <v>26</v>
      </c>
      <c r="G1914" s="15" t="s">
        <v>283</v>
      </c>
      <c r="H1914" s="15" t="s">
        <v>2300</v>
      </c>
      <c r="I1914" s="15" t="s">
        <v>334</v>
      </c>
      <c r="J1914" s="1" t="s">
        <v>3283</v>
      </c>
      <c r="K1914" s="15" t="s">
        <v>29</v>
      </c>
      <c r="L1914" s="15">
        <v>1</v>
      </c>
      <c r="M1914" s="15" t="s">
        <v>41</v>
      </c>
      <c r="N1914" s="15">
        <v>1</v>
      </c>
      <c r="O1914" s="15">
        <v>1</v>
      </c>
      <c r="P1914" s="13" t="s">
        <v>31</v>
      </c>
      <c r="Q1914" s="13" t="s">
        <v>32</v>
      </c>
      <c r="R1914" s="1"/>
      <c r="S1914" s="13" t="str" cm="1">
        <f t="array" ref="S1914">IFERROR(_xlfn.TEXTJOIN(", ",TRUE,IF(ChangeLog[ROW_ID]=$T1914,ChangeLog[Change'#],"")),"")</f>
        <v/>
      </c>
      <c r="T1914">
        <v>1911</v>
      </c>
    </row>
    <row r="1915" spans="1:20" ht="33.950000000000003" customHeight="1" x14ac:dyDescent="0.25">
      <c r="A1915" s="1" t="s">
        <v>1242</v>
      </c>
      <c r="B1915" s="15">
        <v>1989</v>
      </c>
      <c r="C1915" s="15" t="s">
        <v>150</v>
      </c>
      <c r="D1915" s="15" t="s">
        <v>150</v>
      </c>
      <c r="E1915" s="15" t="s">
        <v>151</v>
      </c>
      <c r="F1915" s="15" t="s">
        <v>49</v>
      </c>
      <c r="G1915" s="15" t="s">
        <v>152</v>
      </c>
      <c r="H1915" s="15" t="s">
        <v>2300</v>
      </c>
      <c r="I1915" s="15" t="s">
        <v>267</v>
      </c>
      <c r="J1915" s="1" t="s">
        <v>183</v>
      </c>
      <c r="K1915" s="15" t="s">
        <v>29</v>
      </c>
      <c r="L1915" s="15">
        <v>2</v>
      </c>
      <c r="M1915" s="15" t="s">
        <v>30</v>
      </c>
      <c r="N1915" s="15">
        <v>2</v>
      </c>
      <c r="O1915" s="15">
        <v>1</v>
      </c>
      <c r="P1915" s="13" t="s">
        <v>31</v>
      </c>
      <c r="Q1915" s="13" t="s">
        <v>32</v>
      </c>
      <c r="R1915" s="1"/>
      <c r="S1915" s="13" t="str" cm="1">
        <f t="array" ref="S1915">IFERROR(_xlfn.TEXTJOIN(", ",TRUE,IF(ChangeLog[ROW_ID]=$T1915,ChangeLog[Change'#],"")),"")</f>
        <v/>
      </c>
      <c r="T1915">
        <v>1912</v>
      </c>
    </row>
    <row r="1916" spans="1:20" ht="33.950000000000003" customHeight="1" x14ac:dyDescent="0.25">
      <c r="A1916" s="1" t="s">
        <v>1242</v>
      </c>
      <c r="B1916" s="15">
        <v>1989</v>
      </c>
      <c r="C1916" s="15" t="s">
        <v>706</v>
      </c>
      <c r="D1916" s="15" t="s">
        <v>706</v>
      </c>
      <c r="E1916" s="15" t="s">
        <v>48</v>
      </c>
      <c r="F1916" s="15" t="s">
        <v>26</v>
      </c>
      <c r="G1916" s="15" t="s">
        <v>2339</v>
      </c>
      <c r="H1916" s="15" t="s">
        <v>1425</v>
      </c>
      <c r="I1916" s="15" t="s">
        <v>11704</v>
      </c>
      <c r="J1916" s="1" t="s">
        <v>3285</v>
      </c>
      <c r="K1916" s="15" t="s">
        <v>29</v>
      </c>
      <c r="L1916" s="15">
        <v>3</v>
      </c>
      <c r="M1916" s="15" t="s">
        <v>57</v>
      </c>
      <c r="N1916" s="15">
        <v>3</v>
      </c>
      <c r="O1916" s="15">
        <v>1</v>
      </c>
      <c r="P1916" s="13" t="s">
        <v>31</v>
      </c>
      <c r="Q1916" s="13" t="s">
        <v>32</v>
      </c>
      <c r="R1916" s="1"/>
      <c r="S1916" s="13" t="str" cm="1">
        <f t="array" ref="S1916">IFERROR(_xlfn.TEXTJOIN(", ",TRUE,IF(ChangeLog[ROW_ID]=$T1916,ChangeLog[Change'#],"")),"")</f>
        <v/>
      </c>
      <c r="T1916">
        <v>1913</v>
      </c>
    </row>
    <row r="1917" spans="1:20" ht="17.100000000000001" customHeight="1" x14ac:dyDescent="0.25">
      <c r="A1917" s="1" t="s">
        <v>1242</v>
      </c>
      <c r="B1917" s="15">
        <v>1989</v>
      </c>
      <c r="C1917" s="15" t="s">
        <v>706</v>
      </c>
      <c r="D1917" s="15" t="s">
        <v>706</v>
      </c>
      <c r="E1917" s="15" t="s">
        <v>48</v>
      </c>
      <c r="F1917" s="15" t="s">
        <v>26</v>
      </c>
      <c r="G1917" s="15" t="s">
        <v>712</v>
      </c>
      <c r="H1917" s="15" t="s">
        <v>1425</v>
      </c>
      <c r="I1917" s="15" t="s">
        <v>11469</v>
      </c>
      <c r="J1917" s="1" t="s">
        <v>3106</v>
      </c>
      <c r="K1917" s="15" t="s">
        <v>29</v>
      </c>
      <c r="L1917" s="15">
        <v>2</v>
      </c>
      <c r="M1917" s="15" t="s">
        <v>30</v>
      </c>
      <c r="N1917" s="15">
        <v>2</v>
      </c>
      <c r="O1917" s="15">
        <v>1</v>
      </c>
      <c r="P1917" s="13" t="s">
        <v>31</v>
      </c>
      <c r="Q1917" s="13" t="s">
        <v>32</v>
      </c>
      <c r="R1917" s="1"/>
      <c r="S1917" s="13" t="str" cm="1">
        <f t="array" ref="S1917">IFERROR(_xlfn.TEXTJOIN(", ",TRUE,IF(ChangeLog[ROW_ID]=$T1917,ChangeLog[Change'#],"")),"")</f>
        <v/>
      </c>
      <c r="T1917">
        <v>1914</v>
      </c>
    </row>
    <row r="1918" spans="1:20" ht="17.100000000000001" customHeight="1" x14ac:dyDescent="0.25">
      <c r="A1918" s="1" t="s">
        <v>1242</v>
      </c>
      <c r="B1918" s="15">
        <v>1989</v>
      </c>
      <c r="C1918" s="15" t="s">
        <v>3286</v>
      </c>
      <c r="D1918" s="15" t="s">
        <v>3286</v>
      </c>
      <c r="E1918" s="15" t="s">
        <v>3287</v>
      </c>
      <c r="F1918" s="15" t="s">
        <v>26</v>
      </c>
      <c r="G1918" s="15" t="s">
        <v>3288</v>
      </c>
      <c r="H1918" s="1" t="s">
        <v>3289</v>
      </c>
      <c r="I1918" s="15" t="s">
        <v>11705</v>
      </c>
      <c r="J1918" s="1" t="s">
        <v>91</v>
      </c>
      <c r="K1918" s="15" t="s">
        <v>29</v>
      </c>
      <c r="L1918" s="15">
        <v>2</v>
      </c>
      <c r="M1918" s="15" t="s">
        <v>30</v>
      </c>
      <c r="N1918" s="15">
        <v>2</v>
      </c>
      <c r="O1918" s="15">
        <v>1</v>
      </c>
      <c r="P1918" s="13" t="s">
        <v>31</v>
      </c>
      <c r="Q1918" s="13" t="s">
        <v>32</v>
      </c>
      <c r="R1918" s="1"/>
      <c r="S1918" s="13" t="str" cm="1">
        <f t="array" ref="S1918">IFERROR(_xlfn.TEXTJOIN(", ",TRUE,IF(ChangeLog[ROW_ID]=$T1918,ChangeLog[Change'#],"")),"")</f>
        <v>89</v>
      </c>
      <c r="T1918">
        <v>1915</v>
      </c>
    </row>
    <row r="1919" spans="1:20" ht="33.950000000000003" customHeight="1" x14ac:dyDescent="0.25">
      <c r="A1919" s="1" t="s">
        <v>1242</v>
      </c>
      <c r="B1919" s="15">
        <v>1989</v>
      </c>
      <c r="C1919" s="15" t="s">
        <v>3286</v>
      </c>
      <c r="D1919" s="15" t="s">
        <v>3286</v>
      </c>
      <c r="E1919" s="15" t="s">
        <v>3287</v>
      </c>
      <c r="F1919" s="15" t="s">
        <v>26</v>
      </c>
      <c r="G1919" s="15" t="s">
        <v>3291</v>
      </c>
      <c r="H1919" s="1" t="s">
        <v>3289</v>
      </c>
      <c r="I1919" s="15" t="s">
        <v>11706</v>
      </c>
      <c r="J1919" s="1" t="s">
        <v>91</v>
      </c>
      <c r="K1919" s="15" t="s">
        <v>29</v>
      </c>
      <c r="L1919" s="15">
        <v>2</v>
      </c>
      <c r="M1919" s="15" t="s">
        <v>30</v>
      </c>
      <c r="N1919" s="15">
        <v>2</v>
      </c>
      <c r="O1919" s="15">
        <v>1</v>
      </c>
      <c r="P1919" s="13" t="s">
        <v>31</v>
      </c>
      <c r="Q1919" s="13" t="s">
        <v>32</v>
      </c>
      <c r="R1919" s="1"/>
      <c r="S1919" s="13" t="str" cm="1">
        <f t="array" ref="S1919">IFERROR(_xlfn.TEXTJOIN(", ",TRUE,IF(ChangeLog[ROW_ID]=$T1919,ChangeLog[Change'#],"")),"")</f>
        <v>90</v>
      </c>
      <c r="T1919">
        <v>1916</v>
      </c>
    </row>
    <row r="1920" spans="1:20" ht="17.100000000000001" customHeight="1" x14ac:dyDescent="0.25">
      <c r="A1920" s="1" t="s">
        <v>1242</v>
      </c>
      <c r="B1920" s="15">
        <v>1989</v>
      </c>
      <c r="C1920" s="15" t="s">
        <v>367</v>
      </c>
      <c r="D1920" s="15" t="s">
        <v>367</v>
      </c>
      <c r="E1920" s="15" t="s">
        <v>422</v>
      </c>
      <c r="F1920" s="15" t="s">
        <v>49</v>
      </c>
      <c r="G1920" s="15" t="s">
        <v>369</v>
      </c>
      <c r="H1920" s="15" t="s">
        <v>3108</v>
      </c>
      <c r="I1920" s="15" t="s">
        <v>11707</v>
      </c>
      <c r="J1920" s="1" t="s">
        <v>3294</v>
      </c>
      <c r="K1920" s="15" t="s">
        <v>29</v>
      </c>
      <c r="L1920" s="15">
        <v>3</v>
      </c>
      <c r="M1920" s="15" t="s">
        <v>57</v>
      </c>
      <c r="N1920" s="15">
        <v>3</v>
      </c>
      <c r="O1920" s="15">
        <v>1</v>
      </c>
      <c r="P1920" s="13" t="s">
        <v>31</v>
      </c>
      <c r="Q1920" s="13" t="s">
        <v>32</v>
      </c>
      <c r="R1920" s="1"/>
      <c r="S1920" s="13" t="str" cm="1">
        <f t="array" ref="S1920">IFERROR(_xlfn.TEXTJOIN(", ",TRUE,IF(ChangeLog[ROW_ID]=$T1920,ChangeLog[Change'#],"")),"")</f>
        <v/>
      </c>
      <c r="T1920">
        <v>1917</v>
      </c>
    </row>
    <row r="1921" spans="1:20" ht="17.100000000000001" customHeight="1" x14ac:dyDescent="0.25">
      <c r="A1921" s="1" t="s">
        <v>1242</v>
      </c>
      <c r="B1921" s="15">
        <v>1989</v>
      </c>
      <c r="C1921" s="15" t="s">
        <v>367</v>
      </c>
      <c r="D1921" s="15" t="s">
        <v>367</v>
      </c>
      <c r="E1921" s="15" t="s">
        <v>368</v>
      </c>
      <c r="F1921" s="15" t="s">
        <v>49</v>
      </c>
      <c r="G1921" s="15" t="s">
        <v>369</v>
      </c>
      <c r="H1921" s="15" t="s">
        <v>3108</v>
      </c>
      <c r="I1921" s="15" t="s">
        <v>11708</v>
      </c>
      <c r="J1921" s="1" t="s">
        <v>3296</v>
      </c>
      <c r="K1921" s="15" t="s">
        <v>29</v>
      </c>
      <c r="L1921" s="15">
        <v>3</v>
      </c>
      <c r="M1921" s="15" t="s">
        <v>57</v>
      </c>
      <c r="N1921" s="15">
        <v>3</v>
      </c>
      <c r="O1921" s="15">
        <v>1</v>
      </c>
      <c r="P1921" s="13" t="s">
        <v>31</v>
      </c>
      <c r="Q1921" s="13" t="s">
        <v>32</v>
      </c>
      <c r="R1921" s="1"/>
      <c r="S1921" s="13" t="str" cm="1">
        <f t="array" ref="S1921">IFERROR(_xlfn.TEXTJOIN(", ",TRUE,IF(ChangeLog[ROW_ID]=$T1921,ChangeLog[Change'#],"")),"")</f>
        <v/>
      </c>
      <c r="T1921">
        <v>1918</v>
      </c>
    </row>
    <row r="1922" spans="1:20" ht="17.100000000000001" customHeight="1" x14ac:dyDescent="0.25">
      <c r="A1922" s="1" t="s">
        <v>1242</v>
      </c>
      <c r="B1922" s="15">
        <v>1989</v>
      </c>
      <c r="C1922" s="15" t="s">
        <v>367</v>
      </c>
      <c r="D1922" s="15" t="s">
        <v>367</v>
      </c>
      <c r="E1922" s="15" t="s">
        <v>368</v>
      </c>
      <c r="F1922" s="15" t="s">
        <v>49</v>
      </c>
      <c r="G1922" s="15" t="s">
        <v>369</v>
      </c>
      <c r="H1922" s="15" t="s">
        <v>3108</v>
      </c>
      <c r="I1922" s="1" t="s">
        <v>11709</v>
      </c>
      <c r="J1922" s="1" t="s">
        <v>3294</v>
      </c>
      <c r="K1922" s="15" t="s">
        <v>29</v>
      </c>
      <c r="L1922" s="15">
        <v>1</v>
      </c>
      <c r="M1922" s="15" t="s">
        <v>41</v>
      </c>
      <c r="N1922" s="15">
        <v>1</v>
      </c>
      <c r="O1922" s="15">
        <v>1</v>
      </c>
      <c r="P1922" s="13" t="s">
        <v>31</v>
      </c>
      <c r="Q1922" s="13" t="s">
        <v>32</v>
      </c>
      <c r="R1922" s="1"/>
      <c r="S1922" s="13" t="str" cm="1">
        <f t="array" ref="S1922">IFERROR(_xlfn.TEXTJOIN(", ",TRUE,IF(ChangeLog[ROW_ID]=$T1922,ChangeLog[Change'#],"")),"")</f>
        <v/>
      </c>
      <c r="T1922">
        <v>1919</v>
      </c>
    </row>
    <row r="1923" spans="1:20" ht="17.100000000000001" customHeight="1" x14ac:dyDescent="0.25">
      <c r="A1923" s="1" t="s">
        <v>1242</v>
      </c>
      <c r="B1923" s="15">
        <v>1989</v>
      </c>
      <c r="C1923" s="15" t="s">
        <v>367</v>
      </c>
      <c r="D1923" s="15" t="s">
        <v>367</v>
      </c>
      <c r="E1923" s="15" t="s">
        <v>368</v>
      </c>
      <c r="F1923" s="15" t="s">
        <v>49</v>
      </c>
      <c r="G1923" s="15" t="s">
        <v>36</v>
      </c>
      <c r="H1923" s="15" t="s">
        <v>3108</v>
      </c>
      <c r="I1923" s="15" t="s">
        <v>11710</v>
      </c>
      <c r="J1923" s="1" t="s">
        <v>3299</v>
      </c>
      <c r="K1923" s="15" t="s">
        <v>29</v>
      </c>
      <c r="L1923" s="15">
        <v>2</v>
      </c>
      <c r="M1923" s="15" t="s">
        <v>30</v>
      </c>
      <c r="N1923" s="15">
        <v>2</v>
      </c>
      <c r="O1923" s="15">
        <v>1</v>
      </c>
      <c r="P1923" s="13" t="s">
        <v>31</v>
      </c>
      <c r="Q1923" s="13" t="s">
        <v>32</v>
      </c>
      <c r="R1923" s="1"/>
      <c r="S1923" s="13" t="str" cm="1">
        <f t="array" ref="S1923">IFERROR(_xlfn.TEXTJOIN(", ",TRUE,IF(ChangeLog[ROW_ID]=$T1923,ChangeLog[Change'#],"")),"")</f>
        <v/>
      </c>
      <c r="T1923">
        <v>1920</v>
      </c>
    </row>
    <row r="1924" spans="1:20" ht="17.100000000000001" customHeight="1" x14ac:dyDescent="0.25">
      <c r="A1924" s="1" t="s">
        <v>1242</v>
      </c>
      <c r="B1924" s="15">
        <v>1989</v>
      </c>
      <c r="C1924" s="15" t="s">
        <v>367</v>
      </c>
      <c r="D1924" s="15" t="s">
        <v>367</v>
      </c>
      <c r="E1924" s="15" t="s">
        <v>422</v>
      </c>
      <c r="F1924" s="15" t="s">
        <v>26</v>
      </c>
      <c r="G1924" s="15" t="s">
        <v>369</v>
      </c>
      <c r="H1924" s="15" t="s">
        <v>3108</v>
      </c>
      <c r="I1924" s="15" t="s">
        <v>11711</v>
      </c>
      <c r="J1924" s="1" t="s">
        <v>3114</v>
      </c>
      <c r="K1924" s="15" t="s">
        <v>29</v>
      </c>
      <c r="L1924" s="15">
        <v>2</v>
      </c>
      <c r="M1924" s="15" t="s">
        <v>30</v>
      </c>
      <c r="N1924" s="15">
        <v>2</v>
      </c>
      <c r="O1924" s="15">
        <v>1</v>
      </c>
      <c r="P1924" s="13" t="s">
        <v>31</v>
      </c>
      <c r="Q1924" s="13" t="s">
        <v>32</v>
      </c>
      <c r="R1924" s="1"/>
      <c r="S1924" s="13" t="str" cm="1">
        <f t="array" ref="S1924">IFERROR(_xlfn.TEXTJOIN(", ",TRUE,IF(ChangeLog[ROW_ID]=$T1924,ChangeLog[Change'#],"")),"")</f>
        <v/>
      </c>
      <c r="T1924">
        <v>1921</v>
      </c>
    </row>
    <row r="1925" spans="1:20" ht="17.100000000000001" customHeight="1" x14ac:dyDescent="0.25">
      <c r="A1925" s="1" t="s">
        <v>1242</v>
      </c>
      <c r="B1925" s="15">
        <v>1989</v>
      </c>
      <c r="C1925" s="15" t="s">
        <v>367</v>
      </c>
      <c r="D1925" s="15" t="s">
        <v>367</v>
      </c>
      <c r="E1925" s="15" t="s">
        <v>368</v>
      </c>
      <c r="F1925" s="15" t="s">
        <v>26</v>
      </c>
      <c r="G1925" s="15" t="s">
        <v>369</v>
      </c>
      <c r="H1925" s="15" t="s">
        <v>3108</v>
      </c>
      <c r="I1925" s="15" t="s">
        <v>11712</v>
      </c>
      <c r="J1925" s="1" t="s">
        <v>3114</v>
      </c>
      <c r="K1925" s="15" t="s">
        <v>29</v>
      </c>
      <c r="L1925" s="15">
        <v>2</v>
      </c>
      <c r="M1925" s="15" t="s">
        <v>30</v>
      </c>
      <c r="N1925" s="15">
        <v>2</v>
      </c>
      <c r="O1925" s="15">
        <v>1</v>
      </c>
      <c r="P1925" s="13" t="s">
        <v>31</v>
      </c>
      <c r="Q1925" s="13" t="s">
        <v>32</v>
      </c>
      <c r="R1925" s="1"/>
      <c r="S1925" s="13" t="str" cm="1">
        <f t="array" ref="S1925">IFERROR(_xlfn.TEXTJOIN(", ",TRUE,IF(ChangeLog[ROW_ID]=$T1925,ChangeLog[Change'#],"")),"")</f>
        <v/>
      </c>
      <c r="T1925">
        <v>1922</v>
      </c>
    </row>
    <row r="1926" spans="1:20" ht="17.100000000000001" customHeight="1" x14ac:dyDescent="0.25">
      <c r="A1926" s="1" t="s">
        <v>1242</v>
      </c>
      <c r="B1926" s="15">
        <v>1989</v>
      </c>
      <c r="C1926" s="15" t="s">
        <v>367</v>
      </c>
      <c r="D1926" s="15" t="s">
        <v>367</v>
      </c>
      <c r="E1926" s="15" t="s">
        <v>368</v>
      </c>
      <c r="F1926" s="15" t="s">
        <v>26</v>
      </c>
      <c r="G1926" s="15" t="s">
        <v>36</v>
      </c>
      <c r="H1926" s="15" t="s">
        <v>3108</v>
      </c>
      <c r="I1926" s="15" t="s">
        <v>11713</v>
      </c>
      <c r="J1926" s="1" t="s">
        <v>91</v>
      </c>
      <c r="K1926" s="15" t="s">
        <v>29</v>
      </c>
      <c r="L1926" s="15">
        <v>3</v>
      </c>
      <c r="M1926" s="15" t="s">
        <v>57</v>
      </c>
      <c r="N1926" s="15">
        <v>3</v>
      </c>
      <c r="O1926" s="15">
        <v>1</v>
      </c>
      <c r="P1926" s="13" t="s">
        <v>31</v>
      </c>
      <c r="Q1926" s="13" t="s">
        <v>32</v>
      </c>
      <c r="R1926" s="1"/>
      <c r="S1926" s="13" t="str" cm="1">
        <f t="array" ref="S1926">IFERROR(_xlfn.TEXTJOIN(", ",TRUE,IF(ChangeLog[ROW_ID]=$T1926,ChangeLog[Change'#],"")),"")</f>
        <v/>
      </c>
      <c r="T1926">
        <v>1923</v>
      </c>
    </row>
    <row r="1927" spans="1:20" ht="17.100000000000001" customHeight="1" x14ac:dyDescent="0.25">
      <c r="A1927" s="1" t="s">
        <v>1242</v>
      </c>
      <c r="B1927" s="15">
        <v>1989</v>
      </c>
      <c r="C1927" s="15" t="s">
        <v>367</v>
      </c>
      <c r="D1927" s="15" t="s">
        <v>367</v>
      </c>
      <c r="E1927" s="15" t="s">
        <v>422</v>
      </c>
      <c r="F1927" s="15" t="s">
        <v>49</v>
      </c>
      <c r="G1927" s="15" t="s">
        <v>36</v>
      </c>
      <c r="H1927" s="15" t="s">
        <v>3108</v>
      </c>
      <c r="I1927" s="15" t="s">
        <v>11714</v>
      </c>
      <c r="J1927" s="1" t="s">
        <v>91</v>
      </c>
      <c r="K1927" s="15" t="s">
        <v>29</v>
      </c>
      <c r="L1927" s="15">
        <v>2</v>
      </c>
      <c r="M1927" s="15" t="s">
        <v>30</v>
      </c>
      <c r="N1927" s="15">
        <v>2</v>
      </c>
      <c r="O1927" s="15">
        <v>1</v>
      </c>
      <c r="P1927" s="13" t="s">
        <v>31</v>
      </c>
      <c r="Q1927" s="13" t="s">
        <v>32</v>
      </c>
      <c r="R1927" s="1"/>
      <c r="S1927" s="13" t="str" cm="1">
        <f t="array" ref="S1927">IFERROR(_xlfn.TEXTJOIN(", ",TRUE,IF(ChangeLog[ROW_ID]=$T1927,ChangeLog[Change'#],"")),"")</f>
        <v/>
      </c>
      <c r="T1927">
        <v>1924</v>
      </c>
    </row>
    <row r="1928" spans="1:20" ht="17.100000000000001" customHeight="1" x14ac:dyDescent="0.25">
      <c r="A1928" s="1" t="s">
        <v>1242</v>
      </c>
      <c r="B1928" s="15">
        <v>1989</v>
      </c>
      <c r="C1928" s="15" t="s">
        <v>615</v>
      </c>
      <c r="D1928" s="15" t="s">
        <v>615</v>
      </c>
      <c r="E1928" s="15" t="s">
        <v>615</v>
      </c>
      <c r="F1928" s="15"/>
      <c r="G1928" s="15" t="s">
        <v>36</v>
      </c>
      <c r="H1928" s="15" t="s">
        <v>2349</v>
      </c>
      <c r="I1928" s="15"/>
      <c r="J1928" s="1" t="s">
        <v>91</v>
      </c>
      <c r="K1928" s="15" t="s">
        <v>29</v>
      </c>
      <c r="L1928" s="15">
        <v>2</v>
      </c>
      <c r="M1928" s="15" t="s">
        <v>30</v>
      </c>
      <c r="N1928" s="15">
        <v>2</v>
      </c>
      <c r="O1928" s="15">
        <v>1</v>
      </c>
      <c r="P1928" s="13" t="s">
        <v>31</v>
      </c>
      <c r="Q1928" s="13" t="s">
        <v>32</v>
      </c>
      <c r="R1928" s="1"/>
      <c r="S1928" s="13" t="str" cm="1">
        <f t="array" ref="S1928">IFERROR(_xlfn.TEXTJOIN(", ",TRUE,IF(ChangeLog[ROW_ID]=$T1928,ChangeLog[Change'#],"")),"")</f>
        <v/>
      </c>
      <c r="T1928">
        <v>1925</v>
      </c>
    </row>
    <row r="1929" spans="1:20" ht="17.100000000000001" customHeight="1" x14ac:dyDescent="0.25">
      <c r="A1929" s="1" t="s">
        <v>1242</v>
      </c>
      <c r="B1929" s="15">
        <v>1989</v>
      </c>
      <c r="C1929" s="15" t="s">
        <v>1224</v>
      </c>
      <c r="D1929" s="15" t="s">
        <v>1224</v>
      </c>
      <c r="E1929" s="15" t="s">
        <v>1224</v>
      </c>
      <c r="F1929" s="15"/>
      <c r="G1929" s="15" t="s">
        <v>369</v>
      </c>
      <c r="H1929" s="15" t="s">
        <v>3120</v>
      </c>
      <c r="I1929" s="15" t="s">
        <v>369</v>
      </c>
      <c r="J1929" s="1" t="s">
        <v>3304</v>
      </c>
      <c r="K1929" s="15" t="s">
        <v>29</v>
      </c>
      <c r="L1929" s="15">
        <v>1</v>
      </c>
      <c r="M1929" s="15" t="s">
        <v>41</v>
      </c>
      <c r="N1929" s="15">
        <v>1</v>
      </c>
      <c r="O1929" s="15">
        <v>1</v>
      </c>
      <c r="P1929" s="13" t="s">
        <v>31</v>
      </c>
      <c r="Q1929" s="13" t="s">
        <v>32</v>
      </c>
      <c r="R1929" s="1"/>
      <c r="S1929" s="13" t="str" cm="1">
        <f t="array" ref="S1929">IFERROR(_xlfn.TEXTJOIN(", ",TRUE,IF(ChangeLog[ROW_ID]=$T1929,ChangeLog[Change'#],"")),"")</f>
        <v/>
      </c>
      <c r="T1929">
        <v>1926</v>
      </c>
    </row>
    <row r="1930" spans="1:20" ht="17.100000000000001" customHeight="1" x14ac:dyDescent="0.25">
      <c r="A1930" s="1" t="s">
        <v>1242</v>
      </c>
      <c r="B1930" s="15">
        <v>1989</v>
      </c>
      <c r="C1930" s="15" t="s">
        <v>1224</v>
      </c>
      <c r="D1930" s="15" t="s">
        <v>1224</v>
      </c>
      <c r="E1930" s="15" t="s">
        <v>1224</v>
      </c>
      <c r="F1930" s="15" t="s">
        <v>49</v>
      </c>
      <c r="G1930" s="15" t="s">
        <v>369</v>
      </c>
      <c r="H1930" s="15" t="s">
        <v>3120</v>
      </c>
      <c r="I1930" s="15" t="s">
        <v>369</v>
      </c>
      <c r="J1930" s="1" t="s">
        <v>3122</v>
      </c>
      <c r="K1930" s="15" t="s">
        <v>29</v>
      </c>
      <c r="L1930" s="15">
        <v>2</v>
      </c>
      <c r="M1930" s="15" t="s">
        <v>30</v>
      </c>
      <c r="N1930" s="15">
        <v>2</v>
      </c>
      <c r="O1930" s="15">
        <v>1</v>
      </c>
      <c r="P1930" s="13" t="s">
        <v>31</v>
      </c>
      <c r="Q1930" s="13" t="s">
        <v>32</v>
      </c>
      <c r="R1930" s="1"/>
      <c r="S1930" s="13" t="str" cm="1">
        <f t="array" ref="S1930">IFERROR(_xlfn.TEXTJOIN(", ",TRUE,IF(ChangeLog[ROW_ID]=$T1930,ChangeLog[Change'#],"")),"")</f>
        <v/>
      </c>
      <c r="T1930">
        <v>1927</v>
      </c>
    </row>
    <row r="1931" spans="1:20" ht="17.100000000000001" customHeight="1" x14ac:dyDescent="0.25">
      <c r="A1931" s="1" t="s">
        <v>1242</v>
      </c>
      <c r="B1931" s="15">
        <v>1989</v>
      </c>
      <c r="C1931" s="15" t="s">
        <v>1224</v>
      </c>
      <c r="D1931" s="15" t="s">
        <v>1224</v>
      </c>
      <c r="E1931" s="15" t="s">
        <v>1224</v>
      </c>
      <c r="F1931" s="15" t="s">
        <v>49</v>
      </c>
      <c r="G1931" s="15" t="s">
        <v>36</v>
      </c>
      <c r="H1931" s="15" t="s">
        <v>3120</v>
      </c>
      <c r="I1931" s="15" t="s">
        <v>265</v>
      </c>
      <c r="J1931" s="1" t="s">
        <v>91</v>
      </c>
      <c r="K1931" s="15" t="s">
        <v>29</v>
      </c>
      <c r="L1931" s="15">
        <v>3</v>
      </c>
      <c r="M1931" s="15" t="s">
        <v>57</v>
      </c>
      <c r="N1931" s="15">
        <v>3</v>
      </c>
      <c r="O1931" s="15">
        <v>1</v>
      </c>
      <c r="P1931" s="13" t="s">
        <v>31</v>
      </c>
      <c r="Q1931" s="13" t="s">
        <v>32</v>
      </c>
      <c r="R1931" s="1"/>
      <c r="S1931" s="13" t="str" cm="1">
        <f t="array" ref="S1931">IFERROR(_xlfn.TEXTJOIN(", ",TRUE,IF(ChangeLog[ROW_ID]=$T1931,ChangeLog[Change'#],"")),"")</f>
        <v/>
      </c>
      <c r="T1931">
        <v>1928</v>
      </c>
    </row>
    <row r="1932" spans="1:20" ht="17.100000000000001" customHeight="1" x14ac:dyDescent="0.25">
      <c r="A1932" s="1" t="s">
        <v>1242</v>
      </c>
      <c r="B1932" s="15">
        <v>1989</v>
      </c>
      <c r="C1932" s="15" t="s">
        <v>658</v>
      </c>
      <c r="D1932" s="15" t="s">
        <v>658</v>
      </c>
      <c r="E1932" s="15" t="s">
        <v>112</v>
      </c>
      <c r="F1932" s="15" t="s">
        <v>26</v>
      </c>
      <c r="G1932" s="15" t="s">
        <v>36</v>
      </c>
      <c r="H1932" s="15" t="s">
        <v>1918</v>
      </c>
      <c r="I1932" s="15" t="s">
        <v>26</v>
      </c>
      <c r="J1932" s="1" t="s">
        <v>91</v>
      </c>
      <c r="K1932" s="15" t="s">
        <v>29</v>
      </c>
      <c r="L1932" s="15">
        <v>2</v>
      </c>
      <c r="M1932" s="15" t="s">
        <v>30</v>
      </c>
      <c r="N1932" s="15">
        <v>2</v>
      </c>
      <c r="O1932" s="15">
        <v>1</v>
      </c>
      <c r="P1932" s="13" t="s">
        <v>31</v>
      </c>
      <c r="Q1932" s="13" t="s">
        <v>32</v>
      </c>
      <c r="R1932" s="1"/>
      <c r="S1932" s="13" t="str" cm="1">
        <f t="array" ref="S1932">IFERROR(_xlfn.TEXTJOIN(", ",TRUE,IF(ChangeLog[ROW_ID]=$T1932,ChangeLog[Change'#],"")),"")</f>
        <v/>
      </c>
      <c r="T1932">
        <v>1929</v>
      </c>
    </row>
    <row r="1933" spans="1:20" ht="17.100000000000001" customHeight="1" x14ac:dyDescent="0.25">
      <c r="A1933" s="1" t="s">
        <v>1242</v>
      </c>
      <c r="B1933" s="15">
        <v>1989</v>
      </c>
      <c r="C1933" s="15" t="s">
        <v>658</v>
      </c>
      <c r="D1933" s="15" t="s">
        <v>658</v>
      </c>
      <c r="E1933" s="15" t="s">
        <v>112</v>
      </c>
      <c r="F1933" s="15" t="s">
        <v>49</v>
      </c>
      <c r="G1933" s="15" t="s">
        <v>36</v>
      </c>
      <c r="H1933" s="15" t="s">
        <v>1918</v>
      </c>
      <c r="I1933" s="15" t="s">
        <v>49</v>
      </c>
      <c r="J1933" s="1" t="s">
        <v>91</v>
      </c>
      <c r="K1933" s="15" t="s">
        <v>29</v>
      </c>
      <c r="L1933" s="15">
        <v>2</v>
      </c>
      <c r="M1933" s="15" t="s">
        <v>30</v>
      </c>
      <c r="N1933" s="15">
        <v>2</v>
      </c>
      <c r="O1933" s="15">
        <v>1</v>
      </c>
      <c r="P1933" s="13" t="s">
        <v>31</v>
      </c>
      <c r="Q1933" s="13" t="s">
        <v>32</v>
      </c>
      <c r="R1933" s="1"/>
      <c r="S1933" s="13" t="str" cm="1">
        <f t="array" ref="S1933">IFERROR(_xlfn.TEXTJOIN(", ",TRUE,IF(ChangeLog[ROW_ID]=$T1933,ChangeLog[Change'#],"")),"")</f>
        <v/>
      </c>
      <c r="T1933">
        <v>1930</v>
      </c>
    </row>
    <row r="1934" spans="1:20" ht="17.100000000000001" customHeight="1" x14ac:dyDescent="0.25">
      <c r="A1934" s="1" t="s">
        <v>1242</v>
      </c>
      <c r="B1934" s="15">
        <v>1989</v>
      </c>
      <c r="C1934" s="15" t="s">
        <v>717</v>
      </c>
      <c r="D1934" s="15" t="s">
        <v>717</v>
      </c>
      <c r="E1934" s="15" t="s">
        <v>426</v>
      </c>
      <c r="F1934" s="15" t="s">
        <v>26</v>
      </c>
      <c r="G1934" s="15" t="s">
        <v>1599</v>
      </c>
      <c r="H1934" s="15" t="s">
        <v>1428</v>
      </c>
      <c r="I1934" s="15" t="s">
        <v>11715</v>
      </c>
      <c r="J1934" s="1" t="s">
        <v>878</v>
      </c>
      <c r="K1934" s="15" t="s">
        <v>29</v>
      </c>
      <c r="L1934" s="15">
        <v>2</v>
      </c>
      <c r="M1934" s="15" t="s">
        <v>30</v>
      </c>
      <c r="N1934" s="15">
        <v>2</v>
      </c>
      <c r="O1934" s="15">
        <v>1</v>
      </c>
      <c r="P1934" s="13" t="s">
        <v>31</v>
      </c>
      <c r="Q1934" s="13" t="s">
        <v>32</v>
      </c>
      <c r="R1934" s="1"/>
      <c r="S1934" s="13" t="str" cm="1">
        <f t="array" ref="S1934">IFERROR(_xlfn.TEXTJOIN(", ",TRUE,IF(ChangeLog[ROW_ID]=$T1934,ChangeLog[Change'#],"")),"")</f>
        <v/>
      </c>
      <c r="T1934">
        <v>1931</v>
      </c>
    </row>
    <row r="1935" spans="1:20" ht="17.100000000000001" customHeight="1" x14ac:dyDescent="0.25">
      <c r="A1935" s="1" t="s">
        <v>1242</v>
      </c>
      <c r="B1935" s="15">
        <v>1989</v>
      </c>
      <c r="C1935" s="15" t="s">
        <v>717</v>
      </c>
      <c r="D1935" s="15" t="s">
        <v>717</v>
      </c>
      <c r="E1935" s="15" t="s">
        <v>426</v>
      </c>
      <c r="F1935" s="15" t="s">
        <v>49</v>
      </c>
      <c r="G1935" s="15" t="s">
        <v>88</v>
      </c>
      <c r="H1935" s="15" t="s">
        <v>1428</v>
      </c>
      <c r="I1935" s="15" t="s">
        <v>11716</v>
      </c>
      <c r="J1935" s="1" t="s">
        <v>3308</v>
      </c>
      <c r="K1935" s="15" t="s">
        <v>29</v>
      </c>
      <c r="L1935" s="15">
        <v>3</v>
      </c>
      <c r="M1935" s="15" t="s">
        <v>57</v>
      </c>
      <c r="N1935" s="15">
        <v>3</v>
      </c>
      <c r="O1935" s="15">
        <v>1</v>
      </c>
      <c r="P1935" s="13" t="s">
        <v>31</v>
      </c>
      <c r="Q1935" s="13" t="s">
        <v>32</v>
      </c>
      <c r="R1935" s="1"/>
      <c r="S1935" s="13" t="str" cm="1">
        <f t="array" ref="S1935">IFERROR(_xlfn.TEXTJOIN(", ",TRUE,IF(ChangeLog[ROW_ID]=$T1935,ChangeLog[Change'#],"")),"")</f>
        <v/>
      </c>
      <c r="T1935">
        <v>1932</v>
      </c>
    </row>
    <row r="1936" spans="1:20" ht="17.100000000000001" customHeight="1" x14ac:dyDescent="0.25">
      <c r="A1936" s="1" t="s">
        <v>1242</v>
      </c>
      <c r="B1936" s="15">
        <v>1989</v>
      </c>
      <c r="C1936" s="15" t="s">
        <v>717</v>
      </c>
      <c r="D1936" s="15" t="s">
        <v>717</v>
      </c>
      <c r="E1936" s="15" t="s">
        <v>426</v>
      </c>
      <c r="F1936" s="15" t="s">
        <v>26</v>
      </c>
      <c r="G1936" s="15" t="s">
        <v>88</v>
      </c>
      <c r="H1936" s="15" t="s">
        <v>1428</v>
      </c>
      <c r="I1936" s="15" t="s">
        <v>11717</v>
      </c>
      <c r="J1936" s="1" t="s">
        <v>3310</v>
      </c>
      <c r="K1936" s="15" t="s">
        <v>29</v>
      </c>
      <c r="L1936" s="15">
        <v>1</v>
      </c>
      <c r="M1936" s="15" t="s">
        <v>41</v>
      </c>
      <c r="N1936" s="15">
        <v>1</v>
      </c>
      <c r="O1936" s="15">
        <v>1</v>
      </c>
      <c r="P1936" s="13" t="s">
        <v>31</v>
      </c>
      <c r="Q1936" s="13" t="s">
        <v>32</v>
      </c>
      <c r="R1936" s="1"/>
      <c r="S1936" s="13" t="str" cm="1">
        <f t="array" ref="S1936">IFERROR(_xlfn.TEXTJOIN(", ",TRUE,IF(ChangeLog[ROW_ID]=$T1936,ChangeLog[Change'#],"")),"")</f>
        <v/>
      </c>
      <c r="T1936">
        <v>1933</v>
      </c>
    </row>
    <row r="1937" spans="1:20" ht="17.100000000000001" customHeight="1" x14ac:dyDescent="0.25">
      <c r="A1937" s="1" t="s">
        <v>1242</v>
      </c>
      <c r="B1937" s="15">
        <v>1989</v>
      </c>
      <c r="C1937" s="15" t="s">
        <v>717</v>
      </c>
      <c r="D1937" s="15" t="s">
        <v>717</v>
      </c>
      <c r="E1937" s="15" t="s">
        <v>426</v>
      </c>
      <c r="F1937" s="15" t="s">
        <v>26</v>
      </c>
      <c r="G1937" s="15" t="s">
        <v>2125</v>
      </c>
      <c r="H1937" s="15" t="s">
        <v>1428</v>
      </c>
      <c r="I1937" s="15" t="s">
        <v>11718</v>
      </c>
      <c r="J1937" s="1" t="s">
        <v>2844</v>
      </c>
      <c r="K1937" s="15" t="s">
        <v>29</v>
      </c>
      <c r="L1937" s="15">
        <v>1</v>
      </c>
      <c r="M1937" s="15" t="s">
        <v>41</v>
      </c>
      <c r="N1937" s="15">
        <v>1</v>
      </c>
      <c r="O1937" s="15">
        <v>1</v>
      </c>
      <c r="P1937" s="13" t="s">
        <v>31</v>
      </c>
      <c r="Q1937" s="13" t="s">
        <v>32</v>
      </c>
      <c r="R1937" s="1"/>
      <c r="S1937" s="13" t="str" cm="1">
        <f t="array" ref="S1937">IFERROR(_xlfn.TEXTJOIN(", ",TRUE,IF(ChangeLog[ROW_ID]=$T1937,ChangeLog[Change'#],"")),"")</f>
        <v/>
      </c>
      <c r="T1937">
        <v>1934</v>
      </c>
    </row>
    <row r="1938" spans="1:20" ht="17.100000000000001" customHeight="1" x14ac:dyDescent="0.25">
      <c r="A1938" s="1" t="s">
        <v>1242</v>
      </c>
      <c r="B1938" s="15">
        <v>1989</v>
      </c>
      <c r="C1938" s="15" t="s">
        <v>717</v>
      </c>
      <c r="D1938" s="15" t="s">
        <v>717</v>
      </c>
      <c r="E1938" s="15" t="s">
        <v>426</v>
      </c>
      <c r="F1938" s="15" t="s">
        <v>26</v>
      </c>
      <c r="G1938" s="15" t="s">
        <v>718</v>
      </c>
      <c r="H1938" s="15" t="s">
        <v>1428</v>
      </c>
      <c r="I1938" s="15" t="s">
        <v>11719</v>
      </c>
      <c r="J1938" s="1" t="s">
        <v>878</v>
      </c>
      <c r="K1938" s="15" t="s">
        <v>29</v>
      </c>
      <c r="L1938" s="15">
        <v>2</v>
      </c>
      <c r="M1938" s="15" t="s">
        <v>30</v>
      </c>
      <c r="N1938" s="15">
        <v>2</v>
      </c>
      <c r="O1938" s="15">
        <v>1</v>
      </c>
      <c r="P1938" s="13" t="s">
        <v>31</v>
      </c>
      <c r="Q1938" s="13" t="s">
        <v>32</v>
      </c>
      <c r="R1938" s="1"/>
      <c r="S1938" s="13" t="str" cm="1">
        <f t="array" ref="S1938">IFERROR(_xlfn.TEXTJOIN(", ",TRUE,IF(ChangeLog[ROW_ID]=$T1938,ChangeLog[Change'#],"")),"")</f>
        <v/>
      </c>
      <c r="T1938">
        <v>1935</v>
      </c>
    </row>
    <row r="1939" spans="1:20" ht="17.100000000000001" customHeight="1" x14ac:dyDescent="0.25">
      <c r="A1939" s="1" t="s">
        <v>1242</v>
      </c>
      <c r="B1939" s="15">
        <v>1989</v>
      </c>
      <c r="C1939" s="15" t="s">
        <v>3132</v>
      </c>
      <c r="D1939" s="15" t="s">
        <v>3132</v>
      </c>
      <c r="E1939" s="15" t="s">
        <v>3133</v>
      </c>
      <c r="F1939" s="15" t="s">
        <v>49</v>
      </c>
      <c r="G1939" s="15" t="s">
        <v>1599</v>
      </c>
      <c r="H1939" s="15" t="s">
        <v>3134</v>
      </c>
      <c r="I1939" s="15" t="s">
        <v>11720</v>
      </c>
      <c r="J1939" s="1" t="s">
        <v>3313</v>
      </c>
      <c r="K1939" s="15" t="s">
        <v>29</v>
      </c>
      <c r="L1939" s="15">
        <v>3</v>
      </c>
      <c r="M1939" s="15" t="s">
        <v>57</v>
      </c>
      <c r="N1939" s="15">
        <v>3</v>
      </c>
      <c r="O1939" s="15">
        <v>1</v>
      </c>
      <c r="P1939" s="13" t="s">
        <v>31</v>
      </c>
      <c r="Q1939" s="13" t="s">
        <v>32</v>
      </c>
      <c r="R1939" s="1"/>
      <c r="S1939" s="13" t="str" cm="1">
        <f t="array" ref="S1939">IFERROR(_xlfn.TEXTJOIN(", ",TRUE,IF(ChangeLog[ROW_ID]=$T1939,ChangeLog[Change'#],"")),"")</f>
        <v/>
      </c>
      <c r="T1939">
        <v>1936</v>
      </c>
    </row>
    <row r="1940" spans="1:20" ht="17.100000000000001" customHeight="1" x14ac:dyDescent="0.25">
      <c r="A1940" s="1" t="s">
        <v>1242</v>
      </c>
      <c r="B1940" s="15">
        <v>1989</v>
      </c>
      <c r="C1940" s="15" t="s">
        <v>3132</v>
      </c>
      <c r="D1940" s="15" t="s">
        <v>3132</v>
      </c>
      <c r="E1940" s="15" t="s">
        <v>3133</v>
      </c>
      <c r="F1940" s="15" t="s">
        <v>26</v>
      </c>
      <c r="G1940" s="15" t="s">
        <v>1599</v>
      </c>
      <c r="H1940" s="15" t="s">
        <v>3134</v>
      </c>
      <c r="I1940" s="15" t="s">
        <v>11720</v>
      </c>
      <c r="J1940" s="1" t="s">
        <v>3314</v>
      </c>
      <c r="K1940" s="15" t="s">
        <v>29</v>
      </c>
      <c r="L1940" s="15">
        <v>3</v>
      </c>
      <c r="M1940" s="15" t="s">
        <v>57</v>
      </c>
      <c r="N1940" s="15">
        <v>3</v>
      </c>
      <c r="O1940" s="15">
        <v>1</v>
      </c>
      <c r="P1940" s="13" t="s">
        <v>31</v>
      </c>
      <c r="Q1940" s="13" t="s">
        <v>32</v>
      </c>
      <c r="R1940" s="1"/>
      <c r="S1940" s="13" t="str" cm="1">
        <f t="array" ref="S1940">IFERROR(_xlfn.TEXTJOIN(", ",TRUE,IF(ChangeLog[ROW_ID]=$T1940,ChangeLog[Change'#],"")),"")</f>
        <v/>
      </c>
      <c r="T1940">
        <v>1937</v>
      </c>
    </row>
    <row r="1941" spans="1:20" ht="17.100000000000001" customHeight="1" x14ac:dyDescent="0.25">
      <c r="A1941" s="1" t="s">
        <v>1242</v>
      </c>
      <c r="B1941" s="15">
        <v>1989</v>
      </c>
      <c r="C1941" s="15" t="s">
        <v>3132</v>
      </c>
      <c r="D1941" s="15" t="s">
        <v>3132</v>
      </c>
      <c r="E1941" s="15" t="s">
        <v>3133</v>
      </c>
      <c r="F1941" s="15" t="s">
        <v>26</v>
      </c>
      <c r="G1941" s="15" t="s">
        <v>1599</v>
      </c>
      <c r="H1941" s="15" t="s">
        <v>3134</v>
      </c>
      <c r="I1941" s="15" t="s">
        <v>11720</v>
      </c>
      <c r="J1941" s="1" t="s">
        <v>3315</v>
      </c>
      <c r="K1941" s="15" t="s">
        <v>29</v>
      </c>
      <c r="L1941" s="15">
        <v>2</v>
      </c>
      <c r="M1941" s="15" t="s">
        <v>30</v>
      </c>
      <c r="N1941" s="15">
        <v>2</v>
      </c>
      <c r="O1941" s="15">
        <v>1</v>
      </c>
      <c r="P1941" s="13" t="s">
        <v>31</v>
      </c>
      <c r="Q1941" s="13" t="s">
        <v>32</v>
      </c>
      <c r="R1941" s="1"/>
      <c r="S1941" s="13" t="str" cm="1">
        <f t="array" ref="S1941">IFERROR(_xlfn.TEXTJOIN(", ",TRUE,IF(ChangeLog[ROW_ID]=$T1941,ChangeLog[Change'#],"")),"")</f>
        <v/>
      </c>
      <c r="T1941">
        <v>1938</v>
      </c>
    </row>
    <row r="1942" spans="1:20" ht="17.100000000000001" customHeight="1" x14ac:dyDescent="0.25">
      <c r="A1942" s="1" t="s">
        <v>1242</v>
      </c>
      <c r="B1942" s="15">
        <v>1989</v>
      </c>
      <c r="C1942" s="15" t="s">
        <v>3132</v>
      </c>
      <c r="D1942" s="15" t="s">
        <v>3132</v>
      </c>
      <c r="E1942" s="15" t="s">
        <v>3133</v>
      </c>
      <c r="F1942" s="15" t="s">
        <v>49</v>
      </c>
      <c r="G1942" s="15" t="s">
        <v>36</v>
      </c>
      <c r="H1942" s="15" t="s">
        <v>3134</v>
      </c>
      <c r="I1942" s="15" t="s">
        <v>265</v>
      </c>
      <c r="J1942" s="1" t="s">
        <v>91</v>
      </c>
      <c r="K1942" s="15" t="s">
        <v>29</v>
      </c>
      <c r="L1942" s="15">
        <v>3</v>
      </c>
      <c r="M1942" s="15" t="s">
        <v>57</v>
      </c>
      <c r="N1942" s="15">
        <v>3</v>
      </c>
      <c r="O1942" s="15">
        <v>1</v>
      </c>
      <c r="P1942" s="13" t="s">
        <v>31</v>
      </c>
      <c r="Q1942" s="13" t="s">
        <v>32</v>
      </c>
      <c r="R1942" s="1"/>
      <c r="S1942" s="13" t="str" cm="1">
        <f t="array" ref="S1942">IFERROR(_xlfn.TEXTJOIN(", ",TRUE,IF(ChangeLog[ROW_ID]=$T1942,ChangeLog[Change'#],"")),"")</f>
        <v/>
      </c>
      <c r="T1942">
        <v>1939</v>
      </c>
    </row>
    <row r="1943" spans="1:20" ht="17.100000000000001" customHeight="1" x14ac:dyDescent="0.25">
      <c r="A1943" s="1" t="s">
        <v>1242</v>
      </c>
      <c r="B1943" s="15">
        <v>1989</v>
      </c>
      <c r="C1943" s="15" t="s">
        <v>430</v>
      </c>
      <c r="D1943" s="15" t="s">
        <v>430</v>
      </c>
      <c r="E1943" s="15" t="s">
        <v>431</v>
      </c>
      <c r="F1943" s="15" t="s">
        <v>26</v>
      </c>
      <c r="G1943" s="15" t="s">
        <v>3316</v>
      </c>
      <c r="H1943" s="15" t="s">
        <v>3136</v>
      </c>
      <c r="I1943" s="15" t="s">
        <v>11715</v>
      </c>
      <c r="J1943" s="1" t="s">
        <v>3317</v>
      </c>
      <c r="K1943" s="15" t="s">
        <v>29</v>
      </c>
      <c r="L1943" s="15">
        <v>2</v>
      </c>
      <c r="M1943" s="15" t="s">
        <v>30</v>
      </c>
      <c r="N1943" s="15">
        <v>2</v>
      </c>
      <c r="O1943" s="15">
        <v>1</v>
      </c>
      <c r="P1943" s="13" t="s">
        <v>31</v>
      </c>
      <c r="Q1943" s="13" t="s">
        <v>32</v>
      </c>
      <c r="R1943" s="1"/>
      <c r="S1943" s="13" t="str" cm="1">
        <f t="array" ref="S1943">IFERROR(_xlfn.TEXTJOIN(", ",TRUE,IF(ChangeLog[ROW_ID]=$T1943,ChangeLog[Change'#],"")),"")</f>
        <v/>
      </c>
      <c r="T1943">
        <v>1940</v>
      </c>
    </row>
    <row r="1944" spans="1:20" ht="17.100000000000001" customHeight="1" x14ac:dyDescent="0.25">
      <c r="A1944" s="1" t="s">
        <v>1242</v>
      </c>
      <c r="B1944" s="15">
        <v>1989</v>
      </c>
      <c r="C1944" s="15" t="s">
        <v>430</v>
      </c>
      <c r="D1944" s="15" t="s">
        <v>430</v>
      </c>
      <c r="E1944" s="15" t="s">
        <v>431</v>
      </c>
      <c r="F1944" s="15"/>
      <c r="G1944" s="15" t="s">
        <v>3318</v>
      </c>
      <c r="H1944" s="15" t="s">
        <v>3136</v>
      </c>
      <c r="I1944" s="15" t="s">
        <v>11721</v>
      </c>
      <c r="J1944" s="1" t="s">
        <v>3320</v>
      </c>
      <c r="K1944" s="15" t="s">
        <v>29</v>
      </c>
      <c r="L1944" s="15">
        <v>3</v>
      </c>
      <c r="M1944" s="15" t="s">
        <v>57</v>
      </c>
      <c r="N1944" s="15">
        <v>3</v>
      </c>
      <c r="O1944" s="15">
        <v>1</v>
      </c>
      <c r="P1944" s="13" t="s">
        <v>31</v>
      </c>
      <c r="Q1944" s="13" t="s">
        <v>32</v>
      </c>
      <c r="R1944" s="1"/>
      <c r="S1944" s="13" t="str" cm="1">
        <f t="array" ref="S1944">IFERROR(_xlfn.TEXTJOIN(", ",TRUE,IF(ChangeLog[ROW_ID]=$T1944,ChangeLog[Change'#],"")),"")</f>
        <v/>
      </c>
      <c r="T1944">
        <v>1941</v>
      </c>
    </row>
    <row r="1945" spans="1:20" ht="17.100000000000001" customHeight="1" x14ac:dyDescent="0.25">
      <c r="A1945" s="1" t="s">
        <v>1242</v>
      </c>
      <c r="B1945" s="15">
        <v>1989</v>
      </c>
      <c r="C1945" s="15" t="s">
        <v>430</v>
      </c>
      <c r="D1945" s="15" t="s">
        <v>430</v>
      </c>
      <c r="E1945" s="15" t="s">
        <v>431</v>
      </c>
      <c r="F1945" s="15"/>
      <c r="G1945" s="15" t="s">
        <v>446</v>
      </c>
      <c r="H1945" s="15" t="s">
        <v>3136</v>
      </c>
      <c r="I1945" s="15" t="s">
        <v>11722</v>
      </c>
      <c r="J1945" s="1" t="s">
        <v>3322</v>
      </c>
      <c r="K1945" s="15" t="s">
        <v>29</v>
      </c>
      <c r="L1945" s="15">
        <v>3</v>
      </c>
      <c r="M1945" s="15" t="s">
        <v>57</v>
      </c>
      <c r="N1945" s="15">
        <v>3</v>
      </c>
      <c r="O1945" s="15">
        <v>1</v>
      </c>
      <c r="P1945" s="13" t="s">
        <v>31</v>
      </c>
      <c r="Q1945" s="13" t="s">
        <v>32</v>
      </c>
      <c r="R1945" s="1"/>
      <c r="S1945" s="13" t="str" cm="1">
        <f t="array" ref="S1945">IFERROR(_xlfn.TEXTJOIN(", ",TRUE,IF(ChangeLog[ROW_ID]=$T1945,ChangeLog[Change'#],"")),"")</f>
        <v/>
      </c>
      <c r="T1945">
        <v>1942</v>
      </c>
    </row>
    <row r="1946" spans="1:20" ht="17.100000000000001" customHeight="1" x14ac:dyDescent="0.25">
      <c r="A1946" s="1" t="s">
        <v>1242</v>
      </c>
      <c r="B1946" s="15">
        <v>1989</v>
      </c>
      <c r="C1946" s="15" t="s">
        <v>430</v>
      </c>
      <c r="D1946" s="15" t="s">
        <v>430</v>
      </c>
      <c r="E1946" s="15" t="s">
        <v>431</v>
      </c>
      <c r="F1946" s="15"/>
      <c r="G1946" s="15" t="s">
        <v>3323</v>
      </c>
      <c r="H1946" s="15" t="s">
        <v>3136</v>
      </c>
      <c r="I1946" s="15" t="s">
        <v>11723</v>
      </c>
      <c r="J1946" s="1" t="s">
        <v>3325</v>
      </c>
      <c r="K1946" s="15" t="s">
        <v>29</v>
      </c>
      <c r="L1946" s="15">
        <v>3</v>
      </c>
      <c r="M1946" s="15" t="s">
        <v>57</v>
      </c>
      <c r="N1946" s="15">
        <v>3</v>
      </c>
      <c r="O1946" s="15">
        <v>1</v>
      </c>
      <c r="P1946" s="13" t="s">
        <v>31</v>
      </c>
      <c r="Q1946" s="13" t="s">
        <v>32</v>
      </c>
      <c r="R1946" s="1"/>
      <c r="S1946" s="13" t="str" cm="1">
        <f t="array" ref="S1946">IFERROR(_xlfn.TEXTJOIN(", ",TRUE,IF(ChangeLog[ROW_ID]=$T1946,ChangeLog[Change'#],"")),"")</f>
        <v/>
      </c>
      <c r="T1946">
        <v>1943</v>
      </c>
    </row>
    <row r="1947" spans="1:20" ht="17.100000000000001" customHeight="1" x14ac:dyDescent="0.25">
      <c r="A1947" s="1" t="s">
        <v>1242</v>
      </c>
      <c r="B1947" s="15">
        <v>1989</v>
      </c>
      <c r="C1947" s="15" t="s">
        <v>430</v>
      </c>
      <c r="D1947" s="15" t="s">
        <v>430</v>
      </c>
      <c r="E1947" s="15" t="s">
        <v>431</v>
      </c>
      <c r="F1947" s="15"/>
      <c r="G1947" s="15" t="s">
        <v>3139</v>
      </c>
      <c r="H1947" s="15" t="s">
        <v>3136</v>
      </c>
      <c r="I1947" s="15" t="s">
        <v>11724</v>
      </c>
      <c r="J1947" s="1" t="s">
        <v>3138</v>
      </c>
      <c r="K1947" s="15" t="s">
        <v>29</v>
      </c>
      <c r="L1947" s="15">
        <v>3</v>
      </c>
      <c r="M1947" s="15" t="s">
        <v>57</v>
      </c>
      <c r="N1947" s="15">
        <v>3</v>
      </c>
      <c r="O1947" s="15">
        <v>1</v>
      </c>
      <c r="P1947" s="13" t="s">
        <v>31</v>
      </c>
      <c r="Q1947" s="13" t="s">
        <v>32</v>
      </c>
      <c r="R1947" s="1"/>
      <c r="S1947" s="13" t="str" cm="1">
        <f t="array" ref="S1947">IFERROR(_xlfn.TEXTJOIN(", ",TRUE,IF(ChangeLog[ROW_ID]=$T1947,ChangeLog[Change'#],"")),"")</f>
        <v/>
      </c>
      <c r="T1947">
        <v>1944</v>
      </c>
    </row>
    <row r="1948" spans="1:20" ht="17.100000000000001" customHeight="1" x14ac:dyDescent="0.25">
      <c r="A1948" s="1" t="s">
        <v>1242</v>
      </c>
      <c r="B1948" s="15">
        <v>1989</v>
      </c>
      <c r="C1948" s="15" t="s">
        <v>430</v>
      </c>
      <c r="D1948" s="15" t="s">
        <v>430</v>
      </c>
      <c r="E1948" s="15" t="s">
        <v>431</v>
      </c>
      <c r="F1948" s="15"/>
      <c r="G1948" s="15" t="s">
        <v>440</v>
      </c>
      <c r="H1948" s="15" t="s">
        <v>3136</v>
      </c>
      <c r="I1948" s="15" t="s">
        <v>11725</v>
      </c>
      <c r="J1948" s="1" t="s">
        <v>3328</v>
      </c>
      <c r="K1948" s="15" t="s">
        <v>29</v>
      </c>
      <c r="L1948" s="15">
        <v>3</v>
      </c>
      <c r="M1948" s="15" t="s">
        <v>57</v>
      </c>
      <c r="N1948" s="15">
        <v>3</v>
      </c>
      <c r="O1948" s="15">
        <v>1</v>
      </c>
      <c r="P1948" s="13" t="s">
        <v>31</v>
      </c>
      <c r="Q1948" s="13" t="s">
        <v>32</v>
      </c>
      <c r="R1948" s="1"/>
      <c r="S1948" s="13" t="str" cm="1">
        <f t="array" ref="S1948">IFERROR(_xlfn.TEXTJOIN(", ",TRUE,IF(ChangeLog[ROW_ID]=$T1948,ChangeLog[Change'#],"")),"")</f>
        <v/>
      </c>
      <c r="T1948">
        <v>1945</v>
      </c>
    </row>
    <row r="1949" spans="1:20" ht="17.100000000000001" customHeight="1" x14ac:dyDescent="0.25">
      <c r="A1949" s="1" t="s">
        <v>1242</v>
      </c>
      <c r="B1949" s="15">
        <v>1989</v>
      </c>
      <c r="C1949" s="15" t="s">
        <v>430</v>
      </c>
      <c r="D1949" s="15" t="s">
        <v>430</v>
      </c>
      <c r="E1949" s="15" t="s">
        <v>431</v>
      </c>
      <c r="F1949" s="15"/>
      <c r="G1949" s="15" t="s">
        <v>3318</v>
      </c>
      <c r="H1949" s="15" t="s">
        <v>3136</v>
      </c>
      <c r="I1949" s="15" t="s">
        <v>11721</v>
      </c>
      <c r="J1949" s="1" t="s">
        <v>3329</v>
      </c>
      <c r="K1949" s="15" t="s">
        <v>29</v>
      </c>
      <c r="L1949" s="15">
        <v>3</v>
      </c>
      <c r="M1949" s="15" t="s">
        <v>57</v>
      </c>
      <c r="N1949" s="15">
        <v>3</v>
      </c>
      <c r="O1949" s="15">
        <v>1</v>
      </c>
      <c r="P1949" s="13" t="s">
        <v>31</v>
      </c>
      <c r="Q1949" s="13" t="s">
        <v>32</v>
      </c>
      <c r="R1949" s="1"/>
      <c r="S1949" s="13" t="str" cm="1">
        <f t="array" ref="S1949">IFERROR(_xlfn.TEXTJOIN(", ",TRUE,IF(ChangeLog[ROW_ID]=$T1949,ChangeLog[Change'#],"")),"")</f>
        <v/>
      </c>
      <c r="T1949">
        <v>1946</v>
      </c>
    </row>
    <row r="1950" spans="1:20" ht="17.100000000000001" customHeight="1" x14ac:dyDescent="0.25">
      <c r="A1950" s="1" t="s">
        <v>1242</v>
      </c>
      <c r="B1950" s="15">
        <v>1989</v>
      </c>
      <c r="C1950" s="15" t="s">
        <v>430</v>
      </c>
      <c r="D1950" s="15" t="s">
        <v>430</v>
      </c>
      <c r="E1950" s="15" t="s">
        <v>431</v>
      </c>
      <c r="F1950" s="15"/>
      <c r="G1950" s="15" t="s">
        <v>3330</v>
      </c>
      <c r="H1950" s="15" t="s">
        <v>3136</v>
      </c>
      <c r="I1950" s="15" t="s">
        <v>11726</v>
      </c>
      <c r="J1950" s="1" t="s">
        <v>3332</v>
      </c>
      <c r="K1950" s="15" t="s">
        <v>29</v>
      </c>
      <c r="L1950" s="15">
        <v>3</v>
      </c>
      <c r="M1950" s="15" t="s">
        <v>57</v>
      </c>
      <c r="N1950" s="15">
        <v>3</v>
      </c>
      <c r="O1950" s="15">
        <v>1</v>
      </c>
      <c r="P1950" s="13" t="s">
        <v>31</v>
      </c>
      <c r="Q1950" s="13" t="s">
        <v>32</v>
      </c>
      <c r="R1950" s="1"/>
      <c r="S1950" s="13" t="str" cm="1">
        <f t="array" ref="S1950">IFERROR(_xlfn.TEXTJOIN(", ",TRUE,IF(ChangeLog[ROW_ID]=$T1950,ChangeLog[Change'#],"")),"")</f>
        <v/>
      </c>
      <c r="T1950">
        <v>1947</v>
      </c>
    </row>
    <row r="1951" spans="1:20" ht="17.100000000000001" customHeight="1" x14ac:dyDescent="0.25">
      <c r="A1951" s="1" t="s">
        <v>1242</v>
      </c>
      <c r="B1951" s="15">
        <v>1989</v>
      </c>
      <c r="C1951" s="15" t="s">
        <v>430</v>
      </c>
      <c r="D1951" s="15" t="s">
        <v>430</v>
      </c>
      <c r="E1951" s="15" t="s">
        <v>431</v>
      </c>
      <c r="F1951" s="15"/>
      <c r="G1951" s="15" t="s">
        <v>3333</v>
      </c>
      <c r="H1951" s="15" t="s">
        <v>3136</v>
      </c>
      <c r="I1951" s="15" t="s">
        <v>11727</v>
      </c>
      <c r="J1951" s="1" t="s">
        <v>3335</v>
      </c>
      <c r="K1951" s="15" t="s">
        <v>29</v>
      </c>
      <c r="L1951" s="15">
        <v>3</v>
      </c>
      <c r="M1951" s="15" t="s">
        <v>57</v>
      </c>
      <c r="N1951" s="15">
        <v>3</v>
      </c>
      <c r="O1951" s="15">
        <v>1</v>
      </c>
      <c r="P1951" s="13" t="s">
        <v>31</v>
      </c>
      <c r="Q1951" s="13" t="s">
        <v>32</v>
      </c>
      <c r="R1951" s="1"/>
      <c r="S1951" s="13" t="str" cm="1">
        <f t="array" ref="S1951">IFERROR(_xlfn.TEXTJOIN(", ",TRUE,IF(ChangeLog[ROW_ID]=$T1951,ChangeLog[Change'#],"")),"")</f>
        <v/>
      </c>
      <c r="T1951">
        <v>1948</v>
      </c>
    </row>
    <row r="1952" spans="1:20" ht="17.100000000000001" customHeight="1" x14ac:dyDescent="0.25">
      <c r="A1952" s="1" t="s">
        <v>1242</v>
      </c>
      <c r="B1952" s="15">
        <v>1989</v>
      </c>
      <c r="C1952" s="15" t="s">
        <v>430</v>
      </c>
      <c r="D1952" s="15" t="s">
        <v>430</v>
      </c>
      <c r="E1952" s="15" t="s">
        <v>431</v>
      </c>
      <c r="F1952" s="15"/>
      <c r="G1952" s="15" t="s">
        <v>440</v>
      </c>
      <c r="H1952" s="15" t="s">
        <v>3136</v>
      </c>
      <c r="I1952" s="15" t="s">
        <v>11725</v>
      </c>
      <c r="J1952" s="1" t="s">
        <v>3336</v>
      </c>
      <c r="K1952" s="15" t="s">
        <v>29</v>
      </c>
      <c r="L1952" s="15">
        <v>3</v>
      </c>
      <c r="M1952" s="15" t="s">
        <v>57</v>
      </c>
      <c r="N1952" s="15">
        <v>3</v>
      </c>
      <c r="O1952" s="15">
        <v>1</v>
      </c>
      <c r="P1952" s="13" t="s">
        <v>31</v>
      </c>
      <c r="Q1952" s="13" t="s">
        <v>32</v>
      </c>
      <c r="R1952" s="1"/>
      <c r="S1952" s="13" t="str" cm="1">
        <f t="array" ref="S1952">IFERROR(_xlfn.TEXTJOIN(", ",TRUE,IF(ChangeLog[ROW_ID]=$T1952,ChangeLog[Change'#],"")),"")</f>
        <v/>
      </c>
      <c r="T1952">
        <v>1949</v>
      </c>
    </row>
    <row r="1953" spans="1:20" ht="17.100000000000001" customHeight="1" x14ac:dyDescent="0.25">
      <c r="A1953" s="1" t="s">
        <v>1242</v>
      </c>
      <c r="B1953" s="15">
        <v>1989</v>
      </c>
      <c r="C1953" s="15" t="s">
        <v>430</v>
      </c>
      <c r="D1953" s="15" t="s">
        <v>430</v>
      </c>
      <c r="E1953" s="15" t="s">
        <v>431</v>
      </c>
      <c r="F1953" s="15"/>
      <c r="G1953" s="15" t="s">
        <v>446</v>
      </c>
      <c r="H1953" s="15" t="s">
        <v>3136</v>
      </c>
      <c r="I1953" s="15" t="s">
        <v>11722</v>
      </c>
      <c r="J1953" s="1" t="s">
        <v>3337</v>
      </c>
      <c r="K1953" s="15" t="s">
        <v>29</v>
      </c>
      <c r="L1953" s="15">
        <v>3</v>
      </c>
      <c r="M1953" s="15" t="s">
        <v>57</v>
      </c>
      <c r="N1953" s="15">
        <v>3</v>
      </c>
      <c r="O1953" s="15">
        <v>1</v>
      </c>
      <c r="P1953" s="13" t="s">
        <v>31</v>
      </c>
      <c r="Q1953" s="13" t="s">
        <v>32</v>
      </c>
      <c r="R1953" s="1"/>
      <c r="S1953" s="13" t="str" cm="1">
        <f t="array" ref="S1953">IFERROR(_xlfn.TEXTJOIN(", ",TRUE,IF(ChangeLog[ROW_ID]=$T1953,ChangeLog[Change'#],"")),"")</f>
        <v/>
      </c>
      <c r="T1953">
        <v>1950</v>
      </c>
    </row>
    <row r="1954" spans="1:20" ht="17.100000000000001" customHeight="1" x14ac:dyDescent="0.25">
      <c r="A1954" s="1" t="s">
        <v>1242</v>
      </c>
      <c r="B1954" s="15">
        <v>1989</v>
      </c>
      <c r="C1954" s="15" t="s">
        <v>430</v>
      </c>
      <c r="D1954" s="15" t="s">
        <v>430</v>
      </c>
      <c r="E1954" s="15" t="s">
        <v>431</v>
      </c>
      <c r="F1954" s="15"/>
      <c r="G1954" s="15" t="s">
        <v>3139</v>
      </c>
      <c r="H1954" s="15" t="s">
        <v>3136</v>
      </c>
      <c r="I1954" s="15" t="s">
        <v>11724</v>
      </c>
      <c r="J1954" s="1" t="s">
        <v>3338</v>
      </c>
      <c r="K1954" s="15" t="s">
        <v>29</v>
      </c>
      <c r="L1954" s="15">
        <v>3</v>
      </c>
      <c r="M1954" s="15" t="s">
        <v>57</v>
      </c>
      <c r="N1954" s="15">
        <v>3</v>
      </c>
      <c r="O1954" s="15">
        <v>1</v>
      </c>
      <c r="P1954" s="13" t="s">
        <v>31</v>
      </c>
      <c r="Q1954" s="13" t="s">
        <v>32</v>
      </c>
      <c r="R1954" s="1"/>
      <c r="S1954" s="13" t="str" cm="1">
        <f t="array" ref="S1954">IFERROR(_xlfn.TEXTJOIN(", ",TRUE,IF(ChangeLog[ROW_ID]=$T1954,ChangeLog[Change'#],"")),"")</f>
        <v/>
      </c>
      <c r="T1954">
        <v>1951</v>
      </c>
    </row>
    <row r="1955" spans="1:20" ht="17.100000000000001" customHeight="1" x14ac:dyDescent="0.25">
      <c r="A1955" s="1" t="s">
        <v>1242</v>
      </c>
      <c r="B1955" s="15">
        <v>1989</v>
      </c>
      <c r="C1955" s="15" t="s">
        <v>430</v>
      </c>
      <c r="D1955" s="15" t="s">
        <v>430</v>
      </c>
      <c r="E1955" s="15" t="s">
        <v>431</v>
      </c>
      <c r="F1955" s="15"/>
      <c r="G1955" s="15" t="s">
        <v>3142</v>
      </c>
      <c r="H1955" s="15" t="s">
        <v>3136</v>
      </c>
      <c r="I1955" s="15" t="s">
        <v>11728</v>
      </c>
      <c r="J1955" s="1" t="s">
        <v>3340</v>
      </c>
      <c r="K1955" s="15" t="s">
        <v>29</v>
      </c>
      <c r="L1955" s="15">
        <v>3</v>
      </c>
      <c r="M1955" s="15" t="s">
        <v>57</v>
      </c>
      <c r="N1955" s="15">
        <v>3</v>
      </c>
      <c r="O1955" s="15">
        <v>1</v>
      </c>
      <c r="P1955" s="13" t="s">
        <v>31</v>
      </c>
      <c r="Q1955" s="13" t="s">
        <v>32</v>
      </c>
      <c r="R1955" s="1"/>
      <c r="S1955" s="13" t="str" cm="1">
        <f t="array" ref="S1955">IFERROR(_xlfn.TEXTJOIN(", ",TRUE,IF(ChangeLog[ROW_ID]=$T1955,ChangeLog[Change'#],"")),"")</f>
        <v/>
      </c>
      <c r="T1955">
        <v>1952</v>
      </c>
    </row>
    <row r="1956" spans="1:20" ht="17.100000000000001" customHeight="1" x14ac:dyDescent="0.25">
      <c r="A1956" s="1" t="s">
        <v>1242</v>
      </c>
      <c r="B1956" s="15">
        <v>1989</v>
      </c>
      <c r="C1956" s="15" t="s">
        <v>430</v>
      </c>
      <c r="D1956" s="15" t="s">
        <v>430</v>
      </c>
      <c r="E1956" s="15" t="s">
        <v>431</v>
      </c>
      <c r="F1956" s="15"/>
      <c r="G1956" s="15" t="s">
        <v>3142</v>
      </c>
      <c r="H1956" s="15" t="s">
        <v>3136</v>
      </c>
      <c r="I1956" s="15" t="s">
        <v>11728</v>
      </c>
      <c r="J1956" s="1" t="s">
        <v>3341</v>
      </c>
      <c r="K1956" s="15" t="s">
        <v>29</v>
      </c>
      <c r="L1956" s="15">
        <v>2</v>
      </c>
      <c r="M1956" s="15" t="s">
        <v>30</v>
      </c>
      <c r="N1956" s="15">
        <v>2</v>
      </c>
      <c r="O1956" s="15">
        <v>1</v>
      </c>
      <c r="P1956" s="13" t="s">
        <v>31</v>
      </c>
      <c r="Q1956" s="13" t="s">
        <v>32</v>
      </c>
      <c r="R1956" s="1"/>
      <c r="S1956" s="13" t="str" cm="1">
        <f t="array" ref="S1956">IFERROR(_xlfn.TEXTJOIN(", ",TRUE,IF(ChangeLog[ROW_ID]=$T1956,ChangeLog[Change'#],"")),"")</f>
        <v/>
      </c>
      <c r="T1956">
        <v>1953</v>
      </c>
    </row>
    <row r="1957" spans="1:20" ht="17.100000000000001" customHeight="1" x14ac:dyDescent="0.25">
      <c r="A1957" s="1" t="s">
        <v>1242</v>
      </c>
      <c r="B1957" s="15">
        <v>1989</v>
      </c>
      <c r="C1957" s="15" t="s">
        <v>430</v>
      </c>
      <c r="D1957" s="15" t="s">
        <v>430</v>
      </c>
      <c r="E1957" s="15" t="s">
        <v>431</v>
      </c>
      <c r="F1957" s="15"/>
      <c r="G1957" s="15" t="s">
        <v>432</v>
      </c>
      <c r="H1957" s="15" t="s">
        <v>3136</v>
      </c>
      <c r="I1957" s="15" t="s">
        <v>11729</v>
      </c>
      <c r="J1957" s="1" t="s">
        <v>3343</v>
      </c>
      <c r="K1957" s="15" t="s">
        <v>29</v>
      </c>
      <c r="L1957" s="15">
        <v>2</v>
      </c>
      <c r="M1957" s="15" t="s">
        <v>30</v>
      </c>
      <c r="N1957" s="15">
        <v>2</v>
      </c>
      <c r="O1957" s="15">
        <v>1</v>
      </c>
      <c r="P1957" s="13" t="s">
        <v>31</v>
      </c>
      <c r="Q1957" s="13" t="s">
        <v>32</v>
      </c>
      <c r="R1957" s="1"/>
      <c r="S1957" s="13" t="str" cm="1">
        <f t="array" ref="S1957">IFERROR(_xlfn.TEXTJOIN(", ",TRUE,IF(ChangeLog[ROW_ID]=$T1957,ChangeLog[Change'#],"")),"")</f>
        <v/>
      </c>
      <c r="T1957">
        <v>1954</v>
      </c>
    </row>
    <row r="1958" spans="1:20" ht="17.100000000000001" customHeight="1" x14ac:dyDescent="0.25">
      <c r="A1958" s="1" t="s">
        <v>1242</v>
      </c>
      <c r="B1958" s="15">
        <v>1989</v>
      </c>
      <c r="C1958" s="15" t="s">
        <v>130</v>
      </c>
      <c r="D1958" s="15" t="s">
        <v>130</v>
      </c>
      <c r="E1958" s="15" t="s">
        <v>130</v>
      </c>
      <c r="F1958" s="15" t="s">
        <v>49</v>
      </c>
      <c r="G1958" s="15" t="s">
        <v>218</v>
      </c>
      <c r="H1958" s="15" t="s">
        <v>3344</v>
      </c>
      <c r="I1958" s="15" t="s">
        <v>218</v>
      </c>
      <c r="J1958" s="1" t="s">
        <v>3346</v>
      </c>
      <c r="K1958" s="15" t="s">
        <v>29</v>
      </c>
      <c r="L1958" s="15">
        <v>3</v>
      </c>
      <c r="M1958" s="15" t="s">
        <v>57</v>
      </c>
      <c r="N1958" s="15">
        <v>3</v>
      </c>
      <c r="O1958" s="15">
        <v>1</v>
      </c>
      <c r="P1958" s="13" t="s">
        <v>31</v>
      </c>
      <c r="Q1958" s="13" t="s">
        <v>32</v>
      </c>
      <c r="R1958" s="1" t="s">
        <v>3347</v>
      </c>
      <c r="S1958" s="13" t="str" cm="1">
        <f t="array" ref="S1958">IFERROR(_xlfn.TEXTJOIN(", ",TRUE,IF(ChangeLog[ROW_ID]=$T1958,ChangeLog[Change'#],"")),"")</f>
        <v/>
      </c>
      <c r="T1958">
        <v>1955</v>
      </c>
    </row>
    <row r="1959" spans="1:20" ht="17.100000000000001" customHeight="1" x14ac:dyDescent="0.25">
      <c r="A1959" s="1" t="s">
        <v>1242</v>
      </c>
      <c r="B1959" s="15">
        <v>1989</v>
      </c>
      <c r="C1959" s="15" t="s">
        <v>130</v>
      </c>
      <c r="D1959" s="15" t="s">
        <v>130</v>
      </c>
      <c r="E1959" s="15" t="s">
        <v>130</v>
      </c>
      <c r="F1959" s="15" t="s">
        <v>26</v>
      </c>
      <c r="G1959" s="15" t="s">
        <v>668</v>
      </c>
      <c r="H1959" s="15" t="s">
        <v>3344</v>
      </c>
      <c r="I1959" s="15" t="s">
        <v>668</v>
      </c>
      <c r="J1959" s="1" t="s">
        <v>3349</v>
      </c>
      <c r="K1959" s="15" t="s">
        <v>29</v>
      </c>
      <c r="L1959" s="15">
        <v>2</v>
      </c>
      <c r="M1959" s="15" t="s">
        <v>30</v>
      </c>
      <c r="N1959" s="15">
        <v>2</v>
      </c>
      <c r="O1959" s="15">
        <v>1</v>
      </c>
      <c r="P1959" s="13" t="s">
        <v>31</v>
      </c>
      <c r="Q1959" s="13" t="s">
        <v>32</v>
      </c>
      <c r="R1959" s="1" t="s">
        <v>3350</v>
      </c>
      <c r="S1959" s="13" t="str" cm="1">
        <f t="array" ref="S1959">IFERROR(_xlfn.TEXTJOIN(", ",TRUE,IF(ChangeLog[ROW_ID]=$T1959,ChangeLog[Change'#],"")),"")</f>
        <v/>
      </c>
      <c r="T1959">
        <v>1956</v>
      </c>
    </row>
    <row r="1960" spans="1:20" ht="17.100000000000001" customHeight="1" x14ac:dyDescent="0.25">
      <c r="A1960" s="1" t="s">
        <v>1242</v>
      </c>
      <c r="B1960" s="15">
        <v>1989</v>
      </c>
      <c r="C1960" s="15" t="s">
        <v>130</v>
      </c>
      <c r="D1960" s="15" t="s">
        <v>130</v>
      </c>
      <c r="E1960" s="15" t="s">
        <v>130</v>
      </c>
      <c r="F1960" s="15" t="s">
        <v>213</v>
      </c>
      <c r="G1960" s="15">
        <v>470</v>
      </c>
      <c r="H1960" s="15" t="s">
        <v>3344</v>
      </c>
      <c r="I1960" s="15" t="s">
        <v>948</v>
      </c>
      <c r="J1960" s="1" t="s">
        <v>3351</v>
      </c>
      <c r="K1960" s="15" t="s">
        <v>29</v>
      </c>
      <c r="L1960" s="15">
        <v>1</v>
      </c>
      <c r="M1960" s="15" t="s">
        <v>41</v>
      </c>
      <c r="N1960" s="15">
        <v>1</v>
      </c>
      <c r="O1960" s="15">
        <v>1</v>
      </c>
      <c r="P1960" s="13" t="s">
        <v>31</v>
      </c>
      <c r="Q1960" s="13" t="s">
        <v>32</v>
      </c>
      <c r="R1960" s="1" t="s">
        <v>3352</v>
      </c>
      <c r="S1960" s="13" t="str" cm="1">
        <f t="array" ref="S1960">IFERROR(_xlfn.TEXTJOIN(", ",TRUE,IF(ChangeLog[ROW_ID]=$T1960,ChangeLog[Change'#],"")),"")</f>
        <v/>
      </c>
      <c r="T1960">
        <v>1957</v>
      </c>
    </row>
    <row r="1961" spans="1:20" ht="17.100000000000001" customHeight="1" x14ac:dyDescent="0.25">
      <c r="A1961" s="1" t="s">
        <v>1242</v>
      </c>
      <c r="B1961" s="15">
        <v>1989</v>
      </c>
      <c r="C1961" s="15" t="s">
        <v>130</v>
      </c>
      <c r="D1961" s="15" t="s">
        <v>130</v>
      </c>
      <c r="E1961" s="15" t="s">
        <v>130</v>
      </c>
      <c r="F1961" s="15" t="s">
        <v>26</v>
      </c>
      <c r="G1961" s="15" t="s">
        <v>3353</v>
      </c>
      <c r="H1961" s="15" t="s">
        <v>3344</v>
      </c>
      <c r="I1961" s="15" t="s">
        <v>3353</v>
      </c>
      <c r="J1961" s="1" t="s">
        <v>3355</v>
      </c>
      <c r="K1961" s="15" t="s">
        <v>29</v>
      </c>
      <c r="L1961" s="15">
        <v>3</v>
      </c>
      <c r="M1961" s="15" t="s">
        <v>57</v>
      </c>
      <c r="N1961" s="15">
        <v>3</v>
      </c>
      <c r="O1961" s="15">
        <v>1</v>
      </c>
      <c r="P1961" s="13" t="s">
        <v>31</v>
      </c>
      <c r="Q1961" s="13" t="s">
        <v>32</v>
      </c>
      <c r="R1961" s="1" t="s">
        <v>3356</v>
      </c>
      <c r="S1961" s="13" t="str" cm="1">
        <f t="array" ref="S1961">IFERROR(_xlfn.TEXTJOIN(", ",TRUE,IF(ChangeLog[ROW_ID]=$T1961,ChangeLog[Change'#],"")),"")</f>
        <v/>
      </c>
      <c r="T1961">
        <v>1958</v>
      </c>
    </row>
    <row r="1962" spans="1:20" ht="17.100000000000001" customHeight="1" x14ac:dyDescent="0.25">
      <c r="A1962" s="1" t="s">
        <v>1242</v>
      </c>
      <c r="B1962" s="15">
        <v>1989</v>
      </c>
      <c r="C1962" s="15" t="s">
        <v>130</v>
      </c>
      <c r="D1962" s="15" t="s">
        <v>130</v>
      </c>
      <c r="E1962" s="15" t="s">
        <v>130</v>
      </c>
      <c r="F1962" s="15" t="s">
        <v>26</v>
      </c>
      <c r="G1962" s="15" t="s">
        <v>301</v>
      </c>
      <c r="H1962" s="15" t="s">
        <v>3344</v>
      </c>
      <c r="I1962" s="15" t="s">
        <v>11730</v>
      </c>
      <c r="J1962" s="1" t="s">
        <v>186</v>
      </c>
      <c r="K1962" s="15" t="s">
        <v>29</v>
      </c>
      <c r="L1962" s="15">
        <v>1</v>
      </c>
      <c r="M1962" s="15" t="s">
        <v>41</v>
      </c>
      <c r="N1962" s="15">
        <v>1</v>
      </c>
      <c r="O1962" s="15">
        <v>1</v>
      </c>
      <c r="P1962" s="13" t="s">
        <v>31</v>
      </c>
      <c r="Q1962" s="13" t="s">
        <v>32</v>
      </c>
      <c r="R1962" s="1" t="s">
        <v>3358</v>
      </c>
      <c r="S1962" s="13" t="str" cm="1">
        <f t="array" ref="S1962">IFERROR(_xlfn.TEXTJOIN(", ",TRUE,IF(ChangeLog[ROW_ID]=$T1962,ChangeLog[Change'#],"")),"")</f>
        <v/>
      </c>
      <c r="T1962">
        <v>1959</v>
      </c>
    </row>
    <row r="1963" spans="1:20" ht="17.100000000000001" customHeight="1" x14ac:dyDescent="0.25">
      <c r="A1963" s="1" t="s">
        <v>1242</v>
      </c>
      <c r="B1963" s="15">
        <v>1989</v>
      </c>
      <c r="C1963" s="15" t="s">
        <v>130</v>
      </c>
      <c r="D1963" s="15" t="s">
        <v>130</v>
      </c>
      <c r="E1963" s="15" t="s">
        <v>130</v>
      </c>
      <c r="F1963" s="15" t="s">
        <v>26</v>
      </c>
      <c r="G1963" s="15" t="s">
        <v>3172</v>
      </c>
      <c r="H1963" s="15" t="s">
        <v>3344</v>
      </c>
      <c r="I1963" s="15" t="s">
        <v>11731</v>
      </c>
      <c r="J1963" s="1" t="s">
        <v>796</v>
      </c>
      <c r="K1963" s="15" t="s">
        <v>29</v>
      </c>
      <c r="L1963" s="15">
        <v>1</v>
      </c>
      <c r="M1963" s="15" t="s">
        <v>41</v>
      </c>
      <c r="N1963" s="15">
        <v>1</v>
      </c>
      <c r="O1963" s="15">
        <v>1</v>
      </c>
      <c r="P1963" s="13" t="s">
        <v>31</v>
      </c>
      <c r="Q1963" s="13" t="s">
        <v>32</v>
      </c>
      <c r="R1963" s="1"/>
      <c r="S1963" s="13" t="str" cm="1">
        <f t="array" ref="S1963">IFERROR(_xlfn.TEXTJOIN(", ",TRUE,IF(ChangeLog[ROW_ID]=$T1963,ChangeLog[Change'#],"")),"")</f>
        <v/>
      </c>
      <c r="T1963">
        <v>1960</v>
      </c>
    </row>
    <row r="1964" spans="1:20" ht="17.100000000000001" customHeight="1" x14ac:dyDescent="0.25">
      <c r="A1964" s="1" t="s">
        <v>1242</v>
      </c>
      <c r="B1964" s="15">
        <v>1989</v>
      </c>
      <c r="C1964" s="15" t="s">
        <v>130</v>
      </c>
      <c r="D1964" s="15" t="s">
        <v>130</v>
      </c>
      <c r="E1964" s="15" t="s">
        <v>130</v>
      </c>
      <c r="F1964" s="15" t="s">
        <v>26</v>
      </c>
      <c r="G1964" s="15" t="s">
        <v>3360</v>
      </c>
      <c r="H1964" s="15" t="s">
        <v>3344</v>
      </c>
      <c r="I1964" s="15" t="s">
        <v>3360</v>
      </c>
      <c r="J1964" s="1" t="s">
        <v>3362</v>
      </c>
      <c r="K1964" s="15" t="s">
        <v>29</v>
      </c>
      <c r="L1964" s="15">
        <v>1</v>
      </c>
      <c r="M1964" s="15" t="s">
        <v>41</v>
      </c>
      <c r="N1964" s="15">
        <v>1</v>
      </c>
      <c r="O1964" s="15">
        <v>1</v>
      </c>
      <c r="P1964" s="13" t="s">
        <v>31</v>
      </c>
      <c r="Q1964" s="13" t="s">
        <v>32</v>
      </c>
      <c r="R1964" s="1" t="s">
        <v>3002</v>
      </c>
      <c r="S1964" s="13" t="str" cm="1">
        <f t="array" ref="S1964">IFERROR(_xlfn.TEXTJOIN(", ",TRUE,IF(ChangeLog[ROW_ID]=$T1964,ChangeLog[Change'#],"")),"")</f>
        <v/>
      </c>
      <c r="T1964">
        <v>1961</v>
      </c>
    </row>
    <row r="1965" spans="1:20" ht="17.100000000000001" customHeight="1" x14ac:dyDescent="0.25">
      <c r="A1965" s="1" t="s">
        <v>1242</v>
      </c>
      <c r="B1965" s="15">
        <v>1989</v>
      </c>
      <c r="C1965" s="15" t="s">
        <v>130</v>
      </c>
      <c r="D1965" s="15" t="s">
        <v>130</v>
      </c>
      <c r="E1965" s="15" t="s">
        <v>130</v>
      </c>
      <c r="F1965" s="15" t="s">
        <v>26</v>
      </c>
      <c r="G1965" s="15" t="s">
        <v>3363</v>
      </c>
      <c r="H1965" s="15" t="s">
        <v>3344</v>
      </c>
      <c r="I1965" s="15" t="s">
        <v>11732</v>
      </c>
      <c r="J1965" s="1" t="s">
        <v>2999</v>
      </c>
      <c r="K1965" s="15" t="s">
        <v>29</v>
      </c>
      <c r="L1965" s="15">
        <v>2</v>
      </c>
      <c r="M1965" s="15" t="s">
        <v>30</v>
      </c>
      <c r="N1965" s="15">
        <v>2</v>
      </c>
      <c r="O1965" s="15">
        <v>1</v>
      </c>
      <c r="P1965" s="13" t="s">
        <v>31</v>
      </c>
      <c r="Q1965" s="13" t="s">
        <v>32</v>
      </c>
      <c r="R1965" s="1"/>
      <c r="S1965" s="13" t="str" cm="1">
        <f t="array" ref="S1965">IFERROR(_xlfn.TEXTJOIN(", ",TRUE,IF(ChangeLog[ROW_ID]=$T1965,ChangeLog[Change'#],"")),"")</f>
        <v/>
      </c>
      <c r="T1965">
        <v>1962</v>
      </c>
    </row>
    <row r="1966" spans="1:20" ht="17.100000000000001" customHeight="1" x14ac:dyDescent="0.25">
      <c r="A1966" s="1" t="s">
        <v>1242</v>
      </c>
      <c r="B1966" s="15">
        <v>1989</v>
      </c>
      <c r="C1966" s="15" t="s">
        <v>171</v>
      </c>
      <c r="D1966" s="15" t="s">
        <v>171</v>
      </c>
      <c r="E1966" s="15" t="s">
        <v>171</v>
      </c>
      <c r="F1966" s="15"/>
      <c r="G1966" s="15" t="s">
        <v>172</v>
      </c>
      <c r="H1966" s="15" t="s">
        <v>1603</v>
      </c>
      <c r="I1966" s="15" t="s">
        <v>36</v>
      </c>
      <c r="J1966" s="1" t="s">
        <v>91</v>
      </c>
      <c r="K1966" s="15" t="s">
        <v>29</v>
      </c>
      <c r="L1966" s="15">
        <v>3</v>
      </c>
      <c r="M1966" s="15" t="s">
        <v>57</v>
      </c>
      <c r="N1966" s="15">
        <v>3</v>
      </c>
      <c r="O1966" s="15">
        <v>1</v>
      </c>
      <c r="P1966" s="13" t="s">
        <v>31</v>
      </c>
      <c r="Q1966" s="13" t="s">
        <v>32</v>
      </c>
      <c r="R1966" s="1"/>
      <c r="S1966" s="13" t="str" cm="1">
        <f t="array" ref="S1966">IFERROR(_xlfn.TEXTJOIN(", ",TRUE,IF(ChangeLog[ROW_ID]=$T1966,ChangeLog[Change'#],"")),"")</f>
        <v/>
      </c>
      <c r="T1966">
        <v>1963</v>
      </c>
    </row>
    <row r="1967" spans="1:20" ht="17.100000000000001" customHeight="1" x14ac:dyDescent="0.25">
      <c r="A1967" s="1" t="s">
        <v>1242</v>
      </c>
      <c r="B1967" s="15">
        <v>1989</v>
      </c>
      <c r="C1967" s="15" t="s">
        <v>92</v>
      </c>
      <c r="D1967" s="15" t="s">
        <v>92</v>
      </c>
      <c r="E1967" s="15" t="s">
        <v>177</v>
      </c>
      <c r="F1967" s="15" t="s">
        <v>26</v>
      </c>
      <c r="G1967" s="15" t="s">
        <v>2173</v>
      </c>
      <c r="H1967" s="15" t="s">
        <v>1296</v>
      </c>
      <c r="I1967" s="15" t="s">
        <v>2173</v>
      </c>
      <c r="J1967" s="1" t="s">
        <v>3365</v>
      </c>
      <c r="K1967" s="15" t="s">
        <v>29</v>
      </c>
      <c r="L1967" s="15">
        <v>1</v>
      </c>
      <c r="M1967" s="15" t="s">
        <v>41</v>
      </c>
      <c r="N1967" s="15">
        <v>1</v>
      </c>
      <c r="O1967" s="15">
        <v>1</v>
      </c>
      <c r="P1967" s="13" t="s">
        <v>31</v>
      </c>
      <c r="Q1967" s="13" t="s">
        <v>32</v>
      </c>
      <c r="R1967" s="1"/>
      <c r="S1967" s="13" t="str" cm="1">
        <f t="array" ref="S1967">IFERROR(_xlfn.TEXTJOIN(", ",TRUE,IF(ChangeLog[ROW_ID]=$T1967,ChangeLog[Change'#],"")),"")</f>
        <v/>
      </c>
      <c r="T1967">
        <v>1964</v>
      </c>
    </row>
    <row r="1968" spans="1:20" ht="17.100000000000001" customHeight="1" x14ac:dyDescent="0.25">
      <c r="A1968" s="1" t="s">
        <v>1242</v>
      </c>
      <c r="B1968" s="15">
        <v>1989</v>
      </c>
      <c r="C1968" s="15" t="s">
        <v>92</v>
      </c>
      <c r="D1968" s="15" t="s">
        <v>92</v>
      </c>
      <c r="E1968" s="15" t="s">
        <v>177</v>
      </c>
      <c r="F1968" s="15" t="s">
        <v>26</v>
      </c>
      <c r="G1968" s="15" t="s">
        <v>2167</v>
      </c>
      <c r="H1968" s="15" t="s">
        <v>1296</v>
      </c>
      <c r="I1968" s="15" t="s">
        <v>2167</v>
      </c>
      <c r="J1968" s="1" t="s">
        <v>3366</v>
      </c>
      <c r="K1968" s="15" t="s">
        <v>29</v>
      </c>
      <c r="L1968" s="15">
        <v>1</v>
      </c>
      <c r="M1968" s="15" t="s">
        <v>41</v>
      </c>
      <c r="N1968" s="15">
        <v>1</v>
      </c>
      <c r="O1968" s="15">
        <v>1</v>
      </c>
      <c r="P1968" s="13" t="s">
        <v>31</v>
      </c>
      <c r="Q1968" s="13" t="s">
        <v>32</v>
      </c>
      <c r="R1968" s="1"/>
      <c r="S1968" s="13" t="str" cm="1">
        <f t="array" ref="S1968">IFERROR(_xlfn.TEXTJOIN(", ",TRUE,IF(ChangeLog[ROW_ID]=$T1968,ChangeLog[Change'#],"")),"")</f>
        <v/>
      </c>
      <c r="T1968">
        <v>1965</v>
      </c>
    </row>
    <row r="1969" spans="1:20" ht="17.100000000000001" customHeight="1" x14ac:dyDescent="0.25">
      <c r="A1969" s="1" t="s">
        <v>1242</v>
      </c>
      <c r="B1969" s="15">
        <v>1989</v>
      </c>
      <c r="C1969" s="15" t="s">
        <v>92</v>
      </c>
      <c r="D1969" s="15" t="s">
        <v>92</v>
      </c>
      <c r="E1969" s="15" t="s">
        <v>177</v>
      </c>
      <c r="F1969" s="15" t="s">
        <v>26</v>
      </c>
      <c r="G1969" s="15" t="s">
        <v>1931</v>
      </c>
      <c r="H1969" s="15" t="s">
        <v>1296</v>
      </c>
      <c r="I1969" s="15" t="s">
        <v>11527</v>
      </c>
      <c r="J1969" s="1" t="s">
        <v>2878</v>
      </c>
      <c r="K1969" s="15" t="s">
        <v>29</v>
      </c>
      <c r="L1969" s="15">
        <v>2</v>
      </c>
      <c r="M1969" s="15" t="s">
        <v>30</v>
      </c>
      <c r="N1969" s="15">
        <v>2</v>
      </c>
      <c r="O1969" s="15">
        <v>1</v>
      </c>
      <c r="P1969" s="13" t="s">
        <v>31</v>
      </c>
      <c r="Q1969" s="13" t="s">
        <v>32</v>
      </c>
      <c r="R1969" s="1"/>
      <c r="S1969" s="13" t="str" cm="1">
        <f t="array" ref="S1969">IFERROR(_xlfn.TEXTJOIN(", ",TRUE,IF(ChangeLog[ROW_ID]=$T1969,ChangeLog[Change'#],"")),"")</f>
        <v/>
      </c>
      <c r="T1969">
        <v>1966</v>
      </c>
    </row>
    <row r="1970" spans="1:20" ht="17.100000000000001" customHeight="1" x14ac:dyDescent="0.25">
      <c r="A1970" s="1" t="s">
        <v>1242</v>
      </c>
      <c r="B1970" s="15">
        <v>1989</v>
      </c>
      <c r="C1970" s="15" t="s">
        <v>92</v>
      </c>
      <c r="D1970" s="15" t="s">
        <v>92</v>
      </c>
      <c r="E1970" s="15" t="s">
        <v>177</v>
      </c>
      <c r="F1970" s="15" t="s">
        <v>26</v>
      </c>
      <c r="G1970" s="15" t="s">
        <v>178</v>
      </c>
      <c r="H1970" s="15" t="s">
        <v>1296</v>
      </c>
      <c r="I1970" s="15" t="s">
        <v>11733</v>
      </c>
      <c r="J1970" s="1" t="s">
        <v>920</v>
      </c>
      <c r="K1970" s="15" t="s">
        <v>29</v>
      </c>
      <c r="L1970" s="15">
        <v>1</v>
      </c>
      <c r="M1970" s="15" t="s">
        <v>41</v>
      </c>
      <c r="N1970" s="15">
        <v>1</v>
      </c>
      <c r="O1970" s="15">
        <v>1</v>
      </c>
      <c r="P1970" s="13" t="s">
        <v>31</v>
      </c>
      <c r="Q1970" s="13" t="s">
        <v>32</v>
      </c>
      <c r="R1970" s="1"/>
      <c r="S1970" s="13" t="str" cm="1">
        <f t="array" ref="S1970">IFERROR(_xlfn.TEXTJOIN(", ",TRUE,IF(ChangeLog[ROW_ID]=$T1970,ChangeLog[Change'#],"")),"")</f>
        <v/>
      </c>
      <c r="T1970">
        <v>1967</v>
      </c>
    </row>
    <row r="1971" spans="1:20" ht="17.100000000000001" customHeight="1" x14ac:dyDescent="0.25">
      <c r="A1971" s="1" t="s">
        <v>1242</v>
      </c>
      <c r="B1971" s="15">
        <v>1989</v>
      </c>
      <c r="C1971" s="15" t="s">
        <v>97</v>
      </c>
      <c r="D1971" s="15" t="s">
        <v>97</v>
      </c>
      <c r="E1971" s="15" t="s">
        <v>97</v>
      </c>
      <c r="F1971" s="15" t="s">
        <v>325</v>
      </c>
      <c r="G1971" s="15" t="s">
        <v>283</v>
      </c>
      <c r="H1971" s="15" t="s">
        <v>1349</v>
      </c>
      <c r="I1971" s="15" t="s">
        <v>326</v>
      </c>
      <c r="J1971" s="1" t="s">
        <v>3368</v>
      </c>
      <c r="K1971" s="15" t="s">
        <v>29</v>
      </c>
      <c r="L1971" s="15">
        <v>3</v>
      </c>
      <c r="M1971" s="15" t="s">
        <v>57</v>
      </c>
      <c r="N1971" s="15">
        <v>3</v>
      </c>
      <c r="O1971" s="15">
        <v>1</v>
      </c>
      <c r="P1971" s="13" t="s">
        <v>31</v>
      </c>
      <c r="Q1971" s="13" t="s">
        <v>32</v>
      </c>
      <c r="R1971" s="1"/>
      <c r="S1971" s="13" t="str" cm="1">
        <f t="array" ref="S1971">IFERROR(_xlfn.TEXTJOIN(", ",TRUE,IF(ChangeLog[ROW_ID]=$T1971,ChangeLog[Change'#],"")),"")</f>
        <v/>
      </c>
      <c r="T1971">
        <v>1968</v>
      </c>
    </row>
    <row r="1972" spans="1:20" ht="17.100000000000001" customHeight="1" x14ac:dyDescent="0.25">
      <c r="A1972" s="1" t="s">
        <v>1242</v>
      </c>
      <c r="B1972" s="15">
        <v>1989</v>
      </c>
      <c r="C1972" s="15" t="s">
        <v>97</v>
      </c>
      <c r="D1972" s="15" t="s">
        <v>97</v>
      </c>
      <c r="E1972" s="15" t="s">
        <v>97</v>
      </c>
      <c r="F1972" s="15" t="s">
        <v>325</v>
      </c>
      <c r="G1972" s="15" t="s">
        <v>283</v>
      </c>
      <c r="H1972" s="15" t="s">
        <v>1349</v>
      </c>
      <c r="I1972" s="15" t="s">
        <v>326</v>
      </c>
      <c r="J1972" s="1" t="s">
        <v>3369</v>
      </c>
      <c r="K1972" s="15" t="s">
        <v>29</v>
      </c>
      <c r="L1972" s="15">
        <v>1</v>
      </c>
      <c r="M1972" s="15" t="s">
        <v>41</v>
      </c>
      <c r="N1972" s="15">
        <v>1</v>
      </c>
      <c r="O1972" s="15">
        <v>1</v>
      </c>
      <c r="P1972" s="13" t="s">
        <v>31</v>
      </c>
      <c r="Q1972" s="13" t="s">
        <v>32</v>
      </c>
      <c r="R1972" s="1"/>
      <c r="S1972" s="13" t="str" cm="1">
        <f t="array" ref="S1972">IFERROR(_xlfn.TEXTJOIN(", ",TRUE,IF(ChangeLog[ROW_ID]=$T1972,ChangeLog[Change'#],"")),"")</f>
        <v/>
      </c>
      <c r="T1972">
        <v>1969</v>
      </c>
    </row>
    <row r="1973" spans="1:20" ht="17.100000000000001" customHeight="1" x14ac:dyDescent="0.25">
      <c r="A1973" s="1" t="s">
        <v>1242</v>
      </c>
      <c r="B1973" s="15">
        <v>1989</v>
      </c>
      <c r="C1973" s="15" t="s">
        <v>97</v>
      </c>
      <c r="D1973" s="15" t="s">
        <v>97</v>
      </c>
      <c r="E1973" s="15" t="s">
        <v>97</v>
      </c>
      <c r="F1973" s="15" t="s">
        <v>49</v>
      </c>
      <c r="G1973" s="15" t="s">
        <v>36</v>
      </c>
      <c r="H1973" s="15" t="s">
        <v>1349</v>
      </c>
      <c r="I1973" s="15" t="s">
        <v>265</v>
      </c>
      <c r="J1973" s="1" t="s">
        <v>91</v>
      </c>
      <c r="K1973" s="15" t="s">
        <v>29</v>
      </c>
      <c r="L1973" s="15">
        <v>3</v>
      </c>
      <c r="M1973" s="15" t="s">
        <v>57</v>
      </c>
      <c r="N1973" s="15">
        <v>3</v>
      </c>
      <c r="O1973" s="15">
        <v>1</v>
      </c>
      <c r="P1973" s="13" t="s">
        <v>31</v>
      </c>
      <c r="Q1973" s="13" t="s">
        <v>32</v>
      </c>
      <c r="R1973" s="1"/>
      <c r="S1973" s="13" t="str" cm="1">
        <f t="array" ref="S1973">IFERROR(_xlfn.TEXTJOIN(", ",TRUE,IF(ChangeLog[ROW_ID]=$T1973,ChangeLog[Change'#],"")),"")</f>
        <v/>
      </c>
      <c r="T1973">
        <v>1970</v>
      </c>
    </row>
    <row r="1974" spans="1:20" ht="17.100000000000001" customHeight="1" x14ac:dyDescent="0.25">
      <c r="A1974" s="1" t="s">
        <v>1242</v>
      </c>
      <c r="B1974" s="15">
        <v>1989</v>
      </c>
      <c r="C1974" s="15" t="s">
        <v>3203</v>
      </c>
      <c r="D1974" s="15" t="s">
        <v>3203</v>
      </c>
      <c r="E1974" s="15" t="s">
        <v>3204</v>
      </c>
      <c r="F1974" s="15" t="s">
        <v>26</v>
      </c>
      <c r="G1974" s="15" t="s">
        <v>78</v>
      </c>
      <c r="H1974" s="15" t="s">
        <v>3206</v>
      </c>
      <c r="I1974" s="15" t="s">
        <v>11734</v>
      </c>
      <c r="J1974" s="1" t="s">
        <v>3371</v>
      </c>
      <c r="K1974" s="15" t="s">
        <v>29</v>
      </c>
      <c r="L1974" s="15">
        <v>3</v>
      </c>
      <c r="M1974" s="15" t="s">
        <v>57</v>
      </c>
      <c r="N1974" s="15">
        <v>3</v>
      </c>
      <c r="O1974" s="15">
        <v>1</v>
      </c>
      <c r="P1974" s="13" t="s">
        <v>31</v>
      </c>
      <c r="Q1974" s="13" t="s">
        <v>32</v>
      </c>
      <c r="R1974" s="1"/>
      <c r="S1974" s="13" t="str" cm="1">
        <f t="array" ref="S1974">IFERROR(_xlfn.TEXTJOIN(", ",TRUE,IF(ChangeLog[ROW_ID]=$T1974,ChangeLog[Change'#],"")),"")</f>
        <v/>
      </c>
      <c r="T1974">
        <v>1971</v>
      </c>
    </row>
    <row r="1975" spans="1:20" ht="17.100000000000001" customHeight="1" x14ac:dyDescent="0.25">
      <c r="A1975" s="1" t="s">
        <v>1242</v>
      </c>
      <c r="B1975" s="15">
        <v>1989</v>
      </c>
      <c r="C1975" s="15" t="s">
        <v>3203</v>
      </c>
      <c r="D1975" s="15" t="s">
        <v>3203</v>
      </c>
      <c r="E1975" s="15" t="s">
        <v>3204</v>
      </c>
      <c r="F1975" s="15" t="s">
        <v>49</v>
      </c>
      <c r="G1975" s="15" t="s">
        <v>85</v>
      </c>
      <c r="H1975" s="15" t="s">
        <v>3206</v>
      </c>
      <c r="I1975" s="15" t="s">
        <v>11735</v>
      </c>
      <c r="J1975" s="1" t="s">
        <v>3373</v>
      </c>
      <c r="K1975" s="15" t="s">
        <v>29</v>
      </c>
      <c r="L1975" s="15">
        <v>3</v>
      </c>
      <c r="M1975" s="15" t="s">
        <v>57</v>
      </c>
      <c r="N1975" s="15">
        <v>3</v>
      </c>
      <c r="O1975" s="15">
        <v>1</v>
      </c>
      <c r="P1975" s="13" t="s">
        <v>31</v>
      </c>
      <c r="Q1975" s="13" t="s">
        <v>32</v>
      </c>
      <c r="R1975" s="1"/>
      <c r="S1975" s="13" t="str" cm="1">
        <f t="array" ref="S1975">IFERROR(_xlfn.TEXTJOIN(", ",TRUE,IF(ChangeLog[ROW_ID]=$T1975,ChangeLog[Change'#],"")),"")</f>
        <v/>
      </c>
      <c r="T1975">
        <v>1972</v>
      </c>
    </row>
    <row r="1976" spans="1:20" ht="17.100000000000001" customHeight="1" x14ac:dyDescent="0.25">
      <c r="A1976" s="1" t="s">
        <v>1242</v>
      </c>
      <c r="B1976" s="15">
        <v>1989</v>
      </c>
      <c r="C1976" s="15" t="s">
        <v>3203</v>
      </c>
      <c r="D1976" s="15" t="s">
        <v>3203</v>
      </c>
      <c r="E1976" s="15" t="s">
        <v>3204</v>
      </c>
      <c r="F1976" s="15" t="s">
        <v>26</v>
      </c>
      <c r="G1976" s="15" t="s">
        <v>88</v>
      </c>
      <c r="H1976" s="15" t="s">
        <v>3206</v>
      </c>
      <c r="I1976" s="15" t="s">
        <v>11736</v>
      </c>
      <c r="J1976" s="1" t="s">
        <v>3375</v>
      </c>
      <c r="K1976" s="15" t="s">
        <v>29</v>
      </c>
      <c r="L1976" s="15">
        <v>3</v>
      </c>
      <c r="M1976" s="15" t="s">
        <v>57</v>
      </c>
      <c r="N1976" s="15">
        <v>3</v>
      </c>
      <c r="O1976" s="15">
        <v>1</v>
      </c>
      <c r="P1976" s="13" t="s">
        <v>31</v>
      </c>
      <c r="Q1976" s="13" t="s">
        <v>32</v>
      </c>
      <c r="R1976" s="1"/>
      <c r="S1976" s="13" t="str" cm="1">
        <f t="array" ref="S1976">IFERROR(_xlfn.TEXTJOIN(", ",TRUE,IF(ChangeLog[ROW_ID]=$T1976,ChangeLog[Change'#],"")),"")</f>
        <v/>
      </c>
      <c r="T1976">
        <v>1973</v>
      </c>
    </row>
    <row r="1977" spans="1:20" ht="17.100000000000001" customHeight="1" x14ac:dyDescent="0.25">
      <c r="A1977" s="1" t="s">
        <v>1242</v>
      </c>
      <c r="B1977" s="15">
        <v>1989</v>
      </c>
      <c r="C1977" s="15" t="s">
        <v>3203</v>
      </c>
      <c r="D1977" s="15" t="s">
        <v>3203</v>
      </c>
      <c r="E1977" s="15" t="s">
        <v>3204</v>
      </c>
      <c r="F1977" s="15" t="s">
        <v>26</v>
      </c>
      <c r="G1977" s="15" t="s">
        <v>504</v>
      </c>
      <c r="H1977" s="15" t="s">
        <v>3206</v>
      </c>
      <c r="I1977" s="15" t="s">
        <v>11737</v>
      </c>
      <c r="J1977" s="1" t="s">
        <v>3215</v>
      </c>
      <c r="K1977" s="15" t="s">
        <v>29</v>
      </c>
      <c r="L1977" s="15">
        <v>1</v>
      </c>
      <c r="M1977" s="15" t="s">
        <v>41</v>
      </c>
      <c r="N1977" s="15">
        <v>1</v>
      </c>
      <c r="O1977" s="15">
        <v>1</v>
      </c>
      <c r="P1977" s="13" t="s">
        <v>31</v>
      </c>
      <c r="Q1977" s="13" t="s">
        <v>32</v>
      </c>
      <c r="R1977" s="1"/>
      <c r="S1977" s="13" t="str" cm="1">
        <f t="array" ref="S1977">IFERROR(_xlfn.TEXTJOIN(", ",TRUE,IF(ChangeLog[ROW_ID]=$T1977,ChangeLog[Change'#],"")),"")</f>
        <v/>
      </c>
      <c r="T1977">
        <v>1974</v>
      </c>
    </row>
    <row r="1978" spans="1:20" ht="17.100000000000001" customHeight="1" x14ac:dyDescent="0.25">
      <c r="A1978" s="1" t="s">
        <v>1242</v>
      </c>
      <c r="B1978" s="15">
        <v>1989</v>
      </c>
      <c r="C1978" s="15" t="s">
        <v>3203</v>
      </c>
      <c r="D1978" s="15" t="s">
        <v>3203</v>
      </c>
      <c r="E1978" s="15" t="s">
        <v>3204</v>
      </c>
      <c r="F1978" s="15" t="s">
        <v>49</v>
      </c>
      <c r="G1978" s="15" t="s">
        <v>238</v>
      </c>
      <c r="H1978" s="15" t="s">
        <v>3206</v>
      </c>
      <c r="I1978" s="15" t="s">
        <v>11738</v>
      </c>
      <c r="J1978" s="1" t="s">
        <v>3216</v>
      </c>
      <c r="K1978" s="15" t="s">
        <v>29</v>
      </c>
      <c r="L1978" s="15">
        <v>1</v>
      </c>
      <c r="M1978" s="15" t="s">
        <v>41</v>
      </c>
      <c r="N1978" s="15">
        <v>1</v>
      </c>
      <c r="O1978" s="15">
        <v>1</v>
      </c>
      <c r="P1978" s="13" t="s">
        <v>31</v>
      </c>
      <c r="Q1978" s="13" t="s">
        <v>32</v>
      </c>
      <c r="R1978" s="1"/>
      <c r="S1978" s="13" t="str" cm="1">
        <f t="array" ref="S1978">IFERROR(_xlfn.TEXTJOIN(", ",TRUE,IF(ChangeLog[ROW_ID]=$T1978,ChangeLog[Change'#],"")),"")</f>
        <v/>
      </c>
      <c r="T1978">
        <v>1975</v>
      </c>
    </row>
    <row r="1979" spans="1:20" ht="17.100000000000001" customHeight="1" x14ac:dyDescent="0.25">
      <c r="A1979" s="1" t="s">
        <v>1242</v>
      </c>
      <c r="B1979" s="15">
        <v>1989</v>
      </c>
      <c r="C1979" s="15" t="s">
        <v>3203</v>
      </c>
      <c r="D1979" s="15" t="s">
        <v>3203</v>
      </c>
      <c r="E1979" s="15" t="s">
        <v>3204</v>
      </c>
      <c r="F1979" s="15" t="s">
        <v>26</v>
      </c>
      <c r="G1979" s="15" t="s">
        <v>3205</v>
      </c>
      <c r="H1979" s="15" t="s">
        <v>3206</v>
      </c>
      <c r="I1979" s="15" t="s">
        <v>11739</v>
      </c>
      <c r="J1979" s="1" t="s">
        <v>3379</v>
      </c>
      <c r="K1979" s="15" t="s">
        <v>29</v>
      </c>
      <c r="L1979" s="15">
        <v>2</v>
      </c>
      <c r="M1979" s="15" t="s">
        <v>30</v>
      </c>
      <c r="N1979" s="15">
        <v>2</v>
      </c>
      <c r="O1979" s="15">
        <v>1</v>
      </c>
      <c r="P1979" s="13" t="s">
        <v>31</v>
      </c>
      <c r="Q1979" s="13" t="s">
        <v>32</v>
      </c>
      <c r="R1979" s="1"/>
      <c r="S1979" s="13" t="str" cm="1">
        <f t="array" ref="S1979">IFERROR(_xlfn.TEXTJOIN(", ",TRUE,IF(ChangeLog[ROW_ID]=$T1979,ChangeLog[Change'#],"")),"")</f>
        <v/>
      </c>
      <c r="T1979">
        <v>1976</v>
      </c>
    </row>
    <row r="1980" spans="1:20" ht="17.100000000000001" customHeight="1" x14ac:dyDescent="0.25">
      <c r="A1980" s="1" t="s">
        <v>1242</v>
      </c>
      <c r="B1980" s="15">
        <v>1989</v>
      </c>
      <c r="C1980" s="15" t="s">
        <v>3203</v>
      </c>
      <c r="D1980" s="15" t="s">
        <v>3203</v>
      </c>
      <c r="E1980" s="15" t="s">
        <v>3204</v>
      </c>
      <c r="F1980" s="15" t="s">
        <v>49</v>
      </c>
      <c r="G1980" s="15" t="s">
        <v>75</v>
      </c>
      <c r="H1980" s="15" t="s">
        <v>3206</v>
      </c>
      <c r="I1980" s="15" t="s">
        <v>11740</v>
      </c>
      <c r="J1980" s="1" t="s">
        <v>3210</v>
      </c>
      <c r="K1980" s="15" t="s">
        <v>29</v>
      </c>
      <c r="L1980" s="15">
        <v>2</v>
      </c>
      <c r="M1980" s="15" t="s">
        <v>30</v>
      </c>
      <c r="N1980" s="15">
        <v>2</v>
      </c>
      <c r="O1980" s="15">
        <v>1</v>
      </c>
      <c r="P1980" s="13" t="s">
        <v>31</v>
      </c>
      <c r="Q1980" s="13" t="s">
        <v>32</v>
      </c>
      <c r="R1980" s="1"/>
      <c r="S1980" s="13" t="str" cm="1">
        <f t="array" ref="S1980">IFERROR(_xlfn.TEXTJOIN(", ",TRUE,IF(ChangeLog[ROW_ID]=$T1980,ChangeLog[Change'#],"")),"")</f>
        <v/>
      </c>
      <c r="T1980">
        <v>1977</v>
      </c>
    </row>
    <row r="1981" spans="1:20" ht="17.100000000000001" customHeight="1" x14ac:dyDescent="0.25">
      <c r="A1981" s="1" t="s">
        <v>1242</v>
      </c>
      <c r="B1981" s="15">
        <v>1989</v>
      </c>
      <c r="C1981" s="15" t="s">
        <v>3203</v>
      </c>
      <c r="D1981" s="15" t="s">
        <v>3203</v>
      </c>
      <c r="E1981" s="15" t="s">
        <v>3204</v>
      </c>
      <c r="F1981" s="15" t="s">
        <v>26</v>
      </c>
      <c r="G1981" s="15" t="s">
        <v>75</v>
      </c>
      <c r="H1981" s="15" t="s">
        <v>3206</v>
      </c>
      <c r="I1981" s="15" t="s">
        <v>11741</v>
      </c>
      <c r="J1981" s="1" t="s">
        <v>3382</v>
      </c>
      <c r="K1981" s="15" t="s">
        <v>29</v>
      </c>
      <c r="L1981" s="15">
        <v>2</v>
      </c>
      <c r="M1981" s="15" t="s">
        <v>30</v>
      </c>
      <c r="N1981" s="15">
        <v>2</v>
      </c>
      <c r="O1981" s="15">
        <v>1</v>
      </c>
      <c r="P1981" s="13" t="s">
        <v>31</v>
      </c>
      <c r="Q1981" s="13" t="s">
        <v>32</v>
      </c>
      <c r="R1981" s="1"/>
      <c r="S1981" s="13" t="str" cm="1">
        <f t="array" ref="S1981">IFERROR(_xlfn.TEXTJOIN(", ",TRUE,IF(ChangeLog[ROW_ID]=$T1981,ChangeLog[Change'#],"")),"")</f>
        <v/>
      </c>
      <c r="T1981">
        <v>1978</v>
      </c>
    </row>
    <row r="1982" spans="1:20" ht="17.100000000000001" customHeight="1" x14ac:dyDescent="0.25">
      <c r="A1982" s="1" t="s">
        <v>1242</v>
      </c>
      <c r="B1982" s="15">
        <v>1989</v>
      </c>
      <c r="C1982" s="15" t="s">
        <v>3203</v>
      </c>
      <c r="D1982" s="15" t="s">
        <v>3203</v>
      </c>
      <c r="E1982" s="15" t="s">
        <v>3204</v>
      </c>
      <c r="F1982" s="15" t="s">
        <v>26</v>
      </c>
      <c r="G1982" s="15" t="s">
        <v>238</v>
      </c>
      <c r="H1982" s="15" t="s">
        <v>3206</v>
      </c>
      <c r="I1982" s="15" t="s">
        <v>11742</v>
      </c>
      <c r="J1982" s="1" t="s">
        <v>3384</v>
      </c>
      <c r="K1982" s="15" t="s">
        <v>29</v>
      </c>
      <c r="L1982" s="15">
        <v>2</v>
      </c>
      <c r="M1982" s="15" t="s">
        <v>30</v>
      </c>
      <c r="N1982" s="15">
        <v>2</v>
      </c>
      <c r="O1982" s="15">
        <v>1</v>
      </c>
      <c r="P1982" s="13" t="s">
        <v>31</v>
      </c>
      <c r="Q1982" s="13" t="s">
        <v>32</v>
      </c>
      <c r="R1982" s="1"/>
      <c r="S1982" s="13" t="str" cm="1">
        <f t="array" ref="S1982">IFERROR(_xlfn.TEXTJOIN(", ",TRUE,IF(ChangeLog[ROW_ID]=$T1982,ChangeLog[Change'#],"")),"")</f>
        <v/>
      </c>
      <c r="T1982">
        <v>1979</v>
      </c>
    </row>
    <row r="1983" spans="1:20" ht="17.100000000000001" customHeight="1" x14ac:dyDescent="0.25">
      <c r="A1983" s="1" t="s">
        <v>1242</v>
      </c>
      <c r="B1983" s="15">
        <v>1989</v>
      </c>
      <c r="C1983" s="15" t="s">
        <v>59</v>
      </c>
      <c r="D1983" s="15" t="s">
        <v>59</v>
      </c>
      <c r="E1983" s="15" t="s">
        <v>59</v>
      </c>
      <c r="F1983" s="15" t="s">
        <v>26</v>
      </c>
      <c r="G1983" s="15" t="s">
        <v>85</v>
      </c>
      <c r="H1983" s="15" t="s">
        <v>1306</v>
      </c>
      <c r="I1983" s="15" t="s">
        <v>85</v>
      </c>
      <c r="J1983" s="1" t="s">
        <v>512</v>
      </c>
      <c r="K1983" s="15" t="s">
        <v>29</v>
      </c>
      <c r="L1983" s="15">
        <v>2</v>
      </c>
      <c r="M1983" s="15" t="s">
        <v>30</v>
      </c>
      <c r="N1983" s="15">
        <v>2</v>
      </c>
      <c r="O1983" s="15">
        <v>1</v>
      </c>
      <c r="P1983" s="13" t="s">
        <v>31</v>
      </c>
      <c r="Q1983" s="13" t="s">
        <v>32</v>
      </c>
      <c r="R1983" s="1"/>
      <c r="S1983" s="13" t="str" cm="1">
        <f t="array" ref="S1983">IFERROR(_xlfn.TEXTJOIN(", ",TRUE,IF(ChangeLog[ROW_ID]=$T1983,ChangeLog[Change'#],"")),"")</f>
        <v/>
      </c>
      <c r="T1983">
        <v>1980</v>
      </c>
    </row>
    <row r="1984" spans="1:20" ht="17.100000000000001" customHeight="1" x14ac:dyDescent="0.25">
      <c r="A1984" s="1" t="s">
        <v>1242</v>
      </c>
      <c r="B1984" s="15">
        <v>1991</v>
      </c>
      <c r="C1984" s="15" t="s">
        <v>236</v>
      </c>
      <c r="D1984" s="15" t="s">
        <v>236</v>
      </c>
      <c r="E1984" s="15" t="s">
        <v>236</v>
      </c>
      <c r="F1984" s="15"/>
      <c r="G1984" s="15" t="s">
        <v>247</v>
      </c>
      <c r="H1984" s="15" t="s">
        <v>3051</v>
      </c>
      <c r="I1984" s="15" t="s">
        <v>75</v>
      </c>
      <c r="J1984" s="1" t="s">
        <v>3408</v>
      </c>
      <c r="K1984" s="15" t="s">
        <v>29</v>
      </c>
      <c r="L1984" s="15">
        <v>3</v>
      </c>
      <c r="M1984" s="15" t="s">
        <v>57</v>
      </c>
      <c r="N1984" s="15">
        <v>3</v>
      </c>
      <c r="O1984" s="15">
        <v>1</v>
      </c>
      <c r="P1984" s="13" t="s">
        <v>31</v>
      </c>
      <c r="Q1984" s="13" t="s">
        <v>32</v>
      </c>
      <c r="R1984" s="1"/>
      <c r="S1984" s="13" t="str" cm="1">
        <f t="array" ref="S1984">IFERROR(_xlfn.TEXTJOIN(", ",TRUE,IF(ChangeLog[ROW_ID]=$T1984,ChangeLog[Change'#],"")),"")</f>
        <v/>
      </c>
      <c r="T1984">
        <v>2003</v>
      </c>
    </row>
    <row r="1985" spans="1:20" ht="17.100000000000001" customHeight="1" x14ac:dyDescent="0.25">
      <c r="A1985" s="1" t="s">
        <v>1242</v>
      </c>
      <c r="B1985" s="15">
        <v>1991</v>
      </c>
      <c r="C1985" s="15" t="s">
        <v>236</v>
      </c>
      <c r="D1985" s="15" t="s">
        <v>236</v>
      </c>
      <c r="E1985" s="15" t="s">
        <v>236</v>
      </c>
      <c r="F1985" s="15"/>
      <c r="G1985" s="15" t="s">
        <v>281</v>
      </c>
      <c r="H1985" s="15" t="s">
        <v>3051</v>
      </c>
      <c r="I1985" s="15" t="s">
        <v>88</v>
      </c>
      <c r="J1985" s="1" t="s">
        <v>3409</v>
      </c>
      <c r="K1985" s="15" t="s">
        <v>29</v>
      </c>
      <c r="L1985" s="15">
        <v>3</v>
      </c>
      <c r="M1985" s="15" t="s">
        <v>57</v>
      </c>
      <c r="N1985" s="15">
        <v>3</v>
      </c>
      <c r="O1985" s="15">
        <v>1</v>
      </c>
      <c r="P1985" s="13" t="s">
        <v>31</v>
      </c>
      <c r="Q1985" s="13" t="s">
        <v>32</v>
      </c>
      <c r="R1985" s="1"/>
      <c r="S1985" s="13" t="str" cm="1">
        <f t="array" ref="S1985">IFERROR(_xlfn.TEXTJOIN(", ",TRUE,IF(ChangeLog[ROW_ID]=$T1985,ChangeLog[Change'#],"")),"")</f>
        <v/>
      </c>
      <c r="T1985">
        <v>2004</v>
      </c>
    </row>
    <row r="1986" spans="1:20" ht="17.100000000000001" customHeight="1" x14ac:dyDescent="0.25">
      <c r="A1986" s="1" t="s">
        <v>1242</v>
      </c>
      <c r="B1986" s="15">
        <v>1991</v>
      </c>
      <c r="C1986" s="15" t="s">
        <v>236</v>
      </c>
      <c r="D1986" s="15" t="s">
        <v>236</v>
      </c>
      <c r="E1986" s="15" t="s">
        <v>236</v>
      </c>
      <c r="F1986" s="15"/>
      <c r="G1986" s="15" t="s">
        <v>240</v>
      </c>
      <c r="H1986" s="15" t="s">
        <v>3051</v>
      </c>
      <c r="I1986" s="15" t="s">
        <v>11744</v>
      </c>
      <c r="J1986" s="1" t="s">
        <v>3269</v>
      </c>
      <c r="K1986" s="15" t="s">
        <v>29</v>
      </c>
      <c r="L1986" s="15">
        <v>1</v>
      </c>
      <c r="M1986" s="15" t="s">
        <v>41</v>
      </c>
      <c r="N1986" s="15">
        <v>1</v>
      </c>
      <c r="O1986" s="15">
        <v>1</v>
      </c>
      <c r="P1986" s="13" t="s">
        <v>31</v>
      </c>
      <c r="Q1986" s="13" t="s">
        <v>32</v>
      </c>
      <c r="R1986" s="1"/>
      <c r="S1986" s="13" t="str" cm="1">
        <f t="array" ref="S1986">IFERROR(_xlfn.TEXTJOIN(", ",TRUE,IF(ChangeLog[ROW_ID]=$T1986,ChangeLog[Change'#],"")),"")</f>
        <v/>
      </c>
      <c r="T1986">
        <v>2005</v>
      </c>
    </row>
    <row r="1987" spans="1:20" ht="17.100000000000001" customHeight="1" x14ac:dyDescent="0.25">
      <c r="A1987" s="1" t="s">
        <v>1242</v>
      </c>
      <c r="B1987" s="15">
        <v>1991</v>
      </c>
      <c r="C1987" s="15" t="s">
        <v>236</v>
      </c>
      <c r="D1987" s="15" t="s">
        <v>236</v>
      </c>
      <c r="E1987" s="15" t="s">
        <v>236</v>
      </c>
      <c r="F1987" s="15"/>
      <c r="G1987" s="15" t="s">
        <v>3054</v>
      </c>
      <c r="H1987" s="15" t="s">
        <v>3051</v>
      </c>
      <c r="I1987" s="15" t="s">
        <v>504</v>
      </c>
      <c r="J1987" s="1" t="s">
        <v>3271</v>
      </c>
      <c r="K1987" s="15" t="s">
        <v>29</v>
      </c>
      <c r="L1987" s="15">
        <v>1</v>
      </c>
      <c r="M1987" s="15" t="s">
        <v>41</v>
      </c>
      <c r="N1987" s="15">
        <v>1</v>
      </c>
      <c r="O1987" s="15">
        <v>1</v>
      </c>
      <c r="P1987" s="13" t="s">
        <v>31</v>
      </c>
      <c r="Q1987" s="13" t="s">
        <v>32</v>
      </c>
      <c r="R1987" s="1"/>
      <c r="S1987" s="13" t="str" cm="1">
        <f t="array" ref="S1987">IFERROR(_xlfn.TEXTJOIN(", ",TRUE,IF(ChangeLog[ROW_ID]=$T1987,ChangeLog[Change'#],"")),"")</f>
        <v/>
      </c>
      <c r="T1987">
        <v>2006</v>
      </c>
    </row>
    <row r="1988" spans="1:20" ht="17.100000000000001" customHeight="1" x14ac:dyDescent="0.25">
      <c r="A1988" s="1" t="s">
        <v>1242</v>
      </c>
      <c r="B1988" s="15">
        <v>1991</v>
      </c>
      <c r="C1988" s="15" t="s">
        <v>236</v>
      </c>
      <c r="D1988" s="15" t="s">
        <v>236</v>
      </c>
      <c r="E1988" s="15" t="s">
        <v>236</v>
      </c>
      <c r="F1988" s="15"/>
      <c r="G1988" s="15" t="s">
        <v>237</v>
      </c>
      <c r="H1988" s="15" t="s">
        <v>3051</v>
      </c>
      <c r="I1988" s="15" t="s">
        <v>238</v>
      </c>
      <c r="J1988" s="1" t="s">
        <v>3411</v>
      </c>
      <c r="K1988" s="15" t="s">
        <v>29</v>
      </c>
      <c r="L1988" s="15">
        <v>1</v>
      </c>
      <c r="M1988" s="15" t="s">
        <v>41</v>
      </c>
      <c r="N1988" s="15">
        <v>1</v>
      </c>
      <c r="O1988" s="15">
        <v>1</v>
      </c>
      <c r="P1988" s="13" t="s">
        <v>31</v>
      </c>
      <c r="Q1988" s="13" t="s">
        <v>32</v>
      </c>
      <c r="R1988" s="1"/>
      <c r="S1988" s="13" t="str" cm="1">
        <f t="array" ref="S1988">IFERROR(_xlfn.TEXTJOIN(", ",TRUE,IF(ChangeLog[ROW_ID]=$T1988,ChangeLog[Change'#],"")),"")</f>
        <v/>
      </c>
      <c r="T1988">
        <v>2007</v>
      </c>
    </row>
    <row r="1989" spans="1:20" ht="17.100000000000001" customHeight="1" x14ac:dyDescent="0.25">
      <c r="A1989" s="1" t="s">
        <v>1242</v>
      </c>
      <c r="B1989" s="15">
        <v>1991</v>
      </c>
      <c r="C1989" s="15" t="s">
        <v>150</v>
      </c>
      <c r="D1989" s="15" t="s">
        <v>150</v>
      </c>
      <c r="E1989" s="15" t="s">
        <v>151</v>
      </c>
      <c r="F1989" s="15" t="s">
        <v>49</v>
      </c>
      <c r="G1989" s="15" t="s">
        <v>166</v>
      </c>
      <c r="H1989" s="15" t="s">
        <v>2300</v>
      </c>
      <c r="I1989" s="15" t="s">
        <v>338</v>
      </c>
      <c r="J1989" s="1" t="s">
        <v>3412</v>
      </c>
      <c r="K1989" s="15" t="s">
        <v>29</v>
      </c>
      <c r="L1989" s="15">
        <v>2</v>
      </c>
      <c r="M1989" s="15" t="s">
        <v>30</v>
      </c>
      <c r="N1989" s="15">
        <v>2</v>
      </c>
      <c r="O1989" s="15">
        <v>1</v>
      </c>
      <c r="P1989" s="13" t="s">
        <v>31</v>
      </c>
      <c r="Q1989" s="13" t="s">
        <v>32</v>
      </c>
      <c r="R1989" s="1" t="s">
        <v>3413</v>
      </c>
      <c r="S1989" s="13" t="str" cm="1">
        <f t="array" ref="S1989">IFERROR(_xlfn.TEXTJOIN(", ",TRUE,IF(ChangeLog[ROW_ID]=$T1989,ChangeLog[Change'#],"")),"")</f>
        <v/>
      </c>
      <c r="T1989">
        <v>2008</v>
      </c>
    </row>
    <row r="1990" spans="1:20" ht="17.100000000000001" customHeight="1" x14ac:dyDescent="0.25">
      <c r="A1990" s="1" t="s">
        <v>1242</v>
      </c>
      <c r="B1990" s="15">
        <v>1991</v>
      </c>
      <c r="C1990" s="15" t="s">
        <v>150</v>
      </c>
      <c r="D1990" s="15" t="s">
        <v>150</v>
      </c>
      <c r="E1990" s="15" t="s">
        <v>151</v>
      </c>
      <c r="F1990" s="15" t="s">
        <v>26</v>
      </c>
      <c r="G1990" s="15" t="s">
        <v>292</v>
      </c>
      <c r="H1990" s="15" t="s">
        <v>2300</v>
      </c>
      <c r="I1990" s="15" t="s">
        <v>11745</v>
      </c>
      <c r="J1990" s="1" t="s">
        <v>3415</v>
      </c>
      <c r="K1990" s="15" t="s">
        <v>29</v>
      </c>
      <c r="L1990" s="15">
        <v>2</v>
      </c>
      <c r="M1990" s="15" t="s">
        <v>30</v>
      </c>
      <c r="N1990" s="15">
        <v>2</v>
      </c>
      <c r="O1990" s="15">
        <v>1</v>
      </c>
      <c r="P1990" s="13" t="s">
        <v>31</v>
      </c>
      <c r="Q1990" s="13" t="s">
        <v>32</v>
      </c>
      <c r="R1990" s="1" t="s">
        <v>3416</v>
      </c>
      <c r="S1990" s="13" t="str" cm="1">
        <f t="array" ref="S1990">IFERROR(_xlfn.TEXTJOIN(", ",TRUE,IF(ChangeLog[ROW_ID]=$T1990,ChangeLog[Change'#],"")),"")</f>
        <v/>
      </c>
      <c r="T1990">
        <v>2009</v>
      </c>
    </row>
    <row r="1991" spans="1:20" ht="17.100000000000001" customHeight="1" x14ac:dyDescent="0.25">
      <c r="A1991" s="1" t="s">
        <v>1242</v>
      </c>
      <c r="B1991" s="15">
        <v>1991</v>
      </c>
      <c r="C1991" s="15" t="s">
        <v>150</v>
      </c>
      <c r="D1991" s="15" t="s">
        <v>150</v>
      </c>
      <c r="E1991" s="15" t="s">
        <v>151</v>
      </c>
      <c r="F1991" s="15" t="s">
        <v>26</v>
      </c>
      <c r="G1991" s="15" t="s">
        <v>166</v>
      </c>
      <c r="H1991" s="15" t="s">
        <v>2300</v>
      </c>
      <c r="I1991" s="15" t="s">
        <v>286</v>
      </c>
      <c r="J1991" s="1" t="s">
        <v>3418</v>
      </c>
      <c r="K1991" s="15" t="s">
        <v>29</v>
      </c>
      <c r="L1991" s="15">
        <v>3</v>
      </c>
      <c r="M1991" s="15" t="s">
        <v>57</v>
      </c>
      <c r="N1991" s="15">
        <v>3</v>
      </c>
      <c r="O1991" s="15">
        <v>1</v>
      </c>
      <c r="P1991" s="13" t="s">
        <v>31</v>
      </c>
      <c r="Q1991" s="13" t="s">
        <v>32</v>
      </c>
      <c r="R1991" s="1" t="s">
        <v>3419</v>
      </c>
      <c r="S1991" s="13" t="str" cm="1">
        <f t="array" ref="S1991">IFERROR(_xlfn.TEXTJOIN(", ",TRUE,IF(ChangeLog[ROW_ID]=$T1991,ChangeLog[Change'#],"")),"")</f>
        <v/>
      </c>
      <c r="T1991">
        <v>2010</v>
      </c>
    </row>
    <row r="1992" spans="1:20" ht="17.100000000000001" customHeight="1" x14ac:dyDescent="0.25">
      <c r="A1992" s="1" t="s">
        <v>1242</v>
      </c>
      <c r="B1992" s="15">
        <v>1991</v>
      </c>
      <c r="C1992" s="15" t="s">
        <v>150</v>
      </c>
      <c r="D1992" s="15" t="s">
        <v>150</v>
      </c>
      <c r="E1992" s="15" t="s">
        <v>151</v>
      </c>
      <c r="F1992" s="15" t="s">
        <v>49</v>
      </c>
      <c r="G1992" s="15" t="s">
        <v>198</v>
      </c>
      <c r="H1992" s="15" t="s">
        <v>2300</v>
      </c>
      <c r="I1992" s="15" t="s">
        <v>336</v>
      </c>
      <c r="J1992" s="1" t="s">
        <v>183</v>
      </c>
      <c r="K1992" s="15" t="s">
        <v>29</v>
      </c>
      <c r="L1992" s="15">
        <v>1</v>
      </c>
      <c r="M1992" s="15" t="s">
        <v>41</v>
      </c>
      <c r="N1992" s="15">
        <v>1</v>
      </c>
      <c r="O1992" s="15">
        <v>1</v>
      </c>
      <c r="P1992" s="13" t="s">
        <v>31</v>
      </c>
      <c r="Q1992" s="13" t="s">
        <v>32</v>
      </c>
      <c r="R1992" s="1"/>
      <c r="S1992" s="13" t="str" cm="1">
        <f t="array" ref="S1992">IFERROR(_xlfn.TEXTJOIN(", ",TRUE,IF(ChangeLog[ROW_ID]=$T1992,ChangeLog[Change'#],"")),"")</f>
        <v/>
      </c>
      <c r="T1992">
        <v>2011</v>
      </c>
    </row>
    <row r="1993" spans="1:20" ht="17.100000000000001" customHeight="1" x14ac:dyDescent="0.25">
      <c r="A1993" s="1" t="s">
        <v>1242</v>
      </c>
      <c r="B1993" s="15">
        <v>1991</v>
      </c>
      <c r="C1993" s="15" t="s">
        <v>150</v>
      </c>
      <c r="D1993" s="15" t="s">
        <v>150</v>
      </c>
      <c r="E1993" s="15" t="s">
        <v>151</v>
      </c>
      <c r="F1993" s="15" t="s">
        <v>49</v>
      </c>
      <c r="G1993" s="15" t="s">
        <v>292</v>
      </c>
      <c r="H1993" s="15" t="s">
        <v>2300</v>
      </c>
      <c r="I1993" s="15" t="s">
        <v>11746</v>
      </c>
      <c r="J1993" s="1" t="s">
        <v>3422</v>
      </c>
      <c r="K1993" s="15" t="s">
        <v>29</v>
      </c>
      <c r="L1993" s="15">
        <v>1</v>
      </c>
      <c r="M1993" s="15" t="s">
        <v>41</v>
      </c>
      <c r="N1993" s="15">
        <v>1</v>
      </c>
      <c r="O1993" s="15">
        <v>1</v>
      </c>
      <c r="P1993" s="13" t="s">
        <v>31</v>
      </c>
      <c r="Q1993" s="13" t="s">
        <v>32</v>
      </c>
      <c r="R1993" s="1"/>
      <c r="S1993" s="13" t="str" cm="1">
        <f t="array" ref="S1993">IFERROR(_xlfn.TEXTJOIN(", ",TRUE,IF(ChangeLog[ROW_ID]=$T1993,ChangeLog[Change'#],"")),"")</f>
        <v/>
      </c>
      <c r="T1993">
        <v>2012</v>
      </c>
    </row>
    <row r="1994" spans="1:20" ht="17.100000000000001" customHeight="1" x14ac:dyDescent="0.25">
      <c r="A1994" s="1" t="s">
        <v>1242</v>
      </c>
      <c r="B1994" s="15">
        <v>1991</v>
      </c>
      <c r="C1994" s="15" t="s">
        <v>74</v>
      </c>
      <c r="D1994" s="15" t="s">
        <v>74</v>
      </c>
      <c r="E1994" s="15" t="s">
        <v>74</v>
      </c>
      <c r="F1994" s="15" t="s">
        <v>26</v>
      </c>
      <c r="G1994" s="15" t="s">
        <v>1278</v>
      </c>
      <c r="H1994" s="15" t="s">
        <v>1279</v>
      </c>
      <c r="I1994" s="15" t="s">
        <v>1278</v>
      </c>
      <c r="J1994" s="1" t="s">
        <v>3423</v>
      </c>
      <c r="K1994" s="15" t="s">
        <v>29</v>
      </c>
      <c r="L1994" s="15">
        <v>3</v>
      </c>
      <c r="M1994" s="15" t="s">
        <v>57</v>
      </c>
      <c r="N1994" s="15">
        <v>3</v>
      </c>
      <c r="O1994" s="15">
        <v>1</v>
      </c>
      <c r="P1994" s="13" t="s">
        <v>31</v>
      </c>
      <c r="Q1994" s="13" t="s">
        <v>32</v>
      </c>
      <c r="R1994" s="1"/>
      <c r="S1994" s="13" t="str" cm="1">
        <f t="array" ref="S1994">IFERROR(_xlfn.TEXTJOIN(", ",TRUE,IF(ChangeLog[ROW_ID]=$T1994,ChangeLog[Change'#],"")),"")</f>
        <v/>
      </c>
      <c r="T1994">
        <v>2013</v>
      </c>
    </row>
    <row r="1995" spans="1:20" ht="17.100000000000001" customHeight="1" x14ac:dyDescent="0.25">
      <c r="A1995" s="1" t="s">
        <v>1242</v>
      </c>
      <c r="B1995" s="15">
        <v>1991</v>
      </c>
      <c r="C1995" s="15" t="s">
        <v>74</v>
      </c>
      <c r="D1995" s="15" t="s">
        <v>74</v>
      </c>
      <c r="E1995" s="15" t="s">
        <v>74</v>
      </c>
      <c r="F1995" s="15"/>
      <c r="G1995" s="15" t="s">
        <v>1293</v>
      </c>
      <c r="H1995" s="15" t="s">
        <v>1279</v>
      </c>
      <c r="I1995" s="15" t="s">
        <v>1293</v>
      </c>
      <c r="J1995" s="1" t="s">
        <v>3424</v>
      </c>
      <c r="K1995" s="15" t="s">
        <v>29</v>
      </c>
      <c r="L1995" s="15">
        <v>3</v>
      </c>
      <c r="M1995" s="15" t="s">
        <v>57</v>
      </c>
      <c r="N1995" s="15">
        <v>3</v>
      </c>
      <c r="O1995" s="15">
        <v>1</v>
      </c>
      <c r="P1995" s="13" t="s">
        <v>31</v>
      </c>
      <c r="Q1995" s="13" t="s">
        <v>32</v>
      </c>
      <c r="R1995" s="1"/>
      <c r="S1995" s="13" t="str" cm="1">
        <f t="array" ref="S1995">IFERROR(_xlfn.TEXTJOIN(", ",TRUE,IF(ChangeLog[ROW_ID]=$T1995,ChangeLog[Change'#],"")),"")</f>
        <v/>
      </c>
      <c r="T1995">
        <v>2014</v>
      </c>
    </row>
    <row r="1996" spans="1:20" ht="17.100000000000001" customHeight="1" x14ac:dyDescent="0.25">
      <c r="A1996" s="1" t="s">
        <v>1242</v>
      </c>
      <c r="B1996" s="15">
        <v>1991</v>
      </c>
      <c r="C1996" s="15" t="s">
        <v>203</v>
      </c>
      <c r="D1996" s="15" t="s">
        <v>203</v>
      </c>
      <c r="E1996" s="15" t="s">
        <v>204</v>
      </c>
      <c r="F1996" s="15"/>
      <c r="G1996" s="15" t="s">
        <v>3425</v>
      </c>
      <c r="H1996" s="1" t="s">
        <v>3426</v>
      </c>
      <c r="I1996" s="15" t="s">
        <v>11747</v>
      </c>
      <c r="J1996" s="1" t="s">
        <v>3428</v>
      </c>
      <c r="K1996" s="15" t="s">
        <v>29</v>
      </c>
      <c r="L1996" s="15">
        <v>3</v>
      </c>
      <c r="M1996" s="15" t="s">
        <v>57</v>
      </c>
      <c r="N1996" s="15">
        <v>3</v>
      </c>
      <c r="O1996" s="15">
        <v>1</v>
      </c>
      <c r="P1996" s="13" t="s">
        <v>31</v>
      </c>
      <c r="Q1996" s="13" t="s">
        <v>32</v>
      </c>
      <c r="R1996" s="1"/>
      <c r="S1996" s="13" t="str" cm="1">
        <f t="array" ref="S1996">IFERROR(_xlfn.TEXTJOIN(", ",TRUE,IF(ChangeLog[ROW_ID]=$T1996,ChangeLog[Change'#],"")),"")</f>
        <v>92</v>
      </c>
      <c r="T1996">
        <v>2015</v>
      </c>
    </row>
    <row r="1997" spans="1:20" ht="17.100000000000001" customHeight="1" x14ac:dyDescent="0.25">
      <c r="A1997" s="1" t="s">
        <v>1242</v>
      </c>
      <c r="B1997" s="15">
        <v>1991</v>
      </c>
      <c r="C1997" s="15" t="s">
        <v>203</v>
      </c>
      <c r="D1997" s="15" t="s">
        <v>203</v>
      </c>
      <c r="E1997" s="15" t="s">
        <v>204</v>
      </c>
      <c r="F1997" s="15" t="s">
        <v>26</v>
      </c>
      <c r="G1997" s="15" t="s">
        <v>3429</v>
      </c>
      <c r="H1997" s="15" t="s">
        <v>3430</v>
      </c>
      <c r="I1997" s="15" t="s">
        <v>11748</v>
      </c>
      <c r="J1997" s="1" t="s">
        <v>98</v>
      </c>
      <c r="K1997" s="15" t="s">
        <v>29</v>
      </c>
      <c r="L1997" s="15">
        <v>2</v>
      </c>
      <c r="M1997" s="15" t="s">
        <v>30</v>
      </c>
      <c r="N1997" s="15">
        <v>2</v>
      </c>
      <c r="O1997" s="15">
        <v>1</v>
      </c>
      <c r="P1997" s="13" t="s">
        <v>31</v>
      </c>
      <c r="Q1997" s="13" t="s">
        <v>32</v>
      </c>
      <c r="R1997" s="1"/>
      <c r="S1997" s="13" t="str" cm="1">
        <f t="array" ref="S1997">IFERROR(_xlfn.TEXTJOIN(", ",TRUE,IF(ChangeLog[ROW_ID]=$T1997,ChangeLog[Change'#],"")),"")</f>
        <v>93</v>
      </c>
      <c r="T1997">
        <v>2016</v>
      </c>
    </row>
    <row r="1998" spans="1:20" ht="17.100000000000001" customHeight="1" x14ac:dyDescent="0.25">
      <c r="A1998" s="1" t="s">
        <v>1242</v>
      </c>
      <c r="B1998" s="15">
        <v>1991</v>
      </c>
      <c r="C1998" s="15" t="s">
        <v>203</v>
      </c>
      <c r="D1998" s="15" t="s">
        <v>203</v>
      </c>
      <c r="E1998" s="15" t="s">
        <v>204</v>
      </c>
      <c r="F1998" s="15" t="s">
        <v>26</v>
      </c>
      <c r="G1998" s="15" t="s">
        <v>3432</v>
      </c>
      <c r="H1998" s="15" t="s">
        <v>3430</v>
      </c>
      <c r="I1998" s="15" t="s">
        <v>3651</v>
      </c>
      <c r="J1998" s="1" t="s">
        <v>98</v>
      </c>
      <c r="K1998" s="15" t="s">
        <v>29</v>
      </c>
      <c r="L1998" s="15">
        <v>2</v>
      </c>
      <c r="M1998" s="15" t="s">
        <v>30</v>
      </c>
      <c r="N1998" s="15">
        <v>2</v>
      </c>
      <c r="O1998" s="15">
        <v>1</v>
      </c>
      <c r="P1998" s="13" t="s">
        <v>31</v>
      </c>
      <c r="Q1998" s="13" t="s">
        <v>32</v>
      </c>
      <c r="R1998" s="1"/>
      <c r="S1998" s="13" t="str" cm="1">
        <f t="array" ref="S1998">IFERROR(_xlfn.TEXTJOIN(", ",TRUE,IF(ChangeLog[ROW_ID]=$T1998,ChangeLog[Change'#],"")),"")</f>
        <v>94</v>
      </c>
      <c r="T1998">
        <v>2017</v>
      </c>
    </row>
    <row r="1999" spans="1:20" ht="17.100000000000001" customHeight="1" x14ac:dyDescent="0.25">
      <c r="A1999" s="1" t="s">
        <v>1242</v>
      </c>
      <c r="B1999" s="15">
        <v>1991</v>
      </c>
      <c r="C1999" s="15" t="s">
        <v>706</v>
      </c>
      <c r="D1999" s="15" t="s">
        <v>706</v>
      </c>
      <c r="E1999" s="15" t="s">
        <v>48</v>
      </c>
      <c r="F1999" s="15" t="s">
        <v>26</v>
      </c>
      <c r="G1999" s="15" t="s">
        <v>2339</v>
      </c>
      <c r="H1999" s="15" t="s">
        <v>1425</v>
      </c>
      <c r="I1999" s="15" t="s">
        <v>11749</v>
      </c>
      <c r="J1999" s="1" t="s">
        <v>3106</v>
      </c>
      <c r="K1999" s="15" t="s">
        <v>29</v>
      </c>
      <c r="L1999" s="15">
        <v>3</v>
      </c>
      <c r="M1999" s="15" t="s">
        <v>57</v>
      </c>
      <c r="N1999" s="15">
        <v>3</v>
      </c>
      <c r="O1999" s="15">
        <v>1</v>
      </c>
      <c r="P1999" s="13" t="s">
        <v>31</v>
      </c>
      <c r="Q1999" s="13" t="s">
        <v>32</v>
      </c>
      <c r="R1999" s="1" t="s">
        <v>3435</v>
      </c>
      <c r="S1999" s="13" t="str" cm="1">
        <f t="array" ref="S1999">IFERROR(_xlfn.TEXTJOIN(", ",TRUE,IF(ChangeLog[ROW_ID]=$T1999,ChangeLog[Change'#],"")),"")</f>
        <v/>
      </c>
      <c r="T1999">
        <v>2018</v>
      </c>
    </row>
    <row r="2000" spans="1:20" ht="17.100000000000001" customHeight="1" x14ac:dyDescent="0.25">
      <c r="A2000" s="1" t="s">
        <v>1242</v>
      </c>
      <c r="B2000" s="15">
        <v>1991</v>
      </c>
      <c r="C2000" s="15" t="s">
        <v>706</v>
      </c>
      <c r="D2000" s="15" t="s">
        <v>706</v>
      </c>
      <c r="E2000" s="15" t="s">
        <v>48</v>
      </c>
      <c r="F2000" s="15" t="s">
        <v>26</v>
      </c>
      <c r="G2000" s="15" t="s">
        <v>712</v>
      </c>
      <c r="H2000" s="15" t="s">
        <v>1425</v>
      </c>
      <c r="I2000" s="15" t="s">
        <v>11750</v>
      </c>
      <c r="J2000" s="1" t="s">
        <v>3106</v>
      </c>
      <c r="K2000" s="15" t="s">
        <v>29</v>
      </c>
      <c r="L2000" s="15">
        <v>2</v>
      </c>
      <c r="M2000" s="15" t="s">
        <v>30</v>
      </c>
      <c r="N2000" s="15">
        <v>2</v>
      </c>
      <c r="O2000" s="15">
        <v>1</v>
      </c>
      <c r="P2000" s="13" t="s">
        <v>31</v>
      </c>
      <c r="Q2000" s="13" t="s">
        <v>32</v>
      </c>
      <c r="R2000" s="1" t="s">
        <v>3437</v>
      </c>
      <c r="S2000" s="13" t="str" cm="1">
        <f t="array" ref="S2000">IFERROR(_xlfn.TEXTJOIN(", ",TRUE,IF(ChangeLog[ROW_ID]=$T2000,ChangeLog[Change'#],"")),"")</f>
        <v/>
      </c>
      <c r="T2000">
        <v>2019</v>
      </c>
    </row>
    <row r="2001" spans="1:20" ht="17.100000000000001" customHeight="1" x14ac:dyDescent="0.25">
      <c r="A2001" s="1" t="s">
        <v>1242</v>
      </c>
      <c r="B2001" s="15">
        <v>1991</v>
      </c>
      <c r="C2001" s="15" t="s">
        <v>3286</v>
      </c>
      <c r="D2001" s="15" t="s">
        <v>3286</v>
      </c>
      <c r="E2001" s="15" t="s">
        <v>3287</v>
      </c>
      <c r="F2001" s="15" t="s">
        <v>26</v>
      </c>
      <c r="G2001" s="15" t="s">
        <v>12731</v>
      </c>
      <c r="H2001" s="1" t="s">
        <v>3289</v>
      </c>
      <c r="I2001" s="15" t="s">
        <v>11752</v>
      </c>
      <c r="J2001" s="1" t="s">
        <v>3440</v>
      </c>
      <c r="K2001" s="15" t="s">
        <v>29</v>
      </c>
      <c r="L2001" s="15">
        <v>3</v>
      </c>
      <c r="M2001" s="15" t="s">
        <v>57</v>
      </c>
      <c r="N2001" s="15">
        <v>3</v>
      </c>
      <c r="O2001" s="15">
        <v>1</v>
      </c>
      <c r="P2001" s="13" t="s">
        <v>31</v>
      </c>
      <c r="Q2001" s="13" t="s">
        <v>32</v>
      </c>
      <c r="R2001" s="1"/>
      <c r="S2001" s="13" t="str" cm="1">
        <f t="array" ref="S2001">IFERROR(_xlfn.TEXTJOIN(", ",TRUE,IF(ChangeLog[ROW_ID]=$T2001,ChangeLog[Change'#],"")),"")</f>
        <v>97</v>
      </c>
      <c r="T2001">
        <v>2021</v>
      </c>
    </row>
    <row r="2002" spans="1:20" ht="17.100000000000001" customHeight="1" x14ac:dyDescent="0.25">
      <c r="A2002" s="1" t="s">
        <v>1242</v>
      </c>
      <c r="B2002" s="15">
        <v>1991</v>
      </c>
      <c r="C2002" s="15" t="s">
        <v>3286</v>
      </c>
      <c r="D2002" s="15" t="s">
        <v>3286</v>
      </c>
      <c r="E2002" s="15" t="s">
        <v>3287</v>
      </c>
      <c r="F2002" s="15" t="s">
        <v>26</v>
      </c>
      <c r="G2002" s="15" t="s">
        <v>12730</v>
      </c>
      <c r="H2002" s="1" t="s">
        <v>3289</v>
      </c>
      <c r="I2002" s="15" t="s">
        <v>3442</v>
      </c>
      <c r="J2002" s="1" t="s">
        <v>3444</v>
      </c>
      <c r="K2002" s="15" t="s">
        <v>29</v>
      </c>
      <c r="L2002" s="15">
        <v>2</v>
      </c>
      <c r="M2002" s="15" t="s">
        <v>30</v>
      </c>
      <c r="N2002" s="15">
        <v>2</v>
      </c>
      <c r="O2002" s="15">
        <v>1</v>
      </c>
      <c r="P2002" s="13" t="s">
        <v>31</v>
      </c>
      <c r="Q2002" s="13" t="s">
        <v>32</v>
      </c>
      <c r="R2002" s="1"/>
      <c r="S2002" s="13" t="str" cm="1">
        <f t="array" ref="S2002">IFERROR(_xlfn.TEXTJOIN(", ",TRUE,IF(ChangeLog[ROW_ID]=$T2002,ChangeLog[Change'#],"")),"")</f>
        <v>98</v>
      </c>
      <c r="T2002">
        <v>2022</v>
      </c>
    </row>
    <row r="2003" spans="1:20" ht="17.100000000000001" customHeight="1" x14ac:dyDescent="0.25">
      <c r="A2003" s="1" t="s">
        <v>1242</v>
      </c>
      <c r="B2003" s="15">
        <v>1991</v>
      </c>
      <c r="C2003" s="15" t="s">
        <v>3286</v>
      </c>
      <c r="D2003" s="15" t="s">
        <v>3286</v>
      </c>
      <c r="E2003" s="15" t="s">
        <v>3287</v>
      </c>
      <c r="F2003" s="15"/>
      <c r="G2003" s="15" t="s">
        <v>11013</v>
      </c>
      <c r="H2003" s="1" t="s">
        <v>3289</v>
      </c>
      <c r="I2003" s="15" t="s">
        <v>11751</v>
      </c>
      <c r="J2003" s="1" t="s">
        <v>3440</v>
      </c>
      <c r="K2003" s="15" t="s">
        <v>29</v>
      </c>
      <c r="L2003" s="15">
        <v>3</v>
      </c>
      <c r="M2003" s="15" t="s">
        <v>57</v>
      </c>
      <c r="N2003" s="15">
        <v>3</v>
      </c>
      <c r="O2003" s="15">
        <v>1</v>
      </c>
      <c r="P2003" s="13" t="s">
        <v>31</v>
      </c>
      <c r="Q2003" s="13" t="s">
        <v>32</v>
      </c>
      <c r="R2003" s="1"/>
      <c r="S2003" s="13" t="str" cm="1">
        <f t="array" ref="S2003">IFERROR(_xlfn.TEXTJOIN(", ",TRUE,IF(ChangeLog[ROW_ID]=$T2003,ChangeLog[Change'#],"")),"")</f>
        <v>96</v>
      </c>
      <c r="T2003">
        <v>2020</v>
      </c>
    </row>
    <row r="2004" spans="1:20" ht="17.100000000000001" customHeight="1" x14ac:dyDescent="0.25">
      <c r="A2004" s="1" t="s">
        <v>1242</v>
      </c>
      <c r="B2004" s="15">
        <v>1991</v>
      </c>
      <c r="C2004" s="15" t="s">
        <v>367</v>
      </c>
      <c r="D2004" s="15" t="s">
        <v>367</v>
      </c>
      <c r="E2004" s="15" t="s">
        <v>422</v>
      </c>
      <c r="F2004" s="15" t="s">
        <v>49</v>
      </c>
      <c r="G2004" s="15" t="s">
        <v>369</v>
      </c>
      <c r="H2004" s="15" t="s">
        <v>3108</v>
      </c>
      <c r="I2004" s="15" t="s">
        <v>1167</v>
      </c>
      <c r="J2004" s="1" t="s">
        <v>3446</v>
      </c>
      <c r="K2004" s="15" t="s">
        <v>29</v>
      </c>
      <c r="L2004" s="15">
        <v>3</v>
      </c>
      <c r="M2004" s="15" t="s">
        <v>57</v>
      </c>
      <c r="N2004" s="15">
        <v>3</v>
      </c>
      <c r="O2004" s="15">
        <v>1</v>
      </c>
      <c r="P2004" s="13" t="s">
        <v>31</v>
      </c>
      <c r="Q2004" s="13" t="s">
        <v>32</v>
      </c>
      <c r="R2004" s="1"/>
      <c r="S2004" s="13" t="str" cm="1">
        <f t="array" ref="S2004">IFERROR(_xlfn.TEXTJOIN(", ",TRUE,IF(ChangeLog[ROW_ID]=$T2004,ChangeLog[Change'#],"")),"")</f>
        <v/>
      </c>
      <c r="T2004">
        <v>2023</v>
      </c>
    </row>
    <row r="2005" spans="1:20" ht="17.100000000000001" customHeight="1" x14ac:dyDescent="0.25">
      <c r="A2005" s="1" t="s">
        <v>1242</v>
      </c>
      <c r="B2005" s="15">
        <v>1991</v>
      </c>
      <c r="C2005" s="15" t="s">
        <v>367</v>
      </c>
      <c r="D2005" s="15" t="s">
        <v>367</v>
      </c>
      <c r="E2005" s="15" t="s">
        <v>368</v>
      </c>
      <c r="F2005" s="15" t="s">
        <v>49</v>
      </c>
      <c r="G2005" s="15" t="s">
        <v>369</v>
      </c>
      <c r="H2005" s="15" t="s">
        <v>3108</v>
      </c>
      <c r="I2005" s="15" t="s">
        <v>1170</v>
      </c>
      <c r="J2005" s="1" t="s">
        <v>3446</v>
      </c>
      <c r="K2005" s="15" t="s">
        <v>29</v>
      </c>
      <c r="L2005" s="15">
        <v>3</v>
      </c>
      <c r="M2005" s="15" t="s">
        <v>57</v>
      </c>
      <c r="N2005" s="15">
        <v>3</v>
      </c>
      <c r="O2005" s="15">
        <v>1</v>
      </c>
      <c r="P2005" s="13" t="s">
        <v>31</v>
      </c>
      <c r="Q2005" s="13" t="s">
        <v>32</v>
      </c>
      <c r="R2005" s="1"/>
      <c r="S2005" s="13" t="str" cm="1">
        <f t="array" ref="S2005">IFERROR(_xlfn.TEXTJOIN(", ",TRUE,IF(ChangeLog[ROW_ID]=$T2005,ChangeLog[Change'#],"")),"")</f>
        <v/>
      </c>
      <c r="T2005">
        <v>2024</v>
      </c>
    </row>
    <row r="2006" spans="1:20" ht="17.100000000000001" customHeight="1" x14ac:dyDescent="0.25">
      <c r="A2006" s="1" t="s">
        <v>1242</v>
      </c>
      <c r="B2006" s="15">
        <v>1991</v>
      </c>
      <c r="C2006" s="15" t="s">
        <v>367</v>
      </c>
      <c r="D2006" s="15" t="s">
        <v>367</v>
      </c>
      <c r="E2006" s="15" t="s">
        <v>422</v>
      </c>
      <c r="F2006" s="15" t="s">
        <v>26</v>
      </c>
      <c r="G2006" s="15" t="s">
        <v>369</v>
      </c>
      <c r="H2006" s="15" t="s">
        <v>3108</v>
      </c>
      <c r="I2006" s="15" t="s">
        <v>11711</v>
      </c>
      <c r="J2006" s="1" t="s">
        <v>3448</v>
      </c>
      <c r="K2006" s="15" t="s">
        <v>29</v>
      </c>
      <c r="L2006" s="15">
        <v>3</v>
      </c>
      <c r="M2006" s="15" t="s">
        <v>57</v>
      </c>
      <c r="N2006" s="15">
        <v>3</v>
      </c>
      <c r="O2006" s="15">
        <v>1</v>
      </c>
      <c r="P2006" s="13" t="s">
        <v>31</v>
      </c>
      <c r="Q2006" s="13" t="s">
        <v>32</v>
      </c>
      <c r="R2006" s="1"/>
      <c r="S2006" s="13" t="str" cm="1">
        <f t="array" ref="S2006">IFERROR(_xlfn.TEXTJOIN(", ",TRUE,IF(ChangeLog[ROW_ID]=$T2006,ChangeLog[Change'#],"")),"")</f>
        <v/>
      </c>
      <c r="T2006">
        <v>2025</v>
      </c>
    </row>
    <row r="2007" spans="1:20" ht="17.100000000000001" customHeight="1" x14ac:dyDescent="0.25">
      <c r="A2007" s="1" t="s">
        <v>1242</v>
      </c>
      <c r="B2007" s="15">
        <v>1991</v>
      </c>
      <c r="C2007" s="15" t="s">
        <v>367</v>
      </c>
      <c r="D2007" s="15" t="s">
        <v>367</v>
      </c>
      <c r="E2007" s="15" t="s">
        <v>368</v>
      </c>
      <c r="F2007" s="15" t="s">
        <v>26</v>
      </c>
      <c r="G2007" s="15" t="s">
        <v>369</v>
      </c>
      <c r="H2007" s="15" t="s">
        <v>3108</v>
      </c>
      <c r="I2007" s="15" t="s">
        <v>370</v>
      </c>
      <c r="J2007" s="1" t="s">
        <v>874</v>
      </c>
      <c r="K2007" s="15" t="s">
        <v>29</v>
      </c>
      <c r="L2007" s="15">
        <v>2</v>
      </c>
      <c r="M2007" s="15" t="s">
        <v>30</v>
      </c>
      <c r="N2007" s="15">
        <v>2</v>
      </c>
      <c r="O2007" s="15">
        <v>1</v>
      </c>
      <c r="P2007" s="13" t="s">
        <v>31</v>
      </c>
      <c r="Q2007" s="13" t="s">
        <v>32</v>
      </c>
      <c r="R2007" s="1"/>
      <c r="S2007" s="13" t="str" cm="1">
        <f t="array" ref="S2007">IFERROR(_xlfn.TEXTJOIN(", ",TRUE,IF(ChangeLog[ROW_ID]=$T2007,ChangeLog[Change'#],"")),"")</f>
        <v/>
      </c>
      <c r="T2007">
        <v>2026</v>
      </c>
    </row>
    <row r="2008" spans="1:20" ht="17.100000000000001" customHeight="1" x14ac:dyDescent="0.25">
      <c r="A2008" s="1" t="s">
        <v>1242</v>
      </c>
      <c r="B2008" s="15">
        <v>1991</v>
      </c>
      <c r="C2008" s="15" t="s">
        <v>367</v>
      </c>
      <c r="D2008" s="15" t="s">
        <v>367</v>
      </c>
      <c r="E2008" s="15" t="s">
        <v>422</v>
      </c>
      <c r="F2008" s="15" t="s">
        <v>26</v>
      </c>
      <c r="G2008" s="15" t="s">
        <v>369</v>
      </c>
      <c r="H2008" s="15" t="s">
        <v>3108</v>
      </c>
      <c r="I2008" s="15" t="s">
        <v>11711</v>
      </c>
      <c r="J2008" s="1" t="s">
        <v>876</v>
      </c>
      <c r="K2008" s="15" t="s">
        <v>29</v>
      </c>
      <c r="L2008" s="15">
        <v>2</v>
      </c>
      <c r="M2008" s="15" t="s">
        <v>30</v>
      </c>
      <c r="N2008" s="15">
        <v>2</v>
      </c>
      <c r="O2008" s="15">
        <v>1</v>
      </c>
      <c r="P2008" s="13" t="s">
        <v>31</v>
      </c>
      <c r="Q2008" s="13" t="s">
        <v>32</v>
      </c>
      <c r="R2008" s="1"/>
      <c r="S2008" s="13" t="str" cm="1">
        <f t="array" ref="S2008">IFERROR(_xlfn.TEXTJOIN(", ",TRUE,IF(ChangeLog[ROW_ID]=$T2008,ChangeLog[Change'#],"")),"")</f>
        <v/>
      </c>
      <c r="T2008">
        <v>2027</v>
      </c>
    </row>
    <row r="2009" spans="1:20" ht="17.100000000000001" customHeight="1" x14ac:dyDescent="0.25">
      <c r="A2009" s="1" t="s">
        <v>1242</v>
      </c>
      <c r="B2009" s="15">
        <v>1991</v>
      </c>
      <c r="C2009" s="15" t="s">
        <v>367</v>
      </c>
      <c r="D2009" s="15" t="s">
        <v>367</v>
      </c>
      <c r="E2009" s="15" t="s">
        <v>422</v>
      </c>
      <c r="F2009" s="15" t="s">
        <v>26</v>
      </c>
      <c r="G2009" s="15" t="s">
        <v>36</v>
      </c>
      <c r="H2009" s="15" t="s">
        <v>3108</v>
      </c>
      <c r="I2009" s="15" t="s">
        <v>11753</v>
      </c>
      <c r="J2009" s="1" t="s">
        <v>91</v>
      </c>
      <c r="K2009" s="15" t="s">
        <v>29</v>
      </c>
      <c r="L2009" s="15">
        <v>2</v>
      </c>
      <c r="M2009" s="15" t="s">
        <v>30</v>
      </c>
      <c r="N2009" s="15">
        <v>2</v>
      </c>
      <c r="O2009" s="15">
        <v>1</v>
      </c>
      <c r="P2009" s="13" t="s">
        <v>31</v>
      </c>
      <c r="Q2009" s="13" t="s">
        <v>32</v>
      </c>
      <c r="R2009" s="1"/>
      <c r="S2009" s="13" t="str" cm="1">
        <f t="array" ref="S2009">IFERROR(_xlfn.TEXTJOIN(", ",TRUE,IF(ChangeLog[ROW_ID]=$T2009,ChangeLog[Change'#],"")),"")</f>
        <v/>
      </c>
      <c r="T2009">
        <v>2028</v>
      </c>
    </row>
    <row r="2010" spans="1:20" ht="17.100000000000001" customHeight="1" x14ac:dyDescent="0.25">
      <c r="A2010" s="1" t="s">
        <v>1242</v>
      </c>
      <c r="B2010" s="15">
        <v>1991</v>
      </c>
      <c r="C2010" s="15" t="s">
        <v>367</v>
      </c>
      <c r="D2010" s="15" t="s">
        <v>367</v>
      </c>
      <c r="E2010" s="15" t="s">
        <v>422</v>
      </c>
      <c r="F2010" s="15" t="s">
        <v>49</v>
      </c>
      <c r="G2010" s="15" t="s">
        <v>36</v>
      </c>
      <c r="H2010" s="15" t="s">
        <v>3108</v>
      </c>
      <c r="I2010" s="15" t="s">
        <v>11754</v>
      </c>
      <c r="J2010" s="1" t="s">
        <v>91</v>
      </c>
      <c r="K2010" s="15" t="s">
        <v>29</v>
      </c>
      <c r="L2010" s="15">
        <v>2</v>
      </c>
      <c r="M2010" s="15" t="s">
        <v>30</v>
      </c>
      <c r="N2010" s="15">
        <v>2</v>
      </c>
      <c r="O2010" s="15">
        <v>1</v>
      </c>
      <c r="P2010" s="13" t="s">
        <v>31</v>
      </c>
      <c r="Q2010" s="13" t="s">
        <v>32</v>
      </c>
      <c r="R2010" s="1"/>
      <c r="S2010" s="13" t="str" cm="1">
        <f t="array" ref="S2010">IFERROR(_xlfn.TEXTJOIN(", ",TRUE,IF(ChangeLog[ROW_ID]=$T2010,ChangeLog[Change'#],"")),"")</f>
        <v/>
      </c>
      <c r="T2010">
        <v>2029</v>
      </c>
    </row>
    <row r="2011" spans="1:20" ht="17.100000000000001" customHeight="1" x14ac:dyDescent="0.25">
      <c r="A2011" s="1" t="s">
        <v>1242</v>
      </c>
      <c r="B2011" s="15">
        <v>1991</v>
      </c>
      <c r="C2011" s="15" t="s">
        <v>615</v>
      </c>
      <c r="D2011" s="15" t="s">
        <v>615</v>
      </c>
      <c r="E2011" s="15" t="s">
        <v>615</v>
      </c>
      <c r="F2011" s="15" t="s">
        <v>26</v>
      </c>
      <c r="G2011" s="15" t="s">
        <v>36</v>
      </c>
      <c r="H2011" s="15" t="s">
        <v>2349</v>
      </c>
      <c r="I2011" s="15" t="s">
        <v>98</v>
      </c>
      <c r="J2011" s="1" t="s">
        <v>91</v>
      </c>
      <c r="K2011" s="15" t="s">
        <v>29</v>
      </c>
      <c r="L2011" s="15">
        <v>3</v>
      </c>
      <c r="M2011" s="15" t="s">
        <v>57</v>
      </c>
      <c r="N2011" s="15">
        <v>3</v>
      </c>
      <c r="O2011" s="15">
        <v>1</v>
      </c>
      <c r="P2011" s="13" t="s">
        <v>31</v>
      </c>
      <c r="Q2011" s="13" t="s">
        <v>32</v>
      </c>
      <c r="R2011" s="1"/>
      <c r="S2011" s="13" t="str" cm="1">
        <f t="array" ref="S2011">IFERROR(_xlfn.TEXTJOIN(", ",TRUE,IF(ChangeLog[ROW_ID]=$T2011,ChangeLog[Change'#],"")),"")</f>
        <v/>
      </c>
      <c r="T2011">
        <v>2030</v>
      </c>
    </row>
    <row r="2012" spans="1:20" ht="17.100000000000001" customHeight="1" x14ac:dyDescent="0.25">
      <c r="A2012" s="1" t="s">
        <v>1242</v>
      </c>
      <c r="B2012" s="15">
        <v>1991</v>
      </c>
      <c r="C2012" s="15" t="s">
        <v>1224</v>
      </c>
      <c r="D2012" s="15" t="s">
        <v>1224</v>
      </c>
      <c r="E2012" s="15" t="s">
        <v>1224</v>
      </c>
      <c r="F2012" s="15" t="s">
        <v>49</v>
      </c>
      <c r="G2012" s="15" t="s">
        <v>369</v>
      </c>
      <c r="H2012" s="15" t="s">
        <v>3120</v>
      </c>
      <c r="I2012" s="15"/>
      <c r="J2012" s="1" t="s">
        <v>3122</v>
      </c>
      <c r="K2012" s="15" t="s">
        <v>29</v>
      </c>
      <c r="L2012" s="15">
        <v>2</v>
      </c>
      <c r="M2012" s="15" t="s">
        <v>30</v>
      </c>
      <c r="N2012" s="15">
        <v>2</v>
      </c>
      <c r="O2012" s="15">
        <v>1</v>
      </c>
      <c r="P2012" s="13" t="s">
        <v>31</v>
      </c>
      <c r="Q2012" s="13" t="s">
        <v>32</v>
      </c>
      <c r="R2012" s="1" t="s">
        <v>3452</v>
      </c>
      <c r="S2012" s="13" t="str" cm="1">
        <f t="array" ref="S2012">IFERROR(_xlfn.TEXTJOIN(", ",TRUE,IF(ChangeLog[ROW_ID]=$T2012,ChangeLog[Change'#],"")),"")</f>
        <v/>
      </c>
      <c r="T2012">
        <v>2031</v>
      </c>
    </row>
    <row r="2013" spans="1:20" ht="17.100000000000001" customHeight="1" x14ac:dyDescent="0.25">
      <c r="A2013" s="1" t="s">
        <v>1242</v>
      </c>
      <c r="B2013" s="15">
        <v>1991</v>
      </c>
      <c r="C2013" s="15" t="s">
        <v>1224</v>
      </c>
      <c r="D2013" s="15" t="s">
        <v>1224</v>
      </c>
      <c r="E2013" s="15" t="s">
        <v>1224</v>
      </c>
      <c r="F2013" s="15" t="s">
        <v>49</v>
      </c>
      <c r="G2013" s="15" t="s">
        <v>36</v>
      </c>
      <c r="H2013" s="15" t="s">
        <v>3120</v>
      </c>
      <c r="I2013" s="15"/>
      <c r="J2013" s="1" t="s">
        <v>265</v>
      </c>
      <c r="K2013" s="15" t="s">
        <v>29</v>
      </c>
      <c r="L2013" s="15">
        <v>2</v>
      </c>
      <c r="M2013" s="15" t="s">
        <v>30</v>
      </c>
      <c r="N2013" s="15">
        <v>2</v>
      </c>
      <c r="O2013" s="15">
        <v>1</v>
      </c>
      <c r="P2013" s="13" t="s">
        <v>31</v>
      </c>
      <c r="Q2013" s="13" t="s">
        <v>32</v>
      </c>
      <c r="R2013" s="1" t="s">
        <v>3453</v>
      </c>
      <c r="S2013" s="13" t="str" cm="1">
        <f t="array" ref="S2013">IFERROR(_xlfn.TEXTJOIN(", ",TRUE,IF(ChangeLog[ROW_ID]=$T2013,ChangeLog[Change'#],"")),"")</f>
        <v/>
      </c>
      <c r="T2013">
        <v>2032</v>
      </c>
    </row>
    <row r="2014" spans="1:20" ht="17.100000000000001" customHeight="1" x14ac:dyDescent="0.25">
      <c r="A2014" s="1" t="s">
        <v>1242</v>
      </c>
      <c r="B2014" s="15">
        <v>1991</v>
      </c>
      <c r="C2014" s="15" t="s">
        <v>546</v>
      </c>
      <c r="D2014" s="15" t="s">
        <v>546</v>
      </c>
      <c r="E2014" s="15" t="s">
        <v>547</v>
      </c>
      <c r="F2014" s="15"/>
      <c r="G2014" s="15" t="s">
        <v>548</v>
      </c>
      <c r="H2014" s="15" t="s">
        <v>1747</v>
      </c>
      <c r="I2014" s="15" t="s">
        <v>11755</v>
      </c>
      <c r="J2014" s="1" t="s">
        <v>3455</v>
      </c>
      <c r="K2014" s="15" t="s">
        <v>29</v>
      </c>
      <c r="L2014" s="15">
        <v>3</v>
      </c>
      <c r="M2014" s="15" t="s">
        <v>57</v>
      </c>
      <c r="N2014" s="15">
        <v>3</v>
      </c>
      <c r="O2014" s="15">
        <v>1</v>
      </c>
      <c r="P2014" s="13" t="s">
        <v>31</v>
      </c>
      <c r="Q2014" s="13" t="s">
        <v>32</v>
      </c>
      <c r="R2014" s="1" t="s">
        <v>3456</v>
      </c>
      <c r="S2014" s="13" t="str" cm="1">
        <f t="array" ref="S2014">IFERROR(_xlfn.TEXTJOIN(", ",TRUE,IF(ChangeLog[ROW_ID]=$T2014,ChangeLog[Change'#],"")),"")</f>
        <v/>
      </c>
      <c r="T2014">
        <v>2033</v>
      </c>
    </row>
    <row r="2015" spans="1:20" ht="33.950000000000003" customHeight="1" x14ac:dyDescent="0.25">
      <c r="A2015" s="1" t="s">
        <v>1242</v>
      </c>
      <c r="B2015" s="15">
        <v>1991</v>
      </c>
      <c r="C2015" s="15" t="s">
        <v>546</v>
      </c>
      <c r="D2015" s="15" t="s">
        <v>546</v>
      </c>
      <c r="E2015" s="15" t="s">
        <v>547</v>
      </c>
      <c r="F2015" s="15"/>
      <c r="G2015" s="15" t="s">
        <v>584</v>
      </c>
      <c r="H2015" s="15" t="s">
        <v>1747</v>
      </c>
      <c r="I2015" s="15" t="s">
        <v>11544</v>
      </c>
      <c r="J2015" s="1" t="s">
        <v>3458</v>
      </c>
      <c r="K2015" s="15" t="s">
        <v>29</v>
      </c>
      <c r="L2015" s="15">
        <v>3</v>
      </c>
      <c r="M2015" s="15" t="s">
        <v>57</v>
      </c>
      <c r="N2015" s="15">
        <v>3</v>
      </c>
      <c r="O2015" s="15">
        <v>1</v>
      </c>
      <c r="P2015" s="13" t="s">
        <v>31</v>
      </c>
      <c r="Q2015" s="13" t="s">
        <v>32</v>
      </c>
      <c r="R2015" s="1" t="s">
        <v>3459</v>
      </c>
      <c r="S2015" s="13" t="str" cm="1">
        <f t="array" ref="S2015">IFERROR(_xlfn.TEXTJOIN(", ",TRUE,IF(ChangeLog[ROW_ID]=$T2015,ChangeLog[Change'#],"")),"")</f>
        <v/>
      </c>
      <c r="T2015">
        <v>2034</v>
      </c>
    </row>
    <row r="2016" spans="1:20" ht="17.100000000000001" customHeight="1" x14ac:dyDescent="0.25">
      <c r="A2016" s="1" t="s">
        <v>1242</v>
      </c>
      <c r="B2016" s="15">
        <v>1991</v>
      </c>
      <c r="C2016" s="15" t="s">
        <v>717</v>
      </c>
      <c r="D2016" s="15" t="s">
        <v>717</v>
      </c>
      <c r="E2016" s="15" t="s">
        <v>426</v>
      </c>
      <c r="F2016" s="15" t="s">
        <v>26</v>
      </c>
      <c r="G2016" s="15" t="s">
        <v>718</v>
      </c>
      <c r="H2016" s="15" t="s">
        <v>1428</v>
      </c>
      <c r="I2016" s="15" t="s">
        <v>11719</v>
      </c>
      <c r="J2016" s="1" t="s">
        <v>878</v>
      </c>
      <c r="K2016" s="15" t="s">
        <v>29</v>
      </c>
      <c r="L2016" s="15">
        <v>2</v>
      </c>
      <c r="M2016" s="15" t="s">
        <v>30</v>
      </c>
      <c r="N2016" s="15">
        <v>2</v>
      </c>
      <c r="O2016" s="15">
        <v>1</v>
      </c>
      <c r="P2016" s="13" t="s">
        <v>31</v>
      </c>
      <c r="Q2016" s="13" t="s">
        <v>32</v>
      </c>
      <c r="R2016" s="1"/>
      <c r="S2016" s="13" t="str" cm="1">
        <f t="array" ref="S2016">IFERROR(_xlfn.TEXTJOIN(", ",TRUE,IF(ChangeLog[ROW_ID]=$T2016,ChangeLog[Change'#],"")),"")</f>
        <v/>
      </c>
      <c r="T2016">
        <v>2035</v>
      </c>
    </row>
    <row r="2017" spans="1:20" ht="17.100000000000001" customHeight="1" x14ac:dyDescent="0.25">
      <c r="A2017" s="1" t="s">
        <v>1242</v>
      </c>
      <c r="B2017" s="15">
        <v>1991</v>
      </c>
      <c r="C2017" s="15" t="s">
        <v>717</v>
      </c>
      <c r="D2017" s="15" t="s">
        <v>717</v>
      </c>
      <c r="E2017" s="15" t="s">
        <v>426</v>
      </c>
      <c r="F2017" s="15" t="s">
        <v>26</v>
      </c>
      <c r="G2017" s="15" t="s">
        <v>1599</v>
      </c>
      <c r="H2017" s="15" t="s">
        <v>1428</v>
      </c>
      <c r="I2017" s="15" t="s">
        <v>11756</v>
      </c>
      <c r="J2017" s="1" t="s">
        <v>878</v>
      </c>
      <c r="K2017" s="15" t="s">
        <v>29</v>
      </c>
      <c r="L2017" s="15">
        <v>3</v>
      </c>
      <c r="M2017" s="15" t="s">
        <v>57</v>
      </c>
      <c r="N2017" s="15">
        <v>3</v>
      </c>
      <c r="O2017" s="15">
        <v>1</v>
      </c>
      <c r="P2017" s="13" t="s">
        <v>31</v>
      </c>
      <c r="Q2017" s="13" t="s">
        <v>32</v>
      </c>
      <c r="R2017" s="1"/>
      <c r="S2017" s="13" t="str" cm="1">
        <f t="array" ref="S2017">IFERROR(_xlfn.TEXTJOIN(", ",TRUE,IF(ChangeLog[ROW_ID]=$T2017,ChangeLog[Change'#],"")),"")</f>
        <v/>
      </c>
      <c r="T2017">
        <v>2036</v>
      </c>
    </row>
    <row r="2018" spans="1:20" ht="17.100000000000001" customHeight="1" x14ac:dyDescent="0.25">
      <c r="A2018" s="1" t="s">
        <v>1242</v>
      </c>
      <c r="B2018" s="15">
        <v>1991</v>
      </c>
      <c r="C2018" s="15" t="s">
        <v>3132</v>
      </c>
      <c r="D2018" s="15" t="s">
        <v>3132</v>
      </c>
      <c r="E2018" s="15" t="s">
        <v>3133</v>
      </c>
      <c r="F2018" s="15" t="s">
        <v>26</v>
      </c>
      <c r="G2018" s="15" t="s">
        <v>36</v>
      </c>
      <c r="H2018" s="15" t="s">
        <v>3134</v>
      </c>
      <c r="I2018" s="15" t="s">
        <v>98</v>
      </c>
      <c r="J2018" s="1" t="s">
        <v>91</v>
      </c>
      <c r="K2018" s="15" t="s">
        <v>29</v>
      </c>
      <c r="L2018" s="15">
        <v>3</v>
      </c>
      <c r="M2018" s="15" t="s">
        <v>57</v>
      </c>
      <c r="N2018" s="15">
        <v>3</v>
      </c>
      <c r="O2018" s="15">
        <v>1</v>
      </c>
      <c r="P2018" s="13" t="s">
        <v>31</v>
      </c>
      <c r="Q2018" s="13" t="s">
        <v>32</v>
      </c>
      <c r="R2018" s="1"/>
      <c r="S2018" s="13" t="str" cm="1">
        <f t="array" ref="S2018">IFERROR(_xlfn.TEXTJOIN(", ",TRUE,IF(ChangeLog[ROW_ID]=$T2018,ChangeLog[Change'#],"")),"")</f>
        <v/>
      </c>
      <c r="T2018">
        <v>2037</v>
      </c>
    </row>
    <row r="2019" spans="1:20" ht="17.100000000000001" customHeight="1" x14ac:dyDescent="0.25">
      <c r="A2019" s="1" t="s">
        <v>1242</v>
      </c>
      <c r="B2019" s="15">
        <v>1991</v>
      </c>
      <c r="C2019" s="15" t="s">
        <v>3132</v>
      </c>
      <c r="D2019" s="15" t="s">
        <v>3132</v>
      </c>
      <c r="E2019" s="15" t="s">
        <v>3133</v>
      </c>
      <c r="F2019" s="15" t="s">
        <v>49</v>
      </c>
      <c r="G2019" s="15" t="s">
        <v>1071</v>
      </c>
      <c r="H2019" s="15" t="s">
        <v>3134</v>
      </c>
      <c r="I2019" s="1" t="s">
        <v>11757</v>
      </c>
      <c r="J2019" s="1" t="s">
        <v>3462</v>
      </c>
      <c r="K2019" s="15" t="s">
        <v>29</v>
      </c>
      <c r="L2019" s="15">
        <v>2</v>
      </c>
      <c r="M2019" s="15" t="s">
        <v>30</v>
      </c>
      <c r="N2019" s="15">
        <v>2</v>
      </c>
      <c r="O2019" s="15">
        <v>1</v>
      </c>
      <c r="P2019" s="13" t="s">
        <v>31</v>
      </c>
      <c r="Q2019" s="13" t="s">
        <v>32</v>
      </c>
      <c r="R2019" s="1"/>
      <c r="S2019" s="13" t="str" cm="1">
        <f t="array" ref="S2019">IFERROR(_xlfn.TEXTJOIN(", ",TRUE,IF(ChangeLog[ROW_ID]=$T2019,ChangeLog[Change'#],"")),"")</f>
        <v/>
      </c>
      <c r="T2019">
        <v>2038</v>
      </c>
    </row>
    <row r="2020" spans="1:20" ht="33.950000000000003" customHeight="1" x14ac:dyDescent="0.25">
      <c r="A2020" s="1" t="s">
        <v>1242</v>
      </c>
      <c r="B2020" s="15">
        <v>1991</v>
      </c>
      <c r="C2020" s="15" t="s">
        <v>3132</v>
      </c>
      <c r="D2020" s="15" t="s">
        <v>3132</v>
      </c>
      <c r="E2020" s="15" t="s">
        <v>3133</v>
      </c>
      <c r="F2020" s="15"/>
      <c r="G2020" s="15" t="s">
        <v>3463</v>
      </c>
      <c r="H2020" s="15" t="s">
        <v>3134</v>
      </c>
      <c r="I2020" s="15" t="s">
        <v>11758</v>
      </c>
      <c r="J2020" s="1" t="s">
        <v>3465</v>
      </c>
      <c r="K2020" s="15" t="s">
        <v>29</v>
      </c>
      <c r="L2020" s="15">
        <v>3</v>
      </c>
      <c r="M2020" s="15" t="s">
        <v>57</v>
      </c>
      <c r="N2020" s="15">
        <v>3</v>
      </c>
      <c r="O2020" s="15">
        <v>1</v>
      </c>
      <c r="P2020" s="13" t="s">
        <v>31</v>
      </c>
      <c r="Q2020" s="13" t="s">
        <v>32</v>
      </c>
      <c r="R2020" s="1"/>
      <c r="S2020" s="13" t="str" cm="1">
        <f t="array" ref="S2020">IFERROR(_xlfn.TEXTJOIN(", ",TRUE,IF(ChangeLog[ROW_ID]=$T2020,ChangeLog[Change'#],"")),"")</f>
        <v/>
      </c>
      <c r="T2020">
        <v>2039</v>
      </c>
    </row>
    <row r="2021" spans="1:20" ht="33.950000000000003" customHeight="1" x14ac:dyDescent="0.25">
      <c r="A2021" s="1" t="s">
        <v>1242</v>
      </c>
      <c r="B2021" s="15">
        <v>1991</v>
      </c>
      <c r="C2021" s="15" t="s">
        <v>130</v>
      </c>
      <c r="D2021" s="15" t="s">
        <v>130</v>
      </c>
      <c r="E2021" s="15" t="s">
        <v>130</v>
      </c>
      <c r="F2021" s="15" t="s">
        <v>49</v>
      </c>
      <c r="G2021" s="15" t="s">
        <v>218</v>
      </c>
      <c r="H2021" s="15" t="s">
        <v>3344</v>
      </c>
      <c r="I2021" s="15" t="s">
        <v>218</v>
      </c>
      <c r="J2021" s="1" t="s">
        <v>3346</v>
      </c>
      <c r="K2021" s="15" t="s">
        <v>29</v>
      </c>
      <c r="L2021" s="15">
        <v>1</v>
      </c>
      <c r="M2021" s="15" t="s">
        <v>41</v>
      </c>
      <c r="N2021" s="15">
        <v>1</v>
      </c>
      <c r="O2021" s="15">
        <v>1</v>
      </c>
      <c r="P2021" s="13" t="s">
        <v>31</v>
      </c>
      <c r="Q2021" s="13" t="s">
        <v>32</v>
      </c>
      <c r="R2021" s="1"/>
      <c r="S2021" s="13" t="str" cm="1">
        <f t="array" ref="S2021">IFERROR(_xlfn.TEXTJOIN(", ",TRUE,IF(ChangeLog[ROW_ID]=$T2021,ChangeLog[Change'#],"")),"")</f>
        <v/>
      </c>
      <c r="T2021">
        <v>2040</v>
      </c>
    </row>
    <row r="2022" spans="1:20" ht="33.950000000000003" customHeight="1" x14ac:dyDescent="0.25">
      <c r="A2022" s="1" t="s">
        <v>1242</v>
      </c>
      <c r="B2022" s="15">
        <v>1991</v>
      </c>
      <c r="C2022" s="15" t="s">
        <v>130</v>
      </c>
      <c r="D2022" s="15" t="s">
        <v>130</v>
      </c>
      <c r="E2022" s="15" t="s">
        <v>130</v>
      </c>
      <c r="F2022" s="15" t="s">
        <v>26</v>
      </c>
      <c r="G2022" s="15">
        <v>420</v>
      </c>
      <c r="H2022" s="15" t="s">
        <v>3344</v>
      </c>
      <c r="I2022" s="15" t="s">
        <v>11759</v>
      </c>
      <c r="J2022" s="1" t="s">
        <v>3467</v>
      </c>
      <c r="K2022" s="15" t="s">
        <v>29</v>
      </c>
      <c r="L2022" s="15">
        <v>2</v>
      </c>
      <c r="M2022" s="15" t="s">
        <v>30</v>
      </c>
      <c r="N2022" s="15">
        <v>2</v>
      </c>
      <c r="O2022" s="15">
        <v>1</v>
      </c>
      <c r="P2022" s="13" t="s">
        <v>31</v>
      </c>
      <c r="Q2022" s="13" t="s">
        <v>32</v>
      </c>
      <c r="R2022" s="1"/>
      <c r="S2022" s="13" t="str" cm="1">
        <f t="array" ref="S2022">IFERROR(_xlfn.TEXTJOIN(", ",TRUE,IF(ChangeLog[ROW_ID]=$T2022,ChangeLog[Change'#],"")),"")</f>
        <v/>
      </c>
      <c r="T2022">
        <v>2041</v>
      </c>
    </row>
    <row r="2023" spans="1:20" ht="17.100000000000001" customHeight="1" x14ac:dyDescent="0.25">
      <c r="A2023" s="1" t="s">
        <v>1242</v>
      </c>
      <c r="B2023" s="15">
        <v>1991</v>
      </c>
      <c r="C2023" s="15" t="s">
        <v>130</v>
      </c>
      <c r="D2023" s="15" t="s">
        <v>130</v>
      </c>
      <c r="E2023" s="15" t="s">
        <v>130</v>
      </c>
      <c r="F2023" s="15" t="s">
        <v>26</v>
      </c>
      <c r="G2023" s="15">
        <v>470</v>
      </c>
      <c r="H2023" s="15" t="s">
        <v>3344</v>
      </c>
      <c r="I2023" s="15" t="s">
        <v>11760</v>
      </c>
      <c r="J2023" s="1" t="s">
        <v>3176</v>
      </c>
      <c r="K2023" s="15" t="s">
        <v>29</v>
      </c>
      <c r="L2023" s="15">
        <v>2</v>
      </c>
      <c r="M2023" s="15" t="s">
        <v>30</v>
      </c>
      <c r="N2023" s="15">
        <v>2</v>
      </c>
      <c r="O2023" s="15">
        <v>1</v>
      </c>
      <c r="P2023" s="13" t="s">
        <v>31</v>
      </c>
      <c r="Q2023" s="13" t="s">
        <v>32</v>
      </c>
      <c r="R2023" s="1"/>
      <c r="S2023" s="13" t="str" cm="1">
        <f t="array" ref="S2023">IFERROR(_xlfn.TEXTJOIN(", ",TRUE,IF(ChangeLog[ROW_ID]=$T2023,ChangeLog[Change'#],"")),"")</f>
        <v/>
      </c>
      <c r="T2023">
        <v>2042</v>
      </c>
    </row>
    <row r="2024" spans="1:20" ht="17.100000000000001" customHeight="1" x14ac:dyDescent="0.25">
      <c r="A2024" s="1" t="s">
        <v>1242</v>
      </c>
      <c r="B2024" s="15">
        <v>1991</v>
      </c>
      <c r="C2024" s="15" t="s">
        <v>130</v>
      </c>
      <c r="D2024" s="15" t="s">
        <v>130</v>
      </c>
      <c r="E2024" s="15" t="s">
        <v>130</v>
      </c>
      <c r="F2024" s="15" t="s">
        <v>213</v>
      </c>
      <c r="G2024" s="15" t="s">
        <v>3469</v>
      </c>
      <c r="H2024" s="15" t="s">
        <v>3344</v>
      </c>
      <c r="I2024" s="15" t="s">
        <v>11761</v>
      </c>
      <c r="J2024" s="1" t="s">
        <v>91</v>
      </c>
      <c r="K2024" s="15" t="s">
        <v>29</v>
      </c>
      <c r="L2024" s="15">
        <v>3</v>
      </c>
      <c r="M2024" s="15" t="s">
        <v>57</v>
      </c>
      <c r="N2024" s="15">
        <v>3</v>
      </c>
      <c r="O2024" s="15">
        <v>1</v>
      </c>
      <c r="P2024" s="13" t="s">
        <v>31</v>
      </c>
      <c r="Q2024" s="13" t="s">
        <v>32</v>
      </c>
      <c r="R2024" s="1"/>
      <c r="S2024" s="13" t="str" cm="1">
        <f t="array" ref="S2024">IFERROR(_xlfn.TEXTJOIN(", ",TRUE,IF(ChangeLog[ROW_ID]=$T2024,ChangeLog[Change'#],"")),"")</f>
        <v/>
      </c>
      <c r="T2024">
        <v>2043</v>
      </c>
    </row>
    <row r="2025" spans="1:20" ht="17.100000000000001" customHeight="1" x14ac:dyDescent="0.25">
      <c r="A2025" s="1" t="s">
        <v>1242</v>
      </c>
      <c r="B2025" s="15">
        <v>1991</v>
      </c>
      <c r="C2025" s="15" t="s">
        <v>130</v>
      </c>
      <c r="D2025" s="15" t="s">
        <v>130</v>
      </c>
      <c r="E2025" s="15" t="s">
        <v>130</v>
      </c>
      <c r="F2025" s="15" t="s">
        <v>26</v>
      </c>
      <c r="G2025" s="15" t="s">
        <v>301</v>
      </c>
      <c r="H2025" s="15" t="s">
        <v>3344</v>
      </c>
      <c r="I2025" s="15" t="s">
        <v>342</v>
      </c>
      <c r="J2025" s="1" t="s">
        <v>186</v>
      </c>
      <c r="K2025" s="15" t="s">
        <v>29</v>
      </c>
      <c r="L2025" s="15">
        <v>1</v>
      </c>
      <c r="M2025" s="15" t="s">
        <v>41</v>
      </c>
      <c r="N2025" s="15">
        <v>1</v>
      </c>
      <c r="O2025" s="15">
        <v>1</v>
      </c>
      <c r="P2025" s="13" t="s">
        <v>31</v>
      </c>
      <c r="Q2025" s="13" t="s">
        <v>32</v>
      </c>
      <c r="R2025" s="1"/>
      <c r="S2025" s="13" t="str" cm="1">
        <f t="array" ref="S2025">IFERROR(_xlfn.TEXTJOIN(", ",TRUE,IF(ChangeLog[ROW_ID]=$T2025,ChangeLog[Change'#],"")),"")</f>
        <v/>
      </c>
      <c r="T2025">
        <v>2044</v>
      </c>
    </row>
    <row r="2026" spans="1:20" ht="17.100000000000001" customHeight="1" x14ac:dyDescent="0.25">
      <c r="A2026" s="1" t="s">
        <v>1242</v>
      </c>
      <c r="B2026" s="15">
        <v>1991</v>
      </c>
      <c r="C2026" s="15" t="s">
        <v>130</v>
      </c>
      <c r="D2026" s="15" t="s">
        <v>130</v>
      </c>
      <c r="E2026" s="15" t="s">
        <v>130</v>
      </c>
      <c r="F2026" s="15" t="s">
        <v>26</v>
      </c>
      <c r="G2026" s="15" t="s">
        <v>218</v>
      </c>
      <c r="H2026" s="15" t="s">
        <v>3344</v>
      </c>
      <c r="I2026" s="15" t="s">
        <v>11762</v>
      </c>
      <c r="J2026" s="1" t="s">
        <v>3473</v>
      </c>
      <c r="K2026" s="15" t="s">
        <v>29</v>
      </c>
      <c r="L2026" s="15">
        <v>2</v>
      </c>
      <c r="M2026" s="15" t="s">
        <v>30</v>
      </c>
      <c r="N2026" s="15">
        <v>2</v>
      </c>
      <c r="O2026" s="15">
        <v>1</v>
      </c>
      <c r="P2026" s="13" t="s">
        <v>31</v>
      </c>
      <c r="Q2026" s="13" t="s">
        <v>32</v>
      </c>
      <c r="R2026" s="1"/>
      <c r="S2026" s="13" t="str" cm="1">
        <f t="array" ref="S2026">IFERROR(_xlfn.TEXTJOIN(", ",TRUE,IF(ChangeLog[ROW_ID]=$T2026,ChangeLog[Change'#],"")),"")</f>
        <v/>
      </c>
      <c r="T2026">
        <v>2045</v>
      </c>
    </row>
    <row r="2027" spans="1:20" ht="17.100000000000001" customHeight="1" x14ac:dyDescent="0.25">
      <c r="A2027" s="1" t="s">
        <v>1242</v>
      </c>
      <c r="B2027" s="15">
        <v>1991</v>
      </c>
      <c r="C2027" s="15" t="s">
        <v>92</v>
      </c>
      <c r="D2027" s="15" t="s">
        <v>92</v>
      </c>
      <c r="E2027" s="15" t="s">
        <v>3474</v>
      </c>
      <c r="F2027" s="15" t="s">
        <v>26</v>
      </c>
      <c r="G2027" s="15" t="s">
        <v>3475</v>
      </c>
      <c r="H2027" s="15" t="s">
        <v>1296</v>
      </c>
      <c r="I2027" s="1" t="s">
        <v>11763</v>
      </c>
      <c r="J2027" s="1" t="s">
        <v>3477</v>
      </c>
      <c r="K2027" s="15" t="s">
        <v>29</v>
      </c>
      <c r="L2027" s="15">
        <v>3</v>
      </c>
      <c r="M2027" s="15" t="s">
        <v>57</v>
      </c>
      <c r="N2027" s="15">
        <v>3</v>
      </c>
      <c r="O2027" s="15">
        <v>1</v>
      </c>
      <c r="P2027" s="13" t="s">
        <v>31</v>
      </c>
      <c r="Q2027" s="13" t="s">
        <v>32</v>
      </c>
      <c r="R2027" s="1" t="s">
        <v>3478</v>
      </c>
      <c r="S2027" s="13" t="str" cm="1">
        <f t="array" ref="S2027">IFERROR(_xlfn.TEXTJOIN(", ",TRUE,IF(ChangeLog[ROW_ID]=$T2027,ChangeLog[Change'#],"")),"")</f>
        <v/>
      </c>
      <c r="T2027">
        <v>2046</v>
      </c>
    </row>
    <row r="2028" spans="1:20" ht="17.100000000000001" customHeight="1" x14ac:dyDescent="0.25">
      <c r="A2028" s="1" t="s">
        <v>1242</v>
      </c>
      <c r="B2028" s="15">
        <v>1991</v>
      </c>
      <c r="C2028" s="15" t="s">
        <v>92</v>
      </c>
      <c r="D2028" s="15" t="s">
        <v>92</v>
      </c>
      <c r="E2028" s="15" t="s">
        <v>386</v>
      </c>
      <c r="F2028" s="15" t="s">
        <v>49</v>
      </c>
      <c r="G2028" s="15" t="s">
        <v>587</v>
      </c>
      <c r="H2028" s="15" t="s">
        <v>1296</v>
      </c>
      <c r="I2028" s="1" t="s">
        <v>11764</v>
      </c>
      <c r="J2028" s="1" t="s">
        <v>829</v>
      </c>
      <c r="K2028" s="15" t="s">
        <v>29</v>
      </c>
      <c r="L2028" s="15">
        <v>2</v>
      </c>
      <c r="M2028" s="15" t="s">
        <v>30</v>
      </c>
      <c r="N2028" s="15">
        <v>2</v>
      </c>
      <c r="O2028" s="15">
        <v>1</v>
      </c>
      <c r="P2028" s="13" t="s">
        <v>31</v>
      </c>
      <c r="Q2028" s="13" t="s">
        <v>32</v>
      </c>
      <c r="R2028" s="1"/>
      <c r="S2028" s="13" t="str" cm="1">
        <f t="array" ref="S2028">IFERROR(_xlfn.TEXTJOIN(", ",TRUE,IF(ChangeLog[ROW_ID]=$T2028,ChangeLog[Change'#],"")),"")</f>
        <v/>
      </c>
      <c r="T2028">
        <v>2047</v>
      </c>
    </row>
    <row r="2029" spans="1:20" ht="17.100000000000001" customHeight="1" x14ac:dyDescent="0.25">
      <c r="A2029" s="1" t="s">
        <v>1242</v>
      </c>
      <c r="B2029" s="15">
        <v>1991</v>
      </c>
      <c r="C2029" s="15" t="s">
        <v>92</v>
      </c>
      <c r="D2029" s="15" t="s">
        <v>92</v>
      </c>
      <c r="E2029" s="15" t="s">
        <v>177</v>
      </c>
      <c r="F2029" s="15" t="s">
        <v>26</v>
      </c>
      <c r="G2029" s="15" t="s">
        <v>1931</v>
      </c>
      <c r="H2029" s="15" t="s">
        <v>1296</v>
      </c>
      <c r="I2029" s="15" t="s">
        <v>11765</v>
      </c>
      <c r="J2029" s="1" t="s">
        <v>2878</v>
      </c>
      <c r="K2029" s="15" t="s">
        <v>29</v>
      </c>
      <c r="L2029" s="15">
        <v>2</v>
      </c>
      <c r="M2029" s="15" t="s">
        <v>30</v>
      </c>
      <c r="N2029" s="15">
        <v>2</v>
      </c>
      <c r="O2029" s="15">
        <v>1</v>
      </c>
      <c r="P2029" s="13" t="s">
        <v>31</v>
      </c>
      <c r="Q2029" s="13" t="s">
        <v>32</v>
      </c>
      <c r="R2029" s="1" t="s">
        <v>3481</v>
      </c>
      <c r="S2029" s="13" t="str" cm="1">
        <f t="array" ref="S2029">IFERROR(_xlfn.TEXTJOIN(", ",TRUE,IF(ChangeLog[ROW_ID]=$T2029,ChangeLog[Change'#],"")),"")</f>
        <v/>
      </c>
      <c r="T2029">
        <v>2048</v>
      </c>
    </row>
    <row r="2030" spans="1:20" ht="17.100000000000001" customHeight="1" x14ac:dyDescent="0.25">
      <c r="A2030" s="1" t="s">
        <v>1242</v>
      </c>
      <c r="B2030" s="15">
        <v>1991</v>
      </c>
      <c r="C2030" s="15" t="s">
        <v>92</v>
      </c>
      <c r="D2030" s="15" t="s">
        <v>92</v>
      </c>
      <c r="E2030" s="15" t="s">
        <v>177</v>
      </c>
      <c r="F2030" s="15" t="s">
        <v>26</v>
      </c>
      <c r="G2030" s="15" t="s">
        <v>2173</v>
      </c>
      <c r="H2030" s="15" t="s">
        <v>1296</v>
      </c>
      <c r="I2030" s="15" t="s">
        <v>11766</v>
      </c>
      <c r="J2030" s="1" t="s">
        <v>91</v>
      </c>
      <c r="K2030" s="15" t="s">
        <v>29</v>
      </c>
      <c r="L2030" s="15">
        <v>2</v>
      </c>
      <c r="M2030" s="15" t="s">
        <v>30</v>
      </c>
      <c r="N2030" s="15">
        <v>2</v>
      </c>
      <c r="O2030" s="15">
        <v>1</v>
      </c>
      <c r="P2030" s="13" t="s">
        <v>31</v>
      </c>
      <c r="Q2030" s="13" t="s">
        <v>32</v>
      </c>
      <c r="R2030" s="1" t="s">
        <v>3483</v>
      </c>
      <c r="S2030" s="13" t="str" cm="1">
        <f t="array" ref="S2030">IFERROR(_xlfn.TEXTJOIN(", ",TRUE,IF(ChangeLog[ROW_ID]=$T2030,ChangeLog[Change'#],"")),"")</f>
        <v/>
      </c>
      <c r="T2030">
        <v>2049</v>
      </c>
    </row>
    <row r="2031" spans="1:20" ht="17.100000000000001" customHeight="1" x14ac:dyDescent="0.25">
      <c r="A2031" s="1" t="s">
        <v>1242</v>
      </c>
      <c r="B2031" s="15">
        <v>1991</v>
      </c>
      <c r="C2031" s="15" t="s">
        <v>92</v>
      </c>
      <c r="D2031" s="15" t="s">
        <v>92</v>
      </c>
      <c r="E2031" s="15" t="s">
        <v>3474</v>
      </c>
      <c r="F2031" s="15" t="s">
        <v>26</v>
      </c>
      <c r="G2031" s="15" t="s">
        <v>3484</v>
      </c>
      <c r="H2031" s="15" t="s">
        <v>1296</v>
      </c>
      <c r="I2031" s="1" t="s">
        <v>11767</v>
      </c>
      <c r="J2031" s="1" t="s">
        <v>3486</v>
      </c>
      <c r="K2031" s="15" t="s">
        <v>29</v>
      </c>
      <c r="L2031" s="15">
        <v>3</v>
      </c>
      <c r="M2031" s="15" t="s">
        <v>57</v>
      </c>
      <c r="N2031" s="15">
        <v>3</v>
      </c>
      <c r="O2031" s="15">
        <v>1</v>
      </c>
      <c r="P2031" s="13" t="s">
        <v>31</v>
      </c>
      <c r="Q2031" s="13" t="s">
        <v>32</v>
      </c>
      <c r="R2031" s="1"/>
      <c r="S2031" s="13" t="str" cm="1">
        <f t="array" ref="S2031">IFERROR(_xlfn.TEXTJOIN(", ",TRUE,IF(ChangeLog[ROW_ID]=$T2031,ChangeLog[Change'#],"")),"")</f>
        <v/>
      </c>
      <c r="T2031">
        <v>2050</v>
      </c>
    </row>
    <row r="2032" spans="1:20" ht="17.100000000000001" customHeight="1" x14ac:dyDescent="0.25">
      <c r="A2032" s="1" t="s">
        <v>1242</v>
      </c>
      <c r="B2032" s="15">
        <v>1991</v>
      </c>
      <c r="C2032" s="15" t="s">
        <v>92</v>
      </c>
      <c r="D2032" s="15" t="s">
        <v>92</v>
      </c>
      <c r="E2032" s="15" t="s">
        <v>177</v>
      </c>
      <c r="F2032" s="15" t="s">
        <v>26</v>
      </c>
      <c r="G2032" s="15" t="s">
        <v>178</v>
      </c>
      <c r="H2032" s="15" t="s">
        <v>1296</v>
      </c>
      <c r="I2032" s="1" t="s">
        <v>11768</v>
      </c>
      <c r="J2032" s="1" t="s">
        <v>3488</v>
      </c>
      <c r="K2032" s="15" t="s">
        <v>29</v>
      </c>
      <c r="L2032" s="15">
        <v>3</v>
      </c>
      <c r="M2032" s="15" t="s">
        <v>57</v>
      </c>
      <c r="N2032" s="15">
        <v>3</v>
      </c>
      <c r="O2032" s="15">
        <v>1</v>
      </c>
      <c r="P2032" s="13" t="s">
        <v>31</v>
      </c>
      <c r="Q2032" s="13" t="s">
        <v>32</v>
      </c>
      <c r="R2032" s="1" t="s">
        <v>3489</v>
      </c>
      <c r="S2032" s="13" t="str" cm="1">
        <f t="array" ref="S2032">IFERROR(_xlfn.TEXTJOIN(", ",TRUE,IF(ChangeLog[ROW_ID]=$T2032,ChangeLog[Change'#],"")),"")</f>
        <v/>
      </c>
      <c r="T2032">
        <v>2051</v>
      </c>
    </row>
    <row r="2033" spans="1:20" ht="17.100000000000001" customHeight="1" x14ac:dyDescent="0.25">
      <c r="A2033" s="1" t="s">
        <v>1242</v>
      </c>
      <c r="B2033" s="15">
        <v>1991</v>
      </c>
      <c r="C2033" s="15" t="s">
        <v>92</v>
      </c>
      <c r="D2033" s="15" t="s">
        <v>92</v>
      </c>
      <c r="E2033" s="15" t="s">
        <v>3474</v>
      </c>
      <c r="F2033" s="15" t="s">
        <v>26</v>
      </c>
      <c r="G2033" s="15" t="s">
        <v>3490</v>
      </c>
      <c r="H2033" s="15" t="s">
        <v>1296</v>
      </c>
      <c r="I2033" s="1" t="s">
        <v>11769</v>
      </c>
      <c r="J2033" s="1" t="s">
        <v>91</v>
      </c>
      <c r="K2033" s="15" t="s">
        <v>29</v>
      </c>
      <c r="L2033" s="15">
        <v>3</v>
      </c>
      <c r="M2033" s="15" t="s">
        <v>57</v>
      </c>
      <c r="N2033" s="15">
        <v>3</v>
      </c>
      <c r="O2033" s="15">
        <v>1</v>
      </c>
      <c r="P2033" s="13" t="s">
        <v>31</v>
      </c>
      <c r="Q2033" s="13" t="s">
        <v>32</v>
      </c>
      <c r="R2033" s="1" t="s">
        <v>3492</v>
      </c>
      <c r="S2033" s="13" t="str" cm="1">
        <f t="array" ref="S2033">IFERROR(_xlfn.TEXTJOIN(", ",TRUE,IF(ChangeLog[ROW_ID]=$T2033,ChangeLog[Change'#],"")),"")</f>
        <v/>
      </c>
      <c r="T2033">
        <v>2052</v>
      </c>
    </row>
    <row r="2034" spans="1:20" ht="17.100000000000001" customHeight="1" x14ac:dyDescent="0.25">
      <c r="A2034" s="1" t="s">
        <v>1242</v>
      </c>
      <c r="B2034" s="15">
        <v>1991</v>
      </c>
      <c r="C2034" s="15" t="s">
        <v>92</v>
      </c>
      <c r="D2034" s="15" t="s">
        <v>92</v>
      </c>
      <c r="E2034" s="15" t="s">
        <v>3474</v>
      </c>
      <c r="F2034" s="15" t="s">
        <v>26</v>
      </c>
      <c r="G2034" s="15" t="s">
        <v>3493</v>
      </c>
      <c r="H2034" s="15" t="s">
        <v>1296</v>
      </c>
      <c r="I2034" s="1" t="s">
        <v>11770</v>
      </c>
      <c r="J2034" s="1" t="s">
        <v>91</v>
      </c>
      <c r="K2034" s="15" t="s">
        <v>29</v>
      </c>
      <c r="L2034" s="15">
        <v>3</v>
      </c>
      <c r="M2034" s="15" t="s">
        <v>57</v>
      </c>
      <c r="N2034" s="15">
        <v>3</v>
      </c>
      <c r="O2034" s="15">
        <v>1</v>
      </c>
      <c r="P2034" s="13" t="s">
        <v>31</v>
      </c>
      <c r="Q2034" s="13" t="s">
        <v>32</v>
      </c>
      <c r="R2034" s="1" t="s">
        <v>3495</v>
      </c>
      <c r="S2034" s="13" t="str" cm="1">
        <f t="array" ref="S2034">IFERROR(_xlfn.TEXTJOIN(", ",TRUE,IF(ChangeLog[ROW_ID]=$T2034,ChangeLog[Change'#],"")),"")</f>
        <v/>
      </c>
      <c r="T2034">
        <v>2053</v>
      </c>
    </row>
    <row r="2035" spans="1:20" ht="17.100000000000001" customHeight="1" x14ac:dyDescent="0.25">
      <c r="A2035" s="1" t="s">
        <v>1242</v>
      </c>
      <c r="B2035" s="15">
        <v>1991</v>
      </c>
      <c r="C2035" s="15" t="s">
        <v>2558</v>
      </c>
      <c r="D2035" s="15" t="s">
        <v>2559</v>
      </c>
      <c r="E2035" s="15" t="s">
        <v>2559</v>
      </c>
      <c r="F2035" s="15" t="s">
        <v>26</v>
      </c>
      <c r="G2035" s="15" t="s">
        <v>36</v>
      </c>
      <c r="H2035" s="15" t="s">
        <v>2560</v>
      </c>
      <c r="I2035" s="15" t="s">
        <v>98</v>
      </c>
      <c r="J2035" s="1" t="s">
        <v>91</v>
      </c>
      <c r="K2035" s="15" t="s">
        <v>29</v>
      </c>
      <c r="L2035" s="15">
        <v>3</v>
      </c>
      <c r="M2035" s="15" t="s">
        <v>57</v>
      </c>
      <c r="N2035" s="15">
        <v>3</v>
      </c>
      <c r="O2035" s="15">
        <v>1</v>
      </c>
      <c r="P2035" s="13" t="s">
        <v>31</v>
      </c>
      <c r="Q2035" s="13" t="s">
        <v>32</v>
      </c>
      <c r="R2035" s="1"/>
      <c r="S2035" s="13" t="str" cm="1">
        <f t="array" ref="S2035">IFERROR(_xlfn.TEXTJOIN(", ",TRUE,IF(ChangeLog[ROW_ID]=$T2035,ChangeLog[Change'#],"")),"")</f>
        <v/>
      </c>
      <c r="T2035">
        <v>2000</v>
      </c>
    </row>
    <row r="2036" spans="1:20" ht="17.100000000000001" customHeight="1" x14ac:dyDescent="0.25">
      <c r="A2036" s="1" t="s">
        <v>1242</v>
      </c>
      <c r="B2036" s="15">
        <v>1991</v>
      </c>
      <c r="C2036" s="15" t="s">
        <v>2558</v>
      </c>
      <c r="D2036" s="15" t="s">
        <v>2559</v>
      </c>
      <c r="E2036" s="15" t="s">
        <v>2559</v>
      </c>
      <c r="F2036" s="15" t="s">
        <v>49</v>
      </c>
      <c r="G2036" s="15" t="s">
        <v>36</v>
      </c>
      <c r="H2036" s="15" t="s">
        <v>2560</v>
      </c>
      <c r="I2036" s="15" t="s">
        <v>265</v>
      </c>
      <c r="J2036" s="1" t="s">
        <v>91</v>
      </c>
      <c r="K2036" s="15" t="s">
        <v>29</v>
      </c>
      <c r="L2036" s="15">
        <v>3</v>
      </c>
      <c r="M2036" s="15" t="s">
        <v>57</v>
      </c>
      <c r="N2036" s="15">
        <v>3</v>
      </c>
      <c r="O2036" s="15">
        <v>1</v>
      </c>
      <c r="P2036" s="13" t="s">
        <v>31</v>
      </c>
      <c r="Q2036" s="13" t="s">
        <v>32</v>
      </c>
      <c r="R2036" s="1"/>
      <c r="S2036" s="13" t="str" cm="1">
        <f t="array" ref="S2036">IFERROR(_xlfn.TEXTJOIN(", ",TRUE,IF(ChangeLog[ROW_ID]=$T2036,ChangeLog[Change'#],"")),"")</f>
        <v/>
      </c>
      <c r="T2036">
        <v>2001</v>
      </c>
    </row>
    <row r="2037" spans="1:20" ht="17.100000000000001" customHeight="1" x14ac:dyDescent="0.25">
      <c r="A2037" s="1" t="s">
        <v>1242</v>
      </c>
      <c r="B2037" s="15">
        <v>1991</v>
      </c>
      <c r="C2037" s="15" t="s">
        <v>228</v>
      </c>
      <c r="D2037" s="15" t="s">
        <v>228</v>
      </c>
      <c r="E2037" s="15" t="s">
        <v>228</v>
      </c>
      <c r="F2037" s="15" t="s">
        <v>26</v>
      </c>
      <c r="G2037" s="15" t="s">
        <v>152</v>
      </c>
      <c r="H2037" s="15" t="s">
        <v>3496</v>
      </c>
      <c r="I2037" s="15"/>
      <c r="J2037" s="1" t="s">
        <v>3497</v>
      </c>
      <c r="K2037" s="15" t="s">
        <v>29</v>
      </c>
      <c r="L2037" s="15">
        <v>2</v>
      </c>
      <c r="M2037" s="15" t="s">
        <v>30</v>
      </c>
      <c r="N2037" s="15">
        <v>2</v>
      </c>
      <c r="O2037" s="15">
        <v>1</v>
      </c>
      <c r="P2037" s="13" t="s">
        <v>31</v>
      </c>
      <c r="Q2037" s="13" t="s">
        <v>32</v>
      </c>
      <c r="R2037" s="1"/>
      <c r="S2037" s="13" t="str" cm="1">
        <f t="array" ref="S2037">IFERROR(_xlfn.TEXTJOIN(", ",TRUE,IF(ChangeLog[ROW_ID]=$T2037,ChangeLog[Change'#],"")),"")</f>
        <v/>
      </c>
      <c r="T2037">
        <v>2054</v>
      </c>
    </row>
    <row r="2038" spans="1:20" ht="33.950000000000003" customHeight="1" x14ac:dyDescent="0.25">
      <c r="A2038" s="1" t="s">
        <v>1242</v>
      </c>
      <c r="B2038" s="15">
        <v>1991</v>
      </c>
      <c r="C2038" s="15" t="s">
        <v>228</v>
      </c>
      <c r="D2038" s="15" t="s">
        <v>228</v>
      </c>
      <c r="E2038" s="15" t="s">
        <v>228</v>
      </c>
      <c r="F2038" s="15" t="s">
        <v>49</v>
      </c>
      <c r="G2038" s="15" t="s">
        <v>36</v>
      </c>
      <c r="H2038" s="15" t="s">
        <v>3496</v>
      </c>
      <c r="I2038" s="15" t="s">
        <v>265</v>
      </c>
      <c r="J2038" s="1" t="s">
        <v>3498</v>
      </c>
      <c r="K2038" s="15" t="s">
        <v>29</v>
      </c>
      <c r="L2038" s="15">
        <v>1</v>
      </c>
      <c r="M2038" s="15" t="s">
        <v>41</v>
      </c>
      <c r="N2038" s="15">
        <v>1</v>
      </c>
      <c r="O2038" s="15">
        <v>1</v>
      </c>
      <c r="P2038" s="13" t="s">
        <v>31</v>
      </c>
      <c r="Q2038" s="13" t="s">
        <v>32</v>
      </c>
      <c r="R2038" s="1"/>
      <c r="S2038" s="13" t="str" cm="1">
        <f t="array" ref="S2038">IFERROR(_xlfn.TEXTJOIN(", ",TRUE,IF(ChangeLog[ROW_ID]=$T2038,ChangeLog[Change'#],"")),"")</f>
        <v/>
      </c>
      <c r="T2038">
        <v>2055</v>
      </c>
    </row>
    <row r="2039" spans="1:20" ht="17.100000000000001" customHeight="1" x14ac:dyDescent="0.25">
      <c r="A2039" s="1" t="s">
        <v>1242</v>
      </c>
      <c r="B2039" s="15">
        <v>1991</v>
      </c>
      <c r="C2039" s="15" t="s">
        <v>228</v>
      </c>
      <c r="D2039" s="15" t="s">
        <v>228</v>
      </c>
      <c r="E2039" s="15" t="s">
        <v>228</v>
      </c>
      <c r="F2039" s="15" t="s">
        <v>26</v>
      </c>
      <c r="G2039" s="15" t="s">
        <v>36</v>
      </c>
      <c r="H2039" s="15" t="s">
        <v>3496</v>
      </c>
      <c r="I2039" s="15" t="s">
        <v>98</v>
      </c>
      <c r="J2039" s="1" t="s">
        <v>3499</v>
      </c>
      <c r="K2039" s="15" t="s">
        <v>29</v>
      </c>
      <c r="L2039" s="15">
        <v>1</v>
      </c>
      <c r="M2039" s="15" t="s">
        <v>41</v>
      </c>
      <c r="N2039" s="15">
        <v>1</v>
      </c>
      <c r="O2039" s="15">
        <v>1</v>
      </c>
      <c r="P2039" s="13" t="s">
        <v>31</v>
      </c>
      <c r="Q2039" s="13" t="s">
        <v>32</v>
      </c>
      <c r="R2039" s="1"/>
      <c r="S2039" s="13" t="str" cm="1">
        <f t="array" ref="S2039">IFERROR(_xlfn.TEXTJOIN(", ",TRUE,IF(ChangeLog[ROW_ID]=$T2039,ChangeLog[Change'#],"")),"")</f>
        <v/>
      </c>
      <c r="T2039">
        <v>2056</v>
      </c>
    </row>
    <row r="2040" spans="1:20" ht="17.100000000000001" customHeight="1" x14ac:dyDescent="0.25">
      <c r="A2040" s="1" t="s">
        <v>1242</v>
      </c>
      <c r="B2040" s="15">
        <v>1991</v>
      </c>
      <c r="C2040" s="15" t="s">
        <v>228</v>
      </c>
      <c r="D2040" s="15" t="s">
        <v>228</v>
      </c>
      <c r="E2040" s="15" t="s">
        <v>228</v>
      </c>
      <c r="F2040" s="15" t="s">
        <v>49</v>
      </c>
      <c r="G2040" s="15" t="s">
        <v>152</v>
      </c>
      <c r="H2040" s="15" t="s">
        <v>3496</v>
      </c>
      <c r="I2040" s="1" t="s">
        <v>11771</v>
      </c>
      <c r="J2040" s="1" t="s">
        <v>231</v>
      </c>
      <c r="K2040" s="15" t="s">
        <v>29</v>
      </c>
      <c r="L2040" s="15">
        <v>1</v>
      </c>
      <c r="M2040" s="15" t="s">
        <v>41</v>
      </c>
      <c r="N2040" s="15">
        <v>1</v>
      </c>
      <c r="O2040" s="15">
        <v>1</v>
      </c>
      <c r="P2040" s="13" t="s">
        <v>31</v>
      </c>
      <c r="Q2040" s="13" t="s">
        <v>32</v>
      </c>
      <c r="R2040" s="1"/>
      <c r="S2040" s="13" t="str" cm="1">
        <f t="array" ref="S2040">IFERROR(_xlfn.TEXTJOIN(", ",TRUE,IF(ChangeLog[ROW_ID]=$T2040,ChangeLog[Change'#],"")),"")</f>
        <v/>
      </c>
      <c r="T2040">
        <v>2057</v>
      </c>
    </row>
    <row r="2041" spans="1:20" ht="17.100000000000001" customHeight="1" x14ac:dyDescent="0.25">
      <c r="A2041" s="1" t="s">
        <v>1242</v>
      </c>
      <c r="B2041" s="15">
        <v>1991</v>
      </c>
      <c r="C2041" s="15" t="s">
        <v>228</v>
      </c>
      <c r="D2041" s="15" t="s">
        <v>228</v>
      </c>
      <c r="E2041" s="15" t="s">
        <v>228</v>
      </c>
      <c r="F2041" s="15" t="s">
        <v>26</v>
      </c>
      <c r="G2041" s="15" t="s">
        <v>152</v>
      </c>
      <c r="H2041" s="15" t="s">
        <v>3496</v>
      </c>
      <c r="I2041" s="15" t="s">
        <v>11772</v>
      </c>
      <c r="J2041" s="1" t="s">
        <v>3502</v>
      </c>
      <c r="K2041" s="15" t="s">
        <v>29</v>
      </c>
      <c r="L2041" s="15">
        <v>1</v>
      </c>
      <c r="M2041" s="15" t="s">
        <v>41</v>
      </c>
      <c r="N2041" s="15">
        <v>1</v>
      </c>
      <c r="O2041" s="15">
        <v>1</v>
      </c>
      <c r="P2041" s="13" t="s">
        <v>31</v>
      </c>
      <c r="Q2041" s="13" t="s">
        <v>32</v>
      </c>
      <c r="R2041" s="1"/>
      <c r="S2041" s="13" t="str" cm="1">
        <f t="array" ref="S2041">IFERROR(_xlfn.TEXTJOIN(", ",TRUE,IF(ChangeLog[ROW_ID]=$T2041,ChangeLog[Change'#],"")),"")</f>
        <v/>
      </c>
      <c r="T2041">
        <v>2058</v>
      </c>
    </row>
    <row r="2042" spans="1:20" ht="17.100000000000001" customHeight="1" x14ac:dyDescent="0.25">
      <c r="A2042" s="1" t="s">
        <v>1242</v>
      </c>
      <c r="B2042" s="15">
        <v>1991</v>
      </c>
      <c r="C2042" s="15" t="s">
        <v>24</v>
      </c>
      <c r="D2042" s="15" t="s">
        <v>25</v>
      </c>
      <c r="E2042" s="15" t="s">
        <v>25</v>
      </c>
      <c r="F2042" s="15" t="s">
        <v>49</v>
      </c>
      <c r="G2042" s="15" t="s">
        <v>42</v>
      </c>
      <c r="H2042" s="15" t="s">
        <v>1243</v>
      </c>
      <c r="I2042" s="15" t="s">
        <v>11350</v>
      </c>
      <c r="J2042" s="1" t="s">
        <v>3386</v>
      </c>
      <c r="K2042" s="15" t="s">
        <v>29</v>
      </c>
      <c r="L2042" s="15">
        <v>3</v>
      </c>
      <c r="M2042" s="15" t="s">
        <v>57</v>
      </c>
      <c r="N2042" s="15">
        <v>3</v>
      </c>
      <c r="O2042" s="15">
        <v>1</v>
      </c>
      <c r="P2042" s="13" t="s">
        <v>31</v>
      </c>
      <c r="Q2042" s="13" t="s">
        <v>32</v>
      </c>
      <c r="R2042" s="1" t="s">
        <v>3387</v>
      </c>
      <c r="S2042" s="13" t="str" cm="1">
        <f t="array" ref="S2042">IFERROR(_xlfn.TEXTJOIN(", ",TRUE,IF(ChangeLog[ROW_ID]=$T2042,ChangeLog[Change'#],"")),"")</f>
        <v/>
      </c>
      <c r="T2042">
        <v>1982</v>
      </c>
    </row>
    <row r="2043" spans="1:20" ht="17.100000000000001" customHeight="1" x14ac:dyDescent="0.25">
      <c r="A2043" s="1" t="s">
        <v>1242</v>
      </c>
      <c r="B2043" s="15">
        <v>1991</v>
      </c>
      <c r="C2043" s="15" t="s">
        <v>24</v>
      </c>
      <c r="D2043" s="15" t="s">
        <v>25</v>
      </c>
      <c r="E2043" s="15" t="s">
        <v>25</v>
      </c>
      <c r="F2043" s="15" t="s">
        <v>26</v>
      </c>
      <c r="G2043" s="15" t="s">
        <v>121</v>
      </c>
      <c r="H2043" s="15" t="s">
        <v>1243</v>
      </c>
      <c r="I2043" s="15" t="s">
        <v>11349</v>
      </c>
      <c r="J2043" s="1" t="s">
        <v>3388</v>
      </c>
      <c r="K2043" s="15" t="s">
        <v>29</v>
      </c>
      <c r="L2043" s="15">
        <v>3</v>
      </c>
      <c r="M2043" s="15" t="s">
        <v>57</v>
      </c>
      <c r="N2043" s="15">
        <v>3</v>
      </c>
      <c r="O2043" s="15">
        <v>1</v>
      </c>
      <c r="P2043" s="13" t="s">
        <v>31</v>
      </c>
      <c r="Q2043" s="13" t="s">
        <v>32</v>
      </c>
      <c r="R2043" s="1" t="s">
        <v>3389</v>
      </c>
      <c r="S2043" s="13" t="str" cm="1">
        <f t="array" ref="S2043">IFERROR(_xlfn.TEXTJOIN(", ",TRUE,IF(ChangeLog[ROW_ID]=$T2043,ChangeLog[Change'#],"")),"")</f>
        <v/>
      </c>
      <c r="T2043">
        <v>1983</v>
      </c>
    </row>
    <row r="2044" spans="1:20" ht="17.100000000000001" customHeight="1" x14ac:dyDescent="0.25">
      <c r="A2044" s="1" t="s">
        <v>1242</v>
      </c>
      <c r="B2044" s="15">
        <v>1991</v>
      </c>
      <c r="C2044" s="15" t="s">
        <v>24</v>
      </c>
      <c r="D2044" s="15" t="s">
        <v>25</v>
      </c>
      <c r="E2044" s="15" t="s">
        <v>25</v>
      </c>
      <c r="F2044" s="15" t="s">
        <v>49</v>
      </c>
      <c r="G2044" s="15" t="s">
        <v>121</v>
      </c>
      <c r="H2044" s="15" t="s">
        <v>1243</v>
      </c>
      <c r="I2044" s="15" t="s">
        <v>11573</v>
      </c>
      <c r="J2044" s="1" t="s">
        <v>3390</v>
      </c>
      <c r="K2044" s="15" t="s">
        <v>29</v>
      </c>
      <c r="L2044" s="15">
        <v>2</v>
      </c>
      <c r="M2044" s="15" t="s">
        <v>30</v>
      </c>
      <c r="N2044" s="15">
        <v>2</v>
      </c>
      <c r="O2044" s="15">
        <v>1</v>
      </c>
      <c r="P2044" s="13" t="s">
        <v>31</v>
      </c>
      <c r="Q2044" s="13" t="s">
        <v>32</v>
      </c>
      <c r="R2044" s="1" t="s">
        <v>3391</v>
      </c>
      <c r="S2044" s="13" t="str" cm="1">
        <f t="array" ref="S2044">IFERROR(_xlfn.TEXTJOIN(", ",TRUE,IF(ChangeLog[ROW_ID]=$T2044,ChangeLog[Change'#],"")),"")</f>
        <v/>
      </c>
      <c r="T2044">
        <v>1984</v>
      </c>
    </row>
    <row r="2045" spans="1:20" ht="17.100000000000001" customHeight="1" x14ac:dyDescent="0.25">
      <c r="A2045" s="1" t="s">
        <v>1242</v>
      </c>
      <c r="B2045" s="15">
        <v>1991</v>
      </c>
      <c r="C2045" s="15" t="s">
        <v>24</v>
      </c>
      <c r="D2045" s="15" t="s">
        <v>25</v>
      </c>
      <c r="E2045" s="15" t="s">
        <v>25</v>
      </c>
      <c r="F2045" s="15" t="s">
        <v>26</v>
      </c>
      <c r="G2045" s="15" t="s">
        <v>42</v>
      </c>
      <c r="H2045" s="15" t="s">
        <v>1243</v>
      </c>
      <c r="I2045" s="15" t="s">
        <v>11350</v>
      </c>
      <c r="J2045" s="1" t="s">
        <v>3392</v>
      </c>
      <c r="K2045" s="15" t="s">
        <v>29</v>
      </c>
      <c r="L2045" s="15">
        <v>2</v>
      </c>
      <c r="M2045" s="15" t="s">
        <v>30</v>
      </c>
      <c r="N2045" s="15">
        <v>2</v>
      </c>
      <c r="O2045" s="15">
        <v>1</v>
      </c>
      <c r="P2045" s="13" t="s">
        <v>31</v>
      </c>
      <c r="Q2045" s="13" t="s">
        <v>32</v>
      </c>
      <c r="R2045" s="1"/>
      <c r="S2045" s="13" t="str" cm="1">
        <f t="array" ref="S2045">IFERROR(_xlfn.TEXTJOIN(", ",TRUE,IF(ChangeLog[ROW_ID]=$T2045,ChangeLog[Change'#],"")),"")</f>
        <v/>
      </c>
      <c r="T2045">
        <v>1985</v>
      </c>
    </row>
    <row r="2046" spans="1:20" ht="33.950000000000003" customHeight="1" x14ac:dyDescent="0.25">
      <c r="A2046" s="1" t="s">
        <v>1242</v>
      </c>
      <c r="B2046" s="15">
        <v>1991</v>
      </c>
      <c r="C2046" s="15" t="s">
        <v>24</v>
      </c>
      <c r="D2046" s="15" t="s">
        <v>25</v>
      </c>
      <c r="E2046" s="15" t="s">
        <v>25</v>
      </c>
      <c r="F2046" s="15" t="s">
        <v>26</v>
      </c>
      <c r="G2046" s="15" t="s">
        <v>820</v>
      </c>
      <c r="H2046" s="15" t="s">
        <v>1243</v>
      </c>
      <c r="I2046" s="15" t="s">
        <v>820</v>
      </c>
      <c r="J2046" s="1" t="s">
        <v>822</v>
      </c>
      <c r="K2046" s="15" t="s">
        <v>29</v>
      </c>
      <c r="L2046" s="15">
        <v>3</v>
      </c>
      <c r="M2046" s="15" t="s">
        <v>57</v>
      </c>
      <c r="N2046" s="15">
        <v>3</v>
      </c>
      <c r="O2046" s="15">
        <v>1</v>
      </c>
      <c r="P2046" s="13" t="s">
        <v>31</v>
      </c>
      <c r="Q2046" s="13" t="s">
        <v>32</v>
      </c>
      <c r="R2046" s="1" t="s">
        <v>3393</v>
      </c>
      <c r="S2046" s="13" t="str" cm="1">
        <f t="array" ref="S2046">IFERROR(_xlfn.TEXTJOIN(", ",TRUE,IF(ChangeLog[ROW_ID]=$T2046,ChangeLog[Change'#],"")),"")</f>
        <v/>
      </c>
      <c r="T2046">
        <v>1986</v>
      </c>
    </row>
    <row r="2047" spans="1:20" ht="33.950000000000003" customHeight="1" x14ac:dyDescent="0.25">
      <c r="A2047" s="1" t="s">
        <v>1242</v>
      </c>
      <c r="B2047" s="15">
        <v>1991</v>
      </c>
      <c r="C2047" s="15" t="s">
        <v>24</v>
      </c>
      <c r="D2047" s="15" t="s">
        <v>25</v>
      </c>
      <c r="E2047" s="15" t="s">
        <v>25</v>
      </c>
      <c r="F2047" s="15" t="s">
        <v>49</v>
      </c>
      <c r="G2047" s="15" t="s">
        <v>169</v>
      </c>
      <c r="H2047" s="15" t="s">
        <v>1243</v>
      </c>
      <c r="I2047" s="15" t="s">
        <v>169</v>
      </c>
      <c r="J2047" s="1" t="s">
        <v>3394</v>
      </c>
      <c r="K2047" s="15" t="s">
        <v>29</v>
      </c>
      <c r="L2047" s="15">
        <v>3</v>
      </c>
      <c r="M2047" s="15" t="s">
        <v>57</v>
      </c>
      <c r="N2047" s="15">
        <v>3</v>
      </c>
      <c r="O2047" s="15">
        <v>1</v>
      </c>
      <c r="P2047" s="13" t="s">
        <v>31</v>
      </c>
      <c r="Q2047" s="13" t="s">
        <v>32</v>
      </c>
      <c r="R2047" s="1" t="s">
        <v>3395</v>
      </c>
      <c r="S2047" s="13" t="str" cm="1">
        <f t="array" ref="S2047">IFERROR(_xlfn.TEXTJOIN(", ",TRUE,IF(ChangeLog[ROW_ID]=$T2047,ChangeLog[Change'#],"")),"")</f>
        <v/>
      </c>
      <c r="T2047">
        <v>1987</v>
      </c>
    </row>
    <row r="2048" spans="1:20" ht="17.100000000000001" customHeight="1" x14ac:dyDescent="0.25">
      <c r="A2048" s="1" t="s">
        <v>1242</v>
      </c>
      <c r="B2048" s="15">
        <v>1991</v>
      </c>
      <c r="C2048" s="15" t="s">
        <v>24</v>
      </c>
      <c r="D2048" s="15" t="s">
        <v>25</v>
      </c>
      <c r="E2048" s="15" t="s">
        <v>25</v>
      </c>
      <c r="F2048" s="15" t="s">
        <v>49</v>
      </c>
      <c r="G2048" s="15" t="s">
        <v>108</v>
      </c>
      <c r="H2048" s="15" t="s">
        <v>1243</v>
      </c>
      <c r="I2048" s="15" t="s">
        <v>108</v>
      </c>
      <c r="J2048" s="1" t="s">
        <v>3394</v>
      </c>
      <c r="K2048" s="15" t="s">
        <v>29</v>
      </c>
      <c r="L2048" s="15">
        <v>3</v>
      </c>
      <c r="M2048" s="15" t="s">
        <v>57</v>
      </c>
      <c r="N2048" s="15">
        <v>3</v>
      </c>
      <c r="O2048" s="15">
        <v>1</v>
      </c>
      <c r="P2048" s="13" t="s">
        <v>31</v>
      </c>
      <c r="Q2048" s="13" t="s">
        <v>32</v>
      </c>
      <c r="R2048" s="1" t="s">
        <v>3396</v>
      </c>
      <c r="S2048" s="13" t="str" cm="1">
        <f t="array" ref="S2048">IFERROR(_xlfn.TEXTJOIN(", ",TRUE,IF(ChangeLog[ROW_ID]=$T2048,ChangeLog[Change'#],"")),"")</f>
        <v/>
      </c>
      <c r="T2048">
        <v>1988</v>
      </c>
    </row>
    <row r="2049" spans="1:20" ht="17.100000000000001" customHeight="1" x14ac:dyDescent="0.25">
      <c r="A2049" s="1" t="s">
        <v>1242</v>
      </c>
      <c r="B2049" s="15">
        <v>1991</v>
      </c>
      <c r="C2049" s="15" t="s">
        <v>24</v>
      </c>
      <c r="D2049" s="15" t="s">
        <v>25</v>
      </c>
      <c r="E2049" s="15" t="s">
        <v>25</v>
      </c>
      <c r="F2049" s="15" t="s">
        <v>26</v>
      </c>
      <c r="G2049" s="15" t="s">
        <v>27</v>
      </c>
      <c r="H2049" s="15" t="s">
        <v>1243</v>
      </c>
      <c r="I2049" s="15" t="s">
        <v>27</v>
      </c>
      <c r="J2049" s="1" t="s">
        <v>842</v>
      </c>
      <c r="K2049" s="15" t="s">
        <v>29</v>
      </c>
      <c r="L2049" s="15">
        <v>3</v>
      </c>
      <c r="M2049" s="15" t="s">
        <v>57</v>
      </c>
      <c r="N2049" s="15">
        <v>3</v>
      </c>
      <c r="O2049" s="15">
        <v>1</v>
      </c>
      <c r="P2049" s="13" t="s">
        <v>31</v>
      </c>
      <c r="Q2049" s="13" t="s">
        <v>32</v>
      </c>
      <c r="R2049" s="1" t="s">
        <v>3397</v>
      </c>
      <c r="S2049" s="13" t="str" cm="1">
        <f t="array" ref="S2049">IFERROR(_xlfn.TEXTJOIN(", ",TRUE,IF(ChangeLog[ROW_ID]=$T2049,ChangeLog[Change'#],"")),"")</f>
        <v/>
      </c>
      <c r="T2049">
        <v>1989</v>
      </c>
    </row>
    <row r="2050" spans="1:20" ht="33.950000000000003" customHeight="1" x14ac:dyDescent="0.25">
      <c r="A2050" s="1" t="s">
        <v>1242</v>
      </c>
      <c r="B2050" s="15">
        <v>1991</v>
      </c>
      <c r="C2050" s="15" t="s">
        <v>24</v>
      </c>
      <c r="D2050" s="15" t="s">
        <v>25</v>
      </c>
      <c r="E2050" s="15" t="s">
        <v>25</v>
      </c>
      <c r="F2050" s="15" t="s">
        <v>49</v>
      </c>
      <c r="G2050" s="15" t="s">
        <v>124</v>
      </c>
      <c r="H2050" s="15" t="s">
        <v>1243</v>
      </c>
      <c r="I2050" s="15" t="s">
        <v>124</v>
      </c>
      <c r="J2050" s="1" t="s">
        <v>855</v>
      </c>
      <c r="K2050" s="15" t="s">
        <v>29</v>
      </c>
      <c r="L2050" s="15">
        <v>3</v>
      </c>
      <c r="M2050" s="15" t="s">
        <v>57</v>
      </c>
      <c r="N2050" s="15">
        <v>3</v>
      </c>
      <c r="O2050" s="15">
        <v>1</v>
      </c>
      <c r="P2050" s="13" t="s">
        <v>31</v>
      </c>
      <c r="Q2050" s="13" t="s">
        <v>32</v>
      </c>
      <c r="R2050" s="1" t="s">
        <v>3398</v>
      </c>
      <c r="S2050" s="13" t="str" cm="1">
        <f t="array" ref="S2050">IFERROR(_xlfn.TEXTJOIN(", ",TRUE,IF(ChangeLog[ROW_ID]=$T2050,ChangeLog[Change'#],"")),"")</f>
        <v/>
      </c>
      <c r="T2050">
        <v>1990</v>
      </c>
    </row>
    <row r="2051" spans="1:20" ht="33.950000000000003" customHeight="1" x14ac:dyDescent="0.25">
      <c r="A2051" s="1" t="s">
        <v>1242</v>
      </c>
      <c r="B2051" s="15">
        <v>1991</v>
      </c>
      <c r="C2051" s="15" t="s">
        <v>24</v>
      </c>
      <c r="D2051" s="15" t="s">
        <v>25</v>
      </c>
      <c r="E2051" s="15" t="s">
        <v>25</v>
      </c>
      <c r="F2051" s="15"/>
      <c r="G2051" s="15" t="s">
        <v>108</v>
      </c>
      <c r="H2051" s="15" t="s">
        <v>1243</v>
      </c>
      <c r="I2051" s="15" t="s">
        <v>108</v>
      </c>
      <c r="J2051" s="1" t="s">
        <v>3239</v>
      </c>
      <c r="K2051" s="15" t="s">
        <v>29</v>
      </c>
      <c r="L2051" s="15">
        <v>3</v>
      </c>
      <c r="M2051" s="15" t="s">
        <v>57</v>
      </c>
      <c r="N2051" s="15">
        <v>3</v>
      </c>
      <c r="O2051" s="15">
        <v>1</v>
      </c>
      <c r="P2051" s="13" t="s">
        <v>31</v>
      </c>
      <c r="Q2051" s="13" t="s">
        <v>32</v>
      </c>
      <c r="R2051" s="1" t="s">
        <v>3399</v>
      </c>
      <c r="S2051" s="13" t="str" cm="1">
        <f t="array" ref="S2051">IFERROR(_xlfn.TEXTJOIN(", ",TRUE,IF(ChangeLog[ROW_ID]=$T2051,ChangeLog[Change'#],"")),"")</f>
        <v/>
      </c>
      <c r="T2051">
        <v>1991</v>
      </c>
    </row>
    <row r="2052" spans="1:20" ht="33.950000000000003" customHeight="1" x14ac:dyDescent="0.25">
      <c r="A2052" s="1" t="s">
        <v>1242</v>
      </c>
      <c r="B2052" s="15">
        <v>1991</v>
      </c>
      <c r="C2052" s="15" t="s">
        <v>24</v>
      </c>
      <c r="D2052" s="15" t="s">
        <v>25</v>
      </c>
      <c r="E2052" s="15" t="s">
        <v>25</v>
      </c>
      <c r="F2052" s="15" t="s">
        <v>26</v>
      </c>
      <c r="G2052" s="15" t="s">
        <v>169</v>
      </c>
      <c r="H2052" s="15" t="s">
        <v>1243</v>
      </c>
      <c r="I2052" s="15" t="s">
        <v>169</v>
      </c>
      <c r="J2052" s="1" t="s">
        <v>162</v>
      </c>
      <c r="K2052" s="15" t="s">
        <v>29</v>
      </c>
      <c r="L2052" s="15">
        <v>1</v>
      </c>
      <c r="M2052" s="15" t="s">
        <v>41</v>
      </c>
      <c r="N2052" s="15">
        <v>1</v>
      </c>
      <c r="O2052" s="15">
        <v>1</v>
      </c>
      <c r="P2052" s="13" t="s">
        <v>31</v>
      </c>
      <c r="Q2052" s="13" t="s">
        <v>32</v>
      </c>
      <c r="R2052" s="1" t="s">
        <v>3400</v>
      </c>
      <c r="S2052" s="13" t="str" cm="1">
        <f t="array" ref="S2052">IFERROR(_xlfn.TEXTJOIN(", ",TRUE,IF(ChangeLog[ROW_ID]=$T2052,ChangeLog[Change'#],"")),"")</f>
        <v/>
      </c>
      <c r="T2052">
        <v>1992</v>
      </c>
    </row>
    <row r="2053" spans="1:20" ht="33.950000000000003" customHeight="1" x14ac:dyDescent="0.25">
      <c r="A2053" s="1" t="s">
        <v>1242</v>
      </c>
      <c r="B2053" s="15">
        <v>1991</v>
      </c>
      <c r="C2053" s="15" t="s">
        <v>24</v>
      </c>
      <c r="D2053" s="15" t="s">
        <v>25</v>
      </c>
      <c r="E2053" s="15" t="s">
        <v>25</v>
      </c>
      <c r="F2053" s="15" t="s">
        <v>26</v>
      </c>
      <c r="G2053" s="15" t="s">
        <v>100</v>
      </c>
      <c r="H2053" s="15" t="s">
        <v>1243</v>
      </c>
      <c r="I2053" s="15" t="s">
        <v>100</v>
      </c>
      <c r="J2053" s="1" t="s">
        <v>2608</v>
      </c>
      <c r="K2053" s="15" t="s">
        <v>29</v>
      </c>
      <c r="L2053" s="15">
        <v>1</v>
      </c>
      <c r="M2053" s="15" t="s">
        <v>41</v>
      </c>
      <c r="N2053" s="15">
        <v>1</v>
      </c>
      <c r="O2053" s="15">
        <v>1</v>
      </c>
      <c r="P2053" s="13" t="s">
        <v>31</v>
      </c>
      <c r="Q2053" s="13" t="s">
        <v>32</v>
      </c>
      <c r="R2053" s="1" t="s">
        <v>3401</v>
      </c>
      <c r="S2053" s="13" t="str" cm="1">
        <f t="array" ref="S2053">IFERROR(_xlfn.TEXTJOIN(", ",TRUE,IF(ChangeLog[ROW_ID]=$T2053,ChangeLog[Change'#],"")),"")</f>
        <v/>
      </c>
      <c r="T2053">
        <v>1993</v>
      </c>
    </row>
    <row r="2054" spans="1:20" ht="17.100000000000001" customHeight="1" x14ac:dyDescent="0.25">
      <c r="A2054" s="1" t="s">
        <v>1242</v>
      </c>
      <c r="B2054" s="15">
        <v>1991</v>
      </c>
      <c r="C2054" s="15" t="s">
        <v>24</v>
      </c>
      <c r="D2054" s="15" t="s">
        <v>25</v>
      </c>
      <c r="E2054" s="15" t="s">
        <v>25</v>
      </c>
      <c r="F2054" s="15" t="s">
        <v>26</v>
      </c>
      <c r="G2054" s="15" t="s">
        <v>108</v>
      </c>
      <c r="H2054" s="15" t="s">
        <v>1243</v>
      </c>
      <c r="I2054" s="15" t="s">
        <v>108</v>
      </c>
      <c r="J2054" s="1" t="s">
        <v>822</v>
      </c>
      <c r="K2054" s="15" t="s">
        <v>29</v>
      </c>
      <c r="L2054" s="15">
        <v>2</v>
      </c>
      <c r="M2054" s="15" t="s">
        <v>30</v>
      </c>
      <c r="N2054" s="15">
        <v>2</v>
      </c>
      <c r="O2054" s="15">
        <v>1</v>
      </c>
      <c r="P2054" s="13" t="s">
        <v>31</v>
      </c>
      <c r="Q2054" s="13" t="s">
        <v>32</v>
      </c>
      <c r="R2054" s="1" t="s">
        <v>3402</v>
      </c>
      <c r="S2054" s="13" t="str" cm="1">
        <f t="array" ref="S2054">IFERROR(_xlfn.TEXTJOIN(", ",TRUE,IF(ChangeLog[ROW_ID]=$T2054,ChangeLog[Change'#],"")),"")</f>
        <v/>
      </c>
      <c r="T2054">
        <v>1994</v>
      </c>
    </row>
    <row r="2055" spans="1:20" ht="17.100000000000001" customHeight="1" x14ac:dyDescent="0.25">
      <c r="A2055" s="1" t="s">
        <v>1242</v>
      </c>
      <c r="B2055" s="15">
        <v>1991</v>
      </c>
      <c r="C2055" s="15" t="s">
        <v>24</v>
      </c>
      <c r="D2055" s="15" t="s">
        <v>25</v>
      </c>
      <c r="E2055" s="15" t="s">
        <v>25</v>
      </c>
      <c r="F2055" s="15" t="s">
        <v>26</v>
      </c>
      <c r="G2055" s="15" t="s">
        <v>106</v>
      </c>
      <c r="H2055" s="15" t="s">
        <v>1243</v>
      </c>
      <c r="I2055" s="15" t="s">
        <v>106</v>
      </c>
      <c r="J2055" s="1" t="s">
        <v>822</v>
      </c>
      <c r="K2055" s="15" t="s">
        <v>29</v>
      </c>
      <c r="L2055" s="15">
        <v>2</v>
      </c>
      <c r="M2055" s="15" t="s">
        <v>30</v>
      </c>
      <c r="N2055" s="15">
        <v>2</v>
      </c>
      <c r="O2055" s="15">
        <v>1</v>
      </c>
      <c r="P2055" s="13" t="s">
        <v>31</v>
      </c>
      <c r="Q2055" s="13" t="s">
        <v>32</v>
      </c>
      <c r="R2055" s="1" t="s">
        <v>3403</v>
      </c>
      <c r="S2055" s="13" t="str" cm="1">
        <f t="array" ref="S2055">IFERROR(_xlfn.TEXTJOIN(", ",TRUE,IF(ChangeLog[ROW_ID]=$T2055,ChangeLog[Change'#],"")),"")</f>
        <v/>
      </c>
      <c r="T2055">
        <v>1995</v>
      </c>
    </row>
    <row r="2056" spans="1:20" ht="17.100000000000001" customHeight="1" x14ac:dyDescent="0.25">
      <c r="A2056" s="1" t="s">
        <v>1242</v>
      </c>
      <c r="B2056" s="15">
        <v>1991</v>
      </c>
      <c r="C2056" s="15" t="s">
        <v>24</v>
      </c>
      <c r="D2056" s="15" t="s">
        <v>25</v>
      </c>
      <c r="E2056" s="15" t="s">
        <v>25</v>
      </c>
      <c r="F2056" s="15" t="s">
        <v>49</v>
      </c>
      <c r="G2056" s="15" t="s">
        <v>786</v>
      </c>
      <c r="H2056" s="15" t="s">
        <v>1243</v>
      </c>
      <c r="I2056" s="15" t="s">
        <v>786</v>
      </c>
      <c r="J2056" s="1" t="s">
        <v>3394</v>
      </c>
      <c r="K2056" s="15" t="s">
        <v>29</v>
      </c>
      <c r="L2056" s="15">
        <v>2</v>
      </c>
      <c r="M2056" s="15" t="s">
        <v>30</v>
      </c>
      <c r="N2056" s="15">
        <v>2</v>
      </c>
      <c r="O2056" s="15">
        <v>1</v>
      </c>
      <c r="P2056" s="13" t="s">
        <v>31</v>
      </c>
      <c r="Q2056" s="13" t="s">
        <v>32</v>
      </c>
      <c r="R2056" s="1" t="s">
        <v>3404</v>
      </c>
      <c r="S2056" s="13" t="str" cm="1">
        <f t="array" ref="S2056">IFERROR(_xlfn.TEXTJOIN(", ",TRUE,IF(ChangeLog[ROW_ID]=$T2056,ChangeLog[Change'#],"")),"")</f>
        <v/>
      </c>
      <c r="T2056">
        <v>1996</v>
      </c>
    </row>
    <row r="2057" spans="1:20" ht="33.950000000000003" customHeight="1" x14ac:dyDescent="0.25">
      <c r="A2057" s="1" t="s">
        <v>1242</v>
      </c>
      <c r="B2057" s="15">
        <v>1991</v>
      </c>
      <c r="C2057" s="15" t="s">
        <v>24</v>
      </c>
      <c r="D2057" s="15" t="s">
        <v>25</v>
      </c>
      <c r="E2057" s="15" t="s">
        <v>25</v>
      </c>
      <c r="F2057" s="15"/>
      <c r="G2057" s="15" t="s">
        <v>359</v>
      </c>
      <c r="H2057" s="15" t="s">
        <v>1243</v>
      </c>
      <c r="I2057" s="15" t="s">
        <v>359</v>
      </c>
      <c r="J2057" s="1" t="s">
        <v>3239</v>
      </c>
      <c r="K2057" s="15" t="s">
        <v>29</v>
      </c>
      <c r="L2057" s="15">
        <v>2</v>
      </c>
      <c r="M2057" s="15" t="s">
        <v>30</v>
      </c>
      <c r="N2057" s="15">
        <v>2</v>
      </c>
      <c r="O2057" s="15">
        <v>1</v>
      </c>
      <c r="P2057" s="13" t="s">
        <v>31</v>
      </c>
      <c r="Q2057" s="13" t="s">
        <v>32</v>
      </c>
      <c r="R2057" s="1" t="s">
        <v>3405</v>
      </c>
      <c r="S2057" s="13" t="str" cm="1">
        <f t="array" ref="S2057">IFERROR(_xlfn.TEXTJOIN(", ",TRUE,IF(ChangeLog[ROW_ID]=$T2057,ChangeLog[Change'#],"")),"")</f>
        <v/>
      </c>
      <c r="T2057">
        <v>1997</v>
      </c>
    </row>
    <row r="2058" spans="1:20" ht="17.100000000000001" customHeight="1" x14ac:dyDescent="0.25">
      <c r="A2058" s="1" t="s">
        <v>1242</v>
      </c>
      <c r="B2058" s="15">
        <v>1991</v>
      </c>
      <c r="C2058" s="15" t="s">
        <v>97</v>
      </c>
      <c r="D2058" s="15" t="s">
        <v>97</v>
      </c>
      <c r="E2058" s="15" t="s">
        <v>97</v>
      </c>
      <c r="F2058" s="15" t="s">
        <v>325</v>
      </c>
      <c r="G2058" s="15" t="s">
        <v>283</v>
      </c>
      <c r="H2058" s="15" t="s">
        <v>1349</v>
      </c>
      <c r="I2058" s="15" t="s">
        <v>326</v>
      </c>
      <c r="J2058" s="1" t="s">
        <v>3369</v>
      </c>
      <c r="K2058" s="15" t="s">
        <v>29</v>
      </c>
      <c r="L2058" s="15">
        <v>3</v>
      </c>
      <c r="M2058" s="15" t="s">
        <v>57</v>
      </c>
      <c r="N2058" s="15">
        <v>3</v>
      </c>
      <c r="O2058" s="15">
        <v>1</v>
      </c>
      <c r="P2058" s="13" t="s">
        <v>31</v>
      </c>
      <c r="Q2058" s="13" t="s">
        <v>32</v>
      </c>
      <c r="R2058" s="1"/>
      <c r="S2058" s="13" t="str" cm="1">
        <f t="array" ref="S2058">IFERROR(_xlfn.TEXTJOIN(", ",TRUE,IF(ChangeLog[ROW_ID]=$T2058,ChangeLog[Change'#],"")),"")</f>
        <v/>
      </c>
      <c r="T2058">
        <v>2059</v>
      </c>
    </row>
    <row r="2059" spans="1:20" ht="17.100000000000001" customHeight="1" x14ac:dyDescent="0.25">
      <c r="A2059" s="1" t="s">
        <v>1242</v>
      </c>
      <c r="B2059" s="15">
        <v>1991</v>
      </c>
      <c r="C2059" s="15" t="s">
        <v>97</v>
      </c>
      <c r="D2059" s="15" t="s">
        <v>97</v>
      </c>
      <c r="E2059" s="15" t="s">
        <v>97</v>
      </c>
      <c r="F2059" s="15" t="s">
        <v>49</v>
      </c>
      <c r="G2059" s="15" t="s">
        <v>36</v>
      </c>
      <c r="H2059" s="15" t="s">
        <v>1349</v>
      </c>
      <c r="I2059" s="15" t="s">
        <v>11443</v>
      </c>
      <c r="J2059" s="1" t="s">
        <v>91</v>
      </c>
      <c r="K2059" s="15" t="s">
        <v>29</v>
      </c>
      <c r="L2059" s="15">
        <v>3</v>
      </c>
      <c r="M2059" s="15" t="s">
        <v>57</v>
      </c>
      <c r="N2059" s="15">
        <v>3</v>
      </c>
      <c r="O2059" s="15">
        <v>1</v>
      </c>
      <c r="P2059" s="13" t="s">
        <v>31</v>
      </c>
      <c r="Q2059" s="13" t="s">
        <v>32</v>
      </c>
      <c r="R2059" s="1"/>
      <c r="S2059" s="13" t="str" cm="1">
        <f t="array" ref="S2059">IFERROR(_xlfn.TEXTJOIN(", ",TRUE,IF(ChangeLog[ROW_ID]=$T2059,ChangeLog[Change'#],"")),"")</f>
        <v/>
      </c>
      <c r="T2059">
        <v>2060</v>
      </c>
    </row>
    <row r="2060" spans="1:20" ht="17.100000000000001" customHeight="1" x14ac:dyDescent="0.25">
      <c r="A2060" s="1" t="s">
        <v>1242</v>
      </c>
      <c r="B2060" s="15">
        <v>1991</v>
      </c>
      <c r="C2060" s="15" t="s">
        <v>97</v>
      </c>
      <c r="D2060" s="15" t="s">
        <v>97</v>
      </c>
      <c r="E2060" s="15" t="s">
        <v>97</v>
      </c>
      <c r="F2060" s="15" t="s">
        <v>49</v>
      </c>
      <c r="G2060" s="15" t="s">
        <v>283</v>
      </c>
      <c r="H2060" s="15" t="s">
        <v>1349</v>
      </c>
      <c r="I2060" s="15" t="s">
        <v>284</v>
      </c>
      <c r="J2060" s="1" t="s">
        <v>3503</v>
      </c>
      <c r="K2060" s="15" t="s">
        <v>29</v>
      </c>
      <c r="L2060" s="15">
        <v>3</v>
      </c>
      <c r="M2060" s="15" t="s">
        <v>57</v>
      </c>
      <c r="N2060" s="15">
        <v>3</v>
      </c>
      <c r="O2060" s="15">
        <v>1</v>
      </c>
      <c r="P2060" s="13" t="s">
        <v>31</v>
      </c>
      <c r="Q2060" s="13" t="s">
        <v>32</v>
      </c>
      <c r="R2060" s="1"/>
      <c r="S2060" s="13" t="str" cm="1">
        <f t="array" ref="S2060">IFERROR(_xlfn.TEXTJOIN(", ",TRUE,IF(ChangeLog[ROW_ID]=$T2060,ChangeLog[Change'#],"")),"")</f>
        <v/>
      </c>
      <c r="T2060">
        <v>2061</v>
      </c>
    </row>
    <row r="2061" spans="1:20" ht="17.100000000000001" customHeight="1" x14ac:dyDescent="0.25">
      <c r="A2061" s="1" t="s">
        <v>1242</v>
      </c>
      <c r="B2061" s="15">
        <v>1991</v>
      </c>
      <c r="C2061" s="15" t="s">
        <v>3203</v>
      </c>
      <c r="D2061" s="15" t="s">
        <v>3203</v>
      </c>
      <c r="E2061" s="15" t="s">
        <v>3204</v>
      </c>
      <c r="F2061" s="15" t="s">
        <v>26</v>
      </c>
      <c r="G2061" s="15" t="s">
        <v>3205</v>
      </c>
      <c r="H2061" s="15" t="s">
        <v>3206</v>
      </c>
      <c r="I2061" s="15" t="s">
        <v>11773</v>
      </c>
      <c r="J2061" s="1" t="s">
        <v>3505</v>
      </c>
      <c r="K2061" s="15" t="s">
        <v>29</v>
      </c>
      <c r="L2061" s="15">
        <v>3</v>
      </c>
      <c r="M2061" s="15" t="s">
        <v>57</v>
      </c>
      <c r="N2061" s="15">
        <v>3</v>
      </c>
      <c r="O2061" s="15">
        <v>1</v>
      </c>
      <c r="P2061" s="13" t="s">
        <v>31</v>
      </c>
      <c r="Q2061" s="13" t="s">
        <v>32</v>
      </c>
      <c r="R2061" s="1"/>
      <c r="S2061" s="13" t="str" cm="1">
        <f t="array" ref="S2061">IFERROR(_xlfn.TEXTJOIN(", ",TRUE,IF(ChangeLog[ROW_ID]=$T2061,ChangeLog[Change'#],"")),"")</f>
        <v/>
      </c>
      <c r="T2061">
        <v>2062</v>
      </c>
    </row>
    <row r="2062" spans="1:20" ht="17.100000000000001" customHeight="1" x14ac:dyDescent="0.25">
      <c r="A2062" s="1" t="s">
        <v>1242</v>
      </c>
      <c r="B2062" s="15">
        <v>1991</v>
      </c>
      <c r="C2062" s="15" t="s">
        <v>3203</v>
      </c>
      <c r="D2062" s="15" t="s">
        <v>3203</v>
      </c>
      <c r="E2062" s="15" t="s">
        <v>3204</v>
      </c>
      <c r="F2062" s="15" t="s">
        <v>26</v>
      </c>
      <c r="G2062" s="15" t="s">
        <v>504</v>
      </c>
      <c r="H2062" s="15" t="s">
        <v>3206</v>
      </c>
      <c r="I2062" s="15" t="s">
        <v>11774</v>
      </c>
      <c r="J2062" s="1" t="s">
        <v>3215</v>
      </c>
      <c r="K2062" s="15" t="s">
        <v>29</v>
      </c>
      <c r="L2062" s="15">
        <v>3</v>
      </c>
      <c r="M2062" s="15" t="s">
        <v>57</v>
      </c>
      <c r="N2062" s="15">
        <v>3</v>
      </c>
      <c r="O2062" s="15">
        <v>1</v>
      </c>
      <c r="P2062" s="13" t="s">
        <v>31</v>
      </c>
      <c r="Q2062" s="13" t="s">
        <v>32</v>
      </c>
      <c r="R2062" s="1"/>
      <c r="S2062" s="13" t="str" cm="1">
        <f t="array" ref="S2062">IFERROR(_xlfn.TEXTJOIN(", ",TRUE,IF(ChangeLog[ROW_ID]=$T2062,ChangeLog[Change'#],"")),"")</f>
        <v/>
      </c>
      <c r="T2062">
        <v>2063</v>
      </c>
    </row>
    <row r="2063" spans="1:20" ht="17.100000000000001" customHeight="1" x14ac:dyDescent="0.25">
      <c r="A2063" s="1" t="s">
        <v>1242</v>
      </c>
      <c r="B2063" s="15">
        <v>1991</v>
      </c>
      <c r="C2063" s="15" t="s">
        <v>3203</v>
      </c>
      <c r="D2063" s="15" t="s">
        <v>3203</v>
      </c>
      <c r="E2063" s="15" t="s">
        <v>3204</v>
      </c>
      <c r="F2063" s="15" t="s">
        <v>49</v>
      </c>
      <c r="G2063" s="15" t="s">
        <v>238</v>
      </c>
      <c r="H2063" s="15" t="s">
        <v>3206</v>
      </c>
      <c r="I2063" s="15" t="s">
        <v>11775</v>
      </c>
      <c r="J2063" s="1" t="s">
        <v>3508</v>
      </c>
      <c r="K2063" s="15" t="s">
        <v>29</v>
      </c>
      <c r="L2063" s="15">
        <v>3</v>
      </c>
      <c r="M2063" s="15" t="s">
        <v>57</v>
      </c>
      <c r="N2063" s="15">
        <v>3</v>
      </c>
      <c r="O2063" s="15">
        <v>1</v>
      </c>
      <c r="P2063" s="13" t="s">
        <v>31</v>
      </c>
      <c r="Q2063" s="13" t="s">
        <v>32</v>
      </c>
      <c r="R2063" s="1"/>
      <c r="S2063" s="13" t="str" cm="1">
        <f t="array" ref="S2063">IFERROR(_xlfn.TEXTJOIN(", ",TRUE,IF(ChangeLog[ROW_ID]=$T2063,ChangeLog[Change'#],"")),"")</f>
        <v/>
      </c>
      <c r="T2063">
        <v>2064</v>
      </c>
    </row>
    <row r="2064" spans="1:20" ht="17.100000000000001" customHeight="1" x14ac:dyDescent="0.25">
      <c r="A2064" s="1" t="s">
        <v>1242</v>
      </c>
      <c r="B2064" s="15">
        <v>1991</v>
      </c>
      <c r="C2064" s="15" t="s">
        <v>3203</v>
      </c>
      <c r="D2064" s="15" t="s">
        <v>3203</v>
      </c>
      <c r="E2064" s="15" t="s">
        <v>3204</v>
      </c>
      <c r="F2064" s="15" t="s">
        <v>26</v>
      </c>
      <c r="G2064" s="15" t="s">
        <v>78</v>
      </c>
      <c r="H2064" s="15" t="s">
        <v>3206</v>
      </c>
      <c r="I2064" s="15" t="s">
        <v>11776</v>
      </c>
      <c r="J2064" s="1" t="s">
        <v>3209</v>
      </c>
      <c r="K2064" s="15" t="s">
        <v>29</v>
      </c>
      <c r="L2064" s="15">
        <v>1</v>
      </c>
      <c r="M2064" s="15" t="s">
        <v>41</v>
      </c>
      <c r="N2064" s="15">
        <v>1</v>
      </c>
      <c r="O2064" s="15">
        <v>1</v>
      </c>
      <c r="P2064" s="13" t="s">
        <v>31</v>
      </c>
      <c r="Q2064" s="13" t="s">
        <v>32</v>
      </c>
      <c r="R2064" s="1"/>
      <c r="S2064" s="13" t="str" cm="1">
        <f t="array" ref="S2064">IFERROR(_xlfn.TEXTJOIN(", ",TRUE,IF(ChangeLog[ROW_ID]=$T2064,ChangeLog[Change'#],"")),"")</f>
        <v/>
      </c>
      <c r="T2064">
        <v>2065</v>
      </c>
    </row>
    <row r="2065" spans="1:20" ht="17.100000000000001" customHeight="1" x14ac:dyDescent="0.25">
      <c r="A2065" s="1" t="s">
        <v>1242</v>
      </c>
      <c r="B2065" s="15">
        <v>1991</v>
      </c>
      <c r="C2065" s="15" t="s">
        <v>3203</v>
      </c>
      <c r="D2065" s="15" t="s">
        <v>3203</v>
      </c>
      <c r="E2065" s="15" t="s">
        <v>3204</v>
      </c>
      <c r="F2065" s="15" t="s">
        <v>49</v>
      </c>
      <c r="G2065" s="15" t="s">
        <v>75</v>
      </c>
      <c r="H2065" s="15" t="s">
        <v>3206</v>
      </c>
      <c r="I2065" s="15" t="s">
        <v>11777</v>
      </c>
      <c r="J2065" s="1" t="s">
        <v>3210</v>
      </c>
      <c r="K2065" s="15" t="s">
        <v>29</v>
      </c>
      <c r="L2065" s="15">
        <v>1</v>
      </c>
      <c r="M2065" s="15" t="s">
        <v>41</v>
      </c>
      <c r="N2065" s="15">
        <v>1</v>
      </c>
      <c r="O2065" s="15">
        <v>1</v>
      </c>
      <c r="P2065" s="13" t="s">
        <v>31</v>
      </c>
      <c r="Q2065" s="13" t="s">
        <v>32</v>
      </c>
      <c r="R2065" s="1"/>
      <c r="S2065" s="13" t="str" cm="1">
        <f t="array" ref="S2065">IFERROR(_xlfn.TEXTJOIN(", ",TRUE,IF(ChangeLog[ROW_ID]=$T2065,ChangeLog[Change'#],"")),"")</f>
        <v/>
      </c>
      <c r="T2065">
        <v>2066</v>
      </c>
    </row>
    <row r="2066" spans="1:20" ht="17.100000000000001" customHeight="1" x14ac:dyDescent="0.25">
      <c r="A2066" s="1" t="s">
        <v>1242</v>
      </c>
      <c r="B2066" s="15">
        <v>1991</v>
      </c>
      <c r="C2066" s="15" t="s">
        <v>3203</v>
      </c>
      <c r="D2066" s="15" t="s">
        <v>3203</v>
      </c>
      <c r="E2066" s="15" t="s">
        <v>3204</v>
      </c>
      <c r="F2066" s="15" t="s">
        <v>49</v>
      </c>
      <c r="G2066" s="15" t="s">
        <v>85</v>
      </c>
      <c r="H2066" s="15" t="s">
        <v>3206</v>
      </c>
      <c r="I2066" s="15" t="s">
        <v>11778</v>
      </c>
      <c r="J2066" s="1" t="s">
        <v>3512</v>
      </c>
      <c r="K2066" s="15" t="s">
        <v>29</v>
      </c>
      <c r="L2066" s="15">
        <v>2</v>
      </c>
      <c r="M2066" s="15" t="s">
        <v>30</v>
      </c>
      <c r="N2066" s="15">
        <v>2</v>
      </c>
      <c r="O2066" s="15">
        <v>1</v>
      </c>
      <c r="P2066" s="13" t="s">
        <v>31</v>
      </c>
      <c r="Q2066" s="13" t="s">
        <v>32</v>
      </c>
      <c r="R2066" s="1"/>
      <c r="S2066" s="13" t="str" cm="1">
        <f t="array" ref="S2066">IFERROR(_xlfn.TEXTJOIN(", ",TRUE,IF(ChangeLog[ROW_ID]=$T2066,ChangeLog[Change'#],"")),"")</f>
        <v/>
      </c>
      <c r="T2066">
        <v>2067</v>
      </c>
    </row>
    <row r="2067" spans="1:20" ht="17.100000000000001" customHeight="1" x14ac:dyDescent="0.25">
      <c r="A2067" s="1" t="s">
        <v>1242</v>
      </c>
      <c r="B2067" s="15">
        <v>1991</v>
      </c>
      <c r="C2067" s="15" t="s">
        <v>24</v>
      </c>
      <c r="D2067" s="15" t="s">
        <v>35</v>
      </c>
      <c r="E2067" s="15" t="s">
        <v>35</v>
      </c>
      <c r="F2067" s="15" t="s">
        <v>26</v>
      </c>
      <c r="G2067" s="15" t="s">
        <v>36</v>
      </c>
      <c r="H2067" s="15" t="s">
        <v>1359</v>
      </c>
      <c r="I2067" s="15" t="s">
        <v>37</v>
      </c>
      <c r="J2067" s="1" t="s">
        <v>3385</v>
      </c>
      <c r="K2067" s="15" t="s">
        <v>29</v>
      </c>
      <c r="L2067" s="15">
        <v>1</v>
      </c>
      <c r="M2067" s="15" t="s">
        <v>41</v>
      </c>
      <c r="N2067" s="15">
        <v>1</v>
      </c>
      <c r="O2067" s="15">
        <v>1</v>
      </c>
      <c r="P2067" s="13" t="s">
        <v>31</v>
      </c>
      <c r="Q2067" s="13" t="s">
        <v>32</v>
      </c>
      <c r="R2067" s="1"/>
      <c r="S2067" s="13" t="str" cm="1">
        <f t="array" ref="S2067">IFERROR(_xlfn.TEXTJOIN(", ",TRUE,IF(ChangeLog[ROW_ID]=$T2067,ChangeLog[Change'#],"")),"")</f>
        <v>99</v>
      </c>
      <c r="T2067">
        <v>1981</v>
      </c>
    </row>
    <row r="2068" spans="1:20" ht="17.100000000000001" customHeight="1" x14ac:dyDescent="0.25">
      <c r="A2068" s="1" t="s">
        <v>1242</v>
      </c>
      <c r="B2068" s="15">
        <v>1991</v>
      </c>
      <c r="C2068" s="15" t="s">
        <v>59</v>
      </c>
      <c r="D2068" s="15" t="s">
        <v>59</v>
      </c>
      <c r="E2068" s="15" t="s">
        <v>59</v>
      </c>
      <c r="F2068" s="15"/>
      <c r="G2068" s="15" t="s">
        <v>237</v>
      </c>
      <c r="H2068" s="15" t="s">
        <v>1306</v>
      </c>
      <c r="I2068" s="15" t="s">
        <v>11779</v>
      </c>
      <c r="J2068" s="1" t="s">
        <v>3514</v>
      </c>
      <c r="K2068" s="15" t="s">
        <v>29</v>
      </c>
      <c r="L2068" s="15">
        <v>3</v>
      </c>
      <c r="M2068" s="15" t="s">
        <v>57</v>
      </c>
      <c r="N2068" s="15">
        <v>3</v>
      </c>
      <c r="O2068" s="15">
        <v>1</v>
      </c>
      <c r="P2068" s="13" t="s">
        <v>31</v>
      </c>
      <c r="Q2068" s="13" t="s">
        <v>32</v>
      </c>
      <c r="R2068" s="1"/>
      <c r="S2068" s="13" t="str" cm="1">
        <f t="array" ref="S2068">IFERROR(_xlfn.TEXTJOIN(", ",TRUE,IF(ChangeLog[ROW_ID]=$T2068,ChangeLog[Change'#],"")),"")</f>
        <v/>
      </c>
      <c r="T2068">
        <v>2068</v>
      </c>
    </row>
    <row r="2069" spans="1:20" ht="17.100000000000001" customHeight="1" x14ac:dyDescent="0.25">
      <c r="A2069" s="1" t="s">
        <v>1242</v>
      </c>
      <c r="B2069" s="15">
        <v>1991</v>
      </c>
      <c r="C2069" s="15" t="s">
        <v>59</v>
      </c>
      <c r="D2069" s="15" t="s">
        <v>59</v>
      </c>
      <c r="E2069" s="15" t="s">
        <v>59</v>
      </c>
      <c r="F2069" s="15" t="s">
        <v>26</v>
      </c>
      <c r="G2069" s="15" t="s">
        <v>60</v>
      </c>
      <c r="H2069" s="15" t="s">
        <v>1306</v>
      </c>
      <c r="I2069" s="15" t="s">
        <v>11780</v>
      </c>
      <c r="J2069" s="1" t="s">
        <v>512</v>
      </c>
      <c r="K2069" s="15" t="s">
        <v>29</v>
      </c>
      <c r="L2069" s="15">
        <v>3</v>
      </c>
      <c r="M2069" s="15" t="s">
        <v>57</v>
      </c>
      <c r="N2069" s="15">
        <v>3</v>
      </c>
      <c r="O2069" s="15">
        <v>1</v>
      </c>
      <c r="P2069" s="13" t="s">
        <v>31</v>
      </c>
      <c r="Q2069" s="13" t="s">
        <v>32</v>
      </c>
      <c r="R2069" s="1"/>
      <c r="S2069" s="13" t="str" cm="1">
        <f t="array" ref="S2069">IFERROR(_xlfn.TEXTJOIN(", ",TRUE,IF(ChangeLog[ROW_ID]=$T2069,ChangeLog[Change'#],"")),"")</f>
        <v/>
      </c>
      <c r="T2069">
        <v>2069</v>
      </c>
    </row>
    <row r="2070" spans="1:20" ht="17.100000000000001" customHeight="1" x14ac:dyDescent="0.25">
      <c r="A2070" s="1" t="s">
        <v>1242</v>
      </c>
      <c r="B2070" s="15">
        <v>1991</v>
      </c>
      <c r="C2070" s="15" t="s">
        <v>189</v>
      </c>
      <c r="D2070" s="15" t="s">
        <v>189</v>
      </c>
      <c r="E2070" s="15" t="s">
        <v>190</v>
      </c>
      <c r="F2070" s="15" t="s">
        <v>49</v>
      </c>
      <c r="G2070" s="15" t="s">
        <v>3516</v>
      </c>
      <c r="H2070" s="15" t="s">
        <v>3517</v>
      </c>
      <c r="I2070" s="15" t="s">
        <v>398</v>
      </c>
      <c r="J2070" s="1" t="s">
        <v>192</v>
      </c>
      <c r="K2070" s="15" t="s">
        <v>29</v>
      </c>
      <c r="L2070" s="15">
        <v>3</v>
      </c>
      <c r="M2070" s="15" t="s">
        <v>57</v>
      </c>
      <c r="N2070" s="15">
        <v>3</v>
      </c>
      <c r="O2070" s="15">
        <v>1</v>
      </c>
      <c r="P2070" s="13" t="s">
        <v>31</v>
      </c>
      <c r="Q2070" s="13" t="s">
        <v>32</v>
      </c>
      <c r="R2070" s="1"/>
      <c r="S2070" s="13" t="str" cm="1">
        <f t="array" ref="S2070">IFERROR(_xlfn.TEXTJOIN(", ",TRUE,IF(ChangeLog[ROW_ID]=$T2070,ChangeLog[Change'#],"")),"")</f>
        <v/>
      </c>
      <c r="T2070">
        <v>2070</v>
      </c>
    </row>
    <row r="2071" spans="1:20" ht="17.100000000000001" customHeight="1" x14ac:dyDescent="0.25">
      <c r="A2071" s="1" t="s">
        <v>1242</v>
      </c>
      <c r="B2071" s="15">
        <v>1991</v>
      </c>
      <c r="C2071" s="15" t="s">
        <v>189</v>
      </c>
      <c r="D2071" s="15" t="s">
        <v>189</v>
      </c>
      <c r="E2071" s="15" t="s">
        <v>190</v>
      </c>
      <c r="F2071" s="15" t="s">
        <v>49</v>
      </c>
      <c r="G2071" s="15" t="s">
        <v>3519</v>
      </c>
      <c r="H2071" s="15" t="s">
        <v>3517</v>
      </c>
      <c r="I2071" s="15" t="s">
        <v>11781</v>
      </c>
      <c r="J2071" s="1" t="s">
        <v>3521</v>
      </c>
      <c r="K2071" s="15" t="s">
        <v>29</v>
      </c>
      <c r="L2071" s="15">
        <v>3</v>
      </c>
      <c r="M2071" s="15" t="s">
        <v>57</v>
      </c>
      <c r="N2071" s="15">
        <v>3</v>
      </c>
      <c r="O2071" s="15">
        <v>1</v>
      </c>
      <c r="P2071" s="13" t="s">
        <v>31</v>
      </c>
      <c r="Q2071" s="13" t="s">
        <v>32</v>
      </c>
      <c r="R2071" s="1"/>
      <c r="S2071" s="13" t="str" cm="1">
        <f t="array" ref="S2071">IFERROR(_xlfn.TEXTJOIN(", ",TRUE,IF(ChangeLog[ROW_ID]=$T2071,ChangeLog[Change'#],"")),"")</f>
        <v/>
      </c>
      <c r="T2071">
        <v>2071</v>
      </c>
    </row>
    <row r="2072" spans="1:20" ht="33.950000000000003" customHeight="1" x14ac:dyDescent="0.25">
      <c r="A2072" s="1" t="s">
        <v>1242</v>
      </c>
      <c r="B2072" s="15">
        <v>1991</v>
      </c>
      <c r="C2072" s="15" t="s">
        <v>189</v>
      </c>
      <c r="D2072" s="15" t="s">
        <v>189</v>
      </c>
      <c r="E2072" s="15" t="s">
        <v>190</v>
      </c>
      <c r="F2072" s="15" t="s">
        <v>49</v>
      </c>
      <c r="G2072" s="15" t="s">
        <v>3522</v>
      </c>
      <c r="H2072" s="15" t="s">
        <v>3517</v>
      </c>
      <c r="I2072" s="1" t="s">
        <v>11782</v>
      </c>
      <c r="J2072" s="1" t="s">
        <v>3524</v>
      </c>
      <c r="K2072" s="15" t="s">
        <v>29</v>
      </c>
      <c r="L2072" s="15">
        <v>1</v>
      </c>
      <c r="M2072" s="15" t="s">
        <v>41</v>
      </c>
      <c r="N2072" s="15">
        <v>1</v>
      </c>
      <c r="O2072" s="15">
        <v>1</v>
      </c>
      <c r="P2072" s="13" t="s">
        <v>31</v>
      </c>
      <c r="Q2072" s="13" t="s">
        <v>32</v>
      </c>
      <c r="R2072" s="1"/>
      <c r="S2072" s="13" t="str" cm="1">
        <f t="array" ref="S2072">IFERROR(_xlfn.TEXTJOIN(", ",TRUE,IF(ChangeLog[ROW_ID]=$T2072,ChangeLog[Change'#],"")),"")</f>
        <v/>
      </c>
      <c r="T2072">
        <v>2072</v>
      </c>
    </row>
    <row r="2073" spans="1:20" ht="17.100000000000001" customHeight="1" x14ac:dyDescent="0.25">
      <c r="A2073" s="1" t="s">
        <v>1242</v>
      </c>
      <c r="B2073" s="15">
        <v>1991</v>
      </c>
      <c r="C2073" s="15" t="s">
        <v>189</v>
      </c>
      <c r="D2073" s="15" t="s">
        <v>189</v>
      </c>
      <c r="E2073" s="15" t="s">
        <v>190</v>
      </c>
      <c r="F2073" s="15" t="s">
        <v>49</v>
      </c>
      <c r="G2073" s="15" t="s">
        <v>397</v>
      </c>
      <c r="H2073" s="15" t="s">
        <v>3517</v>
      </c>
      <c r="I2073" s="15" t="s">
        <v>398</v>
      </c>
      <c r="J2073" s="1" t="s">
        <v>192</v>
      </c>
      <c r="K2073" s="15" t="s">
        <v>29</v>
      </c>
      <c r="L2073" s="15">
        <v>3</v>
      </c>
      <c r="M2073" s="15" t="s">
        <v>57</v>
      </c>
      <c r="N2073" s="15">
        <v>3</v>
      </c>
      <c r="O2073" s="15">
        <v>1</v>
      </c>
      <c r="P2073" s="13" t="s">
        <v>31</v>
      </c>
      <c r="Q2073" s="13" t="s">
        <v>32</v>
      </c>
      <c r="R2073" s="1"/>
      <c r="S2073" s="13" t="str" cm="1">
        <f t="array" ref="S2073">IFERROR(_xlfn.TEXTJOIN(", ",TRUE,IF(ChangeLog[ROW_ID]=$T2073,ChangeLog[Change'#],"")),"")</f>
        <v/>
      </c>
      <c r="T2073">
        <v>2073</v>
      </c>
    </row>
    <row r="2074" spans="1:20" ht="17.100000000000001" customHeight="1" x14ac:dyDescent="0.25">
      <c r="A2074" s="1" t="s">
        <v>1242</v>
      </c>
      <c r="B2074" s="15">
        <v>1991</v>
      </c>
      <c r="C2074" s="15" t="s">
        <v>189</v>
      </c>
      <c r="D2074" s="15" t="s">
        <v>189</v>
      </c>
      <c r="E2074" s="15" t="s">
        <v>190</v>
      </c>
      <c r="F2074" s="15" t="s">
        <v>49</v>
      </c>
      <c r="G2074" s="15" t="s">
        <v>397</v>
      </c>
      <c r="H2074" s="15" t="s">
        <v>3517</v>
      </c>
      <c r="I2074" s="15" t="s">
        <v>398</v>
      </c>
      <c r="J2074" s="1" t="s">
        <v>3521</v>
      </c>
      <c r="K2074" s="15" t="s">
        <v>29</v>
      </c>
      <c r="L2074" s="15">
        <v>2</v>
      </c>
      <c r="M2074" s="15" t="s">
        <v>30</v>
      </c>
      <c r="N2074" s="15">
        <v>2</v>
      </c>
      <c r="O2074" s="15">
        <v>1</v>
      </c>
      <c r="P2074" s="13" t="s">
        <v>31</v>
      </c>
      <c r="Q2074" s="13" t="s">
        <v>32</v>
      </c>
      <c r="R2074" s="1"/>
      <c r="S2074" s="13" t="str" cm="1">
        <f t="array" ref="S2074">IFERROR(_xlfn.TEXTJOIN(", ",TRUE,IF(ChangeLog[ROW_ID]=$T2074,ChangeLog[Change'#],"")),"")</f>
        <v/>
      </c>
      <c r="T2074">
        <v>2074</v>
      </c>
    </row>
    <row r="2075" spans="1:20" ht="17.100000000000001" customHeight="1" x14ac:dyDescent="0.25">
      <c r="A2075" s="1" t="s">
        <v>1242</v>
      </c>
      <c r="B2075" s="15">
        <v>1991</v>
      </c>
      <c r="C2075" s="15" t="s">
        <v>189</v>
      </c>
      <c r="D2075" s="15" t="s">
        <v>189</v>
      </c>
      <c r="E2075" s="15" t="s">
        <v>190</v>
      </c>
      <c r="F2075" s="15" t="s">
        <v>49</v>
      </c>
      <c r="G2075" s="15" t="s">
        <v>232</v>
      </c>
      <c r="H2075" s="15" t="s">
        <v>3517</v>
      </c>
      <c r="I2075" s="15" t="s">
        <v>11783</v>
      </c>
      <c r="J2075" s="1" t="s">
        <v>3524</v>
      </c>
      <c r="K2075" s="15" t="s">
        <v>29</v>
      </c>
      <c r="L2075" s="15">
        <v>2</v>
      </c>
      <c r="M2075" s="15" t="s">
        <v>30</v>
      </c>
      <c r="N2075" s="15">
        <v>2</v>
      </c>
      <c r="O2075" s="15">
        <v>1</v>
      </c>
      <c r="P2075" s="13" t="s">
        <v>31</v>
      </c>
      <c r="Q2075" s="13" t="s">
        <v>32</v>
      </c>
      <c r="R2075" s="1"/>
      <c r="S2075" s="13" t="str" cm="1">
        <f t="array" ref="S2075">IFERROR(_xlfn.TEXTJOIN(", ",TRUE,IF(ChangeLog[ROW_ID]=$T2075,ChangeLog[Change'#],"")),"")</f>
        <v/>
      </c>
      <c r="T2075">
        <v>2075</v>
      </c>
    </row>
    <row r="2076" spans="1:20" ht="17.100000000000001" customHeight="1" x14ac:dyDescent="0.25">
      <c r="A2076" s="1" t="s">
        <v>1242</v>
      </c>
      <c r="B2076" s="15">
        <v>1991</v>
      </c>
      <c r="C2076" s="15" t="s">
        <v>189</v>
      </c>
      <c r="D2076" s="15" t="s">
        <v>189</v>
      </c>
      <c r="E2076" s="15" t="s">
        <v>190</v>
      </c>
      <c r="F2076" s="15" t="s">
        <v>49</v>
      </c>
      <c r="G2076" s="15" t="s">
        <v>194</v>
      </c>
      <c r="H2076" s="15" t="s">
        <v>3517</v>
      </c>
      <c r="I2076" s="15" t="s">
        <v>195</v>
      </c>
      <c r="J2076" s="1" t="s">
        <v>196</v>
      </c>
      <c r="K2076" s="15" t="s">
        <v>29</v>
      </c>
      <c r="L2076" s="15">
        <v>2</v>
      </c>
      <c r="M2076" s="15" t="s">
        <v>30</v>
      </c>
      <c r="N2076" s="15">
        <v>2</v>
      </c>
      <c r="O2076" s="15">
        <v>1</v>
      </c>
      <c r="P2076" s="13" t="s">
        <v>31</v>
      </c>
      <c r="Q2076" s="13" t="s">
        <v>32</v>
      </c>
      <c r="R2076" s="1"/>
      <c r="S2076" s="13" t="str" cm="1">
        <f t="array" ref="S2076">IFERROR(_xlfn.TEXTJOIN(", ",TRUE,IF(ChangeLog[ROW_ID]=$T2076,ChangeLog[Change'#],"")),"")</f>
        <v/>
      </c>
      <c r="T2076">
        <v>2076</v>
      </c>
    </row>
    <row r="2077" spans="1:20" ht="17.100000000000001" customHeight="1" x14ac:dyDescent="0.25">
      <c r="A2077" s="1" t="s">
        <v>1242</v>
      </c>
      <c r="B2077" s="15">
        <v>1991</v>
      </c>
      <c r="C2077" s="15" t="s">
        <v>189</v>
      </c>
      <c r="D2077" s="15" t="s">
        <v>189</v>
      </c>
      <c r="E2077" s="15" t="s">
        <v>190</v>
      </c>
      <c r="F2077" s="15" t="s">
        <v>26</v>
      </c>
      <c r="G2077" s="15" t="s">
        <v>194</v>
      </c>
      <c r="H2077" s="15" t="s">
        <v>3517</v>
      </c>
      <c r="I2077" s="15" t="s">
        <v>11784</v>
      </c>
      <c r="J2077" s="1" t="s">
        <v>3529</v>
      </c>
      <c r="K2077" s="15" t="s">
        <v>29</v>
      </c>
      <c r="L2077" s="15">
        <v>2</v>
      </c>
      <c r="M2077" s="15" t="s">
        <v>30</v>
      </c>
      <c r="N2077" s="15">
        <v>2</v>
      </c>
      <c r="O2077" s="15">
        <v>1</v>
      </c>
      <c r="P2077" s="13" t="s">
        <v>31</v>
      </c>
      <c r="Q2077" s="13" t="s">
        <v>32</v>
      </c>
      <c r="R2077" s="1"/>
      <c r="S2077" s="13" t="str" cm="1">
        <f t="array" ref="S2077">IFERROR(_xlfn.TEXTJOIN(", ",TRUE,IF(ChangeLog[ROW_ID]=$T2077,ChangeLog[Change'#],"")),"")</f>
        <v/>
      </c>
      <c r="T2077">
        <v>2077</v>
      </c>
    </row>
    <row r="2078" spans="1:20" ht="17.100000000000001" customHeight="1" x14ac:dyDescent="0.25">
      <c r="A2078" s="1" t="s">
        <v>1242</v>
      </c>
      <c r="B2078" s="15">
        <v>1993</v>
      </c>
      <c r="C2078" s="15" t="s">
        <v>24</v>
      </c>
      <c r="D2078" s="15" t="s">
        <v>35</v>
      </c>
      <c r="E2078" s="15" t="s">
        <v>35</v>
      </c>
      <c r="F2078" s="15"/>
      <c r="G2078" s="15" t="s">
        <v>36</v>
      </c>
      <c r="H2078" s="15" t="s">
        <v>1359</v>
      </c>
      <c r="I2078" s="15" t="s">
        <v>37</v>
      </c>
      <c r="J2078" s="1" t="s">
        <v>91</v>
      </c>
      <c r="K2078" s="15" t="s">
        <v>29</v>
      </c>
      <c r="L2078" s="15">
        <v>1</v>
      </c>
      <c r="M2078" s="15" t="s">
        <v>41</v>
      </c>
      <c r="N2078" s="15">
        <v>1</v>
      </c>
      <c r="O2078" s="15">
        <v>1</v>
      </c>
      <c r="P2078" s="13" t="s">
        <v>31</v>
      </c>
      <c r="Q2078" s="13" t="s">
        <v>32</v>
      </c>
      <c r="R2078" s="1"/>
      <c r="S2078" s="13" t="str" cm="1">
        <f t="array" ref="S2078">IFERROR(_xlfn.TEXTJOIN(", ",TRUE,IF(ChangeLog[ROW_ID]=$T2078,ChangeLog[Change'#],"")),"")</f>
        <v>103</v>
      </c>
      <c r="T2078">
        <v>2078</v>
      </c>
    </row>
    <row r="2079" spans="1:20" ht="17.100000000000001" customHeight="1" x14ac:dyDescent="0.25">
      <c r="A2079" s="1" t="s">
        <v>1242</v>
      </c>
      <c r="B2079" s="15">
        <v>1993</v>
      </c>
      <c r="C2079" s="15" t="s">
        <v>24</v>
      </c>
      <c r="D2079" s="15" t="s">
        <v>25</v>
      </c>
      <c r="E2079" s="15" t="s">
        <v>25</v>
      </c>
      <c r="F2079" s="15"/>
      <c r="G2079" s="15" t="s">
        <v>42</v>
      </c>
      <c r="H2079" s="15" t="s">
        <v>1243</v>
      </c>
      <c r="I2079" s="15" t="s">
        <v>11350</v>
      </c>
      <c r="J2079" s="1" t="s">
        <v>3531</v>
      </c>
      <c r="K2079" s="15" t="s">
        <v>29</v>
      </c>
      <c r="L2079" s="15">
        <v>3</v>
      </c>
      <c r="M2079" s="15" t="s">
        <v>57</v>
      </c>
      <c r="N2079" s="15">
        <v>3</v>
      </c>
      <c r="O2079" s="15">
        <v>1</v>
      </c>
      <c r="P2079" s="13" t="s">
        <v>31</v>
      </c>
      <c r="Q2079" s="13" t="s">
        <v>32</v>
      </c>
      <c r="R2079" s="1" t="s">
        <v>3532</v>
      </c>
      <c r="S2079" s="13" t="str" cm="1">
        <f t="array" ref="S2079">IFERROR(_xlfn.TEXTJOIN(", ",TRUE,IF(ChangeLog[ROW_ID]=$T2079,ChangeLog[Change'#],"")),"")</f>
        <v/>
      </c>
      <c r="T2079">
        <v>2079</v>
      </c>
    </row>
    <row r="2080" spans="1:20" ht="17.100000000000001" customHeight="1" x14ac:dyDescent="0.25">
      <c r="A2080" s="1" t="s">
        <v>1242</v>
      </c>
      <c r="B2080" s="15">
        <v>1993</v>
      </c>
      <c r="C2080" s="15" t="s">
        <v>24</v>
      </c>
      <c r="D2080" s="15" t="s">
        <v>25</v>
      </c>
      <c r="E2080" s="15" t="s">
        <v>25</v>
      </c>
      <c r="F2080" s="15" t="s">
        <v>49</v>
      </c>
      <c r="G2080" s="15" t="s">
        <v>42</v>
      </c>
      <c r="H2080" s="15" t="s">
        <v>1243</v>
      </c>
      <c r="I2080" s="15" t="s">
        <v>11350</v>
      </c>
      <c r="J2080" s="1" t="s">
        <v>3533</v>
      </c>
      <c r="K2080" s="15" t="s">
        <v>29</v>
      </c>
      <c r="L2080" s="15">
        <v>1</v>
      </c>
      <c r="M2080" s="15" t="s">
        <v>41</v>
      </c>
      <c r="N2080" s="15">
        <v>1</v>
      </c>
      <c r="O2080" s="15">
        <v>1</v>
      </c>
      <c r="P2080" s="13" t="s">
        <v>31</v>
      </c>
      <c r="Q2080" s="13" t="s">
        <v>32</v>
      </c>
      <c r="R2080" s="1" t="s">
        <v>3534</v>
      </c>
      <c r="S2080" s="13" t="str" cm="1">
        <f t="array" ref="S2080">IFERROR(_xlfn.TEXTJOIN(", ",TRUE,IF(ChangeLog[ROW_ID]=$T2080,ChangeLog[Change'#],"")),"")</f>
        <v/>
      </c>
      <c r="T2080">
        <v>2080</v>
      </c>
    </row>
    <row r="2081" spans="1:20" ht="17.100000000000001" customHeight="1" x14ac:dyDescent="0.25">
      <c r="A2081" s="1" t="s">
        <v>1242</v>
      </c>
      <c r="B2081" s="15">
        <v>1993</v>
      </c>
      <c r="C2081" s="15" t="s">
        <v>24</v>
      </c>
      <c r="D2081" s="15" t="s">
        <v>25</v>
      </c>
      <c r="E2081" s="15" t="s">
        <v>25</v>
      </c>
      <c r="F2081" s="15" t="s">
        <v>49</v>
      </c>
      <c r="G2081" s="15" t="s">
        <v>121</v>
      </c>
      <c r="H2081" s="15" t="s">
        <v>1243</v>
      </c>
      <c r="I2081" s="15" t="s">
        <v>11349</v>
      </c>
      <c r="J2081" s="1" t="s">
        <v>3535</v>
      </c>
      <c r="K2081" s="15" t="s">
        <v>29</v>
      </c>
      <c r="L2081" s="15">
        <v>1</v>
      </c>
      <c r="M2081" s="15" t="s">
        <v>41</v>
      </c>
      <c r="N2081" s="15">
        <v>1</v>
      </c>
      <c r="O2081" s="15">
        <v>1</v>
      </c>
      <c r="P2081" s="13" t="s">
        <v>31</v>
      </c>
      <c r="Q2081" s="13" t="s">
        <v>32</v>
      </c>
      <c r="R2081" s="1" t="s">
        <v>3536</v>
      </c>
      <c r="S2081" s="13" t="str" cm="1">
        <f t="array" ref="S2081">IFERROR(_xlfn.TEXTJOIN(", ",TRUE,IF(ChangeLog[ROW_ID]=$T2081,ChangeLog[Change'#],"")),"")</f>
        <v/>
      </c>
      <c r="T2081">
        <v>2081</v>
      </c>
    </row>
    <row r="2082" spans="1:20" ht="17.100000000000001" customHeight="1" x14ac:dyDescent="0.25">
      <c r="A2082" s="1" t="s">
        <v>1242</v>
      </c>
      <c r="B2082" s="15">
        <v>1993</v>
      </c>
      <c r="C2082" s="15" t="s">
        <v>24</v>
      </c>
      <c r="D2082" s="15" t="s">
        <v>25</v>
      </c>
      <c r="E2082" s="15" t="s">
        <v>25</v>
      </c>
      <c r="F2082" s="15"/>
      <c r="G2082" s="15" t="s">
        <v>695</v>
      </c>
      <c r="H2082" s="15" t="s">
        <v>1243</v>
      </c>
      <c r="I2082" s="15" t="s">
        <v>695</v>
      </c>
      <c r="J2082" s="1" t="s">
        <v>3537</v>
      </c>
      <c r="K2082" s="15" t="s">
        <v>29</v>
      </c>
      <c r="L2082" s="15">
        <v>3</v>
      </c>
      <c r="M2082" s="15" t="s">
        <v>57</v>
      </c>
      <c r="N2082" s="15">
        <v>3</v>
      </c>
      <c r="O2082" s="15">
        <v>1</v>
      </c>
      <c r="P2082" s="13" t="s">
        <v>31</v>
      </c>
      <c r="Q2082" s="13" t="s">
        <v>32</v>
      </c>
      <c r="R2082" s="1" t="s">
        <v>3538</v>
      </c>
      <c r="S2082" s="13" t="str" cm="1">
        <f t="array" ref="S2082">IFERROR(_xlfn.TEXTJOIN(", ",TRUE,IF(ChangeLog[ROW_ID]=$T2082,ChangeLog[Change'#],"")),"")</f>
        <v/>
      </c>
      <c r="T2082">
        <v>2082</v>
      </c>
    </row>
    <row r="2083" spans="1:20" ht="17.100000000000001" customHeight="1" x14ac:dyDescent="0.25">
      <c r="A2083" s="1" t="s">
        <v>1242</v>
      </c>
      <c r="B2083" s="15">
        <v>1993</v>
      </c>
      <c r="C2083" s="15" t="s">
        <v>24</v>
      </c>
      <c r="D2083" s="15" t="s">
        <v>25</v>
      </c>
      <c r="E2083" s="15" t="s">
        <v>25</v>
      </c>
      <c r="F2083" s="15"/>
      <c r="G2083" s="15" t="s">
        <v>359</v>
      </c>
      <c r="H2083" s="15" t="s">
        <v>1243</v>
      </c>
      <c r="I2083" s="15" t="s">
        <v>11367</v>
      </c>
      <c r="J2083" s="1" t="s">
        <v>3537</v>
      </c>
      <c r="K2083" s="15" t="s">
        <v>29</v>
      </c>
      <c r="L2083" s="15">
        <v>3</v>
      </c>
      <c r="M2083" s="15" t="s">
        <v>57</v>
      </c>
      <c r="N2083" s="15">
        <v>3</v>
      </c>
      <c r="O2083" s="15">
        <v>1</v>
      </c>
      <c r="P2083" s="13" t="s">
        <v>31</v>
      </c>
      <c r="Q2083" s="13" t="s">
        <v>32</v>
      </c>
      <c r="R2083" s="1" t="s">
        <v>3539</v>
      </c>
      <c r="S2083" s="13" t="str" cm="1">
        <f t="array" ref="S2083">IFERROR(_xlfn.TEXTJOIN(", ",TRUE,IF(ChangeLog[ROW_ID]=$T2083,ChangeLog[Change'#],"")),"")</f>
        <v/>
      </c>
      <c r="T2083">
        <v>2083</v>
      </c>
    </row>
    <row r="2084" spans="1:20" ht="17.100000000000001" customHeight="1" x14ac:dyDescent="0.25">
      <c r="A2084" s="1" t="s">
        <v>1242</v>
      </c>
      <c r="B2084" s="15">
        <v>1993</v>
      </c>
      <c r="C2084" s="15" t="s">
        <v>24</v>
      </c>
      <c r="D2084" s="15" t="s">
        <v>25</v>
      </c>
      <c r="E2084" s="15" t="s">
        <v>25</v>
      </c>
      <c r="F2084" s="15" t="s">
        <v>49</v>
      </c>
      <c r="G2084" s="15" t="s">
        <v>27</v>
      </c>
      <c r="H2084" s="15" t="s">
        <v>1243</v>
      </c>
      <c r="I2084" s="15" t="s">
        <v>27</v>
      </c>
      <c r="J2084" s="1" t="s">
        <v>3540</v>
      </c>
      <c r="K2084" s="15" t="s">
        <v>29</v>
      </c>
      <c r="L2084" s="15">
        <v>3</v>
      </c>
      <c r="M2084" s="15" t="s">
        <v>57</v>
      </c>
      <c r="N2084" s="15">
        <v>3</v>
      </c>
      <c r="O2084" s="15">
        <v>1</v>
      </c>
      <c r="P2084" s="13" t="s">
        <v>31</v>
      </c>
      <c r="Q2084" s="13" t="s">
        <v>32</v>
      </c>
      <c r="R2084" s="1" t="s">
        <v>2525</v>
      </c>
      <c r="S2084" s="13" t="str" cm="1">
        <f t="array" ref="S2084">IFERROR(_xlfn.TEXTJOIN(", ",TRUE,IF(ChangeLog[ROW_ID]=$T2084,ChangeLog[Change'#],"")),"")</f>
        <v/>
      </c>
      <c r="T2084">
        <v>2084</v>
      </c>
    </row>
    <row r="2085" spans="1:20" ht="17.100000000000001" customHeight="1" x14ac:dyDescent="0.25">
      <c r="A2085" s="1" t="s">
        <v>1242</v>
      </c>
      <c r="B2085" s="15">
        <v>1993</v>
      </c>
      <c r="C2085" s="15" t="s">
        <v>24</v>
      </c>
      <c r="D2085" s="15" t="s">
        <v>25</v>
      </c>
      <c r="E2085" s="15" t="s">
        <v>25</v>
      </c>
      <c r="F2085" s="15" t="s">
        <v>49</v>
      </c>
      <c r="G2085" s="15" t="s">
        <v>46</v>
      </c>
      <c r="H2085" s="15" t="s">
        <v>1243</v>
      </c>
      <c r="I2085" s="15" t="s">
        <v>46</v>
      </c>
      <c r="J2085" s="1" t="s">
        <v>855</v>
      </c>
      <c r="K2085" s="15" t="s">
        <v>29</v>
      </c>
      <c r="L2085" s="15">
        <v>3</v>
      </c>
      <c r="M2085" s="15" t="s">
        <v>57</v>
      </c>
      <c r="N2085" s="15">
        <v>3</v>
      </c>
      <c r="O2085" s="15">
        <v>1</v>
      </c>
      <c r="P2085" s="13" t="s">
        <v>31</v>
      </c>
      <c r="Q2085" s="13" t="s">
        <v>32</v>
      </c>
      <c r="R2085" s="1" t="s">
        <v>3541</v>
      </c>
      <c r="S2085" s="13" t="str" cm="1">
        <f t="array" ref="S2085">IFERROR(_xlfn.TEXTJOIN(", ",TRUE,IF(ChangeLog[ROW_ID]=$T2085,ChangeLog[Change'#],"")),"")</f>
        <v/>
      </c>
      <c r="T2085">
        <v>2085</v>
      </c>
    </row>
    <row r="2086" spans="1:20" ht="17.100000000000001" customHeight="1" x14ac:dyDescent="0.25">
      <c r="A2086" s="1" t="s">
        <v>1242</v>
      </c>
      <c r="B2086" s="15">
        <v>1993</v>
      </c>
      <c r="C2086" s="15" t="s">
        <v>24</v>
      </c>
      <c r="D2086" s="15" t="s">
        <v>25</v>
      </c>
      <c r="E2086" s="15" t="s">
        <v>25</v>
      </c>
      <c r="F2086" s="15"/>
      <c r="G2086" s="15" t="s">
        <v>104</v>
      </c>
      <c r="H2086" s="15" t="s">
        <v>1243</v>
      </c>
      <c r="I2086" s="15" t="s">
        <v>104</v>
      </c>
      <c r="J2086" s="1" t="s">
        <v>3542</v>
      </c>
      <c r="K2086" s="15" t="s">
        <v>29</v>
      </c>
      <c r="L2086" s="15">
        <v>3</v>
      </c>
      <c r="M2086" s="15" t="s">
        <v>57</v>
      </c>
      <c r="N2086" s="15">
        <v>3</v>
      </c>
      <c r="O2086" s="15">
        <v>1</v>
      </c>
      <c r="P2086" s="13" t="s">
        <v>31</v>
      </c>
      <c r="Q2086" s="13" t="s">
        <v>32</v>
      </c>
      <c r="R2086" s="1" t="s">
        <v>3543</v>
      </c>
      <c r="S2086" s="13" t="str" cm="1">
        <f t="array" ref="S2086">IFERROR(_xlfn.TEXTJOIN(", ",TRUE,IF(ChangeLog[ROW_ID]=$T2086,ChangeLog[Change'#],"")),"")</f>
        <v/>
      </c>
      <c r="T2086">
        <v>2086</v>
      </c>
    </row>
    <row r="2087" spans="1:20" ht="17.100000000000001" customHeight="1" x14ac:dyDescent="0.25">
      <c r="A2087" s="1" t="s">
        <v>1242</v>
      </c>
      <c r="B2087" s="15">
        <v>1993</v>
      </c>
      <c r="C2087" s="15" t="s">
        <v>24</v>
      </c>
      <c r="D2087" s="15" t="s">
        <v>25</v>
      </c>
      <c r="E2087" s="15" t="s">
        <v>25</v>
      </c>
      <c r="F2087" s="15" t="s">
        <v>26</v>
      </c>
      <c r="G2087" s="15" t="s">
        <v>169</v>
      </c>
      <c r="H2087" s="15" t="s">
        <v>1243</v>
      </c>
      <c r="I2087" s="15" t="s">
        <v>169</v>
      </c>
      <c r="J2087" s="1" t="s">
        <v>162</v>
      </c>
      <c r="K2087" s="15" t="s">
        <v>29</v>
      </c>
      <c r="L2087" s="15">
        <v>1</v>
      </c>
      <c r="M2087" s="15" t="s">
        <v>41</v>
      </c>
      <c r="N2087" s="15">
        <v>1</v>
      </c>
      <c r="O2087" s="15">
        <v>1</v>
      </c>
      <c r="P2087" s="13" t="s">
        <v>31</v>
      </c>
      <c r="Q2087" s="13" t="s">
        <v>32</v>
      </c>
      <c r="R2087" s="1" t="s">
        <v>3544</v>
      </c>
      <c r="S2087" s="13" t="str" cm="1">
        <f t="array" ref="S2087">IFERROR(_xlfn.TEXTJOIN(", ",TRUE,IF(ChangeLog[ROW_ID]=$T2087,ChangeLog[Change'#],"")),"")</f>
        <v/>
      </c>
      <c r="T2087">
        <v>2087</v>
      </c>
    </row>
    <row r="2088" spans="1:20" ht="17.100000000000001" customHeight="1" x14ac:dyDescent="0.25">
      <c r="A2088" s="1" t="s">
        <v>1242</v>
      </c>
      <c r="B2088" s="15">
        <v>1993</v>
      </c>
      <c r="C2088" s="15" t="s">
        <v>24</v>
      </c>
      <c r="D2088" s="15" t="s">
        <v>25</v>
      </c>
      <c r="E2088" s="15" t="s">
        <v>25</v>
      </c>
      <c r="F2088" s="15" t="s">
        <v>49</v>
      </c>
      <c r="G2088" s="15" t="s">
        <v>169</v>
      </c>
      <c r="H2088" s="15" t="s">
        <v>1243</v>
      </c>
      <c r="I2088" s="15" t="s">
        <v>169</v>
      </c>
      <c r="J2088" s="1" t="s">
        <v>3394</v>
      </c>
      <c r="K2088" s="15" t="s">
        <v>29</v>
      </c>
      <c r="L2088" s="15">
        <v>1</v>
      </c>
      <c r="M2088" s="15" t="s">
        <v>41</v>
      </c>
      <c r="N2088" s="15">
        <v>1</v>
      </c>
      <c r="O2088" s="15">
        <v>1</v>
      </c>
      <c r="P2088" s="13" t="s">
        <v>31</v>
      </c>
      <c r="Q2088" s="13" t="s">
        <v>32</v>
      </c>
      <c r="R2088" s="1" t="s">
        <v>3545</v>
      </c>
      <c r="S2088" s="13" t="str" cm="1">
        <f t="array" ref="S2088">IFERROR(_xlfn.TEXTJOIN(", ",TRUE,IF(ChangeLog[ROW_ID]=$T2088,ChangeLog[Change'#],"")),"")</f>
        <v/>
      </c>
      <c r="T2088">
        <v>2088</v>
      </c>
    </row>
    <row r="2089" spans="1:20" ht="17.100000000000001" customHeight="1" x14ac:dyDescent="0.25">
      <c r="A2089" s="1" t="s">
        <v>1242</v>
      </c>
      <c r="B2089" s="15">
        <v>1993</v>
      </c>
      <c r="C2089" s="15" t="s">
        <v>24</v>
      </c>
      <c r="D2089" s="15" t="s">
        <v>25</v>
      </c>
      <c r="E2089" s="15" t="s">
        <v>25</v>
      </c>
      <c r="F2089" s="15" t="s">
        <v>49</v>
      </c>
      <c r="G2089" s="15" t="s">
        <v>27</v>
      </c>
      <c r="H2089" s="15" t="s">
        <v>1243</v>
      </c>
      <c r="I2089" s="15" t="s">
        <v>27</v>
      </c>
      <c r="J2089" s="1" t="s">
        <v>3394</v>
      </c>
      <c r="K2089" s="15" t="s">
        <v>29</v>
      </c>
      <c r="L2089" s="15">
        <v>1</v>
      </c>
      <c r="M2089" s="15" t="s">
        <v>41</v>
      </c>
      <c r="N2089" s="15">
        <v>1</v>
      </c>
      <c r="O2089" s="15">
        <v>1</v>
      </c>
      <c r="P2089" s="13" t="s">
        <v>31</v>
      </c>
      <c r="Q2089" s="13" t="s">
        <v>32</v>
      </c>
      <c r="R2089" s="1" t="s">
        <v>3546</v>
      </c>
      <c r="S2089" s="13" t="str" cm="1">
        <f t="array" ref="S2089">IFERROR(_xlfn.TEXTJOIN(", ",TRUE,IF(ChangeLog[ROW_ID]=$T2089,ChangeLog[Change'#],"")),"")</f>
        <v/>
      </c>
      <c r="T2089">
        <v>2089</v>
      </c>
    </row>
    <row r="2090" spans="1:20" ht="17.100000000000001" customHeight="1" x14ac:dyDescent="0.25">
      <c r="A2090" s="1" t="s">
        <v>1242</v>
      </c>
      <c r="B2090" s="15">
        <v>1993</v>
      </c>
      <c r="C2090" s="15" t="s">
        <v>24</v>
      </c>
      <c r="D2090" s="15" t="s">
        <v>25</v>
      </c>
      <c r="E2090" s="15" t="s">
        <v>25</v>
      </c>
      <c r="F2090" s="15" t="s">
        <v>49</v>
      </c>
      <c r="G2090" s="15" t="s">
        <v>104</v>
      </c>
      <c r="H2090" s="15" t="s">
        <v>1243</v>
      </c>
      <c r="I2090" s="15" t="s">
        <v>104</v>
      </c>
      <c r="J2090" s="1" t="s">
        <v>3394</v>
      </c>
      <c r="K2090" s="15" t="s">
        <v>29</v>
      </c>
      <c r="L2090" s="15">
        <v>1</v>
      </c>
      <c r="M2090" s="15" t="s">
        <v>41</v>
      </c>
      <c r="N2090" s="15">
        <v>1</v>
      </c>
      <c r="O2090" s="15">
        <v>1</v>
      </c>
      <c r="P2090" s="13" t="s">
        <v>31</v>
      </c>
      <c r="Q2090" s="13" t="s">
        <v>32</v>
      </c>
      <c r="R2090" s="1" t="s">
        <v>3547</v>
      </c>
      <c r="S2090" s="13" t="str" cm="1">
        <f t="array" ref="S2090">IFERROR(_xlfn.TEXTJOIN(", ",TRUE,IF(ChangeLog[ROW_ID]=$T2090,ChangeLog[Change'#],"")),"")</f>
        <v/>
      </c>
      <c r="T2090">
        <v>2090</v>
      </c>
    </row>
    <row r="2091" spans="1:20" ht="17.100000000000001" customHeight="1" x14ac:dyDescent="0.25">
      <c r="A2091" s="1" t="s">
        <v>1242</v>
      </c>
      <c r="B2091" s="15">
        <v>1993</v>
      </c>
      <c r="C2091" s="15" t="s">
        <v>24</v>
      </c>
      <c r="D2091" s="15" t="s">
        <v>25</v>
      </c>
      <c r="E2091" s="15" t="s">
        <v>25</v>
      </c>
      <c r="F2091" s="15" t="s">
        <v>49</v>
      </c>
      <c r="G2091" s="15" t="s">
        <v>786</v>
      </c>
      <c r="H2091" s="15" t="s">
        <v>1243</v>
      </c>
      <c r="I2091" s="15" t="s">
        <v>786</v>
      </c>
      <c r="J2091" s="1" t="s">
        <v>3394</v>
      </c>
      <c r="K2091" s="15" t="s">
        <v>29</v>
      </c>
      <c r="L2091" s="15">
        <v>1</v>
      </c>
      <c r="M2091" s="15" t="s">
        <v>41</v>
      </c>
      <c r="N2091" s="15">
        <v>1</v>
      </c>
      <c r="O2091" s="15">
        <v>1</v>
      </c>
      <c r="P2091" s="13" t="s">
        <v>31</v>
      </c>
      <c r="Q2091" s="13" t="s">
        <v>32</v>
      </c>
      <c r="R2091" s="1" t="s">
        <v>3548</v>
      </c>
      <c r="S2091" s="13" t="str" cm="1">
        <f t="array" ref="S2091">IFERROR(_xlfn.TEXTJOIN(", ",TRUE,IF(ChangeLog[ROW_ID]=$T2091,ChangeLog[Change'#],"")),"")</f>
        <v/>
      </c>
      <c r="T2091">
        <v>2091</v>
      </c>
    </row>
    <row r="2092" spans="1:20" ht="17.100000000000001" customHeight="1" x14ac:dyDescent="0.25">
      <c r="A2092" s="1" t="s">
        <v>1242</v>
      </c>
      <c r="B2092" s="15">
        <v>1993</v>
      </c>
      <c r="C2092" s="15" t="s">
        <v>24</v>
      </c>
      <c r="D2092" s="15" t="s">
        <v>25</v>
      </c>
      <c r="E2092" s="15" t="s">
        <v>25</v>
      </c>
      <c r="F2092" s="15" t="s">
        <v>49</v>
      </c>
      <c r="G2092" s="15" t="s">
        <v>695</v>
      </c>
      <c r="H2092" s="15" t="s">
        <v>1243</v>
      </c>
      <c r="I2092" s="15" t="s">
        <v>695</v>
      </c>
      <c r="J2092" s="1" t="s">
        <v>3394</v>
      </c>
      <c r="K2092" s="15" t="s">
        <v>29</v>
      </c>
      <c r="L2092" s="15">
        <v>1</v>
      </c>
      <c r="M2092" s="15" t="s">
        <v>41</v>
      </c>
      <c r="N2092" s="15">
        <v>1</v>
      </c>
      <c r="O2092" s="15">
        <v>1</v>
      </c>
      <c r="P2092" s="13" t="s">
        <v>31</v>
      </c>
      <c r="Q2092" s="13" t="s">
        <v>32</v>
      </c>
      <c r="R2092" s="1" t="s">
        <v>3549</v>
      </c>
      <c r="S2092" s="13" t="str" cm="1">
        <f t="array" ref="S2092">IFERROR(_xlfn.TEXTJOIN(", ",TRUE,IF(ChangeLog[ROW_ID]=$T2092,ChangeLog[Change'#],"")),"")</f>
        <v/>
      </c>
      <c r="T2092">
        <v>2092</v>
      </c>
    </row>
    <row r="2093" spans="1:20" ht="17.100000000000001" customHeight="1" x14ac:dyDescent="0.25">
      <c r="A2093" s="1" t="s">
        <v>1242</v>
      </c>
      <c r="B2093" s="15">
        <v>1993</v>
      </c>
      <c r="C2093" s="15" t="s">
        <v>24</v>
      </c>
      <c r="D2093" s="15" t="s">
        <v>25</v>
      </c>
      <c r="E2093" s="15" t="s">
        <v>25</v>
      </c>
      <c r="F2093" s="15" t="s">
        <v>49</v>
      </c>
      <c r="G2093" s="15" t="s">
        <v>124</v>
      </c>
      <c r="H2093" s="15" t="s">
        <v>1243</v>
      </c>
      <c r="I2093" s="15" t="s">
        <v>11366</v>
      </c>
      <c r="J2093" s="1" t="s">
        <v>3394</v>
      </c>
      <c r="K2093" s="15" t="s">
        <v>29</v>
      </c>
      <c r="L2093" s="15">
        <v>1</v>
      </c>
      <c r="M2093" s="15" t="s">
        <v>41</v>
      </c>
      <c r="N2093" s="15">
        <v>1</v>
      </c>
      <c r="O2093" s="15">
        <v>1</v>
      </c>
      <c r="P2093" s="13" t="s">
        <v>31</v>
      </c>
      <c r="Q2093" s="13" t="s">
        <v>32</v>
      </c>
      <c r="R2093" s="1" t="s">
        <v>3550</v>
      </c>
      <c r="S2093" s="13" t="str" cm="1">
        <f t="array" ref="S2093">IFERROR(_xlfn.TEXTJOIN(", ",TRUE,IF(ChangeLog[ROW_ID]=$T2093,ChangeLog[Change'#],"")),"")</f>
        <v/>
      </c>
      <c r="T2093">
        <v>2093</v>
      </c>
    </row>
    <row r="2094" spans="1:20" ht="17.100000000000001" customHeight="1" x14ac:dyDescent="0.25">
      <c r="A2094" s="1" t="s">
        <v>1242</v>
      </c>
      <c r="B2094" s="15">
        <v>1993</v>
      </c>
      <c r="C2094" s="15" t="s">
        <v>24</v>
      </c>
      <c r="D2094" s="15" t="s">
        <v>25</v>
      </c>
      <c r="E2094" s="15" t="s">
        <v>25</v>
      </c>
      <c r="F2094" s="15" t="s">
        <v>49</v>
      </c>
      <c r="G2094" s="15" t="s">
        <v>108</v>
      </c>
      <c r="H2094" s="15" t="s">
        <v>1243</v>
      </c>
      <c r="I2094" s="15" t="s">
        <v>108</v>
      </c>
      <c r="J2094" s="1" t="s">
        <v>3394</v>
      </c>
      <c r="K2094" s="15" t="s">
        <v>29</v>
      </c>
      <c r="L2094" s="15">
        <v>1</v>
      </c>
      <c r="M2094" s="15" t="s">
        <v>41</v>
      </c>
      <c r="N2094" s="15">
        <v>1</v>
      </c>
      <c r="O2094" s="15">
        <v>1</v>
      </c>
      <c r="P2094" s="13" t="s">
        <v>31</v>
      </c>
      <c r="Q2094" s="13" t="s">
        <v>32</v>
      </c>
      <c r="R2094" s="1" t="s">
        <v>3551</v>
      </c>
      <c r="S2094" s="13" t="str" cm="1">
        <f t="array" ref="S2094">IFERROR(_xlfn.TEXTJOIN(", ",TRUE,IF(ChangeLog[ROW_ID]=$T2094,ChangeLog[Change'#],"")),"")</f>
        <v/>
      </c>
      <c r="T2094">
        <v>2094</v>
      </c>
    </row>
    <row r="2095" spans="1:20" ht="17.100000000000001" customHeight="1" x14ac:dyDescent="0.25">
      <c r="A2095" s="1" t="s">
        <v>1242</v>
      </c>
      <c r="B2095" s="15">
        <v>1993</v>
      </c>
      <c r="C2095" s="15" t="s">
        <v>24</v>
      </c>
      <c r="D2095" s="15" t="s">
        <v>25</v>
      </c>
      <c r="E2095" s="15" t="s">
        <v>25</v>
      </c>
      <c r="F2095" s="15" t="s">
        <v>49</v>
      </c>
      <c r="G2095" s="15" t="s">
        <v>359</v>
      </c>
      <c r="H2095" s="15" t="s">
        <v>1243</v>
      </c>
      <c r="I2095" s="15" t="s">
        <v>11367</v>
      </c>
      <c r="J2095" s="1" t="s">
        <v>855</v>
      </c>
      <c r="K2095" s="15" t="s">
        <v>29</v>
      </c>
      <c r="L2095" s="15">
        <v>1</v>
      </c>
      <c r="M2095" s="15" t="s">
        <v>41</v>
      </c>
      <c r="N2095" s="15">
        <v>1</v>
      </c>
      <c r="O2095" s="15">
        <v>1</v>
      </c>
      <c r="P2095" s="13" t="s">
        <v>31</v>
      </c>
      <c r="Q2095" s="13" t="s">
        <v>32</v>
      </c>
      <c r="R2095" s="1" t="s">
        <v>3552</v>
      </c>
      <c r="S2095" s="13" t="str" cm="1">
        <f t="array" ref="S2095">IFERROR(_xlfn.TEXTJOIN(", ",TRUE,IF(ChangeLog[ROW_ID]=$T2095,ChangeLog[Change'#],"")),"")</f>
        <v/>
      </c>
      <c r="T2095">
        <v>2095</v>
      </c>
    </row>
    <row r="2096" spans="1:20" ht="17.100000000000001" customHeight="1" x14ac:dyDescent="0.25">
      <c r="A2096" s="1" t="s">
        <v>1242</v>
      </c>
      <c r="B2096" s="15">
        <v>1993</v>
      </c>
      <c r="C2096" s="15" t="s">
        <v>24</v>
      </c>
      <c r="D2096" s="15" t="s">
        <v>25</v>
      </c>
      <c r="E2096" s="15" t="s">
        <v>25</v>
      </c>
      <c r="F2096" s="15" t="s">
        <v>49</v>
      </c>
      <c r="G2096" s="15" t="s">
        <v>820</v>
      </c>
      <c r="H2096" s="15" t="s">
        <v>1243</v>
      </c>
      <c r="I2096" s="15" t="s">
        <v>820</v>
      </c>
      <c r="J2096" s="1" t="s">
        <v>855</v>
      </c>
      <c r="K2096" s="15" t="s">
        <v>29</v>
      </c>
      <c r="L2096" s="15">
        <v>1</v>
      </c>
      <c r="M2096" s="15" t="s">
        <v>41</v>
      </c>
      <c r="N2096" s="15">
        <v>1</v>
      </c>
      <c r="O2096" s="15">
        <v>1</v>
      </c>
      <c r="P2096" s="13" t="s">
        <v>31</v>
      </c>
      <c r="Q2096" s="13" t="s">
        <v>32</v>
      </c>
      <c r="R2096" s="1" t="s">
        <v>3553</v>
      </c>
      <c r="S2096" s="13" t="str" cm="1">
        <f t="array" ref="S2096">IFERROR(_xlfn.TEXTJOIN(", ",TRUE,IF(ChangeLog[ROW_ID]=$T2096,ChangeLog[Change'#],"")),"")</f>
        <v/>
      </c>
      <c r="T2096">
        <v>2096</v>
      </c>
    </row>
    <row r="2097" spans="1:20" ht="17.100000000000001" customHeight="1" x14ac:dyDescent="0.25">
      <c r="A2097" s="1" t="s">
        <v>1242</v>
      </c>
      <c r="B2097" s="15">
        <v>1993</v>
      </c>
      <c r="C2097" s="15" t="s">
        <v>24</v>
      </c>
      <c r="D2097" s="15" t="s">
        <v>25</v>
      </c>
      <c r="E2097" s="15" t="s">
        <v>25</v>
      </c>
      <c r="F2097" s="15"/>
      <c r="G2097" s="15" t="s">
        <v>108</v>
      </c>
      <c r="H2097" s="15" t="s">
        <v>1243</v>
      </c>
      <c r="I2097" s="15" t="s">
        <v>108</v>
      </c>
      <c r="J2097" s="1" t="s">
        <v>3537</v>
      </c>
      <c r="K2097" s="15" t="s">
        <v>29</v>
      </c>
      <c r="L2097" s="15">
        <v>2</v>
      </c>
      <c r="M2097" s="15" t="s">
        <v>30</v>
      </c>
      <c r="N2097" s="15">
        <v>2</v>
      </c>
      <c r="O2097" s="15">
        <v>1</v>
      </c>
      <c r="P2097" s="13" t="s">
        <v>31</v>
      </c>
      <c r="Q2097" s="13" t="s">
        <v>32</v>
      </c>
      <c r="R2097" s="1" t="s">
        <v>3554</v>
      </c>
      <c r="S2097" s="13" t="str" cm="1">
        <f t="array" ref="S2097">IFERROR(_xlfn.TEXTJOIN(", ",TRUE,IF(ChangeLog[ROW_ID]=$T2097,ChangeLog[Change'#],"")),"")</f>
        <v/>
      </c>
      <c r="T2097">
        <v>2097</v>
      </c>
    </row>
    <row r="2098" spans="1:20" ht="17.100000000000001" customHeight="1" x14ac:dyDescent="0.25">
      <c r="A2098" s="1" t="s">
        <v>1242</v>
      </c>
      <c r="B2098" s="15">
        <v>1993</v>
      </c>
      <c r="C2098" s="15" t="s">
        <v>24</v>
      </c>
      <c r="D2098" s="15" t="s">
        <v>25</v>
      </c>
      <c r="E2098" s="15" t="s">
        <v>25</v>
      </c>
      <c r="F2098" s="15"/>
      <c r="G2098" s="15" t="s">
        <v>820</v>
      </c>
      <c r="H2098" s="15" t="s">
        <v>1243</v>
      </c>
      <c r="I2098" s="15" t="s">
        <v>820</v>
      </c>
      <c r="J2098" s="1" t="s">
        <v>3537</v>
      </c>
      <c r="K2098" s="15" t="s">
        <v>29</v>
      </c>
      <c r="L2098" s="15">
        <v>2</v>
      </c>
      <c r="M2098" s="15" t="s">
        <v>30</v>
      </c>
      <c r="N2098" s="15">
        <v>2</v>
      </c>
      <c r="O2098" s="15">
        <v>1</v>
      </c>
      <c r="P2098" s="13" t="s">
        <v>31</v>
      </c>
      <c r="Q2098" s="13" t="s">
        <v>32</v>
      </c>
      <c r="R2098" s="1" t="s">
        <v>3555</v>
      </c>
      <c r="S2098" s="13" t="str" cm="1">
        <f t="array" ref="S2098">IFERROR(_xlfn.TEXTJOIN(", ",TRUE,IF(ChangeLog[ROW_ID]=$T2098,ChangeLog[Change'#],"")),"")</f>
        <v/>
      </c>
      <c r="T2098">
        <v>2098</v>
      </c>
    </row>
    <row r="2099" spans="1:20" ht="17.100000000000001" customHeight="1" x14ac:dyDescent="0.25">
      <c r="A2099" s="1" t="s">
        <v>1242</v>
      </c>
      <c r="B2099" s="15">
        <v>1993</v>
      </c>
      <c r="C2099" s="15" t="s">
        <v>24</v>
      </c>
      <c r="D2099" s="15" t="s">
        <v>25</v>
      </c>
      <c r="E2099" s="15" t="s">
        <v>25</v>
      </c>
      <c r="F2099" s="15"/>
      <c r="G2099" s="15" t="s">
        <v>106</v>
      </c>
      <c r="H2099" s="15" t="s">
        <v>1243</v>
      </c>
      <c r="I2099" s="15" t="s">
        <v>106</v>
      </c>
      <c r="J2099" s="1" t="s">
        <v>3556</v>
      </c>
      <c r="K2099" s="15" t="s">
        <v>29</v>
      </c>
      <c r="L2099" s="15">
        <v>2</v>
      </c>
      <c r="M2099" s="15" t="s">
        <v>30</v>
      </c>
      <c r="N2099" s="15">
        <v>2</v>
      </c>
      <c r="O2099" s="15">
        <v>1</v>
      </c>
      <c r="P2099" s="13" t="s">
        <v>31</v>
      </c>
      <c r="Q2099" s="13" t="s">
        <v>32</v>
      </c>
      <c r="R2099" s="1" t="s">
        <v>3557</v>
      </c>
      <c r="S2099" s="13" t="str" cm="1">
        <f t="array" ref="S2099">IFERROR(_xlfn.TEXTJOIN(", ",TRUE,IF(ChangeLog[ROW_ID]=$T2099,ChangeLog[Change'#],"")),"")</f>
        <v/>
      </c>
      <c r="T2099">
        <v>2099</v>
      </c>
    </row>
    <row r="2100" spans="1:20" ht="17.100000000000001" customHeight="1" x14ac:dyDescent="0.25">
      <c r="A2100" s="1" t="s">
        <v>1242</v>
      </c>
      <c r="B2100" s="15">
        <v>1993</v>
      </c>
      <c r="C2100" s="15" t="s">
        <v>24</v>
      </c>
      <c r="D2100" s="15" t="s">
        <v>25</v>
      </c>
      <c r="E2100" s="15" t="s">
        <v>25</v>
      </c>
      <c r="F2100" s="15" t="s">
        <v>49</v>
      </c>
      <c r="G2100" s="15" t="s">
        <v>820</v>
      </c>
      <c r="H2100" s="15" t="s">
        <v>1243</v>
      </c>
      <c r="I2100" s="15" t="s">
        <v>820</v>
      </c>
      <c r="J2100" s="1" t="s">
        <v>3394</v>
      </c>
      <c r="K2100" s="15" t="s">
        <v>29</v>
      </c>
      <c r="L2100" s="15">
        <v>2</v>
      </c>
      <c r="M2100" s="15" t="s">
        <v>30</v>
      </c>
      <c r="N2100" s="15">
        <v>2</v>
      </c>
      <c r="O2100" s="15">
        <v>1</v>
      </c>
      <c r="P2100" s="13" t="s">
        <v>31</v>
      </c>
      <c r="Q2100" s="13" t="s">
        <v>32</v>
      </c>
      <c r="R2100" s="1" t="s">
        <v>3558</v>
      </c>
      <c r="S2100" s="13" t="str" cm="1">
        <f t="array" ref="S2100">IFERROR(_xlfn.TEXTJOIN(", ",TRUE,IF(ChangeLog[ROW_ID]=$T2100,ChangeLog[Change'#],"")),"")</f>
        <v/>
      </c>
      <c r="T2100">
        <v>2100</v>
      </c>
    </row>
    <row r="2101" spans="1:20" ht="17.100000000000001" customHeight="1" x14ac:dyDescent="0.25">
      <c r="A2101" s="1" t="s">
        <v>1242</v>
      </c>
      <c r="B2101" s="15">
        <v>1993</v>
      </c>
      <c r="C2101" s="15" t="s">
        <v>24</v>
      </c>
      <c r="D2101" s="15" t="s">
        <v>25</v>
      </c>
      <c r="E2101" s="15" t="s">
        <v>25</v>
      </c>
      <c r="F2101" s="15" t="s">
        <v>49</v>
      </c>
      <c r="G2101" s="15" t="s">
        <v>39</v>
      </c>
      <c r="H2101" s="15" t="s">
        <v>1243</v>
      </c>
      <c r="I2101" s="15" t="s">
        <v>39</v>
      </c>
      <c r="J2101" s="1" t="s">
        <v>855</v>
      </c>
      <c r="K2101" s="15" t="s">
        <v>29</v>
      </c>
      <c r="L2101" s="15">
        <v>2</v>
      </c>
      <c r="M2101" s="15" t="s">
        <v>30</v>
      </c>
      <c r="N2101" s="15">
        <v>2</v>
      </c>
      <c r="O2101" s="15">
        <v>1</v>
      </c>
      <c r="P2101" s="13" t="s">
        <v>31</v>
      </c>
      <c r="Q2101" s="13" t="s">
        <v>32</v>
      </c>
      <c r="R2101" s="1" t="s">
        <v>3559</v>
      </c>
      <c r="S2101" s="13" t="str" cm="1">
        <f t="array" ref="S2101">IFERROR(_xlfn.TEXTJOIN(", ",TRUE,IF(ChangeLog[ROW_ID]=$T2101,ChangeLog[Change'#],"")),"")</f>
        <v/>
      </c>
      <c r="T2101">
        <v>2101</v>
      </c>
    </row>
    <row r="2102" spans="1:20" ht="17.100000000000001" customHeight="1" x14ac:dyDescent="0.25">
      <c r="A2102" s="1" t="s">
        <v>1242</v>
      </c>
      <c r="B2102" s="15">
        <v>1993</v>
      </c>
      <c r="C2102" s="15" t="s">
        <v>24</v>
      </c>
      <c r="D2102" s="15" t="s">
        <v>25</v>
      </c>
      <c r="E2102" s="15" t="s">
        <v>25</v>
      </c>
      <c r="F2102" s="15" t="s">
        <v>49</v>
      </c>
      <c r="G2102" s="15" t="s">
        <v>124</v>
      </c>
      <c r="H2102" s="15" t="s">
        <v>1243</v>
      </c>
      <c r="I2102" s="15" t="s">
        <v>11366</v>
      </c>
      <c r="J2102" s="1" t="s">
        <v>855</v>
      </c>
      <c r="K2102" s="15" t="s">
        <v>29</v>
      </c>
      <c r="L2102" s="15">
        <v>2</v>
      </c>
      <c r="M2102" s="15" t="s">
        <v>30</v>
      </c>
      <c r="N2102" s="15">
        <v>2</v>
      </c>
      <c r="O2102" s="15">
        <v>1</v>
      </c>
      <c r="P2102" s="13" t="s">
        <v>31</v>
      </c>
      <c r="Q2102" s="13" t="s">
        <v>32</v>
      </c>
      <c r="R2102" s="1" t="s">
        <v>3560</v>
      </c>
      <c r="S2102" s="13" t="str" cm="1">
        <f t="array" ref="S2102">IFERROR(_xlfn.TEXTJOIN(", ",TRUE,IF(ChangeLog[ROW_ID]=$T2102,ChangeLog[Change'#],"")),"")</f>
        <v/>
      </c>
      <c r="T2102">
        <v>2102</v>
      </c>
    </row>
    <row r="2103" spans="1:20" ht="17.100000000000001" customHeight="1" x14ac:dyDescent="0.25">
      <c r="A2103" s="1" t="s">
        <v>1242</v>
      </c>
      <c r="B2103" s="15">
        <v>1993</v>
      </c>
      <c r="C2103" s="15" t="s">
        <v>24</v>
      </c>
      <c r="D2103" s="15" t="s">
        <v>25</v>
      </c>
      <c r="E2103" s="15" t="s">
        <v>25</v>
      </c>
      <c r="F2103" s="15" t="s">
        <v>49</v>
      </c>
      <c r="G2103" s="15" t="s">
        <v>108</v>
      </c>
      <c r="H2103" s="15" t="s">
        <v>1243</v>
      </c>
      <c r="I2103" s="15" t="s">
        <v>108</v>
      </c>
      <c r="J2103" s="1" t="s">
        <v>855</v>
      </c>
      <c r="K2103" s="15" t="s">
        <v>29</v>
      </c>
      <c r="L2103" s="15">
        <v>2</v>
      </c>
      <c r="M2103" s="15" t="s">
        <v>30</v>
      </c>
      <c r="N2103" s="15">
        <v>2</v>
      </c>
      <c r="O2103" s="15">
        <v>1</v>
      </c>
      <c r="P2103" s="13" t="s">
        <v>31</v>
      </c>
      <c r="Q2103" s="13" t="s">
        <v>32</v>
      </c>
      <c r="R2103" s="1" t="s">
        <v>3561</v>
      </c>
      <c r="S2103" s="13" t="str" cm="1">
        <f t="array" ref="S2103">IFERROR(_xlfn.TEXTJOIN(", ",TRUE,IF(ChangeLog[ROW_ID]=$T2103,ChangeLog[Change'#],"")),"")</f>
        <v/>
      </c>
      <c r="T2103">
        <v>2103</v>
      </c>
    </row>
    <row r="2104" spans="1:20" ht="17.100000000000001" customHeight="1" x14ac:dyDescent="0.25">
      <c r="A2104" s="1" t="s">
        <v>1242</v>
      </c>
      <c r="B2104" s="15">
        <v>1993</v>
      </c>
      <c r="C2104" s="15" t="s">
        <v>24</v>
      </c>
      <c r="D2104" s="15" t="s">
        <v>25</v>
      </c>
      <c r="E2104" s="15" t="s">
        <v>25</v>
      </c>
      <c r="F2104" s="15"/>
      <c r="G2104" s="15" t="s">
        <v>66</v>
      </c>
      <c r="H2104" s="15" t="s">
        <v>1243</v>
      </c>
      <c r="I2104" s="15" t="s">
        <v>67</v>
      </c>
      <c r="J2104" s="1" t="s">
        <v>3562</v>
      </c>
      <c r="K2104" s="15" t="s">
        <v>29</v>
      </c>
      <c r="L2104" s="15">
        <v>3</v>
      </c>
      <c r="M2104" s="15" t="s">
        <v>57</v>
      </c>
      <c r="N2104" s="15">
        <v>3</v>
      </c>
      <c r="O2104" s="15">
        <v>1</v>
      </c>
      <c r="P2104" s="13" t="s">
        <v>31</v>
      </c>
      <c r="Q2104" s="13" t="s">
        <v>32</v>
      </c>
      <c r="R2104" s="1" t="s">
        <v>3563</v>
      </c>
      <c r="S2104" s="13" t="str" cm="1">
        <f t="array" ref="S2104">IFERROR(_xlfn.TEXTJOIN(", ",TRUE,IF(ChangeLog[ROW_ID]=$T2104,ChangeLog[Change'#],"")),"")</f>
        <v/>
      </c>
      <c r="T2104">
        <v>2104</v>
      </c>
    </row>
    <row r="2105" spans="1:20" ht="17.100000000000001" customHeight="1" x14ac:dyDescent="0.25">
      <c r="A2105" s="1" t="s">
        <v>1242</v>
      </c>
      <c r="B2105" s="15">
        <v>1993</v>
      </c>
      <c r="C2105" s="15" t="s">
        <v>47</v>
      </c>
      <c r="D2105" s="15" t="s">
        <v>47</v>
      </c>
      <c r="E2105" s="15" t="s">
        <v>707</v>
      </c>
      <c r="F2105" s="15" t="s">
        <v>49</v>
      </c>
      <c r="G2105" s="15" t="s">
        <v>2535</v>
      </c>
      <c r="H2105" s="15" t="s">
        <v>1255</v>
      </c>
      <c r="I2105" s="15" t="s">
        <v>11785</v>
      </c>
      <c r="J2105" s="1" t="s">
        <v>3565</v>
      </c>
      <c r="K2105" s="15" t="s">
        <v>29</v>
      </c>
      <c r="L2105" s="15">
        <v>3</v>
      </c>
      <c r="M2105" s="15" t="s">
        <v>57</v>
      </c>
      <c r="N2105" s="15">
        <v>3</v>
      </c>
      <c r="O2105" s="15">
        <v>1</v>
      </c>
      <c r="P2105" s="13" t="s">
        <v>31</v>
      </c>
      <c r="Q2105" s="13" t="s">
        <v>32</v>
      </c>
      <c r="R2105" s="1" t="s">
        <v>3566</v>
      </c>
      <c r="S2105" s="13" t="str" cm="1">
        <f t="array" ref="S2105">IFERROR(_xlfn.TEXTJOIN(", ",TRUE,IF(ChangeLog[ROW_ID]=$T2105,ChangeLog[Change'#],"")),"")</f>
        <v/>
      </c>
      <c r="T2105">
        <v>2105</v>
      </c>
    </row>
    <row r="2106" spans="1:20" ht="17.100000000000001" customHeight="1" x14ac:dyDescent="0.25">
      <c r="A2106" s="1" t="s">
        <v>1242</v>
      </c>
      <c r="B2106" s="15">
        <v>1993</v>
      </c>
      <c r="C2106" s="15" t="s">
        <v>47</v>
      </c>
      <c r="D2106" s="15" t="s">
        <v>47</v>
      </c>
      <c r="E2106" s="15" t="s">
        <v>48</v>
      </c>
      <c r="F2106" s="15" t="s">
        <v>26</v>
      </c>
      <c r="G2106" s="15" t="s">
        <v>127</v>
      </c>
      <c r="H2106" s="15" t="s">
        <v>1255</v>
      </c>
      <c r="I2106" s="15" t="s">
        <v>11786</v>
      </c>
      <c r="J2106" s="1" t="s">
        <v>3568</v>
      </c>
      <c r="K2106" s="15" t="s">
        <v>29</v>
      </c>
      <c r="L2106" s="15">
        <v>3</v>
      </c>
      <c r="M2106" s="15" t="s">
        <v>57</v>
      </c>
      <c r="N2106" s="15">
        <v>3</v>
      </c>
      <c r="O2106" s="15">
        <v>1</v>
      </c>
      <c r="P2106" s="13" t="s">
        <v>31</v>
      </c>
      <c r="Q2106" s="13" t="s">
        <v>32</v>
      </c>
      <c r="R2106" s="1" t="s">
        <v>3569</v>
      </c>
      <c r="S2106" s="13" t="str" cm="1">
        <f t="array" ref="S2106">IFERROR(_xlfn.TEXTJOIN(", ",TRUE,IF(ChangeLog[ROW_ID]=$T2106,ChangeLog[Change'#],"")),"")</f>
        <v/>
      </c>
      <c r="T2106">
        <v>2106</v>
      </c>
    </row>
    <row r="2107" spans="1:20" ht="17.100000000000001" customHeight="1" x14ac:dyDescent="0.25">
      <c r="A2107" s="1" t="s">
        <v>1242</v>
      </c>
      <c r="B2107" s="15">
        <v>1993</v>
      </c>
      <c r="C2107" s="15" t="s">
        <v>47</v>
      </c>
      <c r="D2107" s="15" t="s">
        <v>47</v>
      </c>
      <c r="E2107" s="15" t="s">
        <v>112</v>
      </c>
      <c r="F2107" s="15" t="s">
        <v>26</v>
      </c>
      <c r="G2107" s="15" t="s">
        <v>1260</v>
      </c>
      <c r="H2107" s="15" t="s">
        <v>1255</v>
      </c>
      <c r="I2107" s="15" t="s">
        <v>11787</v>
      </c>
      <c r="J2107" s="1" t="s">
        <v>3571</v>
      </c>
      <c r="K2107" s="15" t="s">
        <v>29</v>
      </c>
      <c r="L2107" s="15">
        <v>3</v>
      </c>
      <c r="M2107" s="15" t="s">
        <v>57</v>
      </c>
      <c r="N2107" s="15">
        <v>3</v>
      </c>
      <c r="O2107" s="15">
        <v>1</v>
      </c>
      <c r="P2107" s="13" t="s">
        <v>31</v>
      </c>
      <c r="Q2107" s="13" t="s">
        <v>32</v>
      </c>
      <c r="R2107" s="1" t="s">
        <v>3572</v>
      </c>
      <c r="S2107" s="13" t="str" cm="1">
        <f t="array" ref="S2107">IFERROR(_xlfn.TEXTJOIN(", ",TRUE,IF(ChangeLog[ROW_ID]=$T2107,ChangeLog[Change'#],"")),"")</f>
        <v/>
      </c>
      <c r="T2107">
        <v>2107</v>
      </c>
    </row>
    <row r="2108" spans="1:20" ht="17.100000000000001" customHeight="1" x14ac:dyDescent="0.25">
      <c r="A2108" s="1" t="s">
        <v>1242</v>
      </c>
      <c r="B2108" s="15">
        <v>1993</v>
      </c>
      <c r="C2108" s="15" t="s">
        <v>47</v>
      </c>
      <c r="D2108" s="15" t="s">
        <v>47</v>
      </c>
      <c r="E2108" s="15" t="s">
        <v>48</v>
      </c>
      <c r="F2108" s="15" t="s">
        <v>49</v>
      </c>
      <c r="G2108" s="15" t="s">
        <v>760</v>
      </c>
      <c r="H2108" s="15" t="s">
        <v>1255</v>
      </c>
      <c r="I2108" s="15" t="s">
        <v>11788</v>
      </c>
      <c r="J2108" s="1" t="s">
        <v>3574</v>
      </c>
      <c r="K2108" s="15" t="s">
        <v>29</v>
      </c>
      <c r="L2108" s="15">
        <v>3</v>
      </c>
      <c r="M2108" s="15" t="s">
        <v>57</v>
      </c>
      <c r="N2108" s="15">
        <v>3</v>
      </c>
      <c r="O2108" s="15">
        <v>1</v>
      </c>
      <c r="P2108" s="13" t="s">
        <v>31</v>
      </c>
      <c r="Q2108" s="13" t="s">
        <v>32</v>
      </c>
      <c r="R2108" s="1" t="s">
        <v>3575</v>
      </c>
      <c r="S2108" s="13" t="str" cm="1">
        <f t="array" ref="S2108">IFERROR(_xlfn.TEXTJOIN(", ",TRUE,IF(ChangeLog[ROW_ID]=$T2108,ChangeLog[Change'#],"")),"")</f>
        <v/>
      </c>
      <c r="T2108">
        <v>2108</v>
      </c>
    </row>
    <row r="2109" spans="1:20" ht="17.100000000000001" customHeight="1" x14ac:dyDescent="0.25">
      <c r="A2109" s="1" t="s">
        <v>1242</v>
      </c>
      <c r="B2109" s="15">
        <v>1993</v>
      </c>
      <c r="C2109" s="15" t="s">
        <v>47</v>
      </c>
      <c r="D2109" s="15" t="s">
        <v>47</v>
      </c>
      <c r="E2109" s="15" t="s">
        <v>1387</v>
      </c>
      <c r="F2109" s="15" t="s">
        <v>49</v>
      </c>
      <c r="G2109" s="15" t="s">
        <v>3260</v>
      </c>
      <c r="H2109" s="15" t="s">
        <v>1255</v>
      </c>
      <c r="I2109" s="15" t="s">
        <v>11789</v>
      </c>
      <c r="J2109" s="1" t="s">
        <v>3262</v>
      </c>
      <c r="K2109" s="15" t="s">
        <v>29</v>
      </c>
      <c r="L2109" s="15">
        <v>3</v>
      </c>
      <c r="M2109" s="15" t="s">
        <v>57</v>
      </c>
      <c r="N2109" s="15">
        <v>3</v>
      </c>
      <c r="O2109" s="15">
        <v>1</v>
      </c>
      <c r="P2109" s="13" t="s">
        <v>31</v>
      </c>
      <c r="Q2109" s="13" t="s">
        <v>32</v>
      </c>
      <c r="R2109" s="1" t="s">
        <v>3577</v>
      </c>
      <c r="S2109" s="13" t="str" cm="1">
        <f t="array" ref="S2109">IFERROR(_xlfn.TEXTJOIN(", ",TRUE,IF(ChangeLog[ROW_ID]=$T2109,ChangeLog[Change'#],"")),"")</f>
        <v/>
      </c>
      <c r="T2109">
        <v>2109</v>
      </c>
    </row>
    <row r="2110" spans="1:20" ht="17.100000000000001" customHeight="1" x14ac:dyDescent="0.25">
      <c r="A2110" s="1" t="s">
        <v>1242</v>
      </c>
      <c r="B2110" s="15">
        <v>1993</v>
      </c>
      <c r="C2110" s="15" t="s">
        <v>47</v>
      </c>
      <c r="D2110" s="15" t="s">
        <v>47</v>
      </c>
      <c r="E2110" s="15" t="s">
        <v>48</v>
      </c>
      <c r="F2110" s="15" t="s">
        <v>26</v>
      </c>
      <c r="G2110" s="15" t="s">
        <v>52</v>
      </c>
      <c r="H2110" s="15" t="s">
        <v>1255</v>
      </c>
      <c r="I2110" s="15" t="s">
        <v>11790</v>
      </c>
      <c r="J2110" s="1" t="s">
        <v>3579</v>
      </c>
      <c r="K2110" s="15" t="s">
        <v>29</v>
      </c>
      <c r="L2110" s="15">
        <v>2</v>
      </c>
      <c r="M2110" s="15" t="s">
        <v>30</v>
      </c>
      <c r="N2110" s="15">
        <v>2</v>
      </c>
      <c r="O2110" s="15">
        <v>1</v>
      </c>
      <c r="P2110" s="13" t="s">
        <v>31</v>
      </c>
      <c r="Q2110" s="13" t="s">
        <v>32</v>
      </c>
      <c r="R2110" s="1" t="s">
        <v>3580</v>
      </c>
      <c r="S2110" s="13" t="str" cm="1">
        <f t="array" ref="S2110">IFERROR(_xlfn.TEXTJOIN(", ",TRUE,IF(ChangeLog[ROW_ID]=$T2110,ChangeLog[Change'#],"")),"")</f>
        <v/>
      </c>
      <c r="T2110">
        <v>2110</v>
      </c>
    </row>
    <row r="2111" spans="1:20" ht="17.100000000000001" customHeight="1" x14ac:dyDescent="0.25">
      <c r="A2111" s="1" t="s">
        <v>1242</v>
      </c>
      <c r="B2111" s="15">
        <v>1993</v>
      </c>
      <c r="C2111" s="15" t="s">
        <v>47</v>
      </c>
      <c r="D2111" s="15" t="s">
        <v>47</v>
      </c>
      <c r="E2111" s="15" t="s">
        <v>707</v>
      </c>
      <c r="F2111" s="15" t="s">
        <v>49</v>
      </c>
      <c r="G2111" s="15" t="s">
        <v>913</v>
      </c>
      <c r="H2111" s="15" t="s">
        <v>1255</v>
      </c>
      <c r="I2111" s="15" t="s">
        <v>11791</v>
      </c>
      <c r="J2111" s="1" t="s">
        <v>3574</v>
      </c>
      <c r="K2111" s="15" t="s">
        <v>29</v>
      </c>
      <c r="L2111" s="15">
        <v>2</v>
      </c>
      <c r="M2111" s="15" t="s">
        <v>30</v>
      </c>
      <c r="N2111" s="15">
        <v>2</v>
      </c>
      <c r="O2111" s="15">
        <v>1</v>
      </c>
      <c r="P2111" s="13" t="s">
        <v>31</v>
      </c>
      <c r="Q2111" s="13" t="s">
        <v>32</v>
      </c>
      <c r="R2111" s="1" t="s">
        <v>3582</v>
      </c>
      <c r="S2111" s="13" t="str" cm="1">
        <f t="array" ref="S2111">IFERROR(_xlfn.TEXTJOIN(", ",TRUE,IF(ChangeLog[ROW_ID]=$T2111,ChangeLog[Change'#],"")),"")</f>
        <v/>
      </c>
      <c r="T2111">
        <v>2111</v>
      </c>
    </row>
    <row r="2112" spans="1:20" ht="17.100000000000001" customHeight="1" x14ac:dyDescent="0.25">
      <c r="A2112" s="1" t="s">
        <v>1242</v>
      </c>
      <c r="B2112" s="15">
        <v>1993</v>
      </c>
      <c r="C2112" s="15" t="s">
        <v>47</v>
      </c>
      <c r="D2112" s="15" t="s">
        <v>47</v>
      </c>
      <c r="E2112" s="15" t="s">
        <v>707</v>
      </c>
      <c r="F2112" s="15" t="s">
        <v>26</v>
      </c>
      <c r="G2112" s="15" t="s">
        <v>1864</v>
      </c>
      <c r="H2112" s="15" t="s">
        <v>1255</v>
      </c>
      <c r="I2112" s="15" t="s">
        <v>11792</v>
      </c>
      <c r="J2112" s="1" t="s">
        <v>3584</v>
      </c>
      <c r="K2112" s="15" t="s">
        <v>29</v>
      </c>
      <c r="L2112" s="15">
        <v>3</v>
      </c>
      <c r="M2112" s="15" t="s">
        <v>57</v>
      </c>
      <c r="N2112" s="15">
        <v>3</v>
      </c>
      <c r="O2112" s="15">
        <v>1</v>
      </c>
      <c r="P2112" s="13" t="s">
        <v>31</v>
      </c>
      <c r="Q2112" s="13" t="s">
        <v>32</v>
      </c>
      <c r="R2112" s="1" t="s">
        <v>3585</v>
      </c>
      <c r="S2112" s="13" t="str" cm="1">
        <f t="array" ref="S2112">IFERROR(_xlfn.TEXTJOIN(", ",TRUE,IF(ChangeLog[ROW_ID]=$T2112,ChangeLog[Change'#],"")),"")</f>
        <v/>
      </c>
      <c r="T2112">
        <v>2112</v>
      </c>
    </row>
    <row r="2113" spans="1:20" ht="17.100000000000001" customHeight="1" x14ac:dyDescent="0.25">
      <c r="A2113" s="1" t="s">
        <v>1242</v>
      </c>
      <c r="B2113" s="15">
        <v>1993</v>
      </c>
      <c r="C2113" s="15" t="s">
        <v>47</v>
      </c>
      <c r="D2113" s="15" t="s">
        <v>47</v>
      </c>
      <c r="E2113" s="15" t="s">
        <v>707</v>
      </c>
      <c r="F2113" s="15" t="s">
        <v>49</v>
      </c>
      <c r="G2113" s="15" t="s">
        <v>2455</v>
      </c>
      <c r="H2113" s="15" t="s">
        <v>1255</v>
      </c>
      <c r="I2113" s="15" t="s">
        <v>11793</v>
      </c>
      <c r="J2113" s="1" t="s">
        <v>3565</v>
      </c>
      <c r="K2113" s="15" t="s">
        <v>29</v>
      </c>
      <c r="L2113" s="15">
        <v>3</v>
      </c>
      <c r="M2113" s="15" t="s">
        <v>57</v>
      </c>
      <c r="N2113" s="15">
        <v>3</v>
      </c>
      <c r="O2113" s="15">
        <v>1</v>
      </c>
      <c r="P2113" s="13" t="s">
        <v>31</v>
      </c>
      <c r="Q2113" s="13" t="s">
        <v>32</v>
      </c>
      <c r="R2113" s="1" t="s">
        <v>3587</v>
      </c>
      <c r="S2113" s="13" t="str" cm="1">
        <f t="array" ref="S2113">IFERROR(_xlfn.TEXTJOIN(", ",TRUE,IF(ChangeLog[ROW_ID]=$T2113,ChangeLog[Change'#],"")),"")</f>
        <v/>
      </c>
      <c r="T2113">
        <v>2113</v>
      </c>
    </row>
    <row r="2114" spans="1:20" ht="17.100000000000001" customHeight="1" x14ac:dyDescent="0.25">
      <c r="A2114" s="1" t="s">
        <v>1242</v>
      </c>
      <c r="B2114" s="15">
        <v>1993</v>
      </c>
      <c r="C2114" s="15" t="s">
        <v>47</v>
      </c>
      <c r="D2114" s="15" t="s">
        <v>47</v>
      </c>
      <c r="E2114" s="15" t="s">
        <v>707</v>
      </c>
      <c r="F2114" s="15" t="s">
        <v>26</v>
      </c>
      <c r="G2114" s="15" t="s">
        <v>2455</v>
      </c>
      <c r="H2114" s="15" t="s">
        <v>1255</v>
      </c>
      <c r="I2114" s="15" t="s">
        <v>11794</v>
      </c>
      <c r="J2114" s="1" t="s">
        <v>3589</v>
      </c>
      <c r="K2114" s="15" t="s">
        <v>29</v>
      </c>
      <c r="L2114" s="15">
        <v>3</v>
      </c>
      <c r="M2114" s="15" t="s">
        <v>57</v>
      </c>
      <c r="N2114" s="15">
        <v>3</v>
      </c>
      <c r="O2114" s="15">
        <v>1</v>
      </c>
      <c r="P2114" s="13" t="s">
        <v>31</v>
      </c>
      <c r="Q2114" s="13" t="s">
        <v>32</v>
      </c>
      <c r="R2114" s="1" t="s">
        <v>3590</v>
      </c>
      <c r="S2114" s="13" t="str" cm="1">
        <f t="array" ref="S2114">IFERROR(_xlfn.TEXTJOIN(", ",TRUE,IF(ChangeLog[ROW_ID]=$T2114,ChangeLog[Change'#],"")),"")</f>
        <v/>
      </c>
      <c r="T2114">
        <v>2114</v>
      </c>
    </row>
    <row r="2115" spans="1:20" ht="17.100000000000001" customHeight="1" x14ac:dyDescent="0.25">
      <c r="A2115" s="1" t="s">
        <v>1242</v>
      </c>
      <c r="B2115" s="15">
        <v>1993</v>
      </c>
      <c r="C2115" s="15" t="s">
        <v>47</v>
      </c>
      <c r="D2115" s="15" t="s">
        <v>47</v>
      </c>
      <c r="E2115" s="15" t="s">
        <v>112</v>
      </c>
      <c r="F2115" s="15" t="s">
        <v>26</v>
      </c>
      <c r="G2115" s="15" t="s">
        <v>3048</v>
      </c>
      <c r="H2115" s="15" t="s">
        <v>1255</v>
      </c>
      <c r="I2115" s="15" t="s">
        <v>11795</v>
      </c>
      <c r="J2115" s="1" t="s">
        <v>3592</v>
      </c>
      <c r="K2115" s="15" t="s">
        <v>29</v>
      </c>
      <c r="L2115" s="15">
        <v>1</v>
      </c>
      <c r="M2115" s="15" t="s">
        <v>41</v>
      </c>
      <c r="N2115" s="15">
        <v>1</v>
      </c>
      <c r="O2115" s="15">
        <v>1</v>
      </c>
      <c r="P2115" s="13" t="s">
        <v>31</v>
      </c>
      <c r="Q2115" s="13" t="s">
        <v>32</v>
      </c>
      <c r="R2115" s="1">
        <v>49.02</v>
      </c>
      <c r="S2115" s="13" t="str" cm="1">
        <f t="array" ref="S2115">IFERROR(_xlfn.TEXTJOIN(", ",TRUE,IF(ChangeLog[ROW_ID]=$T2115,ChangeLog[Change'#],"")),"")</f>
        <v/>
      </c>
      <c r="T2115">
        <v>2115</v>
      </c>
    </row>
    <row r="2116" spans="1:20" ht="17.100000000000001" customHeight="1" x14ac:dyDescent="0.25">
      <c r="A2116" s="1" t="s">
        <v>1242</v>
      </c>
      <c r="B2116" s="15">
        <v>1993</v>
      </c>
      <c r="C2116" s="15" t="s">
        <v>47</v>
      </c>
      <c r="D2116" s="15" t="s">
        <v>47</v>
      </c>
      <c r="E2116" s="15" t="s">
        <v>112</v>
      </c>
      <c r="F2116" s="15" t="s">
        <v>26</v>
      </c>
      <c r="G2116" s="15" t="s">
        <v>1400</v>
      </c>
      <c r="H2116" s="15" t="s">
        <v>1255</v>
      </c>
      <c r="I2116" s="15" t="s">
        <v>11796</v>
      </c>
      <c r="J2116" s="1" t="s">
        <v>3592</v>
      </c>
      <c r="K2116" s="15" t="s">
        <v>29</v>
      </c>
      <c r="L2116" s="15">
        <v>2</v>
      </c>
      <c r="M2116" s="15" t="s">
        <v>30</v>
      </c>
      <c r="N2116" s="15">
        <v>2</v>
      </c>
      <c r="O2116" s="15">
        <v>1</v>
      </c>
      <c r="P2116" s="13" t="s">
        <v>31</v>
      </c>
      <c r="Q2116" s="13" t="s">
        <v>32</v>
      </c>
      <c r="R2116" s="1" t="s">
        <v>3594</v>
      </c>
      <c r="S2116" s="13" t="str" cm="1">
        <f t="array" ref="S2116">IFERROR(_xlfn.TEXTJOIN(", ",TRUE,IF(ChangeLog[ROW_ID]=$T2116,ChangeLog[Change'#],"")),"")</f>
        <v/>
      </c>
      <c r="T2116">
        <v>2116</v>
      </c>
    </row>
    <row r="2117" spans="1:20" ht="17.100000000000001" customHeight="1" x14ac:dyDescent="0.25">
      <c r="A2117" s="1" t="s">
        <v>1242</v>
      </c>
      <c r="B2117" s="15">
        <v>1993</v>
      </c>
      <c r="C2117" s="15" t="s">
        <v>276</v>
      </c>
      <c r="D2117" s="15" t="s">
        <v>276</v>
      </c>
      <c r="E2117" s="15" t="s">
        <v>276</v>
      </c>
      <c r="F2117" s="15" t="s">
        <v>49</v>
      </c>
      <c r="G2117" s="15" t="s">
        <v>152</v>
      </c>
      <c r="H2117" s="15" t="s">
        <v>1418</v>
      </c>
      <c r="I2117" s="15" t="s">
        <v>267</v>
      </c>
      <c r="J2117" s="1" t="s">
        <v>3595</v>
      </c>
      <c r="K2117" s="15" t="s">
        <v>29</v>
      </c>
      <c r="L2117" s="15">
        <v>3</v>
      </c>
      <c r="M2117" s="15" t="s">
        <v>57</v>
      </c>
      <c r="N2117" s="15">
        <v>3</v>
      </c>
      <c r="O2117" s="15">
        <v>1</v>
      </c>
      <c r="P2117" s="13" t="s">
        <v>31</v>
      </c>
      <c r="Q2117" s="13" t="s">
        <v>32</v>
      </c>
      <c r="R2117" s="1"/>
      <c r="S2117" s="13" t="str" cm="1">
        <f t="array" ref="S2117">IFERROR(_xlfn.TEXTJOIN(", ",TRUE,IF(ChangeLog[ROW_ID]=$T2117,ChangeLog[Change'#],"")),"")</f>
        <v/>
      </c>
      <c r="T2117">
        <v>2117</v>
      </c>
    </row>
    <row r="2118" spans="1:20" ht="17.100000000000001" customHeight="1" x14ac:dyDescent="0.25">
      <c r="A2118" s="1" t="s">
        <v>1242</v>
      </c>
      <c r="B2118" s="15">
        <v>1993</v>
      </c>
      <c r="C2118" s="15" t="s">
        <v>276</v>
      </c>
      <c r="D2118" s="15" t="s">
        <v>276</v>
      </c>
      <c r="E2118" s="15" t="s">
        <v>276</v>
      </c>
      <c r="F2118" s="15" t="s">
        <v>26</v>
      </c>
      <c r="G2118" s="15" t="s">
        <v>36</v>
      </c>
      <c r="H2118" s="15" t="s">
        <v>1418</v>
      </c>
      <c r="I2118" s="15" t="s">
        <v>98</v>
      </c>
      <c r="J2118" s="1" t="s">
        <v>91</v>
      </c>
      <c r="K2118" s="15" t="s">
        <v>29</v>
      </c>
      <c r="L2118" s="15">
        <v>3</v>
      </c>
      <c r="M2118" s="15" t="s">
        <v>57</v>
      </c>
      <c r="N2118" s="15">
        <v>3</v>
      </c>
      <c r="O2118" s="15">
        <v>1</v>
      </c>
      <c r="P2118" s="13" t="s">
        <v>31</v>
      </c>
      <c r="Q2118" s="13" t="s">
        <v>32</v>
      </c>
      <c r="R2118" s="1"/>
      <c r="S2118" s="13" t="str" cm="1">
        <f t="array" ref="S2118">IFERROR(_xlfn.TEXTJOIN(", ",TRUE,IF(ChangeLog[ROW_ID]=$T2118,ChangeLog[Change'#],"")),"")</f>
        <v/>
      </c>
      <c r="T2118">
        <v>2118</v>
      </c>
    </row>
    <row r="2119" spans="1:20" ht="17.100000000000001" customHeight="1" x14ac:dyDescent="0.25">
      <c r="A2119" s="1" t="s">
        <v>1242</v>
      </c>
      <c r="B2119" s="15">
        <v>1993</v>
      </c>
      <c r="C2119" s="15" t="s">
        <v>276</v>
      </c>
      <c r="D2119" s="15" t="s">
        <v>276</v>
      </c>
      <c r="E2119" s="15" t="s">
        <v>276</v>
      </c>
      <c r="F2119" s="15" t="s">
        <v>49</v>
      </c>
      <c r="G2119" s="15" t="s">
        <v>36</v>
      </c>
      <c r="H2119" s="15" t="s">
        <v>1418</v>
      </c>
      <c r="I2119" s="15" t="s">
        <v>265</v>
      </c>
      <c r="J2119" s="1" t="s">
        <v>91</v>
      </c>
      <c r="K2119" s="15" t="s">
        <v>29</v>
      </c>
      <c r="L2119" s="15">
        <v>3</v>
      </c>
      <c r="M2119" s="15" t="s">
        <v>57</v>
      </c>
      <c r="N2119" s="15">
        <v>3</v>
      </c>
      <c r="O2119" s="15">
        <v>1</v>
      </c>
      <c r="P2119" s="13" t="s">
        <v>31</v>
      </c>
      <c r="Q2119" s="13" t="s">
        <v>32</v>
      </c>
      <c r="R2119" s="1"/>
      <c r="S2119" s="13" t="str" cm="1">
        <f t="array" ref="S2119">IFERROR(_xlfn.TEXTJOIN(", ",TRUE,IF(ChangeLog[ROW_ID]=$T2119,ChangeLog[Change'#],"")),"")</f>
        <v/>
      </c>
      <c r="T2119">
        <v>2119</v>
      </c>
    </row>
    <row r="2120" spans="1:20" ht="33.950000000000003" customHeight="1" x14ac:dyDescent="0.25">
      <c r="A2120" s="1" t="s">
        <v>1242</v>
      </c>
      <c r="B2120" s="15">
        <v>1993</v>
      </c>
      <c r="C2120" s="15" t="s">
        <v>236</v>
      </c>
      <c r="D2120" s="15" t="s">
        <v>236</v>
      </c>
      <c r="E2120" s="15" t="s">
        <v>236</v>
      </c>
      <c r="F2120" s="15"/>
      <c r="G2120" s="15" t="s">
        <v>247</v>
      </c>
      <c r="H2120" s="15" t="s">
        <v>3051</v>
      </c>
      <c r="I2120" s="1" t="s">
        <v>11797</v>
      </c>
      <c r="J2120" s="1" t="s">
        <v>3597</v>
      </c>
      <c r="K2120" s="15" t="s">
        <v>29</v>
      </c>
      <c r="L2120" s="15">
        <v>1</v>
      </c>
      <c r="M2120" s="15" t="s">
        <v>41</v>
      </c>
      <c r="N2120" s="15">
        <v>1</v>
      </c>
      <c r="O2120" s="15">
        <v>1</v>
      </c>
      <c r="P2120" s="13" t="s">
        <v>31</v>
      </c>
      <c r="Q2120" s="13" t="s">
        <v>32</v>
      </c>
      <c r="R2120" s="1"/>
      <c r="S2120" s="13" t="str" cm="1">
        <f t="array" ref="S2120">IFERROR(_xlfn.TEXTJOIN(", ",TRUE,IF(ChangeLog[ROW_ID]=$T2120,ChangeLog[Change'#],"")),"")</f>
        <v/>
      </c>
      <c r="T2120">
        <v>2120</v>
      </c>
    </row>
    <row r="2121" spans="1:20" ht="33.950000000000003" customHeight="1" x14ac:dyDescent="0.25">
      <c r="A2121" s="1" t="s">
        <v>1242</v>
      </c>
      <c r="B2121" s="15">
        <v>1993</v>
      </c>
      <c r="C2121" s="15" t="s">
        <v>236</v>
      </c>
      <c r="D2121" s="15" t="s">
        <v>236</v>
      </c>
      <c r="E2121" s="15" t="s">
        <v>236</v>
      </c>
      <c r="F2121" s="15"/>
      <c r="G2121" s="15" t="s">
        <v>240</v>
      </c>
      <c r="H2121" s="15" t="s">
        <v>3051</v>
      </c>
      <c r="I2121" s="1" t="s">
        <v>11798</v>
      </c>
      <c r="J2121" s="1" t="s">
        <v>3599</v>
      </c>
      <c r="K2121" s="15" t="s">
        <v>29</v>
      </c>
      <c r="L2121" s="15">
        <v>1</v>
      </c>
      <c r="M2121" s="15" t="s">
        <v>41</v>
      </c>
      <c r="N2121" s="15">
        <v>1</v>
      </c>
      <c r="O2121" s="15">
        <v>1</v>
      </c>
      <c r="P2121" s="13" t="s">
        <v>31</v>
      </c>
      <c r="Q2121" s="13" t="s">
        <v>32</v>
      </c>
      <c r="R2121" s="1"/>
      <c r="S2121" s="13" t="str" cm="1">
        <f t="array" ref="S2121">IFERROR(_xlfn.TEXTJOIN(", ",TRUE,IF(ChangeLog[ROW_ID]=$T2121,ChangeLog[Change'#],"")),"")</f>
        <v/>
      </c>
      <c r="T2121">
        <v>2121</v>
      </c>
    </row>
    <row r="2122" spans="1:20" ht="17.100000000000001" customHeight="1" x14ac:dyDescent="0.25">
      <c r="A2122" s="1" t="s">
        <v>1242</v>
      </c>
      <c r="B2122" s="15">
        <v>1993</v>
      </c>
      <c r="C2122" s="15" t="s">
        <v>236</v>
      </c>
      <c r="D2122" s="15" t="s">
        <v>236</v>
      </c>
      <c r="E2122" s="15" t="s">
        <v>236</v>
      </c>
      <c r="F2122" s="15"/>
      <c r="G2122" s="15" t="s">
        <v>237</v>
      </c>
      <c r="H2122" s="15" t="s">
        <v>3051</v>
      </c>
      <c r="I2122" s="15" t="s">
        <v>11799</v>
      </c>
      <c r="J2122" s="1" t="s">
        <v>3601</v>
      </c>
      <c r="K2122" s="15" t="s">
        <v>29</v>
      </c>
      <c r="L2122" s="15">
        <v>1</v>
      </c>
      <c r="M2122" s="15" t="s">
        <v>41</v>
      </c>
      <c r="N2122" s="15">
        <v>1</v>
      </c>
      <c r="O2122" s="15">
        <v>1</v>
      </c>
      <c r="P2122" s="13" t="s">
        <v>31</v>
      </c>
      <c r="Q2122" s="13" t="s">
        <v>32</v>
      </c>
      <c r="R2122" s="1"/>
      <c r="S2122" s="13" t="str" cm="1">
        <f t="array" ref="S2122">IFERROR(_xlfn.TEXTJOIN(", ",TRUE,IF(ChangeLog[ROW_ID]=$T2122,ChangeLog[Change'#],"")),"")</f>
        <v/>
      </c>
      <c r="T2122">
        <v>2122</v>
      </c>
    </row>
    <row r="2123" spans="1:20" ht="33.950000000000003" customHeight="1" x14ac:dyDescent="0.25">
      <c r="A2123" s="1" t="s">
        <v>1242</v>
      </c>
      <c r="B2123" s="15">
        <v>1993</v>
      </c>
      <c r="C2123" s="15" t="s">
        <v>236</v>
      </c>
      <c r="D2123" s="15" t="s">
        <v>236</v>
      </c>
      <c r="E2123" s="15" t="s">
        <v>236</v>
      </c>
      <c r="F2123" s="15"/>
      <c r="G2123" s="15" t="s">
        <v>243</v>
      </c>
      <c r="H2123" s="15" t="s">
        <v>3051</v>
      </c>
      <c r="I2123" s="1" t="s">
        <v>11800</v>
      </c>
      <c r="J2123" s="1" t="s">
        <v>3603</v>
      </c>
      <c r="K2123" s="15" t="s">
        <v>29</v>
      </c>
      <c r="L2123" s="15">
        <v>1</v>
      </c>
      <c r="M2123" s="15" t="s">
        <v>41</v>
      </c>
      <c r="N2123" s="15">
        <v>1</v>
      </c>
      <c r="O2123" s="15">
        <v>1</v>
      </c>
      <c r="P2123" s="13" t="s">
        <v>31</v>
      </c>
      <c r="Q2123" s="13" t="s">
        <v>32</v>
      </c>
      <c r="R2123" s="1"/>
      <c r="S2123" s="13" t="str" cm="1">
        <f t="array" ref="S2123">IFERROR(_xlfn.TEXTJOIN(", ",TRUE,IF(ChangeLog[ROW_ID]=$T2123,ChangeLog[Change'#],"")),"")</f>
        <v/>
      </c>
      <c r="T2123">
        <v>2123</v>
      </c>
    </row>
    <row r="2124" spans="1:20" ht="33.950000000000003" customHeight="1" x14ac:dyDescent="0.25">
      <c r="A2124" s="1" t="s">
        <v>1242</v>
      </c>
      <c r="B2124" s="15">
        <v>1993</v>
      </c>
      <c r="C2124" s="15" t="s">
        <v>236</v>
      </c>
      <c r="D2124" s="15" t="s">
        <v>236</v>
      </c>
      <c r="E2124" s="15" t="s">
        <v>236</v>
      </c>
      <c r="F2124" s="15"/>
      <c r="G2124" s="15" t="s">
        <v>3054</v>
      </c>
      <c r="H2124" s="15" t="s">
        <v>3051</v>
      </c>
      <c r="I2124" s="1" t="s">
        <v>11801</v>
      </c>
      <c r="J2124" s="1" t="s">
        <v>3605</v>
      </c>
      <c r="K2124" s="15" t="s">
        <v>29</v>
      </c>
      <c r="L2124" s="15">
        <v>1</v>
      </c>
      <c r="M2124" s="15" t="s">
        <v>41</v>
      </c>
      <c r="N2124" s="15">
        <v>1</v>
      </c>
      <c r="O2124" s="15">
        <v>1</v>
      </c>
      <c r="P2124" s="13" t="s">
        <v>31</v>
      </c>
      <c r="Q2124" s="13" t="s">
        <v>32</v>
      </c>
      <c r="R2124" s="1"/>
      <c r="S2124" s="13" t="str" cm="1">
        <f t="array" ref="S2124">IFERROR(_xlfn.TEXTJOIN(", ",TRUE,IF(ChangeLog[ROW_ID]=$T2124,ChangeLog[Change'#],"")),"")</f>
        <v/>
      </c>
      <c r="T2124">
        <v>2124</v>
      </c>
    </row>
    <row r="2125" spans="1:20" ht="17.100000000000001" customHeight="1" x14ac:dyDescent="0.25">
      <c r="A2125" s="1" t="s">
        <v>1242</v>
      </c>
      <c r="B2125" s="15">
        <v>1993</v>
      </c>
      <c r="C2125" s="15" t="s">
        <v>236</v>
      </c>
      <c r="D2125" s="15" t="s">
        <v>236</v>
      </c>
      <c r="E2125" s="15" t="s">
        <v>236</v>
      </c>
      <c r="F2125" s="15"/>
      <c r="G2125" s="15" t="s">
        <v>281</v>
      </c>
      <c r="H2125" s="15" t="s">
        <v>3051</v>
      </c>
      <c r="I2125" s="15" t="s">
        <v>11802</v>
      </c>
      <c r="J2125" s="1" t="s">
        <v>3607</v>
      </c>
      <c r="K2125" s="15" t="s">
        <v>29</v>
      </c>
      <c r="L2125" s="15">
        <v>1</v>
      </c>
      <c r="M2125" s="15" t="s">
        <v>41</v>
      </c>
      <c r="N2125" s="15">
        <v>1</v>
      </c>
      <c r="O2125" s="15">
        <v>1</v>
      </c>
      <c r="P2125" s="13" t="s">
        <v>31</v>
      </c>
      <c r="Q2125" s="13" t="s">
        <v>32</v>
      </c>
      <c r="R2125" s="1"/>
      <c r="S2125" s="13" t="str" cm="1">
        <f t="array" ref="S2125">IFERROR(_xlfn.TEXTJOIN(", ",TRUE,IF(ChangeLog[ROW_ID]=$T2125,ChangeLog[Change'#],"")),"")</f>
        <v/>
      </c>
      <c r="T2125">
        <v>2125</v>
      </c>
    </row>
    <row r="2126" spans="1:20" ht="33.950000000000003" customHeight="1" x14ac:dyDescent="0.25">
      <c r="A2126" s="1" t="s">
        <v>1242</v>
      </c>
      <c r="B2126" s="15">
        <v>1993</v>
      </c>
      <c r="C2126" s="15" t="s">
        <v>150</v>
      </c>
      <c r="D2126" s="15" t="s">
        <v>150</v>
      </c>
      <c r="E2126" s="15" t="s">
        <v>151</v>
      </c>
      <c r="F2126" s="15" t="s">
        <v>49</v>
      </c>
      <c r="G2126" s="15" t="s">
        <v>152</v>
      </c>
      <c r="H2126" s="15" t="s">
        <v>2300</v>
      </c>
      <c r="I2126" s="15" t="s">
        <v>267</v>
      </c>
      <c r="J2126" s="1" t="s">
        <v>3608</v>
      </c>
      <c r="K2126" s="15" t="s">
        <v>29</v>
      </c>
      <c r="L2126" s="15">
        <v>3</v>
      </c>
      <c r="M2126" s="15" t="s">
        <v>57</v>
      </c>
      <c r="N2126" s="15">
        <v>3</v>
      </c>
      <c r="O2126" s="15">
        <v>1</v>
      </c>
      <c r="P2126" s="13" t="s">
        <v>31</v>
      </c>
      <c r="Q2126" s="13" t="s">
        <v>32</v>
      </c>
      <c r="R2126" s="1" t="s">
        <v>3609</v>
      </c>
      <c r="S2126" s="13" t="str" cm="1">
        <f t="array" ref="S2126">IFERROR(_xlfn.TEXTJOIN(", ",TRUE,IF(ChangeLog[ROW_ID]=$T2126,ChangeLog[Change'#],"")),"")</f>
        <v/>
      </c>
      <c r="T2126">
        <v>2126</v>
      </c>
    </row>
    <row r="2127" spans="1:20" ht="17.100000000000001" customHeight="1" x14ac:dyDescent="0.25">
      <c r="A2127" s="1" t="s">
        <v>1242</v>
      </c>
      <c r="B2127" s="15">
        <v>1993</v>
      </c>
      <c r="C2127" s="15" t="s">
        <v>150</v>
      </c>
      <c r="D2127" s="15" t="s">
        <v>150</v>
      </c>
      <c r="E2127" s="15" t="s">
        <v>151</v>
      </c>
      <c r="F2127" s="15" t="s">
        <v>49</v>
      </c>
      <c r="G2127" s="15" t="s">
        <v>198</v>
      </c>
      <c r="H2127" s="15" t="s">
        <v>2300</v>
      </c>
      <c r="I2127" s="15" t="s">
        <v>6171</v>
      </c>
      <c r="J2127" s="1" t="s">
        <v>3611</v>
      </c>
      <c r="K2127" s="15" t="s">
        <v>29</v>
      </c>
      <c r="L2127" s="15">
        <v>3</v>
      </c>
      <c r="M2127" s="15" t="s">
        <v>57</v>
      </c>
      <c r="N2127" s="15">
        <v>3</v>
      </c>
      <c r="O2127" s="15">
        <v>1</v>
      </c>
      <c r="P2127" s="13" t="s">
        <v>31</v>
      </c>
      <c r="Q2127" s="13" t="s">
        <v>32</v>
      </c>
      <c r="R2127" s="1" t="s">
        <v>3612</v>
      </c>
      <c r="S2127" s="13" t="str" cm="1">
        <f t="array" ref="S2127">IFERROR(_xlfn.TEXTJOIN(", ",TRUE,IF(ChangeLog[ROW_ID]=$T2127,ChangeLog[Change'#],"")),"")</f>
        <v/>
      </c>
      <c r="T2127">
        <v>2127</v>
      </c>
    </row>
    <row r="2128" spans="1:20" ht="33.950000000000003" customHeight="1" x14ac:dyDescent="0.25">
      <c r="A2128" s="1" t="s">
        <v>1242</v>
      </c>
      <c r="B2128" s="15">
        <v>1993</v>
      </c>
      <c r="C2128" s="15" t="s">
        <v>150</v>
      </c>
      <c r="D2128" s="15" t="s">
        <v>150</v>
      </c>
      <c r="E2128" s="15" t="s">
        <v>151</v>
      </c>
      <c r="F2128" s="15" t="s">
        <v>26</v>
      </c>
      <c r="G2128" s="15" t="s">
        <v>283</v>
      </c>
      <c r="H2128" s="15" t="s">
        <v>2300</v>
      </c>
      <c r="I2128" s="15" t="s">
        <v>334</v>
      </c>
      <c r="J2128" s="1" t="s">
        <v>3613</v>
      </c>
      <c r="K2128" s="15" t="s">
        <v>29</v>
      </c>
      <c r="L2128" s="15">
        <v>3</v>
      </c>
      <c r="M2128" s="15" t="s">
        <v>57</v>
      </c>
      <c r="N2128" s="15">
        <v>3</v>
      </c>
      <c r="O2128" s="15">
        <v>1</v>
      </c>
      <c r="P2128" s="13" t="s">
        <v>31</v>
      </c>
      <c r="Q2128" s="13" t="s">
        <v>32</v>
      </c>
      <c r="R2128" s="1" t="s">
        <v>3614</v>
      </c>
      <c r="S2128" s="13" t="str" cm="1">
        <f t="array" ref="S2128">IFERROR(_xlfn.TEXTJOIN(", ",TRUE,IF(ChangeLog[ROW_ID]=$T2128,ChangeLog[Change'#],"")),"")</f>
        <v/>
      </c>
      <c r="T2128">
        <v>2128</v>
      </c>
    </row>
    <row r="2129" spans="1:20" ht="68.099999999999994" customHeight="1" x14ac:dyDescent="0.25">
      <c r="A2129" s="1" t="s">
        <v>1242</v>
      </c>
      <c r="B2129" s="15">
        <v>1993</v>
      </c>
      <c r="C2129" s="15" t="s">
        <v>150</v>
      </c>
      <c r="D2129" s="15" t="s">
        <v>150</v>
      </c>
      <c r="E2129" s="15" t="s">
        <v>151</v>
      </c>
      <c r="F2129" s="15" t="s">
        <v>26</v>
      </c>
      <c r="G2129" s="15" t="s">
        <v>166</v>
      </c>
      <c r="H2129" s="15" t="s">
        <v>2300</v>
      </c>
      <c r="I2129" s="15" t="s">
        <v>286</v>
      </c>
      <c r="J2129" s="1" t="s">
        <v>3615</v>
      </c>
      <c r="K2129" s="15" t="s">
        <v>29</v>
      </c>
      <c r="L2129" s="15">
        <v>3</v>
      </c>
      <c r="M2129" s="15" t="s">
        <v>57</v>
      </c>
      <c r="N2129" s="15">
        <v>3</v>
      </c>
      <c r="O2129" s="15">
        <v>1</v>
      </c>
      <c r="P2129" s="13" t="s">
        <v>31</v>
      </c>
      <c r="Q2129" s="13" t="s">
        <v>32</v>
      </c>
      <c r="R2129" s="1" t="s">
        <v>3616</v>
      </c>
      <c r="S2129" s="13" t="str" cm="1">
        <f t="array" ref="S2129">IFERROR(_xlfn.TEXTJOIN(", ",TRUE,IF(ChangeLog[ROW_ID]=$T2129,ChangeLog[Change'#],"")),"")</f>
        <v/>
      </c>
      <c r="T2129">
        <v>2129</v>
      </c>
    </row>
    <row r="2130" spans="1:20" ht="17.100000000000001" customHeight="1" x14ac:dyDescent="0.25">
      <c r="A2130" s="1" t="s">
        <v>1242</v>
      </c>
      <c r="B2130" s="15">
        <v>1993</v>
      </c>
      <c r="C2130" s="15" t="s">
        <v>150</v>
      </c>
      <c r="D2130" s="15" t="s">
        <v>150</v>
      </c>
      <c r="E2130" s="15" t="s">
        <v>151</v>
      </c>
      <c r="F2130" s="15" t="s">
        <v>49</v>
      </c>
      <c r="G2130" s="15" t="s">
        <v>283</v>
      </c>
      <c r="H2130" s="15" t="s">
        <v>2300</v>
      </c>
      <c r="I2130" s="15" t="s">
        <v>608</v>
      </c>
      <c r="J2130" s="1" t="s">
        <v>3618</v>
      </c>
      <c r="K2130" s="15" t="s">
        <v>29</v>
      </c>
      <c r="L2130" s="15">
        <v>1</v>
      </c>
      <c r="M2130" s="15" t="s">
        <v>41</v>
      </c>
      <c r="N2130" s="15">
        <v>1</v>
      </c>
      <c r="O2130" s="15">
        <v>1</v>
      </c>
      <c r="P2130" s="13" t="s">
        <v>31</v>
      </c>
      <c r="Q2130" s="13" t="s">
        <v>32</v>
      </c>
      <c r="R2130" s="1" t="s">
        <v>3619</v>
      </c>
      <c r="S2130" s="13" t="str" cm="1">
        <f t="array" ref="S2130">IFERROR(_xlfn.TEXTJOIN(", ",TRUE,IF(ChangeLog[ROW_ID]=$T2130,ChangeLog[Change'#],"")),"")</f>
        <v/>
      </c>
      <c r="T2130">
        <v>2130</v>
      </c>
    </row>
    <row r="2131" spans="1:20" ht="17.100000000000001" customHeight="1" x14ac:dyDescent="0.25">
      <c r="A2131" s="1" t="s">
        <v>1242</v>
      </c>
      <c r="B2131" s="15">
        <v>1993</v>
      </c>
      <c r="C2131" s="15" t="s">
        <v>150</v>
      </c>
      <c r="D2131" s="15" t="s">
        <v>150</v>
      </c>
      <c r="E2131" s="15" t="s">
        <v>151</v>
      </c>
      <c r="F2131" s="15" t="s">
        <v>49</v>
      </c>
      <c r="G2131" s="15" t="s">
        <v>152</v>
      </c>
      <c r="H2131" s="15" t="s">
        <v>2300</v>
      </c>
      <c r="I2131" s="15" t="s">
        <v>267</v>
      </c>
      <c r="J2131" s="1" t="s">
        <v>3611</v>
      </c>
      <c r="K2131" s="15" t="s">
        <v>29</v>
      </c>
      <c r="L2131" s="15">
        <v>1</v>
      </c>
      <c r="M2131" s="15" t="s">
        <v>41</v>
      </c>
      <c r="N2131" s="15">
        <v>1</v>
      </c>
      <c r="O2131" s="15">
        <v>1</v>
      </c>
      <c r="P2131" s="13" t="s">
        <v>31</v>
      </c>
      <c r="Q2131" s="13" t="s">
        <v>32</v>
      </c>
      <c r="R2131" s="1" t="s">
        <v>3620</v>
      </c>
      <c r="S2131" s="13" t="str" cm="1">
        <f t="array" ref="S2131">IFERROR(_xlfn.TEXTJOIN(", ",TRUE,IF(ChangeLog[ROW_ID]=$T2131,ChangeLog[Change'#],"")),"")</f>
        <v/>
      </c>
      <c r="T2131">
        <v>2131</v>
      </c>
    </row>
    <row r="2132" spans="1:20" ht="51" customHeight="1" x14ac:dyDescent="0.25">
      <c r="A2132" s="1" t="s">
        <v>1242</v>
      </c>
      <c r="B2132" s="15">
        <v>1993</v>
      </c>
      <c r="C2132" s="15" t="s">
        <v>150</v>
      </c>
      <c r="D2132" s="15" t="s">
        <v>150</v>
      </c>
      <c r="E2132" s="15" t="s">
        <v>151</v>
      </c>
      <c r="F2132" s="15" t="s">
        <v>26</v>
      </c>
      <c r="G2132" s="15" t="s">
        <v>166</v>
      </c>
      <c r="H2132" s="15" t="s">
        <v>2300</v>
      </c>
      <c r="I2132" s="15" t="s">
        <v>252</v>
      </c>
      <c r="J2132" s="1" t="s">
        <v>3622</v>
      </c>
      <c r="K2132" s="15" t="s">
        <v>29</v>
      </c>
      <c r="L2132" s="15">
        <v>1</v>
      </c>
      <c r="M2132" s="15" t="s">
        <v>41</v>
      </c>
      <c r="N2132" s="15">
        <v>1</v>
      </c>
      <c r="O2132" s="15">
        <v>1</v>
      </c>
      <c r="P2132" s="13" t="s">
        <v>31</v>
      </c>
      <c r="Q2132" s="13" t="s">
        <v>32</v>
      </c>
      <c r="R2132" s="1" t="s">
        <v>3623</v>
      </c>
      <c r="S2132" s="13" t="str" cm="1">
        <f t="array" ref="S2132">IFERROR(_xlfn.TEXTJOIN(", ",TRUE,IF(ChangeLog[ROW_ID]=$T2132,ChangeLog[Change'#],"")),"")</f>
        <v/>
      </c>
      <c r="T2132">
        <v>2132</v>
      </c>
    </row>
    <row r="2133" spans="1:20" ht="17.100000000000001" customHeight="1" x14ac:dyDescent="0.25">
      <c r="A2133" s="1" t="s">
        <v>1242</v>
      </c>
      <c r="B2133" s="15">
        <v>1993</v>
      </c>
      <c r="C2133" s="15" t="s">
        <v>150</v>
      </c>
      <c r="D2133" s="15" t="s">
        <v>150</v>
      </c>
      <c r="E2133" s="15" t="s">
        <v>151</v>
      </c>
      <c r="F2133" s="15" t="s">
        <v>26</v>
      </c>
      <c r="G2133" s="15" t="s">
        <v>198</v>
      </c>
      <c r="H2133" s="15" t="s">
        <v>2300</v>
      </c>
      <c r="I2133" s="15" t="s">
        <v>250</v>
      </c>
      <c r="J2133" s="1" t="s">
        <v>3625</v>
      </c>
      <c r="K2133" s="15" t="s">
        <v>29</v>
      </c>
      <c r="L2133" s="15">
        <v>2</v>
      </c>
      <c r="M2133" s="15" t="s">
        <v>30</v>
      </c>
      <c r="N2133" s="15">
        <v>2</v>
      </c>
      <c r="O2133" s="15">
        <v>1</v>
      </c>
      <c r="P2133" s="13" t="s">
        <v>31</v>
      </c>
      <c r="Q2133" s="13" t="s">
        <v>32</v>
      </c>
      <c r="R2133" s="1" t="s">
        <v>3626</v>
      </c>
      <c r="S2133" s="13" t="str" cm="1">
        <f t="array" ref="S2133">IFERROR(_xlfn.TEXTJOIN(", ",TRUE,IF(ChangeLog[ROW_ID]=$T2133,ChangeLog[Change'#],"")),"")</f>
        <v/>
      </c>
      <c r="T2133">
        <v>2133</v>
      </c>
    </row>
    <row r="2134" spans="1:20" ht="17.100000000000001" customHeight="1" x14ac:dyDescent="0.25">
      <c r="A2134" s="1" t="s">
        <v>1242</v>
      </c>
      <c r="B2134" s="15">
        <v>1993</v>
      </c>
      <c r="C2134" s="15" t="s">
        <v>74</v>
      </c>
      <c r="D2134" s="15" t="s">
        <v>74</v>
      </c>
      <c r="E2134" s="15" t="s">
        <v>74</v>
      </c>
      <c r="F2134" s="15" t="s">
        <v>26</v>
      </c>
      <c r="G2134" s="15" t="s">
        <v>3627</v>
      </c>
      <c r="H2134" s="15" t="s">
        <v>1279</v>
      </c>
      <c r="I2134" s="15" t="s">
        <v>11803</v>
      </c>
      <c r="J2134" s="1" t="s">
        <v>3629</v>
      </c>
      <c r="K2134" s="15" t="s">
        <v>29</v>
      </c>
      <c r="L2134" s="15">
        <v>3</v>
      </c>
      <c r="M2134" s="15" t="s">
        <v>57</v>
      </c>
      <c r="N2134" s="15">
        <v>3</v>
      </c>
      <c r="O2134" s="15">
        <v>1</v>
      </c>
      <c r="P2134" s="13" t="s">
        <v>31</v>
      </c>
      <c r="Q2134" s="13" t="s">
        <v>32</v>
      </c>
      <c r="R2134" s="1"/>
      <c r="S2134" s="13" t="str" cm="1">
        <f t="array" ref="S2134">IFERROR(_xlfn.TEXTJOIN(", ",TRUE,IF(ChangeLog[ROW_ID]=$T2134,ChangeLog[Change'#],"")),"")</f>
        <v/>
      </c>
      <c r="T2134">
        <v>2134</v>
      </c>
    </row>
    <row r="2135" spans="1:20" ht="17.100000000000001" customHeight="1" x14ac:dyDescent="0.25">
      <c r="A2135" s="1" t="s">
        <v>1242</v>
      </c>
      <c r="B2135" s="15">
        <v>1993</v>
      </c>
      <c r="C2135" s="15" t="s">
        <v>74</v>
      </c>
      <c r="D2135" s="15" t="s">
        <v>74</v>
      </c>
      <c r="E2135" s="15" t="s">
        <v>74</v>
      </c>
      <c r="F2135" s="15" t="s">
        <v>26</v>
      </c>
      <c r="G2135" s="15" t="s">
        <v>2835</v>
      </c>
      <c r="H2135" s="15" t="s">
        <v>1279</v>
      </c>
      <c r="I2135" s="15" t="s">
        <v>11804</v>
      </c>
      <c r="J2135" s="1" t="s">
        <v>3423</v>
      </c>
      <c r="K2135" s="15" t="s">
        <v>29</v>
      </c>
      <c r="L2135" s="15">
        <v>3</v>
      </c>
      <c r="M2135" s="15" t="s">
        <v>57</v>
      </c>
      <c r="N2135" s="15">
        <v>3</v>
      </c>
      <c r="O2135" s="15">
        <v>1</v>
      </c>
      <c r="P2135" s="13" t="s">
        <v>31</v>
      </c>
      <c r="Q2135" s="13" t="s">
        <v>32</v>
      </c>
      <c r="R2135" s="1"/>
      <c r="S2135" s="13" t="str" cm="1">
        <f t="array" ref="S2135">IFERROR(_xlfn.TEXTJOIN(", ",TRUE,IF(ChangeLog[ROW_ID]=$T2135,ChangeLog[Change'#],"")),"")</f>
        <v/>
      </c>
      <c r="T2135">
        <v>2135</v>
      </c>
    </row>
    <row r="2136" spans="1:20" ht="17.100000000000001" customHeight="1" x14ac:dyDescent="0.25">
      <c r="A2136" s="1" t="s">
        <v>1242</v>
      </c>
      <c r="B2136" s="15">
        <v>1993</v>
      </c>
      <c r="C2136" s="15" t="s">
        <v>74</v>
      </c>
      <c r="D2136" s="15" t="s">
        <v>74</v>
      </c>
      <c r="E2136" s="15" t="s">
        <v>74</v>
      </c>
      <c r="F2136" s="15" t="s">
        <v>26</v>
      </c>
      <c r="G2136" s="15" t="s">
        <v>3631</v>
      </c>
      <c r="H2136" s="15" t="s">
        <v>1279</v>
      </c>
      <c r="I2136" s="15" t="s">
        <v>11805</v>
      </c>
      <c r="J2136" s="1" t="s">
        <v>3633</v>
      </c>
      <c r="K2136" s="15" t="s">
        <v>29</v>
      </c>
      <c r="L2136" s="15">
        <v>3</v>
      </c>
      <c r="M2136" s="15" t="s">
        <v>57</v>
      </c>
      <c r="N2136" s="15">
        <v>3</v>
      </c>
      <c r="O2136" s="15">
        <v>1</v>
      </c>
      <c r="P2136" s="13" t="s">
        <v>31</v>
      </c>
      <c r="Q2136" s="13" t="s">
        <v>32</v>
      </c>
      <c r="R2136" s="1"/>
      <c r="S2136" s="13" t="str" cm="1">
        <f t="array" ref="S2136">IFERROR(_xlfn.TEXTJOIN(", ",TRUE,IF(ChangeLog[ROW_ID]=$T2136,ChangeLog[Change'#],"")),"")</f>
        <v/>
      </c>
      <c r="T2136">
        <v>2136</v>
      </c>
    </row>
    <row r="2137" spans="1:20" ht="17.100000000000001" customHeight="1" x14ac:dyDescent="0.25">
      <c r="A2137" s="1" t="s">
        <v>1242</v>
      </c>
      <c r="B2137" s="15">
        <v>1993</v>
      </c>
      <c r="C2137" s="15" t="s">
        <v>74</v>
      </c>
      <c r="D2137" s="15" t="s">
        <v>74</v>
      </c>
      <c r="E2137" s="15" t="s">
        <v>74</v>
      </c>
      <c r="F2137" s="15" t="s">
        <v>26</v>
      </c>
      <c r="G2137" s="15" t="s">
        <v>3634</v>
      </c>
      <c r="H2137" s="15" t="s">
        <v>1279</v>
      </c>
      <c r="I2137" s="15" t="s">
        <v>11806</v>
      </c>
      <c r="J2137" s="1" t="s">
        <v>3636</v>
      </c>
      <c r="K2137" s="15" t="s">
        <v>29</v>
      </c>
      <c r="L2137" s="15">
        <v>3</v>
      </c>
      <c r="M2137" s="15" t="s">
        <v>57</v>
      </c>
      <c r="N2137" s="15">
        <v>3</v>
      </c>
      <c r="O2137" s="15">
        <v>1</v>
      </c>
      <c r="P2137" s="13" t="s">
        <v>31</v>
      </c>
      <c r="Q2137" s="13" t="s">
        <v>32</v>
      </c>
      <c r="R2137" s="1"/>
      <c r="S2137" s="13" t="str" cm="1">
        <f t="array" ref="S2137">IFERROR(_xlfn.TEXTJOIN(", ",TRUE,IF(ChangeLog[ROW_ID]=$T2137,ChangeLog[Change'#],"")),"")</f>
        <v/>
      </c>
      <c r="T2137">
        <v>2137</v>
      </c>
    </row>
    <row r="2138" spans="1:20" ht="17.100000000000001" customHeight="1" x14ac:dyDescent="0.25">
      <c r="A2138" s="1" t="s">
        <v>1242</v>
      </c>
      <c r="B2138" s="15">
        <v>1993</v>
      </c>
      <c r="C2138" s="15" t="s">
        <v>74</v>
      </c>
      <c r="D2138" s="15" t="s">
        <v>74</v>
      </c>
      <c r="E2138" s="15" t="s">
        <v>74</v>
      </c>
      <c r="F2138" s="15" t="s">
        <v>26</v>
      </c>
      <c r="G2138" s="15" t="s">
        <v>3637</v>
      </c>
      <c r="H2138" s="15" t="s">
        <v>1279</v>
      </c>
      <c r="I2138" s="15" t="s">
        <v>11807</v>
      </c>
      <c r="J2138" s="1" t="s">
        <v>3639</v>
      </c>
      <c r="K2138" s="15" t="s">
        <v>29</v>
      </c>
      <c r="L2138" s="15">
        <v>3</v>
      </c>
      <c r="M2138" s="15" t="s">
        <v>57</v>
      </c>
      <c r="N2138" s="15">
        <v>3</v>
      </c>
      <c r="O2138" s="15">
        <v>1</v>
      </c>
      <c r="P2138" s="13" t="s">
        <v>31</v>
      </c>
      <c r="Q2138" s="13" t="s">
        <v>32</v>
      </c>
      <c r="R2138" s="1"/>
      <c r="S2138" s="13" t="str" cm="1">
        <f t="array" ref="S2138">IFERROR(_xlfn.TEXTJOIN(", ",TRUE,IF(ChangeLog[ROW_ID]=$T2138,ChangeLog[Change'#],"")),"")</f>
        <v/>
      </c>
      <c r="T2138">
        <v>2138</v>
      </c>
    </row>
    <row r="2139" spans="1:20" ht="17.100000000000001" customHeight="1" x14ac:dyDescent="0.25">
      <c r="A2139" s="1" t="s">
        <v>1242</v>
      </c>
      <c r="B2139" s="15">
        <v>1993</v>
      </c>
      <c r="C2139" s="15" t="s">
        <v>74</v>
      </c>
      <c r="D2139" s="15" t="s">
        <v>74</v>
      </c>
      <c r="E2139" s="15" t="s">
        <v>74</v>
      </c>
      <c r="F2139" s="15" t="s">
        <v>26</v>
      </c>
      <c r="G2139" s="15" t="s">
        <v>3640</v>
      </c>
      <c r="H2139" s="15" t="s">
        <v>1279</v>
      </c>
      <c r="I2139" s="15" t="s">
        <v>11808</v>
      </c>
      <c r="J2139" s="1" t="s">
        <v>3642</v>
      </c>
      <c r="K2139" s="15" t="s">
        <v>29</v>
      </c>
      <c r="L2139" s="15">
        <v>3</v>
      </c>
      <c r="M2139" s="15" t="s">
        <v>57</v>
      </c>
      <c r="N2139" s="15">
        <v>3</v>
      </c>
      <c r="O2139" s="15">
        <v>1</v>
      </c>
      <c r="P2139" s="13" t="s">
        <v>31</v>
      </c>
      <c r="Q2139" s="13" t="s">
        <v>32</v>
      </c>
      <c r="R2139" s="1"/>
      <c r="S2139" s="13" t="str" cm="1">
        <f t="array" ref="S2139">IFERROR(_xlfn.TEXTJOIN(", ",TRUE,IF(ChangeLog[ROW_ID]=$T2139,ChangeLog[Change'#],"")),"")</f>
        <v/>
      </c>
      <c r="T2139">
        <v>2139</v>
      </c>
    </row>
    <row r="2140" spans="1:20" ht="17.100000000000001" customHeight="1" x14ac:dyDescent="0.25">
      <c r="A2140" s="1" t="s">
        <v>1242</v>
      </c>
      <c r="B2140" s="15">
        <v>1993</v>
      </c>
      <c r="C2140" s="15" t="s">
        <v>74</v>
      </c>
      <c r="D2140" s="15" t="s">
        <v>74</v>
      </c>
      <c r="E2140" s="15" t="s">
        <v>74</v>
      </c>
      <c r="F2140" s="15" t="s">
        <v>26</v>
      </c>
      <c r="G2140" s="15" t="s">
        <v>2981</v>
      </c>
      <c r="H2140" s="15" t="s">
        <v>1279</v>
      </c>
      <c r="I2140" s="15" t="s">
        <v>11809</v>
      </c>
      <c r="J2140" s="1" t="s">
        <v>3644</v>
      </c>
      <c r="K2140" s="15" t="s">
        <v>29</v>
      </c>
      <c r="L2140" s="15">
        <v>3</v>
      </c>
      <c r="M2140" s="15" t="s">
        <v>57</v>
      </c>
      <c r="N2140" s="15">
        <v>3</v>
      </c>
      <c r="O2140" s="15">
        <v>1</v>
      </c>
      <c r="P2140" s="13" t="s">
        <v>31</v>
      </c>
      <c r="Q2140" s="13" t="s">
        <v>32</v>
      </c>
      <c r="R2140" s="1"/>
      <c r="S2140" s="13" t="str" cm="1">
        <f t="array" ref="S2140">IFERROR(_xlfn.TEXTJOIN(", ",TRUE,IF(ChangeLog[ROW_ID]=$T2140,ChangeLog[Change'#],"")),"")</f>
        <v/>
      </c>
      <c r="T2140">
        <v>2140</v>
      </c>
    </row>
    <row r="2141" spans="1:20" ht="17.100000000000001" customHeight="1" x14ac:dyDescent="0.25">
      <c r="A2141" s="1" t="s">
        <v>1242</v>
      </c>
      <c r="B2141" s="15">
        <v>1993</v>
      </c>
      <c r="C2141" s="15" t="s">
        <v>74</v>
      </c>
      <c r="D2141" s="15" t="s">
        <v>74</v>
      </c>
      <c r="E2141" s="15" t="s">
        <v>74</v>
      </c>
      <c r="F2141" s="15" t="s">
        <v>26</v>
      </c>
      <c r="G2141" s="15" t="s">
        <v>3645</v>
      </c>
      <c r="H2141" s="15" t="s">
        <v>1279</v>
      </c>
      <c r="I2141" s="15" t="s">
        <v>11810</v>
      </c>
      <c r="J2141" s="1" t="s">
        <v>3647</v>
      </c>
      <c r="K2141" s="15" t="s">
        <v>29</v>
      </c>
      <c r="L2141" s="15">
        <v>2</v>
      </c>
      <c r="M2141" s="15" t="s">
        <v>30</v>
      </c>
      <c r="N2141" s="15">
        <v>2</v>
      </c>
      <c r="O2141" s="15">
        <v>1</v>
      </c>
      <c r="P2141" s="13" t="s">
        <v>31</v>
      </c>
      <c r="Q2141" s="13" t="s">
        <v>32</v>
      </c>
      <c r="R2141" s="1"/>
      <c r="S2141" s="13" t="str" cm="1">
        <f t="array" ref="S2141">IFERROR(_xlfn.TEXTJOIN(", ",TRUE,IF(ChangeLog[ROW_ID]=$T2141,ChangeLog[Change'#],"")),"")</f>
        <v/>
      </c>
      <c r="T2141">
        <v>2141</v>
      </c>
    </row>
    <row r="2142" spans="1:20" ht="33.950000000000003" customHeight="1" x14ac:dyDescent="0.25">
      <c r="A2142" s="1" t="s">
        <v>1242</v>
      </c>
      <c r="B2142" s="15">
        <v>1993</v>
      </c>
      <c r="C2142" s="15" t="s">
        <v>203</v>
      </c>
      <c r="D2142" s="15" t="s">
        <v>203</v>
      </c>
      <c r="E2142" s="15" t="s">
        <v>295</v>
      </c>
      <c r="F2142" s="15"/>
      <c r="G2142" s="15" t="s">
        <v>3648</v>
      </c>
      <c r="H2142" s="1" t="s">
        <v>3426</v>
      </c>
      <c r="I2142" s="15" t="s">
        <v>11811</v>
      </c>
      <c r="J2142" s="1" t="s">
        <v>91</v>
      </c>
      <c r="K2142" s="15" t="s">
        <v>29</v>
      </c>
      <c r="L2142" s="15">
        <v>3</v>
      </c>
      <c r="M2142" s="15" t="s">
        <v>57</v>
      </c>
      <c r="N2142" s="15">
        <v>3</v>
      </c>
      <c r="O2142" s="15">
        <v>1</v>
      </c>
      <c r="P2142" s="13" t="s">
        <v>31</v>
      </c>
      <c r="Q2142" s="13" t="s">
        <v>32</v>
      </c>
      <c r="R2142" s="1"/>
      <c r="S2142" s="13" t="str" cm="1">
        <f t="array" ref="S2142">IFERROR(_xlfn.TEXTJOIN(", ",TRUE,IF(ChangeLog[ROW_ID]=$T2142,ChangeLog[Change'#],"")),"")</f>
        <v>100</v>
      </c>
      <c r="T2142">
        <v>2142</v>
      </c>
    </row>
    <row r="2143" spans="1:20" ht="33.950000000000003" customHeight="1" x14ac:dyDescent="0.25">
      <c r="A2143" s="1" t="s">
        <v>1242</v>
      </c>
      <c r="B2143" s="15">
        <v>1993</v>
      </c>
      <c r="C2143" s="15" t="s">
        <v>203</v>
      </c>
      <c r="D2143" s="15" t="s">
        <v>203</v>
      </c>
      <c r="E2143" s="15" t="s">
        <v>3101</v>
      </c>
      <c r="F2143" s="15"/>
      <c r="G2143" s="15" t="s">
        <v>36</v>
      </c>
      <c r="H2143" s="1" t="s">
        <v>3426</v>
      </c>
      <c r="I2143" s="15" t="s">
        <v>11812</v>
      </c>
      <c r="J2143" s="1" t="s">
        <v>91</v>
      </c>
      <c r="K2143" s="15" t="s">
        <v>29</v>
      </c>
      <c r="L2143" s="15">
        <v>2</v>
      </c>
      <c r="M2143" s="15" t="s">
        <v>30</v>
      </c>
      <c r="N2143" s="15">
        <v>2</v>
      </c>
      <c r="O2143" s="15">
        <v>1</v>
      </c>
      <c r="P2143" s="13" t="s">
        <v>31</v>
      </c>
      <c r="Q2143" s="13" t="s">
        <v>32</v>
      </c>
      <c r="R2143" s="1"/>
      <c r="S2143" s="13" t="str" cm="1">
        <f t="array" ref="S2143">IFERROR(_xlfn.TEXTJOIN(", ",TRUE,IF(ChangeLog[ROW_ID]=$T2143,ChangeLog[Change'#],"")),"")</f>
        <v>101</v>
      </c>
      <c r="T2143">
        <v>2143</v>
      </c>
    </row>
    <row r="2144" spans="1:20" ht="33.950000000000003" customHeight="1" x14ac:dyDescent="0.25">
      <c r="A2144" s="1" t="s">
        <v>1242</v>
      </c>
      <c r="B2144" s="15">
        <v>1993</v>
      </c>
      <c r="C2144" s="15" t="s">
        <v>203</v>
      </c>
      <c r="D2144" s="15" t="s">
        <v>203</v>
      </c>
      <c r="E2144" s="15" t="s">
        <v>204</v>
      </c>
      <c r="F2144" s="15" t="s">
        <v>26</v>
      </c>
      <c r="G2144" s="15" t="s">
        <v>3651</v>
      </c>
      <c r="H2144" s="1" t="s">
        <v>3426</v>
      </c>
      <c r="I2144" s="15" t="s">
        <v>11813</v>
      </c>
      <c r="J2144" s="1" t="s">
        <v>208</v>
      </c>
      <c r="K2144" s="15" t="s">
        <v>29</v>
      </c>
      <c r="L2144" s="15">
        <v>2</v>
      </c>
      <c r="M2144" s="15" t="s">
        <v>30</v>
      </c>
      <c r="N2144" s="15">
        <v>2</v>
      </c>
      <c r="O2144" s="15">
        <v>1</v>
      </c>
      <c r="P2144" s="13" t="s">
        <v>31</v>
      </c>
      <c r="Q2144" s="13" t="s">
        <v>32</v>
      </c>
      <c r="R2144" s="1"/>
      <c r="S2144" s="13" t="str" cm="1">
        <f t="array" ref="S2144">IFERROR(_xlfn.TEXTJOIN(", ",TRUE,IF(ChangeLog[ROW_ID]=$T2144,ChangeLog[Change'#],"")),"")</f>
        <v>102</v>
      </c>
      <c r="T2144">
        <v>2144</v>
      </c>
    </row>
    <row r="2145" spans="1:20" ht="33.950000000000003" customHeight="1" x14ac:dyDescent="0.25">
      <c r="A2145" s="1" t="s">
        <v>1242</v>
      </c>
      <c r="B2145" s="15">
        <v>1993</v>
      </c>
      <c r="C2145" s="15" t="s">
        <v>3286</v>
      </c>
      <c r="D2145" s="15" t="s">
        <v>3286</v>
      </c>
      <c r="E2145" s="15" t="s">
        <v>3287</v>
      </c>
      <c r="F2145" s="15"/>
      <c r="G2145" s="15" t="s">
        <v>3653</v>
      </c>
      <c r="H2145" s="1" t="s">
        <v>3289</v>
      </c>
      <c r="I2145" s="15" t="s">
        <v>11814</v>
      </c>
      <c r="J2145" s="1" t="s">
        <v>91</v>
      </c>
      <c r="K2145" s="15" t="s">
        <v>29</v>
      </c>
      <c r="L2145" s="15">
        <v>1</v>
      </c>
      <c r="M2145" s="15" t="s">
        <v>41</v>
      </c>
      <c r="N2145" s="15">
        <v>1</v>
      </c>
      <c r="O2145" s="15">
        <v>1</v>
      </c>
      <c r="P2145" s="13" t="s">
        <v>31</v>
      </c>
      <c r="Q2145" s="13" t="s">
        <v>32</v>
      </c>
      <c r="R2145" s="1" t="s">
        <v>3655</v>
      </c>
      <c r="S2145" s="13" t="str" cm="1">
        <f t="array" ref="S2145">IFERROR(_xlfn.TEXTJOIN(", ",TRUE,IF(ChangeLog[ROW_ID]=$T2145,ChangeLog[Change'#],"")),"")</f>
        <v>104</v>
      </c>
      <c r="T2145">
        <v>2145</v>
      </c>
    </row>
    <row r="2146" spans="1:20" ht="17.100000000000001" customHeight="1" x14ac:dyDescent="0.25">
      <c r="A2146" s="1" t="s">
        <v>1242</v>
      </c>
      <c r="B2146" s="15">
        <v>1993</v>
      </c>
      <c r="C2146" s="15" t="s">
        <v>367</v>
      </c>
      <c r="D2146" s="15" t="s">
        <v>367</v>
      </c>
      <c r="E2146" s="15" t="s">
        <v>422</v>
      </c>
      <c r="F2146" s="15" t="s">
        <v>49</v>
      </c>
      <c r="G2146" s="15" t="s">
        <v>369</v>
      </c>
      <c r="H2146" s="15" t="s">
        <v>3108</v>
      </c>
      <c r="I2146" s="15" t="s">
        <v>11707</v>
      </c>
      <c r="J2146" s="1" t="s">
        <v>3112</v>
      </c>
      <c r="K2146" s="15" t="s">
        <v>29</v>
      </c>
      <c r="L2146" s="15">
        <v>3</v>
      </c>
      <c r="M2146" s="15" t="s">
        <v>57</v>
      </c>
      <c r="N2146" s="15">
        <v>3</v>
      </c>
      <c r="O2146" s="15">
        <v>1</v>
      </c>
      <c r="P2146" s="13" t="s">
        <v>31</v>
      </c>
      <c r="Q2146" s="13" t="s">
        <v>32</v>
      </c>
      <c r="R2146" s="1"/>
      <c r="S2146" s="13" t="str" cm="1">
        <f t="array" ref="S2146">IFERROR(_xlfn.TEXTJOIN(", ",TRUE,IF(ChangeLog[ROW_ID]=$T2146,ChangeLog[Change'#],"")),"")</f>
        <v/>
      </c>
      <c r="T2146">
        <v>2146</v>
      </c>
    </row>
    <row r="2147" spans="1:20" ht="17.100000000000001" customHeight="1" x14ac:dyDescent="0.25">
      <c r="A2147" s="1" t="s">
        <v>1242</v>
      </c>
      <c r="B2147" s="15">
        <v>1993</v>
      </c>
      <c r="C2147" s="15" t="s">
        <v>367</v>
      </c>
      <c r="D2147" s="15" t="s">
        <v>367</v>
      </c>
      <c r="E2147" s="15" t="s">
        <v>368</v>
      </c>
      <c r="F2147" s="15" t="s">
        <v>26</v>
      </c>
      <c r="G2147" s="15" t="s">
        <v>369</v>
      </c>
      <c r="H2147" s="15" t="s">
        <v>3108</v>
      </c>
      <c r="I2147" s="15" t="s">
        <v>11815</v>
      </c>
      <c r="J2147" s="1" t="s">
        <v>3657</v>
      </c>
      <c r="K2147" s="15" t="s">
        <v>29</v>
      </c>
      <c r="L2147" s="15">
        <v>3</v>
      </c>
      <c r="M2147" s="15" t="s">
        <v>57</v>
      </c>
      <c r="N2147" s="15">
        <v>3</v>
      </c>
      <c r="O2147" s="15">
        <v>1</v>
      </c>
      <c r="P2147" s="13" t="s">
        <v>31</v>
      </c>
      <c r="Q2147" s="13" t="s">
        <v>32</v>
      </c>
      <c r="R2147" s="1"/>
      <c r="S2147" s="13" t="str" cm="1">
        <f t="array" ref="S2147">IFERROR(_xlfn.TEXTJOIN(", ",TRUE,IF(ChangeLog[ROW_ID]=$T2147,ChangeLog[Change'#],"")),"")</f>
        <v/>
      </c>
      <c r="T2147">
        <v>2147</v>
      </c>
    </row>
    <row r="2148" spans="1:20" ht="17.100000000000001" customHeight="1" x14ac:dyDescent="0.25">
      <c r="A2148" s="1" t="s">
        <v>1242</v>
      </c>
      <c r="B2148" s="15">
        <v>1993</v>
      </c>
      <c r="C2148" s="15" t="s">
        <v>367</v>
      </c>
      <c r="D2148" s="15" t="s">
        <v>367</v>
      </c>
      <c r="E2148" s="15" t="s">
        <v>3107</v>
      </c>
      <c r="F2148" s="15" t="s">
        <v>26</v>
      </c>
      <c r="G2148" s="15" t="s">
        <v>369</v>
      </c>
      <c r="H2148" s="15" t="s">
        <v>3108</v>
      </c>
      <c r="I2148" s="15" t="s">
        <v>11816</v>
      </c>
      <c r="J2148" s="1" t="s">
        <v>3659</v>
      </c>
      <c r="K2148" s="15" t="s">
        <v>29</v>
      </c>
      <c r="L2148" s="15">
        <v>3</v>
      </c>
      <c r="M2148" s="15" t="s">
        <v>57</v>
      </c>
      <c r="N2148" s="15">
        <v>3</v>
      </c>
      <c r="O2148" s="15">
        <v>1</v>
      </c>
      <c r="P2148" s="13" t="s">
        <v>31</v>
      </c>
      <c r="Q2148" s="13" t="s">
        <v>32</v>
      </c>
      <c r="R2148" s="1"/>
      <c r="S2148" s="13" t="str" cm="1">
        <f t="array" ref="S2148">IFERROR(_xlfn.TEXTJOIN(", ",TRUE,IF(ChangeLog[ROW_ID]=$T2148,ChangeLog[Change'#],"")),"")</f>
        <v/>
      </c>
      <c r="T2148">
        <v>2148</v>
      </c>
    </row>
    <row r="2149" spans="1:20" ht="17.100000000000001" customHeight="1" x14ac:dyDescent="0.25">
      <c r="A2149" s="1" t="s">
        <v>1242</v>
      </c>
      <c r="B2149" s="15">
        <v>1993</v>
      </c>
      <c r="C2149" s="15" t="s">
        <v>367</v>
      </c>
      <c r="D2149" s="15" t="s">
        <v>367</v>
      </c>
      <c r="E2149" s="15" t="s">
        <v>3107</v>
      </c>
      <c r="F2149" s="15" t="s">
        <v>26</v>
      </c>
      <c r="G2149" s="15" t="s">
        <v>36</v>
      </c>
      <c r="H2149" s="15" t="s">
        <v>3108</v>
      </c>
      <c r="I2149" s="15" t="s">
        <v>11817</v>
      </c>
      <c r="J2149" s="1" t="s">
        <v>3661</v>
      </c>
      <c r="K2149" s="15" t="s">
        <v>29</v>
      </c>
      <c r="L2149" s="15">
        <v>3</v>
      </c>
      <c r="M2149" s="15" t="s">
        <v>57</v>
      </c>
      <c r="N2149" s="15">
        <v>3</v>
      </c>
      <c r="O2149" s="15">
        <v>1</v>
      </c>
      <c r="P2149" s="13" t="s">
        <v>31</v>
      </c>
      <c r="Q2149" s="13" t="s">
        <v>32</v>
      </c>
      <c r="R2149" s="1"/>
      <c r="S2149" s="13" t="str" cm="1">
        <f t="array" ref="S2149">IFERROR(_xlfn.TEXTJOIN(", ",TRUE,IF(ChangeLog[ROW_ID]=$T2149,ChangeLog[Change'#],"")),"")</f>
        <v/>
      </c>
      <c r="T2149">
        <v>2149</v>
      </c>
    </row>
    <row r="2150" spans="1:20" ht="17.100000000000001" customHeight="1" x14ac:dyDescent="0.25">
      <c r="A2150" s="1" t="s">
        <v>1242</v>
      </c>
      <c r="B2150" s="15">
        <v>1993</v>
      </c>
      <c r="C2150" s="15" t="s">
        <v>367</v>
      </c>
      <c r="D2150" s="15" t="s">
        <v>367</v>
      </c>
      <c r="E2150" s="15" t="s">
        <v>422</v>
      </c>
      <c r="F2150" s="15" t="s">
        <v>49</v>
      </c>
      <c r="G2150" s="15" t="s">
        <v>36</v>
      </c>
      <c r="H2150" s="15" t="s">
        <v>3108</v>
      </c>
      <c r="I2150" s="15" t="s">
        <v>11714</v>
      </c>
      <c r="J2150" s="1" t="s">
        <v>3662</v>
      </c>
      <c r="K2150" s="15" t="s">
        <v>29</v>
      </c>
      <c r="L2150" s="15">
        <v>3</v>
      </c>
      <c r="M2150" s="15" t="s">
        <v>57</v>
      </c>
      <c r="N2150" s="15">
        <v>3</v>
      </c>
      <c r="O2150" s="15">
        <v>1</v>
      </c>
      <c r="P2150" s="13" t="s">
        <v>31</v>
      </c>
      <c r="Q2150" s="13" t="s">
        <v>32</v>
      </c>
      <c r="R2150" s="1"/>
      <c r="S2150" s="13" t="str" cm="1">
        <f t="array" ref="S2150">IFERROR(_xlfn.TEXTJOIN(", ",TRUE,IF(ChangeLog[ROW_ID]=$T2150,ChangeLog[Change'#],"")),"")</f>
        <v/>
      </c>
      <c r="T2150">
        <v>2150</v>
      </c>
    </row>
    <row r="2151" spans="1:20" ht="17.100000000000001" customHeight="1" x14ac:dyDescent="0.25">
      <c r="A2151" s="1" t="s">
        <v>1242</v>
      </c>
      <c r="B2151" s="15">
        <v>1993</v>
      </c>
      <c r="C2151" s="15" t="s">
        <v>367</v>
      </c>
      <c r="D2151" s="15" t="s">
        <v>367</v>
      </c>
      <c r="E2151" s="15" t="s">
        <v>422</v>
      </c>
      <c r="F2151" s="15" t="s">
        <v>26</v>
      </c>
      <c r="G2151" s="15" t="s">
        <v>369</v>
      </c>
      <c r="H2151" s="15" t="s">
        <v>3108</v>
      </c>
      <c r="I2151" s="15" t="s">
        <v>11818</v>
      </c>
      <c r="J2151" s="1" t="s">
        <v>3448</v>
      </c>
      <c r="K2151" s="15" t="s">
        <v>29</v>
      </c>
      <c r="L2151" s="15">
        <v>3</v>
      </c>
      <c r="M2151" s="15" t="s">
        <v>57</v>
      </c>
      <c r="N2151" s="15">
        <v>3</v>
      </c>
      <c r="O2151" s="15">
        <v>1</v>
      </c>
      <c r="P2151" s="13" t="s">
        <v>31</v>
      </c>
      <c r="Q2151" s="13" t="s">
        <v>32</v>
      </c>
      <c r="R2151" s="1"/>
      <c r="S2151" s="13" t="str" cm="1">
        <f t="array" ref="S2151">IFERROR(_xlfn.TEXTJOIN(", ",TRUE,IF(ChangeLog[ROW_ID]=$T2151,ChangeLog[Change'#],"")),"")</f>
        <v/>
      </c>
      <c r="T2151">
        <v>2151</v>
      </c>
    </row>
    <row r="2152" spans="1:20" ht="51" customHeight="1" x14ac:dyDescent="0.25">
      <c r="A2152" s="1" t="s">
        <v>1242</v>
      </c>
      <c r="B2152" s="15">
        <v>1993</v>
      </c>
      <c r="C2152" s="15" t="s">
        <v>367</v>
      </c>
      <c r="D2152" s="15" t="s">
        <v>367</v>
      </c>
      <c r="E2152" s="15" t="s">
        <v>422</v>
      </c>
      <c r="F2152" s="15" t="s">
        <v>26</v>
      </c>
      <c r="G2152" s="15" t="s">
        <v>36</v>
      </c>
      <c r="H2152" s="15" t="s">
        <v>3108</v>
      </c>
      <c r="I2152" s="15" t="s">
        <v>11819</v>
      </c>
      <c r="J2152" s="1" t="s">
        <v>3665</v>
      </c>
      <c r="K2152" s="15" t="s">
        <v>29</v>
      </c>
      <c r="L2152" s="15">
        <v>2</v>
      </c>
      <c r="M2152" s="15" t="s">
        <v>30</v>
      </c>
      <c r="N2152" s="15">
        <v>2</v>
      </c>
      <c r="O2152" s="15">
        <v>1</v>
      </c>
      <c r="P2152" s="13" t="s">
        <v>31</v>
      </c>
      <c r="Q2152" s="13" t="s">
        <v>32</v>
      </c>
      <c r="R2152" s="1"/>
      <c r="S2152" s="13" t="str" cm="1">
        <f t="array" ref="S2152">IFERROR(_xlfn.TEXTJOIN(", ",TRUE,IF(ChangeLog[ROW_ID]=$T2152,ChangeLog[Change'#],"")),"")</f>
        <v/>
      </c>
      <c r="T2152">
        <v>2152</v>
      </c>
    </row>
    <row r="2153" spans="1:20" ht="17.100000000000001" customHeight="1" x14ac:dyDescent="0.25">
      <c r="A2153" s="1" t="s">
        <v>1242</v>
      </c>
      <c r="B2153" s="15">
        <v>1993</v>
      </c>
      <c r="C2153" s="15" t="s">
        <v>615</v>
      </c>
      <c r="D2153" s="15" t="s">
        <v>615</v>
      </c>
      <c r="E2153" s="15" t="s">
        <v>615</v>
      </c>
      <c r="F2153" s="15" t="s">
        <v>26</v>
      </c>
      <c r="G2153" s="15" t="s">
        <v>36</v>
      </c>
      <c r="H2153" s="15" t="s">
        <v>2349</v>
      </c>
      <c r="I2153" s="15" t="s">
        <v>26</v>
      </c>
      <c r="J2153" s="1" t="s">
        <v>91</v>
      </c>
      <c r="K2153" s="15" t="s">
        <v>29</v>
      </c>
      <c r="L2153" s="15">
        <v>3</v>
      </c>
      <c r="M2153" s="15" t="s">
        <v>57</v>
      </c>
      <c r="N2153" s="15">
        <v>3</v>
      </c>
      <c r="O2153" s="15">
        <v>1</v>
      </c>
      <c r="P2153" s="13" t="s">
        <v>31</v>
      </c>
      <c r="Q2153" s="13" t="s">
        <v>32</v>
      </c>
      <c r="R2153" s="1"/>
      <c r="S2153" s="13" t="str" cm="1">
        <f t="array" ref="S2153">IFERROR(_xlfn.TEXTJOIN(", ",TRUE,IF(ChangeLog[ROW_ID]=$T2153,ChangeLog[Change'#],"")),"")</f>
        <v/>
      </c>
      <c r="T2153">
        <v>2153</v>
      </c>
    </row>
    <row r="2154" spans="1:20" ht="17.100000000000001" customHeight="1" x14ac:dyDescent="0.25">
      <c r="A2154" s="1" t="s">
        <v>1242</v>
      </c>
      <c r="B2154" s="15">
        <v>1993</v>
      </c>
      <c r="C2154" s="15" t="s">
        <v>1224</v>
      </c>
      <c r="D2154" s="15" t="s">
        <v>1224</v>
      </c>
      <c r="E2154" s="15" t="s">
        <v>1224</v>
      </c>
      <c r="F2154" s="15" t="s">
        <v>26</v>
      </c>
      <c r="G2154" s="15" t="s">
        <v>36</v>
      </c>
      <c r="H2154" s="15" t="s">
        <v>3120</v>
      </c>
      <c r="I2154" s="15" t="s">
        <v>420</v>
      </c>
      <c r="J2154" s="1" t="s">
        <v>91</v>
      </c>
      <c r="K2154" s="15" t="s">
        <v>29</v>
      </c>
      <c r="L2154" s="15">
        <v>2</v>
      </c>
      <c r="M2154" s="15" t="s">
        <v>30</v>
      </c>
      <c r="N2154" s="15">
        <v>2</v>
      </c>
      <c r="O2154" s="15">
        <v>1</v>
      </c>
      <c r="P2154" s="13" t="s">
        <v>31</v>
      </c>
      <c r="Q2154" s="13" t="s">
        <v>32</v>
      </c>
      <c r="R2154" s="1" t="s">
        <v>3666</v>
      </c>
      <c r="S2154" s="13" t="str" cm="1">
        <f t="array" ref="S2154">IFERROR(_xlfn.TEXTJOIN(", ",TRUE,IF(ChangeLog[ROW_ID]=$T2154,ChangeLog[Change'#],"")),"")</f>
        <v/>
      </c>
      <c r="T2154">
        <v>2154</v>
      </c>
    </row>
    <row r="2155" spans="1:20" ht="17.100000000000001" customHeight="1" x14ac:dyDescent="0.25">
      <c r="A2155" s="1" t="s">
        <v>1242</v>
      </c>
      <c r="B2155" s="15">
        <v>1993</v>
      </c>
      <c r="C2155" s="15" t="s">
        <v>546</v>
      </c>
      <c r="D2155" s="15" t="s">
        <v>546</v>
      </c>
      <c r="E2155" s="15" t="s">
        <v>547</v>
      </c>
      <c r="F2155" s="15" t="s">
        <v>49</v>
      </c>
      <c r="G2155" s="15" t="s">
        <v>584</v>
      </c>
      <c r="H2155" s="15" t="s">
        <v>1747</v>
      </c>
      <c r="I2155" s="15" t="s">
        <v>11820</v>
      </c>
      <c r="J2155" s="1" t="s">
        <v>3668</v>
      </c>
      <c r="K2155" s="15" t="s">
        <v>29</v>
      </c>
      <c r="L2155" s="15">
        <v>3</v>
      </c>
      <c r="M2155" s="15" t="s">
        <v>57</v>
      </c>
      <c r="N2155" s="15">
        <v>3</v>
      </c>
      <c r="O2155" s="15">
        <v>1</v>
      </c>
      <c r="P2155" s="13" t="s">
        <v>31</v>
      </c>
      <c r="Q2155" s="13" t="s">
        <v>32</v>
      </c>
      <c r="R2155" s="1" t="s">
        <v>3669</v>
      </c>
      <c r="S2155" s="13" t="str" cm="1">
        <f t="array" ref="S2155">IFERROR(_xlfn.TEXTJOIN(", ",TRUE,IF(ChangeLog[ROW_ID]=$T2155,ChangeLog[Change'#],"")),"")</f>
        <v/>
      </c>
      <c r="T2155">
        <v>2155</v>
      </c>
    </row>
    <row r="2156" spans="1:20" ht="17.100000000000001" customHeight="1" x14ac:dyDescent="0.25">
      <c r="A2156" s="1" t="s">
        <v>1242</v>
      </c>
      <c r="B2156" s="15">
        <v>1993</v>
      </c>
      <c r="C2156" s="15" t="s">
        <v>658</v>
      </c>
      <c r="D2156" s="15" t="s">
        <v>658</v>
      </c>
      <c r="E2156" s="15" t="s">
        <v>112</v>
      </c>
      <c r="F2156" s="15" t="s">
        <v>49</v>
      </c>
      <c r="G2156" s="15" t="s">
        <v>36</v>
      </c>
      <c r="H2156" s="15" t="s">
        <v>1918</v>
      </c>
      <c r="I2156" s="15" t="s">
        <v>49</v>
      </c>
      <c r="J2156" s="1" t="s">
        <v>91</v>
      </c>
      <c r="K2156" s="15" t="s">
        <v>29</v>
      </c>
      <c r="L2156" s="15">
        <v>1</v>
      </c>
      <c r="M2156" s="15" t="s">
        <v>41</v>
      </c>
      <c r="N2156" s="15">
        <v>1</v>
      </c>
      <c r="O2156" s="15">
        <v>1</v>
      </c>
      <c r="P2156" s="13" t="s">
        <v>31</v>
      </c>
      <c r="Q2156" s="13" t="s">
        <v>32</v>
      </c>
      <c r="R2156" s="1"/>
      <c r="S2156" s="13" t="str" cm="1">
        <f t="array" ref="S2156">IFERROR(_xlfn.TEXTJOIN(", ",TRUE,IF(ChangeLog[ROW_ID]=$T2156,ChangeLog[Change'#],"")),"")</f>
        <v/>
      </c>
      <c r="T2156">
        <v>2156</v>
      </c>
    </row>
    <row r="2157" spans="1:20" ht="17.100000000000001" customHeight="1" x14ac:dyDescent="0.25">
      <c r="A2157" s="1" t="s">
        <v>1242</v>
      </c>
      <c r="B2157" s="15">
        <v>1993</v>
      </c>
      <c r="C2157" s="15" t="s">
        <v>658</v>
      </c>
      <c r="D2157" s="15" t="s">
        <v>658</v>
      </c>
      <c r="E2157" s="15" t="s">
        <v>112</v>
      </c>
      <c r="F2157" s="15" t="s">
        <v>26</v>
      </c>
      <c r="G2157" s="15" t="s">
        <v>36</v>
      </c>
      <c r="H2157" s="15" t="s">
        <v>1918</v>
      </c>
      <c r="I2157" s="15" t="s">
        <v>420</v>
      </c>
      <c r="J2157" s="1" t="s">
        <v>91</v>
      </c>
      <c r="K2157" s="15" t="s">
        <v>29</v>
      </c>
      <c r="L2157" s="15">
        <v>2</v>
      </c>
      <c r="M2157" s="15" t="s">
        <v>30</v>
      </c>
      <c r="N2157" s="15">
        <v>2</v>
      </c>
      <c r="O2157" s="15">
        <v>1</v>
      </c>
      <c r="P2157" s="13" t="s">
        <v>31</v>
      </c>
      <c r="Q2157" s="13" t="s">
        <v>32</v>
      </c>
      <c r="R2157" s="1"/>
      <c r="S2157" s="13" t="str" cm="1">
        <f t="array" ref="S2157">IFERROR(_xlfn.TEXTJOIN(", ",TRUE,IF(ChangeLog[ROW_ID]=$T2157,ChangeLog[Change'#],"")),"")</f>
        <v/>
      </c>
      <c r="T2157">
        <v>2157</v>
      </c>
    </row>
    <row r="2158" spans="1:20" ht="17.100000000000001" customHeight="1" x14ac:dyDescent="0.25">
      <c r="A2158" s="1" t="s">
        <v>1242</v>
      </c>
      <c r="B2158" s="15">
        <v>1993</v>
      </c>
      <c r="C2158" s="15" t="s">
        <v>717</v>
      </c>
      <c r="D2158" s="15" t="s">
        <v>717</v>
      </c>
      <c r="E2158" s="15" t="s">
        <v>426</v>
      </c>
      <c r="F2158" s="15" t="s">
        <v>49</v>
      </c>
      <c r="G2158" s="15" t="s">
        <v>1922</v>
      </c>
      <c r="H2158" s="15" t="s">
        <v>1428</v>
      </c>
      <c r="I2158" s="15" t="s">
        <v>11821</v>
      </c>
      <c r="J2158" s="1" t="s">
        <v>3671</v>
      </c>
      <c r="K2158" s="15" t="s">
        <v>29</v>
      </c>
      <c r="L2158" s="15">
        <v>3</v>
      </c>
      <c r="M2158" s="15" t="s">
        <v>57</v>
      </c>
      <c r="N2158" s="15">
        <v>3</v>
      </c>
      <c r="O2158" s="15">
        <v>1</v>
      </c>
      <c r="P2158" s="13" t="s">
        <v>31</v>
      </c>
      <c r="Q2158" s="13" t="s">
        <v>32</v>
      </c>
      <c r="R2158" s="1"/>
      <c r="S2158" s="13" t="str" cm="1">
        <f t="array" ref="S2158">IFERROR(_xlfn.TEXTJOIN(", ",TRUE,IF(ChangeLog[ROW_ID]=$T2158,ChangeLog[Change'#],"")),"")</f>
        <v/>
      </c>
      <c r="T2158">
        <v>2158</v>
      </c>
    </row>
    <row r="2159" spans="1:20" ht="17.100000000000001" customHeight="1" x14ac:dyDescent="0.25">
      <c r="A2159" s="1" t="s">
        <v>1242</v>
      </c>
      <c r="B2159" s="15">
        <v>1993</v>
      </c>
      <c r="C2159" s="15" t="s">
        <v>717</v>
      </c>
      <c r="D2159" s="15" t="s">
        <v>717</v>
      </c>
      <c r="E2159" s="15" t="s">
        <v>426</v>
      </c>
      <c r="F2159" s="15" t="s">
        <v>26</v>
      </c>
      <c r="G2159" s="15" t="s">
        <v>237</v>
      </c>
      <c r="H2159" s="15" t="s">
        <v>1428</v>
      </c>
      <c r="I2159" s="15" t="s">
        <v>11822</v>
      </c>
      <c r="J2159" s="1" t="s">
        <v>2832</v>
      </c>
      <c r="K2159" s="15" t="s">
        <v>29</v>
      </c>
      <c r="L2159" s="15">
        <v>3</v>
      </c>
      <c r="M2159" s="15" t="s">
        <v>57</v>
      </c>
      <c r="N2159" s="15">
        <v>3</v>
      </c>
      <c r="O2159" s="15">
        <v>1</v>
      </c>
      <c r="P2159" s="13" t="s">
        <v>31</v>
      </c>
      <c r="Q2159" s="13" t="s">
        <v>32</v>
      </c>
      <c r="R2159" s="1"/>
      <c r="S2159" s="13" t="str" cm="1">
        <f t="array" ref="S2159">IFERROR(_xlfn.TEXTJOIN(", ",TRUE,IF(ChangeLog[ROW_ID]=$T2159,ChangeLog[Change'#],"")),"")</f>
        <v/>
      </c>
      <c r="T2159">
        <v>2159</v>
      </c>
    </row>
    <row r="2160" spans="1:20" ht="17.100000000000001" customHeight="1" x14ac:dyDescent="0.25">
      <c r="A2160" s="1" t="s">
        <v>1242</v>
      </c>
      <c r="B2160" s="15">
        <v>1993</v>
      </c>
      <c r="C2160" s="15" t="s">
        <v>717</v>
      </c>
      <c r="D2160" s="15" t="s">
        <v>717</v>
      </c>
      <c r="E2160" s="15" t="s">
        <v>426</v>
      </c>
      <c r="F2160" s="15" t="s">
        <v>26</v>
      </c>
      <c r="G2160" s="15" t="s">
        <v>1599</v>
      </c>
      <c r="H2160" s="15" t="s">
        <v>1428</v>
      </c>
      <c r="I2160" s="15" t="s">
        <v>11823</v>
      </c>
      <c r="J2160" s="1" t="s">
        <v>3674</v>
      </c>
      <c r="K2160" s="15" t="s">
        <v>29</v>
      </c>
      <c r="L2160" s="15">
        <v>3</v>
      </c>
      <c r="M2160" s="15" t="s">
        <v>57</v>
      </c>
      <c r="N2160" s="15">
        <v>3</v>
      </c>
      <c r="O2160" s="15">
        <v>1</v>
      </c>
      <c r="P2160" s="13" t="s">
        <v>31</v>
      </c>
      <c r="Q2160" s="13" t="s">
        <v>32</v>
      </c>
      <c r="R2160" s="1"/>
      <c r="S2160" s="13" t="str" cm="1">
        <f t="array" ref="S2160">IFERROR(_xlfn.TEXTJOIN(", ",TRUE,IF(ChangeLog[ROW_ID]=$T2160,ChangeLog[Change'#],"")),"")</f>
        <v/>
      </c>
      <c r="T2160">
        <v>2160</v>
      </c>
    </row>
    <row r="2161" spans="1:20" ht="17.100000000000001" customHeight="1" x14ac:dyDescent="0.25">
      <c r="A2161" s="1" t="s">
        <v>1242</v>
      </c>
      <c r="B2161" s="15">
        <v>1993</v>
      </c>
      <c r="C2161" s="15" t="s">
        <v>717</v>
      </c>
      <c r="D2161" s="15" t="s">
        <v>717</v>
      </c>
      <c r="E2161" s="15" t="s">
        <v>426</v>
      </c>
      <c r="F2161" s="15" t="s">
        <v>49</v>
      </c>
      <c r="G2161" s="15" t="s">
        <v>88</v>
      </c>
      <c r="H2161" s="15" t="s">
        <v>1428</v>
      </c>
      <c r="I2161" s="15" t="s">
        <v>11824</v>
      </c>
      <c r="J2161" s="1" t="s">
        <v>3676</v>
      </c>
      <c r="K2161" s="15" t="s">
        <v>29</v>
      </c>
      <c r="L2161" s="15">
        <v>3</v>
      </c>
      <c r="M2161" s="15" t="s">
        <v>57</v>
      </c>
      <c r="N2161" s="15">
        <v>3</v>
      </c>
      <c r="O2161" s="15">
        <v>1</v>
      </c>
      <c r="P2161" s="13" t="s">
        <v>31</v>
      </c>
      <c r="Q2161" s="13" t="s">
        <v>32</v>
      </c>
      <c r="R2161" s="1"/>
      <c r="S2161" s="13" t="str" cm="1">
        <f t="array" ref="S2161">IFERROR(_xlfn.TEXTJOIN(", ",TRUE,IF(ChangeLog[ROW_ID]=$T2161,ChangeLog[Change'#],"")),"")</f>
        <v/>
      </c>
      <c r="T2161">
        <v>2161</v>
      </c>
    </row>
    <row r="2162" spans="1:20" ht="17.100000000000001" customHeight="1" x14ac:dyDescent="0.25">
      <c r="A2162" s="1" t="s">
        <v>1242</v>
      </c>
      <c r="B2162" s="15">
        <v>1993</v>
      </c>
      <c r="C2162" s="15" t="s">
        <v>717</v>
      </c>
      <c r="D2162" s="15" t="s">
        <v>717</v>
      </c>
      <c r="E2162" s="15" t="s">
        <v>426</v>
      </c>
      <c r="F2162" s="15" t="s">
        <v>26</v>
      </c>
      <c r="G2162" s="15" t="s">
        <v>2482</v>
      </c>
      <c r="H2162" s="15" t="s">
        <v>1428</v>
      </c>
      <c r="I2162" s="15" t="s">
        <v>11825</v>
      </c>
      <c r="J2162" s="1" t="s">
        <v>3678</v>
      </c>
      <c r="K2162" s="15" t="s">
        <v>29</v>
      </c>
      <c r="L2162" s="15">
        <v>3</v>
      </c>
      <c r="M2162" s="15" t="s">
        <v>57</v>
      </c>
      <c r="N2162" s="15">
        <v>3</v>
      </c>
      <c r="O2162" s="15">
        <v>1</v>
      </c>
      <c r="P2162" s="13" t="s">
        <v>31</v>
      </c>
      <c r="Q2162" s="13" t="s">
        <v>32</v>
      </c>
      <c r="R2162" s="1"/>
      <c r="S2162" s="13" t="str" cm="1">
        <f t="array" ref="S2162">IFERROR(_xlfn.TEXTJOIN(", ",TRUE,IF(ChangeLog[ROW_ID]=$T2162,ChangeLog[Change'#],"")),"")</f>
        <v/>
      </c>
      <c r="T2162">
        <v>2162</v>
      </c>
    </row>
    <row r="2163" spans="1:20" ht="17.100000000000001" customHeight="1" x14ac:dyDescent="0.25">
      <c r="A2163" s="1" t="s">
        <v>1242</v>
      </c>
      <c r="B2163" s="15">
        <v>1993</v>
      </c>
      <c r="C2163" s="15" t="s">
        <v>717</v>
      </c>
      <c r="D2163" s="15" t="s">
        <v>717</v>
      </c>
      <c r="E2163" s="15" t="s">
        <v>426</v>
      </c>
      <c r="F2163" s="15" t="s">
        <v>49</v>
      </c>
      <c r="G2163" s="15" t="s">
        <v>63</v>
      </c>
      <c r="H2163" s="15" t="s">
        <v>1428</v>
      </c>
      <c r="I2163" s="15" t="s">
        <v>11826</v>
      </c>
      <c r="J2163" s="1" t="s">
        <v>3680</v>
      </c>
      <c r="K2163" s="15" t="s">
        <v>29</v>
      </c>
      <c r="L2163" s="15">
        <v>3</v>
      </c>
      <c r="M2163" s="15" t="s">
        <v>57</v>
      </c>
      <c r="N2163" s="15">
        <v>3</v>
      </c>
      <c r="O2163" s="15">
        <v>1</v>
      </c>
      <c r="P2163" s="13" t="s">
        <v>31</v>
      </c>
      <c r="Q2163" s="13" t="s">
        <v>32</v>
      </c>
      <c r="R2163" s="1"/>
      <c r="S2163" s="13" t="str" cm="1">
        <f t="array" ref="S2163">IFERROR(_xlfn.TEXTJOIN(", ",TRUE,IF(ChangeLog[ROW_ID]=$T2163,ChangeLog[Change'#],"")),"")</f>
        <v/>
      </c>
      <c r="T2163">
        <v>2163</v>
      </c>
    </row>
    <row r="2164" spans="1:20" ht="17.100000000000001" customHeight="1" x14ac:dyDescent="0.25">
      <c r="A2164" s="1" t="s">
        <v>1242</v>
      </c>
      <c r="B2164" s="15">
        <v>1993</v>
      </c>
      <c r="C2164" s="15" t="s">
        <v>717</v>
      </c>
      <c r="D2164" s="15" t="s">
        <v>717</v>
      </c>
      <c r="E2164" s="15" t="s">
        <v>426</v>
      </c>
      <c r="F2164" s="15" t="s">
        <v>49</v>
      </c>
      <c r="G2164" s="15" t="s">
        <v>2125</v>
      </c>
      <c r="H2164" s="15" t="s">
        <v>1428</v>
      </c>
      <c r="I2164" s="15" t="s">
        <v>11827</v>
      </c>
      <c r="J2164" s="1" t="s">
        <v>3682</v>
      </c>
      <c r="K2164" s="15" t="s">
        <v>29</v>
      </c>
      <c r="L2164" s="15">
        <v>3</v>
      </c>
      <c r="M2164" s="15" t="s">
        <v>57</v>
      </c>
      <c r="N2164" s="15">
        <v>3</v>
      </c>
      <c r="O2164" s="15">
        <v>1</v>
      </c>
      <c r="P2164" s="13" t="s">
        <v>31</v>
      </c>
      <c r="Q2164" s="13" t="s">
        <v>32</v>
      </c>
      <c r="R2164" s="1"/>
      <c r="S2164" s="13" t="str" cm="1">
        <f t="array" ref="S2164">IFERROR(_xlfn.TEXTJOIN(", ",TRUE,IF(ChangeLog[ROW_ID]=$T2164,ChangeLog[Change'#],"")),"")</f>
        <v/>
      </c>
      <c r="T2164">
        <v>2164</v>
      </c>
    </row>
    <row r="2165" spans="1:20" ht="17.100000000000001" customHeight="1" x14ac:dyDescent="0.25">
      <c r="A2165" s="1" t="s">
        <v>1242</v>
      </c>
      <c r="B2165" s="15">
        <v>1993</v>
      </c>
      <c r="C2165" s="15" t="s">
        <v>717</v>
      </c>
      <c r="D2165" s="15" t="s">
        <v>717</v>
      </c>
      <c r="E2165" s="15" t="s">
        <v>426</v>
      </c>
      <c r="F2165" s="15" t="s">
        <v>26</v>
      </c>
      <c r="G2165" s="15" t="s">
        <v>768</v>
      </c>
      <c r="H2165" s="15" t="s">
        <v>1428</v>
      </c>
      <c r="I2165" s="15" t="s">
        <v>11828</v>
      </c>
      <c r="J2165" s="1" t="s">
        <v>3674</v>
      </c>
      <c r="K2165" s="15" t="s">
        <v>29</v>
      </c>
      <c r="L2165" s="15">
        <v>2</v>
      </c>
      <c r="M2165" s="15" t="s">
        <v>30</v>
      </c>
      <c r="N2165" s="15">
        <v>2</v>
      </c>
      <c r="O2165" s="15">
        <v>1</v>
      </c>
      <c r="P2165" s="13" t="s">
        <v>31</v>
      </c>
      <c r="Q2165" s="13" t="s">
        <v>32</v>
      </c>
      <c r="R2165" s="1"/>
      <c r="S2165" s="13" t="str" cm="1">
        <f t="array" ref="S2165">IFERROR(_xlfn.TEXTJOIN(", ",TRUE,IF(ChangeLog[ROW_ID]=$T2165,ChangeLog[Change'#],"")),"")</f>
        <v/>
      </c>
      <c r="T2165">
        <v>2165</v>
      </c>
    </row>
    <row r="2166" spans="1:20" ht="17.100000000000001" customHeight="1" x14ac:dyDescent="0.25">
      <c r="A2166" s="1" t="s">
        <v>1242</v>
      </c>
      <c r="B2166" s="15">
        <v>1993</v>
      </c>
      <c r="C2166" s="15" t="s">
        <v>717</v>
      </c>
      <c r="D2166" s="15" t="s">
        <v>717</v>
      </c>
      <c r="E2166" s="15" t="s">
        <v>426</v>
      </c>
      <c r="F2166" s="15" t="s">
        <v>49</v>
      </c>
      <c r="G2166" s="15" t="s">
        <v>504</v>
      </c>
      <c r="H2166" s="15" t="s">
        <v>1428</v>
      </c>
      <c r="I2166" s="15" t="s">
        <v>11829</v>
      </c>
      <c r="J2166" s="1" t="s">
        <v>3685</v>
      </c>
      <c r="K2166" s="15" t="s">
        <v>29</v>
      </c>
      <c r="L2166" s="15">
        <v>2</v>
      </c>
      <c r="M2166" s="15" t="s">
        <v>30</v>
      </c>
      <c r="N2166" s="15">
        <v>2</v>
      </c>
      <c r="O2166" s="15">
        <v>1</v>
      </c>
      <c r="P2166" s="13" t="s">
        <v>31</v>
      </c>
      <c r="Q2166" s="13" t="s">
        <v>32</v>
      </c>
      <c r="R2166" s="1"/>
      <c r="S2166" s="13" t="str" cm="1">
        <f t="array" ref="S2166">IFERROR(_xlfn.TEXTJOIN(", ",TRUE,IF(ChangeLog[ROW_ID]=$T2166,ChangeLog[Change'#],"")),"")</f>
        <v/>
      </c>
      <c r="T2166">
        <v>2166</v>
      </c>
    </row>
    <row r="2167" spans="1:20" ht="51" customHeight="1" x14ac:dyDescent="0.25">
      <c r="A2167" s="1" t="s">
        <v>1242</v>
      </c>
      <c r="B2167" s="15">
        <v>1993</v>
      </c>
      <c r="C2167" s="15" t="s">
        <v>3132</v>
      </c>
      <c r="D2167" s="15" t="s">
        <v>3132</v>
      </c>
      <c r="E2167" s="15" t="s">
        <v>3133</v>
      </c>
      <c r="F2167" s="15" t="s">
        <v>49</v>
      </c>
      <c r="G2167" s="15" t="s">
        <v>36</v>
      </c>
      <c r="H2167" s="15" t="s">
        <v>3134</v>
      </c>
      <c r="I2167" s="15" t="s">
        <v>11830</v>
      </c>
      <c r="J2167" s="1" t="s">
        <v>3687</v>
      </c>
      <c r="K2167" s="15" t="s">
        <v>29</v>
      </c>
      <c r="L2167" s="15">
        <v>2</v>
      </c>
      <c r="M2167" s="15" t="s">
        <v>30</v>
      </c>
      <c r="N2167" s="15">
        <v>2</v>
      </c>
      <c r="O2167" s="15">
        <v>1</v>
      </c>
      <c r="P2167" s="13" t="s">
        <v>31</v>
      </c>
      <c r="Q2167" s="13" t="s">
        <v>32</v>
      </c>
      <c r="R2167" s="1"/>
      <c r="S2167" s="13" t="str" cm="1">
        <f t="array" ref="S2167">IFERROR(_xlfn.TEXTJOIN(", ",TRUE,IF(ChangeLog[ROW_ID]=$T2167,ChangeLog[Change'#],"")),"")</f>
        <v/>
      </c>
      <c r="T2167">
        <v>2167</v>
      </c>
    </row>
    <row r="2168" spans="1:20" ht="84.95" customHeight="1" x14ac:dyDescent="0.25">
      <c r="A2168" s="1" t="s">
        <v>1242</v>
      </c>
      <c r="B2168" s="15">
        <v>1993</v>
      </c>
      <c r="C2168" s="15" t="s">
        <v>3132</v>
      </c>
      <c r="D2168" s="15" t="s">
        <v>3132</v>
      </c>
      <c r="E2168" s="15" t="s">
        <v>3133</v>
      </c>
      <c r="F2168" s="15" t="s">
        <v>26</v>
      </c>
      <c r="G2168" s="15" t="s">
        <v>36</v>
      </c>
      <c r="H2168" s="15" t="s">
        <v>3134</v>
      </c>
      <c r="I2168" s="15" t="s">
        <v>11831</v>
      </c>
      <c r="J2168" s="1" t="s">
        <v>3689</v>
      </c>
      <c r="K2168" s="15" t="s">
        <v>29</v>
      </c>
      <c r="L2168" s="15">
        <v>2</v>
      </c>
      <c r="M2168" s="15" t="s">
        <v>30</v>
      </c>
      <c r="N2168" s="15">
        <v>2</v>
      </c>
      <c r="O2168" s="15">
        <v>1</v>
      </c>
      <c r="P2168" s="13" t="s">
        <v>31</v>
      </c>
      <c r="Q2168" s="13" t="s">
        <v>32</v>
      </c>
      <c r="R2168" s="1"/>
      <c r="S2168" s="13" t="str" cm="1">
        <f t="array" ref="S2168">IFERROR(_xlfn.TEXTJOIN(", ",TRUE,IF(ChangeLog[ROW_ID]=$T2168,ChangeLog[Change'#],"")),"")</f>
        <v/>
      </c>
      <c r="T2168">
        <v>2168</v>
      </c>
    </row>
    <row r="2169" spans="1:20" ht="17.100000000000001" customHeight="1" x14ac:dyDescent="0.25">
      <c r="A2169" s="1" t="s">
        <v>1242</v>
      </c>
      <c r="B2169" s="15">
        <v>1993</v>
      </c>
      <c r="C2169" s="15" t="s">
        <v>3132</v>
      </c>
      <c r="D2169" s="15" t="s">
        <v>3132</v>
      </c>
      <c r="E2169" s="15" t="s">
        <v>3133</v>
      </c>
      <c r="F2169" s="15" t="s">
        <v>26</v>
      </c>
      <c r="G2169" s="15" t="s">
        <v>247</v>
      </c>
      <c r="H2169" s="15" t="s">
        <v>3134</v>
      </c>
      <c r="I2169" s="15" t="s">
        <v>11832</v>
      </c>
      <c r="J2169" s="1" t="s">
        <v>3691</v>
      </c>
      <c r="K2169" s="15" t="s">
        <v>29</v>
      </c>
      <c r="L2169" s="15">
        <v>3</v>
      </c>
      <c r="M2169" s="15" t="s">
        <v>57</v>
      </c>
      <c r="N2169" s="15">
        <v>3</v>
      </c>
      <c r="O2169" s="15">
        <v>1</v>
      </c>
      <c r="P2169" s="13" t="s">
        <v>31</v>
      </c>
      <c r="Q2169" s="13" t="s">
        <v>32</v>
      </c>
      <c r="R2169" s="1"/>
      <c r="S2169" s="13" t="str" cm="1">
        <f t="array" ref="S2169">IFERROR(_xlfn.TEXTJOIN(", ",TRUE,IF(ChangeLog[ROW_ID]=$T2169,ChangeLog[Change'#],"")),"")</f>
        <v/>
      </c>
      <c r="T2169">
        <v>2169</v>
      </c>
    </row>
    <row r="2170" spans="1:20" ht="17.100000000000001" customHeight="1" x14ac:dyDescent="0.25">
      <c r="A2170" s="1" t="s">
        <v>1242</v>
      </c>
      <c r="B2170" s="15">
        <v>1993</v>
      </c>
      <c r="C2170" s="15" t="s">
        <v>3132</v>
      </c>
      <c r="D2170" s="15" t="s">
        <v>3132</v>
      </c>
      <c r="E2170" s="15" t="s">
        <v>3133</v>
      </c>
      <c r="F2170" s="15" t="s">
        <v>49</v>
      </c>
      <c r="G2170" s="15" t="s">
        <v>1071</v>
      </c>
      <c r="H2170" s="15" t="s">
        <v>3134</v>
      </c>
      <c r="I2170" s="15" t="s">
        <v>11833</v>
      </c>
      <c r="J2170" s="1" t="s">
        <v>3693</v>
      </c>
      <c r="K2170" s="15" t="s">
        <v>29</v>
      </c>
      <c r="L2170" s="15">
        <v>3</v>
      </c>
      <c r="M2170" s="15" t="s">
        <v>57</v>
      </c>
      <c r="N2170" s="15">
        <v>3</v>
      </c>
      <c r="O2170" s="15">
        <v>1</v>
      </c>
      <c r="P2170" s="13" t="s">
        <v>31</v>
      </c>
      <c r="Q2170" s="13" t="s">
        <v>32</v>
      </c>
      <c r="R2170" s="1"/>
      <c r="S2170" s="13" t="str" cm="1">
        <f t="array" ref="S2170">IFERROR(_xlfn.TEXTJOIN(", ",TRUE,IF(ChangeLog[ROW_ID]=$T2170,ChangeLog[Change'#],"")),"")</f>
        <v/>
      </c>
      <c r="T2170">
        <v>2170</v>
      </c>
    </row>
    <row r="2171" spans="1:20" ht="17.100000000000001" customHeight="1" x14ac:dyDescent="0.25">
      <c r="A2171" s="1" t="s">
        <v>1242</v>
      </c>
      <c r="B2171" s="15">
        <v>1993</v>
      </c>
      <c r="C2171" s="15" t="s">
        <v>3132</v>
      </c>
      <c r="D2171" s="15" t="s">
        <v>3132</v>
      </c>
      <c r="E2171" s="15" t="s">
        <v>3133</v>
      </c>
      <c r="F2171" s="15" t="s">
        <v>49</v>
      </c>
      <c r="G2171" s="15" t="s">
        <v>3694</v>
      </c>
      <c r="H2171" s="15" t="s">
        <v>3134</v>
      </c>
      <c r="I2171" s="15" t="s">
        <v>11834</v>
      </c>
      <c r="J2171" s="1" t="s">
        <v>3696</v>
      </c>
      <c r="K2171" s="15" t="s">
        <v>29</v>
      </c>
      <c r="L2171" s="15">
        <v>1</v>
      </c>
      <c r="M2171" s="15" t="s">
        <v>41</v>
      </c>
      <c r="N2171" s="15">
        <v>1</v>
      </c>
      <c r="O2171" s="15">
        <v>1</v>
      </c>
      <c r="P2171" s="13" t="s">
        <v>31</v>
      </c>
      <c r="Q2171" s="13" t="s">
        <v>32</v>
      </c>
      <c r="R2171" s="1"/>
      <c r="S2171" s="13" t="str" cm="1">
        <f t="array" ref="S2171">IFERROR(_xlfn.TEXTJOIN(", ",TRUE,IF(ChangeLog[ROW_ID]=$T2171,ChangeLog[Change'#],"")),"")</f>
        <v/>
      </c>
      <c r="T2171">
        <v>2171</v>
      </c>
    </row>
    <row r="2172" spans="1:20" ht="17.100000000000001" customHeight="1" x14ac:dyDescent="0.25">
      <c r="A2172" s="1" t="s">
        <v>1242</v>
      </c>
      <c r="B2172" s="15">
        <v>1993</v>
      </c>
      <c r="C2172" s="15" t="s">
        <v>430</v>
      </c>
      <c r="D2172" s="15" t="s">
        <v>430</v>
      </c>
      <c r="E2172" s="15" t="s">
        <v>431</v>
      </c>
      <c r="F2172" s="15" t="s">
        <v>26</v>
      </c>
      <c r="G2172" s="15" t="s">
        <v>3323</v>
      </c>
      <c r="H2172" s="15" t="s">
        <v>3136</v>
      </c>
      <c r="I2172" s="15" t="s">
        <v>11835</v>
      </c>
      <c r="J2172" s="1" t="s">
        <v>3698</v>
      </c>
      <c r="K2172" s="15" t="s">
        <v>29</v>
      </c>
      <c r="L2172" s="15">
        <v>3</v>
      </c>
      <c r="M2172" s="15" t="s">
        <v>57</v>
      </c>
      <c r="N2172" s="15">
        <v>3</v>
      </c>
      <c r="O2172" s="15">
        <v>1</v>
      </c>
      <c r="P2172" s="13" t="s">
        <v>31</v>
      </c>
      <c r="Q2172" s="13" t="s">
        <v>32</v>
      </c>
      <c r="R2172" s="1"/>
      <c r="S2172" s="13" t="str" cm="1">
        <f t="array" ref="S2172">IFERROR(_xlfn.TEXTJOIN(", ",TRUE,IF(ChangeLog[ROW_ID]=$T2172,ChangeLog[Change'#],"")),"")</f>
        <v/>
      </c>
      <c r="T2172">
        <v>2172</v>
      </c>
    </row>
    <row r="2173" spans="1:20" ht="17.100000000000001" customHeight="1" x14ac:dyDescent="0.25">
      <c r="A2173" s="1" t="s">
        <v>1242</v>
      </c>
      <c r="B2173" s="15">
        <v>1993</v>
      </c>
      <c r="C2173" s="15" t="s">
        <v>430</v>
      </c>
      <c r="D2173" s="15" t="s">
        <v>430</v>
      </c>
      <c r="E2173" s="15" t="s">
        <v>431</v>
      </c>
      <c r="F2173" s="15" t="s">
        <v>49</v>
      </c>
      <c r="G2173" s="15" t="s">
        <v>440</v>
      </c>
      <c r="H2173" s="15" t="s">
        <v>3136</v>
      </c>
      <c r="I2173" s="15" t="s">
        <v>11836</v>
      </c>
      <c r="J2173" s="1" t="s">
        <v>3700</v>
      </c>
      <c r="K2173" s="15" t="s">
        <v>29</v>
      </c>
      <c r="L2173" s="15">
        <v>3</v>
      </c>
      <c r="M2173" s="15" t="s">
        <v>57</v>
      </c>
      <c r="N2173" s="15">
        <v>3</v>
      </c>
      <c r="O2173" s="15">
        <v>1</v>
      </c>
      <c r="P2173" s="13" t="s">
        <v>31</v>
      </c>
      <c r="Q2173" s="13" t="s">
        <v>32</v>
      </c>
      <c r="R2173" s="1"/>
      <c r="S2173" s="13" t="str" cm="1">
        <f t="array" ref="S2173">IFERROR(_xlfn.TEXTJOIN(", ",TRUE,IF(ChangeLog[ROW_ID]=$T2173,ChangeLog[Change'#],"")),"")</f>
        <v/>
      </c>
      <c r="T2173">
        <v>2173</v>
      </c>
    </row>
    <row r="2174" spans="1:20" ht="17.100000000000001" customHeight="1" x14ac:dyDescent="0.25">
      <c r="A2174" s="1" t="s">
        <v>1242</v>
      </c>
      <c r="B2174" s="15">
        <v>1993</v>
      </c>
      <c r="C2174" s="15" t="s">
        <v>430</v>
      </c>
      <c r="D2174" s="15" t="s">
        <v>430</v>
      </c>
      <c r="E2174" s="15" t="s">
        <v>431</v>
      </c>
      <c r="F2174" s="15" t="s">
        <v>49</v>
      </c>
      <c r="G2174" s="15" t="s">
        <v>3139</v>
      </c>
      <c r="H2174" s="15" t="s">
        <v>3136</v>
      </c>
      <c r="I2174" s="15" t="s">
        <v>11837</v>
      </c>
      <c r="J2174" s="1" t="s">
        <v>3702</v>
      </c>
      <c r="K2174" s="15" t="s">
        <v>29</v>
      </c>
      <c r="L2174" s="15">
        <v>3</v>
      </c>
      <c r="M2174" s="15" t="s">
        <v>57</v>
      </c>
      <c r="N2174" s="15">
        <v>3</v>
      </c>
      <c r="O2174" s="15">
        <v>1</v>
      </c>
      <c r="P2174" s="13" t="s">
        <v>31</v>
      </c>
      <c r="Q2174" s="13" t="s">
        <v>32</v>
      </c>
      <c r="R2174" s="1"/>
      <c r="S2174" s="13" t="str" cm="1">
        <f t="array" ref="S2174">IFERROR(_xlfn.TEXTJOIN(", ",TRUE,IF(ChangeLog[ROW_ID]=$T2174,ChangeLog[Change'#],"")),"")</f>
        <v/>
      </c>
      <c r="T2174">
        <v>2174</v>
      </c>
    </row>
    <row r="2175" spans="1:20" ht="17.100000000000001" customHeight="1" x14ac:dyDescent="0.25">
      <c r="A2175" s="1" t="s">
        <v>1242</v>
      </c>
      <c r="B2175" s="15">
        <v>1993</v>
      </c>
      <c r="C2175" s="15" t="s">
        <v>430</v>
      </c>
      <c r="D2175" s="15" t="s">
        <v>430</v>
      </c>
      <c r="E2175" s="15" t="s">
        <v>431</v>
      </c>
      <c r="F2175" s="15"/>
      <c r="G2175" s="15" t="s">
        <v>440</v>
      </c>
      <c r="H2175" s="15" t="s">
        <v>3136</v>
      </c>
      <c r="I2175" s="15" t="s">
        <v>11838</v>
      </c>
      <c r="J2175" s="1" t="s">
        <v>3704</v>
      </c>
      <c r="K2175" s="15" t="s">
        <v>29</v>
      </c>
      <c r="L2175" s="15">
        <v>1</v>
      </c>
      <c r="M2175" s="15" t="s">
        <v>41</v>
      </c>
      <c r="N2175" s="15">
        <v>1</v>
      </c>
      <c r="O2175" s="15">
        <v>1</v>
      </c>
      <c r="P2175" s="13" t="s">
        <v>31</v>
      </c>
      <c r="Q2175" s="13" t="s">
        <v>32</v>
      </c>
      <c r="R2175" s="1"/>
      <c r="S2175" s="13" t="str" cm="1">
        <f t="array" ref="S2175">IFERROR(_xlfn.TEXTJOIN(", ",TRUE,IF(ChangeLog[ROW_ID]=$T2175,ChangeLog[Change'#],"")),"")</f>
        <v/>
      </c>
      <c r="T2175">
        <v>2175</v>
      </c>
    </row>
    <row r="2176" spans="1:20" ht="17.100000000000001" customHeight="1" x14ac:dyDescent="0.25">
      <c r="A2176" s="1" t="s">
        <v>1242</v>
      </c>
      <c r="B2176" s="15">
        <v>1993</v>
      </c>
      <c r="C2176" s="15" t="s">
        <v>430</v>
      </c>
      <c r="D2176" s="15" t="s">
        <v>430</v>
      </c>
      <c r="E2176" s="15" t="s">
        <v>431</v>
      </c>
      <c r="F2176" s="15" t="s">
        <v>26</v>
      </c>
      <c r="G2176" s="15" t="s">
        <v>3318</v>
      </c>
      <c r="H2176" s="15" t="s">
        <v>3136</v>
      </c>
      <c r="I2176" s="15" t="s">
        <v>11839</v>
      </c>
      <c r="J2176" s="1" t="s">
        <v>3706</v>
      </c>
      <c r="K2176" s="15" t="s">
        <v>29</v>
      </c>
      <c r="L2176" s="15">
        <v>2</v>
      </c>
      <c r="M2176" s="15" t="s">
        <v>30</v>
      </c>
      <c r="N2176" s="15">
        <v>2</v>
      </c>
      <c r="O2176" s="15">
        <v>1</v>
      </c>
      <c r="P2176" s="13" t="s">
        <v>31</v>
      </c>
      <c r="Q2176" s="13" t="s">
        <v>32</v>
      </c>
      <c r="R2176" s="1"/>
      <c r="S2176" s="13" t="str" cm="1">
        <f t="array" ref="S2176">IFERROR(_xlfn.TEXTJOIN(", ",TRUE,IF(ChangeLog[ROW_ID]=$T2176,ChangeLog[Change'#],"")),"")</f>
        <v/>
      </c>
      <c r="T2176">
        <v>2176</v>
      </c>
    </row>
    <row r="2177" spans="1:20" ht="17.100000000000001" customHeight="1" x14ac:dyDescent="0.25">
      <c r="A2177" s="1" t="s">
        <v>1242</v>
      </c>
      <c r="B2177" s="15">
        <v>1993</v>
      </c>
      <c r="C2177" s="15" t="s">
        <v>430</v>
      </c>
      <c r="D2177" s="15" t="s">
        <v>430</v>
      </c>
      <c r="E2177" s="15" t="s">
        <v>431</v>
      </c>
      <c r="F2177" s="15" t="s">
        <v>49</v>
      </c>
      <c r="G2177" s="15" t="s">
        <v>3142</v>
      </c>
      <c r="H2177" s="15" t="s">
        <v>3136</v>
      </c>
      <c r="I2177" s="15" t="s">
        <v>11840</v>
      </c>
      <c r="J2177" s="1" t="s">
        <v>3708</v>
      </c>
      <c r="K2177" s="15" t="s">
        <v>29</v>
      </c>
      <c r="L2177" s="15">
        <v>2</v>
      </c>
      <c r="M2177" s="15" t="s">
        <v>30</v>
      </c>
      <c r="N2177" s="15">
        <v>2</v>
      </c>
      <c r="O2177" s="15">
        <v>1</v>
      </c>
      <c r="P2177" s="13" t="s">
        <v>31</v>
      </c>
      <c r="Q2177" s="13" t="s">
        <v>32</v>
      </c>
      <c r="R2177" s="1"/>
      <c r="S2177" s="13" t="str" cm="1">
        <f t="array" ref="S2177">IFERROR(_xlfn.TEXTJOIN(", ",TRUE,IF(ChangeLog[ROW_ID]=$T2177,ChangeLog[Change'#],"")),"")</f>
        <v/>
      </c>
      <c r="T2177">
        <v>2177</v>
      </c>
    </row>
    <row r="2178" spans="1:20" ht="17.100000000000001" customHeight="1" x14ac:dyDescent="0.25">
      <c r="A2178" s="1" t="s">
        <v>1242</v>
      </c>
      <c r="B2178" s="15">
        <v>1993</v>
      </c>
      <c r="C2178" s="15" t="s">
        <v>430</v>
      </c>
      <c r="D2178" s="15" t="s">
        <v>430</v>
      </c>
      <c r="E2178" s="15" t="s">
        <v>431</v>
      </c>
      <c r="F2178" s="15" t="s">
        <v>26</v>
      </c>
      <c r="G2178" s="15" t="s">
        <v>3142</v>
      </c>
      <c r="H2178" s="15" t="s">
        <v>3136</v>
      </c>
      <c r="I2178" s="15" t="s">
        <v>11841</v>
      </c>
      <c r="J2178" s="1" t="s">
        <v>3710</v>
      </c>
      <c r="K2178" s="15" t="s">
        <v>29</v>
      </c>
      <c r="L2178" s="15">
        <v>2</v>
      </c>
      <c r="M2178" s="15" t="s">
        <v>30</v>
      </c>
      <c r="N2178" s="15">
        <v>2</v>
      </c>
      <c r="O2178" s="15">
        <v>1</v>
      </c>
      <c r="P2178" s="13" t="s">
        <v>31</v>
      </c>
      <c r="Q2178" s="13" t="s">
        <v>32</v>
      </c>
      <c r="R2178" s="1"/>
      <c r="S2178" s="13" t="str" cm="1">
        <f t="array" ref="S2178">IFERROR(_xlfn.TEXTJOIN(", ",TRUE,IF(ChangeLog[ROW_ID]=$T2178,ChangeLog[Change'#],"")),"")</f>
        <v/>
      </c>
      <c r="T2178">
        <v>2178</v>
      </c>
    </row>
    <row r="2179" spans="1:20" ht="17.100000000000001" customHeight="1" x14ac:dyDescent="0.25">
      <c r="A2179" s="1" t="s">
        <v>1242</v>
      </c>
      <c r="B2179" s="15">
        <v>1993</v>
      </c>
      <c r="C2179" s="15" t="s">
        <v>430</v>
      </c>
      <c r="D2179" s="15" t="s">
        <v>430</v>
      </c>
      <c r="E2179" s="15" t="s">
        <v>431</v>
      </c>
      <c r="F2179" s="15" t="s">
        <v>26</v>
      </c>
      <c r="G2179" s="15" t="s">
        <v>3318</v>
      </c>
      <c r="H2179" s="15" t="s">
        <v>3136</v>
      </c>
      <c r="I2179" s="15" t="s">
        <v>11842</v>
      </c>
      <c r="J2179" s="1" t="s">
        <v>3712</v>
      </c>
      <c r="K2179" s="15" t="s">
        <v>29</v>
      </c>
      <c r="L2179" s="15">
        <v>1</v>
      </c>
      <c r="M2179" s="15" t="s">
        <v>41</v>
      </c>
      <c r="N2179" s="15">
        <v>1</v>
      </c>
      <c r="O2179" s="15">
        <v>1</v>
      </c>
      <c r="P2179" s="13" t="s">
        <v>31</v>
      </c>
      <c r="Q2179" s="13" t="s">
        <v>32</v>
      </c>
      <c r="R2179" s="1"/>
      <c r="S2179" s="13" t="str" cm="1">
        <f t="array" ref="S2179">IFERROR(_xlfn.TEXTJOIN(", ",TRUE,IF(ChangeLog[ROW_ID]=$T2179,ChangeLog[Change'#],"")),"")</f>
        <v/>
      </c>
      <c r="T2179">
        <v>2179</v>
      </c>
    </row>
    <row r="2180" spans="1:20" ht="17.100000000000001" customHeight="1" x14ac:dyDescent="0.25">
      <c r="A2180" s="1" t="s">
        <v>1242</v>
      </c>
      <c r="B2180" s="15">
        <v>1993</v>
      </c>
      <c r="C2180" s="15" t="s">
        <v>430</v>
      </c>
      <c r="D2180" s="15" t="s">
        <v>430</v>
      </c>
      <c r="E2180" s="15" t="s">
        <v>431</v>
      </c>
      <c r="F2180" s="15" t="s">
        <v>49</v>
      </c>
      <c r="G2180" s="15" t="s">
        <v>3713</v>
      </c>
      <c r="H2180" s="15" t="s">
        <v>3136</v>
      </c>
      <c r="I2180" s="15" t="s">
        <v>11843</v>
      </c>
      <c r="J2180" s="1" t="s">
        <v>3715</v>
      </c>
      <c r="K2180" s="15" t="s">
        <v>29</v>
      </c>
      <c r="L2180" s="15">
        <v>2</v>
      </c>
      <c r="M2180" s="15" t="s">
        <v>30</v>
      </c>
      <c r="N2180" s="15">
        <v>2</v>
      </c>
      <c r="O2180" s="15">
        <v>1</v>
      </c>
      <c r="P2180" s="13" t="s">
        <v>31</v>
      </c>
      <c r="Q2180" s="13" t="s">
        <v>32</v>
      </c>
      <c r="R2180" s="1"/>
      <c r="S2180" s="13" t="str" cm="1">
        <f t="array" ref="S2180">IFERROR(_xlfn.TEXTJOIN(", ",TRUE,IF(ChangeLog[ROW_ID]=$T2180,ChangeLog[Change'#],"")),"")</f>
        <v/>
      </c>
      <c r="T2180">
        <v>2180</v>
      </c>
    </row>
    <row r="2181" spans="1:20" ht="17.100000000000001" customHeight="1" x14ac:dyDescent="0.25">
      <c r="A2181" s="1" t="s">
        <v>1242</v>
      </c>
      <c r="B2181" s="15">
        <v>1993</v>
      </c>
      <c r="C2181" s="15" t="s">
        <v>430</v>
      </c>
      <c r="D2181" s="15" t="s">
        <v>430</v>
      </c>
      <c r="E2181" s="15" t="s">
        <v>431</v>
      </c>
      <c r="F2181" s="15" t="s">
        <v>49</v>
      </c>
      <c r="G2181" s="15" t="s">
        <v>3713</v>
      </c>
      <c r="H2181" s="15" t="s">
        <v>3136</v>
      </c>
      <c r="I2181" s="15" t="s">
        <v>11843</v>
      </c>
      <c r="J2181" s="1" t="s">
        <v>3716</v>
      </c>
      <c r="K2181" s="15" t="s">
        <v>29</v>
      </c>
      <c r="L2181" s="15">
        <v>2</v>
      </c>
      <c r="M2181" s="15" t="s">
        <v>30</v>
      </c>
      <c r="N2181" s="15">
        <v>2</v>
      </c>
      <c r="O2181" s="15">
        <v>1</v>
      </c>
      <c r="P2181" s="13" t="s">
        <v>31</v>
      </c>
      <c r="Q2181" s="13" t="s">
        <v>32</v>
      </c>
      <c r="R2181" s="1"/>
      <c r="S2181" s="13" t="str" cm="1">
        <f t="array" ref="S2181">IFERROR(_xlfn.TEXTJOIN(", ",TRUE,IF(ChangeLog[ROW_ID]=$T2181,ChangeLog[Change'#],"")),"")</f>
        <v/>
      </c>
      <c r="T2181">
        <v>2181</v>
      </c>
    </row>
    <row r="2182" spans="1:20" ht="17.100000000000001" customHeight="1" x14ac:dyDescent="0.25">
      <c r="A2182" s="1" t="s">
        <v>1242</v>
      </c>
      <c r="B2182" s="15">
        <v>1993</v>
      </c>
      <c r="C2182" s="15" t="s">
        <v>130</v>
      </c>
      <c r="D2182" s="15" t="s">
        <v>130</v>
      </c>
      <c r="E2182" s="15" t="s">
        <v>130</v>
      </c>
      <c r="F2182" s="15" t="s">
        <v>213</v>
      </c>
      <c r="G2182" s="15">
        <v>470</v>
      </c>
      <c r="H2182" s="15" t="s">
        <v>3344</v>
      </c>
      <c r="I2182" s="15" t="s">
        <v>11844</v>
      </c>
      <c r="J2182" s="1" t="s">
        <v>3718</v>
      </c>
      <c r="K2182" s="15" t="s">
        <v>29</v>
      </c>
      <c r="L2182" s="15">
        <v>1</v>
      </c>
      <c r="M2182" s="15" t="s">
        <v>41</v>
      </c>
      <c r="N2182" s="15">
        <v>1</v>
      </c>
      <c r="O2182" s="15">
        <v>1</v>
      </c>
      <c r="P2182" s="13" t="s">
        <v>31</v>
      </c>
      <c r="Q2182" s="13" t="s">
        <v>32</v>
      </c>
      <c r="R2182" s="1"/>
      <c r="S2182" s="13" t="str" cm="1">
        <f t="array" ref="S2182">IFERROR(_xlfn.TEXTJOIN(", ",TRUE,IF(ChangeLog[ROW_ID]=$T2182,ChangeLog[Change'#],"")),"")</f>
        <v/>
      </c>
      <c r="T2182">
        <v>2182</v>
      </c>
    </row>
    <row r="2183" spans="1:20" ht="17.100000000000001" customHeight="1" x14ac:dyDescent="0.25">
      <c r="A2183" s="1" t="s">
        <v>1242</v>
      </c>
      <c r="B2183" s="15">
        <v>1993</v>
      </c>
      <c r="C2183" s="15" t="s">
        <v>130</v>
      </c>
      <c r="D2183" s="15" t="s">
        <v>130</v>
      </c>
      <c r="E2183" s="15" t="s">
        <v>130</v>
      </c>
      <c r="F2183" s="15" t="s">
        <v>26</v>
      </c>
      <c r="G2183" s="15">
        <v>420</v>
      </c>
      <c r="H2183" s="15" t="s">
        <v>3344</v>
      </c>
      <c r="I2183" s="15" t="s">
        <v>11845</v>
      </c>
      <c r="J2183" s="1" t="s">
        <v>3720</v>
      </c>
      <c r="K2183" s="15" t="s">
        <v>29</v>
      </c>
      <c r="L2183" s="15">
        <v>1</v>
      </c>
      <c r="M2183" s="15" t="s">
        <v>41</v>
      </c>
      <c r="N2183" s="15">
        <v>1</v>
      </c>
      <c r="O2183" s="15">
        <v>1</v>
      </c>
      <c r="P2183" s="13" t="s">
        <v>31</v>
      </c>
      <c r="Q2183" s="13" t="s">
        <v>32</v>
      </c>
      <c r="R2183" s="1">
        <v>8.25</v>
      </c>
      <c r="S2183" s="13" t="str" cm="1">
        <f t="array" ref="S2183">IFERROR(_xlfn.TEXTJOIN(", ",TRUE,IF(ChangeLog[ROW_ID]=$T2183,ChangeLog[Change'#],"")),"")</f>
        <v/>
      </c>
      <c r="T2183">
        <v>2183</v>
      </c>
    </row>
    <row r="2184" spans="1:20" ht="17.100000000000001" customHeight="1" x14ac:dyDescent="0.25">
      <c r="A2184" s="1" t="s">
        <v>1242</v>
      </c>
      <c r="B2184" s="15">
        <v>1993</v>
      </c>
      <c r="C2184" s="15" t="s">
        <v>130</v>
      </c>
      <c r="D2184" s="15" t="s">
        <v>130</v>
      </c>
      <c r="E2184" s="15" t="s">
        <v>130</v>
      </c>
      <c r="F2184" s="15" t="s">
        <v>49</v>
      </c>
      <c r="G2184" s="15">
        <v>420</v>
      </c>
      <c r="H2184" s="15" t="s">
        <v>3344</v>
      </c>
      <c r="I2184" s="15" t="s">
        <v>11846</v>
      </c>
      <c r="J2184" s="1" t="s">
        <v>3722</v>
      </c>
      <c r="K2184" s="15" t="s">
        <v>29</v>
      </c>
      <c r="L2184" s="15">
        <v>1</v>
      </c>
      <c r="M2184" s="15" t="s">
        <v>41</v>
      </c>
      <c r="N2184" s="15">
        <v>1</v>
      </c>
      <c r="O2184" s="15">
        <v>1</v>
      </c>
      <c r="P2184" s="13" t="s">
        <v>31</v>
      </c>
      <c r="Q2184" s="13" t="s">
        <v>32</v>
      </c>
      <c r="R2184" s="1">
        <v>8.25</v>
      </c>
      <c r="S2184" s="13" t="str" cm="1">
        <f t="array" ref="S2184">IFERROR(_xlfn.TEXTJOIN(", ",TRUE,IF(ChangeLog[ROW_ID]=$T2184,ChangeLog[Change'#],"")),"")</f>
        <v/>
      </c>
      <c r="T2184">
        <v>2184</v>
      </c>
    </row>
    <row r="2185" spans="1:20" ht="17.100000000000001" customHeight="1" x14ac:dyDescent="0.25">
      <c r="A2185" s="1" t="s">
        <v>1242</v>
      </c>
      <c r="B2185" s="15">
        <v>1993</v>
      </c>
      <c r="C2185" s="15" t="s">
        <v>130</v>
      </c>
      <c r="D2185" s="15" t="s">
        <v>130</v>
      </c>
      <c r="E2185" s="15" t="s">
        <v>793</v>
      </c>
      <c r="F2185" s="15" t="s">
        <v>213</v>
      </c>
      <c r="G2185" s="15" t="s">
        <v>3723</v>
      </c>
      <c r="H2185" s="15" t="s">
        <v>3344</v>
      </c>
      <c r="I2185" s="15" t="s">
        <v>11847</v>
      </c>
      <c r="J2185" s="1" t="s">
        <v>3179</v>
      </c>
      <c r="K2185" s="15" t="s">
        <v>29</v>
      </c>
      <c r="L2185" s="15">
        <v>3</v>
      </c>
      <c r="M2185" s="15" t="s">
        <v>57</v>
      </c>
      <c r="N2185" s="15">
        <v>3</v>
      </c>
      <c r="O2185" s="15">
        <v>1</v>
      </c>
      <c r="P2185" s="13" t="s">
        <v>31</v>
      </c>
      <c r="Q2185" s="13" t="s">
        <v>32</v>
      </c>
      <c r="R2185" s="1">
        <v>14.5</v>
      </c>
      <c r="S2185" s="13" t="str" cm="1">
        <f t="array" ref="S2185">IFERROR(_xlfn.TEXTJOIN(", ",TRUE,IF(ChangeLog[ROW_ID]=$T2185,ChangeLog[Change'#],"")),"")</f>
        <v/>
      </c>
      <c r="T2185">
        <v>2185</v>
      </c>
    </row>
    <row r="2186" spans="1:20" ht="17.100000000000001" customHeight="1" x14ac:dyDescent="0.25">
      <c r="A2186" s="1" t="s">
        <v>1242</v>
      </c>
      <c r="B2186" s="15">
        <v>1993</v>
      </c>
      <c r="C2186" s="15" t="s">
        <v>130</v>
      </c>
      <c r="D2186" s="15" t="s">
        <v>130</v>
      </c>
      <c r="E2186" s="15" t="s">
        <v>130</v>
      </c>
      <c r="F2186" s="15" t="s">
        <v>213</v>
      </c>
      <c r="G2186" s="15" t="s">
        <v>3725</v>
      </c>
      <c r="H2186" s="15" t="s">
        <v>3344</v>
      </c>
      <c r="I2186" s="15" t="s">
        <v>11848</v>
      </c>
      <c r="J2186" s="1" t="s">
        <v>3727</v>
      </c>
      <c r="K2186" s="15" t="s">
        <v>29</v>
      </c>
      <c r="L2186" s="15">
        <v>3</v>
      </c>
      <c r="M2186" s="15" t="s">
        <v>57</v>
      </c>
      <c r="N2186" s="15">
        <v>3</v>
      </c>
      <c r="O2186" s="15">
        <v>1</v>
      </c>
      <c r="P2186" s="13" t="s">
        <v>31</v>
      </c>
      <c r="Q2186" s="13" t="s">
        <v>32</v>
      </c>
      <c r="R2186" s="1">
        <v>18</v>
      </c>
      <c r="S2186" s="13" t="str" cm="1">
        <f t="array" ref="S2186">IFERROR(_xlfn.TEXTJOIN(", ",TRUE,IF(ChangeLog[ROW_ID]=$T2186,ChangeLog[Change'#],"")),"")</f>
        <v/>
      </c>
      <c r="T2186">
        <v>2186</v>
      </c>
    </row>
    <row r="2187" spans="1:20" ht="17.100000000000001" customHeight="1" x14ac:dyDescent="0.25">
      <c r="A2187" s="1" t="s">
        <v>1242</v>
      </c>
      <c r="B2187" s="15">
        <v>1993</v>
      </c>
      <c r="C2187" s="15" t="s">
        <v>130</v>
      </c>
      <c r="D2187" s="15" t="s">
        <v>130</v>
      </c>
      <c r="E2187" s="15" t="s">
        <v>130</v>
      </c>
      <c r="F2187" s="15" t="s">
        <v>213</v>
      </c>
      <c r="G2187" s="15" t="s">
        <v>218</v>
      </c>
      <c r="H2187" s="15" t="s">
        <v>3344</v>
      </c>
      <c r="I2187" s="15" t="s">
        <v>11849</v>
      </c>
      <c r="J2187" s="1" t="s">
        <v>3473</v>
      </c>
      <c r="K2187" s="15" t="s">
        <v>29</v>
      </c>
      <c r="L2187" s="15">
        <v>3</v>
      </c>
      <c r="M2187" s="15" t="s">
        <v>57</v>
      </c>
      <c r="N2187" s="15">
        <v>3</v>
      </c>
      <c r="O2187" s="15">
        <v>1</v>
      </c>
      <c r="P2187" s="13" t="s">
        <v>31</v>
      </c>
      <c r="Q2187" s="13" t="s">
        <v>32</v>
      </c>
      <c r="R2187" s="1">
        <v>19</v>
      </c>
      <c r="S2187" s="13" t="str" cm="1">
        <f t="array" ref="S2187">IFERROR(_xlfn.TEXTJOIN(", ",TRUE,IF(ChangeLog[ROW_ID]=$T2187,ChangeLog[Change'#],"")),"")</f>
        <v/>
      </c>
      <c r="T2187">
        <v>2187</v>
      </c>
    </row>
    <row r="2188" spans="1:20" ht="17.100000000000001" customHeight="1" x14ac:dyDescent="0.25">
      <c r="A2188" s="1" t="s">
        <v>1242</v>
      </c>
      <c r="B2188" s="15">
        <v>1993</v>
      </c>
      <c r="C2188" s="15" t="s">
        <v>130</v>
      </c>
      <c r="D2188" s="15" t="s">
        <v>130</v>
      </c>
      <c r="E2188" s="15" t="s">
        <v>130</v>
      </c>
      <c r="F2188" s="15" t="s">
        <v>26</v>
      </c>
      <c r="G2188" s="15" t="s">
        <v>301</v>
      </c>
      <c r="H2188" s="15" t="s">
        <v>3344</v>
      </c>
      <c r="I2188" s="15" t="s">
        <v>11850</v>
      </c>
      <c r="J2188" s="1" t="s">
        <v>186</v>
      </c>
      <c r="K2188" s="15" t="s">
        <v>29</v>
      </c>
      <c r="L2188" s="15">
        <v>1</v>
      </c>
      <c r="M2188" s="15" t="s">
        <v>41</v>
      </c>
      <c r="N2188" s="15">
        <v>1</v>
      </c>
      <c r="O2188" s="15">
        <v>1</v>
      </c>
      <c r="P2188" s="13" t="s">
        <v>31</v>
      </c>
      <c r="Q2188" s="13" t="s">
        <v>32</v>
      </c>
      <c r="R2188" s="1">
        <v>5</v>
      </c>
      <c r="S2188" s="13" t="str" cm="1">
        <f t="array" ref="S2188">IFERROR(_xlfn.TEXTJOIN(", ",TRUE,IF(ChangeLog[ROW_ID]=$T2188,ChangeLog[Change'#],"")),"")</f>
        <v/>
      </c>
      <c r="T2188">
        <v>2188</v>
      </c>
    </row>
    <row r="2189" spans="1:20" ht="17.100000000000001" customHeight="1" x14ac:dyDescent="0.25">
      <c r="A2189" s="1" t="s">
        <v>1242</v>
      </c>
      <c r="B2189" s="15">
        <v>1993</v>
      </c>
      <c r="C2189" s="15" t="s">
        <v>130</v>
      </c>
      <c r="D2189" s="15" t="s">
        <v>130</v>
      </c>
      <c r="E2189" s="15" t="s">
        <v>130</v>
      </c>
      <c r="F2189" s="15" t="s">
        <v>49</v>
      </c>
      <c r="G2189" s="15" t="s">
        <v>315</v>
      </c>
      <c r="H2189" s="15" t="s">
        <v>3344</v>
      </c>
      <c r="I2189" s="15" t="s">
        <v>11851</v>
      </c>
      <c r="J2189" s="1" t="s">
        <v>222</v>
      </c>
      <c r="K2189" s="15" t="s">
        <v>29</v>
      </c>
      <c r="L2189" s="15">
        <v>1</v>
      </c>
      <c r="M2189" s="15" t="s">
        <v>41</v>
      </c>
      <c r="N2189" s="15">
        <v>1</v>
      </c>
      <c r="O2189" s="15">
        <v>1</v>
      </c>
      <c r="P2189" s="13" t="s">
        <v>31</v>
      </c>
      <c r="Q2189" s="13" t="s">
        <v>32</v>
      </c>
      <c r="R2189" s="1"/>
      <c r="S2189" s="13" t="str" cm="1">
        <f t="array" ref="S2189">IFERROR(_xlfn.TEXTJOIN(", ",TRUE,IF(ChangeLog[ROW_ID]=$T2189,ChangeLog[Change'#],"")),"")</f>
        <v/>
      </c>
      <c r="T2189">
        <v>2189</v>
      </c>
    </row>
    <row r="2190" spans="1:20" ht="33.950000000000003" customHeight="1" x14ac:dyDescent="0.25">
      <c r="A2190" s="1" t="s">
        <v>1242</v>
      </c>
      <c r="B2190" s="15">
        <v>1993</v>
      </c>
      <c r="C2190" s="15" t="s">
        <v>130</v>
      </c>
      <c r="D2190" s="15" t="s">
        <v>130</v>
      </c>
      <c r="E2190" s="15" t="s">
        <v>130</v>
      </c>
      <c r="F2190" s="15" t="s">
        <v>213</v>
      </c>
      <c r="G2190" s="15" t="s">
        <v>3731</v>
      </c>
      <c r="H2190" s="15" t="s">
        <v>3344</v>
      </c>
      <c r="I2190" s="1" t="s">
        <v>11852</v>
      </c>
      <c r="J2190" s="1" t="s">
        <v>3733</v>
      </c>
      <c r="K2190" s="15" t="s">
        <v>29</v>
      </c>
      <c r="L2190" s="15">
        <v>2</v>
      </c>
      <c r="M2190" s="15" t="s">
        <v>30</v>
      </c>
      <c r="N2190" s="15">
        <v>2</v>
      </c>
      <c r="O2190" s="15">
        <v>1</v>
      </c>
      <c r="P2190" s="13" t="s">
        <v>31</v>
      </c>
      <c r="Q2190" s="13" t="s">
        <v>32</v>
      </c>
      <c r="R2190" s="1">
        <v>13</v>
      </c>
      <c r="S2190" s="13" t="str" cm="1">
        <f t="array" ref="S2190">IFERROR(_xlfn.TEXTJOIN(", ",TRUE,IF(ChangeLog[ROW_ID]=$T2190,ChangeLog[Change'#],"")),"")</f>
        <v/>
      </c>
      <c r="T2190">
        <v>2190</v>
      </c>
    </row>
    <row r="2191" spans="1:20" ht="17.100000000000001" customHeight="1" x14ac:dyDescent="0.25">
      <c r="A2191" s="1" t="s">
        <v>1242</v>
      </c>
      <c r="B2191" s="15">
        <v>1993</v>
      </c>
      <c r="C2191" s="15" t="s">
        <v>171</v>
      </c>
      <c r="D2191" s="15" t="s">
        <v>171</v>
      </c>
      <c r="E2191" s="15" t="s">
        <v>171</v>
      </c>
      <c r="F2191" s="15" t="s">
        <v>26</v>
      </c>
      <c r="G2191" s="15" t="s">
        <v>175</v>
      </c>
      <c r="H2191" s="15" t="s">
        <v>1603</v>
      </c>
      <c r="I2191" s="15" t="s">
        <v>11853</v>
      </c>
      <c r="J2191" s="1" t="s">
        <v>91</v>
      </c>
      <c r="K2191" s="15" t="s">
        <v>29</v>
      </c>
      <c r="L2191" s="15">
        <v>2</v>
      </c>
      <c r="M2191" s="15" t="s">
        <v>30</v>
      </c>
      <c r="N2191" s="15">
        <v>2</v>
      </c>
      <c r="O2191" s="15">
        <v>1</v>
      </c>
      <c r="P2191" s="13" t="s">
        <v>31</v>
      </c>
      <c r="Q2191" s="13" t="s">
        <v>32</v>
      </c>
      <c r="R2191" s="1"/>
      <c r="S2191" s="13" t="str" cm="1">
        <f t="array" ref="S2191">IFERROR(_xlfn.TEXTJOIN(", ",TRUE,IF(ChangeLog[ROW_ID]=$T2191,ChangeLog[Change'#],"")),"")</f>
        <v/>
      </c>
      <c r="T2191">
        <v>2191</v>
      </c>
    </row>
    <row r="2192" spans="1:20" ht="17.100000000000001" customHeight="1" x14ac:dyDescent="0.25">
      <c r="A2192" s="1" t="s">
        <v>1242</v>
      </c>
      <c r="B2192" s="15">
        <v>1993</v>
      </c>
      <c r="C2192" s="15" t="s">
        <v>92</v>
      </c>
      <c r="D2192" s="15" t="s">
        <v>92</v>
      </c>
      <c r="E2192" s="15" t="s">
        <v>177</v>
      </c>
      <c r="F2192" s="15" t="s">
        <v>26</v>
      </c>
      <c r="G2192" s="15" t="s">
        <v>178</v>
      </c>
      <c r="H2192" s="15" t="s">
        <v>1296</v>
      </c>
      <c r="I2192" s="15" t="s">
        <v>11854</v>
      </c>
      <c r="J2192" s="1" t="s">
        <v>920</v>
      </c>
      <c r="K2192" s="15" t="s">
        <v>29</v>
      </c>
      <c r="L2192" s="15">
        <v>3</v>
      </c>
      <c r="M2192" s="15" t="s">
        <v>57</v>
      </c>
      <c r="N2192" s="15">
        <v>3</v>
      </c>
      <c r="O2192" s="15">
        <v>1</v>
      </c>
      <c r="P2192" s="13" t="s">
        <v>31</v>
      </c>
      <c r="Q2192" s="13" t="s">
        <v>32</v>
      </c>
      <c r="R2192" s="1" t="s">
        <v>3736</v>
      </c>
      <c r="S2192" s="13" t="str" cm="1">
        <f t="array" ref="S2192">IFERROR(_xlfn.TEXTJOIN(", ",TRUE,IF(ChangeLog[ROW_ID]=$T2192,ChangeLog[Change'#],"")),"")</f>
        <v/>
      </c>
      <c r="T2192">
        <v>2192</v>
      </c>
    </row>
    <row r="2193" spans="1:20" ht="17.100000000000001" customHeight="1" x14ac:dyDescent="0.25">
      <c r="A2193" s="1" t="s">
        <v>1242</v>
      </c>
      <c r="B2193" s="15">
        <v>1993</v>
      </c>
      <c r="C2193" s="15" t="s">
        <v>92</v>
      </c>
      <c r="D2193" s="15" t="s">
        <v>92</v>
      </c>
      <c r="E2193" s="15" t="s">
        <v>177</v>
      </c>
      <c r="F2193" s="15" t="s">
        <v>26</v>
      </c>
      <c r="G2193" s="15" t="s">
        <v>1931</v>
      </c>
      <c r="H2193" s="15" t="s">
        <v>1296</v>
      </c>
      <c r="I2193" s="15" t="s">
        <v>11855</v>
      </c>
      <c r="J2193" s="1" t="s">
        <v>2878</v>
      </c>
      <c r="K2193" s="15" t="s">
        <v>29</v>
      </c>
      <c r="L2193" s="15">
        <v>1</v>
      </c>
      <c r="M2193" s="15" t="s">
        <v>41</v>
      </c>
      <c r="N2193" s="15">
        <v>1</v>
      </c>
      <c r="O2193" s="15">
        <v>1</v>
      </c>
      <c r="P2193" s="13" t="s">
        <v>31</v>
      </c>
      <c r="Q2193" s="13" t="s">
        <v>32</v>
      </c>
      <c r="R2193" s="1"/>
      <c r="S2193" s="13" t="str" cm="1">
        <f t="array" ref="S2193">IFERROR(_xlfn.TEXTJOIN(", ",TRUE,IF(ChangeLog[ROW_ID]=$T2193,ChangeLog[Change'#],"")),"")</f>
        <v/>
      </c>
      <c r="T2193">
        <v>2193</v>
      </c>
    </row>
    <row r="2194" spans="1:20" ht="17.100000000000001" customHeight="1" x14ac:dyDescent="0.25">
      <c r="A2194" s="1" t="s">
        <v>1242</v>
      </c>
      <c r="B2194" s="15">
        <v>1993</v>
      </c>
      <c r="C2194" s="15" t="s">
        <v>92</v>
      </c>
      <c r="D2194" s="15" t="s">
        <v>92</v>
      </c>
      <c r="E2194" s="15" t="s">
        <v>93</v>
      </c>
      <c r="F2194" s="15" t="s">
        <v>26</v>
      </c>
      <c r="G2194" s="15" t="s">
        <v>1442</v>
      </c>
      <c r="H2194" s="15" t="s">
        <v>1296</v>
      </c>
      <c r="I2194" s="15" t="s">
        <v>11856</v>
      </c>
      <c r="J2194" s="1" t="s">
        <v>91</v>
      </c>
      <c r="K2194" s="15" t="s">
        <v>29</v>
      </c>
      <c r="L2194" s="15">
        <v>3</v>
      </c>
      <c r="M2194" s="15" t="s">
        <v>57</v>
      </c>
      <c r="N2194" s="15">
        <v>3</v>
      </c>
      <c r="O2194" s="15">
        <v>1</v>
      </c>
      <c r="P2194" s="13" t="s">
        <v>31</v>
      </c>
      <c r="Q2194" s="13" t="s">
        <v>32</v>
      </c>
      <c r="R2194" s="1" t="s">
        <v>3739</v>
      </c>
      <c r="S2194" s="13" t="str" cm="1">
        <f t="array" ref="S2194">IFERROR(_xlfn.TEXTJOIN(", ",TRUE,IF(ChangeLog[ROW_ID]=$T2194,ChangeLog[Change'#],"")),"")</f>
        <v/>
      </c>
      <c r="T2194">
        <v>2194</v>
      </c>
    </row>
    <row r="2195" spans="1:20" ht="17.100000000000001" customHeight="1" x14ac:dyDescent="0.25">
      <c r="A2195" s="1" t="s">
        <v>1242</v>
      </c>
      <c r="B2195" s="15">
        <v>1993</v>
      </c>
      <c r="C2195" s="15" t="s">
        <v>92</v>
      </c>
      <c r="D2195" s="15" t="s">
        <v>92</v>
      </c>
      <c r="E2195" s="15" t="s">
        <v>177</v>
      </c>
      <c r="F2195" s="15" t="s">
        <v>26</v>
      </c>
      <c r="G2195" s="15" t="s">
        <v>2173</v>
      </c>
      <c r="H2195" s="15" t="s">
        <v>1296</v>
      </c>
      <c r="I2195" s="15" t="s">
        <v>11857</v>
      </c>
      <c r="J2195" s="1" t="s">
        <v>91</v>
      </c>
      <c r="K2195" s="15" t="s">
        <v>29</v>
      </c>
      <c r="L2195" s="15">
        <v>3</v>
      </c>
      <c r="M2195" s="15" t="s">
        <v>57</v>
      </c>
      <c r="N2195" s="15">
        <v>3</v>
      </c>
      <c r="O2195" s="15">
        <v>1</v>
      </c>
      <c r="P2195" s="13" t="s">
        <v>31</v>
      </c>
      <c r="Q2195" s="13" t="s">
        <v>32</v>
      </c>
      <c r="R2195" s="1" t="s">
        <v>3741</v>
      </c>
      <c r="S2195" s="13" t="str" cm="1">
        <f t="array" ref="S2195">IFERROR(_xlfn.TEXTJOIN(", ",TRUE,IF(ChangeLog[ROW_ID]=$T2195,ChangeLog[Change'#],"")),"")</f>
        <v/>
      </c>
      <c r="T2195">
        <v>2195</v>
      </c>
    </row>
    <row r="2196" spans="1:20" ht="17.100000000000001" customHeight="1" x14ac:dyDescent="0.25">
      <c r="A2196" s="1" t="s">
        <v>1242</v>
      </c>
      <c r="B2196" s="15">
        <v>1993</v>
      </c>
      <c r="C2196" s="15" t="s">
        <v>228</v>
      </c>
      <c r="D2196" s="15" t="s">
        <v>228</v>
      </c>
      <c r="E2196" s="15" t="s">
        <v>228</v>
      </c>
      <c r="F2196" s="15" t="s">
        <v>26</v>
      </c>
      <c r="G2196" s="15" t="s">
        <v>152</v>
      </c>
      <c r="H2196" s="15" t="s">
        <v>3496</v>
      </c>
      <c r="I2196" s="15" t="s">
        <v>6259</v>
      </c>
      <c r="J2196" s="1" t="s">
        <v>3743</v>
      </c>
      <c r="K2196" s="15" t="s">
        <v>29</v>
      </c>
      <c r="L2196" s="15">
        <v>3</v>
      </c>
      <c r="M2196" s="15" t="s">
        <v>57</v>
      </c>
      <c r="N2196" s="15">
        <v>3</v>
      </c>
      <c r="O2196" s="15">
        <v>1</v>
      </c>
      <c r="P2196" s="13" t="s">
        <v>31</v>
      </c>
      <c r="Q2196" s="13" t="s">
        <v>32</v>
      </c>
      <c r="R2196" s="1"/>
      <c r="S2196" s="13" t="str" cm="1">
        <f t="array" ref="S2196">IFERROR(_xlfn.TEXTJOIN(", ",TRUE,IF(ChangeLog[ROW_ID]=$T2196,ChangeLog[Change'#],"")),"")</f>
        <v/>
      </c>
      <c r="T2196">
        <v>2196</v>
      </c>
    </row>
    <row r="2197" spans="1:20" ht="17.100000000000001" customHeight="1" x14ac:dyDescent="0.25">
      <c r="A2197" s="1" t="s">
        <v>1242</v>
      </c>
      <c r="B2197" s="15">
        <v>1993</v>
      </c>
      <c r="C2197" s="15" t="s">
        <v>228</v>
      </c>
      <c r="D2197" s="15" t="s">
        <v>228</v>
      </c>
      <c r="E2197" s="15" t="s">
        <v>228</v>
      </c>
      <c r="F2197" s="15" t="s">
        <v>49</v>
      </c>
      <c r="G2197" s="15" t="s">
        <v>152</v>
      </c>
      <c r="H2197" s="15" t="s">
        <v>3496</v>
      </c>
      <c r="I2197" s="15" t="s">
        <v>497</v>
      </c>
      <c r="J2197" s="1" t="s">
        <v>231</v>
      </c>
      <c r="K2197" s="15" t="s">
        <v>29</v>
      </c>
      <c r="L2197" s="15">
        <v>1</v>
      </c>
      <c r="M2197" s="15" t="s">
        <v>41</v>
      </c>
      <c r="N2197" s="15">
        <v>1</v>
      </c>
      <c r="O2197" s="15">
        <v>1</v>
      </c>
      <c r="P2197" s="13" t="s">
        <v>31</v>
      </c>
      <c r="Q2197" s="13" t="s">
        <v>32</v>
      </c>
      <c r="R2197" s="1"/>
      <c r="S2197" s="13" t="str" cm="1">
        <f t="array" ref="S2197">IFERROR(_xlfn.TEXTJOIN(", ",TRUE,IF(ChangeLog[ROW_ID]=$T2197,ChangeLog[Change'#],"")),"")</f>
        <v/>
      </c>
      <c r="T2197">
        <v>2197</v>
      </c>
    </row>
    <row r="2198" spans="1:20" ht="17.100000000000001" customHeight="1" x14ac:dyDescent="0.25">
      <c r="A2198" s="1" t="s">
        <v>1242</v>
      </c>
      <c r="B2198" s="15">
        <v>1993</v>
      </c>
      <c r="C2198" s="15" t="s">
        <v>228</v>
      </c>
      <c r="D2198" s="15" t="s">
        <v>228</v>
      </c>
      <c r="E2198" s="15" t="s">
        <v>228</v>
      </c>
      <c r="F2198" s="15" t="s">
        <v>26</v>
      </c>
      <c r="G2198" s="15" t="s">
        <v>152</v>
      </c>
      <c r="H2198" s="15" t="s">
        <v>3496</v>
      </c>
      <c r="I2198" s="15" t="s">
        <v>6259</v>
      </c>
      <c r="J2198" s="1" t="s">
        <v>3502</v>
      </c>
      <c r="K2198" s="15" t="s">
        <v>29</v>
      </c>
      <c r="L2198" s="15">
        <v>1</v>
      </c>
      <c r="M2198" s="15" t="s">
        <v>41</v>
      </c>
      <c r="N2198" s="15">
        <v>1</v>
      </c>
      <c r="O2198" s="15">
        <v>1</v>
      </c>
      <c r="P2198" s="13" t="s">
        <v>31</v>
      </c>
      <c r="Q2198" s="13" t="s">
        <v>32</v>
      </c>
      <c r="R2198" s="1"/>
      <c r="S2198" s="13" t="str" cm="1">
        <f t="array" ref="S2198">IFERROR(_xlfn.TEXTJOIN(", ",TRUE,IF(ChangeLog[ROW_ID]=$T2198,ChangeLog[Change'#],"")),"")</f>
        <v/>
      </c>
      <c r="T2198">
        <v>2198</v>
      </c>
    </row>
    <row r="2199" spans="1:20" ht="17.100000000000001" customHeight="1" x14ac:dyDescent="0.25">
      <c r="A2199" s="1" t="s">
        <v>1242</v>
      </c>
      <c r="B2199" s="15">
        <v>1993</v>
      </c>
      <c r="C2199" s="15" t="s">
        <v>228</v>
      </c>
      <c r="D2199" s="15" t="s">
        <v>228</v>
      </c>
      <c r="E2199" s="15" t="s">
        <v>228</v>
      </c>
      <c r="F2199" s="15" t="s">
        <v>49</v>
      </c>
      <c r="G2199" s="15" t="s">
        <v>152</v>
      </c>
      <c r="H2199" s="15" t="s">
        <v>3496</v>
      </c>
      <c r="I2199" s="15" t="s">
        <v>497</v>
      </c>
      <c r="J2199" s="1" t="s">
        <v>3745</v>
      </c>
      <c r="K2199" s="15" t="s">
        <v>29</v>
      </c>
      <c r="L2199" s="15">
        <v>2</v>
      </c>
      <c r="M2199" s="15" t="s">
        <v>30</v>
      </c>
      <c r="N2199" s="15">
        <v>2</v>
      </c>
      <c r="O2199" s="15">
        <v>1</v>
      </c>
      <c r="P2199" s="13" t="s">
        <v>31</v>
      </c>
      <c r="Q2199" s="13" t="s">
        <v>32</v>
      </c>
      <c r="R2199" s="1"/>
      <c r="S2199" s="13" t="str" cm="1">
        <f t="array" ref="S2199">IFERROR(_xlfn.TEXTJOIN(", ",TRUE,IF(ChangeLog[ROW_ID]=$T2199,ChangeLog[Change'#],"")),"")</f>
        <v/>
      </c>
      <c r="T2199">
        <v>2199</v>
      </c>
    </row>
    <row r="2200" spans="1:20" ht="17.100000000000001" customHeight="1" x14ac:dyDescent="0.25">
      <c r="A2200" s="1" t="s">
        <v>1242</v>
      </c>
      <c r="B2200" s="15">
        <v>1993</v>
      </c>
      <c r="C2200" s="15" t="s">
        <v>228</v>
      </c>
      <c r="D2200" s="15" t="s">
        <v>228</v>
      </c>
      <c r="E2200" s="15" t="s">
        <v>228</v>
      </c>
      <c r="F2200" s="15" t="s">
        <v>26</v>
      </c>
      <c r="G2200" s="15" t="s">
        <v>36</v>
      </c>
      <c r="H2200" s="15" t="s">
        <v>3496</v>
      </c>
      <c r="I2200" s="15" t="s">
        <v>420</v>
      </c>
      <c r="J2200" s="1" t="s">
        <v>91</v>
      </c>
      <c r="K2200" s="15" t="s">
        <v>29</v>
      </c>
      <c r="L2200" s="15">
        <v>1</v>
      </c>
      <c r="M2200" s="15" t="s">
        <v>41</v>
      </c>
      <c r="N2200" s="15">
        <v>1</v>
      </c>
      <c r="O2200" s="15">
        <v>1</v>
      </c>
      <c r="P2200" s="13" t="s">
        <v>31</v>
      </c>
      <c r="Q2200" s="13" t="s">
        <v>32</v>
      </c>
      <c r="R2200" s="1"/>
      <c r="S2200" s="13" t="str" cm="1">
        <f t="array" ref="S2200">IFERROR(_xlfn.TEXTJOIN(", ",TRUE,IF(ChangeLog[ROW_ID]=$T2200,ChangeLog[Change'#],"")),"")</f>
        <v/>
      </c>
      <c r="T2200">
        <v>2200</v>
      </c>
    </row>
    <row r="2201" spans="1:20" ht="17.100000000000001" customHeight="1" x14ac:dyDescent="0.25">
      <c r="A2201" s="1" t="s">
        <v>1242</v>
      </c>
      <c r="B2201" s="15">
        <v>1993</v>
      </c>
      <c r="C2201" s="15" t="s">
        <v>228</v>
      </c>
      <c r="D2201" s="15" t="s">
        <v>228</v>
      </c>
      <c r="E2201" s="15" t="s">
        <v>228</v>
      </c>
      <c r="F2201" s="15" t="s">
        <v>49</v>
      </c>
      <c r="G2201" s="15" t="s">
        <v>36</v>
      </c>
      <c r="H2201" s="15" t="s">
        <v>3496</v>
      </c>
      <c r="I2201" s="15" t="s">
        <v>470</v>
      </c>
      <c r="J2201" s="1" t="s">
        <v>91</v>
      </c>
      <c r="K2201" s="15" t="s">
        <v>29</v>
      </c>
      <c r="L2201" s="15">
        <v>1</v>
      </c>
      <c r="M2201" s="15" t="s">
        <v>41</v>
      </c>
      <c r="N2201" s="15">
        <v>1</v>
      </c>
      <c r="O2201" s="15">
        <v>1</v>
      </c>
      <c r="P2201" s="13" t="s">
        <v>31</v>
      </c>
      <c r="Q2201" s="13" t="s">
        <v>32</v>
      </c>
      <c r="R2201" s="1"/>
      <c r="S2201" s="13" t="str" cm="1">
        <f t="array" ref="S2201">IFERROR(_xlfn.TEXTJOIN(", ",TRUE,IF(ChangeLog[ROW_ID]=$T2201,ChangeLog[Change'#],"")),"")</f>
        <v/>
      </c>
      <c r="T2201">
        <v>2201</v>
      </c>
    </row>
    <row r="2202" spans="1:20" ht="17.100000000000001" customHeight="1" x14ac:dyDescent="0.25">
      <c r="A2202" s="1" t="s">
        <v>1242</v>
      </c>
      <c r="B2202" s="15">
        <v>1993</v>
      </c>
      <c r="C2202" s="15" t="s">
        <v>97</v>
      </c>
      <c r="D2202" s="15" t="s">
        <v>97</v>
      </c>
      <c r="E2202" s="15" t="s">
        <v>97</v>
      </c>
      <c r="F2202" s="15" t="s">
        <v>325</v>
      </c>
      <c r="G2202" s="15" t="s">
        <v>283</v>
      </c>
      <c r="H2202" s="15" t="s">
        <v>1349</v>
      </c>
      <c r="I2202" s="15" t="s">
        <v>326</v>
      </c>
      <c r="J2202" s="1" t="s">
        <v>3369</v>
      </c>
      <c r="K2202" s="15" t="s">
        <v>29</v>
      </c>
      <c r="L2202" s="15">
        <v>3</v>
      </c>
      <c r="M2202" s="15" t="s">
        <v>57</v>
      </c>
      <c r="N2202" s="15">
        <v>3</v>
      </c>
      <c r="O2202" s="15">
        <v>1</v>
      </c>
      <c r="P2202" s="13" t="s">
        <v>31</v>
      </c>
      <c r="Q2202" s="13" t="s">
        <v>32</v>
      </c>
      <c r="R2202" s="1"/>
      <c r="S2202" s="13" t="str" cm="1">
        <f t="array" ref="S2202">IFERROR(_xlfn.TEXTJOIN(", ",TRUE,IF(ChangeLog[ROW_ID]=$T2202,ChangeLog[Change'#],"")),"")</f>
        <v/>
      </c>
      <c r="T2202">
        <v>2202</v>
      </c>
    </row>
    <row r="2203" spans="1:20" ht="17.100000000000001" customHeight="1" x14ac:dyDescent="0.25">
      <c r="A2203" s="1" t="s">
        <v>1242</v>
      </c>
      <c r="B2203" s="15">
        <v>1993</v>
      </c>
      <c r="C2203" s="15" t="s">
        <v>97</v>
      </c>
      <c r="D2203" s="15" t="s">
        <v>97</v>
      </c>
      <c r="E2203" s="15" t="s">
        <v>97</v>
      </c>
      <c r="F2203" s="15" t="s">
        <v>49</v>
      </c>
      <c r="G2203" s="15" t="s">
        <v>283</v>
      </c>
      <c r="H2203" s="15" t="s">
        <v>1349</v>
      </c>
      <c r="I2203" s="15" t="s">
        <v>284</v>
      </c>
      <c r="J2203" s="1" t="s">
        <v>3747</v>
      </c>
      <c r="K2203" s="15" t="s">
        <v>29</v>
      </c>
      <c r="L2203" s="15">
        <v>3</v>
      </c>
      <c r="M2203" s="15" t="s">
        <v>57</v>
      </c>
      <c r="N2203" s="15">
        <v>3</v>
      </c>
      <c r="O2203" s="15">
        <v>1</v>
      </c>
      <c r="P2203" s="13" t="s">
        <v>31</v>
      </c>
      <c r="Q2203" s="13" t="s">
        <v>32</v>
      </c>
      <c r="R2203" s="1"/>
      <c r="S2203" s="13" t="str" cm="1">
        <f t="array" ref="S2203">IFERROR(_xlfn.TEXTJOIN(", ",TRUE,IF(ChangeLog[ROW_ID]=$T2203,ChangeLog[Change'#],"")),"")</f>
        <v/>
      </c>
      <c r="T2203">
        <v>2203</v>
      </c>
    </row>
    <row r="2204" spans="1:20" ht="17.100000000000001" customHeight="1" x14ac:dyDescent="0.25">
      <c r="A2204" s="1" t="s">
        <v>1242</v>
      </c>
      <c r="B2204" s="15">
        <v>1993</v>
      </c>
      <c r="C2204" s="15" t="s">
        <v>97</v>
      </c>
      <c r="D2204" s="15" t="s">
        <v>97</v>
      </c>
      <c r="E2204" s="15" t="s">
        <v>97</v>
      </c>
      <c r="F2204" s="15" t="s">
        <v>325</v>
      </c>
      <c r="G2204" s="15" t="s">
        <v>283</v>
      </c>
      <c r="H2204" s="15" t="s">
        <v>1349</v>
      </c>
      <c r="I2204" s="15" t="s">
        <v>326</v>
      </c>
      <c r="J2204" s="1" t="s">
        <v>3748</v>
      </c>
      <c r="K2204" s="15" t="s">
        <v>29</v>
      </c>
      <c r="L2204" s="15">
        <v>3</v>
      </c>
      <c r="M2204" s="15" t="s">
        <v>57</v>
      </c>
      <c r="N2204" s="15">
        <v>3</v>
      </c>
      <c r="O2204" s="15">
        <v>1</v>
      </c>
      <c r="P2204" s="13" t="s">
        <v>31</v>
      </c>
      <c r="Q2204" s="13" t="s">
        <v>32</v>
      </c>
      <c r="R2204" s="1"/>
      <c r="S2204" s="13" t="str" cm="1">
        <f t="array" ref="S2204">IFERROR(_xlfn.TEXTJOIN(", ",TRUE,IF(ChangeLog[ROW_ID]=$T2204,ChangeLog[Change'#],"")),"")</f>
        <v/>
      </c>
      <c r="T2204">
        <v>2204</v>
      </c>
    </row>
    <row r="2205" spans="1:20" ht="17.100000000000001" customHeight="1" x14ac:dyDescent="0.25">
      <c r="A2205" s="1" t="s">
        <v>1242</v>
      </c>
      <c r="B2205" s="15">
        <v>1993</v>
      </c>
      <c r="C2205" s="15" t="s">
        <v>97</v>
      </c>
      <c r="D2205" s="15" t="s">
        <v>97</v>
      </c>
      <c r="E2205" s="15" t="s">
        <v>97</v>
      </c>
      <c r="F2205" s="15" t="s">
        <v>49</v>
      </c>
      <c r="G2205" s="15" t="s">
        <v>36</v>
      </c>
      <c r="H2205" s="15" t="s">
        <v>1349</v>
      </c>
      <c r="I2205" s="15" t="s">
        <v>265</v>
      </c>
      <c r="J2205" s="1" t="s">
        <v>91</v>
      </c>
      <c r="K2205" s="15" t="s">
        <v>29</v>
      </c>
      <c r="L2205" s="15">
        <v>3</v>
      </c>
      <c r="M2205" s="15" t="s">
        <v>57</v>
      </c>
      <c r="N2205" s="15">
        <v>3</v>
      </c>
      <c r="O2205" s="15">
        <v>1</v>
      </c>
      <c r="P2205" s="13" t="s">
        <v>31</v>
      </c>
      <c r="Q2205" s="13" t="s">
        <v>32</v>
      </c>
      <c r="R2205" s="1"/>
      <c r="S2205" s="13" t="str" cm="1">
        <f t="array" ref="S2205">IFERROR(_xlfn.TEXTJOIN(", ",TRUE,IF(ChangeLog[ROW_ID]=$T2205,ChangeLog[Change'#],"")),"")</f>
        <v/>
      </c>
      <c r="T2205">
        <v>2205</v>
      </c>
    </row>
    <row r="2206" spans="1:20" ht="17.100000000000001" customHeight="1" x14ac:dyDescent="0.25">
      <c r="A2206" s="1" t="s">
        <v>1242</v>
      </c>
      <c r="B2206" s="15">
        <v>1993</v>
      </c>
      <c r="C2206" s="15" t="s">
        <v>3203</v>
      </c>
      <c r="D2206" s="15" t="s">
        <v>3203</v>
      </c>
      <c r="E2206" s="15" t="s">
        <v>3204</v>
      </c>
      <c r="F2206" s="15" t="s">
        <v>49</v>
      </c>
      <c r="G2206" s="15" t="s">
        <v>2574</v>
      </c>
      <c r="H2206" s="15" t="s">
        <v>3206</v>
      </c>
      <c r="I2206" s="15" t="s">
        <v>11858</v>
      </c>
      <c r="J2206" s="1" t="s">
        <v>3750</v>
      </c>
      <c r="K2206" s="15" t="s">
        <v>29</v>
      </c>
      <c r="L2206" s="15">
        <v>3</v>
      </c>
      <c r="M2206" s="15" t="s">
        <v>57</v>
      </c>
      <c r="N2206" s="15">
        <v>3</v>
      </c>
      <c r="O2206" s="15">
        <v>1</v>
      </c>
      <c r="P2206" s="13" t="s">
        <v>31</v>
      </c>
      <c r="Q2206" s="13" t="s">
        <v>32</v>
      </c>
      <c r="R2206" s="1"/>
      <c r="S2206" s="13" t="str" cm="1">
        <f t="array" ref="S2206">IFERROR(_xlfn.TEXTJOIN(", ",TRUE,IF(ChangeLog[ROW_ID]=$T2206,ChangeLog[Change'#],"")),"")</f>
        <v/>
      </c>
      <c r="T2206">
        <v>2206</v>
      </c>
    </row>
    <row r="2207" spans="1:20" ht="17.100000000000001" customHeight="1" x14ac:dyDescent="0.25">
      <c r="A2207" s="1" t="s">
        <v>1242</v>
      </c>
      <c r="B2207" s="15">
        <v>1993</v>
      </c>
      <c r="C2207" s="15" t="s">
        <v>3203</v>
      </c>
      <c r="D2207" s="15" t="s">
        <v>3203</v>
      </c>
      <c r="E2207" s="15" t="s">
        <v>3204</v>
      </c>
      <c r="F2207" s="15" t="s">
        <v>26</v>
      </c>
      <c r="G2207" s="15" t="s">
        <v>3751</v>
      </c>
      <c r="H2207" s="15" t="s">
        <v>3206</v>
      </c>
      <c r="I2207" s="15" t="s">
        <v>11859</v>
      </c>
      <c r="J2207" s="1" t="s">
        <v>3384</v>
      </c>
      <c r="K2207" s="15" t="s">
        <v>29</v>
      </c>
      <c r="L2207" s="15">
        <v>1</v>
      </c>
      <c r="M2207" s="15" t="s">
        <v>41</v>
      </c>
      <c r="N2207" s="15">
        <v>1</v>
      </c>
      <c r="O2207" s="15">
        <v>1</v>
      </c>
      <c r="P2207" s="13" t="s">
        <v>31</v>
      </c>
      <c r="Q2207" s="13" t="s">
        <v>32</v>
      </c>
      <c r="R2207" s="1"/>
      <c r="S2207" s="13" t="str" cm="1">
        <f t="array" ref="S2207">IFERROR(_xlfn.TEXTJOIN(", ",TRUE,IF(ChangeLog[ROW_ID]=$T2207,ChangeLog[Change'#],"")),"")</f>
        <v/>
      </c>
      <c r="T2207">
        <v>2207</v>
      </c>
    </row>
    <row r="2208" spans="1:20" ht="17.100000000000001" customHeight="1" x14ac:dyDescent="0.25">
      <c r="A2208" s="1" t="s">
        <v>1242</v>
      </c>
      <c r="B2208" s="15">
        <v>1993</v>
      </c>
      <c r="C2208" s="15" t="s">
        <v>3203</v>
      </c>
      <c r="D2208" s="15" t="s">
        <v>3203</v>
      </c>
      <c r="E2208" s="15" t="s">
        <v>3204</v>
      </c>
      <c r="F2208" s="15" t="s">
        <v>26</v>
      </c>
      <c r="G2208" s="15" t="s">
        <v>3753</v>
      </c>
      <c r="H2208" s="15" t="s">
        <v>3206</v>
      </c>
      <c r="I2208" s="15" t="s">
        <v>11860</v>
      </c>
      <c r="J2208" s="1" t="s">
        <v>3755</v>
      </c>
      <c r="K2208" s="15" t="s">
        <v>29</v>
      </c>
      <c r="L2208" s="15">
        <v>1</v>
      </c>
      <c r="M2208" s="15" t="s">
        <v>41</v>
      </c>
      <c r="N2208" s="15">
        <v>1</v>
      </c>
      <c r="O2208" s="15">
        <v>1</v>
      </c>
      <c r="P2208" s="13" t="s">
        <v>31</v>
      </c>
      <c r="Q2208" s="13" t="s">
        <v>32</v>
      </c>
      <c r="R2208" s="1"/>
      <c r="S2208" s="13" t="str" cm="1">
        <f t="array" ref="S2208">IFERROR(_xlfn.TEXTJOIN(", ",TRUE,IF(ChangeLog[ROW_ID]=$T2208,ChangeLog[Change'#],"")),"")</f>
        <v/>
      </c>
      <c r="T2208">
        <v>2208</v>
      </c>
    </row>
    <row r="2209" spans="1:20" ht="17.100000000000001" customHeight="1" x14ac:dyDescent="0.25">
      <c r="A2209" s="1" t="s">
        <v>1242</v>
      </c>
      <c r="B2209" s="15">
        <v>1993</v>
      </c>
      <c r="C2209" s="15" t="s">
        <v>3203</v>
      </c>
      <c r="D2209" s="15" t="s">
        <v>3203</v>
      </c>
      <c r="E2209" s="15" t="s">
        <v>3204</v>
      </c>
      <c r="F2209" s="15" t="s">
        <v>49</v>
      </c>
      <c r="G2209" s="15" t="s">
        <v>3756</v>
      </c>
      <c r="H2209" s="15" t="s">
        <v>3206</v>
      </c>
      <c r="I2209" s="15" t="s">
        <v>11861</v>
      </c>
      <c r="J2209" s="1" t="s">
        <v>3216</v>
      </c>
      <c r="K2209" s="15" t="s">
        <v>29</v>
      </c>
      <c r="L2209" s="15">
        <v>1</v>
      </c>
      <c r="M2209" s="15" t="s">
        <v>41</v>
      </c>
      <c r="N2209" s="15">
        <v>1</v>
      </c>
      <c r="O2209" s="15">
        <v>1</v>
      </c>
      <c r="P2209" s="13" t="s">
        <v>31</v>
      </c>
      <c r="Q2209" s="13" t="s">
        <v>32</v>
      </c>
      <c r="R2209" s="1"/>
      <c r="S2209" s="13" t="str" cm="1">
        <f t="array" ref="S2209">IFERROR(_xlfn.TEXTJOIN(", ",TRUE,IF(ChangeLog[ROW_ID]=$T2209,ChangeLog[Change'#],"")),"")</f>
        <v/>
      </c>
      <c r="T2209">
        <v>2209</v>
      </c>
    </row>
    <row r="2210" spans="1:20" ht="17.100000000000001" customHeight="1" x14ac:dyDescent="0.25">
      <c r="A2210" s="1" t="s">
        <v>1242</v>
      </c>
      <c r="B2210" s="15">
        <v>1993</v>
      </c>
      <c r="C2210" s="15" t="s">
        <v>3203</v>
      </c>
      <c r="D2210" s="15" t="s">
        <v>3203</v>
      </c>
      <c r="E2210" s="15" t="s">
        <v>3204</v>
      </c>
      <c r="F2210" s="15" t="s">
        <v>26</v>
      </c>
      <c r="G2210" s="15" t="s">
        <v>75</v>
      </c>
      <c r="H2210" s="15" t="s">
        <v>3206</v>
      </c>
      <c r="I2210" s="15" t="s">
        <v>11862</v>
      </c>
      <c r="J2210" s="1" t="s">
        <v>3213</v>
      </c>
      <c r="K2210" s="15" t="s">
        <v>29</v>
      </c>
      <c r="L2210" s="15">
        <v>3</v>
      </c>
      <c r="M2210" s="15" t="s">
        <v>57</v>
      </c>
      <c r="N2210" s="15">
        <v>3</v>
      </c>
      <c r="O2210" s="15">
        <v>1</v>
      </c>
      <c r="P2210" s="13" t="s">
        <v>31</v>
      </c>
      <c r="Q2210" s="13" t="s">
        <v>32</v>
      </c>
      <c r="R2210" s="1"/>
      <c r="S2210" s="13" t="str" cm="1">
        <f t="array" ref="S2210">IFERROR(_xlfn.TEXTJOIN(", ",TRUE,IF(ChangeLog[ROW_ID]=$T2210,ChangeLog[Change'#],"")),"")</f>
        <v/>
      </c>
      <c r="T2210">
        <v>2210</v>
      </c>
    </row>
    <row r="2211" spans="1:20" ht="17.100000000000001" customHeight="1" x14ac:dyDescent="0.25">
      <c r="A2211" s="1" t="s">
        <v>1242</v>
      </c>
      <c r="B2211" s="15">
        <v>1993</v>
      </c>
      <c r="C2211" s="15" t="s">
        <v>3203</v>
      </c>
      <c r="D2211" s="15" t="s">
        <v>3203</v>
      </c>
      <c r="E2211" s="15" t="s">
        <v>3204</v>
      </c>
      <c r="F2211" s="15" t="s">
        <v>26</v>
      </c>
      <c r="G2211" s="15" t="s">
        <v>718</v>
      </c>
      <c r="H2211" s="15" t="s">
        <v>3206</v>
      </c>
      <c r="I2211" s="15" t="s">
        <v>11863</v>
      </c>
      <c r="J2211" s="1" t="s">
        <v>3760</v>
      </c>
      <c r="K2211" s="15" t="s">
        <v>29</v>
      </c>
      <c r="L2211" s="15">
        <v>3</v>
      </c>
      <c r="M2211" s="15" t="s">
        <v>57</v>
      </c>
      <c r="N2211" s="15">
        <v>3</v>
      </c>
      <c r="O2211" s="15">
        <v>1</v>
      </c>
      <c r="P2211" s="13" t="s">
        <v>31</v>
      </c>
      <c r="Q2211" s="13" t="s">
        <v>32</v>
      </c>
      <c r="R2211" s="1"/>
      <c r="S2211" s="13" t="str" cm="1">
        <f t="array" ref="S2211">IFERROR(_xlfn.TEXTJOIN(", ",TRUE,IF(ChangeLog[ROW_ID]=$T2211,ChangeLog[Change'#],"")),"")</f>
        <v/>
      </c>
      <c r="T2211">
        <v>2211</v>
      </c>
    </row>
    <row r="2212" spans="1:20" ht="17.100000000000001" customHeight="1" x14ac:dyDescent="0.25">
      <c r="A2212" s="1" t="s">
        <v>1242</v>
      </c>
      <c r="B2212" s="15">
        <v>1993</v>
      </c>
      <c r="C2212" s="15" t="s">
        <v>3203</v>
      </c>
      <c r="D2212" s="15" t="s">
        <v>3203</v>
      </c>
      <c r="E2212" s="15" t="s">
        <v>3204</v>
      </c>
      <c r="F2212" s="15" t="s">
        <v>26</v>
      </c>
      <c r="G2212" s="15" t="s">
        <v>88</v>
      </c>
      <c r="H2212" s="15" t="s">
        <v>3206</v>
      </c>
      <c r="I2212" s="15" t="s">
        <v>11864</v>
      </c>
      <c r="J2212" s="1" t="s">
        <v>3762</v>
      </c>
      <c r="K2212" s="15" t="s">
        <v>29</v>
      </c>
      <c r="L2212" s="15">
        <v>3</v>
      </c>
      <c r="M2212" s="15" t="s">
        <v>57</v>
      </c>
      <c r="N2212" s="15">
        <v>3</v>
      </c>
      <c r="O2212" s="15">
        <v>1</v>
      </c>
      <c r="P2212" s="13" t="s">
        <v>31</v>
      </c>
      <c r="Q2212" s="13" t="s">
        <v>32</v>
      </c>
      <c r="R2212" s="1"/>
      <c r="S2212" s="13" t="str" cm="1">
        <f t="array" ref="S2212">IFERROR(_xlfn.TEXTJOIN(", ",TRUE,IF(ChangeLog[ROW_ID]=$T2212,ChangeLog[Change'#],"")),"")</f>
        <v/>
      </c>
      <c r="T2212">
        <v>2212</v>
      </c>
    </row>
    <row r="2213" spans="1:20" ht="17.100000000000001" customHeight="1" x14ac:dyDescent="0.25">
      <c r="A2213" s="1" t="s">
        <v>1242</v>
      </c>
      <c r="B2213" s="15">
        <v>1993</v>
      </c>
      <c r="C2213" s="15" t="s">
        <v>3203</v>
      </c>
      <c r="D2213" s="15" t="s">
        <v>3203</v>
      </c>
      <c r="E2213" s="15" t="s">
        <v>3204</v>
      </c>
      <c r="F2213" s="15" t="s">
        <v>49</v>
      </c>
      <c r="G2213" s="15" t="s">
        <v>75</v>
      </c>
      <c r="H2213" s="15" t="s">
        <v>3206</v>
      </c>
      <c r="I2213" s="15" t="s">
        <v>11865</v>
      </c>
      <c r="J2213" s="1" t="s">
        <v>3210</v>
      </c>
      <c r="K2213" s="15" t="s">
        <v>29</v>
      </c>
      <c r="L2213" s="15">
        <v>1</v>
      </c>
      <c r="M2213" s="15" t="s">
        <v>41</v>
      </c>
      <c r="N2213" s="15">
        <v>1</v>
      </c>
      <c r="O2213" s="15">
        <v>1</v>
      </c>
      <c r="P2213" s="13" t="s">
        <v>31</v>
      </c>
      <c r="Q2213" s="13" t="s">
        <v>32</v>
      </c>
      <c r="R2213" s="1"/>
      <c r="S2213" s="13" t="str" cm="1">
        <f t="array" ref="S2213">IFERROR(_xlfn.TEXTJOIN(", ",TRUE,IF(ChangeLog[ROW_ID]=$T2213,ChangeLog[Change'#],"")),"")</f>
        <v/>
      </c>
      <c r="T2213">
        <v>2213</v>
      </c>
    </row>
    <row r="2214" spans="1:20" ht="17.100000000000001" customHeight="1" x14ac:dyDescent="0.25">
      <c r="A2214" s="1" t="s">
        <v>1242</v>
      </c>
      <c r="B2214" s="15">
        <v>1993</v>
      </c>
      <c r="C2214" s="15" t="s">
        <v>3203</v>
      </c>
      <c r="D2214" s="15" t="s">
        <v>3203</v>
      </c>
      <c r="E2214" s="15" t="s">
        <v>3204</v>
      </c>
      <c r="F2214" s="15" t="s">
        <v>26</v>
      </c>
      <c r="G2214" s="15" t="s">
        <v>504</v>
      </c>
      <c r="H2214" s="15" t="s">
        <v>3206</v>
      </c>
      <c r="I2214" s="15" t="s">
        <v>11866</v>
      </c>
      <c r="J2214" s="1" t="s">
        <v>3215</v>
      </c>
      <c r="K2214" s="15" t="s">
        <v>29</v>
      </c>
      <c r="L2214" s="15">
        <v>1</v>
      </c>
      <c r="M2214" s="15" t="s">
        <v>41</v>
      </c>
      <c r="N2214" s="15">
        <v>1</v>
      </c>
      <c r="O2214" s="15">
        <v>1</v>
      </c>
      <c r="P2214" s="13" t="s">
        <v>31</v>
      </c>
      <c r="Q2214" s="13" t="s">
        <v>32</v>
      </c>
      <c r="R2214" s="1"/>
      <c r="S2214" s="13" t="str" cm="1">
        <f t="array" ref="S2214">IFERROR(_xlfn.TEXTJOIN(", ",TRUE,IF(ChangeLog[ROW_ID]=$T2214,ChangeLog[Change'#],"")),"")</f>
        <v/>
      </c>
      <c r="T2214">
        <v>2214</v>
      </c>
    </row>
    <row r="2215" spans="1:20" ht="17.100000000000001" customHeight="1" x14ac:dyDescent="0.25">
      <c r="A2215" s="1" t="s">
        <v>1242</v>
      </c>
      <c r="B2215" s="15">
        <v>1993</v>
      </c>
      <c r="C2215" s="15" t="s">
        <v>3203</v>
      </c>
      <c r="D2215" s="15" t="s">
        <v>3203</v>
      </c>
      <c r="E2215" s="15" t="s">
        <v>3204</v>
      </c>
      <c r="F2215" s="15" t="s">
        <v>49</v>
      </c>
      <c r="G2215" s="15" t="s">
        <v>88</v>
      </c>
      <c r="H2215" s="15" t="s">
        <v>3206</v>
      </c>
      <c r="I2215" s="15" t="s">
        <v>11867</v>
      </c>
      <c r="J2215" s="1" t="s">
        <v>3766</v>
      </c>
      <c r="K2215" s="15" t="s">
        <v>29</v>
      </c>
      <c r="L2215" s="15">
        <v>2</v>
      </c>
      <c r="M2215" s="15" t="s">
        <v>30</v>
      </c>
      <c r="N2215" s="15">
        <v>2</v>
      </c>
      <c r="O2215" s="15">
        <v>1</v>
      </c>
      <c r="P2215" s="13" t="s">
        <v>31</v>
      </c>
      <c r="Q2215" s="13" t="s">
        <v>32</v>
      </c>
      <c r="R2215" s="1"/>
      <c r="S2215" s="13" t="str" cm="1">
        <f t="array" ref="S2215">IFERROR(_xlfn.TEXTJOIN(", ",TRUE,IF(ChangeLog[ROW_ID]=$T2215,ChangeLog[Change'#],"")),"")</f>
        <v/>
      </c>
      <c r="T2215">
        <v>2215</v>
      </c>
    </row>
    <row r="2216" spans="1:20" ht="17.100000000000001" customHeight="1" x14ac:dyDescent="0.25">
      <c r="A2216" s="1" t="s">
        <v>1242</v>
      </c>
      <c r="B2216" s="15">
        <v>1993</v>
      </c>
      <c r="C2216" s="15" t="s">
        <v>3203</v>
      </c>
      <c r="D2216" s="15" t="s">
        <v>3203</v>
      </c>
      <c r="E2216" s="15" t="s">
        <v>3204</v>
      </c>
      <c r="F2216" s="15" t="s">
        <v>49</v>
      </c>
      <c r="G2216" s="15" t="s">
        <v>504</v>
      </c>
      <c r="H2216" s="15" t="s">
        <v>3206</v>
      </c>
      <c r="I2216" s="15" t="s">
        <v>11868</v>
      </c>
      <c r="J2216" s="1" t="s">
        <v>3768</v>
      </c>
      <c r="K2216" s="15" t="s">
        <v>29</v>
      </c>
      <c r="L2216" s="15">
        <v>2</v>
      </c>
      <c r="M2216" s="15" t="s">
        <v>30</v>
      </c>
      <c r="N2216" s="15">
        <v>2</v>
      </c>
      <c r="O2216" s="15">
        <v>1</v>
      </c>
      <c r="P2216" s="13" t="s">
        <v>31</v>
      </c>
      <c r="Q2216" s="13" t="s">
        <v>32</v>
      </c>
      <c r="R2216" s="1"/>
      <c r="S2216" s="13" t="str" cm="1">
        <f t="array" ref="S2216">IFERROR(_xlfn.TEXTJOIN(", ",TRUE,IF(ChangeLog[ROW_ID]=$T2216,ChangeLog[Change'#],"")),"")</f>
        <v/>
      </c>
      <c r="T2216">
        <v>2216</v>
      </c>
    </row>
    <row r="2217" spans="1:20" ht="17.100000000000001" customHeight="1" x14ac:dyDescent="0.25">
      <c r="A2217" s="1" t="s">
        <v>1242</v>
      </c>
      <c r="B2217" s="15">
        <v>1993</v>
      </c>
      <c r="C2217" s="15" t="s">
        <v>3203</v>
      </c>
      <c r="D2217" s="15" t="s">
        <v>3203</v>
      </c>
      <c r="E2217" s="15" t="s">
        <v>3204</v>
      </c>
      <c r="F2217" s="15" t="s">
        <v>26</v>
      </c>
      <c r="G2217" s="15" t="s">
        <v>3205</v>
      </c>
      <c r="H2217" s="15" t="s">
        <v>3206</v>
      </c>
      <c r="I2217" s="15" t="s">
        <v>11869</v>
      </c>
      <c r="J2217" s="1" t="s">
        <v>3770</v>
      </c>
      <c r="K2217" s="15" t="s">
        <v>29</v>
      </c>
      <c r="L2217" s="15">
        <v>2</v>
      </c>
      <c r="M2217" s="15" t="s">
        <v>30</v>
      </c>
      <c r="N2217" s="15">
        <v>2</v>
      </c>
      <c r="O2217" s="15">
        <v>1</v>
      </c>
      <c r="P2217" s="13" t="s">
        <v>31</v>
      </c>
      <c r="Q2217" s="13" t="s">
        <v>32</v>
      </c>
      <c r="R2217" s="1"/>
      <c r="S2217" s="13" t="str" cm="1">
        <f t="array" ref="S2217">IFERROR(_xlfn.TEXTJOIN(", ",TRUE,IF(ChangeLog[ROW_ID]=$T2217,ChangeLog[Change'#],"")),"")</f>
        <v/>
      </c>
      <c r="T2217">
        <v>2217</v>
      </c>
    </row>
    <row r="2218" spans="1:20" ht="17.100000000000001" customHeight="1" x14ac:dyDescent="0.25">
      <c r="A2218" s="1" t="s">
        <v>1242</v>
      </c>
      <c r="B2218" s="15">
        <v>1993</v>
      </c>
      <c r="C2218" s="15" t="s">
        <v>3203</v>
      </c>
      <c r="D2218" s="15" t="s">
        <v>3203</v>
      </c>
      <c r="E2218" s="15" t="s">
        <v>3204</v>
      </c>
      <c r="F2218" s="15" t="s">
        <v>49</v>
      </c>
      <c r="G2218" s="15" t="s">
        <v>3205</v>
      </c>
      <c r="H2218" s="15" t="s">
        <v>3206</v>
      </c>
      <c r="I2218" s="15" t="s">
        <v>11870</v>
      </c>
      <c r="J2218" s="1" t="s">
        <v>3772</v>
      </c>
      <c r="K2218" s="15" t="s">
        <v>29</v>
      </c>
      <c r="L2218" s="15">
        <v>2</v>
      </c>
      <c r="M2218" s="15" t="s">
        <v>30</v>
      </c>
      <c r="N2218" s="15">
        <v>2</v>
      </c>
      <c r="O2218" s="15">
        <v>1</v>
      </c>
      <c r="P2218" s="13" t="s">
        <v>31</v>
      </c>
      <c r="Q2218" s="13" t="s">
        <v>32</v>
      </c>
      <c r="R2218" s="1"/>
      <c r="S2218" s="13" t="str" cm="1">
        <f t="array" ref="S2218">IFERROR(_xlfn.TEXTJOIN(", ",TRUE,IF(ChangeLog[ROW_ID]=$T2218,ChangeLog[Change'#],"")),"")</f>
        <v/>
      </c>
      <c r="T2218">
        <v>2218</v>
      </c>
    </row>
    <row r="2219" spans="1:20" ht="17.100000000000001" customHeight="1" x14ac:dyDescent="0.25">
      <c r="A2219" s="1" t="s">
        <v>1242</v>
      </c>
      <c r="B2219" s="15">
        <v>1993</v>
      </c>
      <c r="C2219" s="15" t="s">
        <v>1300</v>
      </c>
      <c r="D2219" s="15" t="s">
        <v>1300</v>
      </c>
      <c r="E2219" s="15" t="s">
        <v>1300</v>
      </c>
      <c r="F2219" s="15" t="s">
        <v>26</v>
      </c>
      <c r="G2219" s="15" t="s">
        <v>36</v>
      </c>
      <c r="H2219" s="15" t="s">
        <v>2893</v>
      </c>
      <c r="I2219" s="15" t="s">
        <v>98</v>
      </c>
      <c r="J2219" s="1" t="s">
        <v>91</v>
      </c>
      <c r="K2219" s="15" t="s">
        <v>29</v>
      </c>
      <c r="L2219" s="15">
        <v>3</v>
      </c>
      <c r="M2219" s="15" t="s">
        <v>57</v>
      </c>
      <c r="N2219" s="15">
        <v>3</v>
      </c>
      <c r="O2219" s="15">
        <v>1</v>
      </c>
      <c r="P2219" s="13" t="s">
        <v>31</v>
      </c>
      <c r="Q2219" s="13" t="s">
        <v>32</v>
      </c>
      <c r="R2219" s="1"/>
      <c r="S2219" s="13" t="str" cm="1">
        <f t="array" ref="S2219">IFERROR(_xlfn.TEXTJOIN(", ",TRUE,IF(ChangeLog[ROW_ID]=$T2219,ChangeLog[Change'#],"")),"")</f>
        <v/>
      </c>
      <c r="T2219">
        <v>2219</v>
      </c>
    </row>
    <row r="2220" spans="1:20" ht="17.100000000000001" customHeight="1" x14ac:dyDescent="0.25">
      <c r="A2220" s="1" t="s">
        <v>1242</v>
      </c>
      <c r="B2220" s="15">
        <v>1993</v>
      </c>
      <c r="C2220" s="15" t="s">
        <v>1300</v>
      </c>
      <c r="D2220" s="15" t="s">
        <v>1300</v>
      </c>
      <c r="E2220" s="15" t="s">
        <v>1300</v>
      </c>
      <c r="F2220" s="15" t="s">
        <v>49</v>
      </c>
      <c r="G2220" s="15" t="s">
        <v>36</v>
      </c>
      <c r="H2220" s="15" t="s">
        <v>2893</v>
      </c>
      <c r="I2220" s="15" t="s">
        <v>265</v>
      </c>
      <c r="J2220" s="1" t="s">
        <v>91</v>
      </c>
      <c r="K2220" s="15" t="s">
        <v>29</v>
      </c>
      <c r="L2220" s="15">
        <v>3</v>
      </c>
      <c r="M2220" s="15" t="s">
        <v>57</v>
      </c>
      <c r="N2220" s="15">
        <v>3</v>
      </c>
      <c r="O2220" s="15">
        <v>1</v>
      </c>
      <c r="P2220" s="13" t="s">
        <v>31</v>
      </c>
      <c r="Q2220" s="13" t="s">
        <v>32</v>
      </c>
      <c r="R2220" s="1"/>
      <c r="S2220" s="13" t="str" cm="1">
        <f t="array" ref="S2220">IFERROR(_xlfn.TEXTJOIN(", ",TRUE,IF(ChangeLog[ROW_ID]=$T2220,ChangeLog[Change'#],"")),"")</f>
        <v/>
      </c>
      <c r="T2220">
        <v>2220</v>
      </c>
    </row>
    <row r="2221" spans="1:20" ht="17.100000000000001" customHeight="1" x14ac:dyDescent="0.25">
      <c r="A2221" s="1" t="s">
        <v>1242</v>
      </c>
      <c r="B2221" s="15">
        <v>1993</v>
      </c>
      <c r="C2221" s="15" t="s">
        <v>1452</v>
      </c>
      <c r="D2221" s="15" t="s">
        <v>1452</v>
      </c>
      <c r="E2221" s="15" t="s">
        <v>1453</v>
      </c>
      <c r="F2221" s="15" t="s">
        <v>26</v>
      </c>
      <c r="G2221" s="15" t="s">
        <v>36</v>
      </c>
      <c r="H2221" s="15" t="s">
        <v>1454</v>
      </c>
      <c r="I2221" s="15" t="s">
        <v>26</v>
      </c>
      <c r="J2221" s="1" t="s">
        <v>91</v>
      </c>
      <c r="K2221" s="15" t="s">
        <v>29</v>
      </c>
      <c r="L2221" s="15">
        <v>3</v>
      </c>
      <c r="M2221" s="15" t="s">
        <v>57</v>
      </c>
      <c r="N2221" s="15">
        <v>3</v>
      </c>
      <c r="O2221" s="15">
        <v>1</v>
      </c>
      <c r="P2221" s="13" t="s">
        <v>31</v>
      </c>
      <c r="Q2221" s="13" t="s">
        <v>32</v>
      </c>
      <c r="R2221" s="1"/>
      <c r="S2221" s="13" t="str" cm="1">
        <f t="array" ref="S2221">IFERROR(_xlfn.TEXTJOIN(", ",TRUE,IF(ChangeLog[ROW_ID]=$T2221,ChangeLog[Change'#],"")),"")</f>
        <v/>
      </c>
      <c r="T2221">
        <v>2221</v>
      </c>
    </row>
    <row r="2222" spans="1:20" ht="17.100000000000001" customHeight="1" x14ac:dyDescent="0.25">
      <c r="A2222" s="1" t="s">
        <v>1242</v>
      </c>
      <c r="B2222" s="15">
        <v>1993</v>
      </c>
      <c r="C2222" s="15" t="s">
        <v>59</v>
      </c>
      <c r="D2222" s="15" t="s">
        <v>59</v>
      </c>
      <c r="E2222" s="15" t="s">
        <v>59</v>
      </c>
      <c r="F2222" s="15" t="s">
        <v>26</v>
      </c>
      <c r="G2222" s="15" t="s">
        <v>3773</v>
      </c>
      <c r="H2222" s="15" t="s">
        <v>1306</v>
      </c>
      <c r="I2222" s="15" t="s">
        <v>11871</v>
      </c>
      <c r="J2222" s="1" t="s">
        <v>3775</v>
      </c>
      <c r="K2222" s="15" t="s">
        <v>29</v>
      </c>
      <c r="L2222" s="15">
        <v>3</v>
      </c>
      <c r="M2222" s="15" t="s">
        <v>57</v>
      </c>
      <c r="N2222" s="15">
        <v>3</v>
      </c>
      <c r="O2222" s="15">
        <v>1</v>
      </c>
      <c r="P2222" s="13" t="s">
        <v>31</v>
      </c>
      <c r="Q2222" s="13" t="s">
        <v>32</v>
      </c>
      <c r="R2222" s="1" t="s">
        <v>3776</v>
      </c>
      <c r="S2222" s="13" t="str" cm="1">
        <f t="array" ref="S2222">IFERROR(_xlfn.TEXTJOIN(", ",TRUE,IF(ChangeLog[ROW_ID]=$T2222,ChangeLog[Change'#],"")),"")</f>
        <v/>
      </c>
      <c r="T2222">
        <v>2222</v>
      </c>
    </row>
    <row r="2223" spans="1:20" ht="17.100000000000001" customHeight="1" x14ac:dyDescent="0.25">
      <c r="A2223" s="1" t="s">
        <v>1242</v>
      </c>
      <c r="B2223" s="15">
        <v>1993</v>
      </c>
      <c r="C2223" s="15" t="s">
        <v>59</v>
      </c>
      <c r="D2223" s="15" t="s">
        <v>59</v>
      </c>
      <c r="E2223" s="15" t="s">
        <v>59</v>
      </c>
      <c r="F2223" s="15" t="s">
        <v>26</v>
      </c>
      <c r="G2223" s="15" t="s">
        <v>3753</v>
      </c>
      <c r="H2223" s="15" t="s">
        <v>1306</v>
      </c>
      <c r="I2223" s="15" t="s">
        <v>11872</v>
      </c>
      <c r="J2223" s="1" t="s">
        <v>512</v>
      </c>
      <c r="K2223" s="15" t="s">
        <v>29</v>
      </c>
      <c r="L2223" s="15">
        <v>2</v>
      </c>
      <c r="M2223" s="15" t="s">
        <v>30</v>
      </c>
      <c r="N2223" s="15">
        <v>2</v>
      </c>
      <c r="O2223" s="15">
        <v>1</v>
      </c>
      <c r="P2223" s="13" t="s">
        <v>31</v>
      </c>
      <c r="Q2223" s="13" t="s">
        <v>32</v>
      </c>
      <c r="R2223" s="1" t="s">
        <v>1627</v>
      </c>
      <c r="S2223" s="13" t="str" cm="1">
        <f t="array" ref="S2223">IFERROR(_xlfn.TEXTJOIN(", ",TRUE,IF(ChangeLog[ROW_ID]=$T2223,ChangeLog[Change'#],"")),"")</f>
        <v/>
      </c>
      <c r="T2223">
        <v>2223</v>
      </c>
    </row>
    <row r="2224" spans="1:20" ht="17.100000000000001" customHeight="1" x14ac:dyDescent="0.25">
      <c r="A2224" s="1" t="s">
        <v>1242</v>
      </c>
      <c r="B2224" s="15">
        <v>1993</v>
      </c>
      <c r="C2224" s="15" t="s">
        <v>189</v>
      </c>
      <c r="D2224" s="15" t="s">
        <v>189</v>
      </c>
      <c r="E2224" s="15" t="s">
        <v>190</v>
      </c>
      <c r="F2224" s="15" t="s">
        <v>49</v>
      </c>
      <c r="G2224" s="15" t="s">
        <v>397</v>
      </c>
      <c r="H2224" s="15" t="s">
        <v>3517</v>
      </c>
      <c r="I2224" s="15" t="s">
        <v>11873</v>
      </c>
      <c r="J2224" s="1" t="s">
        <v>3521</v>
      </c>
      <c r="K2224" s="15" t="s">
        <v>29</v>
      </c>
      <c r="L2224" s="15">
        <v>3</v>
      </c>
      <c r="M2224" s="15" t="s">
        <v>57</v>
      </c>
      <c r="N2224" s="15">
        <v>3</v>
      </c>
      <c r="O2224" s="15">
        <v>1</v>
      </c>
      <c r="P2224" s="13" t="s">
        <v>31</v>
      </c>
      <c r="Q2224" s="13" t="s">
        <v>32</v>
      </c>
      <c r="R2224" s="1" t="s">
        <v>3779</v>
      </c>
      <c r="S2224" s="13" t="str" cm="1">
        <f t="array" ref="S2224">IFERROR(_xlfn.TEXTJOIN(", ",TRUE,IF(ChangeLog[ROW_ID]=$T2224,ChangeLog[Change'#],"")),"")</f>
        <v/>
      </c>
      <c r="T2224">
        <v>2224</v>
      </c>
    </row>
    <row r="2225" spans="1:20" ht="17.100000000000001" customHeight="1" x14ac:dyDescent="0.25">
      <c r="A2225" s="1" t="s">
        <v>1242</v>
      </c>
      <c r="B2225" s="15">
        <v>1993</v>
      </c>
      <c r="C2225" s="15" t="s">
        <v>189</v>
      </c>
      <c r="D2225" s="15" t="s">
        <v>189</v>
      </c>
      <c r="E2225" s="15" t="s">
        <v>190</v>
      </c>
      <c r="F2225" s="15" t="s">
        <v>26</v>
      </c>
      <c r="G2225" s="15" t="s">
        <v>232</v>
      </c>
      <c r="H2225" s="15" t="s">
        <v>3517</v>
      </c>
      <c r="I2225" s="15" t="s">
        <v>11874</v>
      </c>
      <c r="J2225" s="1" t="s">
        <v>3781</v>
      </c>
      <c r="K2225" s="15" t="s">
        <v>29</v>
      </c>
      <c r="L2225" s="15">
        <v>1</v>
      </c>
      <c r="M2225" s="15" t="s">
        <v>41</v>
      </c>
      <c r="N2225" s="15">
        <v>1</v>
      </c>
      <c r="O2225" s="15">
        <v>1</v>
      </c>
      <c r="P2225" s="13" t="s">
        <v>31</v>
      </c>
      <c r="Q2225" s="13" t="s">
        <v>32</v>
      </c>
      <c r="R2225" s="1" t="s">
        <v>3782</v>
      </c>
      <c r="S2225" s="13" t="str" cm="1">
        <f t="array" ref="S2225">IFERROR(_xlfn.TEXTJOIN(", ",TRUE,IF(ChangeLog[ROW_ID]=$T2225,ChangeLog[Change'#],"")),"")</f>
        <v/>
      </c>
      <c r="T2225">
        <v>2225</v>
      </c>
    </row>
    <row r="2226" spans="1:20" ht="17.100000000000001" customHeight="1" x14ac:dyDescent="0.25">
      <c r="A2226" s="1" t="s">
        <v>1242</v>
      </c>
      <c r="B2226" s="15">
        <v>1993</v>
      </c>
      <c r="C2226" s="15" t="s">
        <v>189</v>
      </c>
      <c r="D2226" s="15" t="s">
        <v>189</v>
      </c>
      <c r="E2226" s="15" t="s">
        <v>190</v>
      </c>
      <c r="F2226" s="15" t="s">
        <v>49</v>
      </c>
      <c r="G2226" s="15" t="s">
        <v>232</v>
      </c>
      <c r="H2226" s="15" t="s">
        <v>3517</v>
      </c>
      <c r="I2226" s="15" t="s">
        <v>11875</v>
      </c>
      <c r="J2226" s="1" t="s">
        <v>3784</v>
      </c>
      <c r="K2226" s="15" t="s">
        <v>29</v>
      </c>
      <c r="L2226" s="15">
        <v>1</v>
      </c>
      <c r="M2226" s="15" t="s">
        <v>41</v>
      </c>
      <c r="N2226" s="15">
        <v>1</v>
      </c>
      <c r="O2226" s="15">
        <v>1</v>
      </c>
      <c r="P2226" s="13" t="s">
        <v>31</v>
      </c>
      <c r="Q2226" s="13" t="s">
        <v>32</v>
      </c>
      <c r="R2226" s="1" t="s">
        <v>3785</v>
      </c>
      <c r="S2226" s="13" t="str" cm="1">
        <f t="array" ref="S2226">IFERROR(_xlfn.TEXTJOIN(", ",TRUE,IF(ChangeLog[ROW_ID]=$T2226,ChangeLog[Change'#],"")),"")</f>
        <v/>
      </c>
      <c r="T2226">
        <v>2226</v>
      </c>
    </row>
    <row r="2227" spans="1:20" ht="17.100000000000001" customHeight="1" x14ac:dyDescent="0.25">
      <c r="A2227" s="1" t="s">
        <v>1242</v>
      </c>
      <c r="B2227" s="15">
        <v>1993</v>
      </c>
      <c r="C2227" s="15" t="s">
        <v>189</v>
      </c>
      <c r="D2227" s="15" t="s">
        <v>189</v>
      </c>
      <c r="E2227" s="15" t="s">
        <v>190</v>
      </c>
      <c r="F2227" s="15" t="s">
        <v>49</v>
      </c>
      <c r="G2227" s="15" t="s">
        <v>397</v>
      </c>
      <c r="H2227" s="15" t="s">
        <v>3517</v>
      </c>
      <c r="I2227" s="15" t="s">
        <v>11873</v>
      </c>
      <c r="J2227" s="1" t="s">
        <v>192</v>
      </c>
      <c r="K2227" s="15" t="s">
        <v>29</v>
      </c>
      <c r="L2227" s="15">
        <v>2</v>
      </c>
      <c r="M2227" s="15" t="s">
        <v>30</v>
      </c>
      <c r="N2227" s="15">
        <v>2</v>
      </c>
      <c r="O2227" s="15">
        <v>1</v>
      </c>
      <c r="P2227" s="13" t="s">
        <v>31</v>
      </c>
      <c r="Q2227" s="13" t="s">
        <v>32</v>
      </c>
      <c r="R2227" s="1">
        <v>9.3800000000000008</v>
      </c>
      <c r="S2227" s="13" t="str" cm="1">
        <f t="array" ref="S2227">IFERROR(_xlfn.TEXTJOIN(", ",TRUE,IF(ChangeLog[ROW_ID]=$T2227,ChangeLog[Change'#],"")),"")</f>
        <v/>
      </c>
      <c r="T2227">
        <v>2227</v>
      </c>
    </row>
    <row r="2228" spans="1:20" ht="17.100000000000001" customHeight="1" x14ac:dyDescent="0.25">
      <c r="A2228" s="1" t="s">
        <v>1242</v>
      </c>
      <c r="B2228" s="15">
        <v>1993</v>
      </c>
      <c r="C2228" s="15" t="s">
        <v>189</v>
      </c>
      <c r="D2228" s="15" t="s">
        <v>189</v>
      </c>
      <c r="E2228" s="15" t="s">
        <v>190</v>
      </c>
      <c r="F2228" s="15" t="s">
        <v>49</v>
      </c>
      <c r="G2228" s="15" t="s">
        <v>194</v>
      </c>
      <c r="H2228" s="15" t="s">
        <v>3517</v>
      </c>
      <c r="I2228" s="15" t="s">
        <v>11876</v>
      </c>
      <c r="J2228" s="1" t="s">
        <v>3787</v>
      </c>
      <c r="K2228" s="15" t="s">
        <v>29</v>
      </c>
      <c r="L2228" s="15">
        <v>2</v>
      </c>
      <c r="M2228" s="15" t="s">
        <v>30</v>
      </c>
      <c r="N2228" s="15">
        <v>2</v>
      </c>
      <c r="O2228" s="15">
        <v>1</v>
      </c>
      <c r="P2228" s="13" t="s">
        <v>31</v>
      </c>
      <c r="Q2228" s="13" t="s">
        <v>32</v>
      </c>
      <c r="R2228" s="1">
        <v>9.48</v>
      </c>
      <c r="S2228" s="13" t="str" cm="1">
        <f t="array" ref="S2228">IFERROR(_xlfn.TEXTJOIN(", ",TRUE,IF(ChangeLog[ROW_ID]=$T2228,ChangeLog[Change'#],"")),"")</f>
        <v/>
      </c>
      <c r="T2228">
        <v>2228</v>
      </c>
    </row>
    <row r="2229" spans="1:20" ht="17.100000000000001" customHeight="1" x14ac:dyDescent="0.25">
      <c r="A2229" s="1" t="s">
        <v>1242</v>
      </c>
      <c r="B2229" s="15">
        <v>1993</v>
      </c>
      <c r="C2229" s="15" t="s">
        <v>189</v>
      </c>
      <c r="D2229" s="15" t="s">
        <v>189</v>
      </c>
      <c r="E2229" s="15" t="s">
        <v>190</v>
      </c>
      <c r="F2229" s="15" t="s">
        <v>26</v>
      </c>
      <c r="G2229" s="15" t="s">
        <v>232</v>
      </c>
      <c r="H2229" s="15" t="s">
        <v>3517</v>
      </c>
      <c r="I2229" s="15" t="s">
        <v>11877</v>
      </c>
      <c r="J2229" s="1" t="s">
        <v>3789</v>
      </c>
      <c r="K2229" s="15" t="s">
        <v>29</v>
      </c>
      <c r="L2229" s="15">
        <v>3</v>
      </c>
      <c r="M2229" s="15" t="s">
        <v>57</v>
      </c>
      <c r="N2229" s="15">
        <v>3</v>
      </c>
      <c r="O2229" s="15">
        <v>1</v>
      </c>
      <c r="P2229" s="13" t="s">
        <v>31</v>
      </c>
      <c r="Q2229" s="13" t="s">
        <v>32</v>
      </c>
      <c r="R2229" s="1" t="s">
        <v>3790</v>
      </c>
      <c r="S2229" s="13" t="str" cm="1">
        <f t="array" ref="S2229">IFERROR(_xlfn.TEXTJOIN(", ",TRUE,IF(ChangeLog[ROW_ID]=$T2229,ChangeLog[Change'#],"")),"")</f>
        <v/>
      </c>
      <c r="T2229">
        <v>2229</v>
      </c>
    </row>
    <row r="2230" spans="1:20" ht="17.100000000000001" customHeight="1" x14ac:dyDescent="0.25">
      <c r="A2230" s="1" t="s">
        <v>1242</v>
      </c>
      <c r="B2230" s="15">
        <v>1993</v>
      </c>
      <c r="C2230" s="15" t="s">
        <v>189</v>
      </c>
      <c r="D2230" s="15" t="s">
        <v>189</v>
      </c>
      <c r="E2230" s="15" t="s">
        <v>190</v>
      </c>
      <c r="F2230" s="15" t="s">
        <v>49</v>
      </c>
      <c r="G2230" s="15" t="s">
        <v>3519</v>
      </c>
      <c r="H2230" s="15" t="s">
        <v>3517</v>
      </c>
      <c r="I2230" s="15" t="s">
        <v>11878</v>
      </c>
      <c r="J2230" s="1" t="s">
        <v>3521</v>
      </c>
      <c r="K2230" s="15" t="s">
        <v>29</v>
      </c>
      <c r="L2230" s="15">
        <v>3</v>
      </c>
      <c r="M2230" s="15" t="s">
        <v>57</v>
      </c>
      <c r="N2230" s="15">
        <v>3</v>
      </c>
      <c r="O2230" s="15">
        <v>1</v>
      </c>
      <c r="P2230" s="13" t="s">
        <v>31</v>
      </c>
      <c r="Q2230" s="13" t="s">
        <v>32</v>
      </c>
      <c r="R2230" s="1" t="s">
        <v>3792</v>
      </c>
      <c r="S2230" s="13" t="str" cm="1">
        <f t="array" ref="S2230">IFERROR(_xlfn.TEXTJOIN(", ",TRUE,IF(ChangeLog[ROW_ID]=$T2230,ChangeLog[Change'#],"")),"")</f>
        <v/>
      </c>
      <c r="T2230">
        <v>2230</v>
      </c>
    </row>
    <row r="2231" spans="1:20" ht="17.100000000000001" customHeight="1" x14ac:dyDescent="0.25">
      <c r="A2231" s="1" t="s">
        <v>1242</v>
      </c>
      <c r="B2231" s="15">
        <v>1993</v>
      </c>
      <c r="C2231" s="15" t="s">
        <v>189</v>
      </c>
      <c r="D2231" s="15" t="s">
        <v>189</v>
      </c>
      <c r="E2231" s="15" t="s">
        <v>190</v>
      </c>
      <c r="F2231" s="15" t="s">
        <v>26</v>
      </c>
      <c r="G2231" s="15" t="s">
        <v>3519</v>
      </c>
      <c r="H2231" s="15" t="s">
        <v>3517</v>
      </c>
      <c r="I2231" s="15" t="s">
        <v>11879</v>
      </c>
      <c r="J2231" s="1" t="s">
        <v>3794</v>
      </c>
      <c r="K2231" s="15" t="s">
        <v>29</v>
      </c>
      <c r="L2231" s="15">
        <v>3</v>
      </c>
      <c r="M2231" s="15" t="s">
        <v>57</v>
      </c>
      <c r="N2231" s="15">
        <v>3</v>
      </c>
      <c r="O2231" s="15">
        <v>1</v>
      </c>
      <c r="P2231" s="13" t="s">
        <v>31</v>
      </c>
      <c r="Q2231" s="13" t="s">
        <v>32</v>
      </c>
      <c r="R2231" s="1" t="s">
        <v>3792</v>
      </c>
      <c r="S2231" s="13" t="str" cm="1">
        <f t="array" ref="S2231">IFERROR(_xlfn.TEXTJOIN(", ",TRUE,IF(ChangeLog[ROW_ID]=$T2231,ChangeLog[Change'#],"")),"")</f>
        <v/>
      </c>
      <c r="T2231">
        <v>2231</v>
      </c>
    </row>
    <row r="2232" spans="1:20" ht="17.100000000000001" customHeight="1" x14ac:dyDescent="0.25">
      <c r="A2232" s="1" t="s">
        <v>1242</v>
      </c>
      <c r="B2232" s="15">
        <v>1993</v>
      </c>
      <c r="C2232" s="15" t="s">
        <v>189</v>
      </c>
      <c r="D2232" s="15" t="s">
        <v>189</v>
      </c>
      <c r="E2232" s="15" t="s">
        <v>190</v>
      </c>
      <c r="F2232" s="15" t="s">
        <v>49</v>
      </c>
      <c r="G2232" s="15" t="s">
        <v>3795</v>
      </c>
      <c r="H2232" s="15" t="s">
        <v>3517</v>
      </c>
      <c r="I2232" s="15" t="s">
        <v>11880</v>
      </c>
      <c r="J2232" s="1" t="s">
        <v>3784</v>
      </c>
      <c r="K2232" s="15" t="s">
        <v>29</v>
      </c>
      <c r="L2232" s="15">
        <v>3</v>
      </c>
      <c r="M2232" s="15" t="s">
        <v>57</v>
      </c>
      <c r="N2232" s="15">
        <v>3</v>
      </c>
      <c r="O2232" s="15">
        <v>1</v>
      </c>
      <c r="P2232" s="13" t="s">
        <v>31</v>
      </c>
      <c r="Q2232" s="13" t="s">
        <v>32</v>
      </c>
      <c r="R2232" s="1" t="s">
        <v>3797</v>
      </c>
      <c r="S2232" s="13" t="str" cm="1">
        <f t="array" ref="S2232">IFERROR(_xlfn.TEXTJOIN(", ",TRUE,IF(ChangeLog[ROW_ID]=$T2232,ChangeLog[Change'#],"")),"")</f>
        <v/>
      </c>
      <c r="T2232">
        <v>2232</v>
      </c>
    </row>
    <row r="2233" spans="1:20" ht="17.100000000000001" customHeight="1" x14ac:dyDescent="0.25">
      <c r="A2233" s="1" t="s">
        <v>1242</v>
      </c>
      <c r="B2233" s="15">
        <v>1993</v>
      </c>
      <c r="C2233" s="15" t="s">
        <v>189</v>
      </c>
      <c r="D2233" s="15" t="s">
        <v>189</v>
      </c>
      <c r="E2233" s="15" t="s">
        <v>190</v>
      </c>
      <c r="F2233" s="15" t="s">
        <v>49</v>
      </c>
      <c r="G2233" s="15" t="s">
        <v>3516</v>
      </c>
      <c r="H2233" s="15" t="s">
        <v>3517</v>
      </c>
      <c r="I2233" s="15" t="s">
        <v>11881</v>
      </c>
      <c r="J2233" s="1" t="s">
        <v>192</v>
      </c>
      <c r="K2233" s="15" t="s">
        <v>29</v>
      </c>
      <c r="L2233" s="15">
        <v>1</v>
      </c>
      <c r="M2233" s="15" t="s">
        <v>41</v>
      </c>
      <c r="N2233" s="15">
        <v>1</v>
      </c>
      <c r="O2233" s="15">
        <v>1</v>
      </c>
      <c r="P2233" s="13" t="s">
        <v>31</v>
      </c>
      <c r="Q2233" s="13" t="s">
        <v>32</v>
      </c>
      <c r="R2233" s="1" t="s">
        <v>3799</v>
      </c>
      <c r="S2233" s="13" t="str" cm="1">
        <f t="array" ref="S2233">IFERROR(_xlfn.TEXTJOIN(", ",TRUE,IF(ChangeLog[ROW_ID]=$T2233,ChangeLog[Change'#],"")),"")</f>
        <v/>
      </c>
      <c r="T2233">
        <v>2233</v>
      </c>
    </row>
    <row r="2234" spans="1:20" ht="17.100000000000001" customHeight="1" x14ac:dyDescent="0.25">
      <c r="A2234" s="1" t="s">
        <v>1242</v>
      </c>
      <c r="B2234" s="15">
        <v>1993</v>
      </c>
      <c r="C2234" s="15" t="s">
        <v>189</v>
      </c>
      <c r="D2234" s="15" t="s">
        <v>189</v>
      </c>
      <c r="E2234" s="15" t="s">
        <v>190</v>
      </c>
      <c r="F2234" s="15" t="s">
        <v>49</v>
      </c>
      <c r="G2234" s="15" t="s">
        <v>3519</v>
      </c>
      <c r="H2234" s="15" t="s">
        <v>3517</v>
      </c>
      <c r="I2234" s="15" t="s">
        <v>11878</v>
      </c>
      <c r="J2234" s="1" t="s">
        <v>192</v>
      </c>
      <c r="K2234" s="15" t="s">
        <v>29</v>
      </c>
      <c r="L2234" s="15">
        <v>1</v>
      </c>
      <c r="M2234" s="15" t="s">
        <v>41</v>
      </c>
      <c r="N2234" s="15">
        <v>1</v>
      </c>
      <c r="O2234" s="15">
        <v>1</v>
      </c>
      <c r="P2234" s="13" t="s">
        <v>31</v>
      </c>
      <c r="Q2234" s="13" t="s">
        <v>32</v>
      </c>
      <c r="R2234" s="1" t="s">
        <v>3799</v>
      </c>
      <c r="S2234" s="13" t="str" cm="1">
        <f t="array" ref="S2234">IFERROR(_xlfn.TEXTJOIN(", ",TRUE,IF(ChangeLog[ROW_ID]=$T2234,ChangeLog[Change'#],"")),"")</f>
        <v/>
      </c>
      <c r="T2234">
        <v>2234</v>
      </c>
    </row>
    <row r="2235" spans="1:20" ht="17.100000000000001" customHeight="1" x14ac:dyDescent="0.25">
      <c r="A2235" s="1" t="s">
        <v>1242</v>
      </c>
      <c r="B2235" s="15">
        <v>1993</v>
      </c>
      <c r="C2235" s="15" t="s">
        <v>189</v>
      </c>
      <c r="D2235" s="15" t="s">
        <v>189</v>
      </c>
      <c r="E2235" s="15" t="s">
        <v>190</v>
      </c>
      <c r="F2235" s="15" t="s">
        <v>26</v>
      </c>
      <c r="G2235" s="15" t="s">
        <v>397</v>
      </c>
      <c r="H2235" s="15" t="s">
        <v>3517</v>
      </c>
      <c r="I2235" s="15" t="s">
        <v>11882</v>
      </c>
      <c r="J2235" s="1" t="s">
        <v>3801</v>
      </c>
      <c r="K2235" s="15" t="s">
        <v>29</v>
      </c>
      <c r="L2235" s="15">
        <v>1</v>
      </c>
      <c r="M2235" s="15" t="s">
        <v>41</v>
      </c>
      <c r="N2235" s="15">
        <v>1</v>
      </c>
      <c r="O2235" s="15">
        <v>1</v>
      </c>
      <c r="P2235" s="13" t="s">
        <v>31</v>
      </c>
      <c r="Q2235" s="13" t="s">
        <v>32</v>
      </c>
      <c r="R2235" s="1" t="s">
        <v>3782</v>
      </c>
      <c r="S2235" s="13" t="str" cm="1">
        <f t="array" ref="S2235">IFERROR(_xlfn.TEXTJOIN(", ",TRUE,IF(ChangeLog[ROW_ID]=$T2235,ChangeLog[Change'#],"")),"")</f>
        <v/>
      </c>
      <c r="T2235">
        <v>2235</v>
      </c>
    </row>
    <row r="2236" spans="1:20" ht="17.100000000000001" customHeight="1" x14ac:dyDescent="0.25">
      <c r="A2236" s="1" t="s">
        <v>1242</v>
      </c>
      <c r="B2236" s="15">
        <v>1993</v>
      </c>
      <c r="C2236" s="15" t="s">
        <v>189</v>
      </c>
      <c r="D2236" s="15" t="s">
        <v>189</v>
      </c>
      <c r="E2236" s="15" t="s">
        <v>190</v>
      </c>
      <c r="F2236" s="15" t="s">
        <v>26</v>
      </c>
      <c r="G2236" s="15" t="s">
        <v>3519</v>
      </c>
      <c r="H2236" s="15" t="s">
        <v>3517</v>
      </c>
      <c r="I2236" s="15" t="s">
        <v>11879</v>
      </c>
      <c r="J2236" s="1" t="s">
        <v>3802</v>
      </c>
      <c r="K2236" s="15" t="s">
        <v>29</v>
      </c>
      <c r="L2236" s="15">
        <v>1</v>
      </c>
      <c r="M2236" s="15" t="s">
        <v>41</v>
      </c>
      <c r="N2236" s="15">
        <v>1</v>
      </c>
      <c r="O2236" s="15">
        <v>1</v>
      </c>
      <c r="P2236" s="13" t="s">
        <v>31</v>
      </c>
      <c r="Q2236" s="13" t="s">
        <v>32</v>
      </c>
      <c r="R2236" s="1" t="s">
        <v>3785</v>
      </c>
      <c r="S2236" s="13" t="str" cm="1">
        <f t="array" ref="S2236">IFERROR(_xlfn.TEXTJOIN(", ",TRUE,IF(ChangeLog[ROW_ID]=$T2236,ChangeLog[Change'#],"")),"")</f>
        <v/>
      </c>
      <c r="T2236">
        <v>2236</v>
      </c>
    </row>
    <row r="2237" spans="1:20" ht="17.100000000000001" customHeight="1" x14ac:dyDescent="0.25">
      <c r="A2237" s="1" t="s">
        <v>1242</v>
      </c>
      <c r="B2237" s="15">
        <v>1993</v>
      </c>
      <c r="C2237" s="15" t="s">
        <v>189</v>
      </c>
      <c r="D2237" s="15" t="s">
        <v>189</v>
      </c>
      <c r="E2237" s="15" t="s">
        <v>190</v>
      </c>
      <c r="F2237" s="15" t="s">
        <v>49</v>
      </c>
      <c r="G2237" s="15" t="s">
        <v>194</v>
      </c>
      <c r="H2237" s="15" t="s">
        <v>3517</v>
      </c>
      <c r="I2237" s="15" t="s">
        <v>11883</v>
      </c>
      <c r="J2237" s="1" t="s">
        <v>196</v>
      </c>
      <c r="K2237" s="15" t="s">
        <v>29</v>
      </c>
      <c r="L2237" s="15">
        <v>1</v>
      </c>
      <c r="M2237" s="15" t="s">
        <v>41</v>
      </c>
      <c r="N2237" s="15">
        <v>1</v>
      </c>
      <c r="O2237" s="15">
        <v>1</v>
      </c>
      <c r="P2237" s="13" t="s">
        <v>31</v>
      </c>
      <c r="Q2237" s="13" t="s">
        <v>32</v>
      </c>
      <c r="R2237" s="1" t="s">
        <v>3804</v>
      </c>
      <c r="S2237" s="13" t="str" cm="1">
        <f t="array" ref="S2237">IFERROR(_xlfn.TEXTJOIN(", ",TRUE,IF(ChangeLog[ROW_ID]=$T2237,ChangeLog[Change'#],"")),"")</f>
        <v/>
      </c>
      <c r="T2237">
        <v>2237</v>
      </c>
    </row>
    <row r="2238" spans="1:20" ht="17.100000000000001" customHeight="1" x14ac:dyDescent="0.25">
      <c r="A2238" s="1" t="s">
        <v>1242</v>
      </c>
      <c r="B2238" s="15">
        <v>1993</v>
      </c>
      <c r="C2238" s="15" t="s">
        <v>189</v>
      </c>
      <c r="D2238" s="15" t="s">
        <v>189</v>
      </c>
      <c r="E2238" s="15" t="s">
        <v>190</v>
      </c>
      <c r="F2238" s="15" t="s">
        <v>26</v>
      </c>
      <c r="G2238" s="15" t="s">
        <v>3516</v>
      </c>
      <c r="H2238" s="15" t="s">
        <v>3517</v>
      </c>
      <c r="I2238" s="15" t="s">
        <v>11884</v>
      </c>
      <c r="J2238" s="1" t="s">
        <v>3801</v>
      </c>
      <c r="K2238" s="15" t="s">
        <v>29</v>
      </c>
      <c r="L2238" s="15">
        <v>2</v>
      </c>
      <c r="M2238" s="15" t="s">
        <v>30</v>
      </c>
      <c r="N2238" s="15">
        <v>2</v>
      </c>
      <c r="O2238" s="15">
        <v>1</v>
      </c>
      <c r="P2238" s="13" t="s">
        <v>31</v>
      </c>
      <c r="Q2238" s="13" t="s">
        <v>32</v>
      </c>
      <c r="R2238" s="1">
        <v>9.5</v>
      </c>
      <c r="S2238" s="13" t="str" cm="1">
        <f t="array" ref="S2238">IFERROR(_xlfn.TEXTJOIN(", ",TRUE,IF(ChangeLog[ROW_ID]=$T2238,ChangeLog[Change'#],"")),"")</f>
        <v/>
      </c>
      <c r="T2238">
        <v>2238</v>
      </c>
    </row>
    <row r="2239" spans="1:20" ht="17.100000000000001" customHeight="1" x14ac:dyDescent="0.25">
      <c r="A2239" s="1" t="s">
        <v>1242</v>
      </c>
      <c r="B2239" s="15">
        <v>1993</v>
      </c>
      <c r="C2239" s="15" t="s">
        <v>189</v>
      </c>
      <c r="D2239" s="15" t="s">
        <v>189</v>
      </c>
      <c r="E2239" s="15" t="s">
        <v>190</v>
      </c>
      <c r="F2239" s="15" t="s">
        <v>26</v>
      </c>
      <c r="G2239" s="15" t="s">
        <v>3795</v>
      </c>
      <c r="H2239" s="15" t="s">
        <v>3517</v>
      </c>
      <c r="I2239" s="15" t="s">
        <v>11885</v>
      </c>
      <c r="J2239" s="1" t="s">
        <v>3801</v>
      </c>
      <c r="K2239" s="15" t="s">
        <v>29</v>
      </c>
      <c r="L2239" s="15">
        <v>2</v>
      </c>
      <c r="M2239" s="15" t="s">
        <v>30</v>
      </c>
      <c r="N2239" s="15">
        <v>2</v>
      </c>
      <c r="O2239" s="15">
        <v>1</v>
      </c>
      <c r="P2239" s="13" t="s">
        <v>31</v>
      </c>
      <c r="Q2239" s="13" t="s">
        <v>32</v>
      </c>
      <c r="R2239" s="1">
        <v>9.5299999999999994</v>
      </c>
      <c r="S2239" s="13" t="str" cm="1">
        <f t="array" ref="S2239">IFERROR(_xlfn.TEXTJOIN(", ",TRUE,IF(ChangeLog[ROW_ID]=$T2239,ChangeLog[Change'#],"")),"")</f>
        <v/>
      </c>
      <c r="T2239">
        <v>2239</v>
      </c>
    </row>
    <row r="2240" spans="1:20" ht="17.100000000000001" customHeight="1" x14ac:dyDescent="0.25">
      <c r="A2240" s="1" t="s">
        <v>1242</v>
      </c>
      <c r="B2240" s="15">
        <v>1993</v>
      </c>
      <c r="C2240" s="15" t="s">
        <v>189</v>
      </c>
      <c r="D2240" s="15" t="s">
        <v>189</v>
      </c>
      <c r="E2240" s="15" t="s">
        <v>190</v>
      </c>
      <c r="F2240" s="15" t="s">
        <v>26</v>
      </c>
      <c r="G2240" s="15" t="s">
        <v>3522</v>
      </c>
      <c r="H2240" s="15" t="s">
        <v>3517</v>
      </c>
      <c r="I2240" s="15" t="s">
        <v>11886</v>
      </c>
      <c r="J2240" s="1" t="s">
        <v>3781</v>
      </c>
      <c r="K2240" s="15" t="s">
        <v>29</v>
      </c>
      <c r="L2240" s="15">
        <v>2</v>
      </c>
      <c r="M2240" s="15" t="s">
        <v>30</v>
      </c>
      <c r="N2240" s="15">
        <v>2</v>
      </c>
      <c r="O2240" s="15">
        <v>1</v>
      </c>
      <c r="P2240" s="13" t="s">
        <v>31</v>
      </c>
      <c r="Q2240" s="13" t="s">
        <v>32</v>
      </c>
      <c r="R2240" s="1">
        <v>9.5</v>
      </c>
      <c r="S2240" s="13" t="str" cm="1">
        <f t="array" ref="S2240">IFERROR(_xlfn.TEXTJOIN(", ",TRUE,IF(ChangeLog[ROW_ID]=$T2240,ChangeLog[Change'#],"")),"")</f>
        <v/>
      </c>
      <c r="T2240">
        <v>2240</v>
      </c>
    </row>
    <row r="2241" spans="1:20" ht="17.100000000000001" customHeight="1" x14ac:dyDescent="0.25">
      <c r="A2241" s="1" t="s">
        <v>1242</v>
      </c>
      <c r="B2241" s="15">
        <v>1993</v>
      </c>
      <c r="C2241" s="15" t="s">
        <v>189</v>
      </c>
      <c r="D2241" s="15" t="s">
        <v>189</v>
      </c>
      <c r="E2241" s="15" t="s">
        <v>190</v>
      </c>
      <c r="F2241" s="15" t="s">
        <v>26</v>
      </c>
      <c r="G2241" s="15" t="s">
        <v>194</v>
      </c>
      <c r="H2241" s="15" t="s">
        <v>3517</v>
      </c>
      <c r="I2241" s="15" t="s">
        <v>11887</v>
      </c>
      <c r="J2241" s="1" t="s">
        <v>3809</v>
      </c>
      <c r="K2241" s="15" t="s">
        <v>29</v>
      </c>
      <c r="L2241" s="15">
        <v>2</v>
      </c>
      <c r="M2241" s="15" t="s">
        <v>30</v>
      </c>
      <c r="N2241" s="15">
        <v>2</v>
      </c>
      <c r="O2241" s="15">
        <v>1</v>
      </c>
      <c r="P2241" s="13" t="s">
        <v>31</v>
      </c>
      <c r="Q2241" s="13" t="s">
        <v>32</v>
      </c>
      <c r="R2241" s="1">
        <v>9.4</v>
      </c>
      <c r="S2241" s="13" t="str" cm="1">
        <f t="array" ref="S2241">IFERROR(_xlfn.TEXTJOIN(", ",TRUE,IF(ChangeLog[ROW_ID]=$T2241,ChangeLog[Change'#],"")),"")</f>
        <v/>
      </c>
      <c r="T2241">
        <v>2241</v>
      </c>
    </row>
    <row r="2242" spans="1:20" ht="68.099999999999994" customHeight="1" x14ac:dyDescent="0.25">
      <c r="A2242" s="1" t="s">
        <v>1242</v>
      </c>
      <c r="B2242" s="15">
        <v>1995</v>
      </c>
      <c r="C2242" s="15" t="s">
        <v>24</v>
      </c>
      <c r="D2242" s="15" t="s">
        <v>25</v>
      </c>
      <c r="E2242" s="15" t="s">
        <v>25</v>
      </c>
      <c r="F2242" s="15" t="s">
        <v>26</v>
      </c>
      <c r="G2242" s="15" t="s">
        <v>121</v>
      </c>
      <c r="H2242" s="15" t="s">
        <v>1243</v>
      </c>
      <c r="I2242" s="15" t="s">
        <v>11888</v>
      </c>
      <c r="J2242" s="1" t="s">
        <v>3811</v>
      </c>
      <c r="K2242" s="15" t="s">
        <v>29</v>
      </c>
      <c r="L2242" s="15">
        <v>3</v>
      </c>
      <c r="M2242" s="15" t="s">
        <v>57</v>
      </c>
      <c r="N2242" s="15">
        <v>3</v>
      </c>
      <c r="O2242" s="15">
        <v>1</v>
      </c>
      <c r="P2242" s="13" t="s">
        <v>31</v>
      </c>
      <c r="Q2242" s="13" t="s">
        <v>32</v>
      </c>
      <c r="R2242" s="1"/>
      <c r="S2242" s="13" t="str" cm="1">
        <f t="array" ref="S2242">IFERROR(_xlfn.TEXTJOIN(", ",TRUE,IF(ChangeLog[ROW_ID]=$T2242,ChangeLog[Change'#],"")),"")</f>
        <v>116</v>
      </c>
      <c r="T2242">
        <v>2242</v>
      </c>
    </row>
    <row r="2243" spans="1:20" ht="68.099999999999994" customHeight="1" x14ac:dyDescent="0.25">
      <c r="A2243" s="1" t="s">
        <v>1242</v>
      </c>
      <c r="B2243" s="15">
        <v>1995</v>
      </c>
      <c r="C2243" s="15" t="s">
        <v>24</v>
      </c>
      <c r="D2243" s="15" t="s">
        <v>25</v>
      </c>
      <c r="E2243" s="15" t="s">
        <v>25</v>
      </c>
      <c r="F2243" s="15" t="s">
        <v>26</v>
      </c>
      <c r="G2243" s="15" t="s">
        <v>42</v>
      </c>
      <c r="H2243" s="15" t="s">
        <v>1243</v>
      </c>
      <c r="I2243" s="15" t="s">
        <v>11889</v>
      </c>
      <c r="J2243" s="1" t="s">
        <v>3813</v>
      </c>
      <c r="K2243" s="15" t="s">
        <v>29</v>
      </c>
      <c r="L2243" s="15">
        <v>3</v>
      </c>
      <c r="M2243" s="15" t="s">
        <v>57</v>
      </c>
      <c r="N2243" s="15">
        <v>3</v>
      </c>
      <c r="O2243" s="15">
        <v>1</v>
      </c>
      <c r="P2243" s="13" t="s">
        <v>31</v>
      </c>
      <c r="Q2243" s="13" t="s">
        <v>32</v>
      </c>
      <c r="R2243" s="1"/>
      <c r="S2243" s="13" t="str" cm="1">
        <f t="array" ref="S2243">IFERROR(_xlfn.TEXTJOIN(", ",TRUE,IF(ChangeLog[ROW_ID]=$T2243,ChangeLog[Change'#],"")),"")</f>
        <v>117</v>
      </c>
      <c r="T2243">
        <v>2243</v>
      </c>
    </row>
    <row r="2244" spans="1:20" ht="68.099999999999994" customHeight="1" x14ac:dyDescent="0.25">
      <c r="A2244" s="1" t="s">
        <v>1242</v>
      </c>
      <c r="B2244" s="15">
        <v>1995</v>
      </c>
      <c r="C2244" s="15" t="s">
        <v>24</v>
      </c>
      <c r="D2244" s="15" t="s">
        <v>25</v>
      </c>
      <c r="E2244" s="15" t="s">
        <v>25</v>
      </c>
      <c r="F2244" s="15" t="s">
        <v>49</v>
      </c>
      <c r="G2244" s="15" t="s">
        <v>42</v>
      </c>
      <c r="H2244" s="15" t="s">
        <v>1243</v>
      </c>
      <c r="I2244" s="15" t="s">
        <v>11890</v>
      </c>
      <c r="J2244" s="1" t="s">
        <v>3814</v>
      </c>
      <c r="K2244" s="15" t="s">
        <v>29</v>
      </c>
      <c r="L2244" s="15">
        <v>2</v>
      </c>
      <c r="M2244" s="15" t="s">
        <v>30</v>
      </c>
      <c r="N2244" s="15">
        <v>2</v>
      </c>
      <c r="O2244" s="15">
        <v>1</v>
      </c>
      <c r="P2244" s="13" t="s">
        <v>31</v>
      </c>
      <c r="Q2244" s="13" t="s">
        <v>32</v>
      </c>
      <c r="R2244" s="1"/>
      <c r="S2244" s="13" t="str" cm="1">
        <f t="array" ref="S2244">IFERROR(_xlfn.TEXTJOIN(", ",TRUE,IF(ChangeLog[ROW_ID]=$T2244,ChangeLog[Change'#],"")),"")</f>
        <v>118</v>
      </c>
      <c r="T2244">
        <v>2244</v>
      </c>
    </row>
    <row r="2245" spans="1:20" ht="68.099999999999994" customHeight="1" x14ac:dyDescent="0.25">
      <c r="A2245" s="1" t="s">
        <v>1242</v>
      </c>
      <c r="B2245" s="15">
        <v>1995</v>
      </c>
      <c r="C2245" s="15" t="s">
        <v>24</v>
      </c>
      <c r="D2245" s="15" t="s">
        <v>25</v>
      </c>
      <c r="E2245" s="15" t="s">
        <v>25</v>
      </c>
      <c r="F2245" s="15" t="s">
        <v>49</v>
      </c>
      <c r="G2245" s="15" t="s">
        <v>121</v>
      </c>
      <c r="H2245" s="15" t="s">
        <v>1243</v>
      </c>
      <c r="I2245" s="15" t="s">
        <v>11891</v>
      </c>
      <c r="J2245" s="1" t="s">
        <v>3816</v>
      </c>
      <c r="K2245" s="15" t="s">
        <v>29</v>
      </c>
      <c r="L2245" s="15">
        <v>2</v>
      </c>
      <c r="M2245" s="15" t="s">
        <v>30</v>
      </c>
      <c r="N2245" s="15">
        <v>2</v>
      </c>
      <c r="O2245" s="15">
        <v>1</v>
      </c>
      <c r="P2245" s="13" t="s">
        <v>31</v>
      </c>
      <c r="Q2245" s="13" t="s">
        <v>32</v>
      </c>
      <c r="R2245" s="1"/>
      <c r="S2245" s="13" t="str" cm="1">
        <f t="array" ref="S2245">IFERROR(_xlfn.TEXTJOIN(", ",TRUE,IF(ChangeLog[ROW_ID]=$T2245,ChangeLog[Change'#],"")),"")</f>
        <v>119</v>
      </c>
      <c r="T2245">
        <v>2245</v>
      </c>
    </row>
    <row r="2246" spans="1:20" ht="68.099999999999994" customHeight="1" x14ac:dyDescent="0.25">
      <c r="A2246" s="1" t="s">
        <v>1242</v>
      </c>
      <c r="B2246" s="15">
        <v>1995</v>
      </c>
      <c r="C2246" s="15" t="s">
        <v>24</v>
      </c>
      <c r="D2246" s="15" t="s">
        <v>25</v>
      </c>
      <c r="E2246" s="15" t="s">
        <v>25</v>
      </c>
      <c r="F2246" s="15" t="s">
        <v>26</v>
      </c>
      <c r="G2246" s="15" t="s">
        <v>66</v>
      </c>
      <c r="H2246" s="15" t="s">
        <v>1243</v>
      </c>
      <c r="I2246" s="15" t="s">
        <v>11892</v>
      </c>
      <c r="J2246" s="1" t="s">
        <v>3818</v>
      </c>
      <c r="K2246" s="15" t="s">
        <v>29</v>
      </c>
      <c r="L2246" s="15">
        <v>2</v>
      </c>
      <c r="M2246" s="15" t="s">
        <v>30</v>
      </c>
      <c r="N2246" s="15">
        <v>2</v>
      </c>
      <c r="O2246" s="15">
        <v>1</v>
      </c>
      <c r="P2246" s="13" t="s">
        <v>31</v>
      </c>
      <c r="Q2246" s="13" t="s">
        <v>32</v>
      </c>
      <c r="R2246" s="1"/>
      <c r="S2246" s="13" t="str" cm="1">
        <f t="array" ref="S2246">IFERROR(_xlfn.TEXTJOIN(", ",TRUE,IF(ChangeLog[ROW_ID]=$T2246,ChangeLog[Change'#],"")),"")</f>
        <v>120</v>
      </c>
      <c r="T2246">
        <v>2246</v>
      </c>
    </row>
    <row r="2247" spans="1:20" ht="17.100000000000001" customHeight="1" x14ac:dyDescent="0.25">
      <c r="A2247" s="1" t="s">
        <v>1242</v>
      </c>
      <c r="B2247" s="15">
        <v>1995</v>
      </c>
      <c r="C2247" s="15" t="s">
        <v>24</v>
      </c>
      <c r="D2247" s="15" t="s">
        <v>35</v>
      </c>
      <c r="E2247" s="15" t="s">
        <v>35</v>
      </c>
      <c r="F2247" s="15"/>
      <c r="G2247" s="15" t="s">
        <v>36</v>
      </c>
      <c r="H2247" s="15" t="s">
        <v>1359</v>
      </c>
      <c r="I2247" s="15" t="s">
        <v>37</v>
      </c>
      <c r="J2247" s="1" t="s">
        <v>91</v>
      </c>
      <c r="K2247" s="15" t="s">
        <v>29</v>
      </c>
      <c r="L2247" s="15">
        <v>1</v>
      </c>
      <c r="M2247" s="15" t="s">
        <v>41</v>
      </c>
      <c r="N2247" s="15">
        <v>1</v>
      </c>
      <c r="O2247" s="15">
        <v>1</v>
      </c>
      <c r="P2247" s="13" t="s">
        <v>31</v>
      </c>
      <c r="Q2247" s="13" t="s">
        <v>32</v>
      </c>
      <c r="R2247" s="1"/>
      <c r="S2247" s="13" t="str" cm="1">
        <f t="array" ref="S2247">IFERROR(_xlfn.TEXTJOIN(", ",TRUE,IF(ChangeLog[ROW_ID]=$T2247,ChangeLog[Change'#],"")),"")</f>
        <v>121</v>
      </c>
      <c r="T2247">
        <v>2247</v>
      </c>
    </row>
    <row r="2248" spans="1:20" ht="17.100000000000001" customHeight="1" x14ac:dyDescent="0.25">
      <c r="A2248" s="1" t="s">
        <v>1242</v>
      </c>
      <c r="B2248" s="15">
        <v>1995</v>
      </c>
      <c r="C2248" s="15" t="s">
        <v>24</v>
      </c>
      <c r="D2248" s="15" t="s">
        <v>25</v>
      </c>
      <c r="E2248" s="15" t="s">
        <v>25</v>
      </c>
      <c r="F2248" s="15" t="s">
        <v>26</v>
      </c>
      <c r="G2248" s="15" t="s">
        <v>106</v>
      </c>
      <c r="H2248" s="15" t="s">
        <v>1243</v>
      </c>
      <c r="I2248" s="15" t="s">
        <v>106</v>
      </c>
      <c r="J2248" s="1" t="s">
        <v>898</v>
      </c>
      <c r="K2248" s="15" t="s">
        <v>29</v>
      </c>
      <c r="L2248" s="15">
        <v>3</v>
      </c>
      <c r="M2248" s="15" t="s">
        <v>57</v>
      </c>
      <c r="N2248" s="15">
        <v>3</v>
      </c>
      <c r="O2248" s="15">
        <v>1</v>
      </c>
      <c r="P2248" s="13" t="s">
        <v>31</v>
      </c>
      <c r="Q2248" s="13" t="s">
        <v>32</v>
      </c>
      <c r="R2248" s="1"/>
      <c r="S2248" s="13" t="str" cm="1">
        <f t="array" ref="S2248">IFERROR(_xlfn.TEXTJOIN(", ",TRUE,IF(ChangeLog[ROW_ID]=$T2248,ChangeLog[Change'#],"")),"")</f>
        <v/>
      </c>
      <c r="T2248">
        <v>2248</v>
      </c>
    </row>
    <row r="2249" spans="1:20" ht="17.100000000000001" customHeight="1" x14ac:dyDescent="0.25">
      <c r="A2249" s="1" t="s">
        <v>1242</v>
      </c>
      <c r="B2249" s="15">
        <v>1995</v>
      </c>
      <c r="C2249" s="15" t="s">
        <v>24</v>
      </c>
      <c r="D2249" s="15" t="s">
        <v>25</v>
      </c>
      <c r="E2249" s="15" t="s">
        <v>25</v>
      </c>
      <c r="F2249" s="15" t="s">
        <v>26</v>
      </c>
      <c r="G2249" s="15" t="s">
        <v>100</v>
      </c>
      <c r="H2249" s="15" t="s">
        <v>1243</v>
      </c>
      <c r="I2249" s="15" t="s">
        <v>100</v>
      </c>
      <c r="J2249" s="1" t="s">
        <v>898</v>
      </c>
      <c r="K2249" s="15" t="s">
        <v>29</v>
      </c>
      <c r="L2249" s="15">
        <v>3</v>
      </c>
      <c r="M2249" s="15" t="s">
        <v>57</v>
      </c>
      <c r="N2249" s="15">
        <v>3</v>
      </c>
      <c r="O2249" s="15">
        <v>1</v>
      </c>
      <c r="P2249" s="13" t="s">
        <v>31</v>
      </c>
      <c r="Q2249" s="13" t="s">
        <v>32</v>
      </c>
      <c r="R2249" s="1"/>
      <c r="S2249" s="13" t="str" cm="1">
        <f t="array" ref="S2249">IFERROR(_xlfn.TEXTJOIN(", ",TRUE,IF(ChangeLog[ROW_ID]=$T2249,ChangeLog[Change'#],"")),"")</f>
        <v/>
      </c>
      <c r="T2249">
        <v>2249</v>
      </c>
    </row>
    <row r="2250" spans="1:20" ht="17.100000000000001" customHeight="1" x14ac:dyDescent="0.25">
      <c r="A2250" s="1" t="s">
        <v>1242</v>
      </c>
      <c r="B2250" s="15">
        <v>1995</v>
      </c>
      <c r="C2250" s="15" t="s">
        <v>24</v>
      </c>
      <c r="D2250" s="15" t="s">
        <v>25</v>
      </c>
      <c r="E2250" s="15" t="s">
        <v>25</v>
      </c>
      <c r="F2250" s="15" t="s">
        <v>26</v>
      </c>
      <c r="G2250" s="15" t="s">
        <v>359</v>
      </c>
      <c r="H2250" s="15" t="s">
        <v>1243</v>
      </c>
      <c r="I2250" s="15" t="s">
        <v>11367</v>
      </c>
      <c r="J2250" s="1" t="s">
        <v>3819</v>
      </c>
      <c r="K2250" s="15" t="s">
        <v>29</v>
      </c>
      <c r="L2250" s="15">
        <v>3</v>
      </c>
      <c r="M2250" s="15" t="s">
        <v>57</v>
      </c>
      <c r="N2250" s="15">
        <v>3</v>
      </c>
      <c r="O2250" s="15">
        <v>1</v>
      </c>
      <c r="P2250" s="13" t="s">
        <v>31</v>
      </c>
      <c r="Q2250" s="13" t="s">
        <v>32</v>
      </c>
      <c r="R2250" s="1"/>
      <c r="S2250" s="13" t="str" cm="1">
        <f t="array" ref="S2250">IFERROR(_xlfn.TEXTJOIN(", ",TRUE,IF(ChangeLog[ROW_ID]=$T2250,ChangeLog[Change'#],"")),"")</f>
        <v/>
      </c>
      <c r="T2250">
        <v>2250</v>
      </c>
    </row>
    <row r="2251" spans="1:20" ht="17.100000000000001" customHeight="1" x14ac:dyDescent="0.25">
      <c r="A2251" s="1" t="s">
        <v>1242</v>
      </c>
      <c r="B2251" s="15">
        <v>1995</v>
      </c>
      <c r="C2251" s="15" t="s">
        <v>24</v>
      </c>
      <c r="D2251" s="15" t="s">
        <v>25</v>
      </c>
      <c r="E2251" s="15" t="s">
        <v>25</v>
      </c>
      <c r="F2251" s="15" t="s">
        <v>49</v>
      </c>
      <c r="G2251" s="15" t="s">
        <v>124</v>
      </c>
      <c r="H2251" s="15" t="s">
        <v>1243</v>
      </c>
      <c r="I2251" s="15" t="s">
        <v>124</v>
      </c>
      <c r="J2251" s="1" t="s">
        <v>3394</v>
      </c>
      <c r="K2251" s="15" t="s">
        <v>29</v>
      </c>
      <c r="L2251" s="15">
        <v>1</v>
      </c>
      <c r="M2251" s="15" t="s">
        <v>41</v>
      </c>
      <c r="N2251" s="15">
        <v>1</v>
      </c>
      <c r="O2251" s="15">
        <v>1</v>
      </c>
      <c r="P2251" s="13" t="s">
        <v>31</v>
      </c>
      <c r="Q2251" s="13" t="s">
        <v>32</v>
      </c>
      <c r="R2251" s="1"/>
      <c r="S2251" s="13" t="str" cm="1">
        <f t="array" ref="S2251">IFERROR(_xlfn.TEXTJOIN(", ",TRUE,IF(ChangeLog[ROW_ID]=$T2251,ChangeLog[Change'#],"")),"")</f>
        <v/>
      </c>
      <c r="T2251">
        <v>2251</v>
      </c>
    </row>
    <row r="2252" spans="1:20" ht="17.100000000000001" customHeight="1" x14ac:dyDescent="0.25">
      <c r="A2252" s="1" t="s">
        <v>1242</v>
      </c>
      <c r="B2252" s="15">
        <v>1995</v>
      </c>
      <c r="C2252" s="15" t="s">
        <v>24</v>
      </c>
      <c r="D2252" s="15" t="s">
        <v>25</v>
      </c>
      <c r="E2252" s="15" t="s">
        <v>25</v>
      </c>
      <c r="F2252" s="15" t="s">
        <v>49</v>
      </c>
      <c r="G2252" s="15" t="s">
        <v>108</v>
      </c>
      <c r="H2252" s="15" t="s">
        <v>1243</v>
      </c>
      <c r="I2252" s="15" t="s">
        <v>108</v>
      </c>
      <c r="J2252" s="1" t="s">
        <v>3394</v>
      </c>
      <c r="K2252" s="15" t="s">
        <v>29</v>
      </c>
      <c r="L2252" s="15">
        <v>1</v>
      </c>
      <c r="M2252" s="15" t="s">
        <v>41</v>
      </c>
      <c r="N2252" s="15">
        <v>1</v>
      </c>
      <c r="O2252" s="15">
        <v>1</v>
      </c>
      <c r="P2252" s="13" t="s">
        <v>31</v>
      </c>
      <c r="Q2252" s="13" t="s">
        <v>32</v>
      </c>
      <c r="R2252" s="1"/>
      <c r="S2252" s="13" t="str" cm="1">
        <f t="array" ref="S2252">IFERROR(_xlfn.TEXTJOIN(", ",TRUE,IF(ChangeLog[ROW_ID]=$T2252,ChangeLog[Change'#],"")),"")</f>
        <v/>
      </c>
      <c r="T2252">
        <v>2252</v>
      </c>
    </row>
    <row r="2253" spans="1:20" ht="17.100000000000001" customHeight="1" x14ac:dyDescent="0.25">
      <c r="A2253" s="1" t="s">
        <v>1242</v>
      </c>
      <c r="B2253" s="15">
        <v>1995</v>
      </c>
      <c r="C2253" s="15" t="s">
        <v>24</v>
      </c>
      <c r="D2253" s="15" t="s">
        <v>25</v>
      </c>
      <c r="E2253" s="15" t="s">
        <v>25</v>
      </c>
      <c r="F2253" s="15" t="s">
        <v>49</v>
      </c>
      <c r="G2253" s="15" t="s">
        <v>27</v>
      </c>
      <c r="H2253" s="15" t="s">
        <v>1243</v>
      </c>
      <c r="I2253" s="15" t="s">
        <v>27</v>
      </c>
      <c r="J2253" s="1" t="s">
        <v>3394</v>
      </c>
      <c r="K2253" s="15" t="s">
        <v>29</v>
      </c>
      <c r="L2253" s="15">
        <v>1</v>
      </c>
      <c r="M2253" s="15" t="s">
        <v>41</v>
      </c>
      <c r="N2253" s="15">
        <v>1</v>
      </c>
      <c r="O2253" s="15">
        <v>1</v>
      </c>
      <c r="P2253" s="13" t="s">
        <v>31</v>
      </c>
      <c r="Q2253" s="13" t="s">
        <v>32</v>
      </c>
      <c r="R2253" s="1"/>
      <c r="S2253" s="13" t="str" cm="1">
        <f t="array" ref="S2253">IFERROR(_xlfn.TEXTJOIN(", ",TRUE,IF(ChangeLog[ROW_ID]=$T2253,ChangeLog[Change'#],"")),"")</f>
        <v/>
      </c>
      <c r="T2253">
        <v>2253</v>
      </c>
    </row>
    <row r="2254" spans="1:20" ht="17.100000000000001" customHeight="1" x14ac:dyDescent="0.25">
      <c r="A2254" s="1" t="s">
        <v>1242</v>
      </c>
      <c r="B2254" s="15">
        <v>1995</v>
      </c>
      <c r="C2254" s="15" t="s">
        <v>24</v>
      </c>
      <c r="D2254" s="15" t="s">
        <v>25</v>
      </c>
      <c r="E2254" s="15" t="s">
        <v>25</v>
      </c>
      <c r="F2254" s="15" t="s">
        <v>49</v>
      </c>
      <c r="G2254" s="15" t="s">
        <v>786</v>
      </c>
      <c r="H2254" s="15" t="s">
        <v>1243</v>
      </c>
      <c r="I2254" s="15" t="s">
        <v>786</v>
      </c>
      <c r="J2254" s="1" t="s">
        <v>3394</v>
      </c>
      <c r="K2254" s="15" t="s">
        <v>29</v>
      </c>
      <c r="L2254" s="15">
        <v>1</v>
      </c>
      <c r="M2254" s="15" t="s">
        <v>41</v>
      </c>
      <c r="N2254" s="15">
        <v>1</v>
      </c>
      <c r="O2254" s="15">
        <v>1</v>
      </c>
      <c r="P2254" s="13" t="s">
        <v>31</v>
      </c>
      <c r="Q2254" s="13" t="s">
        <v>32</v>
      </c>
      <c r="R2254" s="1"/>
      <c r="S2254" s="13" t="str" cm="1">
        <f t="array" ref="S2254">IFERROR(_xlfn.TEXTJOIN(", ",TRUE,IF(ChangeLog[ROW_ID]=$T2254,ChangeLog[Change'#],"")),"")</f>
        <v/>
      </c>
      <c r="T2254">
        <v>2254</v>
      </c>
    </row>
    <row r="2255" spans="1:20" ht="17.100000000000001" customHeight="1" x14ac:dyDescent="0.25">
      <c r="A2255" s="1" t="s">
        <v>1242</v>
      </c>
      <c r="B2255" s="15">
        <v>1995</v>
      </c>
      <c r="C2255" s="15" t="s">
        <v>24</v>
      </c>
      <c r="D2255" s="15" t="s">
        <v>25</v>
      </c>
      <c r="E2255" s="15" t="s">
        <v>25</v>
      </c>
      <c r="F2255" s="15" t="s">
        <v>49</v>
      </c>
      <c r="G2255" s="15" t="s">
        <v>104</v>
      </c>
      <c r="H2255" s="15" t="s">
        <v>1243</v>
      </c>
      <c r="I2255" s="15" t="s">
        <v>104</v>
      </c>
      <c r="J2255" s="1" t="s">
        <v>3394</v>
      </c>
      <c r="K2255" s="15" t="s">
        <v>29</v>
      </c>
      <c r="L2255" s="15">
        <v>1</v>
      </c>
      <c r="M2255" s="15" t="s">
        <v>41</v>
      </c>
      <c r="N2255" s="15">
        <v>1</v>
      </c>
      <c r="O2255" s="15">
        <v>1</v>
      </c>
      <c r="P2255" s="13" t="s">
        <v>31</v>
      </c>
      <c r="Q2255" s="13" t="s">
        <v>32</v>
      </c>
      <c r="R2255" s="1"/>
      <c r="S2255" s="13" t="str" cm="1">
        <f t="array" ref="S2255">IFERROR(_xlfn.TEXTJOIN(", ",TRUE,IF(ChangeLog[ROW_ID]=$T2255,ChangeLog[Change'#],"")),"")</f>
        <v/>
      </c>
      <c r="T2255">
        <v>2255</v>
      </c>
    </row>
    <row r="2256" spans="1:20" ht="17.100000000000001" customHeight="1" x14ac:dyDescent="0.25">
      <c r="A2256" s="1" t="s">
        <v>1242</v>
      </c>
      <c r="B2256" s="15">
        <v>1995</v>
      </c>
      <c r="C2256" s="15" t="s">
        <v>24</v>
      </c>
      <c r="D2256" s="15" t="s">
        <v>25</v>
      </c>
      <c r="E2256" s="15" t="s">
        <v>25</v>
      </c>
      <c r="F2256" s="15" t="s">
        <v>49</v>
      </c>
      <c r="G2256" s="15" t="s">
        <v>169</v>
      </c>
      <c r="H2256" s="15" t="s">
        <v>1243</v>
      </c>
      <c r="I2256" s="15" t="s">
        <v>169</v>
      </c>
      <c r="J2256" s="1" t="s">
        <v>3394</v>
      </c>
      <c r="K2256" s="15" t="s">
        <v>29</v>
      </c>
      <c r="L2256" s="15">
        <v>1</v>
      </c>
      <c r="M2256" s="15" t="s">
        <v>41</v>
      </c>
      <c r="N2256" s="15">
        <v>1</v>
      </c>
      <c r="O2256" s="15">
        <v>1</v>
      </c>
      <c r="P2256" s="13" t="s">
        <v>31</v>
      </c>
      <c r="Q2256" s="13" t="s">
        <v>32</v>
      </c>
      <c r="R2256" s="1"/>
      <c r="S2256" s="13" t="str" cm="1">
        <f t="array" ref="S2256">IFERROR(_xlfn.TEXTJOIN(", ",TRUE,IF(ChangeLog[ROW_ID]=$T2256,ChangeLog[Change'#],"")),"")</f>
        <v/>
      </c>
      <c r="T2256">
        <v>2256</v>
      </c>
    </row>
    <row r="2257" spans="1:20" ht="17.100000000000001" customHeight="1" x14ac:dyDescent="0.25">
      <c r="A2257" s="1" t="s">
        <v>1242</v>
      </c>
      <c r="B2257" s="15">
        <v>1995</v>
      </c>
      <c r="C2257" s="15" t="s">
        <v>24</v>
      </c>
      <c r="D2257" s="15" t="s">
        <v>25</v>
      </c>
      <c r="E2257" s="15" t="s">
        <v>25</v>
      </c>
      <c r="F2257" s="15" t="s">
        <v>49</v>
      </c>
      <c r="G2257" s="15" t="s">
        <v>39</v>
      </c>
      <c r="H2257" s="15" t="s">
        <v>1243</v>
      </c>
      <c r="I2257" s="15" t="s">
        <v>39</v>
      </c>
      <c r="J2257" s="1" t="s">
        <v>3394</v>
      </c>
      <c r="K2257" s="15" t="s">
        <v>29</v>
      </c>
      <c r="L2257" s="15">
        <v>1</v>
      </c>
      <c r="M2257" s="15" t="s">
        <v>41</v>
      </c>
      <c r="N2257" s="15">
        <v>1</v>
      </c>
      <c r="O2257" s="15">
        <v>1</v>
      </c>
      <c r="P2257" s="13" t="s">
        <v>31</v>
      </c>
      <c r="Q2257" s="13" t="s">
        <v>32</v>
      </c>
      <c r="R2257" s="1"/>
      <c r="S2257" s="13" t="str" cm="1">
        <f t="array" ref="S2257">IFERROR(_xlfn.TEXTJOIN(", ",TRUE,IF(ChangeLog[ROW_ID]=$T2257,ChangeLog[Change'#],"")),"")</f>
        <v/>
      </c>
      <c r="T2257">
        <v>2257</v>
      </c>
    </row>
    <row r="2258" spans="1:20" ht="17.100000000000001" customHeight="1" x14ac:dyDescent="0.25">
      <c r="A2258" s="1" t="s">
        <v>1242</v>
      </c>
      <c r="B2258" s="15">
        <v>1995</v>
      </c>
      <c r="C2258" s="15" t="s">
        <v>24</v>
      </c>
      <c r="D2258" s="15" t="s">
        <v>25</v>
      </c>
      <c r="E2258" s="15" t="s">
        <v>25</v>
      </c>
      <c r="F2258" s="15" t="s">
        <v>26</v>
      </c>
      <c r="G2258" s="15" t="s">
        <v>786</v>
      </c>
      <c r="H2258" s="15" t="s">
        <v>1243</v>
      </c>
      <c r="I2258" s="15" t="s">
        <v>786</v>
      </c>
      <c r="J2258" s="1" t="s">
        <v>822</v>
      </c>
      <c r="K2258" s="15" t="s">
        <v>29</v>
      </c>
      <c r="L2258" s="15">
        <v>2</v>
      </c>
      <c r="M2258" s="15" t="s">
        <v>30</v>
      </c>
      <c r="N2258" s="15">
        <v>2</v>
      </c>
      <c r="O2258" s="15">
        <v>1</v>
      </c>
      <c r="P2258" s="13" t="s">
        <v>31</v>
      </c>
      <c r="Q2258" s="13" t="s">
        <v>32</v>
      </c>
      <c r="R2258" s="1"/>
      <c r="S2258" s="13" t="str" cm="1">
        <f t="array" ref="S2258">IFERROR(_xlfn.TEXTJOIN(", ",TRUE,IF(ChangeLog[ROW_ID]=$T2258,ChangeLog[Change'#],"")),"")</f>
        <v/>
      </c>
      <c r="T2258">
        <v>2258</v>
      </c>
    </row>
    <row r="2259" spans="1:20" ht="17.100000000000001" customHeight="1" x14ac:dyDescent="0.25">
      <c r="A2259" s="1" t="s">
        <v>1242</v>
      </c>
      <c r="B2259" s="15">
        <v>1995</v>
      </c>
      <c r="C2259" s="15" t="s">
        <v>24</v>
      </c>
      <c r="D2259" s="15" t="s">
        <v>25</v>
      </c>
      <c r="E2259" s="15" t="s">
        <v>25</v>
      </c>
      <c r="F2259" s="15" t="s">
        <v>49</v>
      </c>
      <c r="G2259" s="15" t="s">
        <v>100</v>
      </c>
      <c r="H2259" s="15" t="s">
        <v>1243</v>
      </c>
      <c r="I2259" s="15" t="s">
        <v>100</v>
      </c>
      <c r="J2259" s="1" t="s">
        <v>3820</v>
      </c>
      <c r="K2259" s="15" t="s">
        <v>29</v>
      </c>
      <c r="L2259" s="15">
        <v>3</v>
      </c>
      <c r="M2259" s="15" t="s">
        <v>57</v>
      </c>
      <c r="N2259" s="15">
        <v>3</v>
      </c>
      <c r="O2259" s="15">
        <v>1</v>
      </c>
      <c r="P2259" s="13" t="s">
        <v>31</v>
      </c>
      <c r="Q2259" s="13" t="s">
        <v>32</v>
      </c>
      <c r="R2259" s="1"/>
      <c r="S2259" s="13" t="str" cm="1">
        <f t="array" ref="S2259">IFERROR(_xlfn.TEXTJOIN(", ",TRUE,IF(ChangeLog[ROW_ID]=$T2259,ChangeLog[Change'#],"")),"")</f>
        <v/>
      </c>
      <c r="T2259">
        <v>2259</v>
      </c>
    </row>
    <row r="2260" spans="1:20" ht="17.100000000000001" customHeight="1" x14ac:dyDescent="0.25">
      <c r="A2260" s="1" t="s">
        <v>1242</v>
      </c>
      <c r="B2260" s="15">
        <v>1995</v>
      </c>
      <c r="C2260" s="15" t="s">
        <v>24</v>
      </c>
      <c r="D2260" s="15" t="s">
        <v>25</v>
      </c>
      <c r="E2260" s="15" t="s">
        <v>25</v>
      </c>
      <c r="F2260" s="15" t="s">
        <v>26</v>
      </c>
      <c r="G2260" s="15" t="s">
        <v>820</v>
      </c>
      <c r="H2260" s="15" t="s">
        <v>1243</v>
      </c>
      <c r="I2260" s="15" t="s">
        <v>820</v>
      </c>
      <c r="J2260" s="1" t="s">
        <v>822</v>
      </c>
      <c r="K2260" s="15" t="s">
        <v>29</v>
      </c>
      <c r="L2260" s="15">
        <v>2</v>
      </c>
      <c r="M2260" s="15" t="s">
        <v>30</v>
      </c>
      <c r="N2260" s="15">
        <v>2</v>
      </c>
      <c r="O2260" s="15">
        <v>1</v>
      </c>
      <c r="P2260" s="13" t="s">
        <v>31</v>
      </c>
      <c r="Q2260" s="13" t="s">
        <v>32</v>
      </c>
      <c r="R2260" s="1"/>
      <c r="S2260" s="13" t="str" cm="1">
        <f t="array" ref="S2260">IFERROR(_xlfn.TEXTJOIN(", ",TRUE,IF(ChangeLog[ROW_ID]=$T2260,ChangeLog[Change'#],"")),"")</f>
        <v/>
      </c>
      <c r="T2260">
        <v>2260</v>
      </c>
    </row>
    <row r="2261" spans="1:20" ht="17.100000000000001" customHeight="1" x14ac:dyDescent="0.25">
      <c r="A2261" s="1" t="s">
        <v>1242</v>
      </c>
      <c r="B2261" s="15">
        <v>1995</v>
      </c>
      <c r="C2261" s="15" t="s">
        <v>24</v>
      </c>
      <c r="D2261" s="15" t="s">
        <v>25</v>
      </c>
      <c r="E2261" s="15" t="s">
        <v>25</v>
      </c>
      <c r="F2261" s="15" t="s">
        <v>26</v>
      </c>
      <c r="G2261" s="15" t="s">
        <v>108</v>
      </c>
      <c r="H2261" s="15" t="s">
        <v>1243</v>
      </c>
      <c r="I2261" s="15" t="s">
        <v>108</v>
      </c>
      <c r="J2261" s="1" t="s">
        <v>822</v>
      </c>
      <c r="K2261" s="15" t="s">
        <v>29</v>
      </c>
      <c r="L2261" s="15">
        <v>2</v>
      </c>
      <c r="M2261" s="15" t="s">
        <v>30</v>
      </c>
      <c r="N2261" s="15">
        <v>2</v>
      </c>
      <c r="O2261" s="15">
        <v>1</v>
      </c>
      <c r="P2261" s="13" t="s">
        <v>31</v>
      </c>
      <c r="Q2261" s="13" t="s">
        <v>32</v>
      </c>
      <c r="R2261" s="1"/>
      <c r="S2261" s="13" t="str" cm="1">
        <f t="array" ref="S2261">IFERROR(_xlfn.TEXTJOIN(", ",TRUE,IF(ChangeLog[ROW_ID]=$T2261,ChangeLog[Change'#],"")),"")</f>
        <v/>
      </c>
      <c r="T2261">
        <v>2261</v>
      </c>
    </row>
    <row r="2262" spans="1:20" ht="17.100000000000001" customHeight="1" x14ac:dyDescent="0.25">
      <c r="A2262" s="1" t="s">
        <v>1242</v>
      </c>
      <c r="B2262" s="15">
        <v>1995</v>
      </c>
      <c r="C2262" s="15" t="s">
        <v>24</v>
      </c>
      <c r="D2262" s="15" t="s">
        <v>25</v>
      </c>
      <c r="E2262" s="15" t="s">
        <v>25</v>
      </c>
      <c r="F2262" s="15" t="s">
        <v>26</v>
      </c>
      <c r="G2262" s="15" t="s">
        <v>169</v>
      </c>
      <c r="H2262" s="15" t="s">
        <v>1243</v>
      </c>
      <c r="I2262" s="15" t="s">
        <v>169</v>
      </c>
      <c r="J2262" s="1" t="s">
        <v>3821</v>
      </c>
      <c r="K2262" s="15" t="s">
        <v>29</v>
      </c>
      <c r="L2262" s="15">
        <v>2</v>
      </c>
      <c r="M2262" s="15" t="s">
        <v>30</v>
      </c>
      <c r="N2262" s="15">
        <v>2</v>
      </c>
      <c r="O2262" s="15">
        <v>1</v>
      </c>
      <c r="P2262" s="13" t="s">
        <v>31</v>
      </c>
      <c r="Q2262" s="13" t="s">
        <v>32</v>
      </c>
      <c r="R2262" s="1"/>
      <c r="S2262" s="13" t="str" cm="1">
        <f t="array" ref="S2262">IFERROR(_xlfn.TEXTJOIN(", ",TRUE,IF(ChangeLog[ROW_ID]=$T2262,ChangeLog[Change'#],"")),"")</f>
        <v/>
      </c>
      <c r="T2262">
        <v>2262</v>
      </c>
    </row>
    <row r="2263" spans="1:20" ht="17.100000000000001" customHeight="1" x14ac:dyDescent="0.25">
      <c r="A2263" s="1" t="s">
        <v>1242</v>
      </c>
      <c r="B2263" s="15">
        <v>1995</v>
      </c>
      <c r="C2263" s="15" t="s">
        <v>47</v>
      </c>
      <c r="D2263" s="15" t="s">
        <v>47</v>
      </c>
      <c r="E2263" s="15" t="s">
        <v>112</v>
      </c>
      <c r="F2263" s="15"/>
      <c r="G2263" s="15" t="s">
        <v>1260</v>
      </c>
      <c r="H2263" s="15" t="s">
        <v>1255</v>
      </c>
      <c r="I2263" s="15" t="s">
        <v>1260</v>
      </c>
      <c r="J2263" s="1" t="s">
        <v>2961</v>
      </c>
      <c r="K2263" s="15" t="s">
        <v>29</v>
      </c>
      <c r="L2263" s="15">
        <v>3</v>
      </c>
      <c r="M2263" s="15" t="s">
        <v>57</v>
      </c>
      <c r="N2263" s="15">
        <v>3</v>
      </c>
      <c r="O2263" s="15">
        <v>1</v>
      </c>
      <c r="P2263" s="13" t="s">
        <v>31</v>
      </c>
      <c r="Q2263" s="13" t="s">
        <v>32</v>
      </c>
      <c r="R2263" s="1"/>
      <c r="S2263" s="13" t="str" cm="1">
        <f t="array" ref="S2263">IFERROR(_xlfn.TEXTJOIN(", ",TRUE,IF(ChangeLog[ROW_ID]=$T2263,ChangeLog[Change'#],"")),"")</f>
        <v/>
      </c>
      <c r="T2263">
        <v>2263</v>
      </c>
    </row>
    <row r="2264" spans="1:20" ht="17.100000000000001" customHeight="1" x14ac:dyDescent="0.25">
      <c r="A2264" s="1" t="s">
        <v>1242</v>
      </c>
      <c r="B2264" s="15">
        <v>1995</v>
      </c>
      <c r="C2264" s="15" t="s">
        <v>47</v>
      </c>
      <c r="D2264" s="15" t="s">
        <v>47</v>
      </c>
      <c r="E2264" s="15" t="s">
        <v>48</v>
      </c>
      <c r="F2264" s="15" t="s">
        <v>49</v>
      </c>
      <c r="G2264" s="15" t="s">
        <v>760</v>
      </c>
      <c r="H2264" s="15" t="s">
        <v>1255</v>
      </c>
      <c r="I2264" s="15" t="s">
        <v>11580</v>
      </c>
      <c r="J2264" s="1" t="s">
        <v>914</v>
      </c>
      <c r="K2264" s="15" t="s">
        <v>29</v>
      </c>
      <c r="L2264" s="15">
        <v>3</v>
      </c>
      <c r="M2264" s="15" t="s">
        <v>57</v>
      </c>
      <c r="N2264" s="15">
        <v>3</v>
      </c>
      <c r="O2264" s="15">
        <v>1</v>
      </c>
      <c r="P2264" s="13" t="s">
        <v>31</v>
      </c>
      <c r="Q2264" s="13" t="s">
        <v>32</v>
      </c>
      <c r="R2264" s="1"/>
      <c r="S2264" s="13" t="str" cm="1">
        <f t="array" ref="S2264">IFERROR(_xlfn.TEXTJOIN(", ",TRUE,IF(ChangeLog[ROW_ID]=$T2264,ChangeLog[Change'#],"")),"")</f>
        <v/>
      </c>
      <c r="T2264">
        <v>2264</v>
      </c>
    </row>
    <row r="2265" spans="1:20" ht="17.100000000000001" customHeight="1" x14ac:dyDescent="0.25">
      <c r="A2265" s="1" t="s">
        <v>1242</v>
      </c>
      <c r="B2265" s="15">
        <v>1995</v>
      </c>
      <c r="C2265" s="15" t="s">
        <v>47</v>
      </c>
      <c r="D2265" s="15" t="s">
        <v>47</v>
      </c>
      <c r="E2265" s="15" t="s">
        <v>112</v>
      </c>
      <c r="F2265" s="15" t="s">
        <v>26</v>
      </c>
      <c r="G2265" s="15" t="s">
        <v>113</v>
      </c>
      <c r="H2265" s="15" t="s">
        <v>1255</v>
      </c>
      <c r="I2265" s="15" t="s">
        <v>113</v>
      </c>
      <c r="J2265" s="1" t="s">
        <v>911</v>
      </c>
      <c r="K2265" s="15" t="s">
        <v>29</v>
      </c>
      <c r="L2265" s="15">
        <v>2</v>
      </c>
      <c r="M2265" s="15" t="s">
        <v>30</v>
      </c>
      <c r="N2265" s="15">
        <v>2</v>
      </c>
      <c r="O2265" s="15">
        <v>1</v>
      </c>
      <c r="P2265" s="13" t="s">
        <v>31</v>
      </c>
      <c r="Q2265" s="13" t="s">
        <v>32</v>
      </c>
      <c r="R2265" s="1"/>
      <c r="S2265" s="13" t="str" cm="1">
        <f t="array" ref="S2265">IFERROR(_xlfn.TEXTJOIN(", ",TRUE,IF(ChangeLog[ROW_ID]=$T2265,ChangeLog[Change'#],"")),"")</f>
        <v/>
      </c>
      <c r="T2265">
        <v>2265</v>
      </c>
    </row>
    <row r="2266" spans="1:20" ht="17.100000000000001" customHeight="1" x14ac:dyDescent="0.25">
      <c r="A2266" s="1" t="s">
        <v>1242</v>
      </c>
      <c r="B2266" s="15">
        <v>1995</v>
      </c>
      <c r="C2266" s="15" t="s">
        <v>47</v>
      </c>
      <c r="D2266" s="15" t="s">
        <v>47</v>
      </c>
      <c r="E2266" s="15" t="s">
        <v>707</v>
      </c>
      <c r="F2266" s="15" t="s">
        <v>49</v>
      </c>
      <c r="G2266" s="15" t="s">
        <v>913</v>
      </c>
      <c r="H2266" s="15" t="s">
        <v>1255</v>
      </c>
      <c r="I2266" s="15" t="s">
        <v>913</v>
      </c>
      <c r="J2266" s="1" t="s">
        <v>914</v>
      </c>
      <c r="K2266" s="15" t="s">
        <v>29</v>
      </c>
      <c r="L2266" s="15">
        <v>2</v>
      </c>
      <c r="M2266" s="15" t="s">
        <v>30</v>
      </c>
      <c r="N2266" s="15">
        <v>2</v>
      </c>
      <c r="O2266" s="15">
        <v>1</v>
      </c>
      <c r="P2266" s="13" t="s">
        <v>31</v>
      </c>
      <c r="Q2266" s="13" t="s">
        <v>32</v>
      </c>
      <c r="R2266" s="1"/>
      <c r="S2266" s="13" t="str" cm="1">
        <f t="array" ref="S2266">IFERROR(_xlfn.TEXTJOIN(", ",TRUE,IF(ChangeLog[ROW_ID]=$T2266,ChangeLog[Change'#],"")),"")</f>
        <v/>
      </c>
      <c r="T2266">
        <v>2266</v>
      </c>
    </row>
    <row r="2267" spans="1:20" ht="17.100000000000001" customHeight="1" x14ac:dyDescent="0.25">
      <c r="A2267" s="1" t="s">
        <v>1242</v>
      </c>
      <c r="B2267" s="15">
        <v>1995</v>
      </c>
      <c r="C2267" s="15" t="s">
        <v>47</v>
      </c>
      <c r="D2267" s="15" t="s">
        <v>47</v>
      </c>
      <c r="E2267" s="15" t="s">
        <v>112</v>
      </c>
      <c r="F2267" s="15" t="s">
        <v>26</v>
      </c>
      <c r="G2267" s="15" t="s">
        <v>3048</v>
      </c>
      <c r="H2267" s="15" t="s">
        <v>1255</v>
      </c>
      <c r="I2267" s="15" t="s">
        <v>11645</v>
      </c>
      <c r="J2267" s="1" t="s">
        <v>3050</v>
      </c>
      <c r="K2267" s="15" t="s">
        <v>29</v>
      </c>
      <c r="L2267" s="15">
        <v>1</v>
      </c>
      <c r="M2267" s="15" t="s">
        <v>41</v>
      </c>
      <c r="N2267" s="15">
        <v>1</v>
      </c>
      <c r="O2267" s="15">
        <v>1</v>
      </c>
      <c r="P2267" s="13" t="s">
        <v>31</v>
      </c>
      <c r="Q2267" s="13" t="s">
        <v>32</v>
      </c>
      <c r="R2267" s="1" t="s">
        <v>3822</v>
      </c>
      <c r="S2267" s="13" t="str" cm="1">
        <f t="array" ref="S2267">IFERROR(_xlfn.TEXTJOIN(", ",TRUE,IF(ChangeLog[ROW_ID]=$T2267,ChangeLog[Change'#],"")),"")</f>
        <v/>
      </c>
      <c r="T2267">
        <v>2267</v>
      </c>
    </row>
    <row r="2268" spans="1:20" ht="17.100000000000001" customHeight="1" x14ac:dyDescent="0.25">
      <c r="A2268" s="1" t="s">
        <v>1242</v>
      </c>
      <c r="B2268" s="15">
        <v>1995</v>
      </c>
      <c r="C2268" s="15" t="s">
        <v>47</v>
      </c>
      <c r="D2268" s="15" t="s">
        <v>47</v>
      </c>
      <c r="E2268" s="15" t="s">
        <v>112</v>
      </c>
      <c r="F2268" s="15" t="s">
        <v>26</v>
      </c>
      <c r="G2268" s="15" t="s">
        <v>1400</v>
      </c>
      <c r="H2268" s="15" t="s">
        <v>1255</v>
      </c>
      <c r="I2268" s="15" t="s">
        <v>11893</v>
      </c>
      <c r="J2268" s="1" t="s">
        <v>3050</v>
      </c>
      <c r="K2268" s="15" t="s">
        <v>29</v>
      </c>
      <c r="L2268" s="15">
        <v>2</v>
      </c>
      <c r="M2268" s="15" t="s">
        <v>30</v>
      </c>
      <c r="N2268" s="15">
        <v>2</v>
      </c>
      <c r="O2268" s="15">
        <v>1</v>
      </c>
      <c r="P2268" s="13" t="s">
        <v>31</v>
      </c>
      <c r="Q2268" s="13" t="s">
        <v>32</v>
      </c>
      <c r="R2268" s="1"/>
      <c r="S2268" s="13" t="str" cm="1">
        <f t="array" ref="S2268">IFERROR(_xlfn.TEXTJOIN(", ",TRUE,IF(ChangeLog[ROW_ID]=$T2268,ChangeLog[Change'#],"")),"")</f>
        <v/>
      </c>
      <c r="T2268">
        <v>2268</v>
      </c>
    </row>
    <row r="2269" spans="1:20" ht="17.100000000000001" customHeight="1" x14ac:dyDescent="0.25">
      <c r="A2269" s="1" t="s">
        <v>1242</v>
      </c>
      <c r="B2269" s="15">
        <v>1995</v>
      </c>
      <c r="C2269" s="15" t="s">
        <v>276</v>
      </c>
      <c r="D2269" s="15" t="s">
        <v>276</v>
      </c>
      <c r="E2269" s="15" t="s">
        <v>276</v>
      </c>
      <c r="F2269" s="15" t="s">
        <v>49</v>
      </c>
      <c r="G2269" s="15" t="s">
        <v>36</v>
      </c>
      <c r="H2269" s="15" t="s">
        <v>1418</v>
      </c>
      <c r="I2269" s="15" t="s">
        <v>265</v>
      </c>
      <c r="J2269" s="1" t="s">
        <v>91</v>
      </c>
      <c r="K2269" s="15" t="s">
        <v>29</v>
      </c>
      <c r="L2269" s="15">
        <v>3</v>
      </c>
      <c r="M2269" s="15" t="s">
        <v>57</v>
      </c>
      <c r="N2269" s="15">
        <v>3</v>
      </c>
      <c r="O2269" s="15">
        <v>1</v>
      </c>
      <c r="P2269" s="13" t="s">
        <v>31</v>
      </c>
      <c r="Q2269" s="13" t="s">
        <v>32</v>
      </c>
      <c r="R2269" s="1"/>
      <c r="S2269" s="13" t="str" cm="1">
        <f t="array" ref="S2269">IFERROR(_xlfn.TEXTJOIN(", ",TRUE,IF(ChangeLog[ROW_ID]=$T2269,ChangeLog[Change'#],"")),"")</f>
        <v/>
      </c>
      <c r="T2269">
        <v>2269</v>
      </c>
    </row>
    <row r="2270" spans="1:20" ht="102" customHeight="1" x14ac:dyDescent="0.25">
      <c r="A2270" s="1" t="s">
        <v>1242</v>
      </c>
      <c r="B2270" s="15">
        <v>1995</v>
      </c>
      <c r="C2270" s="15" t="s">
        <v>150</v>
      </c>
      <c r="D2270" s="15" t="s">
        <v>150</v>
      </c>
      <c r="E2270" s="15" t="s">
        <v>151</v>
      </c>
      <c r="F2270" s="15" t="s">
        <v>49</v>
      </c>
      <c r="G2270" s="15" t="s">
        <v>292</v>
      </c>
      <c r="H2270" s="15" t="s">
        <v>2300</v>
      </c>
      <c r="I2270" s="15" t="s">
        <v>11894</v>
      </c>
      <c r="J2270" s="1" t="s">
        <v>3825</v>
      </c>
      <c r="K2270" s="15" t="s">
        <v>29</v>
      </c>
      <c r="L2270" s="15">
        <v>3</v>
      </c>
      <c r="M2270" s="15" t="s">
        <v>57</v>
      </c>
      <c r="N2270" s="15">
        <v>3</v>
      </c>
      <c r="O2270" s="15">
        <v>1</v>
      </c>
      <c r="P2270" s="13" t="s">
        <v>31</v>
      </c>
      <c r="Q2270" s="13" t="s">
        <v>32</v>
      </c>
      <c r="R2270" s="1"/>
      <c r="S2270" s="13" t="str" cm="1">
        <f t="array" ref="S2270">IFERROR(_xlfn.TEXTJOIN(", ",TRUE,IF(ChangeLog[ROW_ID]=$T2270,ChangeLog[Change'#],"")),"")</f>
        <v>109</v>
      </c>
      <c r="T2270">
        <v>2270</v>
      </c>
    </row>
    <row r="2271" spans="1:20" ht="102" customHeight="1" x14ac:dyDescent="0.25">
      <c r="A2271" s="1" t="s">
        <v>1242</v>
      </c>
      <c r="B2271" s="15">
        <v>1995</v>
      </c>
      <c r="C2271" s="15" t="s">
        <v>150</v>
      </c>
      <c r="D2271" s="15" t="s">
        <v>150</v>
      </c>
      <c r="E2271" s="15" t="s">
        <v>151</v>
      </c>
      <c r="F2271" s="15" t="s">
        <v>26</v>
      </c>
      <c r="G2271" s="15" t="s">
        <v>292</v>
      </c>
      <c r="H2271" s="15" t="s">
        <v>2300</v>
      </c>
      <c r="I2271" s="15" t="s">
        <v>11895</v>
      </c>
      <c r="J2271" s="1" t="s">
        <v>3827</v>
      </c>
      <c r="K2271" s="15" t="s">
        <v>29</v>
      </c>
      <c r="L2271" s="15">
        <v>1</v>
      </c>
      <c r="M2271" s="15" t="s">
        <v>41</v>
      </c>
      <c r="N2271" s="15">
        <v>1</v>
      </c>
      <c r="O2271" s="15">
        <v>1</v>
      </c>
      <c r="P2271" s="13" t="s">
        <v>31</v>
      </c>
      <c r="Q2271" s="13" t="s">
        <v>32</v>
      </c>
      <c r="R2271" s="1"/>
      <c r="S2271" s="13" t="str" cm="1">
        <f t="array" ref="S2271">IFERROR(_xlfn.TEXTJOIN(", ",TRUE,IF(ChangeLog[ROW_ID]=$T2271,ChangeLog[Change'#],"")),"")</f>
        <v>110</v>
      </c>
      <c r="T2271">
        <v>2271</v>
      </c>
    </row>
    <row r="2272" spans="1:20" ht="51" customHeight="1" x14ac:dyDescent="0.25">
      <c r="A2272" s="1" t="s">
        <v>1242</v>
      </c>
      <c r="B2272" s="15">
        <v>1995</v>
      </c>
      <c r="C2272" s="15" t="s">
        <v>150</v>
      </c>
      <c r="D2272" s="15" t="s">
        <v>150</v>
      </c>
      <c r="E2272" s="15" t="s">
        <v>151</v>
      </c>
      <c r="F2272" s="15" t="s">
        <v>49</v>
      </c>
      <c r="G2272" s="15" t="s">
        <v>166</v>
      </c>
      <c r="H2272" s="15" t="s">
        <v>2300</v>
      </c>
      <c r="I2272" s="15" t="s">
        <v>338</v>
      </c>
      <c r="J2272" s="1" t="s">
        <v>3828</v>
      </c>
      <c r="K2272" s="15" t="s">
        <v>29</v>
      </c>
      <c r="L2272" s="15">
        <v>1</v>
      </c>
      <c r="M2272" s="15" t="s">
        <v>41</v>
      </c>
      <c r="N2272" s="15">
        <v>1</v>
      </c>
      <c r="O2272" s="15">
        <v>1</v>
      </c>
      <c r="P2272" s="13" t="s">
        <v>31</v>
      </c>
      <c r="Q2272" s="13" t="s">
        <v>32</v>
      </c>
      <c r="R2272" s="1"/>
      <c r="S2272" s="13" t="str" cm="1">
        <f t="array" ref="S2272">IFERROR(_xlfn.TEXTJOIN(", ",TRUE,IF(ChangeLog[ROW_ID]=$T2272,ChangeLog[Change'#],"")),"")</f>
        <v>111</v>
      </c>
      <c r="T2272">
        <v>2272</v>
      </c>
    </row>
    <row r="2273" spans="1:20" ht="33.950000000000003" customHeight="1" x14ac:dyDescent="0.25">
      <c r="A2273" s="1" t="s">
        <v>1242</v>
      </c>
      <c r="B2273" s="15">
        <v>1995</v>
      </c>
      <c r="C2273" s="15" t="s">
        <v>150</v>
      </c>
      <c r="D2273" s="15" t="s">
        <v>150</v>
      </c>
      <c r="E2273" s="15" t="s">
        <v>151</v>
      </c>
      <c r="F2273" s="15" t="s">
        <v>49</v>
      </c>
      <c r="G2273" s="15" t="s">
        <v>283</v>
      </c>
      <c r="H2273" s="15" t="s">
        <v>2300</v>
      </c>
      <c r="I2273" s="15" t="s">
        <v>284</v>
      </c>
      <c r="J2273" s="1" t="s">
        <v>3829</v>
      </c>
      <c r="K2273" s="15" t="s">
        <v>29</v>
      </c>
      <c r="L2273" s="15">
        <v>1</v>
      </c>
      <c r="M2273" s="15" t="s">
        <v>41</v>
      </c>
      <c r="N2273" s="15">
        <v>1</v>
      </c>
      <c r="O2273" s="15">
        <v>1</v>
      </c>
      <c r="P2273" s="13" t="s">
        <v>31</v>
      </c>
      <c r="Q2273" s="13" t="s">
        <v>32</v>
      </c>
      <c r="R2273" s="1"/>
      <c r="S2273" s="13" t="str" cm="1">
        <f t="array" ref="S2273">IFERROR(_xlfn.TEXTJOIN(", ",TRUE,IF(ChangeLog[ROW_ID]=$T2273,ChangeLog[Change'#],"")),"")</f>
        <v>112</v>
      </c>
      <c r="T2273">
        <v>2273</v>
      </c>
    </row>
    <row r="2274" spans="1:20" ht="33.950000000000003" customHeight="1" x14ac:dyDescent="0.25">
      <c r="A2274" s="1" t="s">
        <v>1242</v>
      </c>
      <c r="B2274" s="15">
        <v>1995</v>
      </c>
      <c r="C2274" s="15" t="s">
        <v>150</v>
      </c>
      <c r="D2274" s="15" t="s">
        <v>150</v>
      </c>
      <c r="E2274" s="15" t="s">
        <v>151</v>
      </c>
      <c r="F2274" s="15" t="s">
        <v>26</v>
      </c>
      <c r="G2274" s="15" t="s">
        <v>283</v>
      </c>
      <c r="H2274" s="15" t="s">
        <v>2300</v>
      </c>
      <c r="I2274" s="15" t="s">
        <v>334</v>
      </c>
      <c r="J2274" s="1" t="s">
        <v>3830</v>
      </c>
      <c r="K2274" s="15" t="s">
        <v>29</v>
      </c>
      <c r="L2274" s="15">
        <v>3</v>
      </c>
      <c r="M2274" s="15" t="s">
        <v>57</v>
      </c>
      <c r="N2274" s="15">
        <v>3</v>
      </c>
      <c r="O2274" s="15">
        <v>1</v>
      </c>
      <c r="P2274" s="13" t="s">
        <v>31</v>
      </c>
      <c r="Q2274" s="13" t="s">
        <v>32</v>
      </c>
      <c r="R2274" s="1"/>
      <c r="S2274" s="13" t="str" cm="1">
        <f t="array" ref="S2274">IFERROR(_xlfn.TEXTJOIN(", ",TRUE,IF(ChangeLog[ROW_ID]=$T2274,ChangeLog[Change'#],"")),"")</f>
        <v>113</v>
      </c>
      <c r="T2274">
        <v>2274</v>
      </c>
    </row>
    <row r="2275" spans="1:20" ht="17.100000000000001" customHeight="1" x14ac:dyDescent="0.25">
      <c r="A2275" s="1" t="s">
        <v>1242</v>
      </c>
      <c r="B2275" s="15">
        <v>1995</v>
      </c>
      <c r="C2275" s="15" t="s">
        <v>150</v>
      </c>
      <c r="D2275" s="15" t="s">
        <v>150</v>
      </c>
      <c r="E2275" s="15" t="s">
        <v>151</v>
      </c>
      <c r="F2275" s="15" t="s">
        <v>26</v>
      </c>
      <c r="G2275" s="15" t="s">
        <v>289</v>
      </c>
      <c r="H2275" s="15" t="s">
        <v>2300</v>
      </c>
      <c r="I2275" s="15" t="s">
        <v>11896</v>
      </c>
      <c r="J2275" s="1" t="s">
        <v>3832</v>
      </c>
      <c r="K2275" s="15" t="s">
        <v>29</v>
      </c>
      <c r="L2275" s="15">
        <v>1</v>
      </c>
      <c r="M2275" s="15" t="s">
        <v>41</v>
      </c>
      <c r="N2275" s="15">
        <v>1</v>
      </c>
      <c r="O2275" s="15">
        <v>1</v>
      </c>
      <c r="P2275" s="13" t="s">
        <v>31</v>
      </c>
      <c r="Q2275" s="13" t="s">
        <v>32</v>
      </c>
      <c r="R2275" s="1"/>
      <c r="S2275" s="13" t="str" cm="1">
        <f t="array" ref="S2275">IFERROR(_xlfn.TEXTJOIN(", ",TRUE,IF(ChangeLog[ROW_ID]=$T2275,ChangeLog[Change'#],"")),"")</f>
        <v/>
      </c>
      <c r="T2275">
        <v>2275</v>
      </c>
    </row>
    <row r="2276" spans="1:20" ht="17.100000000000001" customHeight="1" x14ac:dyDescent="0.25">
      <c r="A2276" s="1" t="s">
        <v>1242</v>
      </c>
      <c r="B2276" s="15">
        <v>1995</v>
      </c>
      <c r="C2276" s="15" t="s">
        <v>150</v>
      </c>
      <c r="D2276" s="15" t="s">
        <v>150</v>
      </c>
      <c r="E2276" s="15" t="s">
        <v>151</v>
      </c>
      <c r="F2276" s="15" t="s">
        <v>26</v>
      </c>
      <c r="G2276" s="15" t="s">
        <v>198</v>
      </c>
      <c r="H2276" s="15" t="s">
        <v>2300</v>
      </c>
      <c r="I2276" s="15" t="s">
        <v>198</v>
      </c>
      <c r="J2276" s="1" t="s">
        <v>3834</v>
      </c>
      <c r="K2276" s="15" t="s">
        <v>29</v>
      </c>
      <c r="L2276" s="15">
        <v>3</v>
      </c>
      <c r="M2276" s="15" t="s">
        <v>57</v>
      </c>
      <c r="N2276" s="15">
        <v>3</v>
      </c>
      <c r="O2276" s="15">
        <v>1</v>
      </c>
      <c r="P2276" s="13" t="s">
        <v>31</v>
      </c>
      <c r="Q2276" s="13" t="s">
        <v>32</v>
      </c>
      <c r="R2276" s="1"/>
      <c r="S2276" s="13" t="str" cm="1">
        <f t="array" ref="S2276">IFERROR(_xlfn.TEXTJOIN(", ",TRUE,IF(ChangeLog[ROW_ID]=$T2276,ChangeLog[Change'#],"")),"")</f>
        <v/>
      </c>
      <c r="T2276">
        <v>2276</v>
      </c>
    </row>
    <row r="2277" spans="1:20" ht="17.100000000000001" customHeight="1" x14ac:dyDescent="0.25">
      <c r="A2277" s="1" t="s">
        <v>1242</v>
      </c>
      <c r="B2277" s="15">
        <v>1995</v>
      </c>
      <c r="C2277" s="15" t="s">
        <v>150</v>
      </c>
      <c r="D2277" s="15" t="s">
        <v>150</v>
      </c>
      <c r="E2277" s="15" t="s">
        <v>151</v>
      </c>
      <c r="F2277" s="15" t="s">
        <v>49</v>
      </c>
      <c r="G2277" s="15" t="s">
        <v>289</v>
      </c>
      <c r="H2277" s="15" t="s">
        <v>2300</v>
      </c>
      <c r="I2277" s="15" t="s">
        <v>11897</v>
      </c>
      <c r="J2277" s="1" t="s">
        <v>3836</v>
      </c>
      <c r="K2277" s="15" t="s">
        <v>29</v>
      </c>
      <c r="L2277" s="15">
        <v>2</v>
      </c>
      <c r="M2277" s="15" t="s">
        <v>30</v>
      </c>
      <c r="N2277" s="15">
        <v>2</v>
      </c>
      <c r="O2277" s="15">
        <v>1</v>
      </c>
      <c r="P2277" s="13" t="s">
        <v>31</v>
      </c>
      <c r="Q2277" s="13" t="s">
        <v>32</v>
      </c>
      <c r="R2277" s="1"/>
      <c r="S2277" s="13" t="str" cm="1">
        <f t="array" ref="S2277">IFERROR(_xlfn.TEXTJOIN(", ",TRUE,IF(ChangeLog[ROW_ID]=$T2277,ChangeLog[Change'#],"")),"")</f>
        <v/>
      </c>
      <c r="T2277">
        <v>2277</v>
      </c>
    </row>
    <row r="2278" spans="1:20" ht="17.100000000000001" customHeight="1" x14ac:dyDescent="0.25">
      <c r="A2278" s="1" t="s">
        <v>1242</v>
      </c>
      <c r="B2278" s="15">
        <v>1995</v>
      </c>
      <c r="C2278" s="15" t="s">
        <v>150</v>
      </c>
      <c r="D2278" s="15" t="s">
        <v>150</v>
      </c>
      <c r="E2278" s="15" t="s">
        <v>151</v>
      </c>
      <c r="F2278" s="15" t="s">
        <v>26</v>
      </c>
      <c r="G2278" s="15" t="s">
        <v>152</v>
      </c>
      <c r="H2278" s="15" t="s">
        <v>2300</v>
      </c>
      <c r="I2278" s="15" t="s">
        <v>11853</v>
      </c>
      <c r="J2278" s="1" t="s">
        <v>3832</v>
      </c>
      <c r="K2278" s="15" t="s">
        <v>29</v>
      </c>
      <c r="L2278" s="15">
        <v>1</v>
      </c>
      <c r="M2278" s="15" t="s">
        <v>41</v>
      </c>
      <c r="N2278" s="15">
        <v>1</v>
      </c>
      <c r="O2278" s="15">
        <v>1</v>
      </c>
      <c r="P2278" s="13" t="s">
        <v>31</v>
      </c>
      <c r="Q2278" s="13" t="s">
        <v>32</v>
      </c>
      <c r="R2278" s="1"/>
      <c r="S2278" s="13" t="str" cm="1">
        <f t="array" ref="S2278">IFERROR(_xlfn.TEXTJOIN(", ",TRUE,IF(ChangeLog[ROW_ID]=$T2278,ChangeLog[Change'#],"")),"")</f>
        <v/>
      </c>
      <c r="T2278">
        <v>2278</v>
      </c>
    </row>
    <row r="2279" spans="1:20" ht="17.100000000000001" customHeight="1" x14ac:dyDescent="0.25">
      <c r="A2279" s="1" t="s">
        <v>1242</v>
      </c>
      <c r="B2279" s="15">
        <v>1995</v>
      </c>
      <c r="C2279" s="15" t="s">
        <v>150</v>
      </c>
      <c r="D2279" s="15" t="s">
        <v>150</v>
      </c>
      <c r="E2279" s="15" t="s">
        <v>151</v>
      </c>
      <c r="F2279" s="15" t="s">
        <v>49</v>
      </c>
      <c r="G2279" s="15" t="s">
        <v>198</v>
      </c>
      <c r="H2279" s="15" t="s">
        <v>2300</v>
      </c>
      <c r="I2279" s="15" t="s">
        <v>198</v>
      </c>
      <c r="J2279" s="1" t="s">
        <v>183</v>
      </c>
      <c r="K2279" s="15" t="s">
        <v>29</v>
      </c>
      <c r="L2279" s="15">
        <v>2</v>
      </c>
      <c r="M2279" s="15" t="s">
        <v>30</v>
      </c>
      <c r="N2279" s="15">
        <v>2</v>
      </c>
      <c r="O2279" s="15">
        <v>1</v>
      </c>
      <c r="P2279" s="13" t="s">
        <v>31</v>
      </c>
      <c r="Q2279" s="13" t="s">
        <v>32</v>
      </c>
      <c r="R2279" s="1"/>
      <c r="S2279" s="13" t="str" cm="1">
        <f t="array" ref="S2279">IFERROR(_xlfn.TEXTJOIN(", ",TRUE,IF(ChangeLog[ROW_ID]=$T2279,ChangeLog[Change'#],"")),"")</f>
        <v/>
      </c>
      <c r="T2279">
        <v>2279</v>
      </c>
    </row>
    <row r="2280" spans="1:20" ht="17.100000000000001" customHeight="1" x14ac:dyDescent="0.25">
      <c r="A2280" s="1" t="s">
        <v>1242</v>
      </c>
      <c r="B2280" s="15">
        <v>1995</v>
      </c>
      <c r="C2280" s="15" t="s">
        <v>150</v>
      </c>
      <c r="D2280" s="15" t="s">
        <v>150</v>
      </c>
      <c r="E2280" s="15" t="s">
        <v>151</v>
      </c>
      <c r="F2280" s="15" t="s">
        <v>26</v>
      </c>
      <c r="G2280" s="15" t="s">
        <v>198</v>
      </c>
      <c r="H2280" s="15" t="s">
        <v>2300</v>
      </c>
      <c r="I2280" s="15" t="s">
        <v>198</v>
      </c>
      <c r="J2280" s="1" t="s">
        <v>3832</v>
      </c>
      <c r="K2280" s="15" t="s">
        <v>29</v>
      </c>
      <c r="L2280" s="15">
        <v>2</v>
      </c>
      <c r="M2280" s="15" t="s">
        <v>30</v>
      </c>
      <c r="N2280" s="15">
        <v>2</v>
      </c>
      <c r="O2280" s="15">
        <v>1</v>
      </c>
      <c r="P2280" s="13" t="s">
        <v>31</v>
      </c>
      <c r="Q2280" s="13" t="s">
        <v>32</v>
      </c>
      <c r="R2280" s="1"/>
      <c r="S2280" s="13" t="str" cm="1">
        <f t="array" ref="S2280">IFERROR(_xlfn.TEXTJOIN(", ",TRUE,IF(ChangeLog[ROW_ID]=$T2280,ChangeLog[Change'#],"")),"")</f>
        <v/>
      </c>
      <c r="T2280">
        <v>2280</v>
      </c>
    </row>
    <row r="2281" spans="1:20" ht="68.099999999999994" customHeight="1" x14ac:dyDescent="0.25">
      <c r="A2281" s="1" t="s">
        <v>1242</v>
      </c>
      <c r="B2281" s="15">
        <v>1995</v>
      </c>
      <c r="C2281" s="15" t="s">
        <v>203</v>
      </c>
      <c r="D2281" s="15" t="s">
        <v>203</v>
      </c>
      <c r="E2281" s="15" t="s">
        <v>3101</v>
      </c>
      <c r="F2281" s="15" t="s">
        <v>26</v>
      </c>
      <c r="G2281" s="15" t="s">
        <v>36</v>
      </c>
      <c r="H2281" s="1" t="s">
        <v>3837</v>
      </c>
      <c r="I2281" s="15" t="s">
        <v>11898</v>
      </c>
      <c r="J2281" s="1" t="s">
        <v>12723</v>
      </c>
      <c r="K2281" s="15" t="s">
        <v>29</v>
      </c>
      <c r="L2281" s="15">
        <v>3</v>
      </c>
      <c r="M2281" s="15" t="s">
        <v>57</v>
      </c>
      <c r="N2281" s="15">
        <v>3</v>
      </c>
      <c r="O2281" s="15">
        <v>1</v>
      </c>
      <c r="P2281" s="13" t="s">
        <v>31</v>
      </c>
      <c r="Q2281" s="13" t="s">
        <v>32</v>
      </c>
      <c r="R2281" s="1"/>
      <c r="S2281" s="13" t="str" cm="1">
        <f t="array" ref="S2281">IFERROR(_xlfn.TEXTJOIN(", ",TRUE,IF(ChangeLog[ROW_ID]=$T2281,ChangeLog[Change'#],"")),"")</f>
        <v>105</v>
      </c>
      <c r="T2281">
        <v>2281</v>
      </c>
    </row>
    <row r="2282" spans="1:20" ht="68.099999999999994" customHeight="1" x14ac:dyDescent="0.25">
      <c r="A2282" s="1" t="s">
        <v>1242</v>
      </c>
      <c r="B2282" s="15">
        <v>1995</v>
      </c>
      <c r="C2282" s="15" t="s">
        <v>203</v>
      </c>
      <c r="D2282" s="15" t="s">
        <v>203</v>
      </c>
      <c r="E2282" s="15" t="s">
        <v>295</v>
      </c>
      <c r="F2282" s="15" t="s">
        <v>26</v>
      </c>
      <c r="G2282" s="15" t="s">
        <v>3648</v>
      </c>
      <c r="H2282" s="1" t="s">
        <v>3837</v>
      </c>
      <c r="I2282" s="15" t="s">
        <v>11811</v>
      </c>
      <c r="J2282" s="1" t="s">
        <v>12719</v>
      </c>
      <c r="K2282" s="15" t="s">
        <v>29</v>
      </c>
      <c r="L2282" s="15">
        <v>3</v>
      </c>
      <c r="M2282" s="15" t="s">
        <v>57</v>
      </c>
      <c r="N2282" s="15">
        <v>3</v>
      </c>
      <c r="O2282" s="15">
        <v>1</v>
      </c>
      <c r="P2282" s="13" t="s">
        <v>31</v>
      </c>
      <c r="Q2282" s="13" t="s">
        <v>32</v>
      </c>
      <c r="R2282" s="1"/>
      <c r="S2282" s="13" t="str" cm="1">
        <f t="array" ref="S2282">IFERROR(_xlfn.TEXTJOIN(", ",TRUE,IF(ChangeLog[ROW_ID]=$T2282,ChangeLog[Change'#],"")),"")</f>
        <v>106</v>
      </c>
      <c r="T2282">
        <v>2282</v>
      </c>
    </row>
    <row r="2283" spans="1:20" ht="33.950000000000003" customHeight="1" x14ac:dyDescent="0.25">
      <c r="A2283" s="1" t="s">
        <v>1242</v>
      </c>
      <c r="B2283" s="15">
        <v>1995</v>
      </c>
      <c r="C2283" s="15" t="s">
        <v>203</v>
      </c>
      <c r="D2283" s="15" t="s">
        <v>203</v>
      </c>
      <c r="E2283" s="15" t="s">
        <v>295</v>
      </c>
      <c r="F2283" s="15" t="s">
        <v>26</v>
      </c>
      <c r="G2283" s="15" t="s">
        <v>296</v>
      </c>
      <c r="H2283" s="1" t="s">
        <v>3426</v>
      </c>
      <c r="I2283" s="15" t="s">
        <v>11899</v>
      </c>
      <c r="J2283" s="1" t="s">
        <v>12720</v>
      </c>
      <c r="K2283" s="15" t="s">
        <v>29</v>
      </c>
      <c r="L2283" s="15">
        <v>3</v>
      </c>
      <c r="M2283" s="15" t="s">
        <v>57</v>
      </c>
      <c r="N2283" s="15">
        <v>3</v>
      </c>
      <c r="O2283" s="15">
        <v>1</v>
      </c>
      <c r="P2283" s="13" t="s">
        <v>31</v>
      </c>
      <c r="Q2283" s="13" t="s">
        <v>32</v>
      </c>
      <c r="R2283" s="1"/>
      <c r="S2283" s="13" t="str" cm="1">
        <f t="array" ref="S2283">IFERROR(_xlfn.TEXTJOIN(", ",TRUE,IF(ChangeLog[ROW_ID]=$T2283,ChangeLog[Change'#],"")),"")</f>
        <v>107</v>
      </c>
      <c r="T2283">
        <v>2284</v>
      </c>
    </row>
    <row r="2284" spans="1:20" ht="33.950000000000003" customHeight="1" x14ac:dyDescent="0.25">
      <c r="A2284" s="1" t="s">
        <v>1242</v>
      </c>
      <c r="B2284" s="15">
        <v>1995</v>
      </c>
      <c r="C2284" s="15" t="s">
        <v>203</v>
      </c>
      <c r="D2284" s="15" t="s">
        <v>203</v>
      </c>
      <c r="E2284" s="15" t="s">
        <v>3101</v>
      </c>
      <c r="F2284" s="15" t="s">
        <v>26</v>
      </c>
      <c r="G2284" s="15" t="s">
        <v>152</v>
      </c>
      <c r="H2284" s="1"/>
      <c r="I2284" s="15"/>
      <c r="J2284" s="1" t="s">
        <v>12724</v>
      </c>
      <c r="K2284" s="15" t="s">
        <v>29</v>
      </c>
      <c r="L2284" s="15">
        <v>3</v>
      </c>
      <c r="M2284" s="15" t="s">
        <v>57</v>
      </c>
      <c r="N2284" s="15">
        <v>3</v>
      </c>
      <c r="O2284" s="15">
        <v>1</v>
      </c>
      <c r="P2284" s="13" t="s">
        <v>31</v>
      </c>
      <c r="Q2284" s="13" t="s">
        <v>32</v>
      </c>
      <c r="R2284" s="1"/>
      <c r="S2284" s="13" t="str" cm="1">
        <f t="array" ref="S2284">IFERROR(_xlfn.TEXTJOIN(", ",TRUE,IF(ChangeLog[ROW_ID]=$T2284,ChangeLog[Change'#],"")),"")</f>
        <v>108</v>
      </c>
      <c r="T2284">
        <v>2283</v>
      </c>
    </row>
    <row r="2285" spans="1:20" ht="33.950000000000003" customHeight="1" x14ac:dyDescent="0.25">
      <c r="A2285" s="1" t="s">
        <v>1242</v>
      </c>
      <c r="B2285" s="15">
        <v>1995</v>
      </c>
      <c r="C2285" s="15" t="s">
        <v>203</v>
      </c>
      <c r="D2285" s="15" t="s">
        <v>203</v>
      </c>
      <c r="E2285" s="15" t="s">
        <v>204</v>
      </c>
      <c r="F2285" s="15" t="s">
        <v>26</v>
      </c>
      <c r="G2285" s="15" t="s">
        <v>11296</v>
      </c>
      <c r="H2285" s="1" t="s">
        <v>3426</v>
      </c>
      <c r="I2285" s="15" t="s">
        <v>11900</v>
      </c>
      <c r="J2285" s="1" t="s">
        <v>11295</v>
      </c>
      <c r="K2285" s="15" t="s">
        <v>29</v>
      </c>
      <c r="L2285" s="15">
        <v>3</v>
      </c>
      <c r="M2285" s="15" t="s">
        <v>57</v>
      </c>
      <c r="N2285" s="15">
        <v>3</v>
      </c>
      <c r="O2285" s="15">
        <v>1</v>
      </c>
      <c r="P2285" s="13" t="s">
        <v>31</v>
      </c>
      <c r="Q2285" s="13" t="s">
        <v>32</v>
      </c>
      <c r="R2285" s="1"/>
      <c r="S2285" s="13" t="str" cm="1">
        <f t="array" ref="S2285">IFERROR(_xlfn.TEXTJOIN(", ",TRUE,IF(ChangeLog[ROW_ID]=$T2285,ChangeLog[Change'#],"")),"")</f>
        <v>388</v>
      </c>
      <c r="T2285">
        <v>2286</v>
      </c>
    </row>
    <row r="2286" spans="1:20" ht="68.099999999999994" customHeight="1" x14ac:dyDescent="0.25">
      <c r="A2286" s="1" t="s">
        <v>1242</v>
      </c>
      <c r="B2286" s="15">
        <v>1995</v>
      </c>
      <c r="C2286" s="15" t="s">
        <v>203</v>
      </c>
      <c r="D2286" s="15" t="s">
        <v>203</v>
      </c>
      <c r="E2286" s="15" t="s">
        <v>204</v>
      </c>
      <c r="F2286" s="15" t="s">
        <v>26</v>
      </c>
      <c r="G2286" s="15" t="s">
        <v>3429</v>
      </c>
      <c r="H2286" s="1" t="s">
        <v>3837</v>
      </c>
      <c r="I2286" s="15" t="s">
        <v>11901</v>
      </c>
      <c r="J2286" s="1" t="s">
        <v>12725</v>
      </c>
      <c r="K2286" s="15" t="s">
        <v>29</v>
      </c>
      <c r="L2286" s="15">
        <v>1</v>
      </c>
      <c r="M2286" s="15" t="s">
        <v>41</v>
      </c>
      <c r="N2286" s="15">
        <v>1</v>
      </c>
      <c r="O2286" s="15">
        <v>1</v>
      </c>
      <c r="P2286" s="13" t="s">
        <v>31</v>
      </c>
      <c r="Q2286" s="13" t="s">
        <v>32</v>
      </c>
      <c r="R2286" s="1"/>
      <c r="S2286" s="13" t="str" cm="1">
        <f t="array" ref="S2286">IFERROR(_xlfn.TEXTJOIN(", ",TRUE,IF(ChangeLog[ROW_ID]=$T2286,ChangeLog[Change'#],"")),"")</f>
        <v/>
      </c>
      <c r="T2286">
        <v>2288</v>
      </c>
    </row>
    <row r="2287" spans="1:20" ht="17.100000000000001" customHeight="1" x14ac:dyDescent="0.25">
      <c r="A2287" s="1" t="s">
        <v>1242</v>
      </c>
      <c r="B2287" s="15">
        <v>1995</v>
      </c>
      <c r="C2287" s="15" t="s">
        <v>706</v>
      </c>
      <c r="D2287" s="15" t="s">
        <v>706</v>
      </c>
      <c r="E2287" s="15" t="s">
        <v>48</v>
      </c>
      <c r="F2287" s="15" t="s">
        <v>26</v>
      </c>
      <c r="G2287" s="15" t="s">
        <v>712</v>
      </c>
      <c r="H2287" s="15" t="s">
        <v>1425</v>
      </c>
      <c r="I2287" s="15" t="s">
        <v>11902</v>
      </c>
      <c r="J2287" s="1" t="s">
        <v>3106</v>
      </c>
      <c r="K2287" s="15" t="s">
        <v>29</v>
      </c>
      <c r="L2287" s="15">
        <v>2</v>
      </c>
      <c r="M2287" s="15" t="s">
        <v>30</v>
      </c>
      <c r="N2287" s="15">
        <v>2</v>
      </c>
      <c r="O2287" s="15">
        <v>1</v>
      </c>
      <c r="P2287" s="13" t="s">
        <v>31</v>
      </c>
      <c r="Q2287" s="13" t="s">
        <v>32</v>
      </c>
      <c r="R2287" s="1"/>
      <c r="S2287" s="13" t="str" cm="1">
        <f t="array" ref="S2287">IFERROR(_xlfn.TEXTJOIN(", ",TRUE,IF(ChangeLog[ROW_ID]=$T2287,ChangeLog[Change'#],"")),"")</f>
        <v/>
      </c>
      <c r="T2287">
        <v>2289</v>
      </c>
    </row>
    <row r="2288" spans="1:20" ht="68.099999999999994" customHeight="1" x14ac:dyDescent="0.25">
      <c r="A2288" s="1" t="s">
        <v>1242</v>
      </c>
      <c r="B2288" s="15">
        <v>1995</v>
      </c>
      <c r="C2288" s="15" t="s">
        <v>1162</v>
      </c>
      <c r="D2288" s="15" t="s">
        <v>1162</v>
      </c>
      <c r="E2288" s="15" t="s">
        <v>3846</v>
      </c>
      <c r="F2288" s="15" t="s">
        <v>213</v>
      </c>
      <c r="G2288" s="15" t="s">
        <v>36</v>
      </c>
      <c r="H2288" s="15" t="s">
        <v>2820</v>
      </c>
      <c r="I2288" s="15" t="s">
        <v>11903</v>
      </c>
      <c r="J2288" s="1" t="s">
        <v>3848</v>
      </c>
      <c r="K2288" s="15" t="s">
        <v>29</v>
      </c>
      <c r="L2288" s="15">
        <v>1</v>
      </c>
      <c r="M2288" s="15" t="s">
        <v>41</v>
      </c>
      <c r="N2288" s="15">
        <v>1</v>
      </c>
      <c r="O2288" s="15">
        <v>1</v>
      </c>
      <c r="P2288" s="13" t="s">
        <v>31</v>
      </c>
      <c r="Q2288" s="13" t="s">
        <v>32</v>
      </c>
      <c r="R2288" s="1"/>
      <c r="S2288" s="13" t="str" cm="1">
        <f t="array" ref="S2288">IFERROR(_xlfn.TEXTJOIN(", ",TRUE,IF(ChangeLog[ROW_ID]=$T2288,ChangeLog[Change'#],"")),"")</f>
        <v>122</v>
      </c>
      <c r="T2288">
        <v>2290</v>
      </c>
    </row>
    <row r="2289" spans="1:20" ht="17.100000000000001" customHeight="1" x14ac:dyDescent="0.25">
      <c r="A2289" s="1" t="s">
        <v>1242</v>
      </c>
      <c r="B2289" s="15">
        <v>1995</v>
      </c>
      <c r="C2289" s="15" t="s">
        <v>1162</v>
      </c>
      <c r="D2289" s="15" t="s">
        <v>1162</v>
      </c>
      <c r="E2289" s="15" t="s">
        <v>3846</v>
      </c>
      <c r="F2289" s="15" t="s">
        <v>213</v>
      </c>
      <c r="G2289" s="15" t="s">
        <v>369</v>
      </c>
      <c r="H2289" s="15" t="s">
        <v>2820</v>
      </c>
      <c r="I2289" s="15" t="s">
        <v>11904</v>
      </c>
      <c r="J2289" s="1" t="s">
        <v>3850</v>
      </c>
      <c r="K2289" s="15" t="s">
        <v>29</v>
      </c>
      <c r="L2289" s="15">
        <v>3</v>
      </c>
      <c r="M2289" s="15" t="s">
        <v>57</v>
      </c>
      <c r="N2289" s="15">
        <v>3</v>
      </c>
      <c r="O2289" s="15">
        <v>1</v>
      </c>
      <c r="P2289" s="13" t="s">
        <v>31</v>
      </c>
      <c r="Q2289" s="13" t="s">
        <v>32</v>
      </c>
      <c r="R2289" s="1"/>
      <c r="S2289" s="13" t="str" cm="1">
        <f t="array" ref="S2289">IFERROR(_xlfn.TEXTJOIN(", ",TRUE,IF(ChangeLog[ROW_ID]=$T2289,ChangeLog[Change'#],"")),"")</f>
        <v/>
      </c>
      <c r="T2289">
        <v>2291</v>
      </c>
    </row>
    <row r="2290" spans="1:20" ht="17.100000000000001" customHeight="1" x14ac:dyDescent="0.25">
      <c r="A2290" s="1" t="s">
        <v>1242</v>
      </c>
      <c r="B2290" s="15">
        <v>1995</v>
      </c>
      <c r="C2290" s="15" t="s">
        <v>1162</v>
      </c>
      <c r="D2290" s="15" t="s">
        <v>1162</v>
      </c>
      <c r="E2290" s="15" t="s">
        <v>3851</v>
      </c>
      <c r="F2290" s="15" t="s">
        <v>213</v>
      </c>
      <c r="G2290" s="15" t="s">
        <v>369</v>
      </c>
      <c r="H2290" s="15" t="s">
        <v>2820</v>
      </c>
      <c r="I2290" s="15" t="s">
        <v>11905</v>
      </c>
      <c r="J2290" s="1" t="s">
        <v>3853</v>
      </c>
      <c r="K2290" s="15" t="s">
        <v>29</v>
      </c>
      <c r="L2290" s="15">
        <v>3</v>
      </c>
      <c r="M2290" s="15" t="s">
        <v>57</v>
      </c>
      <c r="N2290" s="15">
        <v>3</v>
      </c>
      <c r="O2290" s="15">
        <v>1</v>
      </c>
      <c r="P2290" s="13" t="s">
        <v>31</v>
      </c>
      <c r="Q2290" s="13" t="s">
        <v>32</v>
      </c>
      <c r="R2290" s="1"/>
      <c r="S2290" s="13" t="str" cm="1">
        <f t="array" ref="S2290">IFERROR(_xlfn.TEXTJOIN(", ",TRUE,IF(ChangeLog[ROW_ID]=$T2290,ChangeLog[Change'#],"")),"")</f>
        <v/>
      </c>
      <c r="T2290">
        <v>2292</v>
      </c>
    </row>
    <row r="2291" spans="1:20" ht="17.100000000000001" customHeight="1" x14ac:dyDescent="0.25">
      <c r="A2291" s="1" t="s">
        <v>1242</v>
      </c>
      <c r="B2291" s="15">
        <v>1995</v>
      </c>
      <c r="C2291" s="15" t="s">
        <v>367</v>
      </c>
      <c r="D2291" s="15" t="s">
        <v>367</v>
      </c>
      <c r="E2291" s="15" t="s">
        <v>3107</v>
      </c>
      <c r="F2291" s="15" t="s">
        <v>26</v>
      </c>
      <c r="G2291" s="15" t="s">
        <v>369</v>
      </c>
      <c r="H2291" s="15" t="s">
        <v>3108</v>
      </c>
      <c r="I2291" s="15" t="s">
        <v>11906</v>
      </c>
      <c r="J2291" s="1" t="s">
        <v>3855</v>
      </c>
      <c r="K2291" s="15" t="s">
        <v>29</v>
      </c>
      <c r="L2291" s="15">
        <v>3</v>
      </c>
      <c r="M2291" s="15" t="s">
        <v>57</v>
      </c>
      <c r="N2291" s="15">
        <v>3</v>
      </c>
      <c r="O2291" s="15">
        <v>1</v>
      </c>
      <c r="P2291" s="13" t="s">
        <v>31</v>
      </c>
      <c r="Q2291" s="13" t="s">
        <v>32</v>
      </c>
      <c r="R2291" s="1"/>
      <c r="S2291" s="13" t="str" cm="1">
        <f t="array" ref="S2291">IFERROR(_xlfn.TEXTJOIN(", ",TRUE,IF(ChangeLog[ROW_ID]=$T2291,ChangeLog[Change'#],"")),"")</f>
        <v/>
      </c>
      <c r="T2291">
        <v>2293</v>
      </c>
    </row>
    <row r="2292" spans="1:20" ht="17.100000000000001" customHeight="1" x14ac:dyDescent="0.25">
      <c r="A2292" s="1" t="s">
        <v>1242</v>
      </c>
      <c r="B2292" s="15">
        <v>1995</v>
      </c>
      <c r="C2292" s="15" t="s">
        <v>615</v>
      </c>
      <c r="D2292" s="15" t="s">
        <v>615</v>
      </c>
      <c r="E2292" s="15" t="s">
        <v>615</v>
      </c>
      <c r="F2292" s="15"/>
      <c r="G2292" s="15" t="s">
        <v>36</v>
      </c>
      <c r="H2292" s="15" t="s">
        <v>2349</v>
      </c>
      <c r="I2292" s="15" t="s">
        <v>36</v>
      </c>
      <c r="J2292" s="1" t="s">
        <v>91</v>
      </c>
      <c r="K2292" s="15" t="s">
        <v>29</v>
      </c>
      <c r="L2292" s="15">
        <v>3</v>
      </c>
      <c r="M2292" s="15" t="s">
        <v>57</v>
      </c>
      <c r="N2292" s="15">
        <v>3</v>
      </c>
      <c r="O2292" s="15">
        <v>1</v>
      </c>
      <c r="P2292" s="13" t="s">
        <v>31</v>
      </c>
      <c r="Q2292" s="13" t="s">
        <v>32</v>
      </c>
      <c r="R2292" s="1"/>
      <c r="S2292" s="13" t="str" cm="1">
        <f t="array" ref="S2292">IFERROR(_xlfn.TEXTJOIN(", ",TRUE,IF(ChangeLog[ROW_ID]=$T2292,ChangeLog[Change'#],"")),"")</f>
        <v/>
      </c>
      <c r="T2292">
        <v>2294</v>
      </c>
    </row>
    <row r="2293" spans="1:20" ht="17.100000000000001" customHeight="1" x14ac:dyDescent="0.25">
      <c r="A2293" s="1" t="s">
        <v>1242</v>
      </c>
      <c r="B2293" s="15">
        <v>1995</v>
      </c>
      <c r="C2293" s="15" t="s">
        <v>658</v>
      </c>
      <c r="D2293" s="15" t="s">
        <v>658</v>
      </c>
      <c r="E2293" s="15" t="s">
        <v>112</v>
      </c>
      <c r="F2293" s="15" t="s">
        <v>26</v>
      </c>
      <c r="G2293" s="15" t="s">
        <v>36</v>
      </c>
      <c r="H2293" s="15" t="s">
        <v>1918</v>
      </c>
      <c r="I2293" s="15" t="s">
        <v>98</v>
      </c>
      <c r="J2293" s="1" t="s">
        <v>91</v>
      </c>
      <c r="K2293" s="15" t="s">
        <v>29</v>
      </c>
      <c r="L2293" s="15">
        <v>3</v>
      </c>
      <c r="M2293" s="15" t="s">
        <v>57</v>
      </c>
      <c r="N2293" s="15">
        <v>3</v>
      </c>
      <c r="O2293" s="15">
        <v>1</v>
      </c>
      <c r="P2293" s="13" t="s">
        <v>31</v>
      </c>
      <c r="Q2293" s="13" t="s">
        <v>32</v>
      </c>
      <c r="R2293" s="1"/>
      <c r="S2293" s="13" t="str" cm="1">
        <f t="array" ref="S2293">IFERROR(_xlfn.TEXTJOIN(", ",TRUE,IF(ChangeLog[ROW_ID]=$T2293,ChangeLog[Change'#],"")),"")</f>
        <v/>
      </c>
      <c r="T2293">
        <v>2295</v>
      </c>
    </row>
    <row r="2294" spans="1:20" ht="17.100000000000001" customHeight="1" x14ac:dyDescent="0.25">
      <c r="A2294" s="1" t="s">
        <v>1242</v>
      </c>
      <c r="B2294" s="15">
        <v>1995</v>
      </c>
      <c r="C2294" s="15" t="s">
        <v>658</v>
      </c>
      <c r="D2294" s="15" t="s">
        <v>658</v>
      </c>
      <c r="E2294" s="15" t="s">
        <v>112</v>
      </c>
      <c r="F2294" s="15" t="s">
        <v>49</v>
      </c>
      <c r="G2294" s="15" t="s">
        <v>36</v>
      </c>
      <c r="H2294" s="15" t="s">
        <v>1918</v>
      </c>
      <c r="I2294" s="15" t="s">
        <v>265</v>
      </c>
      <c r="J2294" s="1" t="s">
        <v>91</v>
      </c>
      <c r="K2294" s="15" t="s">
        <v>29</v>
      </c>
      <c r="L2294" s="15">
        <v>3</v>
      </c>
      <c r="M2294" s="15" t="s">
        <v>57</v>
      </c>
      <c r="N2294" s="15">
        <v>3</v>
      </c>
      <c r="O2294" s="15">
        <v>1</v>
      </c>
      <c r="P2294" s="13" t="s">
        <v>31</v>
      </c>
      <c r="Q2294" s="13" t="s">
        <v>32</v>
      </c>
      <c r="R2294" s="1"/>
      <c r="S2294" s="13" t="str" cm="1">
        <f t="array" ref="S2294">IFERROR(_xlfn.TEXTJOIN(", ",TRUE,IF(ChangeLog[ROW_ID]=$T2294,ChangeLog[Change'#],"")),"")</f>
        <v/>
      </c>
      <c r="T2294">
        <v>2296</v>
      </c>
    </row>
    <row r="2295" spans="1:20" ht="17.100000000000001" customHeight="1" x14ac:dyDescent="0.25">
      <c r="A2295" s="1" t="s">
        <v>1242</v>
      </c>
      <c r="B2295" s="15">
        <v>1995</v>
      </c>
      <c r="C2295" s="15" t="s">
        <v>717</v>
      </c>
      <c r="D2295" s="15" t="s">
        <v>717</v>
      </c>
      <c r="E2295" s="15" t="s">
        <v>426</v>
      </c>
      <c r="F2295" s="15" t="s">
        <v>49</v>
      </c>
      <c r="G2295" s="15" t="s">
        <v>504</v>
      </c>
      <c r="H2295" s="15" t="s">
        <v>1428</v>
      </c>
      <c r="I2295" s="15" t="s">
        <v>11907</v>
      </c>
      <c r="J2295" s="1" t="s">
        <v>3685</v>
      </c>
      <c r="K2295" s="15" t="s">
        <v>29</v>
      </c>
      <c r="L2295" s="15">
        <v>2</v>
      </c>
      <c r="M2295" s="15" t="s">
        <v>30</v>
      </c>
      <c r="N2295" s="15">
        <v>2</v>
      </c>
      <c r="O2295" s="15">
        <v>1</v>
      </c>
      <c r="P2295" s="13" t="s">
        <v>31</v>
      </c>
      <c r="Q2295" s="13" t="s">
        <v>32</v>
      </c>
      <c r="R2295" s="1"/>
      <c r="S2295" s="13" t="str" cm="1">
        <f t="array" ref="S2295">IFERROR(_xlfn.TEXTJOIN(", ",TRUE,IF(ChangeLog[ROW_ID]=$T2295,ChangeLog[Change'#],"")),"")</f>
        <v/>
      </c>
      <c r="T2295">
        <v>2297</v>
      </c>
    </row>
    <row r="2296" spans="1:20" ht="17.100000000000001" customHeight="1" x14ac:dyDescent="0.25">
      <c r="A2296" s="1" t="s">
        <v>1242</v>
      </c>
      <c r="B2296" s="15">
        <v>1995</v>
      </c>
      <c r="C2296" s="15" t="s">
        <v>717</v>
      </c>
      <c r="D2296" s="15" t="s">
        <v>717</v>
      </c>
      <c r="E2296" s="15" t="s">
        <v>426</v>
      </c>
      <c r="F2296" s="15" t="s">
        <v>49</v>
      </c>
      <c r="G2296" s="15" t="s">
        <v>2482</v>
      </c>
      <c r="H2296" s="15" t="s">
        <v>1428</v>
      </c>
      <c r="I2296" s="15" t="s">
        <v>11908</v>
      </c>
      <c r="J2296" s="1" t="s">
        <v>3858</v>
      </c>
      <c r="K2296" s="15" t="s">
        <v>29</v>
      </c>
      <c r="L2296" s="15">
        <v>3</v>
      </c>
      <c r="M2296" s="15" t="s">
        <v>57</v>
      </c>
      <c r="N2296" s="15">
        <v>3</v>
      </c>
      <c r="O2296" s="15">
        <v>1</v>
      </c>
      <c r="P2296" s="13" t="s">
        <v>31</v>
      </c>
      <c r="Q2296" s="13" t="s">
        <v>32</v>
      </c>
      <c r="R2296" s="1"/>
      <c r="S2296" s="13" t="str" cm="1">
        <f t="array" ref="S2296">IFERROR(_xlfn.TEXTJOIN(", ",TRUE,IF(ChangeLog[ROW_ID]=$T2296,ChangeLog[Change'#],"")),"")</f>
        <v/>
      </c>
      <c r="T2296">
        <v>2298</v>
      </c>
    </row>
    <row r="2297" spans="1:20" ht="17.100000000000001" customHeight="1" x14ac:dyDescent="0.25">
      <c r="A2297" s="1" t="s">
        <v>1242</v>
      </c>
      <c r="B2297" s="15">
        <v>1995</v>
      </c>
      <c r="C2297" s="15" t="s">
        <v>717</v>
      </c>
      <c r="D2297" s="15" t="s">
        <v>717</v>
      </c>
      <c r="E2297" s="15" t="s">
        <v>426</v>
      </c>
      <c r="F2297" s="15" t="s">
        <v>49</v>
      </c>
      <c r="G2297" s="15" t="s">
        <v>1599</v>
      </c>
      <c r="H2297" s="15" t="s">
        <v>1428</v>
      </c>
      <c r="I2297" s="15" t="s">
        <v>11909</v>
      </c>
      <c r="J2297" s="1" t="s">
        <v>3685</v>
      </c>
      <c r="K2297" s="15" t="s">
        <v>29</v>
      </c>
      <c r="L2297" s="15">
        <v>3</v>
      </c>
      <c r="M2297" s="15" t="s">
        <v>57</v>
      </c>
      <c r="N2297" s="15">
        <v>3</v>
      </c>
      <c r="O2297" s="15">
        <v>1</v>
      </c>
      <c r="P2297" s="13" t="s">
        <v>31</v>
      </c>
      <c r="Q2297" s="13" t="s">
        <v>32</v>
      </c>
      <c r="R2297" s="1"/>
      <c r="S2297" s="13" t="str" cm="1">
        <f t="array" ref="S2297">IFERROR(_xlfn.TEXTJOIN(", ",TRUE,IF(ChangeLog[ROW_ID]=$T2297,ChangeLog[Change'#],"")),"")</f>
        <v/>
      </c>
      <c r="T2297">
        <v>2299</v>
      </c>
    </row>
    <row r="2298" spans="1:20" ht="17.100000000000001" customHeight="1" x14ac:dyDescent="0.25">
      <c r="A2298" s="1" t="s">
        <v>1242</v>
      </c>
      <c r="B2298" s="15">
        <v>1995</v>
      </c>
      <c r="C2298" s="15" t="s">
        <v>717</v>
      </c>
      <c r="D2298" s="15" t="s">
        <v>717</v>
      </c>
      <c r="E2298" s="15" t="s">
        <v>426</v>
      </c>
      <c r="F2298" s="15" t="s">
        <v>26</v>
      </c>
      <c r="G2298" s="15" t="s">
        <v>768</v>
      </c>
      <c r="H2298" s="15" t="s">
        <v>1428</v>
      </c>
      <c r="I2298" s="15" t="s">
        <v>11910</v>
      </c>
      <c r="J2298" s="1" t="s">
        <v>3861</v>
      </c>
      <c r="K2298" s="15" t="s">
        <v>29</v>
      </c>
      <c r="L2298" s="15">
        <v>3</v>
      </c>
      <c r="M2298" s="15" t="s">
        <v>57</v>
      </c>
      <c r="N2298" s="15">
        <v>3</v>
      </c>
      <c r="O2298" s="15">
        <v>1</v>
      </c>
      <c r="P2298" s="13" t="s">
        <v>31</v>
      </c>
      <c r="Q2298" s="13" t="s">
        <v>32</v>
      </c>
      <c r="R2298" s="1"/>
      <c r="S2298" s="13" t="str" cm="1">
        <f t="array" ref="S2298">IFERROR(_xlfn.TEXTJOIN(", ",TRUE,IF(ChangeLog[ROW_ID]=$T2298,ChangeLog[Change'#],"")),"")</f>
        <v/>
      </c>
      <c r="T2298">
        <v>2300</v>
      </c>
    </row>
    <row r="2299" spans="1:20" ht="17.100000000000001" customHeight="1" x14ac:dyDescent="0.25">
      <c r="A2299" s="1" t="s">
        <v>1242</v>
      </c>
      <c r="B2299" s="15">
        <v>1995</v>
      </c>
      <c r="C2299" s="15" t="s">
        <v>717</v>
      </c>
      <c r="D2299" s="15" t="s">
        <v>717</v>
      </c>
      <c r="E2299" s="15" t="s">
        <v>426</v>
      </c>
      <c r="F2299" s="15" t="s">
        <v>26</v>
      </c>
      <c r="G2299" s="15" t="s">
        <v>1599</v>
      </c>
      <c r="H2299" s="15" t="s">
        <v>1428</v>
      </c>
      <c r="I2299" s="15" t="s">
        <v>11911</v>
      </c>
      <c r="J2299" s="1" t="s">
        <v>3861</v>
      </c>
      <c r="K2299" s="15" t="s">
        <v>29</v>
      </c>
      <c r="L2299" s="15">
        <v>3</v>
      </c>
      <c r="M2299" s="15" t="s">
        <v>57</v>
      </c>
      <c r="N2299" s="15">
        <v>3</v>
      </c>
      <c r="O2299" s="15">
        <v>1</v>
      </c>
      <c r="P2299" s="13" t="s">
        <v>31</v>
      </c>
      <c r="Q2299" s="13" t="s">
        <v>32</v>
      </c>
      <c r="R2299" s="1"/>
      <c r="S2299" s="13" t="str" cm="1">
        <f t="array" ref="S2299">IFERROR(_xlfn.TEXTJOIN(", ",TRUE,IF(ChangeLog[ROW_ID]=$T2299,ChangeLog[Change'#],"")),"")</f>
        <v/>
      </c>
      <c r="T2299">
        <v>2301</v>
      </c>
    </row>
    <row r="2300" spans="1:20" ht="17.100000000000001" customHeight="1" x14ac:dyDescent="0.25">
      <c r="A2300" s="1" t="s">
        <v>1242</v>
      </c>
      <c r="B2300" s="15">
        <v>1995</v>
      </c>
      <c r="C2300" s="15" t="s">
        <v>430</v>
      </c>
      <c r="D2300" s="15" t="s">
        <v>430</v>
      </c>
      <c r="E2300" s="15" t="s">
        <v>431</v>
      </c>
      <c r="F2300" s="15"/>
      <c r="G2300" s="15" t="s">
        <v>3142</v>
      </c>
      <c r="H2300" s="15" t="s">
        <v>3136</v>
      </c>
      <c r="I2300" s="15" t="s">
        <v>11728</v>
      </c>
      <c r="J2300" s="1" t="s">
        <v>3863</v>
      </c>
      <c r="K2300" s="15" t="s">
        <v>29</v>
      </c>
      <c r="L2300" s="15">
        <v>2</v>
      </c>
      <c r="M2300" s="15" t="s">
        <v>30</v>
      </c>
      <c r="N2300" s="15">
        <v>2</v>
      </c>
      <c r="O2300" s="15">
        <v>1</v>
      </c>
      <c r="P2300" s="13" t="s">
        <v>31</v>
      </c>
      <c r="Q2300" s="13" t="s">
        <v>32</v>
      </c>
      <c r="R2300" s="1"/>
      <c r="S2300" s="13" t="str" cm="1">
        <f t="array" ref="S2300">IFERROR(_xlfn.TEXTJOIN(", ",TRUE,IF(ChangeLog[ROW_ID]=$T2300,ChangeLog[Change'#],"")),"")</f>
        <v>135</v>
      </c>
      <c r="T2300">
        <v>2302</v>
      </c>
    </row>
    <row r="2301" spans="1:20" ht="17.100000000000001" customHeight="1" x14ac:dyDescent="0.25">
      <c r="A2301" s="1" t="s">
        <v>1242</v>
      </c>
      <c r="B2301" s="15">
        <v>1995</v>
      </c>
      <c r="C2301" s="15" t="s">
        <v>430</v>
      </c>
      <c r="D2301" s="15" t="s">
        <v>430</v>
      </c>
      <c r="E2301" s="15" t="s">
        <v>431</v>
      </c>
      <c r="F2301" s="15" t="s">
        <v>26</v>
      </c>
      <c r="G2301" s="15" t="s">
        <v>3333</v>
      </c>
      <c r="H2301" s="15" t="s">
        <v>3136</v>
      </c>
      <c r="I2301" s="15" t="s">
        <v>11912</v>
      </c>
      <c r="J2301" s="1" t="s">
        <v>3865</v>
      </c>
      <c r="K2301" s="15" t="s">
        <v>29</v>
      </c>
      <c r="L2301" s="15">
        <v>3</v>
      </c>
      <c r="M2301" s="15" t="s">
        <v>57</v>
      </c>
      <c r="N2301" s="15">
        <v>3</v>
      </c>
      <c r="O2301" s="15">
        <v>1</v>
      </c>
      <c r="P2301" s="13" t="s">
        <v>31</v>
      </c>
      <c r="Q2301" s="13" t="s">
        <v>32</v>
      </c>
      <c r="R2301" s="1"/>
      <c r="S2301" s="13" t="str" cm="1">
        <f t="array" ref="S2301">IFERROR(_xlfn.TEXTJOIN(", ",TRUE,IF(ChangeLog[ROW_ID]=$T2301,ChangeLog[Change'#],"")),"")</f>
        <v/>
      </c>
      <c r="T2301">
        <v>2303</v>
      </c>
    </row>
    <row r="2302" spans="1:20" ht="17.100000000000001" customHeight="1" x14ac:dyDescent="0.25">
      <c r="A2302" s="1" t="s">
        <v>1242</v>
      </c>
      <c r="B2302" s="15">
        <v>1995</v>
      </c>
      <c r="C2302" s="15" t="s">
        <v>430</v>
      </c>
      <c r="D2302" s="15" t="s">
        <v>430</v>
      </c>
      <c r="E2302" s="15" t="s">
        <v>431</v>
      </c>
      <c r="F2302" s="15" t="s">
        <v>49</v>
      </c>
      <c r="G2302" s="15" t="s">
        <v>3318</v>
      </c>
      <c r="H2302" s="15" t="s">
        <v>3136</v>
      </c>
      <c r="I2302" s="15" t="s">
        <v>11913</v>
      </c>
      <c r="J2302" s="1" t="s">
        <v>3867</v>
      </c>
      <c r="K2302" s="15" t="s">
        <v>29</v>
      </c>
      <c r="L2302" s="15">
        <v>3</v>
      </c>
      <c r="M2302" s="15" t="s">
        <v>57</v>
      </c>
      <c r="N2302" s="15">
        <v>3</v>
      </c>
      <c r="O2302" s="15">
        <v>1</v>
      </c>
      <c r="P2302" s="13" t="s">
        <v>31</v>
      </c>
      <c r="Q2302" s="13" t="s">
        <v>32</v>
      </c>
      <c r="R2302" s="1"/>
      <c r="S2302" s="13" t="str" cm="1">
        <f t="array" ref="S2302">IFERROR(_xlfn.TEXTJOIN(", ",TRUE,IF(ChangeLog[ROW_ID]=$T2302,ChangeLog[Change'#],"")),"")</f>
        <v/>
      </c>
      <c r="T2302">
        <v>2304</v>
      </c>
    </row>
    <row r="2303" spans="1:20" ht="17.100000000000001" customHeight="1" x14ac:dyDescent="0.25">
      <c r="A2303" s="1" t="s">
        <v>1242</v>
      </c>
      <c r="B2303" s="15">
        <v>1995</v>
      </c>
      <c r="C2303" s="15" t="s">
        <v>430</v>
      </c>
      <c r="D2303" s="15" t="s">
        <v>430</v>
      </c>
      <c r="E2303" s="15" t="s">
        <v>431</v>
      </c>
      <c r="F2303" s="15" t="s">
        <v>26</v>
      </c>
      <c r="G2303" s="15" t="s">
        <v>3316</v>
      </c>
      <c r="H2303" s="15" t="s">
        <v>3136</v>
      </c>
      <c r="I2303" s="15" t="s">
        <v>11914</v>
      </c>
      <c r="J2303" s="1" t="s">
        <v>3712</v>
      </c>
      <c r="K2303" s="15" t="s">
        <v>29</v>
      </c>
      <c r="L2303" s="15">
        <v>1</v>
      </c>
      <c r="M2303" s="15" t="s">
        <v>41</v>
      </c>
      <c r="N2303" s="15">
        <v>1</v>
      </c>
      <c r="O2303" s="15">
        <v>1</v>
      </c>
      <c r="P2303" s="13" t="s">
        <v>31</v>
      </c>
      <c r="Q2303" s="13" t="s">
        <v>32</v>
      </c>
      <c r="R2303" s="1"/>
      <c r="S2303" s="13" t="str" cm="1">
        <f t="array" ref="S2303">IFERROR(_xlfn.TEXTJOIN(", ",TRUE,IF(ChangeLog[ROW_ID]=$T2303,ChangeLog[Change'#],"")),"")</f>
        <v/>
      </c>
      <c r="T2303">
        <v>2305</v>
      </c>
    </row>
    <row r="2304" spans="1:20" ht="17.100000000000001" customHeight="1" x14ac:dyDescent="0.25">
      <c r="A2304" s="1" t="s">
        <v>1242</v>
      </c>
      <c r="B2304" s="15">
        <v>1995</v>
      </c>
      <c r="C2304" s="15" t="s">
        <v>430</v>
      </c>
      <c r="D2304" s="15" t="s">
        <v>430</v>
      </c>
      <c r="E2304" s="15" t="s">
        <v>431</v>
      </c>
      <c r="F2304" s="15"/>
      <c r="G2304" s="15" t="s">
        <v>3330</v>
      </c>
      <c r="H2304" s="15" t="s">
        <v>3136</v>
      </c>
      <c r="I2304" s="15" t="s">
        <v>11726</v>
      </c>
      <c r="J2304" s="1" t="s">
        <v>3869</v>
      </c>
      <c r="K2304" s="15" t="s">
        <v>29</v>
      </c>
      <c r="L2304" s="15">
        <v>2</v>
      </c>
      <c r="M2304" s="15" t="s">
        <v>30</v>
      </c>
      <c r="N2304" s="15">
        <v>2</v>
      </c>
      <c r="O2304" s="15">
        <v>1</v>
      </c>
      <c r="P2304" s="13" t="s">
        <v>31</v>
      </c>
      <c r="Q2304" s="13" t="s">
        <v>32</v>
      </c>
      <c r="R2304" s="1"/>
      <c r="S2304" s="13" t="str" cm="1">
        <f t="array" ref="S2304">IFERROR(_xlfn.TEXTJOIN(", ",TRUE,IF(ChangeLog[ROW_ID]=$T2304,ChangeLog[Change'#],"")),"")</f>
        <v/>
      </c>
      <c r="T2304">
        <v>2306</v>
      </c>
    </row>
    <row r="2305" spans="1:20" ht="17.100000000000001" customHeight="1" x14ac:dyDescent="0.25">
      <c r="A2305" s="1" t="s">
        <v>1242</v>
      </c>
      <c r="B2305" s="15">
        <v>1995</v>
      </c>
      <c r="C2305" s="15" t="s">
        <v>2357</v>
      </c>
      <c r="D2305" s="15" t="s">
        <v>2357</v>
      </c>
      <c r="E2305" s="15" t="s">
        <v>2358</v>
      </c>
      <c r="F2305" s="15"/>
      <c r="G2305" s="15" t="s">
        <v>36</v>
      </c>
      <c r="H2305" s="15" t="s">
        <v>2359</v>
      </c>
      <c r="I2305" s="15" t="s">
        <v>5700</v>
      </c>
      <c r="J2305" s="1" t="s">
        <v>91</v>
      </c>
      <c r="K2305" s="15" t="s">
        <v>29</v>
      </c>
      <c r="L2305" s="15">
        <v>3</v>
      </c>
      <c r="M2305" s="15" t="s">
        <v>57</v>
      </c>
      <c r="N2305" s="15">
        <v>3</v>
      </c>
      <c r="O2305" s="15">
        <v>1</v>
      </c>
      <c r="P2305" s="13" t="s">
        <v>31</v>
      </c>
      <c r="Q2305" s="13" t="s">
        <v>32</v>
      </c>
      <c r="R2305" s="1"/>
      <c r="S2305" s="13" t="str" cm="1">
        <f t="array" ref="S2305">IFERROR(_xlfn.TEXTJOIN(", ",TRUE,IF(ChangeLog[ROW_ID]=$T2305,ChangeLog[Change'#],"")),"")</f>
        <v/>
      </c>
      <c r="T2305">
        <v>2307</v>
      </c>
    </row>
    <row r="2306" spans="1:20" ht="33.950000000000003" customHeight="1" x14ac:dyDescent="0.25">
      <c r="A2306" s="1" t="s">
        <v>1242</v>
      </c>
      <c r="B2306" s="15">
        <v>1995</v>
      </c>
      <c r="C2306" s="15" t="s">
        <v>130</v>
      </c>
      <c r="D2306" s="15" t="s">
        <v>130</v>
      </c>
      <c r="E2306" s="15" t="s">
        <v>130</v>
      </c>
      <c r="F2306" s="15" t="s">
        <v>49</v>
      </c>
      <c r="G2306" s="15">
        <v>420</v>
      </c>
      <c r="H2306" s="15" t="s">
        <v>3344</v>
      </c>
      <c r="I2306" s="15" t="s">
        <v>11915</v>
      </c>
      <c r="J2306" s="1" t="s">
        <v>3871</v>
      </c>
      <c r="K2306" s="15" t="s">
        <v>29</v>
      </c>
      <c r="L2306" s="15">
        <v>3</v>
      </c>
      <c r="M2306" s="15" t="s">
        <v>57</v>
      </c>
      <c r="N2306" s="15">
        <v>3</v>
      </c>
      <c r="O2306" s="15">
        <v>1</v>
      </c>
      <c r="P2306" s="13" t="s">
        <v>31</v>
      </c>
      <c r="Q2306" s="13" t="s">
        <v>32</v>
      </c>
      <c r="R2306" s="1"/>
      <c r="S2306" s="13" t="str" cm="1">
        <f t="array" ref="S2306">IFERROR(_xlfn.TEXTJOIN(", ",TRUE,IF(ChangeLog[ROW_ID]=$T2306,ChangeLog[Change'#],"")),"")</f>
        <v>123</v>
      </c>
      <c r="T2306">
        <v>2308</v>
      </c>
    </row>
    <row r="2307" spans="1:20" ht="33.950000000000003" customHeight="1" x14ac:dyDescent="0.25">
      <c r="A2307" s="1" t="s">
        <v>1242</v>
      </c>
      <c r="B2307" s="15">
        <v>1995</v>
      </c>
      <c r="C2307" s="15" t="s">
        <v>130</v>
      </c>
      <c r="D2307" s="15" t="s">
        <v>130</v>
      </c>
      <c r="E2307" s="15" t="s">
        <v>130</v>
      </c>
      <c r="F2307" s="15" t="s">
        <v>26</v>
      </c>
      <c r="G2307" s="15">
        <v>470</v>
      </c>
      <c r="H2307" s="15" t="s">
        <v>3344</v>
      </c>
      <c r="I2307" s="15" t="s">
        <v>948</v>
      </c>
      <c r="J2307" s="1" t="s">
        <v>3872</v>
      </c>
      <c r="K2307" s="15" t="s">
        <v>29</v>
      </c>
      <c r="L2307" s="15">
        <v>1</v>
      </c>
      <c r="M2307" s="15" t="s">
        <v>41</v>
      </c>
      <c r="N2307" s="15">
        <v>1</v>
      </c>
      <c r="O2307" s="15">
        <v>1</v>
      </c>
      <c r="P2307" s="13" t="s">
        <v>31</v>
      </c>
      <c r="Q2307" s="13" t="s">
        <v>32</v>
      </c>
      <c r="R2307" s="1"/>
      <c r="S2307" s="13" t="str" cm="1">
        <f t="array" ref="S2307">IFERROR(_xlfn.TEXTJOIN(", ",TRUE,IF(ChangeLog[ROW_ID]=$T2307,ChangeLog[Change'#],"")),"")</f>
        <v>124</v>
      </c>
      <c r="T2307">
        <v>2309</v>
      </c>
    </row>
    <row r="2308" spans="1:20" ht="17.100000000000001" customHeight="1" x14ac:dyDescent="0.25">
      <c r="A2308" s="1" t="s">
        <v>1242</v>
      </c>
      <c r="B2308" s="15">
        <v>1995</v>
      </c>
      <c r="C2308" s="15" t="s">
        <v>130</v>
      </c>
      <c r="D2308" s="15" t="s">
        <v>130</v>
      </c>
      <c r="E2308" s="15" t="s">
        <v>130</v>
      </c>
      <c r="F2308" s="15" t="s">
        <v>26</v>
      </c>
      <c r="G2308" s="15" t="s">
        <v>131</v>
      </c>
      <c r="H2308" s="15" t="s">
        <v>3344</v>
      </c>
      <c r="I2308" s="15" t="s">
        <v>11521</v>
      </c>
      <c r="J2308" s="1" t="s">
        <v>3873</v>
      </c>
      <c r="K2308" s="15" t="s">
        <v>29</v>
      </c>
      <c r="L2308" s="15">
        <v>2</v>
      </c>
      <c r="M2308" s="15" t="s">
        <v>30</v>
      </c>
      <c r="N2308" s="15">
        <v>2</v>
      </c>
      <c r="O2308" s="15">
        <v>1</v>
      </c>
      <c r="P2308" s="13" t="s">
        <v>31</v>
      </c>
      <c r="Q2308" s="13" t="s">
        <v>32</v>
      </c>
      <c r="R2308" s="1"/>
      <c r="S2308" s="13" t="str" cm="1">
        <f t="array" ref="S2308">IFERROR(_xlfn.TEXTJOIN(", ",TRUE,IF(ChangeLog[ROW_ID]=$T2308,ChangeLog[Change'#],"")),"")</f>
        <v>125</v>
      </c>
      <c r="T2308">
        <v>2310</v>
      </c>
    </row>
    <row r="2309" spans="1:20" ht="33.950000000000003" customHeight="1" x14ac:dyDescent="0.25">
      <c r="A2309" s="1" t="s">
        <v>1242</v>
      </c>
      <c r="B2309" s="15">
        <v>1995</v>
      </c>
      <c r="C2309" s="15" t="s">
        <v>130</v>
      </c>
      <c r="D2309" s="15" t="s">
        <v>130</v>
      </c>
      <c r="E2309" s="15" t="s">
        <v>130</v>
      </c>
      <c r="F2309" s="15" t="s">
        <v>49</v>
      </c>
      <c r="G2309" s="15">
        <v>470</v>
      </c>
      <c r="H2309" s="15" t="s">
        <v>3344</v>
      </c>
      <c r="I2309" s="15" t="s">
        <v>948</v>
      </c>
      <c r="J2309" s="1" t="s">
        <v>3874</v>
      </c>
      <c r="K2309" s="15" t="s">
        <v>29</v>
      </c>
      <c r="L2309" s="15">
        <v>2</v>
      </c>
      <c r="M2309" s="15" t="s">
        <v>30</v>
      </c>
      <c r="N2309" s="15">
        <v>2</v>
      </c>
      <c r="O2309" s="15">
        <v>1</v>
      </c>
      <c r="P2309" s="13" t="s">
        <v>31</v>
      </c>
      <c r="Q2309" s="13" t="s">
        <v>32</v>
      </c>
      <c r="R2309" s="1"/>
      <c r="S2309" s="13" t="str" cm="1">
        <f t="array" ref="S2309">IFERROR(_xlfn.TEXTJOIN(", ",TRUE,IF(ChangeLog[ROW_ID]=$T2309,ChangeLog[Change'#],"")),"")</f>
        <v>126</v>
      </c>
      <c r="T2309">
        <v>2311</v>
      </c>
    </row>
    <row r="2310" spans="1:20" ht="17.100000000000001" customHeight="1" x14ac:dyDescent="0.25">
      <c r="A2310" s="1" t="s">
        <v>1242</v>
      </c>
      <c r="B2310" s="15">
        <v>1995</v>
      </c>
      <c r="C2310" s="15" t="s">
        <v>130</v>
      </c>
      <c r="D2310" s="15" t="s">
        <v>130</v>
      </c>
      <c r="E2310" s="15" t="s">
        <v>793</v>
      </c>
      <c r="F2310" s="15" t="s">
        <v>26</v>
      </c>
      <c r="G2310" s="15" t="s">
        <v>3875</v>
      </c>
      <c r="H2310" s="15" t="s">
        <v>3344</v>
      </c>
      <c r="I2310" s="15" t="s">
        <v>3875</v>
      </c>
      <c r="J2310" s="1" t="s">
        <v>3877</v>
      </c>
      <c r="K2310" s="15" t="s">
        <v>29</v>
      </c>
      <c r="L2310" s="15">
        <v>3</v>
      </c>
      <c r="M2310" s="15" t="s">
        <v>57</v>
      </c>
      <c r="N2310" s="15">
        <v>3</v>
      </c>
      <c r="O2310" s="15">
        <v>1</v>
      </c>
      <c r="P2310" s="13" t="s">
        <v>31</v>
      </c>
      <c r="Q2310" s="13" t="s">
        <v>32</v>
      </c>
      <c r="R2310" s="1"/>
      <c r="S2310" s="13" t="str" cm="1">
        <f t="array" ref="S2310">IFERROR(_xlfn.TEXTJOIN(", ",TRUE,IF(ChangeLog[ROW_ID]=$T2310,ChangeLog[Change'#],"")),"")</f>
        <v/>
      </c>
      <c r="T2310">
        <v>2312</v>
      </c>
    </row>
    <row r="2311" spans="1:20" ht="17.100000000000001" customHeight="1" x14ac:dyDescent="0.25">
      <c r="A2311" s="1" t="s">
        <v>1242</v>
      </c>
      <c r="B2311" s="15">
        <v>1995</v>
      </c>
      <c r="C2311" s="15" t="s">
        <v>130</v>
      </c>
      <c r="D2311" s="15" t="s">
        <v>130</v>
      </c>
      <c r="E2311" s="15" t="s">
        <v>130</v>
      </c>
      <c r="F2311" s="15" t="s">
        <v>26</v>
      </c>
      <c r="G2311" s="15" t="s">
        <v>301</v>
      </c>
      <c r="H2311" s="15" t="s">
        <v>3344</v>
      </c>
      <c r="I2311" s="15" t="s">
        <v>11916</v>
      </c>
      <c r="J2311" s="1" t="s">
        <v>186</v>
      </c>
      <c r="K2311" s="15" t="s">
        <v>29</v>
      </c>
      <c r="L2311" s="15">
        <v>1</v>
      </c>
      <c r="M2311" s="15" t="s">
        <v>41</v>
      </c>
      <c r="N2311" s="15">
        <v>1</v>
      </c>
      <c r="O2311" s="15">
        <v>1</v>
      </c>
      <c r="P2311" s="13" t="s">
        <v>31</v>
      </c>
      <c r="Q2311" s="13" t="s">
        <v>32</v>
      </c>
      <c r="R2311" s="1"/>
      <c r="S2311" s="13" t="str" cm="1">
        <f t="array" ref="S2311">IFERROR(_xlfn.TEXTJOIN(", ",TRUE,IF(ChangeLog[ROW_ID]=$T2311,ChangeLog[Change'#],"")),"")</f>
        <v/>
      </c>
      <c r="T2311">
        <v>2313</v>
      </c>
    </row>
    <row r="2312" spans="1:20" ht="17.100000000000001" customHeight="1" x14ac:dyDescent="0.25">
      <c r="A2312" s="1" t="s">
        <v>1242</v>
      </c>
      <c r="B2312" s="15">
        <v>1995</v>
      </c>
      <c r="C2312" s="15" t="s">
        <v>130</v>
      </c>
      <c r="D2312" s="15" t="s">
        <v>130</v>
      </c>
      <c r="E2312" s="15" t="s">
        <v>793</v>
      </c>
      <c r="F2312" s="15" t="s">
        <v>49</v>
      </c>
      <c r="G2312" s="15" t="s">
        <v>3875</v>
      </c>
      <c r="H2312" s="15" t="s">
        <v>3344</v>
      </c>
      <c r="I2312" s="15" t="s">
        <v>3875</v>
      </c>
      <c r="J2312" s="1" t="s">
        <v>3879</v>
      </c>
      <c r="K2312" s="15" t="s">
        <v>29</v>
      </c>
      <c r="L2312" s="15">
        <v>2</v>
      </c>
      <c r="M2312" s="15" t="s">
        <v>30</v>
      </c>
      <c r="N2312" s="15">
        <v>2</v>
      </c>
      <c r="O2312" s="15">
        <v>1</v>
      </c>
      <c r="P2312" s="13" t="s">
        <v>31</v>
      </c>
      <c r="Q2312" s="13" t="s">
        <v>32</v>
      </c>
      <c r="R2312" s="1"/>
      <c r="S2312" s="13" t="str" cm="1">
        <f t="array" ref="S2312">IFERROR(_xlfn.TEXTJOIN(", ",TRUE,IF(ChangeLog[ROW_ID]=$T2312,ChangeLog[Change'#],"")),"")</f>
        <v/>
      </c>
      <c r="T2312">
        <v>2314</v>
      </c>
    </row>
    <row r="2313" spans="1:20" ht="17.100000000000001" customHeight="1" x14ac:dyDescent="0.25">
      <c r="A2313" s="1" t="s">
        <v>1242</v>
      </c>
      <c r="B2313" s="15">
        <v>1995</v>
      </c>
      <c r="C2313" s="15" t="s">
        <v>130</v>
      </c>
      <c r="D2313" s="15" t="s">
        <v>130</v>
      </c>
      <c r="E2313" s="15" t="s">
        <v>130</v>
      </c>
      <c r="F2313" s="15"/>
      <c r="G2313" s="15" t="s">
        <v>157</v>
      </c>
      <c r="H2313" s="15" t="s">
        <v>3344</v>
      </c>
      <c r="I2313" s="15" t="s">
        <v>11917</v>
      </c>
      <c r="J2313" s="1" t="s">
        <v>3881</v>
      </c>
      <c r="K2313" s="15" t="s">
        <v>29</v>
      </c>
      <c r="L2313" s="15">
        <v>2</v>
      </c>
      <c r="M2313" s="15" t="s">
        <v>30</v>
      </c>
      <c r="N2313" s="15">
        <v>2</v>
      </c>
      <c r="O2313" s="15">
        <v>1</v>
      </c>
      <c r="P2313" s="13" t="s">
        <v>31</v>
      </c>
      <c r="Q2313" s="13" t="s">
        <v>32</v>
      </c>
      <c r="R2313" s="1"/>
      <c r="S2313" s="13" t="str" cm="1">
        <f t="array" ref="S2313">IFERROR(_xlfn.TEXTJOIN(", ",TRUE,IF(ChangeLog[ROW_ID]=$T2313,ChangeLog[Change'#],"")),"")</f>
        <v/>
      </c>
      <c r="T2313">
        <v>2315</v>
      </c>
    </row>
    <row r="2314" spans="1:20" ht="51" customHeight="1" x14ac:dyDescent="0.25">
      <c r="A2314" s="1" t="s">
        <v>1242</v>
      </c>
      <c r="B2314" s="15">
        <v>1995</v>
      </c>
      <c r="C2314" s="15" t="s">
        <v>171</v>
      </c>
      <c r="D2314" s="15" t="s">
        <v>171</v>
      </c>
      <c r="E2314" s="15" t="s">
        <v>171</v>
      </c>
      <c r="F2314" s="15" t="s">
        <v>26</v>
      </c>
      <c r="G2314" s="15" t="s">
        <v>172</v>
      </c>
      <c r="H2314" s="15" t="s">
        <v>1603</v>
      </c>
      <c r="I2314" s="15" t="s">
        <v>11918</v>
      </c>
      <c r="J2314" s="1" t="s">
        <v>3883</v>
      </c>
      <c r="K2314" s="15" t="s">
        <v>29</v>
      </c>
      <c r="L2314" s="15">
        <v>2</v>
      </c>
      <c r="M2314" s="15" t="s">
        <v>30</v>
      </c>
      <c r="N2314" s="15">
        <v>2</v>
      </c>
      <c r="O2314" s="15">
        <v>1</v>
      </c>
      <c r="P2314" s="13" t="s">
        <v>31</v>
      </c>
      <c r="Q2314" s="13" t="s">
        <v>32</v>
      </c>
      <c r="R2314" s="1"/>
      <c r="S2314" s="13" t="str" cm="1">
        <f t="array" ref="S2314">IFERROR(_xlfn.TEXTJOIN(", ",TRUE,IF(ChangeLog[ROW_ID]=$T2314,ChangeLog[Change'#],"")),"")</f>
        <v>127</v>
      </c>
      <c r="T2314">
        <v>2316</v>
      </c>
    </row>
    <row r="2315" spans="1:20" ht="17.100000000000001" customHeight="1" x14ac:dyDescent="0.25">
      <c r="A2315" s="1" t="s">
        <v>1242</v>
      </c>
      <c r="B2315" s="15">
        <v>1995</v>
      </c>
      <c r="C2315" s="15" t="s">
        <v>171</v>
      </c>
      <c r="D2315" s="15" t="s">
        <v>171</v>
      </c>
      <c r="E2315" s="15" t="s">
        <v>171</v>
      </c>
      <c r="F2315" s="15"/>
      <c r="G2315" s="15" t="s">
        <v>172</v>
      </c>
      <c r="H2315" s="15" t="s">
        <v>1603</v>
      </c>
      <c r="I2315" s="15" t="s">
        <v>5700</v>
      </c>
      <c r="J2315" s="1" t="s">
        <v>91</v>
      </c>
      <c r="K2315" s="15" t="s">
        <v>29</v>
      </c>
      <c r="L2315" s="15">
        <v>3</v>
      </c>
      <c r="M2315" s="15" t="s">
        <v>57</v>
      </c>
      <c r="N2315" s="15">
        <v>3</v>
      </c>
      <c r="O2315" s="15">
        <v>1</v>
      </c>
      <c r="P2315" s="13" t="s">
        <v>31</v>
      </c>
      <c r="Q2315" s="13" t="s">
        <v>32</v>
      </c>
      <c r="R2315" s="1"/>
      <c r="S2315" s="13" t="str" cm="1">
        <f t="array" ref="S2315">IFERROR(_xlfn.TEXTJOIN(", ",TRUE,IF(ChangeLog[ROW_ID]=$T2315,ChangeLog[Change'#],"")),"")</f>
        <v/>
      </c>
      <c r="T2315">
        <v>2317</v>
      </c>
    </row>
    <row r="2316" spans="1:20" ht="51" customHeight="1" x14ac:dyDescent="0.25">
      <c r="A2316" s="1" t="s">
        <v>1242</v>
      </c>
      <c r="B2316" s="15">
        <v>1995</v>
      </c>
      <c r="C2316" s="15" t="s">
        <v>92</v>
      </c>
      <c r="D2316" s="15" t="s">
        <v>92</v>
      </c>
      <c r="E2316" s="15" t="s">
        <v>177</v>
      </c>
      <c r="F2316" s="15" t="s">
        <v>26</v>
      </c>
      <c r="G2316" s="15" t="s">
        <v>2167</v>
      </c>
      <c r="H2316" s="15" t="s">
        <v>1296</v>
      </c>
      <c r="I2316" s="15" t="s">
        <v>2167</v>
      </c>
      <c r="J2316" s="1" t="s">
        <v>3884</v>
      </c>
      <c r="K2316" s="15" t="s">
        <v>29</v>
      </c>
      <c r="L2316" s="15">
        <v>3</v>
      </c>
      <c r="M2316" s="15" t="s">
        <v>57</v>
      </c>
      <c r="N2316" s="15">
        <v>3</v>
      </c>
      <c r="O2316" s="15">
        <v>1</v>
      </c>
      <c r="P2316" s="13" t="s">
        <v>31</v>
      </c>
      <c r="Q2316" s="13" t="s">
        <v>32</v>
      </c>
      <c r="R2316" s="1"/>
      <c r="S2316" s="13" t="str" cm="1">
        <f t="array" ref="S2316">IFERROR(_xlfn.TEXTJOIN(", ",TRUE,IF(ChangeLog[ROW_ID]=$T2316,ChangeLog[Change'#],"")),"")</f>
        <v>128</v>
      </c>
      <c r="T2316">
        <v>2318</v>
      </c>
    </row>
    <row r="2317" spans="1:20" ht="17.100000000000001" customHeight="1" x14ac:dyDescent="0.25">
      <c r="A2317" s="1" t="s">
        <v>1242</v>
      </c>
      <c r="B2317" s="15">
        <v>1995</v>
      </c>
      <c r="C2317" s="15" t="s">
        <v>92</v>
      </c>
      <c r="D2317" s="15" t="s">
        <v>92</v>
      </c>
      <c r="E2317" s="15" t="s">
        <v>177</v>
      </c>
      <c r="F2317" s="15" t="s">
        <v>26</v>
      </c>
      <c r="G2317" s="15" t="s">
        <v>2173</v>
      </c>
      <c r="H2317" s="15" t="s">
        <v>1296</v>
      </c>
      <c r="I2317" s="15" t="s">
        <v>2173</v>
      </c>
      <c r="J2317" s="1" t="s">
        <v>3886</v>
      </c>
      <c r="K2317" s="15" t="s">
        <v>29</v>
      </c>
      <c r="L2317" s="15">
        <v>1</v>
      </c>
      <c r="M2317" s="15" t="s">
        <v>41</v>
      </c>
      <c r="N2317" s="15">
        <v>1</v>
      </c>
      <c r="O2317" s="15">
        <v>1</v>
      </c>
      <c r="P2317" s="13" t="s">
        <v>31</v>
      </c>
      <c r="Q2317" s="13" t="s">
        <v>32</v>
      </c>
      <c r="R2317" s="1"/>
      <c r="S2317" s="13" t="str" cm="1">
        <f t="array" ref="S2317">IFERROR(_xlfn.TEXTJOIN(", ",TRUE,IF(ChangeLog[ROW_ID]=$T2317,ChangeLog[Change'#],"")),"")</f>
        <v>129</v>
      </c>
      <c r="T2317">
        <v>2319</v>
      </c>
    </row>
    <row r="2318" spans="1:20" ht="51" customHeight="1" x14ac:dyDescent="0.25">
      <c r="A2318" s="1" t="s">
        <v>1242</v>
      </c>
      <c r="B2318" s="15">
        <v>1995</v>
      </c>
      <c r="C2318" s="15" t="s">
        <v>92</v>
      </c>
      <c r="D2318" s="15" t="s">
        <v>92</v>
      </c>
      <c r="E2318" s="15" t="s">
        <v>177</v>
      </c>
      <c r="F2318" s="15" t="s">
        <v>26</v>
      </c>
      <c r="G2318" s="15" t="s">
        <v>224</v>
      </c>
      <c r="H2318" s="15" t="s">
        <v>1296</v>
      </c>
      <c r="I2318" s="15" t="s">
        <v>11919</v>
      </c>
      <c r="J2318" s="1" t="s">
        <v>3888</v>
      </c>
      <c r="K2318" s="15" t="s">
        <v>29</v>
      </c>
      <c r="L2318" s="15">
        <v>2</v>
      </c>
      <c r="M2318" s="15" t="s">
        <v>30</v>
      </c>
      <c r="N2318" s="15">
        <v>2</v>
      </c>
      <c r="O2318" s="15">
        <v>1</v>
      </c>
      <c r="P2318" s="13" t="s">
        <v>31</v>
      </c>
      <c r="Q2318" s="13" t="s">
        <v>32</v>
      </c>
      <c r="R2318" s="1"/>
      <c r="S2318" s="13" t="str" cm="1">
        <f t="array" ref="S2318">IFERROR(_xlfn.TEXTJOIN(", ",TRUE,IF(ChangeLog[ROW_ID]=$T2318,ChangeLog[Change'#],"")),"")</f>
        <v>130</v>
      </c>
      <c r="T2318">
        <v>2320</v>
      </c>
    </row>
    <row r="2319" spans="1:20" ht="17.100000000000001" customHeight="1" x14ac:dyDescent="0.25">
      <c r="A2319" s="1" t="s">
        <v>1242</v>
      </c>
      <c r="B2319" s="15">
        <v>1995</v>
      </c>
      <c r="C2319" s="15" t="s">
        <v>92</v>
      </c>
      <c r="D2319" s="15" t="s">
        <v>92</v>
      </c>
      <c r="E2319" s="15" t="s">
        <v>177</v>
      </c>
      <c r="F2319" s="15" t="s">
        <v>26</v>
      </c>
      <c r="G2319" s="15" t="s">
        <v>178</v>
      </c>
      <c r="H2319" s="15" t="s">
        <v>1296</v>
      </c>
      <c r="I2319" s="15" t="s">
        <v>11920</v>
      </c>
      <c r="J2319" s="1" t="s">
        <v>920</v>
      </c>
      <c r="K2319" s="15" t="s">
        <v>29</v>
      </c>
      <c r="L2319" s="15">
        <v>1</v>
      </c>
      <c r="M2319" s="15" t="s">
        <v>41</v>
      </c>
      <c r="N2319" s="15">
        <v>1</v>
      </c>
      <c r="O2319" s="15">
        <v>1</v>
      </c>
      <c r="P2319" s="13" t="s">
        <v>31</v>
      </c>
      <c r="Q2319" s="13" t="s">
        <v>32</v>
      </c>
      <c r="R2319" s="1"/>
      <c r="S2319" s="13" t="str" cm="1">
        <f t="array" ref="S2319">IFERROR(_xlfn.TEXTJOIN(", ",TRUE,IF(ChangeLog[ROW_ID]=$T2319,ChangeLog[Change'#],"")),"")</f>
        <v/>
      </c>
      <c r="T2319">
        <v>2321</v>
      </c>
    </row>
    <row r="2320" spans="1:20" ht="68.099999999999994" customHeight="1" x14ac:dyDescent="0.25">
      <c r="A2320" s="1" t="s">
        <v>1242</v>
      </c>
      <c r="B2320" s="15">
        <v>1995</v>
      </c>
      <c r="C2320" s="15" t="s">
        <v>228</v>
      </c>
      <c r="D2320" s="15" t="s">
        <v>228</v>
      </c>
      <c r="E2320" s="15" t="s">
        <v>228</v>
      </c>
      <c r="F2320" s="15" t="s">
        <v>26</v>
      </c>
      <c r="G2320" s="15" t="s">
        <v>36</v>
      </c>
      <c r="H2320" s="15" t="s">
        <v>3496</v>
      </c>
      <c r="I2320" s="15" t="s">
        <v>11921</v>
      </c>
      <c r="J2320" s="1" t="s">
        <v>3891</v>
      </c>
      <c r="K2320" s="15" t="s">
        <v>29</v>
      </c>
      <c r="L2320" s="15">
        <v>1</v>
      </c>
      <c r="M2320" s="15" t="s">
        <v>41</v>
      </c>
      <c r="N2320" s="15">
        <v>1</v>
      </c>
      <c r="O2320" s="15">
        <v>1</v>
      </c>
      <c r="P2320" s="13" t="s">
        <v>31</v>
      </c>
      <c r="Q2320" s="13" t="s">
        <v>32</v>
      </c>
      <c r="R2320" s="1"/>
      <c r="S2320" s="13" t="str" cm="1">
        <f t="array" ref="S2320">IFERROR(_xlfn.TEXTJOIN(", ",TRUE,IF(ChangeLog[ROW_ID]=$T2320,ChangeLog[Change'#],"")),"")</f>
        <v>114</v>
      </c>
      <c r="T2320">
        <v>2322</v>
      </c>
    </row>
    <row r="2321" spans="1:20" ht="17.100000000000001" customHeight="1" x14ac:dyDescent="0.25">
      <c r="A2321" s="1" t="s">
        <v>1242</v>
      </c>
      <c r="B2321" s="15">
        <v>1995</v>
      </c>
      <c r="C2321" s="15" t="s">
        <v>228</v>
      </c>
      <c r="D2321" s="15" t="s">
        <v>228</v>
      </c>
      <c r="E2321" s="15" t="s">
        <v>228</v>
      </c>
      <c r="F2321" s="15" t="s">
        <v>49</v>
      </c>
      <c r="G2321" s="15" t="s">
        <v>152</v>
      </c>
      <c r="H2321" s="15" t="s">
        <v>3496</v>
      </c>
      <c r="I2321" s="15" t="s">
        <v>229</v>
      </c>
      <c r="J2321" s="1" t="s">
        <v>230</v>
      </c>
      <c r="K2321" s="15" t="s">
        <v>29</v>
      </c>
      <c r="L2321" s="15">
        <v>2</v>
      </c>
      <c r="M2321" s="15" t="s">
        <v>30</v>
      </c>
      <c r="N2321" s="15">
        <v>2</v>
      </c>
      <c r="O2321" s="15">
        <v>1</v>
      </c>
      <c r="P2321" s="13" t="s">
        <v>31</v>
      </c>
      <c r="Q2321" s="13" t="s">
        <v>32</v>
      </c>
      <c r="R2321" s="1"/>
      <c r="S2321" s="13" t="str" cm="1">
        <f t="array" ref="S2321">IFERROR(_xlfn.TEXTJOIN(", ",TRUE,IF(ChangeLog[ROW_ID]=$T2321,ChangeLog[Change'#],"")),"")</f>
        <v>115</v>
      </c>
      <c r="T2321">
        <v>2323</v>
      </c>
    </row>
    <row r="2322" spans="1:20" ht="68.099999999999994" customHeight="1" x14ac:dyDescent="0.25">
      <c r="A2322" s="1" t="s">
        <v>1242</v>
      </c>
      <c r="B2322" s="15">
        <v>1995</v>
      </c>
      <c r="C2322" s="15" t="s">
        <v>228</v>
      </c>
      <c r="D2322" s="15" t="s">
        <v>228</v>
      </c>
      <c r="E2322" s="15" t="s">
        <v>228</v>
      </c>
      <c r="F2322" s="15" t="s">
        <v>49</v>
      </c>
      <c r="G2322" s="15" t="s">
        <v>36</v>
      </c>
      <c r="H2322" s="15" t="s">
        <v>3496</v>
      </c>
      <c r="I2322" s="15" t="s">
        <v>11922</v>
      </c>
      <c r="J2322" s="1" t="s">
        <v>3894</v>
      </c>
      <c r="K2322" s="15" t="s">
        <v>29</v>
      </c>
      <c r="L2322" s="15">
        <v>2</v>
      </c>
      <c r="M2322" s="15" t="s">
        <v>30</v>
      </c>
      <c r="N2322" s="15">
        <v>2</v>
      </c>
      <c r="O2322" s="15">
        <v>1</v>
      </c>
      <c r="P2322" s="13" t="s">
        <v>31</v>
      </c>
      <c r="Q2322" s="13" t="s">
        <v>32</v>
      </c>
      <c r="R2322" s="1"/>
      <c r="S2322" s="13" t="str" cm="1">
        <f t="array" ref="S2322">IFERROR(_xlfn.TEXTJOIN(", ",TRUE,IF(ChangeLog[ROW_ID]=$T2322,ChangeLog[Change'#],"")),"")</f>
        <v/>
      </c>
      <c r="T2322">
        <v>2324</v>
      </c>
    </row>
    <row r="2323" spans="1:20" ht="17.100000000000001" customHeight="1" x14ac:dyDescent="0.25">
      <c r="A2323" s="1" t="s">
        <v>1242</v>
      </c>
      <c r="B2323" s="15">
        <v>1995</v>
      </c>
      <c r="C2323" s="15" t="s">
        <v>228</v>
      </c>
      <c r="D2323" s="15" t="s">
        <v>228</v>
      </c>
      <c r="E2323" s="15" t="s">
        <v>228</v>
      </c>
      <c r="F2323" s="15" t="s">
        <v>26</v>
      </c>
      <c r="G2323" s="15" t="s">
        <v>152</v>
      </c>
      <c r="H2323" s="15" t="s">
        <v>3496</v>
      </c>
      <c r="I2323" s="15" t="s">
        <v>11923</v>
      </c>
      <c r="J2323" s="1" t="s">
        <v>3896</v>
      </c>
      <c r="K2323" s="15" t="s">
        <v>29</v>
      </c>
      <c r="L2323" s="15">
        <v>3</v>
      </c>
      <c r="M2323" s="15" t="s">
        <v>57</v>
      </c>
      <c r="N2323" s="15">
        <v>3</v>
      </c>
      <c r="O2323" s="15">
        <v>1</v>
      </c>
      <c r="P2323" s="13" t="s">
        <v>31</v>
      </c>
      <c r="Q2323" s="13" t="s">
        <v>32</v>
      </c>
      <c r="R2323" s="1"/>
      <c r="S2323" s="13" t="str" cm="1">
        <f t="array" ref="S2323">IFERROR(_xlfn.TEXTJOIN(", ",TRUE,IF(ChangeLog[ROW_ID]=$T2323,ChangeLog[Change'#],"")),"")</f>
        <v/>
      </c>
      <c r="T2323">
        <v>2325</v>
      </c>
    </row>
    <row r="2324" spans="1:20" ht="17.100000000000001" customHeight="1" x14ac:dyDescent="0.25">
      <c r="A2324" s="1" t="s">
        <v>1242</v>
      </c>
      <c r="B2324" s="15">
        <v>1995</v>
      </c>
      <c r="C2324" s="15" t="s">
        <v>228</v>
      </c>
      <c r="D2324" s="15" t="s">
        <v>228</v>
      </c>
      <c r="E2324" s="15" t="s">
        <v>228</v>
      </c>
      <c r="F2324" s="15" t="s">
        <v>49</v>
      </c>
      <c r="G2324" s="15" t="s">
        <v>152</v>
      </c>
      <c r="H2324" s="15" t="s">
        <v>3496</v>
      </c>
      <c r="I2324" s="15" t="s">
        <v>11924</v>
      </c>
      <c r="J2324" s="1" t="s">
        <v>231</v>
      </c>
      <c r="K2324" s="15" t="s">
        <v>29</v>
      </c>
      <c r="L2324" s="15">
        <v>1</v>
      </c>
      <c r="M2324" s="15" t="s">
        <v>41</v>
      </c>
      <c r="N2324" s="15">
        <v>1</v>
      </c>
      <c r="O2324" s="15">
        <v>1</v>
      </c>
      <c r="P2324" s="13" t="s">
        <v>31</v>
      </c>
      <c r="Q2324" s="13" t="s">
        <v>32</v>
      </c>
      <c r="R2324" s="1"/>
      <c r="S2324" s="13" t="str" cm="1">
        <f t="array" ref="S2324">IFERROR(_xlfn.TEXTJOIN(", ",TRUE,IF(ChangeLog[ROW_ID]=$T2324,ChangeLog[Change'#],"")),"")</f>
        <v/>
      </c>
      <c r="T2324">
        <v>2326</v>
      </c>
    </row>
    <row r="2325" spans="1:20" ht="17.100000000000001" customHeight="1" x14ac:dyDescent="0.25">
      <c r="A2325" s="1" t="s">
        <v>1242</v>
      </c>
      <c r="B2325" s="15">
        <v>1995</v>
      </c>
      <c r="C2325" s="15" t="s">
        <v>228</v>
      </c>
      <c r="D2325" s="15" t="s">
        <v>228</v>
      </c>
      <c r="E2325" s="15" t="s">
        <v>228</v>
      </c>
      <c r="F2325" s="15" t="s">
        <v>26</v>
      </c>
      <c r="G2325" s="15" t="s">
        <v>152</v>
      </c>
      <c r="H2325" s="15" t="s">
        <v>3496</v>
      </c>
      <c r="I2325" s="15" t="s">
        <v>11925</v>
      </c>
      <c r="J2325" s="1" t="s">
        <v>3502</v>
      </c>
      <c r="K2325" s="15" t="s">
        <v>29</v>
      </c>
      <c r="L2325" s="15">
        <v>2</v>
      </c>
      <c r="M2325" s="15" t="s">
        <v>30</v>
      </c>
      <c r="N2325" s="15">
        <v>2</v>
      </c>
      <c r="O2325" s="15">
        <v>1</v>
      </c>
      <c r="P2325" s="13" t="s">
        <v>31</v>
      </c>
      <c r="Q2325" s="13" t="s">
        <v>32</v>
      </c>
      <c r="R2325" s="1"/>
      <c r="S2325" s="13" t="str" cm="1">
        <f t="array" ref="S2325">IFERROR(_xlfn.TEXTJOIN(", ",TRUE,IF(ChangeLog[ROW_ID]=$T2325,ChangeLog[Change'#],"")),"")</f>
        <v/>
      </c>
      <c r="T2325">
        <v>2327</v>
      </c>
    </row>
    <row r="2326" spans="1:20" ht="33.950000000000003" customHeight="1" x14ac:dyDescent="0.25">
      <c r="A2326" s="1" t="s">
        <v>1242</v>
      </c>
      <c r="B2326" s="15">
        <v>1995</v>
      </c>
      <c r="C2326" s="15" t="s">
        <v>97</v>
      </c>
      <c r="D2326" s="15" t="s">
        <v>97</v>
      </c>
      <c r="E2326" s="15" t="s">
        <v>97</v>
      </c>
      <c r="F2326" s="15" t="s">
        <v>49</v>
      </c>
      <c r="G2326" s="15" t="s">
        <v>36</v>
      </c>
      <c r="H2326" s="15" t="s">
        <v>1349</v>
      </c>
      <c r="I2326" s="15"/>
      <c r="J2326" s="1" t="s">
        <v>3899</v>
      </c>
      <c r="K2326" s="15" t="s">
        <v>29</v>
      </c>
      <c r="L2326" s="15">
        <v>3</v>
      </c>
      <c r="M2326" s="15" t="s">
        <v>57</v>
      </c>
      <c r="N2326" s="15">
        <v>3</v>
      </c>
      <c r="O2326" s="15">
        <v>1</v>
      </c>
      <c r="P2326" s="13" t="s">
        <v>31</v>
      </c>
      <c r="Q2326" s="13" t="s">
        <v>32</v>
      </c>
      <c r="R2326" s="1"/>
      <c r="S2326" s="13" t="str" cm="1">
        <f t="array" ref="S2326">IFERROR(_xlfn.TEXTJOIN(", ",TRUE,IF(ChangeLog[ROW_ID]=$T2326,ChangeLog[Change'#],"")),"")</f>
        <v>131</v>
      </c>
      <c r="T2326">
        <v>2328</v>
      </c>
    </row>
    <row r="2327" spans="1:20" ht="17.100000000000001" customHeight="1" x14ac:dyDescent="0.25">
      <c r="A2327" s="1" t="s">
        <v>1242</v>
      </c>
      <c r="B2327" s="15">
        <v>1995</v>
      </c>
      <c r="C2327" s="15" t="s">
        <v>97</v>
      </c>
      <c r="D2327" s="15" t="s">
        <v>97</v>
      </c>
      <c r="E2327" s="15" t="s">
        <v>97</v>
      </c>
      <c r="F2327" s="15" t="s">
        <v>325</v>
      </c>
      <c r="G2327" s="15" t="s">
        <v>283</v>
      </c>
      <c r="H2327" s="15" t="s">
        <v>1349</v>
      </c>
      <c r="I2327" s="15" t="s">
        <v>326</v>
      </c>
      <c r="J2327" s="1" t="s">
        <v>3900</v>
      </c>
      <c r="K2327" s="15" t="s">
        <v>29</v>
      </c>
      <c r="L2327" s="15">
        <v>3</v>
      </c>
      <c r="M2327" s="15" t="s">
        <v>57</v>
      </c>
      <c r="N2327" s="15">
        <v>3</v>
      </c>
      <c r="O2327" s="15">
        <v>1</v>
      </c>
      <c r="P2327" s="13" t="s">
        <v>31</v>
      </c>
      <c r="Q2327" s="13" t="s">
        <v>32</v>
      </c>
      <c r="R2327" s="1"/>
      <c r="S2327" s="13" t="str" cm="1">
        <f t="array" ref="S2327">IFERROR(_xlfn.TEXTJOIN(", ",TRUE,IF(ChangeLog[ROW_ID]=$T2327,ChangeLog[Change'#],"")),"")</f>
        <v>132</v>
      </c>
      <c r="T2327">
        <v>2329</v>
      </c>
    </row>
    <row r="2328" spans="1:20" ht="17.100000000000001" customHeight="1" x14ac:dyDescent="0.25">
      <c r="A2328" s="1" t="s">
        <v>1242</v>
      </c>
      <c r="B2328" s="15">
        <v>1995</v>
      </c>
      <c r="C2328" s="15" t="s">
        <v>97</v>
      </c>
      <c r="D2328" s="15" t="s">
        <v>97</v>
      </c>
      <c r="E2328" s="15" t="s">
        <v>97</v>
      </c>
      <c r="F2328" s="15" t="s">
        <v>325</v>
      </c>
      <c r="G2328" s="15" t="s">
        <v>283</v>
      </c>
      <c r="H2328" s="15" t="s">
        <v>1243</v>
      </c>
      <c r="I2328" s="15" t="s">
        <v>326</v>
      </c>
      <c r="J2328" s="1" t="s">
        <v>3901</v>
      </c>
      <c r="K2328" s="15" t="s">
        <v>29</v>
      </c>
      <c r="L2328" s="15">
        <v>1</v>
      </c>
      <c r="M2328" s="15" t="s">
        <v>41</v>
      </c>
      <c r="N2328" s="15">
        <v>1</v>
      </c>
      <c r="O2328" s="15">
        <v>1</v>
      </c>
      <c r="P2328" s="13" t="s">
        <v>31</v>
      </c>
      <c r="Q2328" s="13" t="s">
        <v>32</v>
      </c>
      <c r="R2328" s="1"/>
      <c r="S2328" s="13" t="str" cm="1">
        <f t="array" ref="S2328">IFERROR(_xlfn.TEXTJOIN(", ",TRUE,IF(ChangeLog[ROW_ID]=$T2328,ChangeLog[Change'#],"")),"")</f>
        <v>133</v>
      </c>
      <c r="T2328">
        <v>2330</v>
      </c>
    </row>
    <row r="2329" spans="1:20" ht="17.100000000000001" customHeight="1" x14ac:dyDescent="0.25">
      <c r="A2329" s="1" t="s">
        <v>1242</v>
      </c>
      <c r="B2329" s="15">
        <v>1995</v>
      </c>
      <c r="C2329" s="15" t="s">
        <v>97</v>
      </c>
      <c r="D2329" s="15" t="s">
        <v>97</v>
      </c>
      <c r="E2329" s="15" t="s">
        <v>97</v>
      </c>
      <c r="F2329" s="15" t="s">
        <v>49</v>
      </c>
      <c r="G2329" s="15" t="s">
        <v>283</v>
      </c>
      <c r="H2329" s="15" t="s">
        <v>1349</v>
      </c>
      <c r="I2329" s="15"/>
      <c r="J2329" s="1" t="s">
        <v>3902</v>
      </c>
      <c r="K2329" s="15" t="s">
        <v>29</v>
      </c>
      <c r="L2329" s="15">
        <v>2</v>
      </c>
      <c r="M2329" s="15" t="s">
        <v>30</v>
      </c>
      <c r="N2329" s="15">
        <v>2</v>
      </c>
      <c r="O2329" s="15">
        <v>1</v>
      </c>
      <c r="P2329" s="13" t="s">
        <v>31</v>
      </c>
      <c r="Q2329" s="13" t="s">
        <v>32</v>
      </c>
      <c r="R2329" s="1"/>
      <c r="S2329" s="13" t="str" cm="1">
        <f t="array" ref="S2329">IFERROR(_xlfn.TEXTJOIN(", ",TRUE,IF(ChangeLog[ROW_ID]=$T2329,ChangeLog[Change'#],"")),"")</f>
        <v>134</v>
      </c>
      <c r="T2329">
        <v>2331</v>
      </c>
    </row>
    <row r="2330" spans="1:20" ht="17.100000000000001" customHeight="1" x14ac:dyDescent="0.25">
      <c r="A2330" s="1" t="s">
        <v>1242</v>
      </c>
      <c r="B2330" s="15">
        <v>1995</v>
      </c>
      <c r="C2330" s="15" t="s">
        <v>97</v>
      </c>
      <c r="D2330" s="15" t="s">
        <v>97</v>
      </c>
      <c r="E2330" s="15" t="s">
        <v>97</v>
      </c>
      <c r="F2330" s="15" t="s">
        <v>49</v>
      </c>
      <c r="G2330" s="15" t="s">
        <v>152</v>
      </c>
      <c r="H2330" s="15" t="s">
        <v>1349</v>
      </c>
      <c r="I2330" s="15" t="s">
        <v>11926</v>
      </c>
      <c r="J2330" s="1" t="s">
        <v>921</v>
      </c>
      <c r="K2330" s="15" t="s">
        <v>29</v>
      </c>
      <c r="L2330" s="15">
        <v>1</v>
      </c>
      <c r="M2330" s="15" t="s">
        <v>41</v>
      </c>
      <c r="N2330" s="15">
        <v>1</v>
      </c>
      <c r="O2330" s="15">
        <v>1</v>
      </c>
      <c r="P2330" s="13" t="s">
        <v>31</v>
      </c>
      <c r="Q2330" s="13" t="s">
        <v>32</v>
      </c>
      <c r="R2330" s="1"/>
      <c r="S2330" s="13" t="str" cm="1">
        <f t="array" ref="S2330">IFERROR(_xlfn.TEXTJOIN(", ",TRUE,IF(ChangeLog[ROW_ID]=$T2330,ChangeLog[Change'#],"")),"")</f>
        <v/>
      </c>
      <c r="T2330">
        <v>2332</v>
      </c>
    </row>
    <row r="2331" spans="1:20" ht="17.100000000000001" customHeight="1" x14ac:dyDescent="0.25">
      <c r="A2331" s="1" t="s">
        <v>1242</v>
      </c>
      <c r="B2331" s="15">
        <v>1995</v>
      </c>
      <c r="C2331" s="15" t="s">
        <v>3203</v>
      </c>
      <c r="D2331" s="15" t="s">
        <v>3203</v>
      </c>
      <c r="E2331" s="15" t="s">
        <v>3204</v>
      </c>
      <c r="F2331" s="15" t="s">
        <v>49</v>
      </c>
      <c r="G2331" s="15" t="s">
        <v>718</v>
      </c>
      <c r="H2331" s="15" t="s">
        <v>3206</v>
      </c>
      <c r="I2331" s="15" t="s">
        <v>11927</v>
      </c>
      <c r="J2331" s="1" t="s">
        <v>3905</v>
      </c>
      <c r="K2331" s="15" t="s">
        <v>29</v>
      </c>
      <c r="L2331" s="15">
        <v>3</v>
      </c>
      <c r="M2331" s="15" t="s">
        <v>57</v>
      </c>
      <c r="N2331" s="15">
        <v>3</v>
      </c>
      <c r="O2331" s="15">
        <v>1</v>
      </c>
      <c r="P2331" s="13" t="s">
        <v>31</v>
      </c>
      <c r="Q2331" s="13" t="s">
        <v>32</v>
      </c>
      <c r="R2331" s="1"/>
      <c r="S2331" s="13" t="str" cm="1">
        <f t="array" ref="S2331">IFERROR(_xlfn.TEXTJOIN(", ",TRUE,IF(ChangeLog[ROW_ID]=$T2331,ChangeLog[Change'#],"")),"")</f>
        <v/>
      </c>
      <c r="T2331">
        <v>2333</v>
      </c>
    </row>
    <row r="2332" spans="1:20" ht="17.100000000000001" customHeight="1" x14ac:dyDescent="0.25">
      <c r="A2332" s="1" t="s">
        <v>1242</v>
      </c>
      <c r="B2332" s="15">
        <v>1995</v>
      </c>
      <c r="C2332" s="15" t="s">
        <v>3203</v>
      </c>
      <c r="D2332" s="15" t="s">
        <v>3203</v>
      </c>
      <c r="E2332" s="15" t="s">
        <v>3204</v>
      </c>
      <c r="F2332" s="15" t="s">
        <v>49</v>
      </c>
      <c r="G2332" s="15" t="s">
        <v>75</v>
      </c>
      <c r="H2332" s="15" t="s">
        <v>3206</v>
      </c>
      <c r="I2332" s="15" t="s">
        <v>11646</v>
      </c>
      <c r="J2332" s="1" t="s">
        <v>3210</v>
      </c>
      <c r="K2332" s="15" t="s">
        <v>29</v>
      </c>
      <c r="L2332" s="15">
        <v>3</v>
      </c>
      <c r="M2332" s="15" t="s">
        <v>57</v>
      </c>
      <c r="N2332" s="15">
        <v>3</v>
      </c>
      <c r="O2332" s="15">
        <v>1</v>
      </c>
      <c r="P2332" s="13" t="s">
        <v>31</v>
      </c>
      <c r="Q2332" s="13" t="s">
        <v>32</v>
      </c>
      <c r="R2332" s="1"/>
      <c r="S2332" s="13" t="str" cm="1">
        <f t="array" ref="S2332">IFERROR(_xlfn.TEXTJOIN(", ",TRUE,IF(ChangeLog[ROW_ID]=$T2332,ChangeLog[Change'#],"")),"")</f>
        <v/>
      </c>
      <c r="T2332">
        <v>2334</v>
      </c>
    </row>
    <row r="2333" spans="1:20" ht="17.100000000000001" customHeight="1" x14ac:dyDescent="0.25">
      <c r="A2333" s="1" t="s">
        <v>1242</v>
      </c>
      <c r="B2333" s="15">
        <v>1995</v>
      </c>
      <c r="C2333" s="15" t="s">
        <v>3203</v>
      </c>
      <c r="D2333" s="15" t="s">
        <v>3203</v>
      </c>
      <c r="E2333" s="15" t="s">
        <v>3204</v>
      </c>
      <c r="F2333" s="15" t="s">
        <v>26</v>
      </c>
      <c r="G2333" s="15" t="s">
        <v>718</v>
      </c>
      <c r="H2333" s="15" t="s">
        <v>3206</v>
      </c>
      <c r="I2333" s="15" t="s">
        <v>11927</v>
      </c>
      <c r="J2333" s="1" t="s">
        <v>3906</v>
      </c>
      <c r="K2333" s="15" t="s">
        <v>29</v>
      </c>
      <c r="L2333" s="15">
        <v>3</v>
      </c>
      <c r="M2333" s="15" t="s">
        <v>57</v>
      </c>
      <c r="N2333" s="15">
        <v>3</v>
      </c>
      <c r="O2333" s="15">
        <v>1</v>
      </c>
      <c r="P2333" s="13" t="s">
        <v>31</v>
      </c>
      <c r="Q2333" s="13" t="s">
        <v>32</v>
      </c>
      <c r="R2333" s="1"/>
      <c r="S2333" s="13" t="str" cm="1">
        <f t="array" ref="S2333">IFERROR(_xlfn.TEXTJOIN(", ",TRUE,IF(ChangeLog[ROW_ID]=$T2333,ChangeLog[Change'#],"")),"")</f>
        <v/>
      </c>
      <c r="T2333">
        <v>2335</v>
      </c>
    </row>
    <row r="2334" spans="1:20" ht="17.100000000000001" customHeight="1" x14ac:dyDescent="0.25">
      <c r="A2334" s="1" t="s">
        <v>1242</v>
      </c>
      <c r="B2334" s="15">
        <v>1995</v>
      </c>
      <c r="C2334" s="15" t="s">
        <v>3203</v>
      </c>
      <c r="D2334" s="15" t="s">
        <v>3203</v>
      </c>
      <c r="E2334" s="15" t="s">
        <v>3204</v>
      </c>
      <c r="F2334" s="15" t="s">
        <v>26</v>
      </c>
      <c r="G2334" s="15" t="s">
        <v>3205</v>
      </c>
      <c r="H2334" s="15" t="s">
        <v>3206</v>
      </c>
      <c r="I2334" s="15" t="s">
        <v>11690</v>
      </c>
      <c r="J2334" s="1" t="s">
        <v>3907</v>
      </c>
      <c r="K2334" s="15" t="s">
        <v>29</v>
      </c>
      <c r="L2334" s="15">
        <v>3</v>
      </c>
      <c r="M2334" s="15" t="s">
        <v>57</v>
      </c>
      <c r="N2334" s="15">
        <v>3</v>
      </c>
      <c r="O2334" s="15">
        <v>1</v>
      </c>
      <c r="P2334" s="13" t="s">
        <v>31</v>
      </c>
      <c r="Q2334" s="13" t="s">
        <v>32</v>
      </c>
      <c r="R2334" s="1"/>
      <c r="S2334" s="13" t="str" cm="1">
        <f t="array" ref="S2334">IFERROR(_xlfn.TEXTJOIN(", ",TRUE,IF(ChangeLog[ROW_ID]=$T2334,ChangeLog[Change'#],"")),"")</f>
        <v/>
      </c>
      <c r="T2334">
        <v>2336</v>
      </c>
    </row>
    <row r="2335" spans="1:20" ht="17.100000000000001" customHeight="1" x14ac:dyDescent="0.25">
      <c r="A2335" s="1" t="s">
        <v>1242</v>
      </c>
      <c r="B2335" s="15">
        <v>1995</v>
      </c>
      <c r="C2335" s="15" t="s">
        <v>3203</v>
      </c>
      <c r="D2335" s="15" t="s">
        <v>3203</v>
      </c>
      <c r="E2335" s="15" t="s">
        <v>3204</v>
      </c>
      <c r="F2335" s="15" t="s">
        <v>26</v>
      </c>
      <c r="G2335" s="15" t="s">
        <v>238</v>
      </c>
      <c r="H2335" s="15" t="s">
        <v>3206</v>
      </c>
      <c r="I2335" s="15" t="s">
        <v>11928</v>
      </c>
      <c r="J2335" s="1" t="s">
        <v>3909</v>
      </c>
      <c r="K2335" s="15" t="s">
        <v>29</v>
      </c>
      <c r="L2335" s="15">
        <v>3</v>
      </c>
      <c r="M2335" s="15" t="s">
        <v>57</v>
      </c>
      <c r="N2335" s="15">
        <v>3</v>
      </c>
      <c r="O2335" s="15">
        <v>1</v>
      </c>
      <c r="P2335" s="13" t="s">
        <v>31</v>
      </c>
      <c r="Q2335" s="13" t="s">
        <v>32</v>
      </c>
      <c r="R2335" s="1"/>
      <c r="S2335" s="13" t="str" cm="1">
        <f t="array" ref="S2335">IFERROR(_xlfn.TEXTJOIN(", ",TRUE,IF(ChangeLog[ROW_ID]=$T2335,ChangeLog[Change'#],"")),"")</f>
        <v/>
      </c>
      <c r="T2335">
        <v>2337</v>
      </c>
    </row>
    <row r="2336" spans="1:20" ht="17.100000000000001" customHeight="1" x14ac:dyDescent="0.25">
      <c r="A2336" s="1" t="s">
        <v>1242</v>
      </c>
      <c r="B2336" s="15">
        <v>1995</v>
      </c>
      <c r="C2336" s="15" t="s">
        <v>3203</v>
      </c>
      <c r="D2336" s="15" t="s">
        <v>3203</v>
      </c>
      <c r="E2336" s="15" t="s">
        <v>3204</v>
      </c>
      <c r="F2336" s="15" t="s">
        <v>49</v>
      </c>
      <c r="G2336" s="15" t="s">
        <v>238</v>
      </c>
      <c r="H2336" s="15" t="s">
        <v>3206</v>
      </c>
      <c r="I2336" s="15" t="s">
        <v>238</v>
      </c>
      <c r="J2336" s="1" t="s">
        <v>3216</v>
      </c>
      <c r="K2336" s="15" t="s">
        <v>29</v>
      </c>
      <c r="L2336" s="15">
        <v>1</v>
      </c>
      <c r="M2336" s="15" t="s">
        <v>41</v>
      </c>
      <c r="N2336" s="15">
        <v>1</v>
      </c>
      <c r="O2336" s="15">
        <v>1</v>
      </c>
      <c r="P2336" s="13" t="s">
        <v>31</v>
      </c>
      <c r="Q2336" s="13" t="s">
        <v>32</v>
      </c>
      <c r="R2336" s="1"/>
      <c r="S2336" s="13" t="str" cm="1">
        <f t="array" ref="S2336">IFERROR(_xlfn.TEXTJOIN(", ",TRUE,IF(ChangeLog[ROW_ID]=$T2336,ChangeLog[Change'#],"")),"")</f>
        <v/>
      </c>
      <c r="T2336">
        <v>2338</v>
      </c>
    </row>
    <row r="2337" spans="1:20" ht="17.100000000000001" customHeight="1" x14ac:dyDescent="0.25">
      <c r="A2337" s="1" t="s">
        <v>1242</v>
      </c>
      <c r="B2337" s="15">
        <v>1995</v>
      </c>
      <c r="C2337" s="15" t="s">
        <v>1300</v>
      </c>
      <c r="D2337" s="15" t="s">
        <v>1300</v>
      </c>
      <c r="E2337" s="15" t="s">
        <v>1300</v>
      </c>
      <c r="F2337" s="15" t="s">
        <v>26</v>
      </c>
      <c r="G2337" s="15" t="s">
        <v>36</v>
      </c>
      <c r="H2337" s="15" t="s">
        <v>2893</v>
      </c>
      <c r="I2337" s="15" t="s">
        <v>11929</v>
      </c>
      <c r="J2337" s="1" t="s">
        <v>91</v>
      </c>
      <c r="K2337" s="15" t="s">
        <v>29</v>
      </c>
      <c r="L2337" s="15">
        <v>3</v>
      </c>
      <c r="M2337" s="15" t="s">
        <v>57</v>
      </c>
      <c r="N2337" s="15">
        <v>3</v>
      </c>
      <c r="O2337" s="15">
        <v>1</v>
      </c>
      <c r="P2337" s="13" t="s">
        <v>31</v>
      </c>
      <c r="Q2337" s="13" t="s">
        <v>32</v>
      </c>
      <c r="R2337" s="1"/>
      <c r="S2337" s="13" t="str" cm="1">
        <f t="array" ref="S2337">IFERROR(_xlfn.TEXTJOIN(", ",TRUE,IF(ChangeLog[ROW_ID]=$T2337,ChangeLog[Change'#],"")),"")</f>
        <v/>
      </c>
      <c r="T2337">
        <v>2339</v>
      </c>
    </row>
    <row r="2338" spans="1:20" ht="17.100000000000001" customHeight="1" x14ac:dyDescent="0.25">
      <c r="A2338" s="1" t="s">
        <v>1242</v>
      </c>
      <c r="B2338" s="15">
        <v>1997</v>
      </c>
      <c r="C2338" s="15" t="s">
        <v>24</v>
      </c>
      <c r="D2338" s="15" t="s">
        <v>35</v>
      </c>
      <c r="E2338" s="15" t="s">
        <v>35</v>
      </c>
      <c r="F2338" s="15" t="s">
        <v>26</v>
      </c>
      <c r="G2338" s="15" t="s">
        <v>36</v>
      </c>
      <c r="H2338" s="15" t="s">
        <v>1359</v>
      </c>
      <c r="I2338" s="15" t="s">
        <v>26</v>
      </c>
      <c r="J2338" s="1" t="s">
        <v>91</v>
      </c>
      <c r="K2338" s="15" t="s">
        <v>29</v>
      </c>
      <c r="L2338" s="15">
        <v>1</v>
      </c>
      <c r="M2338" s="15" t="s">
        <v>41</v>
      </c>
      <c r="N2338" s="15">
        <v>1</v>
      </c>
      <c r="O2338" s="15">
        <v>1</v>
      </c>
      <c r="P2338" s="13" t="s">
        <v>31</v>
      </c>
      <c r="Q2338" s="13" t="s">
        <v>32</v>
      </c>
      <c r="R2338" s="1"/>
      <c r="S2338" s="13" t="str" cm="1">
        <f t="array" ref="S2338">IFERROR(_xlfn.TEXTJOIN(", ",TRUE,IF(ChangeLog[ROW_ID]=$T2338,ChangeLog[Change'#],"")),"")</f>
        <v>138</v>
      </c>
      <c r="T2338">
        <v>2340</v>
      </c>
    </row>
    <row r="2339" spans="1:20" ht="17.100000000000001" customHeight="1" x14ac:dyDescent="0.25">
      <c r="A2339" s="1" t="s">
        <v>1242</v>
      </c>
      <c r="B2339" s="15">
        <v>1997</v>
      </c>
      <c r="C2339" s="15" t="s">
        <v>24</v>
      </c>
      <c r="D2339" s="15" t="s">
        <v>25</v>
      </c>
      <c r="E2339" s="15" t="s">
        <v>25</v>
      </c>
      <c r="F2339" s="15" t="s">
        <v>49</v>
      </c>
      <c r="G2339" s="15" t="s">
        <v>66</v>
      </c>
      <c r="H2339" s="15" t="s">
        <v>1243</v>
      </c>
      <c r="I2339" s="15" t="s">
        <v>11930</v>
      </c>
      <c r="J2339" s="1" t="s">
        <v>3912</v>
      </c>
      <c r="K2339" s="15" t="s">
        <v>29</v>
      </c>
      <c r="L2339" s="15">
        <v>3</v>
      </c>
      <c r="M2339" s="15" t="s">
        <v>57</v>
      </c>
      <c r="N2339" s="15">
        <v>3</v>
      </c>
      <c r="O2339" s="15">
        <v>1</v>
      </c>
      <c r="P2339" s="13" t="s">
        <v>31</v>
      </c>
      <c r="Q2339" s="13" t="s">
        <v>32</v>
      </c>
      <c r="R2339" s="1"/>
      <c r="S2339" s="13" t="str" cm="1">
        <f t="array" ref="S2339">IFERROR(_xlfn.TEXTJOIN(", ",TRUE,IF(ChangeLog[ROW_ID]=$T2339,ChangeLog[Change'#],"")),"")</f>
        <v/>
      </c>
      <c r="T2339">
        <v>2341</v>
      </c>
    </row>
    <row r="2340" spans="1:20" ht="17.100000000000001" customHeight="1" x14ac:dyDescent="0.25">
      <c r="A2340" s="1" t="s">
        <v>1242</v>
      </c>
      <c r="B2340" s="15">
        <v>1997</v>
      </c>
      <c r="C2340" s="15" t="s">
        <v>24</v>
      </c>
      <c r="D2340" s="15" t="s">
        <v>25</v>
      </c>
      <c r="E2340" s="15" t="s">
        <v>25</v>
      </c>
      <c r="F2340" s="15" t="s">
        <v>49</v>
      </c>
      <c r="G2340" s="15" t="s">
        <v>121</v>
      </c>
      <c r="H2340" s="15" t="s">
        <v>1243</v>
      </c>
      <c r="I2340" s="15" t="s">
        <v>11349</v>
      </c>
      <c r="J2340" s="1" t="s">
        <v>3913</v>
      </c>
      <c r="K2340" s="15" t="s">
        <v>29</v>
      </c>
      <c r="L2340" s="15">
        <v>3</v>
      </c>
      <c r="M2340" s="15" t="s">
        <v>57</v>
      </c>
      <c r="N2340" s="15">
        <v>3</v>
      </c>
      <c r="O2340" s="15">
        <v>1</v>
      </c>
      <c r="P2340" s="13" t="s">
        <v>31</v>
      </c>
      <c r="Q2340" s="13" t="s">
        <v>32</v>
      </c>
      <c r="R2340" s="1"/>
      <c r="S2340" s="13" t="str" cm="1">
        <f t="array" ref="S2340">IFERROR(_xlfn.TEXTJOIN(", ",TRUE,IF(ChangeLog[ROW_ID]=$T2340,ChangeLog[Change'#],"")),"")</f>
        <v/>
      </c>
      <c r="T2340">
        <v>2342</v>
      </c>
    </row>
    <row r="2341" spans="1:20" ht="17.100000000000001" customHeight="1" x14ac:dyDescent="0.25">
      <c r="A2341" s="1" t="s">
        <v>1242</v>
      </c>
      <c r="B2341" s="15">
        <v>1997</v>
      </c>
      <c r="C2341" s="15" t="s">
        <v>24</v>
      </c>
      <c r="D2341" s="15" t="s">
        <v>25</v>
      </c>
      <c r="E2341" s="15" t="s">
        <v>25</v>
      </c>
      <c r="F2341" s="15" t="s">
        <v>26</v>
      </c>
      <c r="G2341" s="15" t="s">
        <v>42</v>
      </c>
      <c r="H2341" s="15" t="s">
        <v>1243</v>
      </c>
      <c r="I2341" s="15" t="s">
        <v>11931</v>
      </c>
      <c r="J2341" s="1" t="s">
        <v>3915</v>
      </c>
      <c r="K2341" s="15" t="s">
        <v>29</v>
      </c>
      <c r="L2341" s="15">
        <v>3</v>
      </c>
      <c r="M2341" s="15" t="s">
        <v>57</v>
      </c>
      <c r="N2341" s="15">
        <v>3</v>
      </c>
      <c r="O2341" s="15">
        <v>1</v>
      </c>
      <c r="P2341" s="13" t="s">
        <v>31</v>
      </c>
      <c r="Q2341" s="13" t="s">
        <v>32</v>
      </c>
      <c r="R2341" s="1"/>
      <c r="S2341" s="13" t="str" cm="1">
        <f t="array" ref="S2341">IFERROR(_xlfn.TEXTJOIN(", ",TRUE,IF(ChangeLog[ROW_ID]=$T2341,ChangeLog[Change'#],"")),"")</f>
        <v/>
      </c>
      <c r="T2341">
        <v>2343</v>
      </c>
    </row>
    <row r="2342" spans="1:20" ht="17.100000000000001" customHeight="1" x14ac:dyDescent="0.25">
      <c r="A2342" s="1" t="s">
        <v>1242</v>
      </c>
      <c r="B2342" s="15">
        <v>1997</v>
      </c>
      <c r="C2342" s="15" t="s">
        <v>24</v>
      </c>
      <c r="D2342" s="15" t="s">
        <v>25</v>
      </c>
      <c r="E2342" s="15" t="s">
        <v>25</v>
      </c>
      <c r="F2342" s="15" t="s">
        <v>49</v>
      </c>
      <c r="G2342" s="15" t="s">
        <v>42</v>
      </c>
      <c r="H2342" s="15" t="s">
        <v>1243</v>
      </c>
      <c r="I2342" s="15" t="s">
        <v>11554</v>
      </c>
      <c r="J2342" s="1" t="s">
        <v>3916</v>
      </c>
      <c r="K2342" s="15" t="s">
        <v>29</v>
      </c>
      <c r="L2342" s="15">
        <v>2</v>
      </c>
      <c r="M2342" s="15" t="s">
        <v>30</v>
      </c>
      <c r="N2342" s="15">
        <v>2</v>
      </c>
      <c r="O2342" s="15">
        <v>1</v>
      </c>
      <c r="P2342" s="13" t="s">
        <v>31</v>
      </c>
      <c r="Q2342" s="13" t="s">
        <v>32</v>
      </c>
      <c r="R2342" s="1"/>
      <c r="S2342" s="13" t="str" cm="1">
        <f t="array" ref="S2342">IFERROR(_xlfn.TEXTJOIN(", ",TRUE,IF(ChangeLog[ROW_ID]=$T2342,ChangeLog[Change'#],"")),"")</f>
        <v/>
      </c>
      <c r="T2342">
        <v>2344</v>
      </c>
    </row>
    <row r="2343" spans="1:20" ht="17.100000000000001" customHeight="1" x14ac:dyDescent="0.25">
      <c r="A2343" s="1" t="s">
        <v>1242</v>
      </c>
      <c r="B2343" s="15">
        <v>1997</v>
      </c>
      <c r="C2343" s="15" t="s">
        <v>24</v>
      </c>
      <c r="D2343" s="15" t="s">
        <v>25</v>
      </c>
      <c r="E2343" s="15" t="s">
        <v>25</v>
      </c>
      <c r="F2343" s="15" t="s">
        <v>26</v>
      </c>
      <c r="G2343" s="15" t="s">
        <v>695</v>
      </c>
      <c r="H2343" s="15" t="s">
        <v>1243</v>
      </c>
      <c r="I2343" s="15" t="s">
        <v>11932</v>
      </c>
      <c r="J2343" s="1" t="s">
        <v>3918</v>
      </c>
      <c r="K2343" s="15" t="s">
        <v>29</v>
      </c>
      <c r="L2343" s="15">
        <v>3</v>
      </c>
      <c r="M2343" s="15" t="s">
        <v>57</v>
      </c>
      <c r="N2343" s="15">
        <v>3</v>
      </c>
      <c r="O2343" s="15">
        <v>1</v>
      </c>
      <c r="P2343" s="13" t="s">
        <v>31</v>
      </c>
      <c r="Q2343" s="13" t="s">
        <v>32</v>
      </c>
      <c r="R2343" s="1"/>
      <c r="S2343" s="13" t="str" cm="1">
        <f t="array" ref="S2343">IFERROR(_xlfn.TEXTJOIN(", ",TRUE,IF(ChangeLog[ROW_ID]=$T2343,ChangeLog[Change'#],"")),"")</f>
        <v/>
      </c>
      <c r="T2343">
        <v>2345</v>
      </c>
    </row>
    <row r="2344" spans="1:20" ht="17.100000000000001" customHeight="1" x14ac:dyDescent="0.25">
      <c r="A2344" s="1" t="s">
        <v>1242</v>
      </c>
      <c r="B2344" s="15">
        <v>1997</v>
      </c>
      <c r="C2344" s="15" t="s">
        <v>24</v>
      </c>
      <c r="D2344" s="15" t="s">
        <v>25</v>
      </c>
      <c r="E2344" s="15" t="s">
        <v>25</v>
      </c>
      <c r="F2344" s="15" t="s">
        <v>49</v>
      </c>
      <c r="G2344" s="15" t="s">
        <v>39</v>
      </c>
      <c r="H2344" s="15" t="s">
        <v>1243</v>
      </c>
      <c r="I2344" s="15" t="s">
        <v>11933</v>
      </c>
      <c r="J2344" s="1" t="s">
        <v>3920</v>
      </c>
      <c r="K2344" s="15" t="s">
        <v>29</v>
      </c>
      <c r="L2344" s="15">
        <v>3</v>
      </c>
      <c r="M2344" s="15" t="s">
        <v>57</v>
      </c>
      <c r="N2344" s="15">
        <v>3</v>
      </c>
      <c r="O2344" s="15">
        <v>1</v>
      </c>
      <c r="P2344" s="13" t="s">
        <v>31</v>
      </c>
      <c r="Q2344" s="13" t="s">
        <v>32</v>
      </c>
      <c r="R2344" s="1"/>
      <c r="S2344" s="13" t="str" cm="1">
        <f t="array" ref="S2344">IFERROR(_xlfn.TEXTJOIN(", ",TRUE,IF(ChangeLog[ROW_ID]=$T2344,ChangeLog[Change'#],"")),"")</f>
        <v/>
      </c>
      <c r="T2344">
        <v>2346</v>
      </c>
    </row>
    <row r="2345" spans="1:20" ht="17.100000000000001" customHeight="1" x14ac:dyDescent="0.25">
      <c r="A2345" s="1" t="s">
        <v>1242</v>
      </c>
      <c r="B2345" s="15">
        <v>1997</v>
      </c>
      <c r="C2345" s="15" t="s">
        <v>24</v>
      </c>
      <c r="D2345" s="15" t="s">
        <v>25</v>
      </c>
      <c r="E2345" s="15" t="s">
        <v>25</v>
      </c>
      <c r="F2345" s="15" t="s">
        <v>49</v>
      </c>
      <c r="G2345" s="15" t="s">
        <v>359</v>
      </c>
      <c r="H2345" s="15" t="s">
        <v>1243</v>
      </c>
      <c r="I2345" s="15" t="s">
        <v>11367</v>
      </c>
      <c r="J2345" s="1" t="s">
        <v>3920</v>
      </c>
      <c r="K2345" s="15" t="s">
        <v>29</v>
      </c>
      <c r="L2345" s="15">
        <v>3</v>
      </c>
      <c r="M2345" s="15" t="s">
        <v>57</v>
      </c>
      <c r="N2345" s="15">
        <v>3</v>
      </c>
      <c r="O2345" s="15">
        <v>1</v>
      </c>
      <c r="P2345" s="13" t="s">
        <v>31</v>
      </c>
      <c r="Q2345" s="13" t="s">
        <v>32</v>
      </c>
      <c r="R2345" s="1"/>
      <c r="S2345" s="13" t="str" cm="1">
        <f t="array" ref="S2345">IFERROR(_xlfn.TEXTJOIN(", ",TRUE,IF(ChangeLog[ROW_ID]=$T2345,ChangeLog[Change'#],"")),"")</f>
        <v/>
      </c>
      <c r="T2345">
        <v>2347</v>
      </c>
    </row>
    <row r="2346" spans="1:20" ht="17.100000000000001" customHeight="1" x14ac:dyDescent="0.25">
      <c r="A2346" s="1" t="s">
        <v>1242</v>
      </c>
      <c r="B2346" s="15">
        <v>1997</v>
      </c>
      <c r="C2346" s="15" t="s">
        <v>24</v>
      </c>
      <c r="D2346" s="15" t="s">
        <v>25</v>
      </c>
      <c r="E2346" s="15" t="s">
        <v>25</v>
      </c>
      <c r="F2346" s="15"/>
      <c r="G2346" s="15" t="s">
        <v>695</v>
      </c>
      <c r="H2346" s="15" t="s">
        <v>1243</v>
      </c>
      <c r="I2346" s="15" t="s">
        <v>695</v>
      </c>
      <c r="J2346" s="1" t="s">
        <v>3921</v>
      </c>
      <c r="K2346" s="15" t="s">
        <v>29</v>
      </c>
      <c r="L2346" s="15">
        <v>3</v>
      </c>
      <c r="M2346" s="15" t="s">
        <v>57</v>
      </c>
      <c r="N2346" s="15">
        <v>3</v>
      </c>
      <c r="O2346" s="15">
        <v>1</v>
      </c>
      <c r="P2346" s="13" t="s">
        <v>31</v>
      </c>
      <c r="Q2346" s="13" t="s">
        <v>32</v>
      </c>
      <c r="R2346" s="1"/>
      <c r="S2346" s="13" t="str" cm="1">
        <f t="array" ref="S2346">IFERROR(_xlfn.TEXTJOIN(", ",TRUE,IF(ChangeLog[ROW_ID]=$T2346,ChangeLog[Change'#],"")),"")</f>
        <v/>
      </c>
      <c r="T2346">
        <v>2348</v>
      </c>
    </row>
    <row r="2347" spans="1:20" ht="17.100000000000001" customHeight="1" x14ac:dyDescent="0.25">
      <c r="A2347" s="1" t="s">
        <v>1242</v>
      </c>
      <c r="B2347" s="15">
        <v>1997</v>
      </c>
      <c r="C2347" s="15" t="s">
        <v>24</v>
      </c>
      <c r="D2347" s="15" t="s">
        <v>25</v>
      </c>
      <c r="E2347" s="15" t="s">
        <v>25</v>
      </c>
      <c r="F2347" s="15" t="s">
        <v>49</v>
      </c>
      <c r="G2347" s="15" t="s">
        <v>786</v>
      </c>
      <c r="H2347" s="15" t="s">
        <v>1243</v>
      </c>
      <c r="I2347" s="15" t="s">
        <v>11934</v>
      </c>
      <c r="J2347" s="1" t="s">
        <v>3394</v>
      </c>
      <c r="K2347" s="15" t="s">
        <v>29</v>
      </c>
      <c r="L2347" s="15">
        <v>3</v>
      </c>
      <c r="M2347" s="15" t="s">
        <v>57</v>
      </c>
      <c r="N2347" s="15">
        <v>3</v>
      </c>
      <c r="O2347" s="15">
        <v>1</v>
      </c>
      <c r="P2347" s="13" t="s">
        <v>31</v>
      </c>
      <c r="Q2347" s="13" t="s">
        <v>32</v>
      </c>
      <c r="R2347" s="1"/>
      <c r="S2347" s="13" t="str" cm="1">
        <f t="array" ref="S2347">IFERROR(_xlfn.TEXTJOIN(", ",TRUE,IF(ChangeLog[ROW_ID]=$T2347,ChangeLog[Change'#],"")),"")</f>
        <v/>
      </c>
      <c r="T2347">
        <v>2349</v>
      </c>
    </row>
    <row r="2348" spans="1:20" ht="17.100000000000001" customHeight="1" x14ac:dyDescent="0.25">
      <c r="A2348" s="1" t="s">
        <v>1242</v>
      </c>
      <c r="B2348" s="15">
        <v>1997</v>
      </c>
      <c r="C2348" s="15" t="s">
        <v>24</v>
      </c>
      <c r="D2348" s="15" t="s">
        <v>25</v>
      </c>
      <c r="E2348" s="15" t="s">
        <v>25</v>
      </c>
      <c r="F2348" s="15" t="s">
        <v>26</v>
      </c>
      <c r="G2348" s="15" t="s">
        <v>786</v>
      </c>
      <c r="H2348" s="15" t="s">
        <v>1243</v>
      </c>
      <c r="I2348" s="15" t="s">
        <v>11935</v>
      </c>
      <c r="J2348" s="1" t="s">
        <v>3924</v>
      </c>
      <c r="K2348" s="15" t="s">
        <v>29</v>
      </c>
      <c r="L2348" s="15">
        <v>3</v>
      </c>
      <c r="M2348" s="15" t="s">
        <v>57</v>
      </c>
      <c r="N2348" s="15">
        <v>3</v>
      </c>
      <c r="O2348" s="15">
        <v>1</v>
      </c>
      <c r="P2348" s="13" t="s">
        <v>31</v>
      </c>
      <c r="Q2348" s="13" t="s">
        <v>32</v>
      </c>
      <c r="R2348" s="1"/>
      <c r="S2348" s="13" t="str" cm="1">
        <f t="array" ref="S2348">IFERROR(_xlfn.TEXTJOIN(", ",TRUE,IF(ChangeLog[ROW_ID]=$T2348,ChangeLog[Change'#],"")),"")</f>
        <v/>
      </c>
      <c r="T2348">
        <v>2350</v>
      </c>
    </row>
    <row r="2349" spans="1:20" ht="17.100000000000001" customHeight="1" x14ac:dyDescent="0.25">
      <c r="A2349" s="1" t="s">
        <v>1242</v>
      </c>
      <c r="B2349" s="15">
        <v>1997</v>
      </c>
      <c r="C2349" s="15" t="s">
        <v>24</v>
      </c>
      <c r="D2349" s="15" t="s">
        <v>25</v>
      </c>
      <c r="E2349" s="15" t="s">
        <v>25</v>
      </c>
      <c r="F2349" s="15" t="s">
        <v>26</v>
      </c>
      <c r="G2349" s="15" t="s">
        <v>169</v>
      </c>
      <c r="H2349" s="15" t="s">
        <v>1243</v>
      </c>
      <c r="I2349" s="15" t="s">
        <v>11936</v>
      </c>
      <c r="J2349" s="1" t="s">
        <v>935</v>
      </c>
      <c r="K2349" s="15" t="s">
        <v>29</v>
      </c>
      <c r="L2349" s="15">
        <v>3</v>
      </c>
      <c r="M2349" s="15" t="s">
        <v>57</v>
      </c>
      <c r="N2349" s="15">
        <v>3</v>
      </c>
      <c r="O2349" s="15">
        <v>1</v>
      </c>
      <c r="P2349" s="13" t="s">
        <v>31</v>
      </c>
      <c r="Q2349" s="13" t="s">
        <v>32</v>
      </c>
      <c r="R2349" s="1"/>
      <c r="S2349" s="13" t="str" cm="1">
        <f t="array" ref="S2349">IFERROR(_xlfn.TEXTJOIN(", ",TRUE,IF(ChangeLog[ROW_ID]=$T2349,ChangeLog[Change'#],"")),"")</f>
        <v/>
      </c>
      <c r="T2349">
        <v>2351</v>
      </c>
    </row>
    <row r="2350" spans="1:20" ht="17.100000000000001" customHeight="1" x14ac:dyDescent="0.25">
      <c r="A2350" s="1" t="s">
        <v>1242</v>
      </c>
      <c r="B2350" s="15">
        <v>1997</v>
      </c>
      <c r="C2350" s="15" t="s">
        <v>24</v>
      </c>
      <c r="D2350" s="15" t="s">
        <v>25</v>
      </c>
      <c r="E2350" s="15" t="s">
        <v>25</v>
      </c>
      <c r="F2350" s="15" t="s">
        <v>49</v>
      </c>
      <c r="G2350" s="15" t="s">
        <v>108</v>
      </c>
      <c r="H2350" s="15" t="s">
        <v>1243</v>
      </c>
      <c r="I2350" s="15" t="s">
        <v>108</v>
      </c>
      <c r="J2350" s="1" t="s">
        <v>855</v>
      </c>
      <c r="K2350" s="15" t="s">
        <v>29</v>
      </c>
      <c r="L2350" s="15">
        <v>3</v>
      </c>
      <c r="M2350" s="15" t="s">
        <v>57</v>
      </c>
      <c r="N2350" s="15">
        <v>3</v>
      </c>
      <c r="O2350" s="15">
        <v>1</v>
      </c>
      <c r="P2350" s="13" t="s">
        <v>31</v>
      </c>
      <c r="Q2350" s="13" t="s">
        <v>32</v>
      </c>
      <c r="R2350" s="1"/>
      <c r="S2350" s="13" t="str" cm="1">
        <f t="array" ref="S2350">IFERROR(_xlfn.TEXTJOIN(", ",TRUE,IF(ChangeLog[ROW_ID]=$T2350,ChangeLog[Change'#],"")),"")</f>
        <v/>
      </c>
      <c r="T2350">
        <v>2352</v>
      </c>
    </row>
    <row r="2351" spans="1:20" ht="17.100000000000001" customHeight="1" x14ac:dyDescent="0.25">
      <c r="A2351" s="1" t="s">
        <v>1242</v>
      </c>
      <c r="B2351" s="15">
        <v>1997</v>
      </c>
      <c r="C2351" s="15" t="s">
        <v>24</v>
      </c>
      <c r="D2351" s="15" t="s">
        <v>25</v>
      </c>
      <c r="E2351" s="15" t="s">
        <v>25</v>
      </c>
      <c r="F2351" s="15" t="s">
        <v>49</v>
      </c>
      <c r="G2351" s="15" t="s">
        <v>169</v>
      </c>
      <c r="H2351" s="15" t="s">
        <v>1243</v>
      </c>
      <c r="I2351" s="15" t="s">
        <v>169</v>
      </c>
      <c r="J2351" s="1" t="s">
        <v>3394</v>
      </c>
      <c r="K2351" s="15" t="s">
        <v>29</v>
      </c>
      <c r="L2351" s="15">
        <v>1</v>
      </c>
      <c r="M2351" s="15" t="s">
        <v>41</v>
      </c>
      <c r="N2351" s="15">
        <v>1</v>
      </c>
      <c r="O2351" s="15">
        <v>1</v>
      </c>
      <c r="P2351" s="13" t="s">
        <v>31</v>
      </c>
      <c r="Q2351" s="13" t="s">
        <v>32</v>
      </c>
      <c r="R2351" s="1"/>
      <c r="S2351" s="13" t="str" cm="1">
        <f t="array" ref="S2351">IFERROR(_xlfn.TEXTJOIN(", ",TRUE,IF(ChangeLog[ROW_ID]=$T2351,ChangeLog[Change'#],"")),"")</f>
        <v/>
      </c>
      <c r="T2351">
        <v>2353</v>
      </c>
    </row>
    <row r="2352" spans="1:20" ht="17.100000000000001" customHeight="1" x14ac:dyDescent="0.25">
      <c r="A2352" s="1" t="s">
        <v>1242</v>
      </c>
      <c r="B2352" s="15">
        <v>1997</v>
      </c>
      <c r="C2352" s="15" t="s">
        <v>24</v>
      </c>
      <c r="D2352" s="15" t="s">
        <v>25</v>
      </c>
      <c r="E2352" s="15" t="s">
        <v>25</v>
      </c>
      <c r="F2352" s="15" t="s">
        <v>49</v>
      </c>
      <c r="G2352" s="15" t="s">
        <v>169</v>
      </c>
      <c r="H2352" s="15" t="s">
        <v>1243</v>
      </c>
      <c r="I2352" s="15" t="s">
        <v>169</v>
      </c>
      <c r="J2352" s="1" t="s">
        <v>3394</v>
      </c>
      <c r="K2352" s="15" t="s">
        <v>29</v>
      </c>
      <c r="L2352" s="15">
        <v>1</v>
      </c>
      <c r="M2352" s="15" t="s">
        <v>41</v>
      </c>
      <c r="N2352" s="15">
        <v>1</v>
      </c>
      <c r="O2352" s="15">
        <v>1</v>
      </c>
      <c r="P2352" s="13" t="s">
        <v>31</v>
      </c>
      <c r="Q2352" s="13" t="s">
        <v>32</v>
      </c>
      <c r="R2352" s="1"/>
      <c r="S2352" s="13" t="str" cm="1">
        <f t="array" ref="S2352">IFERROR(_xlfn.TEXTJOIN(", ",TRUE,IF(ChangeLog[ROW_ID]=$T2352,ChangeLog[Change'#],"")),"")</f>
        <v/>
      </c>
      <c r="T2352">
        <v>2354</v>
      </c>
    </row>
    <row r="2353" spans="1:20" ht="17.100000000000001" customHeight="1" x14ac:dyDescent="0.25">
      <c r="A2353" s="1" t="s">
        <v>1242</v>
      </c>
      <c r="B2353" s="15">
        <v>1997</v>
      </c>
      <c r="C2353" s="15" t="s">
        <v>24</v>
      </c>
      <c r="D2353" s="15" t="s">
        <v>25</v>
      </c>
      <c r="E2353" s="15" t="s">
        <v>25</v>
      </c>
      <c r="F2353" s="15" t="s">
        <v>49</v>
      </c>
      <c r="G2353" s="15" t="s">
        <v>695</v>
      </c>
      <c r="H2353" s="15" t="s">
        <v>1243</v>
      </c>
      <c r="I2353" s="15" t="s">
        <v>11937</v>
      </c>
      <c r="J2353" s="1" t="s">
        <v>855</v>
      </c>
      <c r="K2353" s="15" t="s">
        <v>29</v>
      </c>
      <c r="L2353" s="15">
        <v>2</v>
      </c>
      <c r="M2353" s="15" t="s">
        <v>30</v>
      </c>
      <c r="N2353" s="15">
        <v>2</v>
      </c>
      <c r="O2353" s="15">
        <v>1</v>
      </c>
      <c r="P2353" s="13" t="s">
        <v>31</v>
      </c>
      <c r="Q2353" s="13" t="s">
        <v>32</v>
      </c>
      <c r="R2353" s="1"/>
      <c r="S2353" s="13" t="str" cm="1">
        <f t="array" ref="S2353">IFERROR(_xlfn.TEXTJOIN(", ",TRUE,IF(ChangeLog[ROW_ID]=$T2353,ChangeLog[Change'#],"")),"")</f>
        <v/>
      </c>
      <c r="T2353">
        <v>2355</v>
      </c>
    </row>
    <row r="2354" spans="1:20" ht="17.100000000000001" customHeight="1" x14ac:dyDescent="0.25">
      <c r="A2354" s="1" t="s">
        <v>1242</v>
      </c>
      <c r="B2354" s="15">
        <v>1997</v>
      </c>
      <c r="C2354" s="15" t="s">
        <v>24</v>
      </c>
      <c r="D2354" s="15" t="s">
        <v>25</v>
      </c>
      <c r="E2354" s="15" t="s">
        <v>25</v>
      </c>
      <c r="F2354" s="15" t="s">
        <v>26</v>
      </c>
      <c r="G2354" s="15" t="s">
        <v>104</v>
      </c>
      <c r="H2354" s="15" t="s">
        <v>1243</v>
      </c>
      <c r="I2354" s="15" t="s">
        <v>11938</v>
      </c>
      <c r="J2354" s="1" t="s">
        <v>906</v>
      </c>
      <c r="K2354" s="15" t="s">
        <v>29</v>
      </c>
      <c r="L2354" s="15">
        <v>3</v>
      </c>
      <c r="M2354" s="15" t="s">
        <v>57</v>
      </c>
      <c r="N2354" s="15">
        <v>3</v>
      </c>
      <c r="O2354" s="15">
        <v>1</v>
      </c>
      <c r="P2354" s="13" t="s">
        <v>31</v>
      </c>
      <c r="Q2354" s="13" t="s">
        <v>32</v>
      </c>
      <c r="R2354" s="1"/>
      <c r="S2354" s="13" t="str" cm="1">
        <f t="array" ref="S2354">IFERROR(_xlfn.TEXTJOIN(", ",TRUE,IF(ChangeLog[ROW_ID]=$T2354,ChangeLog[Change'#],"")),"")</f>
        <v/>
      </c>
      <c r="T2354">
        <v>2356</v>
      </c>
    </row>
    <row r="2355" spans="1:20" ht="17.100000000000001" customHeight="1" x14ac:dyDescent="0.25">
      <c r="A2355" s="1" t="s">
        <v>1242</v>
      </c>
      <c r="B2355" s="15">
        <v>1997</v>
      </c>
      <c r="C2355" s="15" t="s">
        <v>24</v>
      </c>
      <c r="D2355" s="15" t="s">
        <v>25</v>
      </c>
      <c r="E2355" s="15" t="s">
        <v>25</v>
      </c>
      <c r="F2355" s="15" t="s">
        <v>49</v>
      </c>
      <c r="G2355" s="15" t="s">
        <v>108</v>
      </c>
      <c r="H2355" s="15" t="s">
        <v>1243</v>
      </c>
      <c r="I2355" s="15" t="s">
        <v>11939</v>
      </c>
      <c r="J2355" s="1" t="s">
        <v>3394</v>
      </c>
      <c r="K2355" s="15" t="s">
        <v>29</v>
      </c>
      <c r="L2355" s="15">
        <v>1</v>
      </c>
      <c r="M2355" s="15" t="s">
        <v>41</v>
      </c>
      <c r="N2355" s="15">
        <v>1</v>
      </c>
      <c r="O2355" s="15">
        <v>1</v>
      </c>
      <c r="P2355" s="13" t="s">
        <v>31</v>
      </c>
      <c r="Q2355" s="13" t="s">
        <v>32</v>
      </c>
      <c r="R2355" s="1"/>
      <c r="S2355" s="13" t="str" cm="1">
        <f t="array" ref="S2355">IFERROR(_xlfn.TEXTJOIN(", ",TRUE,IF(ChangeLog[ROW_ID]=$T2355,ChangeLog[Change'#],"")),"")</f>
        <v/>
      </c>
      <c r="T2355">
        <v>2357</v>
      </c>
    </row>
    <row r="2356" spans="1:20" ht="17.100000000000001" customHeight="1" x14ac:dyDescent="0.25">
      <c r="A2356" s="1" t="s">
        <v>1242</v>
      </c>
      <c r="B2356" s="15">
        <v>1997</v>
      </c>
      <c r="C2356" s="15" t="s">
        <v>47</v>
      </c>
      <c r="D2356" s="15" t="s">
        <v>47</v>
      </c>
      <c r="E2356" s="15" t="s">
        <v>48</v>
      </c>
      <c r="F2356" s="15" t="s">
        <v>49</v>
      </c>
      <c r="G2356" s="15" t="s">
        <v>127</v>
      </c>
      <c r="H2356" s="15" t="s">
        <v>1255</v>
      </c>
      <c r="I2356" s="15" t="s">
        <v>11940</v>
      </c>
      <c r="J2356" s="1" t="s">
        <v>3930</v>
      </c>
      <c r="K2356" s="15" t="s">
        <v>29</v>
      </c>
      <c r="L2356" s="15">
        <v>3</v>
      </c>
      <c r="M2356" s="15" t="s">
        <v>57</v>
      </c>
      <c r="N2356" s="15">
        <v>3</v>
      </c>
      <c r="O2356" s="15">
        <v>1</v>
      </c>
      <c r="P2356" s="13" t="s">
        <v>31</v>
      </c>
      <c r="Q2356" s="13" t="s">
        <v>32</v>
      </c>
      <c r="R2356" s="1"/>
      <c r="S2356" s="13" t="str" cm="1">
        <f t="array" ref="S2356">IFERROR(_xlfn.TEXTJOIN(", ",TRUE,IF(ChangeLog[ROW_ID]=$T2356,ChangeLog[Change'#],"")),"")</f>
        <v/>
      </c>
      <c r="T2356">
        <v>2358</v>
      </c>
    </row>
    <row r="2357" spans="1:20" ht="17.100000000000001" customHeight="1" x14ac:dyDescent="0.25">
      <c r="A2357" s="1" t="s">
        <v>1242</v>
      </c>
      <c r="B2357" s="15">
        <v>1997</v>
      </c>
      <c r="C2357" s="15" t="s">
        <v>47</v>
      </c>
      <c r="D2357" s="15" t="s">
        <v>47</v>
      </c>
      <c r="E2357" s="15" t="s">
        <v>707</v>
      </c>
      <c r="F2357" s="15" t="s">
        <v>49</v>
      </c>
      <c r="G2357" s="15" t="s">
        <v>913</v>
      </c>
      <c r="H2357" s="15" t="s">
        <v>1255</v>
      </c>
      <c r="I2357" s="15" t="s">
        <v>11941</v>
      </c>
      <c r="J2357" s="1" t="s">
        <v>3574</v>
      </c>
      <c r="K2357" s="15" t="s">
        <v>29</v>
      </c>
      <c r="L2357" s="15">
        <v>3</v>
      </c>
      <c r="M2357" s="15" t="s">
        <v>57</v>
      </c>
      <c r="N2357" s="15">
        <v>3</v>
      </c>
      <c r="O2357" s="15">
        <v>1</v>
      </c>
      <c r="P2357" s="13" t="s">
        <v>31</v>
      </c>
      <c r="Q2357" s="13" t="s">
        <v>32</v>
      </c>
      <c r="R2357" s="1"/>
      <c r="S2357" s="13" t="str" cm="1">
        <f t="array" ref="S2357">IFERROR(_xlfn.TEXTJOIN(", ",TRUE,IF(ChangeLog[ROW_ID]=$T2357,ChangeLog[Change'#],"")),"")</f>
        <v/>
      </c>
      <c r="T2357">
        <v>2359</v>
      </c>
    </row>
    <row r="2358" spans="1:20" ht="17.100000000000001" customHeight="1" x14ac:dyDescent="0.25">
      <c r="A2358" s="1" t="s">
        <v>1242</v>
      </c>
      <c r="B2358" s="15">
        <v>1997</v>
      </c>
      <c r="C2358" s="15" t="s">
        <v>47</v>
      </c>
      <c r="D2358" s="15" t="s">
        <v>47</v>
      </c>
      <c r="E2358" s="15" t="s">
        <v>48</v>
      </c>
      <c r="F2358" s="15" t="s">
        <v>26</v>
      </c>
      <c r="G2358" s="15" t="s">
        <v>127</v>
      </c>
      <c r="H2358" s="15" t="s">
        <v>1255</v>
      </c>
      <c r="I2358" s="15" t="s">
        <v>11942</v>
      </c>
      <c r="J2358" s="1" t="s">
        <v>3933</v>
      </c>
      <c r="K2358" s="15" t="s">
        <v>29</v>
      </c>
      <c r="L2358" s="15">
        <v>3</v>
      </c>
      <c r="M2358" s="15" t="s">
        <v>57</v>
      </c>
      <c r="N2358" s="15">
        <v>3</v>
      </c>
      <c r="O2358" s="15">
        <v>1</v>
      </c>
      <c r="P2358" s="13" t="s">
        <v>31</v>
      </c>
      <c r="Q2358" s="13" t="s">
        <v>32</v>
      </c>
      <c r="R2358" s="1"/>
      <c r="S2358" s="13" t="str" cm="1">
        <f t="array" ref="S2358">IFERROR(_xlfn.TEXTJOIN(", ",TRUE,IF(ChangeLog[ROW_ID]=$T2358,ChangeLog[Change'#],"")),"")</f>
        <v/>
      </c>
      <c r="T2358">
        <v>2360</v>
      </c>
    </row>
    <row r="2359" spans="1:20" ht="17.100000000000001" customHeight="1" x14ac:dyDescent="0.25">
      <c r="A2359" s="1" t="s">
        <v>1242</v>
      </c>
      <c r="B2359" s="15">
        <v>1997</v>
      </c>
      <c r="C2359" s="15" t="s">
        <v>47</v>
      </c>
      <c r="D2359" s="15" t="s">
        <v>47</v>
      </c>
      <c r="E2359" s="15" t="s">
        <v>112</v>
      </c>
      <c r="F2359" s="15" t="s">
        <v>26</v>
      </c>
      <c r="G2359" s="15" t="s">
        <v>3048</v>
      </c>
      <c r="H2359" s="15" t="s">
        <v>1255</v>
      </c>
      <c r="I2359" s="15" t="s">
        <v>11943</v>
      </c>
      <c r="J2359" s="1" t="s">
        <v>3050</v>
      </c>
      <c r="K2359" s="15" t="s">
        <v>29</v>
      </c>
      <c r="L2359" s="15">
        <v>1</v>
      </c>
      <c r="M2359" s="15" t="s">
        <v>41</v>
      </c>
      <c r="N2359" s="15">
        <v>1</v>
      </c>
      <c r="O2359" s="15">
        <v>1</v>
      </c>
      <c r="P2359" s="13" t="s">
        <v>31</v>
      </c>
      <c r="Q2359" s="13" t="s">
        <v>32</v>
      </c>
      <c r="R2359" s="1" t="s">
        <v>3935</v>
      </c>
      <c r="S2359" s="13" t="str" cm="1">
        <f t="array" ref="S2359">IFERROR(_xlfn.TEXTJOIN(", ",TRUE,IF(ChangeLog[ROW_ID]=$T2359,ChangeLog[Change'#],"")),"")</f>
        <v/>
      </c>
      <c r="T2359">
        <v>2361</v>
      </c>
    </row>
    <row r="2360" spans="1:20" ht="17.100000000000001" customHeight="1" x14ac:dyDescent="0.25">
      <c r="A2360" s="1" t="s">
        <v>1242</v>
      </c>
      <c r="B2360" s="15">
        <v>1997</v>
      </c>
      <c r="C2360" s="15" t="s">
        <v>47</v>
      </c>
      <c r="D2360" s="15" t="s">
        <v>47</v>
      </c>
      <c r="E2360" s="15" t="s">
        <v>112</v>
      </c>
      <c r="F2360" s="15" t="s">
        <v>26</v>
      </c>
      <c r="G2360" s="15" t="s">
        <v>1400</v>
      </c>
      <c r="H2360" s="15" t="s">
        <v>1255</v>
      </c>
      <c r="I2360" s="15" t="s">
        <v>11944</v>
      </c>
      <c r="J2360" s="1" t="s">
        <v>3050</v>
      </c>
      <c r="K2360" s="15" t="s">
        <v>29</v>
      </c>
      <c r="L2360" s="15">
        <v>1</v>
      </c>
      <c r="M2360" s="15" t="s">
        <v>41</v>
      </c>
      <c r="N2360" s="15">
        <v>1</v>
      </c>
      <c r="O2360" s="15">
        <v>1</v>
      </c>
      <c r="P2360" s="13" t="s">
        <v>31</v>
      </c>
      <c r="Q2360" s="13" t="s">
        <v>32</v>
      </c>
      <c r="R2360" s="1" t="s">
        <v>3937</v>
      </c>
      <c r="S2360" s="13" t="str" cm="1">
        <f t="array" ref="S2360">IFERROR(_xlfn.TEXTJOIN(", ",TRUE,IF(ChangeLog[ROW_ID]=$T2360,ChangeLog[Change'#],"")),"")</f>
        <v/>
      </c>
      <c r="T2360">
        <v>2362</v>
      </c>
    </row>
    <row r="2361" spans="1:20" ht="17.100000000000001" customHeight="1" x14ac:dyDescent="0.25">
      <c r="A2361" s="1" t="s">
        <v>1242</v>
      </c>
      <c r="B2361" s="15">
        <v>1997</v>
      </c>
      <c r="C2361" s="15" t="s">
        <v>236</v>
      </c>
      <c r="D2361" s="15" t="s">
        <v>236</v>
      </c>
      <c r="E2361" s="15" t="s">
        <v>236</v>
      </c>
      <c r="F2361" s="15" t="s">
        <v>26</v>
      </c>
      <c r="G2361" s="15" t="s">
        <v>243</v>
      </c>
      <c r="H2361" s="15" t="s">
        <v>3051</v>
      </c>
      <c r="I2361" s="15" t="s">
        <v>11945</v>
      </c>
      <c r="J2361" s="1" t="s">
        <v>239</v>
      </c>
      <c r="K2361" s="15" t="s">
        <v>29</v>
      </c>
      <c r="L2361" s="15">
        <v>3</v>
      </c>
      <c r="M2361" s="15" t="s">
        <v>57</v>
      </c>
      <c r="N2361" s="15">
        <v>3</v>
      </c>
      <c r="O2361" s="15">
        <v>1</v>
      </c>
      <c r="P2361" s="13" t="s">
        <v>31</v>
      </c>
      <c r="Q2361" s="13" t="s">
        <v>32</v>
      </c>
      <c r="R2361" s="1"/>
      <c r="S2361" s="13" t="str" cm="1">
        <f t="array" ref="S2361">IFERROR(_xlfn.TEXTJOIN(", ",TRUE,IF(ChangeLog[ROW_ID]=$T2361,ChangeLog[Change'#],"")),"")</f>
        <v/>
      </c>
      <c r="T2361">
        <v>2363</v>
      </c>
    </row>
    <row r="2362" spans="1:20" ht="17.100000000000001" customHeight="1" x14ac:dyDescent="0.25">
      <c r="A2362" s="1" t="s">
        <v>1242</v>
      </c>
      <c r="B2362" s="15">
        <v>1997</v>
      </c>
      <c r="C2362" s="15" t="s">
        <v>236</v>
      </c>
      <c r="D2362" s="15" t="s">
        <v>236</v>
      </c>
      <c r="E2362" s="15" t="s">
        <v>236</v>
      </c>
      <c r="F2362" s="15"/>
      <c r="G2362" s="15" t="s">
        <v>237</v>
      </c>
      <c r="H2362" s="15" t="s">
        <v>3051</v>
      </c>
      <c r="I2362" s="15" t="s">
        <v>11799</v>
      </c>
      <c r="J2362" s="1" t="s">
        <v>3940</v>
      </c>
      <c r="K2362" s="15" t="s">
        <v>29</v>
      </c>
      <c r="L2362" s="15">
        <v>3</v>
      </c>
      <c r="M2362" s="15" t="s">
        <v>57</v>
      </c>
      <c r="N2362" s="15">
        <v>3</v>
      </c>
      <c r="O2362" s="15">
        <v>1</v>
      </c>
      <c r="P2362" s="13" t="s">
        <v>31</v>
      </c>
      <c r="Q2362" s="13" t="s">
        <v>32</v>
      </c>
      <c r="R2362" s="1"/>
      <c r="S2362" s="13" t="str" cm="1">
        <f t="array" ref="S2362">IFERROR(_xlfn.TEXTJOIN(", ",TRUE,IF(ChangeLog[ROW_ID]=$T2362,ChangeLog[Change'#],"")),"")</f>
        <v/>
      </c>
      <c r="T2362">
        <v>2364</v>
      </c>
    </row>
    <row r="2363" spans="1:20" ht="17.100000000000001" customHeight="1" x14ac:dyDescent="0.25">
      <c r="A2363" s="1" t="s">
        <v>1242</v>
      </c>
      <c r="B2363" s="15">
        <v>1997</v>
      </c>
      <c r="C2363" s="15" t="s">
        <v>236</v>
      </c>
      <c r="D2363" s="15" t="s">
        <v>236</v>
      </c>
      <c r="E2363" s="15" t="s">
        <v>236</v>
      </c>
      <c r="F2363" s="15"/>
      <c r="G2363" s="15" t="s">
        <v>3054</v>
      </c>
      <c r="H2363" s="15" t="s">
        <v>3051</v>
      </c>
      <c r="I2363" s="15" t="s">
        <v>11946</v>
      </c>
      <c r="J2363" s="1" t="s">
        <v>3942</v>
      </c>
      <c r="K2363" s="15" t="s">
        <v>29</v>
      </c>
      <c r="L2363" s="15">
        <v>1</v>
      </c>
      <c r="M2363" s="15" t="s">
        <v>41</v>
      </c>
      <c r="N2363" s="15">
        <v>1</v>
      </c>
      <c r="O2363" s="15">
        <v>1</v>
      </c>
      <c r="P2363" s="13" t="s">
        <v>31</v>
      </c>
      <c r="Q2363" s="13" t="s">
        <v>32</v>
      </c>
      <c r="R2363" s="1"/>
      <c r="S2363" s="13" t="str" cm="1">
        <f t="array" ref="S2363">IFERROR(_xlfn.TEXTJOIN(", ",TRUE,IF(ChangeLog[ROW_ID]=$T2363,ChangeLog[Change'#],"")),"")</f>
        <v/>
      </c>
      <c r="T2363">
        <v>2365</v>
      </c>
    </row>
    <row r="2364" spans="1:20" ht="17.100000000000001" customHeight="1" x14ac:dyDescent="0.25">
      <c r="A2364" s="1" t="s">
        <v>1242</v>
      </c>
      <c r="B2364" s="15">
        <v>1997</v>
      </c>
      <c r="C2364" s="15" t="s">
        <v>236</v>
      </c>
      <c r="D2364" s="15" t="s">
        <v>236</v>
      </c>
      <c r="E2364" s="15" t="s">
        <v>236</v>
      </c>
      <c r="F2364" s="15"/>
      <c r="G2364" s="15" t="s">
        <v>281</v>
      </c>
      <c r="H2364" s="15" t="s">
        <v>3051</v>
      </c>
      <c r="I2364" s="15" t="s">
        <v>11947</v>
      </c>
      <c r="J2364" s="1" t="s">
        <v>3944</v>
      </c>
      <c r="K2364" s="15" t="s">
        <v>29</v>
      </c>
      <c r="L2364" s="15">
        <v>1</v>
      </c>
      <c r="M2364" s="15" t="s">
        <v>41</v>
      </c>
      <c r="N2364" s="15">
        <v>1</v>
      </c>
      <c r="O2364" s="15">
        <v>1</v>
      </c>
      <c r="P2364" s="13" t="s">
        <v>31</v>
      </c>
      <c r="Q2364" s="13" t="s">
        <v>32</v>
      </c>
      <c r="R2364" s="1"/>
      <c r="S2364" s="13" t="str" cm="1">
        <f t="array" ref="S2364">IFERROR(_xlfn.TEXTJOIN(", ",TRUE,IF(ChangeLog[ROW_ID]=$T2364,ChangeLog[Change'#],"")),"")</f>
        <v/>
      </c>
      <c r="T2364">
        <v>2366</v>
      </c>
    </row>
    <row r="2365" spans="1:20" ht="17.100000000000001" customHeight="1" x14ac:dyDescent="0.25">
      <c r="A2365" s="1" t="s">
        <v>1242</v>
      </c>
      <c r="B2365" s="15">
        <v>1997</v>
      </c>
      <c r="C2365" s="15" t="s">
        <v>236</v>
      </c>
      <c r="D2365" s="15" t="s">
        <v>236</v>
      </c>
      <c r="E2365" s="15" t="s">
        <v>236</v>
      </c>
      <c r="F2365" s="15" t="s">
        <v>26</v>
      </c>
      <c r="G2365" s="15" t="s">
        <v>247</v>
      </c>
      <c r="H2365" s="15" t="s">
        <v>3051</v>
      </c>
      <c r="I2365" s="15" t="s">
        <v>11948</v>
      </c>
      <c r="J2365" s="1" t="s">
        <v>248</v>
      </c>
      <c r="K2365" s="15" t="s">
        <v>29</v>
      </c>
      <c r="L2365" s="15">
        <v>1</v>
      </c>
      <c r="M2365" s="15" t="s">
        <v>41</v>
      </c>
      <c r="N2365" s="15">
        <v>1</v>
      </c>
      <c r="O2365" s="15">
        <v>1</v>
      </c>
      <c r="P2365" s="13" t="s">
        <v>31</v>
      </c>
      <c r="Q2365" s="13" t="s">
        <v>32</v>
      </c>
      <c r="R2365" s="1"/>
      <c r="S2365" s="13" t="str" cm="1">
        <f t="array" ref="S2365">IFERROR(_xlfn.TEXTJOIN(", ",TRUE,IF(ChangeLog[ROW_ID]=$T2365,ChangeLog[Change'#],"")),"")</f>
        <v/>
      </c>
      <c r="T2365">
        <v>2367</v>
      </c>
    </row>
    <row r="2366" spans="1:20" ht="17.100000000000001" customHeight="1" x14ac:dyDescent="0.25">
      <c r="A2366" s="1" t="s">
        <v>1242</v>
      </c>
      <c r="B2366" s="15">
        <v>1997</v>
      </c>
      <c r="C2366" s="15" t="s">
        <v>236</v>
      </c>
      <c r="D2366" s="15" t="s">
        <v>236</v>
      </c>
      <c r="E2366" s="15" t="s">
        <v>236</v>
      </c>
      <c r="F2366" s="15"/>
      <c r="G2366" s="15" t="s">
        <v>281</v>
      </c>
      <c r="H2366" s="15" t="s">
        <v>3051</v>
      </c>
      <c r="I2366" s="15" t="s">
        <v>11947</v>
      </c>
      <c r="J2366" s="1" t="s">
        <v>3946</v>
      </c>
      <c r="K2366" s="15" t="s">
        <v>29</v>
      </c>
      <c r="L2366" s="15">
        <v>2</v>
      </c>
      <c r="M2366" s="15" t="s">
        <v>30</v>
      </c>
      <c r="N2366" s="15">
        <v>2</v>
      </c>
      <c r="O2366" s="15">
        <v>1</v>
      </c>
      <c r="P2366" s="13" t="s">
        <v>31</v>
      </c>
      <c r="Q2366" s="13" t="s">
        <v>32</v>
      </c>
      <c r="R2366" s="1"/>
      <c r="S2366" s="13" t="str" cm="1">
        <f t="array" ref="S2366">IFERROR(_xlfn.TEXTJOIN(", ",TRUE,IF(ChangeLog[ROW_ID]=$T2366,ChangeLog[Change'#],"")),"")</f>
        <v/>
      </c>
      <c r="T2366">
        <v>2368</v>
      </c>
    </row>
    <row r="2367" spans="1:20" ht="33.950000000000003" customHeight="1" x14ac:dyDescent="0.25">
      <c r="A2367" s="1" t="s">
        <v>1242</v>
      </c>
      <c r="B2367" s="15">
        <v>1997</v>
      </c>
      <c r="C2367" s="15" t="s">
        <v>236</v>
      </c>
      <c r="D2367" s="15" t="s">
        <v>236</v>
      </c>
      <c r="E2367" s="15" t="s">
        <v>236</v>
      </c>
      <c r="F2367" s="15"/>
      <c r="G2367" s="15" t="s">
        <v>240</v>
      </c>
      <c r="H2367" s="15" t="s">
        <v>3051</v>
      </c>
      <c r="I2367" s="1" t="s">
        <v>11949</v>
      </c>
      <c r="J2367" s="1" t="s">
        <v>3948</v>
      </c>
      <c r="K2367" s="15" t="s">
        <v>29</v>
      </c>
      <c r="L2367" s="15">
        <v>2</v>
      </c>
      <c r="M2367" s="15" t="s">
        <v>30</v>
      </c>
      <c r="N2367" s="15">
        <v>2</v>
      </c>
      <c r="O2367" s="15">
        <v>1</v>
      </c>
      <c r="P2367" s="13" t="s">
        <v>31</v>
      </c>
      <c r="Q2367" s="13" t="s">
        <v>32</v>
      </c>
      <c r="R2367" s="1"/>
      <c r="S2367" s="13" t="str" cm="1">
        <f t="array" ref="S2367">IFERROR(_xlfn.TEXTJOIN(", ",TRUE,IF(ChangeLog[ROW_ID]=$T2367,ChangeLog[Change'#],"")),"")</f>
        <v/>
      </c>
      <c r="T2367">
        <v>2369</v>
      </c>
    </row>
    <row r="2368" spans="1:20" ht="17.100000000000001" customHeight="1" x14ac:dyDescent="0.25">
      <c r="A2368" s="1" t="s">
        <v>1242</v>
      </c>
      <c r="B2368" s="15">
        <v>1997</v>
      </c>
      <c r="C2368" s="15" t="s">
        <v>150</v>
      </c>
      <c r="D2368" s="15" t="s">
        <v>150</v>
      </c>
      <c r="E2368" s="15" t="s">
        <v>151</v>
      </c>
      <c r="F2368" s="15" t="s">
        <v>26</v>
      </c>
      <c r="G2368" s="15" t="s">
        <v>289</v>
      </c>
      <c r="H2368" s="15" t="s">
        <v>2300</v>
      </c>
      <c r="I2368" s="15" t="s">
        <v>11950</v>
      </c>
      <c r="J2368" s="1" t="s">
        <v>3832</v>
      </c>
      <c r="K2368" s="15" t="s">
        <v>29</v>
      </c>
      <c r="L2368" s="15">
        <v>3</v>
      </c>
      <c r="M2368" s="15" t="s">
        <v>57</v>
      </c>
      <c r="N2368" s="15">
        <v>3</v>
      </c>
      <c r="O2368" s="15">
        <v>1</v>
      </c>
      <c r="P2368" s="13" t="s">
        <v>31</v>
      </c>
      <c r="Q2368" s="13" t="s">
        <v>32</v>
      </c>
      <c r="R2368" s="1"/>
      <c r="S2368" s="13" t="str" cm="1">
        <f t="array" ref="S2368">IFERROR(_xlfn.TEXTJOIN(", ",TRUE,IF(ChangeLog[ROW_ID]=$T2368,ChangeLog[Change'#],"")),"")</f>
        <v/>
      </c>
      <c r="T2368">
        <v>2370</v>
      </c>
    </row>
    <row r="2369" spans="1:20" ht="17.100000000000001" customHeight="1" x14ac:dyDescent="0.25">
      <c r="A2369" s="1" t="s">
        <v>1242</v>
      </c>
      <c r="B2369" s="15">
        <v>1997</v>
      </c>
      <c r="C2369" s="15" t="s">
        <v>150</v>
      </c>
      <c r="D2369" s="15" t="s">
        <v>150</v>
      </c>
      <c r="E2369" s="15" t="s">
        <v>151</v>
      </c>
      <c r="F2369" s="15" t="s">
        <v>49</v>
      </c>
      <c r="G2369" s="15" t="s">
        <v>152</v>
      </c>
      <c r="H2369" s="15" t="s">
        <v>2300</v>
      </c>
      <c r="I2369" s="15" t="s">
        <v>393</v>
      </c>
      <c r="J2369" s="1" t="s">
        <v>3951</v>
      </c>
      <c r="K2369" s="15" t="s">
        <v>29</v>
      </c>
      <c r="L2369" s="15">
        <v>1</v>
      </c>
      <c r="M2369" s="15" t="s">
        <v>41</v>
      </c>
      <c r="N2369" s="15">
        <v>1</v>
      </c>
      <c r="O2369" s="15">
        <v>1</v>
      </c>
      <c r="P2369" s="13" t="s">
        <v>31</v>
      </c>
      <c r="Q2369" s="13" t="s">
        <v>32</v>
      </c>
      <c r="R2369" s="1"/>
      <c r="S2369" s="13" t="str" cm="1">
        <f t="array" ref="S2369">IFERROR(_xlfn.TEXTJOIN(", ",TRUE,IF(ChangeLog[ROW_ID]=$T2369,ChangeLog[Change'#],"")),"")</f>
        <v/>
      </c>
      <c r="T2369">
        <v>2371</v>
      </c>
    </row>
    <row r="2370" spans="1:20" ht="17.100000000000001" customHeight="1" x14ac:dyDescent="0.25">
      <c r="A2370" s="1" t="s">
        <v>1242</v>
      </c>
      <c r="B2370" s="15">
        <v>1997</v>
      </c>
      <c r="C2370" s="15" t="s">
        <v>150</v>
      </c>
      <c r="D2370" s="15" t="s">
        <v>150</v>
      </c>
      <c r="E2370" s="15" t="s">
        <v>151</v>
      </c>
      <c r="F2370" s="15" t="s">
        <v>49</v>
      </c>
      <c r="G2370" s="15" t="s">
        <v>289</v>
      </c>
      <c r="H2370" s="15" t="s">
        <v>2300</v>
      </c>
      <c r="I2370" s="15" t="s">
        <v>11951</v>
      </c>
      <c r="J2370" s="1" t="s">
        <v>3951</v>
      </c>
      <c r="K2370" s="15" t="s">
        <v>29</v>
      </c>
      <c r="L2370" s="15">
        <v>1</v>
      </c>
      <c r="M2370" s="15" t="s">
        <v>41</v>
      </c>
      <c r="N2370" s="15">
        <v>1</v>
      </c>
      <c r="O2370" s="15">
        <v>1</v>
      </c>
      <c r="P2370" s="13" t="s">
        <v>31</v>
      </c>
      <c r="Q2370" s="13" t="s">
        <v>32</v>
      </c>
      <c r="R2370" s="1"/>
      <c r="S2370" s="13" t="str" cm="1">
        <f t="array" ref="S2370">IFERROR(_xlfn.TEXTJOIN(", ",TRUE,IF(ChangeLog[ROW_ID]=$T2370,ChangeLog[Change'#],"")),"")</f>
        <v/>
      </c>
      <c r="T2370">
        <v>2372</v>
      </c>
    </row>
    <row r="2371" spans="1:20" ht="17.100000000000001" customHeight="1" x14ac:dyDescent="0.25">
      <c r="A2371" s="1" t="s">
        <v>1242</v>
      </c>
      <c r="B2371" s="15">
        <v>1997</v>
      </c>
      <c r="C2371" s="15" t="s">
        <v>150</v>
      </c>
      <c r="D2371" s="15" t="s">
        <v>150</v>
      </c>
      <c r="E2371" s="15" t="s">
        <v>151</v>
      </c>
      <c r="F2371" s="15" t="s">
        <v>26</v>
      </c>
      <c r="G2371" s="15" t="s">
        <v>198</v>
      </c>
      <c r="H2371" s="15" t="s">
        <v>2300</v>
      </c>
      <c r="I2371" s="15" t="s">
        <v>11952</v>
      </c>
      <c r="J2371" s="1" t="s">
        <v>3832</v>
      </c>
      <c r="K2371" s="15" t="s">
        <v>29</v>
      </c>
      <c r="L2371" s="15">
        <v>1</v>
      </c>
      <c r="M2371" s="15" t="s">
        <v>41</v>
      </c>
      <c r="N2371" s="15">
        <v>1</v>
      </c>
      <c r="O2371" s="15">
        <v>1</v>
      </c>
      <c r="P2371" s="13" t="s">
        <v>31</v>
      </c>
      <c r="Q2371" s="13" t="s">
        <v>32</v>
      </c>
      <c r="R2371" s="1"/>
      <c r="S2371" s="13" t="str" cm="1">
        <f t="array" ref="S2371">IFERROR(_xlfn.TEXTJOIN(", ",TRUE,IF(ChangeLog[ROW_ID]=$T2371,ChangeLog[Change'#],"")),"")</f>
        <v/>
      </c>
      <c r="T2371">
        <v>2373</v>
      </c>
    </row>
    <row r="2372" spans="1:20" ht="17.100000000000001" customHeight="1" x14ac:dyDescent="0.25">
      <c r="A2372" s="1" t="s">
        <v>1242</v>
      </c>
      <c r="B2372" s="15">
        <v>1997</v>
      </c>
      <c r="C2372" s="15" t="s">
        <v>150</v>
      </c>
      <c r="D2372" s="15" t="s">
        <v>150</v>
      </c>
      <c r="E2372" s="15" t="s">
        <v>151</v>
      </c>
      <c r="F2372" s="15" t="s">
        <v>26</v>
      </c>
      <c r="G2372" s="15" t="s">
        <v>283</v>
      </c>
      <c r="H2372" s="15" t="s">
        <v>2300</v>
      </c>
      <c r="I2372" s="15" t="s">
        <v>11953</v>
      </c>
      <c r="J2372" s="1" t="s">
        <v>3955</v>
      </c>
      <c r="K2372" s="15" t="s">
        <v>29</v>
      </c>
      <c r="L2372" s="15">
        <v>1</v>
      </c>
      <c r="M2372" s="15" t="s">
        <v>41</v>
      </c>
      <c r="N2372" s="15">
        <v>1</v>
      </c>
      <c r="O2372" s="15">
        <v>1</v>
      </c>
      <c r="P2372" s="13" t="s">
        <v>31</v>
      </c>
      <c r="Q2372" s="13" t="s">
        <v>32</v>
      </c>
      <c r="R2372" s="1"/>
      <c r="S2372" s="13" t="str" cm="1">
        <f t="array" ref="S2372">IFERROR(_xlfn.TEXTJOIN(", ",TRUE,IF(ChangeLog[ROW_ID]=$T2372,ChangeLog[Change'#],"")),"")</f>
        <v/>
      </c>
      <c r="T2372">
        <v>2374</v>
      </c>
    </row>
    <row r="2373" spans="1:20" ht="17.100000000000001" customHeight="1" x14ac:dyDescent="0.25">
      <c r="A2373" s="1" t="s">
        <v>1242</v>
      </c>
      <c r="B2373" s="15">
        <v>1997</v>
      </c>
      <c r="C2373" s="15" t="s">
        <v>150</v>
      </c>
      <c r="D2373" s="15" t="s">
        <v>150</v>
      </c>
      <c r="E2373" s="15" t="s">
        <v>151</v>
      </c>
      <c r="F2373" s="15" t="s">
        <v>26</v>
      </c>
      <c r="G2373" s="15" t="s">
        <v>166</v>
      </c>
      <c r="H2373" s="15" t="s">
        <v>2300</v>
      </c>
      <c r="I2373" s="15" t="s">
        <v>11954</v>
      </c>
      <c r="J2373" s="1" t="s">
        <v>3957</v>
      </c>
      <c r="K2373" s="15" t="s">
        <v>29</v>
      </c>
      <c r="L2373" s="15">
        <v>1</v>
      </c>
      <c r="M2373" s="15" t="s">
        <v>41</v>
      </c>
      <c r="N2373" s="15">
        <v>1</v>
      </c>
      <c r="O2373" s="15">
        <v>1</v>
      </c>
      <c r="P2373" s="13" t="s">
        <v>31</v>
      </c>
      <c r="Q2373" s="13" t="s">
        <v>32</v>
      </c>
      <c r="R2373" s="1"/>
      <c r="S2373" s="13" t="str" cm="1">
        <f t="array" ref="S2373">IFERROR(_xlfn.TEXTJOIN(", ",TRUE,IF(ChangeLog[ROW_ID]=$T2373,ChangeLog[Change'#],"")),"")</f>
        <v/>
      </c>
      <c r="T2373">
        <v>2375</v>
      </c>
    </row>
    <row r="2374" spans="1:20" ht="17.100000000000001" customHeight="1" x14ac:dyDescent="0.25">
      <c r="A2374" s="1" t="s">
        <v>1242</v>
      </c>
      <c r="B2374" s="15">
        <v>1997</v>
      </c>
      <c r="C2374" s="15" t="s">
        <v>150</v>
      </c>
      <c r="D2374" s="15" t="s">
        <v>150</v>
      </c>
      <c r="E2374" s="15" t="s">
        <v>151</v>
      </c>
      <c r="F2374" s="15" t="s">
        <v>49</v>
      </c>
      <c r="G2374" s="15" t="s">
        <v>283</v>
      </c>
      <c r="H2374" s="15" t="s">
        <v>2300</v>
      </c>
      <c r="I2374" s="15" t="s">
        <v>284</v>
      </c>
      <c r="J2374" s="1" t="s">
        <v>3958</v>
      </c>
      <c r="K2374" s="15" t="s">
        <v>29</v>
      </c>
      <c r="L2374" s="15">
        <v>2</v>
      </c>
      <c r="M2374" s="15" t="s">
        <v>30</v>
      </c>
      <c r="N2374" s="15">
        <v>2</v>
      </c>
      <c r="O2374" s="15">
        <v>1</v>
      </c>
      <c r="P2374" s="13" t="s">
        <v>31</v>
      </c>
      <c r="Q2374" s="13" t="s">
        <v>32</v>
      </c>
      <c r="R2374" s="1"/>
      <c r="S2374" s="13" t="str" cm="1">
        <f t="array" ref="S2374">IFERROR(_xlfn.TEXTJOIN(", ",TRUE,IF(ChangeLog[ROW_ID]=$T2374,ChangeLog[Change'#],"")),"")</f>
        <v/>
      </c>
      <c r="T2374">
        <v>2376</v>
      </c>
    </row>
    <row r="2375" spans="1:20" ht="17.100000000000001" customHeight="1" x14ac:dyDescent="0.25">
      <c r="A2375" s="1" t="s">
        <v>1242</v>
      </c>
      <c r="B2375" s="15">
        <v>1997</v>
      </c>
      <c r="C2375" s="15" t="s">
        <v>150</v>
      </c>
      <c r="D2375" s="15" t="s">
        <v>150</v>
      </c>
      <c r="E2375" s="15" t="s">
        <v>151</v>
      </c>
      <c r="F2375" s="15" t="s">
        <v>26</v>
      </c>
      <c r="G2375" s="15" t="s">
        <v>166</v>
      </c>
      <c r="H2375" s="15" t="s">
        <v>2300</v>
      </c>
      <c r="I2375" s="15" t="s">
        <v>286</v>
      </c>
      <c r="J2375" s="1" t="s">
        <v>3959</v>
      </c>
      <c r="K2375" s="15" t="s">
        <v>29</v>
      </c>
      <c r="L2375" s="15">
        <v>2</v>
      </c>
      <c r="M2375" s="15" t="s">
        <v>30</v>
      </c>
      <c r="N2375" s="15">
        <v>2</v>
      </c>
      <c r="O2375" s="15">
        <v>1</v>
      </c>
      <c r="P2375" s="13" t="s">
        <v>31</v>
      </c>
      <c r="Q2375" s="13" t="s">
        <v>32</v>
      </c>
      <c r="R2375" s="1"/>
      <c r="S2375" s="13" t="str" cm="1">
        <f t="array" ref="S2375">IFERROR(_xlfn.TEXTJOIN(", ",TRUE,IF(ChangeLog[ROW_ID]=$T2375,ChangeLog[Change'#],"")),"")</f>
        <v/>
      </c>
      <c r="T2375">
        <v>2377</v>
      </c>
    </row>
    <row r="2376" spans="1:20" ht="17.100000000000001" customHeight="1" x14ac:dyDescent="0.25">
      <c r="A2376" s="1" t="s">
        <v>1242</v>
      </c>
      <c r="B2376" s="15">
        <v>1997</v>
      </c>
      <c r="C2376" s="15" t="s">
        <v>150</v>
      </c>
      <c r="D2376" s="15" t="s">
        <v>150</v>
      </c>
      <c r="E2376" s="15" t="s">
        <v>151</v>
      </c>
      <c r="F2376" s="15" t="s">
        <v>26</v>
      </c>
      <c r="G2376" s="15" t="s">
        <v>152</v>
      </c>
      <c r="H2376" s="15" t="s">
        <v>2300</v>
      </c>
      <c r="I2376" s="15" t="s">
        <v>11955</v>
      </c>
      <c r="J2376" s="1" t="s">
        <v>3961</v>
      </c>
      <c r="K2376" s="15" t="s">
        <v>29</v>
      </c>
      <c r="L2376" s="15">
        <v>2</v>
      </c>
      <c r="M2376" s="15" t="s">
        <v>30</v>
      </c>
      <c r="N2376" s="15">
        <v>2</v>
      </c>
      <c r="O2376" s="15">
        <v>1</v>
      </c>
      <c r="P2376" s="13" t="s">
        <v>31</v>
      </c>
      <c r="Q2376" s="13" t="s">
        <v>32</v>
      </c>
      <c r="R2376" s="1"/>
      <c r="S2376" s="13" t="str" cm="1">
        <f t="array" ref="S2376">IFERROR(_xlfn.TEXTJOIN(", ",TRUE,IF(ChangeLog[ROW_ID]=$T2376,ChangeLog[Change'#],"")),"")</f>
        <v/>
      </c>
      <c r="T2376">
        <v>2378</v>
      </c>
    </row>
    <row r="2377" spans="1:20" ht="33.950000000000003" customHeight="1" x14ac:dyDescent="0.25">
      <c r="A2377" s="1" t="s">
        <v>1242</v>
      </c>
      <c r="B2377" s="15">
        <v>1997</v>
      </c>
      <c r="C2377" s="15" t="s">
        <v>203</v>
      </c>
      <c r="D2377" s="15" t="s">
        <v>203</v>
      </c>
      <c r="E2377" s="15" t="s">
        <v>204</v>
      </c>
      <c r="F2377" s="15" t="s">
        <v>26</v>
      </c>
      <c r="G2377" s="15" t="s">
        <v>3651</v>
      </c>
      <c r="H2377" s="1" t="s">
        <v>3426</v>
      </c>
      <c r="I2377" s="15" t="s">
        <v>11956</v>
      </c>
      <c r="J2377" s="1" t="s">
        <v>208</v>
      </c>
      <c r="K2377" s="15" t="s">
        <v>29</v>
      </c>
      <c r="L2377" s="15">
        <v>3</v>
      </c>
      <c r="M2377" s="15" t="s">
        <v>57</v>
      </c>
      <c r="N2377" s="15">
        <v>3</v>
      </c>
      <c r="O2377" s="15">
        <v>1</v>
      </c>
      <c r="P2377" s="13" t="s">
        <v>31</v>
      </c>
      <c r="Q2377" s="13" t="s">
        <v>32</v>
      </c>
      <c r="R2377" s="1"/>
      <c r="S2377" s="13" t="str" cm="1">
        <f t="array" ref="S2377">IFERROR(_xlfn.TEXTJOIN(", ",TRUE,IF(ChangeLog[ROW_ID]=$T2377,ChangeLog[Change'#],"")),"")</f>
        <v>136</v>
      </c>
      <c r="T2377">
        <v>2379</v>
      </c>
    </row>
    <row r="2378" spans="1:20" ht="33.950000000000003" customHeight="1" x14ac:dyDescent="0.25">
      <c r="A2378" s="1" t="s">
        <v>1242</v>
      </c>
      <c r="B2378" s="15">
        <v>1997</v>
      </c>
      <c r="C2378" s="15" t="s">
        <v>203</v>
      </c>
      <c r="D2378" s="15" t="s">
        <v>203</v>
      </c>
      <c r="E2378" s="15" t="s">
        <v>3101</v>
      </c>
      <c r="F2378" s="15"/>
      <c r="G2378" s="15" t="s">
        <v>152</v>
      </c>
      <c r="H2378" s="1" t="s">
        <v>3426</v>
      </c>
      <c r="I2378" s="15" t="s">
        <v>11656</v>
      </c>
      <c r="J2378" s="1" t="s">
        <v>3963</v>
      </c>
      <c r="K2378" s="15" t="s">
        <v>29</v>
      </c>
      <c r="L2378" s="15">
        <v>2</v>
      </c>
      <c r="M2378" s="15" t="s">
        <v>30</v>
      </c>
      <c r="N2378" s="15">
        <v>2</v>
      </c>
      <c r="O2378" s="15">
        <v>1</v>
      </c>
      <c r="P2378" s="13" t="s">
        <v>31</v>
      </c>
      <c r="Q2378" s="13" t="s">
        <v>32</v>
      </c>
      <c r="R2378" s="1"/>
      <c r="S2378" s="13" t="str" cm="1">
        <f t="array" ref="S2378">IFERROR(_xlfn.TEXTJOIN(", ",TRUE,IF(ChangeLog[ROW_ID]=$T2378,ChangeLog[Change'#],"")),"")</f>
        <v>137</v>
      </c>
      <c r="T2378">
        <v>2380</v>
      </c>
    </row>
    <row r="2379" spans="1:20" ht="17.100000000000001" customHeight="1" x14ac:dyDescent="0.25">
      <c r="A2379" s="1" t="s">
        <v>1242</v>
      </c>
      <c r="B2379" s="15">
        <v>1997</v>
      </c>
      <c r="C2379" s="15" t="s">
        <v>706</v>
      </c>
      <c r="D2379" s="15" t="s">
        <v>706</v>
      </c>
      <c r="E2379" s="15" t="s">
        <v>48</v>
      </c>
      <c r="F2379" s="15" t="s">
        <v>26</v>
      </c>
      <c r="G2379" s="15" t="s">
        <v>2339</v>
      </c>
      <c r="H2379" s="15" t="s">
        <v>1425</v>
      </c>
      <c r="I2379" s="15" t="s">
        <v>11957</v>
      </c>
      <c r="J2379" s="1" t="s">
        <v>3965</v>
      </c>
      <c r="K2379" s="15" t="s">
        <v>29</v>
      </c>
      <c r="L2379" s="15">
        <v>1</v>
      </c>
      <c r="M2379" s="15" t="s">
        <v>41</v>
      </c>
      <c r="N2379" s="15">
        <v>1</v>
      </c>
      <c r="O2379" s="15">
        <v>1</v>
      </c>
      <c r="P2379" s="13" t="s">
        <v>31</v>
      </c>
      <c r="Q2379" s="13" t="s">
        <v>32</v>
      </c>
      <c r="R2379" s="1"/>
      <c r="S2379" s="13" t="str" cm="1">
        <f t="array" ref="S2379">IFERROR(_xlfn.TEXTJOIN(", ",TRUE,IF(ChangeLog[ROW_ID]=$T2379,ChangeLog[Change'#],"")),"")</f>
        <v/>
      </c>
      <c r="T2379">
        <v>2381</v>
      </c>
    </row>
    <row r="2380" spans="1:20" ht="17.100000000000001" customHeight="1" x14ac:dyDescent="0.25">
      <c r="A2380" s="1" t="s">
        <v>1242</v>
      </c>
      <c r="B2380" s="15">
        <v>1997</v>
      </c>
      <c r="C2380" s="15" t="s">
        <v>367</v>
      </c>
      <c r="D2380" s="15" t="s">
        <v>367</v>
      </c>
      <c r="E2380" s="15" t="s">
        <v>422</v>
      </c>
      <c r="F2380" s="15" t="s">
        <v>26</v>
      </c>
      <c r="G2380" s="15" t="s">
        <v>36</v>
      </c>
      <c r="H2380" s="15" t="s">
        <v>3108</v>
      </c>
      <c r="I2380" s="15" t="s">
        <v>11662</v>
      </c>
      <c r="J2380" s="1" t="s">
        <v>3966</v>
      </c>
      <c r="K2380" s="15" t="s">
        <v>29</v>
      </c>
      <c r="L2380" s="15">
        <v>3</v>
      </c>
      <c r="M2380" s="15" t="s">
        <v>57</v>
      </c>
      <c r="N2380" s="15">
        <v>3</v>
      </c>
      <c r="O2380" s="15">
        <v>1</v>
      </c>
      <c r="P2380" s="13" t="s">
        <v>31</v>
      </c>
      <c r="Q2380" s="13" t="s">
        <v>32</v>
      </c>
      <c r="R2380" s="1"/>
      <c r="S2380" s="13" t="str" cm="1">
        <f t="array" ref="S2380">IFERROR(_xlfn.TEXTJOIN(", ",TRUE,IF(ChangeLog[ROW_ID]=$T2380,ChangeLog[Change'#],"")),"")</f>
        <v/>
      </c>
      <c r="T2380">
        <v>2382</v>
      </c>
    </row>
    <row r="2381" spans="1:20" ht="17.100000000000001" customHeight="1" x14ac:dyDescent="0.25">
      <c r="A2381" s="1" t="s">
        <v>1242</v>
      </c>
      <c r="B2381" s="15">
        <v>1997</v>
      </c>
      <c r="C2381" s="15" t="s">
        <v>658</v>
      </c>
      <c r="D2381" s="15" t="s">
        <v>658</v>
      </c>
      <c r="E2381" s="15" t="s">
        <v>112</v>
      </c>
      <c r="F2381" s="15" t="s">
        <v>26</v>
      </c>
      <c r="G2381" s="15" t="s">
        <v>36</v>
      </c>
      <c r="H2381" s="15" t="s">
        <v>1918</v>
      </c>
      <c r="I2381" s="15" t="s">
        <v>98</v>
      </c>
      <c r="J2381" s="1" t="s">
        <v>91</v>
      </c>
      <c r="K2381" s="15" t="s">
        <v>29</v>
      </c>
      <c r="L2381" s="15">
        <v>2</v>
      </c>
      <c r="M2381" s="15" t="s">
        <v>30</v>
      </c>
      <c r="N2381" s="15">
        <v>2</v>
      </c>
      <c r="O2381" s="15">
        <v>1</v>
      </c>
      <c r="P2381" s="13" t="s">
        <v>31</v>
      </c>
      <c r="Q2381" s="13" t="s">
        <v>32</v>
      </c>
      <c r="R2381" s="1"/>
      <c r="S2381" s="13" t="str" cm="1">
        <f t="array" ref="S2381">IFERROR(_xlfn.TEXTJOIN(", ",TRUE,IF(ChangeLog[ROW_ID]=$T2381,ChangeLog[Change'#],"")),"")</f>
        <v/>
      </c>
      <c r="T2381">
        <v>2383</v>
      </c>
    </row>
    <row r="2382" spans="1:20" ht="17.100000000000001" customHeight="1" x14ac:dyDescent="0.25">
      <c r="A2382" s="1" t="s">
        <v>1242</v>
      </c>
      <c r="B2382" s="15">
        <v>1997</v>
      </c>
      <c r="C2382" s="15" t="s">
        <v>658</v>
      </c>
      <c r="D2382" s="15" t="s">
        <v>658</v>
      </c>
      <c r="E2382" s="15" t="s">
        <v>112</v>
      </c>
      <c r="F2382" s="15" t="s">
        <v>49</v>
      </c>
      <c r="G2382" s="15" t="s">
        <v>36</v>
      </c>
      <c r="H2382" s="15" t="s">
        <v>1918</v>
      </c>
      <c r="I2382" s="15" t="s">
        <v>265</v>
      </c>
      <c r="J2382" s="1" t="s">
        <v>91</v>
      </c>
      <c r="K2382" s="15" t="s">
        <v>29</v>
      </c>
      <c r="L2382" s="15">
        <v>2</v>
      </c>
      <c r="M2382" s="15" t="s">
        <v>30</v>
      </c>
      <c r="N2382" s="15">
        <v>2</v>
      </c>
      <c r="O2382" s="15">
        <v>1</v>
      </c>
      <c r="P2382" s="13" t="s">
        <v>31</v>
      </c>
      <c r="Q2382" s="13" t="s">
        <v>32</v>
      </c>
      <c r="R2382" s="1"/>
      <c r="S2382" s="13" t="str" cm="1">
        <f t="array" ref="S2382">IFERROR(_xlfn.TEXTJOIN(", ",TRUE,IF(ChangeLog[ROW_ID]=$T2382,ChangeLog[Change'#],"")),"")</f>
        <v/>
      </c>
      <c r="T2382">
        <v>2384</v>
      </c>
    </row>
    <row r="2383" spans="1:20" ht="17.100000000000001" customHeight="1" x14ac:dyDescent="0.25">
      <c r="A2383" s="1" t="s">
        <v>1242</v>
      </c>
      <c r="B2383" s="15">
        <v>1997</v>
      </c>
      <c r="C2383" s="15" t="s">
        <v>717</v>
      </c>
      <c r="D2383" s="15" t="s">
        <v>717</v>
      </c>
      <c r="E2383" s="15" t="s">
        <v>426</v>
      </c>
      <c r="F2383" s="15" t="s">
        <v>49</v>
      </c>
      <c r="G2383" s="15" t="s">
        <v>63</v>
      </c>
      <c r="H2383" s="15" t="s">
        <v>1428</v>
      </c>
      <c r="I2383" s="15" t="s">
        <v>11958</v>
      </c>
      <c r="J2383" s="1" t="s">
        <v>3968</v>
      </c>
      <c r="K2383" s="15" t="s">
        <v>29</v>
      </c>
      <c r="L2383" s="15">
        <v>3</v>
      </c>
      <c r="M2383" s="15" t="s">
        <v>57</v>
      </c>
      <c r="N2383" s="15">
        <v>3</v>
      </c>
      <c r="O2383" s="15">
        <v>1</v>
      </c>
      <c r="P2383" s="13" t="s">
        <v>31</v>
      </c>
      <c r="Q2383" s="13" t="s">
        <v>32</v>
      </c>
      <c r="R2383" s="1"/>
      <c r="S2383" s="13" t="str" cm="1">
        <f t="array" ref="S2383">IFERROR(_xlfn.TEXTJOIN(", ",TRUE,IF(ChangeLog[ROW_ID]=$T2383,ChangeLog[Change'#],"")),"")</f>
        <v/>
      </c>
      <c r="T2383">
        <v>2385</v>
      </c>
    </row>
    <row r="2384" spans="1:20" ht="17.100000000000001" customHeight="1" x14ac:dyDescent="0.25">
      <c r="A2384" s="1" t="s">
        <v>1242</v>
      </c>
      <c r="B2384" s="15">
        <v>1997</v>
      </c>
      <c r="C2384" s="15" t="s">
        <v>717</v>
      </c>
      <c r="D2384" s="15" t="s">
        <v>717</v>
      </c>
      <c r="E2384" s="15" t="s">
        <v>426</v>
      </c>
      <c r="F2384" s="15" t="s">
        <v>26</v>
      </c>
      <c r="G2384" s="15" t="s">
        <v>504</v>
      </c>
      <c r="H2384" s="15" t="s">
        <v>1428</v>
      </c>
      <c r="I2384" s="15" t="s">
        <v>11959</v>
      </c>
      <c r="J2384" s="1" t="s">
        <v>3970</v>
      </c>
      <c r="K2384" s="15" t="s">
        <v>29</v>
      </c>
      <c r="L2384" s="15">
        <v>3</v>
      </c>
      <c r="M2384" s="15" t="s">
        <v>57</v>
      </c>
      <c r="N2384" s="15">
        <v>3</v>
      </c>
      <c r="O2384" s="15">
        <v>1</v>
      </c>
      <c r="P2384" s="13" t="s">
        <v>31</v>
      </c>
      <c r="Q2384" s="13" t="s">
        <v>32</v>
      </c>
      <c r="R2384" s="1"/>
      <c r="S2384" s="13" t="str" cm="1">
        <f t="array" ref="S2384">IFERROR(_xlfn.TEXTJOIN(", ",TRUE,IF(ChangeLog[ROW_ID]=$T2384,ChangeLog[Change'#],"")),"")</f>
        <v/>
      </c>
      <c r="T2384">
        <v>2386</v>
      </c>
    </row>
    <row r="2385" spans="1:20" ht="17.100000000000001" customHeight="1" x14ac:dyDescent="0.25">
      <c r="A2385" s="1" t="s">
        <v>1242</v>
      </c>
      <c r="B2385" s="15">
        <v>1997</v>
      </c>
      <c r="C2385" s="15" t="s">
        <v>717</v>
      </c>
      <c r="D2385" s="15" t="s">
        <v>717</v>
      </c>
      <c r="E2385" s="15" t="s">
        <v>426</v>
      </c>
      <c r="F2385" s="15" t="s">
        <v>26</v>
      </c>
      <c r="G2385" s="15" t="s">
        <v>1599</v>
      </c>
      <c r="H2385" s="15" t="s">
        <v>1428</v>
      </c>
      <c r="I2385" s="15" t="s">
        <v>11960</v>
      </c>
      <c r="J2385" s="1" t="s">
        <v>3970</v>
      </c>
      <c r="K2385" s="15" t="s">
        <v>29</v>
      </c>
      <c r="L2385" s="15">
        <v>3</v>
      </c>
      <c r="M2385" s="15" t="s">
        <v>57</v>
      </c>
      <c r="N2385" s="15">
        <v>3</v>
      </c>
      <c r="O2385" s="15">
        <v>1</v>
      </c>
      <c r="P2385" s="13" t="s">
        <v>31</v>
      </c>
      <c r="Q2385" s="13" t="s">
        <v>32</v>
      </c>
      <c r="R2385" s="1"/>
      <c r="S2385" s="13" t="str" cm="1">
        <f t="array" ref="S2385">IFERROR(_xlfn.TEXTJOIN(", ",TRUE,IF(ChangeLog[ROW_ID]=$T2385,ChangeLog[Change'#],"")),"")</f>
        <v/>
      </c>
      <c r="T2385">
        <v>2387</v>
      </c>
    </row>
    <row r="2386" spans="1:20" ht="17.100000000000001" customHeight="1" x14ac:dyDescent="0.25">
      <c r="A2386" s="1" t="s">
        <v>1242</v>
      </c>
      <c r="B2386" s="15">
        <v>1997</v>
      </c>
      <c r="C2386" s="15" t="s">
        <v>717</v>
      </c>
      <c r="D2386" s="15" t="s">
        <v>717</v>
      </c>
      <c r="E2386" s="15" t="s">
        <v>426</v>
      </c>
      <c r="F2386" s="15" t="s">
        <v>49</v>
      </c>
      <c r="G2386" s="15" t="s">
        <v>1922</v>
      </c>
      <c r="H2386" s="15" t="s">
        <v>1428</v>
      </c>
      <c r="I2386" s="15" t="s">
        <v>11961</v>
      </c>
      <c r="J2386" s="1" t="s">
        <v>3685</v>
      </c>
      <c r="K2386" s="15" t="s">
        <v>29</v>
      </c>
      <c r="L2386" s="15">
        <v>2</v>
      </c>
      <c r="M2386" s="15" t="s">
        <v>30</v>
      </c>
      <c r="N2386" s="15">
        <v>2</v>
      </c>
      <c r="O2386" s="15">
        <v>1</v>
      </c>
      <c r="P2386" s="13" t="s">
        <v>31</v>
      </c>
      <c r="Q2386" s="13" t="s">
        <v>32</v>
      </c>
      <c r="R2386" s="1"/>
      <c r="S2386" s="13" t="str" cm="1">
        <f t="array" ref="S2386">IFERROR(_xlfn.TEXTJOIN(", ",TRUE,IF(ChangeLog[ROW_ID]=$T2386,ChangeLog[Change'#],"")),"")</f>
        <v/>
      </c>
      <c r="T2386">
        <v>2388</v>
      </c>
    </row>
    <row r="2387" spans="1:20" ht="33.950000000000003" customHeight="1" x14ac:dyDescent="0.25">
      <c r="A2387" s="1" t="s">
        <v>1242</v>
      </c>
      <c r="B2387" s="15">
        <v>1997</v>
      </c>
      <c r="C2387" s="15" t="s">
        <v>3132</v>
      </c>
      <c r="D2387" s="15" t="s">
        <v>3132</v>
      </c>
      <c r="E2387" s="15" t="s">
        <v>3133</v>
      </c>
      <c r="F2387" s="15" t="s">
        <v>26</v>
      </c>
      <c r="G2387" s="15" t="s">
        <v>2574</v>
      </c>
      <c r="H2387" s="15" t="s">
        <v>3134</v>
      </c>
      <c r="I2387" s="1" t="s">
        <v>11962</v>
      </c>
      <c r="J2387" s="1" t="s">
        <v>3974</v>
      </c>
      <c r="K2387" s="15" t="s">
        <v>29</v>
      </c>
      <c r="L2387" s="15">
        <v>3</v>
      </c>
      <c r="M2387" s="15" t="s">
        <v>57</v>
      </c>
      <c r="N2387" s="15">
        <v>3</v>
      </c>
      <c r="O2387" s="15">
        <v>1</v>
      </c>
      <c r="P2387" s="13" t="s">
        <v>31</v>
      </c>
      <c r="Q2387" s="13" t="s">
        <v>32</v>
      </c>
      <c r="R2387" s="1"/>
      <c r="S2387" s="13" t="str" cm="1">
        <f t="array" ref="S2387">IFERROR(_xlfn.TEXTJOIN(", ",TRUE,IF(ChangeLog[ROW_ID]=$T2387,ChangeLog[Change'#],"")),"")</f>
        <v/>
      </c>
      <c r="T2387">
        <v>2389</v>
      </c>
    </row>
    <row r="2388" spans="1:20" ht="17.100000000000001" customHeight="1" x14ac:dyDescent="0.25">
      <c r="A2388" s="1" t="s">
        <v>1242</v>
      </c>
      <c r="B2388" s="15">
        <v>1997</v>
      </c>
      <c r="C2388" s="15" t="s">
        <v>430</v>
      </c>
      <c r="D2388" s="15" t="s">
        <v>430</v>
      </c>
      <c r="E2388" s="15" t="s">
        <v>431</v>
      </c>
      <c r="F2388" s="15"/>
      <c r="G2388" s="15" t="s">
        <v>3142</v>
      </c>
      <c r="H2388" s="15" t="s">
        <v>3136</v>
      </c>
      <c r="I2388" s="15" t="s">
        <v>11728</v>
      </c>
      <c r="J2388" s="1" t="s">
        <v>3975</v>
      </c>
      <c r="K2388" s="15" t="s">
        <v>29</v>
      </c>
      <c r="L2388" s="15">
        <v>3</v>
      </c>
      <c r="M2388" s="15" t="s">
        <v>57</v>
      </c>
      <c r="N2388" s="15">
        <v>3</v>
      </c>
      <c r="O2388" s="15">
        <v>1</v>
      </c>
      <c r="P2388" s="13" t="s">
        <v>31</v>
      </c>
      <c r="Q2388" s="13" t="s">
        <v>32</v>
      </c>
      <c r="R2388" s="1"/>
      <c r="S2388" s="13" t="str" cm="1">
        <f t="array" ref="S2388">IFERROR(_xlfn.TEXTJOIN(", ",TRUE,IF(ChangeLog[ROW_ID]=$T2388,ChangeLog[Change'#],"")),"")</f>
        <v/>
      </c>
      <c r="T2388">
        <v>2390</v>
      </c>
    </row>
    <row r="2389" spans="1:20" ht="17.100000000000001" customHeight="1" x14ac:dyDescent="0.25">
      <c r="A2389" s="1" t="s">
        <v>1242</v>
      </c>
      <c r="B2389" s="15">
        <v>1997</v>
      </c>
      <c r="C2389" s="15" t="s">
        <v>430</v>
      </c>
      <c r="D2389" s="15" t="s">
        <v>430</v>
      </c>
      <c r="E2389" s="15" t="s">
        <v>431</v>
      </c>
      <c r="F2389" s="15" t="s">
        <v>49</v>
      </c>
      <c r="G2389" s="15" t="s">
        <v>440</v>
      </c>
      <c r="H2389" s="15" t="s">
        <v>3136</v>
      </c>
      <c r="I2389" s="15" t="s">
        <v>11725</v>
      </c>
      <c r="J2389" s="1" t="s">
        <v>3716</v>
      </c>
      <c r="K2389" s="15" t="s">
        <v>29</v>
      </c>
      <c r="L2389" s="15">
        <v>3</v>
      </c>
      <c r="M2389" s="15" t="s">
        <v>57</v>
      </c>
      <c r="N2389" s="15">
        <v>3</v>
      </c>
      <c r="O2389" s="15">
        <v>1</v>
      </c>
      <c r="P2389" s="13" t="s">
        <v>31</v>
      </c>
      <c r="Q2389" s="13" t="s">
        <v>32</v>
      </c>
      <c r="R2389" s="1"/>
      <c r="S2389" s="13" t="str" cm="1">
        <f t="array" ref="S2389">IFERROR(_xlfn.TEXTJOIN(", ",TRUE,IF(ChangeLog[ROW_ID]=$T2389,ChangeLog[Change'#],"")),"")</f>
        <v/>
      </c>
      <c r="T2389">
        <v>2391</v>
      </c>
    </row>
    <row r="2390" spans="1:20" ht="17.100000000000001" customHeight="1" x14ac:dyDescent="0.25">
      <c r="A2390" s="1" t="s">
        <v>1242</v>
      </c>
      <c r="B2390" s="15">
        <v>1997</v>
      </c>
      <c r="C2390" s="15" t="s">
        <v>430</v>
      </c>
      <c r="D2390" s="15" t="s">
        <v>430</v>
      </c>
      <c r="E2390" s="15" t="s">
        <v>431</v>
      </c>
      <c r="F2390" s="15"/>
      <c r="G2390" s="15" t="s">
        <v>3142</v>
      </c>
      <c r="H2390" s="15" t="s">
        <v>3136</v>
      </c>
      <c r="I2390" s="15" t="s">
        <v>11728</v>
      </c>
      <c r="J2390" s="1" t="s">
        <v>3976</v>
      </c>
      <c r="K2390" s="15" t="s">
        <v>29</v>
      </c>
      <c r="L2390" s="15">
        <v>3</v>
      </c>
      <c r="M2390" s="15" t="s">
        <v>57</v>
      </c>
      <c r="N2390" s="15">
        <v>3</v>
      </c>
      <c r="O2390" s="15">
        <v>1</v>
      </c>
      <c r="P2390" s="13" t="s">
        <v>31</v>
      </c>
      <c r="Q2390" s="13" t="s">
        <v>32</v>
      </c>
      <c r="R2390" s="1"/>
      <c r="S2390" s="13" t="str" cm="1">
        <f t="array" ref="S2390">IFERROR(_xlfn.TEXTJOIN(", ",TRUE,IF(ChangeLog[ROW_ID]=$T2390,ChangeLog[Change'#],"")),"")</f>
        <v/>
      </c>
      <c r="T2390">
        <v>2392</v>
      </c>
    </row>
    <row r="2391" spans="1:20" ht="17.100000000000001" customHeight="1" x14ac:dyDescent="0.25">
      <c r="A2391" s="1" t="s">
        <v>1242</v>
      </c>
      <c r="B2391" s="15">
        <v>1997</v>
      </c>
      <c r="C2391" s="15" t="s">
        <v>430</v>
      </c>
      <c r="D2391" s="15" t="s">
        <v>430</v>
      </c>
      <c r="E2391" s="15" t="s">
        <v>431</v>
      </c>
      <c r="F2391" s="15"/>
      <c r="G2391" s="15" t="s">
        <v>3318</v>
      </c>
      <c r="H2391" s="15" t="s">
        <v>3136</v>
      </c>
      <c r="I2391" s="15" t="s">
        <v>11721</v>
      </c>
      <c r="J2391" s="1" t="s">
        <v>3977</v>
      </c>
      <c r="K2391" s="15" t="s">
        <v>29</v>
      </c>
      <c r="L2391" s="15">
        <v>3</v>
      </c>
      <c r="M2391" s="15" t="s">
        <v>57</v>
      </c>
      <c r="N2391" s="15">
        <v>3</v>
      </c>
      <c r="O2391" s="15">
        <v>1</v>
      </c>
      <c r="P2391" s="13" t="s">
        <v>31</v>
      </c>
      <c r="Q2391" s="13" t="s">
        <v>32</v>
      </c>
      <c r="R2391" s="1"/>
      <c r="S2391" s="13" t="str" cm="1">
        <f t="array" ref="S2391">IFERROR(_xlfn.TEXTJOIN(", ",TRUE,IF(ChangeLog[ROW_ID]=$T2391,ChangeLog[Change'#],"")),"")</f>
        <v/>
      </c>
      <c r="T2391">
        <v>2393</v>
      </c>
    </row>
    <row r="2392" spans="1:20" ht="17.100000000000001" customHeight="1" x14ac:dyDescent="0.25">
      <c r="A2392" s="1" t="s">
        <v>1242</v>
      </c>
      <c r="B2392" s="15">
        <v>1997</v>
      </c>
      <c r="C2392" s="15" t="s">
        <v>430</v>
      </c>
      <c r="D2392" s="15" t="s">
        <v>430</v>
      </c>
      <c r="E2392" s="15" t="s">
        <v>431</v>
      </c>
      <c r="F2392" s="15"/>
      <c r="G2392" s="15" t="s">
        <v>3323</v>
      </c>
      <c r="H2392" s="15" t="s">
        <v>3136</v>
      </c>
      <c r="I2392" s="15" t="s">
        <v>11723</v>
      </c>
      <c r="J2392" s="1" t="s">
        <v>3978</v>
      </c>
      <c r="K2392" s="15" t="s">
        <v>29</v>
      </c>
      <c r="L2392" s="15">
        <v>3</v>
      </c>
      <c r="M2392" s="15" t="s">
        <v>57</v>
      </c>
      <c r="N2392" s="15">
        <v>3</v>
      </c>
      <c r="O2392" s="15">
        <v>1</v>
      </c>
      <c r="P2392" s="13" t="s">
        <v>31</v>
      </c>
      <c r="Q2392" s="13" t="s">
        <v>32</v>
      </c>
      <c r="R2392" s="1"/>
      <c r="S2392" s="13" t="str" cm="1">
        <f t="array" ref="S2392">IFERROR(_xlfn.TEXTJOIN(", ",TRUE,IF(ChangeLog[ROW_ID]=$T2392,ChangeLog[Change'#],"")),"")</f>
        <v/>
      </c>
      <c r="T2392">
        <v>2394</v>
      </c>
    </row>
    <row r="2393" spans="1:20" ht="17.100000000000001" customHeight="1" x14ac:dyDescent="0.25">
      <c r="A2393" s="1" t="s">
        <v>1242</v>
      </c>
      <c r="B2393" s="15">
        <v>1997</v>
      </c>
      <c r="C2393" s="15" t="s">
        <v>430</v>
      </c>
      <c r="D2393" s="15" t="s">
        <v>430</v>
      </c>
      <c r="E2393" s="15" t="s">
        <v>431</v>
      </c>
      <c r="F2393" s="15"/>
      <c r="G2393" s="15" t="s">
        <v>3318</v>
      </c>
      <c r="H2393" s="15" t="s">
        <v>3136</v>
      </c>
      <c r="I2393" s="15" t="s">
        <v>11721</v>
      </c>
      <c r="J2393" s="1" t="s">
        <v>3979</v>
      </c>
      <c r="K2393" s="15" t="s">
        <v>29</v>
      </c>
      <c r="L2393" s="15">
        <v>2</v>
      </c>
      <c r="M2393" s="15" t="s">
        <v>30</v>
      </c>
      <c r="N2393" s="15">
        <v>2</v>
      </c>
      <c r="O2393" s="15">
        <v>1</v>
      </c>
      <c r="P2393" s="13" t="s">
        <v>31</v>
      </c>
      <c r="Q2393" s="13" t="s">
        <v>32</v>
      </c>
      <c r="R2393" s="1"/>
      <c r="S2393" s="13" t="str" cm="1">
        <f t="array" ref="S2393">IFERROR(_xlfn.TEXTJOIN(", ",TRUE,IF(ChangeLog[ROW_ID]=$T2393,ChangeLog[Change'#],"")),"")</f>
        <v/>
      </c>
      <c r="T2393">
        <v>2395</v>
      </c>
    </row>
    <row r="2394" spans="1:20" ht="17.100000000000001" customHeight="1" x14ac:dyDescent="0.25">
      <c r="A2394" s="1" t="s">
        <v>1242</v>
      </c>
      <c r="B2394" s="15">
        <v>1997</v>
      </c>
      <c r="C2394" s="15" t="s">
        <v>430</v>
      </c>
      <c r="D2394" s="15" t="s">
        <v>430</v>
      </c>
      <c r="E2394" s="15" t="s">
        <v>431</v>
      </c>
      <c r="F2394" s="15"/>
      <c r="G2394" s="15" t="s">
        <v>440</v>
      </c>
      <c r="H2394" s="15" t="s">
        <v>3136</v>
      </c>
      <c r="I2394" s="15" t="s">
        <v>11725</v>
      </c>
      <c r="J2394" s="1" t="s">
        <v>3980</v>
      </c>
      <c r="K2394" s="15" t="s">
        <v>29</v>
      </c>
      <c r="L2394" s="15">
        <v>2</v>
      </c>
      <c r="M2394" s="15" t="s">
        <v>30</v>
      </c>
      <c r="N2394" s="15">
        <v>2</v>
      </c>
      <c r="O2394" s="15">
        <v>1</v>
      </c>
      <c r="P2394" s="13" t="s">
        <v>31</v>
      </c>
      <c r="Q2394" s="13" t="s">
        <v>32</v>
      </c>
      <c r="R2394" s="1"/>
      <c r="S2394" s="13" t="str" cm="1">
        <f t="array" ref="S2394">IFERROR(_xlfn.TEXTJOIN(", ",TRUE,IF(ChangeLog[ROW_ID]=$T2394,ChangeLog[Change'#],"")),"")</f>
        <v/>
      </c>
      <c r="T2394">
        <v>2396</v>
      </c>
    </row>
    <row r="2395" spans="1:20" ht="17.100000000000001" customHeight="1" x14ac:dyDescent="0.25">
      <c r="A2395" s="1" t="s">
        <v>1242</v>
      </c>
      <c r="B2395" s="15">
        <v>1997</v>
      </c>
      <c r="C2395" s="15" t="s">
        <v>430</v>
      </c>
      <c r="D2395" s="15" t="s">
        <v>430</v>
      </c>
      <c r="E2395" s="15" t="s">
        <v>431</v>
      </c>
      <c r="F2395" s="15"/>
      <c r="G2395" s="15" t="s">
        <v>446</v>
      </c>
      <c r="H2395" s="15" t="s">
        <v>3136</v>
      </c>
      <c r="I2395" s="15" t="s">
        <v>11722</v>
      </c>
      <c r="J2395" s="1" t="s">
        <v>3981</v>
      </c>
      <c r="K2395" s="15" t="s">
        <v>29</v>
      </c>
      <c r="L2395" s="15">
        <v>2</v>
      </c>
      <c r="M2395" s="15" t="s">
        <v>30</v>
      </c>
      <c r="N2395" s="15">
        <v>2</v>
      </c>
      <c r="O2395" s="15">
        <v>1</v>
      </c>
      <c r="P2395" s="13" t="s">
        <v>31</v>
      </c>
      <c r="Q2395" s="13" t="s">
        <v>32</v>
      </c>
      <c r="R2395" s="1"/>
      <c r="S2395" s="13" t="str" cm="1">
        <f t="array" ref="S2395">IFERROR(_xlfn.TEXTJOIN(", ",TRUE,IF(ChangeLog[ROW_ID]=$T2395,ChangeLog[Change'#],"")),"")</f>
        <v/>
      </c>
      <c r="T2395">
        <v>2397</v>
      </c>
    </row>
    <row r="2396" spans="1:20" ht="17.100000000000001" customHeight="1" x14ac:dyDescent="0.25">
      <c r="A2396" s="1" t="s">
        <v>1242</v>
      </c>
      <c r="B2396" s="15">
        <v>1997</v>
      </c>
      <c r="C2396" s="15" t="s">
        <v>430</v>
      </c>
      <c r="D2396" s="15" t="s">
        <v>430</v>
      </c>
      <c r="E2396" s="15" t="s">
        <v>431</v>
      </c>
      <c r="F2396" s="15"/>
      <c r="G2396" s="15" t="s">
        <v>432</v>
      </c>
      <c r="H2396" s="15" t="s">
        <v>3136</v>
      </c>
      <c r="I2396" s="15" t="s">
        <v>11729</v>
      </c>
      <c r="J2396" s="1" t="s">
        <v>3343</v>
      </c>
      <c r="K2396" s="15" t="s">
        <v>29</v>
      </c>
      <c r="L2396" s="15">
        <v>2</v>
      </c>
      <c r="M2396" s="15" t="s">
        <v>30</v>
      </c>
      <c r="N2396" s="15">
        <v>2</v>
      </c>
      <c r="O2396" s="15">
        <v>1</v>
      </c>
      <c r="P2396" s="13" t="s">
        <v>31</v>
      </c>
      <c r="Q2396" s="13" t="s">
        <v>32</v>
      </c>
      <c r="R2396" s="1"/>
      <c r="S2396" s="13" t="str" cm="1">
        <f t="array" ref="S2396">IFERROR(_xlfn.TEXTJOIN(", ",TRUE,IF(ChangeLog[ROW_ID]=$T2396,ChangeLog[Change'#],"")),"")</f>
        <v/>
      </c>
      <c r="T2396">
        <v>2398</v>
      </c>
    </row>
    <row r="2397" spans="1:20" ht="17.100000000000001" customHeight="1" x14ac:dyDescent="0.25">
      <c r="A2397" s="1" t="s">
        <v>1242</v>
      </c>
      <c r="B2397" s="15">
        <v>1997</v>
      </c>
      <c r="C2397" s="15" t="s">
        <v>1092</v>
      </c>
      <c r="D2397" s="15" t="s">
        <v>1092</v>
      </c>
      <c r="E2397" s="15" t="s">
        <v>1093</v>
      </c>
      <c r="F2397" s="15" t="s">
        <v>26</v>
      </c>
      <c r="G2397" s="15" t="s">
        <v>3982</v>
      </c>
      <c r="H2397" s="15" t="s">
        <v>3151</v>
      </c>
      <c r="I2397" s="15" t="s">
        <v>3982</v>
      </c>
      <c r="J2397" s="1" t="s">
        <v>3984</v>
      </c>
      <c r="K2397" s="15" t="s">
        <v>29</v>
      </c>
      <c r="L2397" s="15">
        <v>3</v>
      </c>
      <c r="M2397" s="15" t="s">
        <v>57</v>
      </c>
      <c r="N2397" s="15">
        <v>3</v>
      </c>
      <c r="O2397" s="15">
        <v>1</v>
      </c>
      <c r="P2397" s="13" t="s">
        <v>31</v>
      </c>
      <c r="Q2397" s="13" t="s">
        <v>32</v>
      </c>
      <c r="R2397" s="1"/>
      <c r="S2397" s="13" t="str" cm="1">
        <f t="array" ref="S2397">IFERROR(_xlfn.TEXTJOIN(", ",TRUE,IF(ChangeLog[ROW_ID]=$T2397,ChangeLog[Change'#],"")),"")</f>
        <v/>
      </c>
      <c r="T2397">
        <v>2399</v>
      </c>
    </row>
    <row r="2398" spans="1:20" ht="17.100000000000001" customHeight="1" x14ac:dyDescent="0.25">
      <c r="A2398" s="1" t="s">
        <v>1242</v>
      </c>
      <c r="B2398" s="15">
        <v>1997</v>
      </c>
      <c r="C2398" s="15" t="s">
        <v>1092</v>
      </c>
      <c r="D2398" s="15" t="s">
        <v>1092</v>
      </c>
      <c r="E2398" s="15" t="s">
        <v>1093</v>
      </c>
      <c r="F2398" s="15" t="s">
        <v>26</v>
      </c>
      <c r="G2398" s="15" t="s">
        <v>1094</v>
      </c>
      <c r="H2398" s="15" t="s">
        <v>3151</v>
      </c>
      <c r="I2398" s="15" t="s">
        <v>11963</v>
      </c>
      <c r="J2398" s="1" t="s">
        <v>3986</v>
      </c>
      <c r="K2398" s="15" t="s">
        <v>29</v>
      </c>
      <c r="L2398" s="15">
        <v>3</v>
      </c>
      <c r="M2398" s="15" t="s">
        <v>57</v>
      </c>
      <c r="N2398" s="15">
        <v>3</v>
      </c>
      <c r="O2398" s="15">
        <v>1</v>
      </c>
      <c r="P2398" s="13" t="s">
        <v>31</v>
      </c>
      <c r="Q2398" s="13" t="s">
        <v>32</v>
      </c>
      <c r="R2398" s="1"/>
      <c r="S2398" s="13" t="str" cm="1">
        <f t="array" ref="S2398">IFERROR(_xlfn.TEXTJOIN(", ",TRUE,IF(ChangeLog[ROW_ID]=$T2398,ChangeLog[Change'#],"")),"")</f>
        <v/>
      </c>
      <c r="T2398">
        <v>2400</v>
      </c>
    </row>
    <row r="2399" spans="1:20" ht="17.100000000000001" customHeight="1" x14ac:dyDescent="0.25">
      <c r="A2399" s="1" t="s">
        <v>1242</v>
      </c>
      <c r="B2399" s="15">
        <v>1997</v>
      </c>
      <c r="C2399" s="15" t="s">
        <v>1092</v>
      </c>
      <c r="D2399" s="15" t="s">
        <v>1092</v>
      </c>
      <c r="E2399" s="15" t="s">
        <v>1093</v>
      </c>
      <c r="F2399" s="15" t="s">
        <v>49</v>
      </c>
      <c r="G2399" s="15" t="s">
        <v>1094</v>
      </c>
      <c r="H2399" s="15" t="s">
        <v>3151</v>
      </c>
      <c r="I2399" s="15" t="s">
        <v>11964</v>
      </c>
      <c r="J2399" s="1" t="s">
        <v>3988</v>
      </c>
      <c r="K2399" s="15" t="s">
        <v>29</v>
      </c>
      <c r="L2399" s="15">
        <v>2</v>
      </c>
      <c r="M2399" s="15" t="s">
        <v>30</v>
      </c>
      <c r="N2399" s="15">
        <v>2</v>
      </c>
      <c r="O2399" s="15">
        <v>1</v>
      </c>
      <c r="P2399" s="13" t="s">
        <v>31</v>
      </c>
      <c r="Q2399" s="13" t="s">
        <v>32</v>
      </c>
      <c r="R2399" s="1"/>
      <c r="S2399" s="13" t="str" cm="1">
        <f t="array" ref="S2399">IFERROR(_xlfn.TEXTJOIN(", ",TRUE,IF(ChangeLog[ROW_ID]=$T2399,ChangeLog[Change'#],"")),"")</f>
        <v/>
      </c>
      <c r="T2399">
        <v>2401</v>
      </c>
    </row>
    <row r="2400" spans="1:20" ht="17.100000000000001" customHeight="1" x14ac:dyDescent="0.25">
      <c r="A2400" s="1" t="s">
        <v>1242</v>
      </c>
      <c r="B2400" s="15">
        <v>1997</v>
      </c>
      <c r="C2400" s="15" t="s">
        <v>1092</v>
      </c>
      <c r="D2400" s="15" t="s">
        <v>1092</v>
      </c>
      <c r="E2400" s="15" t="s">
        <v>1093</v>
      </c>
      <c r="F2400" s="15" t="s">
        <v>49</v>
      </c>
      <c r="G2400" s="15" t="s">
        <v>3989</v>
      </c>
      <c r="H2400" s="15" t="s">
        <v>3151</v>
      </c>
      <c r="I2400" s="15" t="s">
        <v>11965</v>
      </c>
      <c r="J2400" s="1" t="s">
        <v>3991</v>
      </c>
      <c r="K2400" s="15" t="s">
        <v>29</v>
      </c>
      <c r="L2400" s="15">
        <v>1</v>
      </c>
      <c r="M2400" s="15" t="s">
        <v>41</v>
      </c>
      <c r="N2400" s="15">
        <v>1</v>
      </c>
      <c r="O2400" s="15">
        <v>1</v>
      </c>
      <c r="P2400" s="13" t="s">
        <v>31</v>
      </c>
      <c r="Q2400" s="13" t="s">
        <v>32</v>
      </c>
      <c r="R2400" s="1"/>
      <c r="S2400" s="13" t="str" cm="1">
        <f t="array" ref="S2400">IFERROR(_xlfn.TEXTJOIN(", ",TRUE,IF(ChangeLog[ROW_ID]=$T2400,ChangeLog[Change'#],"")),"")</f>
        <v/>
      </c>
      <c r="T2400">
        <v>2402</v>
      </c>
    </row>
    <row r="2401" spans="1:20" ht="17.100000000000001" customHeight="1" x14ac:dyDescent="0.25">
      <c r="A2401" s="1" t="s">
        <v>1242</v>
      </c>
      <c r="B2401" s="15">
        <v>1997</v>
      </c>
      <c r="C2401" s="15" t="s">
        <v>130</v>
      </c>
      <c r="D2401" s="15" t="s">
        <v>130</v>
      </c>
      <c r="E2401" s="15" t="s">
        <v>793</v>
      </c>
      <c r="F2401" s="15" t="s">
        <v>49</v>
      </c>
      <c r="G2401" s="15" t="s">
        <v>2855</v>
      </c>
      <c r="H2401" s="15" t="s">
        <v>3344</v>
      </c>
      <c r="I2401" s="15" t="s">
        <v>11966</v>
      </c>
      <c r="J2401" s="1" t="s">
        <v>3993</v>
      </c>
      <c r="K2401" s="15" t="s">
        <v>29</v>
      </c>
      <c r="L2401" s="15">
        <v>3</v>
      </c>
      <c r="M2401" s="15" t="s">
        <v>57</v>
      </c>
      <c r="N2401" s="15">
        <v>3</v>
      </c>
      <c r="O2401" s="15">
        <v>1</v>
      </c>
      <c r="P2401" s="13" t="s">
        <v>31</v>
      </c>
      <c r="Q2401" s="13" t="s">
        <v>32</v>
      </c>
      <c r="R2401" s="1"/>
      <c r="S2401" s="13" t="str" cm="1">
        <f t="array" ref="S2401">IFERROR(_xlfn.TEXTJOIN(", ",TRUE,IF(ChangeLog[ROW_ID]=$T2401,ChangeLog[Change'#],"")),"")</f>
        <v/>
      </c>
      <c r="T2401">
        <v>2403</v>
      </c>
    </row>
    <row r="2402" spans="1:20" ht="17.100000000000001" customHeight="1" x14ac:dyDescent="0.25">
      <c r="A2402" s="1" t="s">
        <v>1242</v>
      </c>
      <c r="B2402" s="15">
        <v>1997</v>
      </c>
      <c r="C2402" s="15" t="s">
        <v>130</v>
      </c>
      <c r="D2402" s="15" t="s">
        <v>130</v>
      </c>
      <c r="E2402" s="15" t="s">
        <v>130</v>
      </c>
      <c r="F2402" s="15" t="s">
        <v>26</v>
      </c>
      <c r="G2402" s="15">
        <v>420</v>
      </c>
      <c r="H2402" s="15" t="s">
        <v>3344</v>
      </c>
      <c r="I2402" s="15" t="s">
        <v>11967</v>
      </c>
      <c r="J2402" s="1" t="s">
        <v>3995</v>
      </c>
      <c r="K2402" s="15" t="s">
        <v>29</v>
      </c>
      <c r="L2402" s="15">
        <v>1</v>
      </c>
      <c r="M2402" s="15" t="s">
        <v>41</v>
      </c>
      <c r="N2402" s="15">
        <v>1</v>
      </c>
      <c r="O2402" s="15">
        <v>1</v>
      </c>
      <c r="P2402" s="13" t="s">
        <v>31</v>
      </c>
      <c r="Q2402" s="13" t="s">
        <v>32</v>
      </c>
      <c r="R2402" s="1"/>
      <c r="S2402" s="13" t="str" cm="1">
        <f t="array" ref="S2402">IFERROR(_xlfn.TEXTJOIN(", ",TRUE,IF(ChangeLog[ROW_ID]=$T2402,ChangeLog[Change'#],"")),"")</f>
        <v/>
      </c>
      <c r="T2402">
        <v>2404</v>
      </c>
    </row>
    <row r="2403" spans="1:20" ht="17.100000000000001" customHeight="1" x14ac:dyDescent="0.25">
      <c r="A2403" s="1" t="s">
        <v>1242</v>
      </c>
      <c r="B2403" s="15">
        <v>1997</v>
      </c>
      <c r="C2403" s="15" t="s">
        <v>130</v>
      </c>
      <c r="D2403" s="15" t="s">
        <v>130</v>
      </c>
      <c r="E2403" s="15" t="s">
        <v>130</v>
      </c>
      <c r="F2403" s="15" t="s">
        <v>49</v>
      </c>
      <c r="G2403" s="15">
        <v>420</v>
      </c>
      <c r="H2403" s="15" t="s">
        <v>3344</v>
      </c>
      <c r="I2403" s="15" t="s">
        <v>11968</v>
      </c>
      <c r="J2403" s="1" t="s">
        <v>3997</v>
      </c>
      <c r="K2403" s="15" t="s">
        <v>29</v>
      </c>
      <c r="L2403" s="15">
        <v>2</v>
      </c>
      <c r="M2403" s="15" t="s">
        <v>30</v>
      </c>
      <c r="N2403" s="15">
        <v>2</v>
      </c>
      <c r="O2403" s="15">
        <v>1</v>
      </c>
      <c r="P2403" s="13" t="s">
        <v>31</v>
      </c>
      <c r="Q2403" s="13" t="s">
        <v>32</v>
      </c>
      <c r="R2403" s="1"/>
      <c r="S2403" s="13" t="str" cm="1">
        <f t="array" ref="S2403">IFERROR(_xlfn.TEXTJOIN(", ",TRUE,IF(ChangeLog[ROW_ID]=$T2403,ChangeLog[Change'#],"")),"")</f>
        <v/>
      </c>
      <c r="T2403">
        <v>2405</v>
      </c>
    </row>
    <row r="2404" spans="1:20" ht="33.950000000000003" customHeight="1" x14ac:dyDescent="0.25">
      <c r="A2404" s="1" t="s">
        <v>1242</v>
      </c>
      <c r="B2404" s="15">
        <v>1997</v>
      </c>
      <c r="C2404" s="15" t="s">
        <v>130</v>
      </c>
      <c r="D2404" s="15" t="s">
        <v>130</v>
      </c>
      <c r="E2404" s="15" t="s">
        <v>130</v>
      </c>
      <c r="F2404" s="15" t="s">
        <v>49</v>
      </c>
      <c r="G2404" s="15" t="s">
        <v>218</v>
      </c>
      <c r="H2404" s="15" t="s">
        <v>3344</v>
      </c>
      <c r="I2404" s="1" t="s">
        <v>11969</v>
      </c>
      <c r="J2404" s="1" t="s">
        <v>3999</v>
      </c>
      <c r="K2404" s="15" t="s">
        <v>29</v>
      </c>
      <c r="L2404" s="15">
        <v>1</v>
      </c>
      <c r="M2404" s="15" t="s">
        <v>41</v>
      </c>
      <c r="N2404" s="15">
        <v>1</v>
      </c>
      <c r="O2404" s="15">
        <v>1</v>
      </c>
      <c r="P2404" s="13" t="s">
        <v>31</v>
      </c>
      <c r="Q2404" s="13" t="s">
        <v>32</v>
      </c>
      <c r="R2404" s="1"/>
      <c r="S2404" s="13" t="str" cm="1">
        <f t="array" ref="S2404">IFERROR(_xlfn.TEXTJOIN(", ",TRUE,IF(ChangeLog[ROW_ID]=$T2404,ChangeLog[Change'#],"")),"")</f>
        <v/>
      </c>
      <c r="T2404">
        <v>2406</v>
      </c>
    </row>
    <row r="2405" spans="1:20" ht="17.100000000000001" customHeight="1" x14ac:dyDescent="0.25">
      <c r="A2405" s="1" t="s">
        <v>1242</v>
      </c>
      <c r="B2405" s="15">
        <v>1997</v>
      </c>
      <c r="C2405" s="15" t="s">
        <v>130</v>
      </c>
      <c r="D2405" s="15" t="s">
        <v>130</v>
      </c>
      <c r="E2405" s="15" t="s">
        <v>130</v>
      </c>
      <c r="F2405" s="15" t="s">
        <v>213</v>
      </c>
      <c r="G2405" s="15">
        <v>470</v>
      </c>
      <c r="H2405" s="15" t="s">
        <v>3344</v>
      </c>
      <c r="I2405" s="15" t="s">
        <v>11970</v>
      </c>
      <c r="J2405" s="1" t="s">
        <v>4001</v>
      </c>
      <c r="K2405" s="15" t="s">
        <v>29</v>
      </c>
      <c r="L2405" s="15">
        <v>1</v>
      </c>
      <c r="M2405" s="15" t="s">
        <v>41</v>
      </c>
      <c r="N2405" s="15">
        <v>1</v>
      </c>
      <c r="O2405" s="15">
        <v>1</v>
      </c>
      <c r="P2405" s="13" t="s">
        <v>31</v>
      </c>
      <c r="Q2405" s="13" t="s">
        <v>32</v>
      </c>
      <c r="R2405" s="1"/>
      <c r="S2405" s="13" t="str" cm="1">
        <f t="array" ref="S2405">IFERROR(_xlfn.TEXTJOIN(", ",TRUE,IF(ChangeLog[ROW_ID]=$T2405,ChangeLog[Change'#],"")),"")</f>
        <v/>
      </c>
      <c r="T2405">
        <v>2407</v>
      </c>
    </row>
    <row r="2406" spans="1:20" ht="17.100000000000001" customHeight="1" x14ac:dyDescent="0.25">
      <c r="A2406" s="1" t="s">
        <v>1242</v>
      </c>
      <c r="B2406" s="15">
        <v>1997</v>
      </c>
      <c r="C2406" s="15" t="s">
        <v>130</v>
      </c>
      <c r="D2406" s="15" t="s">
        <v>130</v>
      </c>
      <c r="E2406" s="15" t="s">
        <v>130</v>
      </c>
      <c r="F2406" s="15" t="s">
        <v>49</v>
      </c>
      <c r="G2406" s="15" t="s">
        <v>221</v>
      </c>
      <c r="H2406" s="15" t="s">
        <v>3344</v>
      </c>
      <c r="I2406" s="15" t="s">
        <v>11971</v>
      </c>
      <c r="J2406" s="1" t="s">
        <v>222</v>
      </c>
      <c r="K2406" s="15" t="s">
        <v>29</v>
      </c>
      <c r="L2406" s="15">
        <v>1</v>
      </c>
      <c r="M2406" s="15" t="s">
        <v>41</v>
      </c>
      <c r="N2406" s="15">
        <v>1</v>
      </c>
      <c r="O2406" s="15">
        <v>1</v>
      </c>
      <c r="P2406" s="13" t="s">
        <v>31</v>
      </c>
      <c r="Q2406" s="13" t="s">
        <v>32</v>
      </c>
      <c r="R2406" s="1"/>
      <c r="S2406" s="13" t="str" cm="1">
        <f t="array" ref="S2406">IFERROR(_xlfn.TEXTJOIN(", ",TRUE,IF(ChangeLog[ROW_ID]=$T2406,ChangeLog[Change'#],"")),"")</f>
        <v/>
      </c>
      <c r="T2406">
        <v>2408</v>
      </c>
    </row>
    <row r="2407" spans="1:20" ht="33.950000000000003" customHeight="1" x14ac:dyDescent="0.25">
      <c r="A2407" s="1" t="s">
        <v>1242</v>
      </c>
      <c r="B2407" s="15">
        <v>1997</v>
      </c>
      <c r="C2407" s="15" t="s">
        <v>130</v>
      </c>
      <c r="D2407" s="15" t="s">
        <v>130</v>
      </c>
      <c r="E2407" s="15" t="s">
        <v>130</v>
      </c>
      <c r="F2407" s="15" t="s">
        <v>26</v>
      </c>
      <c r="G2407" s="15" t="s">
        <v>218</v>
      </c>
      <c r="H2407" s="15" t="s">
        <v>3344</v>
      </c>
      <c r="I2407" s="1" t="s">
        <v>11972</v>
      </c>
      <c r="J2407" s="1" t="s">
        <v>317</v>
      </c>
      <c r="K2407" s="15" t="s">
        <v>29</v>
      </c>
      <c r="L2407" s="15">
        <v>2</v>
      </c>
      <c r="M2407" s="15" t="s">
        <v>30</v>
      </c>
      <c r="N2407" s="15">
        <v>2</v>
      </c>
      <c r="O2407" s="15">
        <v>1</v>
      </c>
      <c r="P2407" s="13" t="s">
        <v>31</v>
      </c>
      <c r="Q2407" s="13" t="s">
        <v>32</v>
      </c>
      <c r="R2407" s="1"/>
      <c r="S2407" s="13" t="str" cm="1">
        <f t="array" ref="S2407">IFERROR(_xlfn.TEXTJOIN(", ",TRUE,IF(ChangeLog[ROW_ID]=$T2407,ChangeLog[Change'#],"")),"")</f>
        <v/>
      </c>
      <c r="T2407">
        <v>2409</v>
      </c>
    </row>
    <row r="2408" spans="1:20" ht="17.100000000000001" customHeight="1" x14ac:dyDescent="0.25">
      <c r="A2408" s="1" t="s">
        <v>1242</v>
      </c>
      <c r="B2408" s="15">
        <v>1997</v>
      </c>
      <c r="C2408" s="15" t="s">
        <v>130</v>
      </c>
      <c r="D2408" s="15" t="s">
        <v>130</v>
      </c>
      <c r="E2408" s="15" t="s">
        <v>130</v>
      </c>
      <c r="F2408" s="15" t="s">
        <v>26</v>
      </c>
      <c r="G2408" s="15" t="s">
        <v>301</v>
      </c>
      <c r="H2408" s="15" t="s">
        <v>3344</v>
      </c>
      <c r="I2408" s="15" t="s">
        <v>11973</v>
      </c>
      <c r="J2408" s="1" t="s">
        <v>4005</v>
      </c>
      <c r="K2408" s="15" t="s">
        <v>29</v>
      </c>
      <c r="L2408" s="15">
        <v>2</v>
      </c>
      <c r="M2408" s="15" t="s">
        <v>30</v>
      </c>
      <c r="N2408" s="15">
        <v>2</v>
      </c>
      <c r="O2408" s="15">
        <v>1</v>
      </c>
      <c r="P2408" s="13" t="s">
        <v>31</v>
      </c>
      <c r="Q2408" s="13" t="s">
        <v>32</v>
      </c>
      <c r="R2408" s="1"/>
      <c r="S2408" s="13" t="str" cm="1">
        <f t="array" ref="S2408">IFERROR(_xlfn.TEXTJOIN(", ",TRUE,IF(ChangeLog[ROW_ID]=$T2408,ChangeLog[Change'#],"")),"")</f>
        <v/>
      </c>
      <c r="T2408">
        <v>2410</v>
      </c>
    </row>
    <row r="2409" spans="1:20" ht="17.100000000000001" customHeight="1" x14ac:dyDescent="0.25">
      <c r="A2409" s="1" t="s">
        <v>1242</v>
      </c>
      <c r="B2409" s="15">
        <v>1997</v>
      </c>
      <c r="C2409" s="15" t="s">
        <v>130</v>
      </c>
      <c r="D2409" s="15" t="s">
        <v>130</v>
      </c>
      <c r="E2409" s="15" t="s">
        <v>130</v>
      </c>
      <c r="F2409" s="15" t="s">
        <v>213</v>
      </c>
      <c r="G2409" s="15" t="s">
        <v>131</v>
      </c>
      <c r="H2409" s="15" t="s">
        <v>3344</v>
      </c>
      <c r="I2409" s="15" t="s">
        <v>11974</v>
      </c>
      <c r="J2409" s="1" t="s">
        <v>4007</v>
      </c>
      <c r="K2409" s="15" t="s">
        <v>29</v>
      </c>
      <c r="L2409" s="15">
        <v>2</v>
      </c>
      <c r="M2409" s="15" t="s">
        <v>30</v>
      </c>
      <c r="N2409" s="15">
        <v>2</v>
      </c>
      <c r="O2409" s="15">
        <v>1</v>
      </c>
      <c r="P2409" s="13" t="s">
        <v>31</v>
      </c>
      <c r="Q2409" s="13" t="s">
        <v>32</v>
      </c>
      <c r="R2409" s="1"/>
      <c r="S2409" s="13" t="str" cm="1">
        <f t="array" ref="S2409">IFERROR(_xlfn.TEXTJOIN(", ",TRUE,IF(ChangeLog[ROW_ID]=$T2409,ChangeLog[Change'#],"")),"")</f>
        <v/>
      </c>
      <c r="T2409">
        <v>2411</v>
      </c>
    </row>
    <row r="2410" spans="1:20" ht="33.950000000000003" customHeight="1" x14ac:dyDescent="0.25">
      <c r="A2410" s="1" t="s">
        <v>1242</v>
      </c>
      <c r="B2410" s="15">
        <v>1997</v>
      </c>
      <c r="C2410" s="15" t="s">
        <v>92</v>
      </c>
      <c r="D2410" s="15" t="s">
        <v>92</v>
      </c>
      <c r="E2410" s="15" t="s">
        <v>93</v>
      </c>
      <c r="F2410" s="15" t="s">
        <v>26</v>
      </c>
      <c r="G2410" s="15" t="s">
        <v>4008</v>
      </c>
      <c r="H2410" s="15" t="s">
        <v>1296</v>
      </c>
      <c r="I2410" s="1" t="s">
        <v>11975</v>
      </c>
      <c r="J2410" s="1" t="s">
        <v>4011</v>
      </c>
      <c r="K2410" s="15" t="s">
        <v>29</v>
      </c>
      <c r="L2410" s="15">
        <v>3</v>
      </c>
      <c r="M2410" s="15" t="s">
        <v>57</v>
      </c>
      <c r="N2410" s="15">
        <v>3</v>
      </c>
      <c r="O2410" s="15">
        <v>1</v>
      </c>
      <c r="P2410" s="13" t="s">
        <v>31</v>
      </c>
      <c r="Q2410" s="13" t="s">
        <v>32</v>
      </c>
      <c r="R2410" s="1"/>
      <c r="S2410" s="13" t="str" cm="1">
        <f t="array" ref="S2410">IFERROR(_xlfn.TEXTJOIN(", ",TRUE,IF(ChangeLog[ROW_ID]=$T2410,ChangeLog[Change'#],"")),"")</f>
        <v/>
      </c>
      <c r="T2410">
        <v>2412</v>
      </c>
    </row>
    <row r="2411" spans="1:20" ht="33.950000000000003" customHeight="1" x14ac:dyDescent="0.25">
      <c r="A2411" s="1" t="s">
        <v>1242</v>
      </c>
      <c r="B2411" s="15">
        <v>1997</v>
      </c>
      <c r="C2411" s="15" t="s">
        <v>92</v>
      </c>
      <c r="D2411" s="15" t="s">
        <v>92</v>
      </c>
      <c r="E2411" s="15" t="s">
        <v>93</v>
      </c>
      <c r="F2411" s="15" t="s">
        <v>26</v>
      </c>
      <c r="G2411" s="15" t="s">
        <v>4008</v>
      </c>
      <c r="H2411" s="15" t="s">
        <v>1296</v>
      </c>
      <c r="I2411" s="1" t="s">
        <v>11976</v>
      </c>
      <c r="J2411" s="1" t="s">
        <v>3192</v>
      </c>
      <c r="K2411" s="15" t="s">
        <v>29</v>
      </c>
      <c r="L2411" s="15">
        <v>3</v>
      </c>
      <c r="M2411" s="15" t="s">
        <v>57</v>
      </c>
      <c r="N2411" s="15">
        <v>3</v>
      </c>
      <c r="O2411" s="15">
        <v>1</v>
      </c>
      <c r="P2411" s="13" t="s">
        <v>31</v>
      </c>
      <c r="Q2411" s="13" t="s">
        <v>32</v>
      </c>
      <c r="R2411" s="1"/>
      <c r="S2411" s="13" t="str" cm="1">
        <f t="array" ref="S2411">IFERROR(_xlfn.TEXTJOIN(", ",TRUE,IF(ChangeLog[ROW_ID]=$T2411,ChangeLog[Change'#],"")),"")</f>
        <v/>
      </c>
      <c r="T2411">
        <v>2413</v>
      </c>
    </row>
    <row r="2412" spans="1:20" ht="17.100000000000001" customHeight="1" x14ac:dyDescent="0.25">
      <c r="A2412" s="1" t="s">
        <v>1242</v>
      </c>
      <c r="B2412" s="15">
        <v>1997</v>
      </c>
      <c r="C2412" s="15" t="s">
        <v>92</v>
      </c>
      <c r="D2412" s="15" t="s">
        <v>92</v>
      </c>
      <c r="E2412" s="15" t="s">
        <v>177</v>
      </c>
      <c r="F2412" s="15" t="s">
        <v>26</v>
      </c>
      <c r="G2412" s="15" t="s">
        <v>4012</v>
      </c>
      <c r="H2412" s="15" t="s">
        <v>1296</v>
      </c>
      <c r="I2412" s="15" t="s">
        <v>11977</v>
      </c>
      <c r="J2412" s="1" t="s">
        <v>920</v>
      </c>
      <c r="K2412" s="15" t="s">
        <v>29</v>
      </c>
      <c r="L2412" s="15">
        <v>1</v>
      </c>
      <c r="M2412" s="15" t="s">
        <v>41</v>
      </c>
      <c r="N2412" s="15">
        <v>1</v>
      </c>
      <c r="O2412" s="15">
        <v>1</v>
      </c>
      <c r="P2412" s="13" t="s">
        <v>31</v>
      </c>
      <c r="Q2412" s="13" t="s">
        <v>32</v>
      </c>
      <c r="R2412" s="1"/>
      <c r="S2412" s="13" t="str" cm="1">
        <f t="array" ref="S2412">IFERROR(_xlfn.TEXTJOIN(", ",TRUE,IF(ChangeLog[ROW_ID]=$T2412,ChangeLog[Change'#],"")),"")</f>
        <v/>
      </c>
      <c r="T2412">
        <v>2414</v>
      </c>
    </row>
    <row r="2413" spans="1:20" ht="17.100000000000001" customHeight="1" x14ac:dyDescent="0.25">
      <c r="A2413" s="1" t="s">
        <v>1242</v>
      </c>
      <c r="B2413" s="15">
        <v>1997</v>
      </c>
      <c r="C2413" s="15" t="s">
        <v>92</v>
      </c>
      <c r="D2413" s="15" t="s">
        <v>92</v>
      </c>
      <c r="E2413" s="15" t="s">
        <v>177</v>
      </c>
      <c r="F2413" s="15" t="s">
        <v>26</v>
      </c>
      <c r="G2413" s="15" t="s">
        <v>224</v>
      </c>
      <c r="H2413" s="15" t="s">
        <v>1296</v>
      </c>
      <c r="I2413" s="15" t="s">
        <v>11978</v>
      </c>
      <c r="J2413" s="1" t="s">
        <v>4014</v>
      </c>
      <c r="K2413" s="15" t="s">
        <v>29</v>
      </c>
      <c r="L2413" s="15">
        <v>1</v>
      </c>
      <c r="M2413" s="15" t="s">
        <v>41</v>
      </c>
      <c r="N2413" s="15">
        <v>1</v>
      </c>
      <c r="O2413" s="15">
        <v>1</v>
      </c>
      <c r="P2413" s="13" t="s">
        <v>31</v>
      </c>
      <c r="Q2413" s="13" t="s">
        <v>32</v>
      </c>
      <c r="R2413" s="1"/>
      <c r="S2413" s="13" t="str" cm="1">
        <f t="array" ref="S2413">IFERROR(_xlfn.TEXTJOIN(", ",TRUE,IF(ChangeLog[ROW_ID]=$T2413,ChangeLog[Change'#],"")),"")</f>
        <v/>
      </c>
      <c r="T2413">
        <v>2415</v>
      </c>
    </row>
    <row r="2414" spans="1:20" ht="33.950000000000003" customHeight="1" x14ac:dyDescent="0.25">
      <c r="A2414" s="1" t="s">
        <v>1242</v>
      </c>
      <c r="B2414" s="15">
        <v>1997</v>
      </c>
      <c r="C2414" s="15" t="s">
        <v>92</v>
      </c>
      <c r="D2414" s="15" t="s">
        <v>92</v>
      </c>
      <c r="E2414" s="15" t="s">
        <v>93</v>
      </c>
      <c r="F2414" s="15" t="s">
        <v>325</v>
      </c>
      <c r="G2414" s="15" t="s">
        <v>4008</v>
      </c>
      <c r="H2414" s="15" t="s">
        <v>1296</v>
      </c>
      <c r="I2414" s="1" t="s">
        <v>11975</v>
      </c>
      <c r="J2414" s="1" t="s">
        <v>4015</v>
      </c>
      <c r="K2414" s="15" t="s">
        <v>29</v>
      </c>
      <c r="L2414" s="15">
        <v>3</v>
      </c>
      <c r="M2414" s="15" t="s">
        <v>57</v>
      </c>
      <c r="N2414" s="15">
        <v>3</v>
      </c>
      <c r="O2414" s="15">
        <v>1</v>
      </c>
      <c r="P2414" s="13" t="s">
        <v>31</v>
      </c>
      <c r="Q2414" s="13" t="s">
        <v>32</v>
      </c>
      <c r="R2414" s="1"/>
      <c r="S2414" s="13" t="str" cm="1">
        <f t="array" ref="S2414">IFERROR(_xlfn.TEXTJOIN(", ",TRUE,IF(ChangeLog[ROW_ID]=$T2414,ChangeLog[Change'#],"")),"")</f>
        <v/>
      </c>
      <c r="T2414">
        <v>2416</v>
      </c>
    </row>
    <row r="2415" spans="1:20" ht="33.950000000000003" customHeight="1" x14ac:dyDescent="0.25">
      <c r="A2415" s="1" t="s">
        <v>1242</v>
      </c>
      <c r="B2415" s="15">
        <v>1997</v>
      </c>
      <c r="C2415" s="15" t="s">
        <v>92</v>
      </c>
      <c r="D2415" s="15" t="s">
        <v>92</v>
      </c>
      <c r="E2415" s="15" t="s">
        <v>93</v>
      </c>
      <c r="F2415" s="15" t="s">
        <v>325</v>
      </c>
      <c r="G2415" s="15" t="s">
        <v>4008</v>
      </c>
      <c r="H2415" s="15" t="s">
        <v>1296</v>
      </c>
      <c r="I2415" s="1" t="s">
        <v>11975</v>
      </c>
      <c r="J2415" s="1" t="s">
        <v>4011</v>
      </c>
      <c r="K2415" s="15" t="s">
        <v>29</v>
      </c>
      <c r="L2415" s="15">
        <v>3</v>
      </c>
      <c r="M2415" s="15" t="s">
        <v>57</v>
      </c>
      <c r="N2415" s="15">
        <v>3</v>
      </c>
      <c r="O2415" s="15">
        <v>1</v>
      </c>
      <c r="P2415" s="13" t="s">
        <v>31</v>
      </c>
      <c r="Q2415" s="13" t="s">
        <v>32</v>
      </c>
      <c r="R2415" s="1"/>
      <c r="S2415" s="13" t="str" cm="1">
        <f t="array" ref="S2415">IFERROR(_xlfn.TEXTJOIN(", ",TRUE,IF(ChangeLog[ROW_ID]=$T2415,ChangeLog[Change'#],"")),"")</f>
        <v/>
      </c>
      <c r="T2415">
        <v>2417</v>
      </c>
    </row>
    <row r="2416" spans="1:20" ht="17.100000000000001" customHeight="1" x14ac:dyDescent="0.25">
      <c r="A2416" s="1" t="s">
        <v>1242</v>
      </c>
      <c r="B2416" s="15">
        <v>1997</v>
      </c>
      <c r="C2416" s="15" t="s">
        <v>92</v>
      </c>
      <c r="D2416" s="15" t="s">
        <v>92</v>
      </c>
      <c r="E2416" s="15" t="s">
        <v>177</v>
      </c>
      <c r="F2416" s="15" t="s">
        <v>26</v>
      </c>
      <c r="G2416" s="15" t="s">
        <v>178</v>
      </c>
      <c r="H2416" s="15" t="s">
        <v>1296</v>
      </c>
      <c r="I2416" s="15" t="s">
        <v>11978</v>
      </c>
      <c r="J2416" s="1" t="s">
        <v>920</v>
      </c>
      <c r="K2416" s="15" t="s">
        <v>29</v>
      </c>
      <c r="L2416" s="15">
        <v>1</v>
      </c>
      <c r="M2416" s="15" t="s">
        <v>41</v>
      </c>
      <c r="N2416" s="15">
        <v>1</v>
      </c>
      <c r="O2416" s="15">
        <v>1</v>
      </c>
      <c r="P2416" s="13" t="s">
        <v>31</v>
      </c>
      <c r="Q2416" s="13" t="s">
        <v>32</v>
      </c>
      <c r="R2416" s="1"/>
      <c r="S2416" s="13" t="str" cm="1">
        <f t="array" ref="S2416">IFERROR(_xlfn.TEXTJOIN(", ",TRUE,IF(ChangeLog[ROW_ID]=$T2416,ChangeLog[Change'#],"")),"")</f>
        <v/>
      </c>
      <c r="T2416">
        <v>2418</v>
      </c>
    </row>
    <row r="2417" spans="1:20" ht="33.950000000000003" customHeight="1" x14ac:dyDescent="0.25">
      <c r="A2417" s="1" t="s">
        <v>1242</v>
      </c>
      <c r="B2417" s="15">
        <v>1997</v>
      </c>
      <c r="C2417" s="15" t="s">
        <v>92</v>
      </c>
      <c r="D2417" s="15" t="s">
        <v>92</v>
      </c>
      <c r="E2417" s="15" t="s">
        <v>177</v>
      </c>
      <c r="F2417" s="15" t="s">
        <v>26</v>
      </c>
      <c r="G2417" s="15" t="s">
        <v>224</v>
      </c>
      <c r="H2417" s="15" t="s">
        <v>1296</v>
      </c>
      <c r="I2417" s="1" t="s">
        <v>11979</v>
      </c>
      <c r="J2417" s="1" t="s">
        <v>4017</v>
      </c>
      <c r="K2417" s="15" t="s">
        <v>29</v>
      </c>
      <c r="L2417" s="15">
        <v>1</v>
      </c>
      <c r="M2417" s="15" t="s">
        <v>41</v>
      </c>
      <c r="N2417" s="15">
        <v>1</v>
      </c>
      <c r="O2417" s="15">
        <v>1</v>
      </c>
      <c r="P2417" s="13" t="s">
        <v>31</v>
      </c>
      <c r="Q2417" s="13" t="s">
        <v>32</v>
      </c>
      <c r="R2417" s="1"/>
      <c r="S2417" s="13" t="str" cm="1">
        <f t="array" ref="S2417">IFERROR(_xlfn.TEXTJOIN(", ",TRUE,IF(ChangeLog[ROW_ID]=$T2417,ChangeLog[Change'#],"")),"")</f>
        <v/>
      </c>
      <c r="T2417">
        <v>2419</v>
      </c>
    </row>
    <row r="2418" spans="1:20" ht="17.100000000000001" customHeight="1" x14ac:dyDescent="0.25">
      <c r="A2418" s="1" t="s">
        <v>1242</v>
      </c>
      <c r="B2418" s="15">
        <v>1997</v>
      </c>
      <c r="C2418" s="15" t="s">
        <v>228</v>
      </c>
      <c r="D2418" s="15" t="s">
        <v>228</v>
      </c>
      <c r="E2418" s="15" t="s">
        <v>228</v>
      </c>
      <c r="F2418" s="15" t="s">
        <v>49</v>
      </c>
      <c r="G2418" s="15" t="s">
        <v>152</v>
      </c>
      <c r="H2418" s="15" t="s">
        <v>3496</v>
      </c>
      <c r="I2418" s="15" t="s">
        <v>11980</v>
      </c>
      <c r="J2418" s="1" t="s">
        <v>230</v>
      </c>
      <c r="K2418" s="15" t="s">
        <v>29</v>
      </c>
      <c r="L2418" s="15">
        <v>3</v>
      </c>
      <c r="M2418" s="15" t="s">
        <v>57</v>
      </c>
      <c r="N2418" s="15">
        <v>3</v>
      </c>
      <c r="O2418" s="15">
        <v>1</v>
      </c>
      <c r="P2418" s="13" t="s">
        <v>31</v>
      </c>
      <c r="Q2418" s="13" t="s">
        <v>32</v>
      </c>
      <c r="R2418" s="1"/>
      <c r="S2418" s="13" t="str" cm="1">
        <f t="array" ref="S2418">IFERROR(_xlfn.TEXTJOIN(", ",TRUE,IF(ChangeLog[ROW_ID]=$T2418,ChangeLog[Change'#],"")),"")</f>
        <v/>
      </c>
      <c r="T2418">
        <v>2420</v>
      </c>
    </row>
    <row r="2419" spans="1:20" ht="17.100000000000001" customHeight="1" x14ac:dyDescent="0.25">
      <c r="A2419" s="1" t="s">
        <v>1242</v>
      </c>
      <c r="B2419" s="15">
        <v>1997</v>
      </c>
      <c r="C2419" s="15" t="s">
        <v>228</v>
      </c>
      <c r="D2419" s="15" t="s">
        <v>228</v>
      </c>
      <c r="E2419" s="15" t="s">
        <v>228</v>
      </c>
      <c r="F2419" s="15" t="s">
        <v>26</v>
      </c>
      <c r="G2419" s="15" t="s">
        <v>152</v>
      </c>
      <c r="H2419" s="15" t="s">
        <v>3496</v>
      </c>
      <c r="I2419" s="15" t="s">
        <v>11981</v>
      </c>
      <c r="J2419" s="1" t="s">
        <v>4020</v>
      </c>
      <c r="K2419" s="15" t="s">
        <v>29</v>
      </c>
      <c r="L2419" s="15">
        <v>3</v>
      </c>
      <c r="M2419" s="15" t="s">
        <v>57</v>
      </c>
      <c r="N2419" s="15">
        <v>3</v>
      </c>
      <c r="O2419" s="15">
        <v>1</v>
      </c>
      <c r="P2419" s="13" t="s">
        <v>31</v>
      </c>
      <c r="Q2419" s="13" t="s">
        <v>32</v>
      </c>
      <c r="R2419" s="1"/>
      <c r="S2419" s="13" t="str" cm="1">
        <f t="array" ref="S2419">IFERROR(_xlfn.TEXTJOIN(", ",TRUE,IF(ChangeLog[ROW_ID]=$T2419,ChangeLog[Change'#],"")),"")</f>
        <v/>
      </c>
      <c r="T2419">
        <v>2421</v>
      </c>
    </row>
    <row r="2420" spans="1:20" ht="17.100000000000001" customHeight="1" x14ac:dyDescent="0.25">
      <c r="A2420" s="1" t="s">
        <v>1242</v>
      </c>
      <c r="B2420" s="15">
        <v>1997</v>
      </c>
      <c r="C2420" s="15" t="s">
        <v>228</v>
      </c>
      <c r="D2420" s="15" t="s">
        <v>228</v>
      </c>
      <c r="E2420" s="15" t="s">
        <v>228</v>
      </c>
      <c r="F2420" s="15" t="s">
        <v>49</v>
      </c>
      <c r="G2420" s="15" t="s">
        <v>152</v>
      </c>
      <c r="H2420" s="15" t="s">
        <v>3496</v>
      </c>
      <c r="I2420" s="15" t="s">
        <v>11980</v>
      </c>
      <c r="J2420" s="1" t="s">
        <v>231</v>
      </c>
      <c r="K2420" s="15" t="s">
        <v>29</v>
      </c>
      <c r="L2420" s="15">
        <v>3</v>
      </c>
      <c r="M2420" s="15" t="s">
        <v>57</v>
      </c>
      <c r="N2420" s="15">
        <v>3</v>
      </c>
      <c r="O2420" s="15">
        <v>1</v>
      </c>
      <c r="P2420" s="13" t="s">
        <v>31</v>
      </c>
      <c r="Q2420" s="13" t="s">
        <v>32</v>
      </c>
      <c r="R2420" s="1"/>
      <c r="S2420" s="13" t="str" cm="1">
        <f t="array" ref="S2420">IFERROR(_xlfn.TEXTJOIN(", ",TRUE,IF(ChangeLog[ROW_ID]=$T2420,ChangeLog[Change'#],"")),"")</f>
        <v/>
      </c>
      <c r="T2420">
        <v>2422</v>
      </c>
    </row>
    <row r="2421" spans="1:20" ht="17.100000000000001" customHeight="1" x14ac:dyDescent="0.25">
      <c r="A2421" s="1" t="s">
        <v>1242</v>
      </c>
      <c r="B2421" s="15">
        <v>1997</v>
      </c>
      <c r="C2421" s="15" t="s">
        <v>228</v>
      </c>
      <c r="D2421" s="15" t="s">
        <v>228</v>
      </c>
      <c r="E2421" s="15" t="s">
        <v>228</v>
      </c>
      <c r="F2421" s="15" t="s">
        <v>26</v>
      </c>
      <c r="G2421" s="15" t="s">
        <v>36</v>
      </c>
      <c r="H2421" s="15" t="s">
        <v>3496</v>
      </c>
      <c r="I2421" s="15" t="s">
        <v>98</v>
      </c>
      <c r="J2421" s="1" t="s">
        <v>91</v>
      </c>
      <c r="K2421" s="15" t="s">
        <v>29</v>
      </c>
      <c r="L2421" s="15">
        <v>2</v>
      </c>
      <c r="M2421" s="15" t="s">
        <v>30</v>
      </c>
      <c r="N2421" s="15">
        <v>2</v>
      </c>
      <c r="O2421" s="15">
        <v>1</v>
      </c>
      <c r="P2421" s="13" t="s">
        <v>31</v>
      </c>
      <c r="Q2421" s="13" t="s">
        <v>32</v>
      </c>
      <c r="R2421" s="1"/>
      <c r="S2421" s="13" t="str" cm="1">
        <f t="array" ref="S2421">IFERROR(_xlfn.TEXTJOIN(", ",TRUE,IF(ChangeLog[ROW_ID]=$T2421,ChangeLog[Change'#],"")),"")</f>
        <v/>
      </c>
      <c r="T2421">
        <v>2423</v>
      </c>
    </row>
    <row r="2422" spans="1:20" ht="17.100000000000001" customHeight="1" x14ac:dyDescent="0.25">
      <c r="A2422" s="1" t="s">
        <v>1242</v>
      </c>
      <c r="B2422" s="15">
        <v>1997</v>
      </c>
      <c r="C2422" s="15" t="s">
        <v>228</v>
      </c>
      <c r="D2422" s="15" t="s">
        <v>228</v>
      </c>
      <c r="E2422" s="15" t="s">
        <v>228</v>
      </c>
      <c r="F2422" s="15" t="s">
        <v>49</v>
      </c>
      <c r="G2422" s="15" t="s">
        <v>36</v>
      </c>
      <c r="H2422" s="15" t="s">
        <v>3496</v>
      </c>
      <c r="I2422" s="15" t="s">
        <v>265</v>
      </c>
      <c r="J2422" s="1" t="s">
        <v>91</v>
      </c>
      <c r="K2422" s="15" t="s">
        <v>29</v>
      </c>
      <c r="L2422" s="15">
        <v>2</v>
      </c>
      <c r="M2422" s="15" t="s">
        <v>30</v>
      </c>
      <c r="N2422" s="15">
        <v>2</v>
      </c>
      <c r="O2422" s="15">
        <v>1</v>
      </c>
      <c r="P2422" s="13" t="s">
        <v>31</v>
      </c>
      <c r="Q2422" s="13" t="s">
        <v>32</v>
      </c>
      <c r="R2422" s="1"/>
      <c r="S2422" s="13" t="str" cm="1">
        <f t="array" ref="S2422">IFERROR(_xlfn.TEXTJOIN(", ",TRUE,IF(ChangeLog[ROW_ID]=$T2422,ChangeLog[Change'#],"")),"")</f>
        <v/>
      </c>
      <c r="T2422">
        <v>2424</v>
      </c>
    </row>
    <row r="2423" spans="1:20" ht="17.100000000000001" customHeight="1" x14ac:dyDescent="0.25">
      <c r="A2423" s="1" t="s">
        <v>1242</v>
      </c>
      <c r="B2423" s="15">
        <v>1997</v>
      </c>
      <c r="C2423" s="15" t="s">
        <v>97</v>
      </c>
      <c r="D2423" s="15" t="s">
        <v>97</v>
      </c>
      <c r="E2423" s="15" t="s">
        <v>97</v>
      </c>
      <c r="F2423" s="15" t="s">
        <v>325</v>
      </c>
      <c r="G2423" s="15" t="s">
        <v>283</v>
      </c>
      <c r="H2423" s="15" t="s">
        <v>1243</v>
      </c>
      <c r="I2423" s="15" t="s">
        <v>326</v>
      </c>
      <c r="J2423" s="1" t="s">
        <v>4021</v>
      </c>
      <c r="K2423" s="15" t="s">
        <v>29</v>
      </c>
      <c r="L2423" s="15">
        <v>2</v>
      </c>
      <c r="M2423" s="15" t="s">
        <v>30</v>
      </c>
      <c r="N2423" s="15">
        <v>2</v>
      </c>
      <c r="O2423" s="15">
        <v>1</v>
      </c>
      <c r="P2423" s="13" t="s">
        <v>31</v>
      </c>
      <c r="Q2423" s="13" t="s">
        <v>32</v>
      </c>
      <c r="R2423" s="1"/>
      <c r="S2423" s="13" t="str" cm="1">
        <f t="array" ref="S2423">IFERROR(_xlfn.TEXTJOIN(", ",TRUE,IF(ChangeLog[ROW_ID]=$T2423,ChangeLog[Change'#],"")),"")</f>
        <v>145</v>
      </c>
      <c r="T2423">
        <v>2425</v>
      </c>
    </row>
    <row r="2424" spans="1:20" ht="17.100000000000001" customHeight="1" x14ac:dyDescent="0.25">
      <c r="A2424" s="1" t="s">
        <v>1242</v>
      </c>
      <c r="B2424" s="15">
        <v>1997</v>
      </c>
      <c r="C2424" s="15" t="s">
        <v>97</v>
      </c>
      <c r="D2424" s="15" t="s">
        <v>97</v>
      </c>
      <c r="E2424" s="15" t="s">
        <v>97</v>
      </c>
      <c r="F2424" s="15" t="s">
        <v>26</v>
      </c>
      <c r="G2424" s="15" t="s">
        <v>283</v>
      </c>
      <c r="H2424" s="15" t="s">
        <v>1243</v>
      </c>
      <c r="I2424" s="15" t="s">
        <v>334</v>
      </c>
      <c r="J2424" s="1" t="s">
        <v>4022</v>
      </c>
      <c r="K2424" s="15" t="s">
        <v>29</v>
      </c>
      <c r="L2424" s="15">
        <v>2</v>
      </c>
      <c r="M2424" s="15" t="s">
        <v>30</v>
      </c>
      <c r="N2424" s="15">
        <v>2</v>
      </c>
      <c r="O2424" s="15">
        <v>1</v>
      </c>
      <c r="P2424" s="13" t="s">
        <v>31</v>
      </c>
      <c r="Q2424" s="13" t="s">
        <v>32</v>
      </c>
      <c r="R2424" s="1"/>
      <c r="S2424" s="13" t="str" cm="1">
        <f t="array" ref="S2424">IFERROR(_xlfn.TEXTJOIN(", ",TRUE,IF(ChangeLog[ROW_ID]=$T2424,ChangeLog[Change'#],"")),"")</f>
        <v>146</v>
      </c>
      <c r="T2424">
        <v>2426</v>
      </c>
    </row>
    <row r="2425" spans="1:20" ht="17.100000000000001" customHeight="1" x14ac:dyDescent="0.25">
      <c r="A2425" s="1" t="s">
        <v>1242</v>
      </c>
      <c r="B2425" s="15">
        <v>1997</v>
      </c>
      <c r="C2425" s="15" t="s">
        <v>97</v>
      </c>
      <c r="D2425" s="15" t="s">
        <v>97</v>
      </c>
      <c r="E2425" s="15" t="s">
        <v>97</v>
      </c>
      <c r="F2425" s="15" t="s">
        <v>49</v>
      </c>
      <c r="G2425" s="15" t="s">
        <v>36</v>
      </c>
      <c r="H2425" s="15" t="s">
        <v>1349</v>
      </c>
      <c r="I2425" s="15" t="s">
        <v>265</v>
      </c>
      <c r="J2425" s="1" t="s">
        <v>4023</v>
      </c>
      <c r="K2425" s="15" t="s">
        <v>29</v>
      </c>
      <c r="L2425" s="15">
        <v>3</v>
      </c>
      <c r="M2425" s="15" t="s">
        <v>57</v>
      </c>
      <c r="N2425" s="15">
        <v>3</v>
      </c>
      <c r="O2425" s="15">
        <v>1</v>
      </c>
      <c r="P2425" s="13" t="s">
        <v>31</v>
      </c>
      <c r="Q2425" s="13" t="s">
        <v>32</v>
      </c>
      <c r="R2425" s="1"/>
      <c r="S2425" s="13" t="str" cm="1">
        <f t="array" ref="S2425">IFERROR(_xlfn.TEXTJOIN(", ",TRUE,IF(ChangeLog[ROW_ID]=$T2425,ChangeLog[Change'#],"")),"")</f>
        <v/>
      </c>
      <c r="T2425">
        <v>2427</v>
      </c>
    </row>
    <row r="2426" spans="1:20" ht="17.100000000000001" customHeight="1" x14ac:dyDescent="0.25">
      <c r="A2426" s="1" t="s">
        <v>1242</v>
      </c>
      <c r="B2426" s="15">
        <v>1997</v>
      </c>
      <c r="C2426" s="15" t="s">
        <v>97</v>
      </c>
      <c r="D2426" s="15" t="s">
        <v>97</v>
      </c>
      <c r="E2426" s="15" t="s">
        <v>97</v>
      </c>
      <c r="F2426" s="15" t="s">
        <v>49</v>
      </c>
      <c r="G2426" s="15" t="s">
        <v>283</v>
      </c>
      <c r="H2426" s="15" t="s">
        <v>1349</v>
      </c>
      <c r="I2426" s="15" t="s">
        <v>284</v>
      </c>
      <c r="J2426" s="1" t="s">
        <v>4024</v>
      </c>
      <c r="K2426" s="15" t="s">
        <v>29</v>
      </c>
      <c r="L2426" s="15">
        <v>3</v>
      </c>
      <c r="M2426" s="15" t="s">
        <v>57</v>
      </c>
      <c r="N2426" s="15">
        <v>3</v>
      </c>
      <c r="O2426" s="15">
        <v>1</v>
      </c>
      <c r="P2426" s="13" t="s">
        <v>31</v>
      </c>
      <c r="Q2426" s="13" t="s">
        <v>32</v>
      </c>
      <c r="R2426" s="1"/>
      <c r="S2426" s="13" t="str" cm="1">
        <f t="array" ref="S2426">IFERROR(_xlfn.TEXTJOIN(", ",TRUE,IF(ChangeLog[ROW_ID]=$T2426,ChangeLog[Change'#],"")),"")</f>
        <v/>
      </c>
      <c r="T2426">
        <v>2428</v>
      </c>
    </row>
    <row r="2427" spans="1:20" ht="17.100000000000001" customHeight="1" x14ac:dyDescent="0.25">
      <c r="A2427" s="1" t="s">
        <v>1242</v>
      </c>
      <c r="B2427" s="15">
        <v>1997</v>
      </c>
      <c r="C2427" s="15" t="s">
        <v>97</v>
      </c>
      <c r="D2427" s="15" t="s">
        <v>97</v>
      </c>
      <c r="E2427" s="15" t="s">
        <v>97</v>
      </c>
      <c r="F2427" s="15" t="s">
        <v>49</v>
      </c>
      <c r="G2427" s="15" t="s">
        <v>152</v>
      </c>
      <c r="H2427" s="15" t="s">
        <v>1349</v>
      </c>
      <c r="I2427" s="15" t="s">
        <v>267</v>
      </c>
      <c r="J2427" s="1" t="s">
        <v>517</v>
      </c>
      <c r="K2427" s="15" t="s">
        <v>29</v>
      </c>
      <c r="L2427" s="15">
        <v>3</v>
      </c>
      <c r="M2427" s="15" t="s">
        <v>57</v>
      </c>
      <c r="N2427" s="15">
        <v>3</v>
      </c>
      <c r="O2427" s="15">
        <v>1</v>
      </c>
      <c r="P2427" s="13" t="s">
        <v>31</v>
      </c>
      <c r="Q2427" s="13" t="s">
        <v>32</v>
      </c>
      <c r="R2427" s="1"/>
      <c r="S2427" s="13" t="str" cm="1">
        <f t="array" ref="S2427">IFERROR(_xlfn.TEXTJOIN(", ",TRUE,IF(ChangeLog[ROW_ID]=$T2427,ChangeLog[Change'#],"")),"")</f>
        <v/>
      </c>
      <c r="T2427">
        <v>2429</v>
      </c>
    </row>
    <row r="2428" spans="1:20" ht="17.100000000000001" customHeight="1" x14ac:dyDescent="0.25">
      <c r="A2428" s="1" t="s">
        <v>1242</v>
      </c>
      <c r="B2428" s="15">
        <v>1997</v>
      </c>
      <c r="C2428" s="15" t="s">
        <v>97</v>
      </c>
      <c r="D2428" s="15" t="s">
        <v>97</v>
      </c>
      <c r="E2428" s="15" t="s">
        <v>97</v>
      </c>
      <c r="F2428" s="15" t="s">
        <v>49</v>
      </c>
      <c r="G2428" s="15" t="s">
        <v>152</v>
      </c>
      <c r="H2428" s="15" t="s">
        <v>1349</v>
      </c>
      <c r="I2428" s="15" t="s">
        <v>11445</v>
      </c>
      <c r="J2428" s="1" t="s">
        <v>921</v>
      </c>
      <c r="K2428" s="15" t="s">
        <v>29</v>
      </c>
      <c r="L2428" s="15">
        <v>1</v>
      </c>
      <c r="M2428" s="15" t="s">
        <v>41</v>
      </c>
      <c r="N2428" s="15">
        <v>1</v>
      </c>
      <c r="O2428" s="15">
        <v>1</v>
      </c>
      <c r="P2428" s="13" t="s">
        <v>31</v>
      </c>
      <c r="Q2428" s="13" t="s">
        <v>32</v>
      </c>
      <c r="R2428" s="1"/>
      <c r="S2428" s="13" t="str" cm="1">
        <f t="array" ref="S2428">IFERROR(_xlfn.TEXTJOIN(", ",TRUE,IF(ChangeLog[ROW_ID]=$T2428,ChangeLog[Change'#],"")),"")</f>
        <v/>
      </c>
      <c r="T2428">
        <v>2430</v>
      </c>
    </row>
    <row r="2429" spans="1:20" ht="17.100000000000001" customHeight="1" x14ac:dyDescent="0.25">
      <c r="A2429" s="1" t="s">
        <v>1242</v>
      </c>
      <c r="B2429" s="15">
        <v>1997</v>
      </c>
      <c r="C2429" s="15" t="s">
        <v>3203</v>
      </c>
      <c r="D2429" s="15" t="s">
        <v>3203</v>
      </c>
      <c r="E2429" s="15" t="s">
        <v>3204</v>
      </c>
      <c r="F2429" s="15" t="s">
        <v>26</v>
      </c>
      <c r="G2429" s="15" t="s">
        <v>3751</v>
      </c>
      <c r="H2429" s="15" t="s">
        <v>3206</v>
      </c>
      <c r="I2429" s="15" t="s">
        <v>11982</v>
      </c>
      <c r="J2429" s="1" t="s">
        <v>4026</v>
      </c>
      <c r="K2429" s="15" t="s">
        <v>29</v>
      </c>
      <c r="L2429" s="15">
        <v>3</v>
      </c>
      <c r="M2429" s="15" t="s">
        <v>57</v>
      </c>
      <c r="N2429" s="15">
        <v>3</v>
      </c>
      <c r="O2429" s="15">
        <v>1</v>
      </c>
      <c r="P2429" s="13" t="s">
        <v>31</v>
      </c>
      <c r="Q2429" s="13" t="s">
        <v>32</v>
      </c>
      <c r="R2429" s="1"/>
      <c r="S2429" s="13" t="str" cm="1">
        <f t="array" ref="S2429">IFERROR(_xlfn.TEXTJOIN(", ",TRUE,IF(ChangeLog[ROW_ID]=$T2429,ChangeLog[Change'#],"")),"")</f>
        <v/>
      </c>
      <c r="T2429">
        <v>2431</v>
      </c>
    </row>
    <row r="2430" spans="1:20" ht="17.100000000000001" customHeight="1" x14ac:dyDescent="0.25">
      <c r="A2430" s="1" t="s">
        <v>1242</v>
      </c>
      <c r="B2430" s="15">
        <v>1997</v>
      </c>
      <c r="C2430" s="15" t="s">
        <v>3203</v>
      </c>
      <c r="D2430" s="15" t="s">
        <v>3203</v>
      </c>
      <c r="E2430" s="15" t="s">
        <v>3204</v>
      </c>
      <c r="F2430" s="15" t="s">
        <v>49</v>
      </c>
      <c r="G2430" s="15" t="s">
        <v>238</v>
      </c>
      <c r="H2430" s="15" t="s">
        <v>3206</v>
      </c>
      <c r="I2430" s="15" t="s">
        <v>11983</v>
      </c>
      <c r="J2430" s="1" t="s">
        <v>3216</v>
      </c>
      <c r="K2430" s="15" t="s">
        <v>29</v>
      </c>
      <c r="L2430" s="15">
        <v>3</v>
      </c>
      <c r="M2430" s="15" t="s">
        <v>57</v>
      </c>
      <c r="N2430" s="15">
        <v>3</v>
      </c>
      <c r="O2430" s="15">
        <v>1</v>
      </c>
      <c r="P2430" s="13" t="s">
        <v>31</v>
      </c>
      <c r="Q2430" s="13" t="s">
        <v>32</v>
      </c>
      <c r="R2430" s="1"/>
      <c r="S2430" s="13" t="str" cm="1">
        <f t="array" ref="S2430">IFERROR(_xlfn.TEXTJOIN(", ",TRUE,IF(ChangeLog[ROW_ID]=$T2430,ChangeLog[Change'#],"")),"")</f>
        <v/>
      </c>
      <c r="T2430">
        <v>2432</v>
      </c>
    </row>
    <row r="2431" spans="1:20" ht="17.100000000000001" customHeight="1" x14ac:dyDescent="0.25">
      <c r="A2431" s="1" t="s">
        <v>1242</v>
      </c>
      <c r="B2431" s="15">
        <v>1997</v>
      </c>
      <c r="C2431" s="15" t="s">
        <v>3203</v>
      </c>
      <c r="D2431" s="15" t="s">
        <v>3203</v>
      </c>
      <c r="E2431" s="15" t="s">
        <v>3204</v>
      </c>
      <c r="F2431" s="15" t="s">
        <v>49</v>
      </c>
      <c r="G2431" s="15" t="s">
        <v>88</v>
      </c>
      <c r="H2431" s="15" t="s">
        <v>3206</v>
      </c>
      <c r="I2431" s="15" t="s">
        <v>11984</v>
      </c>
      <c r="J2431" s="1" t="s">
        <v>3768</v>
      </c>
      <c r="K2431" s="15" t="s">
        <v>29</v>
      </c>
      <c r="L2431" s="15">
        <v>2</v>
      </c>
      <c r="M2431" s="15" t="s">
        <v>30</v>
      </c>
      <c r="N2431" s="15">
        <v>2</v>
      </c>
      <c r="O2431" s="15">
        <v>1</v>
      </c>
      <c r="P2431" s="13" t="s">
        <v>31</v>
      </c>
      <c r="Q2431" s="13" t="s">
        <v>32</v>
      </c>
      <c r="R2431" s="1"/>
      <c r="S2431" s="13" t="str" cm="1">
        <f t="array" ref="S2431">IFERROR(_xlfn.TEXTJOIN(", ",TRUE,IF(ChangeLog[ROW_ID]=$T2431,ChangeLog[Change'#],"")),"")</f>
        <v/>
      </c>
      <c r="T2431">
        <v>2433</v>
      </c>
    </row>
    <row r="2432" spans="1:20" ht="17.100000000000001" customHeight="1" x14ac:dyDescent="0.25">
      <c r="A2432" s="1" t="s">
        <v>1242</v>
      </c>
      <c r="B2432" s="15">
        <v>1997</v>
      </c>
      <c r="C2432" s="15" t="s">
        <v>2896</v>
      </c>
      <c r="D2432" s="15" t="s">
        <v>2896</v>
      </c>
      <c r="E2432" s="15" t="s">
        <v>2897</v>
      </c>
      <c r="F2432" s="15" t="s">
        <v>26</v>
      </c>
      <c r="G2432" s="15" t="s">
        <v>2898</v>
      </c>
      <c r="H2432" s="15" t="s">
        <v>4029</v>
      </c>
      <c r="I2432" s="15" t="s">
        <v>11985</v>
      </c>
      <c r="J2432" s="1" t="s">
        <v>4031</v>
      </c>
      <c r="K2432" s="15" t="s">
        <v>29</v>
      </c>
      <c r="L2432" s="15">
        <v>3</v>
      </c>
      <c r="M2432" s="15" t="s">
        <v>57</v>
      </c>
      <c r="N2432" s="15">
        <v>3</v>
      </c>
      <c r="O2432" s="15">
        <v>1</v>
      </c>
      <c r="P2432" s="13" t="s">
        <v>31</v>
      </c>
      <c r="Q2432" s="13" t="s">
        <v>32</v>
      </c>
      <c r="R2432" s="1"/>
      <c r="S2432" s="13" t="str" cm="1">
        <f t="array" ref="S2432">IFERROR(_xlfn.TEXTJOIN(", ",TRUE,IF(ChangeLog[ROW_ID]=$T2432,ChangeLog[Change'#],"")),"")</f>
        <v>139</v>
      </c>
      <c r="T2432">
        <v>2434</v>
      </c>
    </row>
    <row r="2433" spans="1:20" ht="17.100000000000001" customHeight="1" x14ac:dyDescent="0.25">
      <c r="A2433" s="1" t="s">
        <v>1242</v>
      </c>
      <c r="B2433" s="15">
        <v>1997</v>
      </c>
      <c r="C2433" s="15" t="s">
        <v>2896</v>
      </c>
      <c r="D2433" s="15" t="s">
        <v>2896</v>
      </c>
      <c r="E2433" s="15" t="s">
        <v>2897</v>
      </c>
      <c r="F2433" s="15" t="s">
        <v>26</v>
      </c>
      <c r="G2433" s="15" t="s">
        <v>2902</v>
      </c>
      <c r="H2433" s="15" t="s">
        <v>4029</v>
      </c>
      <c r="I2433" s="15" t="s">
        <v>11986</v>
      </c>
      <c r="J2433" s="1" t="s">
        <v>4031</v>
      </c>
      <c r="K2433" s="15" t="s">
        <v>29</v>
      </c>
      <c r="L2433" s="15">
        <v>3</v>
      </c>
      <c r="M2433" s="15" t="s">
        <v>57</v>
      </c>
      <c r="N2433" s="15">
        <v>3</v>
      </c>
      <c r="O2433" s="15">
        <v>1</v>
      </c>
      <c r="P2433" s="13" t="s">
        <v>31</v>
      </c>
      <c r="Q2433" s="13" t="s">
        <v>32</v>
      </c>
      <c r="R2433" s="1"/>
      <c r="S2433" s="13" t="str" cm="1">
        <f t="array" ref="S2433">IFERROR(_xlfn.TEXTJOIN(", ",TRUE,IF(ChangeLog[ROW_ID]=$T2433,ChangeLog[Change'#],"")),"")</f>
        <v>140</v>
      </c>
      <c r="T2433">
        <v>2435</v>
      </c>
    </row>
    <row r="2434" spans="1:20" ht="17.100000000000001" customHeight="1" x14ac:dyDescent="0.25">
      <c r="A2434" s="1" t="s">
        <v>1242</v>
      </c>
      <c r="B2434" s="15">
        <v>1997</v>
      </c>
      <c r="C2434" s="15" t="s">
        <v>2896</v>
      </c>
      <c r="D2434" s="15" t="s">
        <v>2896</v>
      </c>
      <c r="E2434" s="15" t="s">
        <v>2897</v>
      </c>
      <c r="F2434" s="15" t="s">
        <v>26</v>
      </c>
      <c r="G2434" s="15" t="s">
        <v>3222</v>
      </c>
      <c r="H2434" s="15" t="s">
        <v>4029</v>
      </c>
      <c r="I2434" s="15" t="s">
        <v>11987</v>
      </c>
      <c r="J2434" s="1" t="s">
        <v>4034</v>
      </c>
      <c r="K2434" s="15" t="s">
        <v>29</v>
      </c>
      <c r="L2434" s="15">
        <v>1</v>
      </c>
      <c r="M2434" s="15" t="s">
        <v>41</v>
      </c>
      <c r="N2434" s="15">
        <v>1</v>
      </c>
      <c r="O2434" s="15">
        <v>1</v>
      </c>
      <c r="P2434" s="13" t="s">
        <v>31</v>
      </c>
      <c r="Q2434" s="13" t="s">
        <v>32</v>
      </c>
      <c r="R2434" s="1"/>
      <c r="S2434" s="13" t="str" cm="1">
        <f t="array" ref="S2434">IFERROR(_xlfn.TEXTJOIN(", ",TRUE,IF(ChangeLog[ROW_ID]=$T2434,ChangeLog[Change'#],"")),"")</f>
        <v>141</v>
      </c>
      <c r="T2434">
        <v>2436</v>
      </c>
    </row>
    <row r="2435" spans="1:20" ht="17.100000000000001" customHeight="1" x14ac:dyDescent="0.25">
      <c r="A2435" s="1" t="s">
        <v>1242</v>
      </c>
      <c r="B2435" s="15">
        <v>1997</v>
      </c>
      <c r="C2435" s="15" t="s">
        <v>2896</v>
      </c>
      <c r="D2435" s="15" t="s">
        <v>2896</v>
      </c>
      <c r="E2435" s="15" t="s">
        <v>2897</v>
      </c>
      <c r="F2435" s="15" t="s">
        <v>26</v>
      </c>
      <c r="G2435" s="15" t="s">
        <v>2898</v>
      </c>
      <c r="H2435" s="15" t="s">
        <v>4029</v>
      </c>
      <c r="I2435" s="15" t="s">
        <v>11985</v>
      </c>
      <c r="J2435" s="1" t="s">
        <v>4034</v>
      </c>
      <c r="K2435" s="15" t="s">
        <v>29</v>
      </c>
      <c r="L2435" s="15">
        <v>1</v>
      </c>
      <c r="M2435" s="15" t="s">
        <v>41</v>
      </c>
      <c r="N2435" s="15">
        <v>1</v>
      </c>
      <c r="O2435" s="15">
        <v>1</v>
      </c>
      <c r="P2435" s="13" t="s">
        <v>31</v>
      </c>
      <c r="Q2435" s="13" t="s">
        <v>32</v>
      </c>
      <c r="R2435" s="1"/>
      <c r="S2435" s="13" t="str" cm="1">
        <f t="array" ref="S2435">IFERROR(_xlfn.TEXTJOIN(", ",TRUE,IF(ChangeLog[ROW_ID]=$T2435,ChangeLog[Change'#],"")),"")</f>
        <v>142</v>
      </c>
      <c r="T2435">
        <v>2437</v>
      </c>
    </row>
    <row r="2436" spans="1:20" ht="17.100000000000001" customHeight="1" x14ac:dyDescent="0.25">
      <c r="A2436" s="1" t="s">
        <v>1242</v>
      </c>
      <c r="B2436" s="15">
        <v>1997</v>
      </c>
      <c r="C2436" s="15" t="s">
        <v>2896</v>
      </c>
      <c r="D2436" s="15" t="s">
        <v>2896</v>
      </c>
      <c r="E2436" s="15" t="s">
        <v>2897</v>
      </c>
      <c r="F2436" s="15" t="s">
        <v>26</v>
      </c>
      <c r="G2436" s="15" t="s">
        <v>2902</v>
      </c>
      <c r="H2436" s="15" t="s">
        <v>4029</v>
      </c>
      <c r="I2436" s="15" t="s">
        <v>11986</v>
      </c>
      <c r="J2436" s="1" t="s">
        <v>4034</v>
      </c>
      <c r="K2436" s="15" t="s">
        <v>29</v>
      </c>
      <c r="L2436" s="15">
        <v>1</v>
      </c>
      <c r="M2436" s="15" t="s">
        <v>41</v>
      </c>
      <c r="N2436" s="15">
        <v>1</v>
      </c>
      <c r="O2436" s="15">
        <v>1</v>
      </c>
      <c r="P2436" s="13" t="s">
        <v>31</v>
      </c>
      <c r="Q2436" s="13" t="s">
        <v>32</v>
      </c>
      <c r="R2436" s="1"/>
      <c r="S2436" s="13" t="str" cm="1">
        <f t="array" ref="S2436">IFERROR(_xlfn.TEXTJOIN(", ",TRUE,IF(ChangeLog[ROW_ID]=$T2436,ChangeLog[Change'#],"")),"")</f>
        <v>143</v>
      </c>
      <c r="T2436">
        <v>2438</v>
      </c>
    </row>
    <row r="2437" spans="1:20" ht="17.100000000000001" customHeight="1" x14ac:dyDescent="0.25">
      <c r="A2437" s="1" t="s">
        <v>1242</v>
      </c>
      <c r="B2437" s="15">
        <v>1997</v>
      </c>
      <c r="C2437" s="15" t="s">
        <v>2896</v>
      </c>
      <c r="D2437" s="15" t="s">
        <v>2896</v>
      </c>
      <c r="E2437" s="15" t="s">
        <v>2897</v>
      </c>
      <c r="F2437" s="15" t="s">
        <v>49</v>
      </c>
      <c r="G2437" s="15" t="s">
        <v>2902</v>
      </c>
      <c r="H2437" s="15" t="s">
        <v>4029</v>
      </c>
      <c r="I2437" s="15" t="s">
        <v>11988</v>
      </c>
      <c r="J2437" s="1" t="s">
        <v>4036</v>
      </c>
      <c r="K2437" s="15" t="s">
        <v>29</v>
      </c>
      <c r="L2437" s="15">
        <v>2</v>
      </c>
      <c r="M2437" s="15" t="s">
        <v>30</v>
      </c>
      <c r="N2437" s="15">
        <v>2</v>
      </c>
      <c r="O2437" s="15">
        <v>1</v>
      </c>
      <c r="P2437" s="13" t="s">
        <v>31</v>
      </c>
      <c r="Q2437" s="13" t="s">
        <v>32</v>
      </c>
      <c r="R2437" s="1"/>
      <c r="S2437" s="13" t="str" cm="1">
        <f t="array" ref="S2437">IFERROR(_xlfn.TEXTJOIN(", ",TRUE,IF(ChangeLog[ROW_ID]=$T2437,ChangeLog[Change'#],"")),"")</f>
        <v>144</v>
      </c>
      <c r="T2437">
        <v>2439</v>
      </c>
    </row>
    <row r="2438" spans="1:20" ht="17.100000000000001" customHeight="1" x14ac:dyDescent="0.25">
      <c r="A2438" s="1" t="s">
        <v>1242</v>
      </c>
      <c r="B2438" s="15">
        <v>1997</v>
      </c>
      <c r="C2438" s="15" t="s">
        <v>189</v>
      </c>
      <c r="D2438" s="15" t="s">
        <v>189</v>
      </c>
      <c r="E2438" s="15" t="s">
        <v>4037</v>
      </c>
      <c r="F2438" s="15" t="s">
        <v>26</v>
      </c>
      <c r="G2438" s="15" t="s">
        <v>281</v>
      </c>
      <c r="H2438" s="15" t="s">
        <v>3517</v>
      </c>
      <c r="I2438" s="15" t="s">
        <v>11989</v>
      </c>
      <c r="J2438" s="1" t="s">
        <v>4039</v>
      </c>
      <c r="K2438" s="15" t="s">
        <v>29</v>
      </c>
      <c r="L2438" s="15">
        <v>3</v>
      </c>
      <c r="M2438" s="15" t="s">
        <v>57</v>
      </c>
      <c r="N2438" s="15">
        <v>3</v>
      </c>
      <c r="O2438" s="15">
        <v>1</v>
      </c>
      <c r="P2438" s="13" t="s">
        <v>31</v>
      </c>
      <c r="Q2438" s="13" t="s">
        <v>32</v>
      </c>
      <c r="R2438" s="1"/>
      <c r="S2438" s="13" t="str" cm="1">
        <f t="array" ref="S2438">IFERROR(_xlfn.TEXTJOIN(", ",TRUE,IF(ChangeLog[ROW_ID]=$T2438,ChangeLog[Change'#],"")),"")</f>
        <v/>
      </c>
      <c r="T2438">
        <v>2440</v>
      </c>
    </row>
    <row r="2439" spans="1:20" ht="17.100000000000001" customHeight="1" x14ac:dyDescent="0.25">
      <c r="A2439" s="1" t="s">
        <v>1242</v>
      </c>
      <c r="B2439" s="15">
        <v>1997</v>
      </c>
      <c r="C2439" s="15" t="s">
        <v>189</v>
      </c>
      <c r="D2439" s="15" t="s">
        <v>189</v>
      </c>
      <c r="E2439" s="15" t="s">
        <v>190</v>
      </c>
      <c r="F2439" s="15" t="s">
        <v>49</v>
      </c>
      <c r="G2439" s="15" t="s">
        <v>3519</v>
      </c>
      <c r="H2439" s="15" t="s">
        <v>3517</v>
      </c>
      <c r="I2439" s="15" t="s">
        <v>11990</v>
      </c>
      <c r="J2439" s="1" t="s">
        <v>192</v>
      </c>
      <c r="K2439" s="15" t="s">
        <v>29</v>
      </c>
      <c r="L2439" s="15">
        <v>3</v>
      </c>
      <c r="M2439" s="15" t="s">
        <v>57</v>
      </c>
      <c r="N2439" s="15">
        <v>3</v>
      </c>
      <c r="O2439" s="15">
        <v>1</v>
      </c>
      <c r="P2439" s="13" t="s">
        <v>31</v>
      </c>
      <c r="Q2439" s="13" t="s">
        <v>32</v>
      </c>
      <c r="R2439" s="1"/>
      <c r="S2439" s="13" t="str" cm="1">
        <f t="array" ref="S2439">IFERROR(_xlfn.TEXTJOIN(", ",TRUE,IF(ChangeLog[ROW_ID]=$T2439,ChangeLog[Change'#],"")),"")</f>
        <v/>
      </c>
      <c r="T2439">
        <v>2441</v>
      </c>
    </row>
    <row r="2440" spans="1:20" ht="17.100000000000001" customHeight="1" x14ac:dyDescent="0.25">
      <c r="A2440" s="1" t="s">
        <v>1242</v>
      </c>
      <c r="B2440" s="15">
        <v>1997</v>
      </c>
      <c r="C2440" s="15" t="s">
        <v>189</v>
      </c>
      <c r="D2440" s="15" t="s">
        <v>189</v>
      </c>
      <c r="E2440" s="15" t="s">
        <v>190</v>
      </c>
      <c r="F2440" s="15" t="s">
        <v>49</v>
      </c>
      <c r="G2440" s="15" t="s">
        <v>3516</v>
      </c>
      <c r="H2440" s="15" t="s">
        <v>3517</v>
      </c>
      <c r="I2440" s="15" t="s">
        <v>11991</v>
      </c>
      <c r="J2440" s="1" t="s">
        <v>192</v>
      </c>
      <c r="K2440" s="15" t="s">
        <v>29</v>
      </c>
      <c r="L2440" s="15">
        <v>3</v>
      </c>
      <c r="M2440" s="15" t="s">
        <v>57</v>
      </c>
      <c r="N2440" s="15">
        <v>3</v>
      </c>
      <c r="O2440" s="15">
        <v>1</v>
      </c>
      <c r="P2440" s="13" t="s">
        <v>31</v>
      </c>
      <c r="Q2440" s="13" t="s">
        <v>32</v>
      </c>
      <c r="R2440" s="1"/>
      <c r="S2440" s="13" t="str" cm="1">
        <f t="array" ref="S2440">IFERROR(_xlfn.TEXTJOIN(", ",TRUE,IF(ChangeLog[ROW_ID]=$T2440,ChangeLog[Change'#],"")),"")</f>
        <v/>
      </c>
      <c r="T2440">
        <v>2442</v>
      </c>
    </row>
    <row r="2441" spans="1:20" ht="17.100000000000001" customHeight="1" x14ac:dyDescent="0.25">
      <c r="A2441" s="1" t="s">
        <v>1242</v>
      </c>
      <c r="B2441" s="15">
        <v>1997</v>
      </c>
      <c r="C2441" s="15" t="s">
        <v>189</v>
      </c>
      <c r="D2441" s="15" t="s">
        <v>189</v>
      </c>
      <c r="E2441" s="15" t="s">
        <v>190</v>
      </c>
      <c r="F2441" s="15" t="s">
        <v>26</v>
      </c>
      <c r="G2441" s="15" t="s">
        <v>397</v>
      </c>
      <c r="H2441" s="15" t="s">
        <v>3517</v>
      </c>
      <c r="I2441" s="15" t="s">
        <v>397</v>
      </c>
      <c r="J2441" s="1" t="s">
        <v>4043</v>
      </c>
      <c r="K2441" s="15" t="s">
        <v>29</v>
      </c>
      <c r="L2441" s="15">
        <v>1</v>
      </c>
      <c r="M2441" s="15" t="s">
        <v>41</v>
      </c>
      <c r="N2441" s="15">
        <v>1</v>
      </c>
      <c r="O2441" s="15">
        <v>1</v>
      </c>
      <c r="P2441" s="13" t="s">
        <v>31</v>
      </c>
      <c r="Q2441" s="13" t="s">
        <v>32</v>
      </c>
      <c r="R2441" s="1"/>
      <c r="S2441" s="13" t="str" cm="1">
        <f t="array" ref="S2441">IFERROR(_xlfn.TEXTJOIN(", ",TRUE,IF(ChangeLog[ROW_ID]=$T2441,ChangeLog[Change'#],"")),"")</f>
        <v/>
      </c>
      <c r="T2441">
        <v>2443</v>
      </c>
    </row>
    <row r="2442" spans="1:20" ht="17.100000000000001" customHeight="1" x14ac:dyDescent="0.25">
      <c r="A2442" s="1" t="s">
        <v>1242</v>
      </c>
      <c r="B2442" s="15">
        <v>1997</v>
      </c>
      <c r="C2442" s="15" t="s">
        <v>189</v>
      </c>
      <c r="D2442" s="15" t="s">
        <v>189</v>
      </c>
      <c r="E2442" s="15" t="s">
        <v>190</v>
      </c>
      <c r="F2442" s="15" t="s">
        <v>26</v>
      </c>
      <c r="G2442" s="15" t="s">
        <v>232</v>
      </c>
      <c r="H2442" s="15" t="s">
        <v>3517</v>
      </c>
      <c r="I2442" s="15" t="s">
        <v>11992</v>
      </c>
      <c r="J2442" s="1" t="s">
        <v>234</v>
      </c>
      <c r="K2442" s="15" t="s">
        <v>29</v>
      </c>
      <c r="L2442" s="15">
        <v>3</v>
      </c>
      <c r="M2442" s="15" t="s">
        <v>57</v>
      </c>
      <c r="N2442" s="15">
        <v>3</v>
      </c>
      <c r="O2442" s="15">
        <v>1</v>
      </c>
      <c r="P2442" s="13" t="s">
        <v>31</v>
      </c>
      <c r="Q2442" s="13" t="s">
        <v>32</v>
      </c>
      <c r="R2442" s="1"/>
      <c r="S2442" s="13" t="str" cm="1">
        <f t="array" ref="S2442">IFERROR(_xlfn.TEXTJOIN(", ",TRUE,IF(ChangeLog[ROW_ID]=$T2442,ChangeLog[Change'#],"")),"")</f>
        <v/>
      </c>
      <c r="T2442">
        <v>2444</v>
      </c>
    </row>
    <row r="2443" spans="1:20" ht="17.100000000000001" customHeight="1" x14ac:dyDescent="0.25">
      <c r="A2443" s="1" t="s">
        <v>1242</v>
      </c>
      <c r="B2443" s="15">
        <v>1997</v>
      </c>
      <c r="C2443" s="15" t="s">
        <v>189</v>
      </c>
      <c r="D2443" s="15" t="s">
        <v>189</v>
      </c>
      <c r="E2443" s="15" t="s">
        <v>190</v>
      </c>
      <c r="F2443" s="15" t="s">
        <v>49</v>
      </c>
      <c r="G2443" s="15" t="s">
        <v>194</v>
      </c>
      <c r="H2443" s="15" t="s">
        <v>3517</v>
      </c>
      <c r="I2443" s="15" t="s">
        <v>11993</v>
      </c>
      <c r="J2443" s="1" t="s">
        <v>196</v>
      </c>
      <c r="K2443" s="15" t="s">
        <v>29</v>
      </c>
      <c r="L2443" s="15">
        <v>3</v>
      </c>
      <c r="M2443" s="15" t="s">
        <v>57</v>
      </c>
      <c r="N2443" s="15">
        <v>3</v>
      </c>
      <c r="O2443" s="15">
        <v>1</v>
      </c>
      <c r="P2443" s="13" t="s">
        <v>31</v>
      </c>
      <c r="Q2443" s="13" t="s">
        <v>32</v>
      </c>
      <c r="R2443" s="1"/>
      <c r="S2443" s="13" t="str" cm="1">
        <f t="array" ref="S2443">IFERROR(_xlfn.TEXTJOIN(", ",TRUE,IF(ChangeLog[ROW_ID]=$T2443,ChangeLog[Change'#],"")),"")</f>
        <v/>
      </c>
      <c r="T2443">
        <v>2445</v>
      </c>
    </row>
    <row r="2444" spans="1:20" ht="17.100000000000001" customHeight="1" x14ac:dyDescent="0.25">
      <c r="A2444" s="1" t="s">
        <v>1242</v>
      </c>
      <c r="B2444" s="15">
        <v>1997</v>
      </c>
      <c r="C2444" s="15" t="s">
        <v>189</v>
      </c>
      <c r="D2444" s="15" t="s">
        <v>189</v>
      </c>
      <c r="E2444" s="15" t="s">
        <v>190</v>
      </c>
      <c r="F2444" s="15" t="s">
        <v>26</v>
      </c>
      <c r="G2444" s="15" t="s">
        <v>3522</v>
      </c>
      <c r="H2444" s="15" t="s">
        <v>3517</v>
      </c>
      <c r="I2444" s="15" t="s">
        <v>11994</v>
      </c>
      <c r="J2444" s="1" t="s">
        <v>4043</v>
      </c>
      <c r="K2444" s="15" t="s">
        <v>29</v>
      </c>
      <c r="L2444" s="15">
        <v>1</v>
      </c>
      <c r="M2444" s="15" t="s">
        <v>41</v>
      </c>
      <c r="N2444" s="15">
        <v>1</v>
      </c>
      <c r="O2444" s="15">
        <v>1</v>
      </c>
      <c r="P2444" s="13" t="s">
        <v>31</v>
      </c>
      <c r="Q2444" s="13" t="s">
        <v>32</v>
      </c>
      <c r="R2444" s="1"/>
      <c r="S2444" s="13" t="str" cm="1">
        <f t="array" ref="S2444">IFERROR(_xlfn.TEXTJOIN(", ",TRUE,IF(ChangeLog[ROW_ID]=$T2444,ChangeLog[Change'#],"")),"")</f>
        <v/>
      </c>
      <c r="T2444">
        <v>2446</v>
      </c>
    </row>
    <row r="2445" spans="1:20" ht="17.100000000000001" customHeight="1" x14ac:dyDescent="0.25">
      <c r="A2445" s="1" t="s">
        <v>1242</v>
      </c>
      <c r="B2445" s="15">
        <v>1999</v>
      </c>
      <c r="C2445" s="15" t="s">
        <v>24</v>
      </c>
      <c r="D2445" s="15" t="s">
        <v>35</v>
      </c>
      <c r="E2445" s="15" t="s">
        <v>35</v>
      </c>
      <c r="F2445" s="15" t="s">
        <v>26</v>
      </c>
      <c r="G2445" s="15" t="s">
        <v>36</v>
      </c>
      <c r="H2445" s="15" t="s">
        <v>1359</v>
      </c>
      <c r="I2445" s="15" t="s">
        <v>37</v>
      </c>
      <c r="J2445" s="1" t="s">
        <v>91</v>
      </c>
      <c r="K2445" s="15" t="s">
        <v>29</v>
      </c>
      <c r="L2445" s="15">
        <v>1</v>
      </c>
      <c r="M2445" s="15" t="s">
        <v>41</v>
      </c>
      <c r="N2445" s="15">
        <v>1</v>
      </c>
      <c r="O2445" s="15">
        <v>1</v>
      </c>
      <c r="P2445" s="13" t="s">
        <v>31</v>
      </c>
      <c r="Q2445" s="13" t="s">
        <v>32</v>
      </c>
      <c r="R2445" s="1"/>
      <c r="S2445" s="13" t="str" cm="1">
        <f t="array" ref="S2445">IFERROR(_xlfn.TEXTJOIN(", ",TRUE,IF(ChangeLog[ROW_ID]=$T2445,ChangeLog[Change'#],"")),"")</f>
        <v>157</v>
      </c>
      <c r="T2445">
        <v>2447</v>
      </c>
    </row>
    <row r="2446" spans="1:20" ht="17.100000000000001" customHeight="1" x14ac:dyDescent="0.25">
      <c r="A2446" s="1" t="s">
        <v>1242</v>
      </c>
      <c r="B2446" s="15">
        <v>1999</v>
      </c>
      <c r="C2446" s="15" t="s">
        <v>24</v>
      </c>
      <c r="D2446" s="15" t="s">
        <v>25</v>
      </c>
      <c r="E2446" s="15" t="s">
        <v>25</v>
      </c>
      <c r="F2446" s="15" t="s">
        <v>26</v>
      </c>
      <c r="G2446" s="15" t="s">
        <v>42</v>
      </c>
      <c r="H2446" s="15" t="s">
        <v>1243</v>
      </c>
      <c r="I2446" s="15" t="s">
        <v>11995</v>
      </c>
      <c r="J2446" s="1" t="s">
        <v>4048</v>
      </c>
      <c r="K2446" s="15" t="s">
        <v>29</v>
      </c>
      <c r="L2446" s="15">
        <v>3</v>
      </c>
      <c r="M2446" s="15" t="s">
        <v>57</v>
      </c>
      <c r="N2446" s="15">
        <v>3</v>
      </c>
      <c r="O2446" s="15">
        <v>1</v>
      </c>
      <c r="P2446" s="13" t="s">
        <v>31</v>
      </c>
      <c r="Q2446" s="13" t="s">
        <v>32</v>
      </c>
      <c r="R2446" s="1"/>
      <c r="S2446" s="13" t="str" cm="1">
        <f t="array" ref="S2446">IFERROR(_xlfn.TEXTJOIN(", ",TRUE,IF(ChangeLog[ROW_ID]=$T2446,ChangeLog[Change'#],"")),"")</f>
        <v/>
      </c>
      <c r="T2446">
        <v>2448</v>
      </c>
    </row>
    <row r="2447" spans="1:20" ht="17.100000000000001" customHeight="1" x14ac:dyDescent="0.25">
      <c r="A2447" s="1" t="s">
        <v>1242</v>
      </c>
      <c r="B2447" s="15">
        <v>1999</v>
      </c>
      <c r="C2447" s="15" t="s">
        <v>24</v>
      </c>
      <c r="D2447" s="15" t="s">
        <v>25</v>
      </c>
      <c r="E2447" s="15" t="s">
        <v>25</v>
      </c>
      <c r="F2447" s="15" t="s">
        <v>49</v>
      </c>
      <c r="G2447" s="15" t="s">
        <v>121</v>
      </c>
      <c r="H2447" s="15" t="s">
        <v>1243</v>
      </c>
      <c r="I2447" s="15" t="s">
        <v>11996</v>
      </c>
      <c r="J2447" s="1" t="s">
        <v>4050</v>
      </c>
      <c r="K2447" s="15" t="s">
        <v>29</v>
      </c>
      <c r="L2447" s="15">
        <v>3</v>
      </c>
      <c r="M2447" s="15" t="s">
        <v>57</v>
      </c>
      <c r="N2447" s="15">
        <v>3</v>
      </c>
      <c r="O2447" s="15">
        <v>1</v>
      </c>
      <c r="P2447" s="13" t="s">
        <v>31</v>
      </c>
      <c r="Q2447" s="13" t="s">
        <v>32</v>
      </c>
      <c r="R2447" s="1"/>
      <c r="S2447" s="13" t="str" cm="1">
        <f t="array" ref="S2447">IFERROR(_xlfn.TEXTJOIN(", ",TRUE,IF(ChangeLog[ROW_ID]=$T2447,ChangeLog[Change'#],"")),"")</f>
        <v/>
      </c>
      <c r="T2447">
        <v>2449</v>
      </c>
    </row>
    <row r="2448" spans="1:20" ht="17.100000000000001" customHeight="1" x14ac:dyDescent="0.25">
      <c r="A2448" s="1" t="s">
        <v>1242</v>
      </c>
      <c r="B2448" s="15">
        <v>1999</v>
      </c>
      <c r="C2448" s="15" t="s">
        <v>24</v>
      </c>
      <c r="D2448" s="15" t="s">
        <v>25</v>
      </c>
      <c r="E2448" s="15" t="s">
        <v>25</v>
      </c>
      <c r="F2448" s="15" t="s">
        <v>26</v>
      </c>
      <c r="G2448" s="15" t="s">
        <v>42</v>
      </c>
      <c r="H2448" s="15" t="s">
        <v>1243</v>
      </c>
      <c r="I2448" s="15" t="s">
        <v>11995</v>
      </c>
      <c r="J2448" s="1" t="s">
        <v>4051</v>
      </c>
      <c r="K2448" s="15" t="s">
        <v>29</v>
      </c>
      <c r="L2448" s="15">
        <v>2</v>
      </c>
      <c r="M2448" s="15" t="s">
        <v>30</v>
      </c>
      <c r="N2448" s="15">
        <v>2</v>
      </c>
      <c r="O2448" s="15">
        <v>1</v>
      </c>
      <c r="P2448" s="13" t="s">
        <v>31</v>
      </c>
      <c r="Q2448" s="13" t="s">
        <v>32</v>
      </c>
      <c r="R2448" s="1"/>
      <c r="S2448" s="13" t="str" cm="1">
        <f t="array" ref="S2448">IFERROR(_xlfn.TEXTJOIN(", ",TRUE,IF(ChangeLog[ROW_ID]=$T2448,ChangeLog[Change'#],"")),"")</f>
        <v/>
      </c>
      <c r="T2448">
        <v>2450</v>
      </c>
    </row>
    <row r="2449" spans="1:20" ht="17.100000000000001" customHeight="1" x14ac:dyDescent="0.25">
      <c r="A2449" s="1" t="s">
        <v>1242</v>
      </c>
      <c r="B2449" s="15">
        <v>1999</v>
      </c>
      <c r="C2449" s="15" t="s">
        <v>24</v>
      </c>
      <c r="D2449" s="15" t="s">
        <v>25</v>
      </c>
      <c r="E2449" s="15" t="s">
        <v>25</v>
      </c>
      <c r="F2449" s="15" t="s">
        <v>49</v>
      </c>
      <c r="G2449" s="15" t="s">
        <v>42</v>
      </c>
      <c r="H2449" s="15" t="s">
        <v>1243</v>
      </c>
      <c r="I2449" s="15" t="s">
        <v>11995</v>
      </c>
      <c r="J2449" s="1" t="s">
        <v>4052</v>
      </c>
      <c r="K2449" s="15" t="s">
        <v>29</v>
      </c>
      <c r="L2449" s="15">
        <v>2</v>
      </c>
      <c r="M2449" s="15" t="s">
        <v>30</v>
      </c>
      <c r="N2449" s="15">
        <v>2</v>
      </c>
      <c r="O2449" s="15">
        <v>1</v>
      </c>
      <c r="P2449" s="13" t="s">
        <v>31</v>
      </c>
      <c r="Q2449" s="13" t="s">
        <v>32</v>
      </c>
      <c r="R2449" s="1"/>
      <c r="S2449" s="13" t="str" cm="1">
        <f t="array" ref="S2449">IFERROR(_xlfn.TEXTJOIN(", ",TRUE,IF(ChangeLog[ROW_ID]=$T2449,ChangeLog[Change'#],"")),"")</f>
        <v/>
      </c>
      <c r="T2449">
        <v>2451</v>
      </c>
    </row>
    <row r="2450" spans="1:20" ht="17.100000000000001" customHeight="1" x14ac:dyDescent="0.25">
      <c r="A2450" s="1" t="s">
        <v>1242</v>
      </c>
      <c r="B2450" s="15">
        <v>1999</v>
      </c>
      <c r="C2450" s="15" t="s">
        <v>24</v>
      </c>
      <c r="D2450" s="15" t="s">
        <v>25</v>
      </c>
      <c r="E2450" s="15" t="s">
        <v>25</v>
      </c>
      <c r="F2450" s="15" t="s">
        <v>49</v>
      </c>
      <c r="G2450" s="15" t="s">
        <v>66</v>
      </c>
      <c r="H2450" s="15" t="s">
        <v>1243</v>
      </c>
      <c r="I2450" s="15" t="s">
        <v>11997</v>
      </c>
      <c r="J2450" s="1" t="s">
        <v>4052</v>
      </c>
      <c r="K2450" s="15" t="s">
        <v>29</v>
      </c>
      <c r="L2450" s="15">
        <v>2</v>
      </c>
      <c r="M2450" s="15" t="s">
        <v>30</v>
      </c>
      <c r="N2450" s="15">
        <v>2</v>
      </c>
      <c r="O2450" s="15">
        <v>1</v>
      </c>
      <c r="P2450" s="13" t="s">
        <v>31</v>
      </c>
      <c r="Q2450" s="13" t="s">
        <v>32</v>
      </c>
      <c r="R2450" s="1"/>
      <c r="S2450" s="13" t="str" cm="1">
        <f t="array" ref="S2450">IFERROR(_xlfn.TEXTJOIN(", ",TRUE,IF(ChangeLog[ROW_ID]=$T2450,ChangeLog[Change'#],"")),"")</f>
        <v/>
      </c>
      <c r="T2450">
        <v>2452</v>
      </c>
    </row>
    <row r="2451" spans="1:20" ht="17.100000000000001" customHeight="1" x14ac:dyDescent="0.25">
      <c r="A2451" s="1" t="s">
        <v>1242</v>
      </c>
      <c r="B2451" s="15">
        <v>1999</v>
      </c>
      <c r="C2451" s="15" t="s">
        <v>24</v>
      </c>
      <c r="D2451" s="15" t="s">
        <v>25</v>
      </c>
      <c r="E2451" s="15" t="s">
        <v>25</v>
      </c>
      <c r="F2451" s="15" t="s">
        <v>49</v>
      </c>
      <c r="G2451" s="15" t="s">
        <v>27</v>
      </c>
      <c r="H2451" s="15" t="s">
        <v>1243</v>
      </c>
      <c r="I2451" s="15" t="s">
        <v>27</v>
      </c>
      <c r="J2451" s="1" t="s">
        <v>3920</v>
      </c>
      <c r="K2451" s="15" t="s">
        <v>29</v>
      </c>
      <c r="L2451" s="15">
        <v>3</v>
      </c>
      <c r="M2451" s="15" t="s">
        <v>57</v>
      </c>
      <c r="N2451" s="15">
        <v>3</v>
      </c>
      <c r="O2451" s="15">
        <v>1</v>
      </c>
      <c r="P2451" s="13" t="s">
        <v>31</v>
      </c>
      <c r="Q2451" s="13" t="s">
        <v>32</v>
      </c>
      <c r="R2451" s="1"/>
      <c r="S2451" s="13" t="str" cm="1">
        <f t="array" ref="S2451">IFERROR(_xlfn.TEXTJOIN(", ",TRUE,IF(ChangeLog[ROW_ID]=$T2451,ChangeLog[Change'#],"")),"")</f>
        <v/>
      </c>
      <c r="T2451">
        <v>2453</v>
      </c>
    </row>
    <row r="2452" spans="1:20" ht="17.100000000000001" customHeight="1" x14ac:dyDescent="0.25">
      <c r="A2452" s="1" t="s">
        <v>1242</v>
      </c>
      <c r="B2452" s="15">
        <v>1999</v>
      </c>
      <c r="C2452" s="15" t="s">
        <v>24</v>
      </c>
      <c r="D2452" s="15" t="s">
        <v>25</v>
      </c>
      <c r="E2452" s="15" t="s">
        <v>25</v>
      </c>
      <c r="F2452" s="15" t="s">
        <v>49</v>
      </c>
      <c r="G2452" s="15" t="s">
        <v>46</v>
      </c>
      <c r="H2452" s="15" t="s">
        <v>1243</v>
      </c>
      <c r="I2452" s="15" t="s">
        <v>46</v>
      </c>
      <c r="J2452" s="1" t="s">
        <v>3920</v>
      </c>
      <c r="K2452" s="15" t="s">
        <v>29</v>
      </c>
      <c r="L2452" s="15">
        <v>3</v>
      </c>
      <c r="M2452" s="15" t="s">
        <v>57</v>
      </c>
      <c r="N2452" s="15">
        <v>3</v>
      </c>
      <c r="O2452" s="15">
        <v>1</v>
      </c>
      <c r="P2452" s="13" t="s">
        <v>31</v>
      </c>
      <c r="Q2452" s="13" t="s">
        <v>32</v>
      </c>
      <c r="R2452" s="1"/>
      <c r="S2452" s="13" t="str" cm="1">
        <f t="array" ref="S2452">IFERROR(_xlfn.TEXTJOIN(", ",TRUE,IF(ChangeLog[ROW_ID]=$T2452,ChangeLog[Change'#],"")),"")</f>
        <v/>
      </c>
      <c r="T2452">
        <v>2454</v>
      </c>
    </row>
    <row r="2453" spans="1:20" ht="17.100000000000001" customHeight="1" x14ac:dyDescent="0.25">
      <c r="A2453" s="1" t="s">
        <v>1242</v>
      </c>
      <c r="B2453" s="15">
        <v>1999</v>
      </c>
      <c r="C2453" s="15" t="s">
        <v>24</v>
      </c>
      <c r="D2453" s="15" t="s">
        <v>25</v>
      </c>
      <c r="E2453" s="15" t="s">
        <v>25</v>
      </c>
      <c r="F2453" s="15" t="s">
        <v>49</v>
      </c>
      <c r="G2453" s="15" t="s">
        <v>359</v>
      </c>
      <c r="H2453" s="15" t="s">
        <v>1243</v>
      </c>
      <c r="I2453" s="15" t="s">
        <v>359</v>
      </c>
      <c r="J2453" s="1" t="s">
        <v>3920</v>
      </c>
      <c r="K2453" s="15" t="s">
        <v>29</v>
      </c>
      <c r="L2453" s="15">
        <v>3</v>
      </c>
      <c r="M2453" s="15" t="s">
        <v>57</v>
      </c>
      <c r="N2453" s="15">
        <v>3</v>
      </c>
      <c r="O2453" s="15">
        <v>1</v>
      </c>
      <c r="P2453" s="13" t="s">
        <v>31</v>
      </c>
      <c r="Q2453" s="13" t="s">
        <v>32</v>
      </c>
      <c r="R2453" s="1"/>
      <c r="S2453" s="13" t="str" cm="1">
        <f t="array" ref="S2453">IFERROR(_xlfn.TEXTJOIN(", ",TRUE,IF(ChangeLog[ROW_ID]=$T2453,ChangeLog[Change'#],"")),"")</f>
        <v/>
      </c>
      <c r="T2453">
        <v>2455</v>
      </c>
    </row>
    <row r="2454" spans="1:20" ht="17.100000000000001" customHeight="1" x14ac:dyDescent="0.25">
      <c r="A2454" s="1" t="s">
        <v>1242</v>
      </c>
      <c r="B2454" s="15">
        <v>1999</v>
      </c>
      <c r="C2454" s="15" t="s">
        <v>24</v>
      </c>
      <c r="D2454" s="15" t="s">
        <v>25</v>
      </c>
      <c r="E2454" s="15" t="s">
        <v>25</v>
      </c>
      <c r="F2454" s="15" t="s">
        <v>49</v>
      </c>
      <c r="G2454" s="15" t="s">
        <v>39</v>
      </c>
      <c r="H2454" s="15" t="s">
        <v>1243</v>
      </c>
      <c r="I2454" s="15" t="s">
        <v>39</v>
      </c>
      <c r="J2454" s="1" t="s">
        <v>3394</v>
      </c>
      <c r="K2454" s="15" t="s">
        <v>29</v>
      </c>
      <c r="L2454" s="15">
        <v>3</v>
      </c>
      <c r="M2454" s="15" t="s">
        <v>57</v>
      </c>
      <c r="N2454" s="15">
        <v>3</v>
      </c>
      <c r="O2454" s="15">
        <v>1</v>
      </c>
      <c r="P2454" s="13" t="s">
        <v>31</v>
      </c>
      <c r="Q2454" s="13" t="s">
        <v>32</v>
      </c>
      <c r="R2454" s="1"/>
      <c r="S2454" s="13" t="str" cm="1">
        <f t="array" ref="S2454">IFERROR(_xlfn.TEXTJOIN(", ",TRUE,IF(ChangeLog[ROW_ID]=$T2454,ChangeLog[Change'#],"")),"")</f>
        <v/>
      </c>
      <c r="T2454">
        <v>2456</v>
      </c>
    </row>
    <row r="2455" spans="1:20" ht="17.100000000000001" customHeight="1" x14ac:dyDescent="0.25">
      <c r="A2455" s="1" t="s">
        <v>1242</v>
      </c>
      <c r="B2455" s="15">
        <v>1999</v>
      </c>
      <c r="C2455" s="15" t="s">
        <v>24</v>
      </c>
      <c r="D2455" s="15" t="s">
        <v>25</v>
      </c>
      <c r="E2455" s="15" t="s">
        <v>25</v>
      </c>
      <c r="F2455" s="15" t="s">
        <v>26</v>
      </c>
      <c r="G2455" s="15" t="s">
        <v>169</v>
      </c>
      <c r="H2455" s="15" t="s">
        <v>1243</v>
      </c>
      <c r="I2455" s="15" t="s">
        <v>169</v>
      </c>
      <c r="J2455" s="1" t="s">
        <v>4054</v>
      </c>
      <c r="K2455" s="15" t="s">
        <v>29</v>
      </c>
      <c r="L2455" s="15">
        <v>3</v>
      </c>
      <c r="M2455" s="15" t="s">
        <v>57</v>
      </c>
      <c r="N2455" s="15">
        <v>3</v>
      </c>
      <c r="O2455" s="15">
        <v>1</v>
      </c>
      <c r="P2455" s="13" t="s">
        <v>31</v>
      </c>
      <c r="Q2455" s="13" t="s">
        <v>32</v>
      </c>
      <c r="R2455" s="1"/>
      <c r="S2455" s="13" t="str" cm="1">
        <f t="array" ref="S2455">IFERROR(_xlfn.TEXTJOIN(", ",TRUE,IF(ChangeLog[ROW_ID]=$T2455,ChangeLog[Change'#],"")),"")</f>
        <v/>
      </c>
      <c r="T2455">
        <v>2457</v>
      </c>
    </row>
    <row r="2456" spans="1:20" ht="17.100000000000001" customHeight="1" x14ac:dyDescent="0.25">
      <c r="A2456" s="1" t="s">
        <v>1242</v>
      </c>
      <c r="B2456" s="15">
        <v>1999</v>
      </c>
      <c r="C2456" s="15" t="s">
        <v>24</v>
      </c>
      <c r="D2456" s="15" t="s">
        <v>25</v>
      </c>
      <c r="E2456" s="15" t="s">
        <v>25</v>
      </c>
      <c r="F2456" s="15" t="s">
        <v>26</v>
      </c>
      <c r="G2456" s="15" t="s">
        <v>27</v>
      </c>
      <c r="H2456" s="15" t="s">
        <v>1243</v>
      </c>
      <c r="I2456" s="15" t="s">
        <v>27</v>
      </c>
      <c r="J2456" s="1" t="s">
        <v>932</v>
      </c>
      <c r="K2456" s="15" t="s">
        <v>29</v>
      </c>
      <c r="L2456" s="15">
        <v>3</v>
      </c>
      <c r="M2456" s="15" t="s">
        <v>57</v>
      </c>
      <c r="N2456" s="15">
        <v>3</v>
      </c>
      <c r="O2456" s="15">
        <v>1</v>
      </c>
      <c r="P2456" s="13" t="s">
        <v>31</v>
      </c>
      <c r="Q2456" s="13" t="s">
        <v>32</v>
      </c>
      <c r="R2456" s="1"/>
      <c r="S2456" s="13" t="str" cm="1">
        <f t="array" ref="S2456">IFERROR(_xlfn.TEXTJOIN(", ",TRUE,IF(ChangeLog[ROW_ID]=$T2456,ChangeLog[Change'#],"")),"")</f>
        <v/>
      </c>
      <c r="T2456">
        <v>2458</v>
      </c>
    </row>
    <row r="2457" spans="1:20" ht="17.100000000000001" customHeight="1" x14ac:dyDescent="0.25">
      <c r="A2457" s="1" t="s">
        <v>1242</v>
      </c>
      <c r="B2457" s="15">
        <v>1999</v>
      </c>
      <c r="C2457" s="15" t="s">
        <v>24</v>
      </c>
      <c r="D2457" s="15" t="s">
        <v>25</v>
      </c>
      <c r="E2457" s="15" t="s">
        <v>25</v>
      </c>
      <c r="F2457" s="15" t="s">
        <v>26</v>
      </c>
      <c r="G2457" s="15" t="s">
        <v>104</v>
      </c>
      <c r="H2457" s="15" t="s">
        <v>1243</v>
      </c>
      <c r="I2457" s="15" t="s">
        <v>104</v>
      </c>
      <c r="J2457" s="1" t="s">
        <v>906</v>
      </c>
      <c r="K2457" s="15" t="s">
        <v>29</v>
      </c>
      <c r="L2457" s="15">
        <v>3</v>
      </c>
      <c r="M2457" s="15" t="s">
        <v>57</v>
      </c>
      <c r="N2457" s="15">
        <v>3</v>
      </c>
      <c r="O2457" s="15">
        <v>1</v>
      </c>
      <c r="P2457" s="13" t="s">
        <v>31</v>
      </c>
      <c r="Q2457" s="13" t="s">
        <v>32</v>
      </c>
      <c r="R2457" s="1"/>
      <c r="S2457" s="13" t="str" cm="1">
        <f t="array" ref="S2457">IFERROR(_xlfn.TEXTJOIN(", ",TRUE,IF(ChangeLog[ROW_ID]=$T2457,ChangeLog[Change'#],"")),"")</f>
        <v/>
      </c>
      <c r="T2457">
        <v>2459</v>
      </c>
    </row>
    <row r="2458" spans="1:20" ht="17.100000000000001" customHeight="1" x14ac:dyDescent="0.25">
      <c r="A2458" s="1" t="s">
        <v>1242</v>
      </c>
      <c r="B2458" s="15">
        <v>1999</v>
      </c>
      <c r="C2458" s="15" t="s">
        <v>24</v>
      </c>
      <c r="D2458" s="15" t="s">
        <v>25</v>
      </c>
      <c r="E2458" s="15" t="s">
        <v>25</v>
      </c>
      <c r="F2458" s="15" t="s">
        <v>49</v>
      </c>
      <c r="G2458" s="15" t="s">
        <v>169</v>
      </c>
      <c r="H2458" s="15" t="s">
        <v>1243</v>
      </c>
      <c r="I2458" s="15" t="s">
        <v>169</v>
      </c>
      <c r="J2458" s="1" t="s">
        <v>3394</v>
      </c>
      <c r="K2458" s="15" t="s">
        <v>29</v>
      </c>
      <c r="L2458" s="15">
        <v>1</v>
      </c>
      <c r="M2458" s="15" t="s">
        <v>41</v>
      </c>
      <c r="N2458" s="15">
        <v>1</v>
      </c>
      <c r="O2458" s="15">
        <v>1</v>
      </c>
      <c r="P2458" s="13" t="s">
        <v>31</v>
      </c>
      <c r="Q2458" s="13" t="s">
        <v>32</v>
      </c>
      <c r="R2458" s="1"/>
      <c r="S2458" s="13" t="str" cm="1">
        <f t="array" ref="S2458">IFERROR(_xlfn.TEXTJOIN(", ",TRUE,IF(ChangeLog[ROW_ID]=$T2458,ChangeLog[Change'#],"")),"")</f>
        <v/>
      </c>
      <c r="T2458">
        <v>2460</v>
      </c>
    </row>
    <row r="2459" spans="1:20" ht="17.100000000000001" customHeight="1" x14ac:dyDescent="0.25">
      <c r="A2459" s="1" t="s">
        <v>1242</v>
      </c>
      <c r="B2459" s="15">
        <v>1999</v>
      </c>
      <c r="C2459" s="15" t="s">
        <v>24</v>
      </c>
      <c r="D2459" s="15" t="s">
        <v>25</v>
      </c>
      <c r="E2459" s="15" t="s">
        <v>25</v>
      </c>
      <c r="F2459" s="15" t="s">
        <v>49</v>
      </c>
      <c r="G2459" s="15" t="s">
        <v>27</v>
      </c>
      <c r="H2459" s="15" t="s">
        <v>1243</v>
      </c>
      <c r="I2459" s="15" t="s">
        <v>27</v>
      </c>
      <c r="J2459" s="1" t="s">
        <v>3394</v>
      </c>
      <c r="K2459" s="15" t="s">
        <v>29</v>
      </c>
      <c r="L2459" s="15">
        <v>1</v>
      </c>
      <c r="M2459" s="15" t="s">
        <v>41</v>
      </c>
      <c r="N2459" s="15">
        <v>1</v>
      </c>
      <c r="O2459" s="15">
        <v>1</v>
      </c>
      <c r="P2459" s="13" t="s">
        <v>31</v>
      </c>
      <c r="Q2459" s="13" t="s">
        <v>32</v>
      </c>
      <c r="R2459" s="1"/>
      <c r="S2459" s="13" t="str" cm="1">
        <f t="array" ref="S2459">IFERROR(_xlfn.TEXTJOIN(", ",TRUE,IF(ChangeLog[ROW_ID]=$T2459,ChangeLog[Change'#],"")),"")</f>
        <v/>
      </c>
      <c r="T2459">
        <v>2461</v>
      </c>
    </row>
    <row r="2460" spans="1:20" ht="17.100000000000001" customHeight="1" x14ac:dyDescent="0.25">
      <c r="A2460" s="1" t="s">
        <v>1242</v>
      </c>
      <c r="B2460" s="15">
        <v>1999</v>
      </c>
      <c r="C2460" s="15" t="s">
        <v>24</v>
      </c>
      <c r="D2460" s="15" t="s">
        <v>25</v>
      </c>
      <c r="E2460" s="15" t="s">
        <v>25</v>
      </c>
      <c r="F2460" s="15" t="s">
        <v>49</v>
      </c>
      <c r="G2460" s="15" t="s">
        <v>786</v>
      </c>
      <c r="H2460" s="15" t="s">
        <v>1243</v>
      </c>
      <c r="I2460" s="15" t="s">
        <v>786</v>
      </c>
      <c r="J2460" s="1" t="s">
        <v>3394</v>
      </c>
      <c r="K2460" s="15" t="s">
        <v>29</v>
      </c>
      <c r="L2460" s="15">
        <v>1</v>
      </c>
      <c r="M2460" s="15" t="s">
        <v>41</v>
      </c>
      <c r="N2460" s="15">
        <v>1</v>
      </c>
      <c r="O2460" s="15">
        <v>1</v>
      </c>
      <c r="P2460" s="13" t="s">
        <v>31</v>
      </c>
      <c r="Q2460" s="13" t="s">
        <v>32</v>
      </c>
      <c r="R2460" s="1"/>
      <c r="S2460" s="13" t="str" cm="1">
        <f t="array" ref="S2460">IFERROR(_xlfn.TEXTJOIN(", ",TRUE,IF(ChangeLog[ROW_ID]=$T2460,ChangeLog[Change'#],"")),"")</f>
        <v/>
      </c>
      <c r="T2460">
        <v>2462</v>
      </c>
    </row>
    <row r="2461" spans="1:20" ht="17.100000000000001" customHeight="1" x14ac:dyDescent="0.25">
      <c r="A2461" s="1" t="s">
        <v>1242</v>
      </c>
      <c r="B2461" s="15">
        <v>1999</v>
      </c>
      <c r="C2461" s="15" t="s">
        <v>24</v>
      </c>
      <c r="D2461" s="15" t="s">
        <v>25</v>
      </c>
      <c r="E2461" s="15" t="s">
        <v>25</v>
      </c>
      <c r="F2461" s="15" t="s">
        <v>49</v>
      </c>
      <c r="G2461" s="15" t="s">
        <v>124</v>
      </c>
      <c r="H2461" s="15" t="s">
        <v>1243</v>
      </c>
      <c r="I2461" s="15" t="s">
        <v>124</v>
      </c>
      <c r="J2461" s="1" t="s">
        <v>3394</v>
      </c>
      <c r="K2461" s="15" t="s">
        <v>29</v>
      </c>
      <c r="L2461" s="15">
        <v>1</v>
      </c>
      <c r="M2461" s="15" t="s">
        <v>41</v>
      </c>
      <c r="N2461" s="15">
        <v>1</v>
      </c>
      <c r="O2461" s="15">
        <v>1</v>
      </c>
      <c r="P2461" s="13" t="s">
        <v>31</v>
      </c>
      <c r="Q2461" s="13" t="s">
        <v>32</v>
      </c>
      <c r="R2461" s="1"/>
      <c r="S2461" s="13" t="str" cm="1">
        <f t="array" ref="S2461">IFERROR(_xlfn.TEXTJOIN(", ",TRUE,IF(ChangeLog[ROW_ID]=$T2461,ChangeLog[Change'#],"")),"")</f>
        <v/>
      </c>
      <c r="T2461">
        <v>2463</v>
      </c>
    </row>
    <row r="2462" spans="1:20" ht="17.100000000000001" customHeight="1" x14ac:dyDescent="0.25">
      <c r="A2462" s="1" t="s">
        <v>1242</v>
      </c>
      <c r="B2462" s="15">
        <v>1999</v>
      </c>
      <c r="C2462" s="15" t="s">
        <v>24</v>
      </c>
      <c r="D2462" s="15" t="s">
        <v>25</v>
      </c>
      <c r="E2462" s="15" t="s">
        <v>25</v>
      </c>
      <c r="F2462" s="15" t="s">
        <v>49</v>
      </c>
      <c r="G2462" s="15" t="s">
        <v>108</v>
      </c>
      <c r="H2462" s="15" t="s">
        <v>1243</v>
      </c>
      <c r="I2462" s="15" t="s">
        <v>108</v>
      </c>
      <c r="J2462" s="1" t="s">
        <v>3394</v>
      </c>
      <c r="K2462" s="15" t="s">
        <v>29</v>
      </c>
      <c r="L2462" s="15">
        <v>1</v>
      </c>
      <c r="M2462" s="15" t="s">
        <v>41</v>
      </c>
      <c r="N2462" s="15">
        <v>1</v>
      </c>
      <c r="O2462" s="15">
        <v>1</v>
      </c>
      <c r="P2462" s="13" t="s">
        <v>31</v>
      </c>
      <c r="Q2462" s="13" t="s">
        <v>32</v>
      </c>
      <c r="R2462" s="1"/>
      <c r="S2462" s="13" t="str" cm="1">
        <f t="array" ref="S2462">IFERROR(_xlfn.TEXTJOIN(", ",TRUE,IF(ChangeLog[ROW_ID]=$T2462,ChangeLog[Change'#],"")),"")</f>
        <v/>
      </c>
      <c r="T2462">
        <v>2464</v>
      </c>
    </row>
    <row r="2463" spans="1:20" ht="17.100000000000001" customHeight="1" x14ac:dyDescent="0.25">
      <c r="A2463" s="1" t="s">
        <v>1242</v>
      </c>
      <c r="B2463" s="15">
        <v>1999</v>
      </c>
      <c r="C2463" s="15" t="s">
        <v>24</v>
      </c>
      <c r="D2463" s="15" t="s">
        <v>25</v>
      </c>
      <c r="E2463" s="15" t="s">
        <v>25</v>
      </c>
      <c r="F2463" s="15" t="s">
        <v>49</v>
      </c>
      <c r="G2463" s="15" t="s">
        <v>820</v>
      </c>
      <c r="H2463" s="15" t="s">
        <v>1243</v>
      </c>
      <c r="I2463" s="15" t="s">
        <v>820</v>
      </c>
      <c r="J2463" s="1" t="s">
        <v>3394</v>
      </c>
      <c r="K2463" s="15" t="s">
        <v>29</v>
      </c>
      <c r="L2463" s="15">
        <v>1</v>
      </c>
      <c r="M2463" s="15" t="s">
        <v>41</v>
      </c>
      <c r="N2463" s="15">
        <v>1</v>
      </c>
      <c r="O2463" s="15">
        <v>1</v>
      </c>
      <c r="P2463" s="13" t="s">
        <v>31</v>
      </c>
      <c r="Q2463" s="13" t="s">
        <v>32</v>
      </c>
      <c r="R2463" s="1"/>
      <c r="S2463" s="13" t="str" cm="1">
        <f t="array" ref="S2463">IFERROR(_xlfn.TEXTJOIN(", ",TRUE,IF(ChangeLog[ROW_ID]=$T2463,ChangeLog[Change'#],"")),"")</f>
        <v/>
      </c>
      <c r="T2463">
        <v>2465</v>
      </c>
    </row>
    <row r="2464" spans="1:20" ht="17.100000000000001" customHeight="1" x14ac:dyDescent="0.25">
      <c r="A2464" s="1" t="s">
        <v>1242</v>
      </c>
      <c r="B2464" s="15">
        <v>1999</v>
      </c>
      <c r="C2464" s="15" t="s">
        <v>24</v>
      </c>
      <c r="D2464" s="15" t="s">
        <v>25</v>
      </c>
      <c r="E2464" s="15" t="s">
        <v>25</v>
      </c>
      <c r="F2464" s="15" t="s">
        <v>49</v>
      </c>
      <c r="G2464" s="15" t="s">
        <v>695</v>
      </c>
      <c r="H2464" s="15" t="s">
        <v>1243</v>
      </c>
      <c r="I2464" s="15" t="s">
        <v>695</v>
      </c>
      <c r="J2464" s="1" t="s">
        <v>4055</v>
      </c>
      <c r="K2464" s="15" t="s">
        <v>29</v>
      </c>
      <c r="L2464" s="15">
        <v>1</v>
      </c>
      <c r="M2464" s="15" t="s">
        <v>41</v>
      </c>
      <c r="N2464" s="15">
        <v>1</v>
      </c>
      <c r="O2464" s="15">
        <v>1</v>
      </c>
      <c r="P2464" s="13" t="s">
        <v>31</v>
      </c>
      <c r="Q2464" s="13" t="s">
        <v>32</v>
      </c>
      <c r="R2464" s="1"/>
      <c r="S2464" s="13" t="str" cm="1">
        <f t="array" ref="S2464">IFERROR(_xlfn.TEXTJOIN(", ",TRUE,IF(ChangeLog[ROW_ID]=$T2464,ChangeLog[Change'#],"")),"")</f>
        <v/>
      </c>
      <c r="T2464">
        <v>2466</v>
      </c>
    </row>
    <row r="2465" spans="1:20" ht="17.100000000000001" customHeight="1" x14ac:dyDescent="0.25">
      <c r="A2465" s="1" t="s">
        <v>1242</v>
      </c>
      <c r="B2465" s="15">
        <v>1999</v>
      </c>
      <c r="C2465" s="15" t="s">
        <v>24</v>
      </c>
      <c r="D2465" s="15" t="s">
        <v>25</v>
      </c>
      <c r="E2465" s="15" t="s">
        <v>25</v>
      </c>
      <c r="F2465" s="15" t="s">
        <v>49</v>
      </c>
      <c r="G2465" s="15" t="s">
        <v>104</v>
      </c>
      <c r="H2465" s="15" t="s">
        <v>1243</v>
      </c>
      <c r="I2465" s="15" t="s">
        <v>104</v>
      </c>
      <c r="J2465" s="1" t="s">
        <v>3920</v>
      </c>
      <c r="K2465" s="15" t="s">
        <v>29</v>
      </c>
      <c r="L2465" s="15">
        <v>2</v>
      </c>
      <c r="M2465" s="15" t="s">
        <v>30</v>
      </c>
      <c r="N2465" s="15">
        <v>2</v>
      </c>
      <c r="O2465" s="15">
        <v>1</v>
      </c>
      <c r="P2465" s="13" t="s">
        <v>31</v>
      </c>
      <c r="Q2465" s="13" t="s">
        <v>32</v>
      </c>
      <c r="R2465" s="1"/>
      <c r="S2465" s="13" t="str" cm="1">
        <f t="array" ref="S2465">IFERROR(_xlfn.TEXTJOIN(", ",TRUE,IF(ChangeLog[ROW_ID]=$T2465,ChangeLog[Change'#],"")),"")</f>
        <v/>
      </c>
      <c r="T2465">
        <v>2467</v>
      </c>
    </row>
    <row r="2466" spans="1:20" ht="17.100000000000001" customHeight="1" x14ac:dyDescent="0.25">
      <c r="A2466" s="1" t="s">
        <v>1242</v>
      </c>
      <c r="B2466" s="15">
        <v>1999</v>
      </c>
      <c r="C2466" s="15" t="s">
        <v>24</v>
      </c>
      <c r="D2466" s="15" t="s">
        <v>25</v>
      </c>
      <c r="E2466" s="15" t="s">
        <v>25</v>
      </c>
      <c r="F2466" s="15" t="s">
        <v>49</v>
      </c>
      <c r="G2466" s="15" t="s">
        <v>39</v>
      </c>
      <c r="H2466" s="15" t="s">
        <v>1243</v>
      </c>
      <c r="I2466" s="15" t="s">
        <v>39</v>
      </c>
      <c r="J2466" s="1" t="s">
        <v>3920</v>
      </c>
      <c r="K2466" s="15" t="s">
        <v>29</v>
      </c>
      <c r="L2466" s="15">
        <v>2</v>
      </c>
      <c r="M2466" s="15" t="s">
        <v>30</v>
      </c>
      <c r="N2466" s="15">
        <v>2</v>
      </c>
      <c r="O2466" s="15">
        <v>1</v>
      </c>
      <c r="P2466" s="13" t="s">
        <v>31</v>
      </c>
      <c r="Q2466" s="13" t="s">
        <v>32</v>
      </c>
      <c r="R2466" s="1"/>
      <c r="S2466" s="13" t="str" cm="1">
        <f t="array" ref="S2466">IFERROR(_xlfn.TEXTJOIN(", ",TRUE,IF(ChangeLog[ROW_ID]=$T2466,ChangeLog[Change'#],"")),"")</f>
        <v/>
      </c>
      <c r="T2466">
        <v>2468</v>
      </c>
    </row>
    <row r="2467" spans="1:20" ht="17.100000000000001" customHeight="1" x14ac:dyDescent="0.25">
      <c r="A2467" s="1" t="s">
        <v>1242</v>
      </c>
      <c r="B2467" s="15">
        <v>1999</v>
      </c>
      <c r="C2467" s="15" t="s">
        <v>24</v>
      </c>
      <c r="D2467" s="15" t="s">
        <v>25</v>
      </c>
      <c r="E2467" s="15" t="s">
        <v>25</v>
      </c>
      <c r="F2467" s="15"/>
      <c r="G2467" s="15" t="s">
        <v>786</v>
      </c>
      <c r="H2467" s="15" t="s">
        <v>1243</v>
      </c>
      <c r="I2467" s="15" t="s">
        <v>786</v>
      </c>
      <c r="J2467" s="1" t="s">
        <v>4056</v>
      </c>
      <c r="K2467" s="15" t="s">
        <v>29</v>
      </c>
      <c r="L2467" s="15">
        <v>2</v>
      </c>
      <c r="M2467" s="15" t="s">
        <v>30</v>
      </c>
      <c r="N2467" s="15">
        <v>2</v>
      </c>
      <c r="O2467" s="15">
        <v>1</v>
      </c>
      <c r="P2467" s="13" t="s">
        <v>31</v>
      </c>
      <c r="Q2467" s="13" t="s">
        <v>32</v>
      </c>
      <c r="R2467" s="1"/>
      <c r="S2467" s="13" t="str" cm="1">
        <f t="array" ref="S2467">IFERROR(_xlfn.TEXTJOIN(", ",TRUE,IF(ChangeLog[ROW_ID]=$T2467,ChangeLog[Change'#],"")),"")</f>
        <v/>
      </c>
      <c r="T2467">
        <v>2469</v>
      </c>
    </row>
    <row r="2468" spans="1:20" ht="17.100000000000001" customHeight="1" x14ac:dyDescent="0.25">
      <c r="A2468" s="1" t="s">
        <v>1242</v>
      </c>
      <c r="B2468" s="15">
        <v>1999</v>
      </c>
      <c r="C2468" s="15" t="s">
        <v>24</v>
      </c>
      <c r="D2468" s="15" t="s">
        <v>25</v>
      </c>
      <c r="E2468" s="15" t="s">
        <v>25</v>
      </c>
      <c r="F2468" s="15" t="s">
        <v>26</v>
      </c>
      <c r="G2468" s="15" t="s">
        <v>100</v>
      </c>
      <c r="H2468" s="15" t="s">
        <v>1243</v>
      </c>
      <c r="I2468" s="15" t="s">
        <v>100</v>
      </c>
      <c r="J2468" s="1" t="s">
        <v>939</v>
      </c>
      <c r="K2468" s="15" t="s">
        <v>29</v>
      </c>
      <c r="L2468" s="15">
        <v>2</v>
      </c>
      <c r="M2468" s="15" t="s">
        <v>30</v>
      </c>
      <c r="N2468" s="15">
        <v>2</v>
      </c>
      <c r="O2468" s="15">
        <v>1</v>
      </c>
      <c r="P2468" s="13" t="s">
        <v>31</v>
      </c>
      <c r="Q2468" s="13" t="s">
        <v>32</v>
      </c>
      <c r="R2468" s="1"/>
      <c r="S2468" s="13" t="str" cm="1">
        <f t="array" ref="S2468">IFERROR(_xlfn.TEXTJOIN(", ",TRUE,IF(ChangeLog[ROW_ID]=$T2468,ChangeLog[Change'#],"")),"")</f>
        <v/>
      </c>
      <c r="T2468">
        <v>2470</v>
      </c>
    </row>
    <row r="2469" spans="1:20" ht="17.100000000000001" customHeight="1" x14ac:dyDescent="0.25">
      <c r="A2469" s="1" t="s">
        <v>1242</v>
      </c>
      <c r="B2469" s="15">
        <v>1999</v>
      </c>
      <c r="C2469" s="15" t="s">
        <v>24</v>
      </c>
      <c r="D2469" s="15" t="s">
        <v>25</v>
      </c>
      <c r="E2469" s="15" t="s">
        <v>25</v>
      </c>
      <c r="F2469" s="15" t="s">
        <v>26</v>
      </c>
      <c r="G2469" s="15" t="s">
        <v>106</v>
      </c>
      <c r="H2469" s="15" t="s">
        <v>1243</v>
      </c>
      <c r="I2469" s="15" t="s">
        <v>106</v>
      </c>
      <c r="J2469" s="1" t="s">
        <v>939</v>
      </c>
      <c r="K2469" s="15" t="s">
        <v>29</v>
      </c>
      <c r="L2469" s="15">
        <v>2</v>
      </c>
      <c r="M2469" s="15" t="s">
        <v>30</v>
      </c>
      <c r="N2469" s="15">
        <v>2</v>
      </c>
      <c r="O2469" s="15">
        <v>1</v>
      </c>
      <c r="P2469" s="13" t="s">
        <v>31</v>
      </c>
      <c r="Q2469" s="13" t="s">
        <v>32</v>
      </c>
      <c r="R2469" s="1"/>
      <c r="S2469" s="13" t="str" cm="1">
        <f t="array" ref="S2469">IFERROR(_xlfn.TEXTJOIN(", ",TRUE,IF(ChangeLog[ROW_ID]=$T2469,ChangeLog[Change'#],"")),"")</f>
        <v/>
      </c>
      <c r="T2469">
        <v>2471</v>
      </c>
    </row>
    <row r="2470" spans="1:20" ht="17.100000000000001" customHeight="1" x14ac:dyDescent="0.25">
      <c r="A2470" s="1" t="s">
        <v>1242</v>
      </c>
      <c r="B2470" s="15">
        <v>1999</v>
      </c>
      <c r="C2470" s="15" t="s">
        <v>24</v>
      </c>
      <c r="D2470" s="15" t="s">
        <v>25</v>
      </c>
      <c r="E2470" s="15" t="s">
        <v>25</v>
      </c>
      <c r="F2470" s="15" t="s">
        <v>26</v>
      </c>
      <c r="G2470" s="15" t="s">
        <v>104</v>
      </c>
      <c r="H2470" s="15" t="s">
        <v>1243</v>
      </c>
      <c r="I2470" s="15" t="s">
        <v>104</v>
      </c>
      <c r="J2470" s="1" t="s">
        <v>932</v>
      </c>
      <c r="K2470" s="15" t="s">
        <v>29</v>
      </c>
      <c r="L2470" s="15">
        <v>2</v>
      </c>
      <c r="M2470" s="15" t="s">
        <v>30</v>
      </c>
      <c r="N2470" s="15">
        <v>2</v>
      </c>
      <c r="O2470" s="15">
        <v>1</v>
      </c>
      <c r="P2470" s="13" t="s">
        <v>31</v>
      </c>
      <c r="Q2470" s="13" t="s">
        <v>32</v>
      </c>
      <c r="R2470" s="1"/>
      <c r="S2470" s="13" t="str" cm="1">
        <f t="array" ref="S2470">IFERROR(_xlfn.TEXTJOIN(", ",TRUE,IF(ChangeLog[ROW_ID]=$T2470,ChangeLog[Change'#],"")),"")</f>
        <v/>
      </c>
      <c r="T2470">
        <v>2472</v>
      </c>
    </row>
    <row r="2471" spans="1:20" ht="17.100000000000001" customHeight="1" x14ac:dyDescent="0.25">
      <c r="A2471" s="1" t="s">
        <v>1242</v>
      </c>
      <c r="B2471" s="15">
        <v>1999</v>
      </c>
      <c r="C2471" s="15" t="s">
        <v>24</v>
      </c>
      <c r="D2471" s="15" t="s">
        <v>25</v>
      </c>
      <c r="E2471" s="15" t="s">
        <v>25</v>
      </c>
      <c r="F2471" s="15" t="s">
        <v>26</v>
      </c>
      <c r="G2471" s="15" t="s">
        <v>39</v>
      </c>
      <c r="H2471" s="15" t="s">
        <v>1243</v>
      </c>
      <c r="I2471" s="15" t="s">
        <v>39</v>
      </c>
      <c r="J2471" s="1" t="s">
        <v>906</v>
      </c>
      <c r="K2471" s="15" t="s">
        <v>29</v>
      </c>
      <c r="L2471" s="15">
        <v>2</v>
      </c>
      <c r="M2471" s="15" t="s">
        <v>30</v>
      </c>
      <c r="N2471" s="15">
        <v>2</v>
      </c>
      <c r="O2471" s="15">
        <v>1</v>
      </c>
      <c r="P2471" s="13" t="s">
        <v>31</v>
      </c>
      <c r="Q2471" s="13" t="s">
        <v>32</v>
      </c>
      <c r="R2471" s="1"/>
      <c r="S2471" s="13" t="str" cm="1">
        <f t="array" ref="S2471">IFERROR(_xlfn.TEXTJOIN(", ",TRUE,IF(ChangeLog[ROW_ID]=$T2471,ChangeLog[Change'#],"")),"")</f>
        <v/>
      </c>
      <c r="T2471">
        <v>2473</v>
      </c>
    </row>
    <row r="2472" spans="1:20" ht="17.100000000000001" customHeight="1" x14ac:dyDescent="0.25">
      <c r="A2472" s="1" t="s">
        <v>1242</v>
      </c>
      <c r="B2472" s="15">
        <v>1999</v>
      </c>
      <c r="C2472" s="15" t="s">
        <v>47</v>
      </c>
      <c r="D2472" s="15" t="s">
        <v>47</v>
      </c>
      <c r="E2472" s="15" t="s">
        <v>112</v>
      </c>
      <c r="F2472" s="15" t="s">
        <v>26</v>
      </c>
      <c r="G2472" s="15" t="s">
        <v>1400</v>
      </c>
      <c r="H2472" s="15" t="s">
        <v>1255</v>
      </c>
      <c r="I2472" s="15" t="s">
        <v>11998</v>
      </c>
      <c r="J2472" s="1" t="s">
        <v>3050</v>
      </c>
      <c r="K2472" s="15" t="s">
        <v>29</v>
      </c>
      <c r="L2472" s="15">
        <v>2</v>
      </c>
      <c r="M2472" s="15" t="s">
        <v>30</v>
      </c>
      <c r="N2472" s="15">
        <v>2</v>
      </c>
      <c r="O2472" s="15">
        <v>1</v>
      </c>
      <c r="P2472" s="13" t="s">
        <v>31</v>
      </c>
      <c r="Q2472" s="13" t="s">
        <v>32</v>
      </c>
      <c r="R2472" s="1"/>
      <c r="S2472" s="13" t="str" cm="1">
        <f t="array" ref="S2472">IFERROR(_xlfn.TEXTJOIN(", ",TRUE,IF(ChangeLog[ROW_ID]=$T2472,ChangeLog[Change'#],"")),"")</f>
        <v/>
      </c>
      <c r="T2472">
        <v>2474</v>
      </c>
    </row>
    <row r="2473" spans="1:20" ht="17.100000000000001" customHeight="1" x14ac:dyDescent="0.25">
      <c r="A2473" s="1" t="s">
        <v>1242</v>
      </c>
      <c r="B2473" s="15">
        <v>1999</v>
      </c>
      <c r="C2473" s="15" t="s">
        <v>47</v>
      </c>
      <c r="D2473" s="15" t="s">
        <v>47</v>
      </c>
      <c r="E2473" s="15" t="s">
        <v>112</v>
      </c>
      <c r="F2473" s="15" t="s">
        <v>26</v>
      </c>
      <c r="G2473" s="15" t="s">
        <v>3048</v>
      </c>
      <c r="H2473" s="15" t="s">
        <v>1255</v>
      </c>
      <c r="I2473" s="15" t="s">
        <v>11795</v>
      </c>
      <c r="J2473" s="1" t="s">
        <v>3050</v>
      </c>
      <c r="K2473" s="15" t="s">
        <v>29</v>
      </c>
      <c r="L2473" s="15">
        <v>1</v>
      </c>
      <c r="M2473" s="15" t="s">
        <v>41</v>
      </c>
      <c r="N2473" s="15">
        <v>1</v>
      </c>
      <c r="O2473" s="15">
        <v>1</v>
      </c>
      <c r="P2473" s="13" t="s">
        <v>31</v>
      </c>
      <c r="Q2473" s="13" t="s">
        <v>32</v>
      </c>
      <c r="R2473" s="1" t="s">
        <v>4058</v>
      </c>
      <c r="S2473" s="13" t="str" cm="1">
        <f t="array" ref="S2473">IFERROR(_xlfn.TEXTJOIN(", ",TRUE,IF(ChangeLog[ROW_ID]=$T2473,ChangeLog[Change'#],"")),"")</f>
        <v/>
      </c>
      <c r="T2473">
        <v>2475</v>
      </c>
    </row>
    <row r="2474" spans="1:20" ht="17.100000000000001" customHeight="1" x14ac:dyDescent="0.25">
      <c r="A2474" s="1" t="s">
        <v>1242</v>
      </c>
      <c r="B2474" s="15">
        <v>1999</v>
      </c>
      <c r="C2474" s="15" t="s">
        <v>276</v>
      </c>
      <c r="D2474" s="15" t="s">
        <v>276</v>
      </c>
      <c r="E2474" s="15" t="s">
        <v>276</v>
      </c>
      <c r="F2474" s="15" t="s">
        <v>26</v>
      </c>
      <c r="G2474" s="15" t="s">
        <v>36</v>
      </c>
      <c r="H2474" s="15" t="s">
        <v>1418</v>
      </c>
      <c r="I2474" s="15" t="s">
        <v>98</v>
      </c>
      <c r="J2474" s="1" t="s">
        <v>4059</v>
      </c>
      <c r="K2474" s="15" t="s">
        <v>29</v>
      </c>
      <c r="L2474" s="15">
        <v>3</v>
      </c>
      <c r="M2474" s="15" t="s">
        <v>57</v>
      </c>
      <c r="N2474" s="15">
        <v>3</v>
      </c>
      <c r="O2474" s="15">
        <v>1</v>
      </c>
      <c r="P2474" s="13" t="s">
        <v>31</v>
      </c>
      <c r="Q2474" s="13" t="s">
        <v>32</v>
      </c>
      <c r="R2474" s="1"/>
      <c r="S2474" s="13" t="str" cm="1">
        <f t="array" ref="S2474">IFERROR(_xlfn.TEXTJOIN(", ",TRUE,IF(ChangeLog[ROW_ID]=$T2474,ChangeLog[Change'#],"")),"")</f>
        <v/>
      </c>
      <c r="T2474">
        <v>2476</v>
      </c>
    </row>
    <row r="2475" spans="1:20" ht="17.100000000000001" customHeight="1" x14ac:dyDescent="0.25">
      <c r="A2475" s="1" t="s">
        <v>1242</v>
      </c>
      <c r="B2475" s="15">
        <v>1999</v>
      </c>
      <c r="C2475" s="15" t="s">
        <v>150</v>
      </c>
      <c r="D2475" s="15" t="s">
        <v>150</v>
      </c>
      <c r="E2475" s="15" t="s">
        <v>151</v>
      </c>
      <c r="F2475" s="15" t="s">
        <v>49</v>
      </c>
      <c r="G2475" s="15" t="s">
        <v>198</v>
      </c>
      <c r="H2475" s="15" t="s">
        <v>2300</v>
      </c>
      <c r="I2475" s="15" t="s">
        <v>11951</v>
      </c>
      <c r="J2475" s="1" t="s">
        <v>4060</v>
      </c>
      <c r="K2475" s="15" t="s">
        <v>29</v>
      </c>
      <c r="L2475" s="15">
        <v>3</v>
      </c>
      <c r="M2475" s="15" t="s">
        <v>57</v>
      </c>
      <c r="N2475" s="15">
        <v>3</v>
      </c>
      <c r="O2475" s="15">
        <v>1</v>
      </c>
      <c r="P2475" s="13" t="s">
        <v>31</v>
      </c>
      <c r="Q2475" s="13" t="s">
        <v>32</v>
      </c>
      <c r="R2475" s="1"/>
      <c r="S2475" s="13" t="str" cm="1">
        <f t="array" ref="S2475">IFERROR(_xlfn.TEXTJOIN(", ",TRUE,IF(ChangeLog[ROW_ID]=$T2475,ChangeLog[Change'#],"")),"")</f>
        <v/>
      </c>
      <c r="T2475">
        <v>2477</v>
      </c>
    </row>
    <row r="2476" spans="1:20" ht="17.100000000000001" customHeight="1" x14ac:dyDescent="0.25">
      <c r="A2476" s="1" t="s">
        <v>1242</v>
      </c>
      <c r="B2476" s="15">
        <v>1999</v>
      </c>
      <c r="C2476" s="15" t="s">
        <v>150</v>
      </c>
      <c r="D2476" s="15" t="s">
        <v>150</v>
      </c>
      <c r="E2476" s="15" t="s">
        <v>151</v>
      </c>
      <c r="F2476" s="15" t="s">
        <v>26</v>
      </c>
      <c r="G2476" s="15" t="s">
        <v>289</v>
      </c>
      <c r="H2476" s="15" t="s">
        <v>2300</v>
      </c>
      <c r="I2476" s="15" t="s">
        <v>11999</v>
      </c>
      <c r="J2476" s="1" t="s">
        <v>4062</v>
      </c>
      <c r="K2476" s="15" t="s">
        <v>29</v>
      </c>
      <c r="L2476" s="15">
        <v>1</v>
      </c>
      <c r="M2476" s="15" t="s">
        <v>41</v>
      </c>
      <c r="N2476" s="15">
        <v>1</v>
      </c>
      <c r="O2476" s="15">
        <v>1</v>
      </c>
      <c r="P2476" s="13" t="s">
        <v>31</v>
      </c>
      <c r="Q2476" s="13" t="s">
        <v>32</v>
      </c>
      <c r="R2476" s="1"/>
      <c r="S2476" s="13" t="str" cm="1">
        <f t="array" ref="S2476">IFERROR(_xlfn.TEXTJOIN(", ",TRUE,IF(ChangeLog[ROW_ID]=$T2476,ChangeLog[Change'#],"")),"")</f>
        <v/>
      </c>
      <c r="T2476">
        <v>2478</v>
      </c>
    </row>
    <row r="2477" spans="1:20" ht="17.100000000000001" customHeight="1" x14ac:dyDescent="0.25">
      <c r="A2477" s="1" t="s">
        <v>1242</v>
      </c>
      <c r="B2477" s="15">
        <v>1999</v>
      </c>
      <c r="C2477" s="15" t="s">
        <v>150</v>
      </c>
      <c r="D2477" s="15" t="s">
        <v>150</v>
      </c>
      <c r="E2477" s="15" t="s">
        <v>151</v>
      </c>
      <c r="F2477" s="15" t="s">
        <v>26</v>
      </c>
      <c r="G2477" s="15" t="s">
        <v>289</v>
      </c>
      <c r="H2477" s="15" t="s">
        <v>2300</v>
      </c>
      <c r="I2477" s="15" t="s">
        <v>12000</v>
      </c>
      <c r="J2477" s="1" t="s">
        <v>4064</v>
      </c>
      <c r="K2477" s="15" t="s">
        <v>29</v>
      </c>
      <c r="L2477" s="15">
        <v>3</v>
      </c>
      <c r="M2477" s="15" t="s">
        <v>57</v>
      </c>
      <c r="N2477" s="15">
        <v>3</v>
      </c>
      <c r="O2477" s="15">
        <v>1</v>
      </c>
      <c r="P2477" s="13" t="s">
        <v>31</v>
      </c>
      <c r="Q2477" s="13" t="s">
        <v>32</v>
      </c>
      <c r="R2477" s="1"/>
      <c r="S2477" s="13" t="str" cm="1">
        <f t="array" ref="S2477">IFERROR(_xlfn.TEXTJOIN(", ",TRUE,IF(ChangeLog[ROW_ID]=$T2477,ChangeLog[Change'#],"")),"")</f>
        <v/>
      </c>
      <c r="T2477">
        <v>2479</v>
      </c>
    </row>
    <row r="2478" spans="1:20" ht="17.100000000000001" customHeight="1" x14ac:dyDescent="0.25">
      <c r="A2478" s="1" t="s">
        <v>1242</v>
      </c>
      <c r="B2478" s="15">
        <v>1999</v>
      </c>
      <c r="C2478" s="15" t="s">
        <v>150</v>
      </c>
      <c r="D2478" s="15" t="s">
        <v>150</v>
      </c>
      <c r="E2478" s="15" t="s">
        <v>151</v>
      </c>
      <c r="F2478" s="15" t="s">
        <v>26</v>
      </c>
      <c r="G2478" s="15" t="s">
        <v>283</v>
      </c>
      <c r="H2478" s="15" t="s">
        <v>2300</v>
      </c>
      <c r="I2478" s="15" t="s">
        <v>12001</v>
      </c>
      <c r="J2478" s="1" t="s">
        <v>4066</v>
      </c>
      <c r="K2478" s="15" t="s">
        <v>29</v>
      </c>
      <c r="L2478" s="15">
        <v>3</v>
      </c>
      <c r="M2478" s="15" t="s">
        <v>57</v>
      </c>
      <c r="N2478" s="15">
        <v>3</v>
      </c>
      <c r="O2478" s="15">
        <v>1</v>
      </c>
      <c r="P2478" s="13" t="s">
        <v>31</v>
      </c>
      <c r="Q2478" s="13" t="s">
        <v>32</v>
      </c>
      <c r="R2478" s="1"/>
      <c r="S2478" s="13" t="str" cm="1">
        <f t="array" ref="S2478">IFERROR(_xlfn.TEXTJOIN(", ",TRUE,IF(ChangeLog[ROW_ID]=$T2478,ChangeLog[Change'#],"")),"")</f>
        <v/>
      </c>
      <c r="T2478">
        <v>2480</v>
      </c>
    </row>
    <row r="2479" spans="1:20" ht="17.100000000000001" customHeight="1" x14ac:dyDescent="0.25">
      <c r="A2479" s="1" t="s">
        <v>1242</v>
      </c>
      <c r="B2479" s="15">
        <v>1999</v>
      </c>
      <c r="C2479" s="15" t="s">
        <v>150</v>
      </c>
      <c r="D2479" s="15" t="s">
        <v>150</v>
      </c>
      <c r="E2479" s="15" t="s">
        <v>151</v>
      </c>
      <c r="F2479" s="15" t="s">
        <v>49</v>
      </c>
      <c r="G2479" s="15" t="s">
        <v>166</v>
      </c>
      <c r="H2479" s="15" t="s">
        <v>2300</v>
      </c>
      <c r="I2479" s="15" t="s">
        <v>12002</v>
      </c>
      <c r="J2479" s="1" t="s">
        <v>4068</v>
      </c>
      <c r="K2479" s="15" t="s">
        <v>29</v>
      </c>
      <c r="L2479" s="15">
        <v>3</v>
      </c>
      <c r="M2479" s="15" t="s">
        <v>57</v>
      </c>
      <c r="N2479" s="15">
        <v>3</v>
      </c>
      <c r="O2479" s="15">
        <v>1</v>
      </c>
      <c r="P2479" s="13" t="s">
        <v>31</v>
      </c>
      <c r="Q2479" s="13" t="s">
        <v>32</v>
      </c>
      <c r="R2479" s="1"/>
      <c r="S2479" s="13" t="str" cm="1">
        <f t="array" ref="S2479">IFERROR(_xlfn.TEXTJOIN(", ",TRUE,IF(ChangeLog[ROW_ID]=$T2479,ChangeLog[Change'#],"")),"")</f>
        <v/>
      </c>
      <c r="T2479">
        <v>2481</v>
      </c>
    </row>
    <row r="2480" spans="1:20" ht="17.100000000000001" customHeight="1" x14ac:dyDescent="0.25">
      <c r="A2480" s="1" t="s">
        <v>1242</v>
      </c>
      <c r="B2480" s="15">
        <v>1999</v>
      </c>
      <c r="C2480" s="15" t="s">
        <v>150</v>
      </c>
      <c r="D2480" s="15" t="s">
        <v>150</v>
      </c>
      <c r="E2480" s="15" t="s">
        <v>151</v>
      </c>
      <c r="F2480" s="15" t="s">
        <v>49</v>
      </c>
      <c r="G2480" s="15" t="s">
        <v>198</v>
      </c>
      <c r="H2480" s="15" t="s">
        <v>2300</v>
      </c>
      <c r="I2480" s="15" t="s">
        <v>12003</v>
      </c>
      <c r="J2480" s="1" t="s">
        <v>4060</v>
      </c>
      <c r="K2480" s="15" t="s">
        <v>29</v>
      </c>
      <c r="L2480" s="15">
        <v>3</v>
      </c>
      <c r="M2480" s="15" t="s">
        <v>57</v>
      </c>
      <c r="N2480" s="15">
        <v>3</v>
      </c>
      <c r="O2480" s="15">
        <v>1</v>
      </c>
      <c r="P2480" s="13" t="s">
        <v>31</v>
      </c>
      <c r="Q2480" s="13" t="s">
        <v>32</v>
      </c>
      <c r="R2480" s="1"/>
      <c r="S2480" s="13" t="str" cm="1">
        <f t="array" ref="S2480">IFERROR(_xlfn.TEXTJOIN(", ",TRUE,IF(ChangeLog[ROW_ID]=$T2480,ChangeLog[Change'#],"")),"")</f>
        <v/>
      </c>
      <c r="T2480">
        <v>2482</v>
      </c>
    </row>
    <row r="2481" spans="1:20" ht="17.100000000000001" customHeight="1" x14ac:dyDescent="0.25">
      <c r="A2481" s="1" t="s">
        <v>1242</v>
      </c>
      <c r="B2481" s="15">
        <v>1999</v>
      </c>
      <c r="C2481" s="15" t="s">
        <v>150</v>
      </c>
      <c r="D2481" s="15" t="s">
        <v>150</v>
      </c>
      <c r="E2481" s="15" t="s">
        <v>151</v>
      </c>
      <c r="F2481" s="15" t="s">
        <v>49</v>
      </c>
      <c r="G2481" s="15" t="s">
        <v>283</v>
      </c>
      <c r="H2481" s="15" t="s">
        <v>2300</v>
      </c>
      <c r="I2481" s="15" t="s">
        <v>12004</v>
      </c>
      <c r="J2481" s="1" t="s">
        <v>4071</v>
      </c>
      <c r="K2481" s="15" t="s">
        <v>29</v>
      </c>
      <c r="L2481" s="15">
        <v>3</v>
      </c>
      <c r="M2481" s="15" t="s">
        <v>57</v>
      </c>
      <c r="N2481" s="15">
        <v>3</v>
      </c>
      <c r="O2481" s="15">
        <v>1</v>
      </c>
      <c r="P2481" s="13" t="s">
        <v>31</v>
      </c>
      <c r="Q2481" s="13" t="s">
        <v>32</v>
      </c>
      <c r="R2481" s="1"/>
      <c r="S2481" s="13" t="str" cm="1">
        <f t="array" ref="S2481">IFERROR(_xlfn.TEXTJOIN(", ",TRUE,IF(ChangeLog[ROW_ID]=$T2481,ChangeLog[Change'#],"")),"")</f>
        <v/>
      </c>
      <c r="T2481">
        <v>2483</v>
      </c>
    </row>
    <row r="2482" spans="1:20" ht="17.100000000000001" customHeight="1" x14ac:dyDescent="0.25">
      <c r="A2482" s="1" t="s">
        <v>1242</v>
      </c>
      <c r="B2482" s="15">
        <v>1999</v>
      </c>
      <c r="C2482" s="15" t="s">
        <v>150</v>
      </c>
      <c r="D2482" s="15" t="s">
        <v>150</v>
      </c>
      <c r="E2482" s="15" t="s">
        <v>151</v>
      </c>
      <c r="F2482" s="15" t="s">
        <v>26</v>
      </c>
      <c r="G2482" s="15" t="s">
        <v>152</v>
      </c>
      <c r="H2482" s="15" t="s">
        <v>2300</v>
      </c>
      <c r="I2482" s="15" t="s">
        <v>1002</v>
      </c>
      <c r="J2482" s="1" t="s">
        <v>4062</v>
      </c>
      <c r="K2482" s="15" t="s">
        <v>29</v>
      </c>
      <c r="L2482" s="15">
        <v>1</v>
      </c>
      <c r="M2482" s="15" t="s">
        <v>41</v>
      </c>
      <c r="N2482" s="15">
        <v>1</v>
      </c>
      <c r="O2482" s="15">
        <v>1</v>
      </c>
      <c r="P2482" s="13" t="s">
        <v>31</v>
      </c>
      <c r="Q2482" s="13" t="s">
        <v>32</v>
      </c>
      <c r="R2482" s="1"/>
      <c r="S2482" s="13" t="str" cm="1">
        <f t="array" ref="S2482">IFERROR(_xlfn.TEXTJOIN(", ",TRUE,IF(ChangeLog[ROW_ID]=$T2482,ChangeLog[Change'#],"")),"")</f>
        <v/>
      </c>
      <c r="T2482">
        <v>2484</v>
      </c>
    </row>
    <row r="2483" spans="1:20" ht="17.100000000000001" customHeight="1" x14ac:dyDescent="0.25">
      <c r="A2483" s="1" t="s">
        <v>1242</v>
      </c>
      <c r="B2483" s="15">
        <v>1999</v>
      </c>
      <c r="C2483" s="15" t="s">
        <v>150</v>
      </c>
      <c r="D2483" s="15" t="s">
        <v>150</v>
      </c>
      <c r="E2483" s="15" t="s">
        <v>151</v>
      </c>
      <c r="F2483" s="15" t="s">
        <v>49</v>
      </c>
      <c r="G2483" s="15" t="s">
        <v>283</v>
      </c>
      <c r="H2483" s="15" t="s">
        <v>2300</v>
      </c>
      <c r="I2483" s="15" t="s">
        <v>12004</v>
      </c>
      <c r="J2483" s="1" t="s">
        <v>4072</v>
      </c>
      <c r="K2483" s="15" t="s">
        <v>29</v>
      </c>
      <c r="L2483" s="15">
        <v>2</v>
      </c>
      <c r="M2483" s="15" t="s">
        <v>30</v>
      </c>
      <c r="N2483" s="15">
        <v>2</v>
      </c>
      <c r="O2483" s="15">
        <v>1</v>
      </c>
      <c r="P2483" s="13" t="s">
        <v>31</v>
      </c>
      <c r="Q2483" s="13" t="s">
        <v>32</v>
      </c>
      <c r="R2483" s="1"/>
      <c r="S2483" s="13" t="str" cm="1">
        <f t="array" ref="S2483">IFERROR(_xlfn.TEXTJOIN(", ",TRUE,IF(ChangeLog[ROW_ID]=$T2483,ChangeLog[Change'#],"")),"")</f>
        <v/>
      </c>
      <c r="T2483">
        <v>2485</v>
      </c>
    </row>
    <row r="2484" spans="1:20" ht="17.100000000000001" customHeight="1" x14ac:dyDescent="0.25">
      <c r="A2484" s="1" t="s">
        <v>1242</v>
      </c>
      <c r="B2484" s="15">
        <v>1999</v>
      </c>
      <c r="C2484" s="15" t="s">
        <v>150</v>
      </c>
      <c r="D2484" s="15" t="s">
        <v>150</v>
      </c>
      <c r="E2484" s="15" t="s">
        <v>151</v>
      </c>
      <c r="F2484" s="15" t="s">
        <v>26</v>
      </c>
      <c r="G2484" s="15" t="s">
        <v>166</v>
      </c>
      <c r="H2484" s="15" t="s">
        <v>2300</v>
      </c>
      <c r="I2484" s="15" t="s">
        <v>11954</v>
      </c>
      <c r="J2484" s="1" t="s">
        <v>4073</v>
      </c>
      <c r="K2484" s="15" t="s">
        <v>29</v>
      </c>
      <c r="L2484" s="15">
        <v>2</v>
      </c>
      <c r="M2484" s="15" t="s">
        <v>30</v>
      </c>
      <c r="N2484" s="15">
        <v>2</v>
      </c>
      <c r="O2484" s="15">
        <v>1</v>
      </c>
      <c r="P2484" s="13" t="s">
        <v>31</v>
      </c>
      <c r="Q2484" s="13" t="s">
        <v>32</v>
      </c>
      <c r="R2484" s="1"/>
      <c r="S2484" s="13" t="str" cm="1">
        <f t="array" ref="S2484">IFERROR(_xlfn.TEXTJOIN(", ",TRUE,IF(ChangeLog[ROW_ID]=$T2484,ChangeLog[Change'#],"")),"")</f>
        <v/>
      </c>
      <c r="T2484">
        <v>2486</v>
      </c>
    </row>
    <row r="2485" spans="1:20" ht="17.100000000000001" customHeight="1" x14ac:dyDescent="0.25">
      <c r="A2485" s="1" t="s">
        <v>1242</v>
      </c>
      <c r="B2485" s="15">
        <v>1999</v>
      </c>
      <c r="C2485" s="15" t="s">
        <v>150</v>
      </c>
      <c r="D2485" s="15" t="s">
        <v>150</v>
      </c>
      <c r="E2485" s="15" t="s">
        <v>151</v>
      </c>
      <c r="F2485" s="15" t="s">
        <v>49</v>
      </c>
      <c r="G2485" s="15" t="s">
        <v>292</v>
      </c>
      <c r="H2485" s="15" t="s">
        <v>2300</v>
      </c>
      <c r="I2485" s="15" t="s">
        <v>12005</v>
      </c>
      <c r="J2485" s="1" t="s">
        <v>4075</v>
      </c>
      <c r="K2485" s="15" t="s">
        <v>29</v>
      </c>
      <c r="L2485" s="15">
        <v>2</v>
      </c>
      <c r="M2485" s="15" t="s">
        <v>30</v>
      </c>
      <c r="N2485" s="15">
        <v>2</v>
      </c>
      <c r="O2485" s="15">
        <v>1</v>
      </c>
      <c r="P2485" s="13" t="s">
        <v>31</v>
      </c>
      <c r="Q2485" s="13" t="s">
        <v>32</v>
      </c>
      <c r="R2485" s="1"/>
      <c r="S2485" s="13" t="str" cm="1">
        <f t="array" ref="S2485">IFERROR(_xlfn.TEXTJOIN(", ",TRUE,IF(ChangeLog[ROW_ID]=$T2485,ChangeLog[Change'#],"")),"")</f>
        <v/>
      </c>
      <c r="T2485">
        <v>2487</v>
      </c>
    </row>
    <row r="2486" spans="1:20" ht="17.100000000000001" customHeight="1" x14ac:dyDescent="0.25">
      <c r="A2486" s="1" t="s">
        <v>1242</v>
      </c>
      <c r="B2486" s="15">
        <v>1999</v>
      </c>
      <c r="C2486" s="15" t="s">
        <v>150</v>
      </c>
      <c r="D2486" s="15" t="s">
        <v>150</v>
      </c>
      <c r="E2486" s="15" t="s">
        <v>151</v>
      </c>
      <c r="F2486" s="15" t="s">
        <v>26</v>
      </c>
      <c r="G2486" s="15" t="s">
        <v>292</v>
      </c>
      <c r="H2486" s="15" t="s">
        <v>2300</v>
      </c>
      <c r="I2486" s="15" t="s">
        <v>12006</v>
      </c>
      <c r="J2486" s="1" t="s">
        <v>4077</v>
      </c>
      <c r="K2486" s="15" t="s">
        <v>29</v>
      </c>
      <c r="L2486" s="15">
        <v>2</v>
      </c>
      <c r="M2486" s="15" t="s">
        <v>30</v>
      </c>
      <c r="N2486" s="15">
        <v>2</v>
      </c>
      <c r="O2486" s="15">
        <v>1</v>
      </c>
      <c r="P2486" s="13" t="s">
        <v>31</v>
      </c>
      <c r="Q2486" s="13" t="s">
        <v>32</v>
      </c>
      <c r="R2486" s="1"/>
      <c r="S2486" s="13" t="str" cm="1">
        <f t="array" ref="S2486">IFERROR(_xlfn.TEXTJOIN(", ",TRUE,IF(ChangeLog[ROW_ID]=$T2486,ChangeLog[Change'#],"")),"")</f>
        <v/>
      </c>
      <c r="T2486">
        <v>2488</v>
      </c>
    </row>
    <row r="2487" spans="1:20" ht="33.950000000000003" customHeight="1" x14ac:dyDescent="0.25">
      <c r="A2487" s="1" t="s">
        <v>1242</v>
      </c>
      <c r="B2487" s="15">
        <v>1999</v>
      </c>
      <c r="C2487" s="15" t="s">
        <v>203</v>
      </c>
      <c r="D2487" s="15" t="s">
        <v>203</v>
      </c>
      <c r="E2487" s="15" t="s">
        <v>3101</v>
      </c>
      <c r="F2487" s="15" t="s">
        <v>26</v>
      </c>
      <c r="G2487" s="15" t="s">
        <v>283</v>
      </c>
      <c r="H2487" s="1" t="s">
        <v>3426</v>
      </c>
      <c r="I2487" s="15" t="s">
        <v>12007</v>
      </c>
      <c r="J2487" s="1" t="s">
        <v>4079</v>
      </c>
      <c r="K2487" s="15" t="s">
        <v>29</v>
      </c>
      <c r="L2487" s="15">
        <v>3</v>
      </c>
      <c r="M2487" s="15" t="s">
        <v>57</v>
      </c>
      <c r="N2487" s="15">
        <v>3</v>
      </c>
      <c r="O2487" s="15">
        <v>1</v>
      </c>
      <c r="P2487" s="13" t="s">
        <v>31</v>
      </c>
      <c r="Q2487" s="13" t="s">
        <v>32</v>
      </c>
      <c r="R2487" s="1"/>
      <c r="S2487" s="13" t="str" cm="1">
        <f t="array" ref="S2487">IFERROR(_xlfn.TEXTJOIN(", ",TRUE,IF(ChangeLog[ROW_ID]=$T2487,ChangeLog[Change'#],"")),"")</f>
        <v>151</v>
      </c>
      <c r="T2487">
        <v>2489</v>
      </c>
    </row>
    <row r="2488" spans="1:20" ht="33.950000000000003" customHeight="1" x14ac:dyDescent="0.25">
      <c r="A2488" s="1" t="s">
        <v>1242</v>
      </c>
      <c r="B2488" s="15">
        <v>1999</v>
      </c>
      <c r="C2488" s="15" t="s">
        <v>203</v>
      </c>
      <c r="D2488" s="15" t="s">
        <v>203</v>
      </c>
      <c r="E2488" s="15" t="s">
        <v>295</v>
      </c>
      <c r="F2488" s="15"/>
      <c r="G2488" s="15" t="s">
        <v>4080</v>
      </c>
      <c r="H2488" s="1" t="s">
        <v>3426</v>
      </c>
      <c r="I2488" s="15" t="s">
        <v>4080</v>
      </c>
      <c r="J2488" s="1" t="s">
        <v>4082</v>
      </c>
      <c r="K2488" s="15" t="s">
        <v>29</v>
      </c>
      <c r="L2488" s="15">
        <v>3</v>
      </c>
      <c r="M2488" s="15" t="s">
        <v>57</v>
      </c>
      <c r="N2488" s="15">
        <v>3</v>
      </c>
      <c r="O2488" s="15">
        <v>1</v>
      </c>
      <c r="P2488" s="13" t="s">
        <v>31</v>
      </c>
      <c r="Q2488" s="13" t="s">
        <v>32</v>
      </c>
      <c r="R2488" s="1"/>
      <c r="S2488" s="13" t="str" cm="1">
        <f t="array" ref="S2488">IFERROR(_xlfn.TEXTJOIN(", ",TRUE,IF(ChangeLog[ROW_ID]=$T2488,ChangeLog[Change'#],"")),"")</f>
        <v>152</v>
      </c>
      <c r="T2488">
        <v>2490</v>
      </c>
    </row>
    <row r="2489" spans="1:20" ht="33.950000000000003" customHeight="1" x14ac:dyDescent="0.25">
      <c r="A2489" s="1" t="s">
        <v>1242</v>
      </c>
      <c r="B2489" s="15">
        <v>1999</v>
      </c>
      <c r="C2489" s="15" t="s">
        <v>203</v>
      </c>
      <c r="D2489" s="15" t="s">
        <v>203</v>
      </c>
      <c r="E2489" s="15" t="s">
        <v>204</v>
      </c>
      <c r="F2489" s="15" t="s">
        <v>26</v>
      </c>
      <c r="G2489" s="15" t="s">
        <v>3432</v>
      </c>
      <c r="H2489" s="1" t="s">
        <v>3426</v>
      </c>
      <c r="I2489" s="15" t="s">
        <v>12008</v>
      </c>
      <c r="J2489" s="1" t="s">
        <v>4084</v>
      </c>
      <c r="K2489" s="15" t="s">
        <v>29</v>
      </c>
      <c r="L2489" s="15">
        <v>3</v>
      </c>
      <c r="M2489" s="15" t="s">
        <v>57</v>
      </c>
      <c r="N2489" s="15">
        <v>3</v>
      </c>
      <c r="O2489" s="15">
        <v>1</v>
      </c>
      <c r="P2489" s="13" t="s">
        <v>31</v>
      </c>
      <c r="Q2489" s="13" t="s">
        <v>32</v>
      </c>
      <c r="R2489" s="1"/>
      <c r="S2489" s="13" t="str" cm="1">
        <f t="array" ref="S2489">IFERROR(_xlfn.TEXTJOIN(", ",TRUE,IF(ChangeLog[ROW_ID]=$T2489,ChangeLog[Change'#],"")),"")</f>
        <v>153</v>
      </c>
      <c r="T2489">
        <v>2491</v>
      </c>
    </row>
    <row r="2490" spans="1:20" ht="33.950000000000003" customHeight="1" x14ac:dyDescent="0.25">
      <c r="A2490" s="1" t="s">
        <v>1242</v>
      </c>
      <c r="B2490" s="15">
        <v>1999</v>
      </c>
      <c r="C2490" s="15" t="s">
        <v>203</v>
      </c>
      <c r="D2490" s="15" t="s">
        <v>203</v>
      </c>
      <c r="E2490" s="15" t="s">
        <v>204</v>
      </c>
      <c r="F2490" s="15" t="s">
        <v>26</v>
      </c>
      <c r="G2490" s="15" t="s">
        <v>3425</v>
      </c>
      <c r="H2490" s="1" t="s">
        <v>3426</v>
      </c>
      <c r="I2490" s="15" t="s">
        <v>12009</v>
      </c>
      <c r="J2490" s="1" t="s">
        <v>4086</v>
      </c>
      <c r="K2490" s="15" t="s">
        <v>29</v>
      </c>
      <c r="L2490" s="15">
        <v>2</v>
      </c>
      <c r="M2490" s="15" t="s">
        <v>30</v>
      </c>
      <c r="N2490" s="15">
        <v>2</v>
      </c>
      <c r="O2490" s="15">
        <v>1</v>
      </c>
      <c r="P2490" s="13" t="s">
        <v>31</v>
      </c>
      <c r="Q2490" s="13" t="s">
        <v>32</v>
      </c>
      <c r="R2490" s="1"/>
      <c r="S2490" s="13" t="str" cm="1">
        <f t="array" ref="S2490">IFERROR(_xlfn.TEXTJOIN(", ",TRUE,IF(ChangeLog[ROW_ID]=$T2490,ChangeLog[Change'#],"")),"")</f>
        <v>154</v>
      </c>
      <c r="T2490">
        <v>2492</v>
      </c>
    </row>
    <row r="2491" spans="1:20" ht="33.950000000000003" customHeight="1" x14ac:dyDescent="0.25">
      <c r="A2491" s="1" t="s">
        <v>1242</v>
      </c>
      <c r="B2491" s="15">
        <v>1999</v>
      </c>
      <c r="C2491" s="15" t="s">
        <v>203</v>
      </c>
      <c r="D2491" s="15" t="s">
        <v>203</v>
      </c>
      <c r="E2491" s="15" t="s">
        <v>295</v>
      </c>
      <c r="F2491" s="15"/>
      <c r="G2491" s="15" t="s">
        <v>296</v>
      </c>
      <c r="H2491" s="1" t="s">
        <v>3426</v>
      </c>
      <c r="I2491" s="15" t="s">
        <v>12010</v>
      </c>
      <c r="J2491" s="1" t="s">
        <v>4088</v>
      </c>
      <c r="K2491" s="15" t="s">
        <v>29</v>
      </c>
      <c r="L2491" s="15">
        <v>2</v>
      </c>
      <c r="M2491" s="15" t="s">
        <v>30</v>
      </c>
      <c r="N2491" s="15">
        <v>2</v>
      </c>
      <c r="O2491" s="15">
        <v>1</v>
      </c>
      <c r="P2491" s="13" t="s">
        <v>31</v>
      </c>
      <c r="Q2491" s="13" t="s">
        <v>32</v>
      </c>
      <c r="R2491" s="1"/>
      <c r="S2491" s="13" t="str" cm="1">
        <f t="array" ref="S2491">IFERROR(_xlfn.TEXTJOIN(", ",TRUE,IF(ChangeLog[ROW_ID]=$T2491,ChangeLog[Change'#],"")),"")</f>
        <v>155</v>
      </c>
      <c r="T2491">
        <v>2493</v>
      </c>
    </row>
    <row r="2492" spans="1:20" ht="33.950000000000003" customHeight="1" x14ac:dyDescent="0.25">
      <c r="A2492" s="1" t="s">
        <v>1242</v>
      </c>
      <c r="B2492" s="15">
        <v>1999</v>
      </c>
      <c r="C2492" s="15" t="s">
        <v>203</v>
      </c>
      <c r="D2492" s="15" t="s">
        <v>203</v>
      </c>
      <c r="E2492" s="15" t="s">
        <v>204</v>
      </c>
      <c r="F2492" s="15"/>
      <c r="G2492" s="15" t="s">
        <v>4089</v>
      </c>
      <c r="H2492" s="1" t="s">
        <v>3426</v>
      </c>
      <c r="I2492" s="15" t="s">
        <v>12011</v>
      </c>
      <c r="J2492" s="1" t="s">
        <v>208</v>
      </c>
      <c r="K2492" s="15" t="s">
        <v>29</v>
      </c>
      <c r="L2492" s="15">
        <v>2</v>
      </c>
      <c r="M2492" s="15" t="s">
        <v>30</v>
      </c>
      <c r="N2492" s="15">
        <v>2</v>
      </c>
      <c r="O2492" s="15">
        <v>1</v>
      </c>
      <c r="P2492" s="13" t="s">
        <v>31</v>
      </c>
      <c r="Q2492" s="13" t="s">
        <v>32</v>
      </c>
      <c r="R2492" s="1"/>
      <c r="S2492" s="13" t="str" cm="1">
        <f t="array" ref="S2492">IFERROR(_xlfn.TEXTJOIN(", ",TRUE,IF(ChangeLog[ROW_ID]=$T2492,ChangeLog[Change'#],"")),"")</f>
        <v>156</v>
      </c>
      <c r="T2492">
        <v>2494</v>
      </c>
    </row>
    <row r="2493" spans="1:20" ht="17.100000000000001" customHeight="1" x14ac:dyDescent="0.25">
      <c r="A2493" s="1" t="s">
        <v>1242</v>
      </c>
      <c r="B2493" s="15">
        <v>1999</v>
      </c>
      <c r="C2493" s="15" t="s">
        <v>1224</v>
      </c>
      <c r="D2493" s="15" t="s">
        <v>1224</v>
      </c>
      <c r="E2493" s="15" t="s">
        <v>1224</v>
      </c>
      <c r="F2493" s="15" t="s">
        <v>26</v>
      </c>
      <c r="G2493" s="15" t="s">
        <v>369</v>
      </c>
      <c r="H2493" s="15" t="s">
        <v>3120</v>
      </c>
      <c r="I2493" s="15" t="s">
        <v>11853</v>
      </c>
      <c r="J2493" s="1" t="s">
        <v>4091</v>
      </c>
      <c r="K2493" s="15" t="s">
        <v>29</v>
      </c>
      <c r="L2493" s="15">
        <v>3</v>
      </c>
      <c r="M2493" s="15" t="s">
        <v>57</v>
      </c>
      <c r="N2493" s="15">
        <v>3</v>
      </c>
      <c r="O2493" s="15">
        <v>1</v>
      </c>
      <c r="P2493" s="13" t="s">
        <v>31</v>
      </c>
      <c r="Q2493" s="13" t="s">
        <v>32</v>
      </c>
      <c r="R2493" s="1"/>
      <c r="S2493" s="13" t="str" cm="1">
        <f t="array" ref="S2493">IFERROR(_xlfn.TEXTJOIN(", ",TRUE,IF(ChangeLog[ROW_ID]=$T2493,ChangeLog[Change'#],"")),"")</f>
        <v/>
      </c>
      <c r="T2493">
        <v>2495</v>
      </c>
    </row>
    <row r="2494" spans="1:20" ht="17.100000000000001" customHeight="1" x14ac:dyDescent="0.25">
      <c r="A2494" s="1" t="s">
        <v>1242</v>
      </c>
      <c r="B2494" s="15">
        <v>1999</v>
      </c>
      <c r="C2494" s="15" t="s">
        <v>658</v>
      </c>
      <c r="D2494" s="15" t="s">
        <v>658</v>
      </c>
      <c r="E2494" s="15" t="s">
        <v>112</v>
      </c>
      <c r="F2494" s="15" t="s">
        <v>49</v>
      </c>
      <c r="G2494" s="15" t="s">
        <v>36</v>
      </c>
      <c r="H2494" s="15" t="s">
        <v>1918</v>
      </c>
      <c r="I2494" s="15" t="s">
        <v>265</v>
      </c>
      <c r="J2494" s="1" t="s">
        <v>91</v>
      </c>
      <c r="K2494" s="15" t="s">
        <v>29</v>
      </c>
      <c r="L2494" s="15">
        <v>3</v>
      </c>
      <c r="M2494" s="15" t="s">
        <v>57</v>
      </c>
      <c r="N2494" s="15">
        <v>3</v>
      </c>
      <c r="O2494" s="15">
        <v>1</v>
      </c>
      <c r="P2494" s="13" t="s">
        <v>31</v>
      </c>
      <c r="Q2494" s="13" t="s">
        <v>32</v>
      </c>
      <c r="R2494" s="1"/>
      <c r="S2494" s="13" t="str" cm="1">
        <f t="array" ref="S2494">IFERROR(_xlfn.TEXTJOIN(", ",TRUE,IF(ChangeLog[ROW_ID]=$T2494,ChangeLog[Change'#],"")),"")</f>
        <v/>
      </c>
      <c r="T2494">
        <v>2496</v>
      </c>
    </row>
    <row r="2495" spans="1:20" ht="17.100000000000001" customHeight="1" x14ac:dyDescent="0.25">
      <c r="A2495" s="1" t="s">
        <v>1242</v>
      </c>
      <c r="B2495" s="15">
        <v>1999</v>
      </c>
      <c r="C2495" s="15" t="s">
        <v>658</v>
      </c>
      <c r="D2495" s="15" t="s">
        <v>658</v>
      </c>
      <c r="E2495" s="15" t="s">
        <v>112</v>
      </c>
      <c r="F2495" s="15" t="s">
        <v>26</v>
      </c>
      <c r="G2495" s="15" t="s">
        <v>36</v>
      </c>
      <c r="H2495" s="15" t="s">
        <v>1918</v>
      </c>
      <c r="I2495" s="15" t="s">
        <v>36</v>
      </c>
      <c r="J2495" s="1" t="s">
        <v>91</v>
      </c>
      <c r="K2495" s="15" t="s">
        <v>29</v>
      </c>
      <c r="L2495" s="15">
        <v>2</v>
      </c>
      <c r="M2495" s="15" t="s">
        <v>30</v>
      </c>
      <c r="N2495" s="15">
        <v>2</v>
      </c>
      <c r="O2495" s="15">
        <v>1</v>
      </c>
      <c r="P2495" s="13" t="s">
        <v>31</v>
      </c>
      <c r="Q2495" s="13" t="s">
        <v>32</v>
      </c>
      <c r="R2495" s="1"/>
      <c r="S2495" s="13" t="str" cm="1">
        <f t="array" ref="S2495">IFERROR(_xlfn.TEXTJOIN(", ",TRUE,IF(ChangeLog[ROW_ID]=$T2495,ChangeLog[Change'#],"")),"")</f>
        <v/>
      </c>
      <c r="T2495">
        <v>2497</v>
      </c>
    </row>
    <row r="2496" spans="1:20" ht="17.100000000000001" customHeight="1" x14ac:dyDescent="0.25">
      <c r="A2496" s="1" t="s">
        <v>1242</v>
      </c>
      <c r="B2496" s="15">
        <v>1999</v>
      </c>
      <c r="C2496" s="15" t="s">
        <v>3132</v>
      </c>
      <c r="D2496" s="15" t="s">
        <v>3132</v>
      </c>
      <c r="E2496" s="15" t="s">
        <v>3133</v>
      </c>
      <c r="F2496" s="15" t="s">
        <v>49</v>
      </c>
      <c r="G2496" s="15" t="s">
        <v>2835</v>
      </c>
      <c r="H2496" s="15" t="s">
        <v>3134</v>
      </c>
      <c r="I2496" s="15"/>
      <c r="J2496" s="1" t="s">
        <v>4092</v>
      </c>
      <c r="K2496" s="15" t="s">
        <v>29</v>
      </c>
      <c r="L2496" s="15">
        <v>3</v>
      </c>
      <c r="M2496" s="15" t="s">
        <v>57</v>
      </c>
      <c r="N2496" s="15">
        <v>3</v>
      </c>
      <c r="O2496" s="15">
        <v>1</v>
      </c>
      <c r="P2496" s="13" t="s">
        <v>31</v>
      </c>
      <c r="Q2496" s="13" t="s">
        <v>32</v>
      </c>
      <c r="R2496" s="1"/>
      <c r="S2496" s="13" t="str" cm="1">
        <f t="array" ref="S2496">IFERROR(_xlfn.TEXTJOIN(", ",TRUE,IF(ChangeLog[ROW_ID]=$T2496,ChangeLog[Change'#],"")),"")</f>
        <v>147</v>
      </c>
      <c r="T2496">
        <v>2498</v>
      </c>
    </row>
    <row r="2497" spans="1:20" ht="17.100000000000001" customHeight="1" x14ac:dyDescent="0.25">
      <c r="A2497" s="1" t="s">
        <v>1242</v>
      </c>
      <c r="B2497" s="15">
        <v>1999</v>
      </c>
      <c r="C2497" s="15" t="s">
        <v>4093</v>
      </c>
      <c r="D2497" s="15" t="s">
        <v>4093</v>
      </c>
      <c r="E2497" s="15" t="s">
        <v>4093</v>
      </c>
      <c r="F2497" s="15" t="s">
        <v>26</v>
      </c>
      <c r="G2497" s="15" t="s">
        <v>4094</v>
      </c>
      <c r="H2497" s="15" t="s">
        <v>2300</v>
      </c>
      <c r="I2497" s="15" t="s">
        <v>12012</v>
      </c>
      <c r="J2497" s="1" t="s">
        <v>4096</v>
      </c>
      <c r="K2497" s="15" t="s">
        <v>29</v>
      </c>
      <c r="L2497" s="15">
        <v>3</v>
      </c>
      <c r="M2497" s="15" t="s">
        <v>57</v>
      </c>
      <c r="N2497" s="15">
        <v>3</v>
      </c>
      <c r="O2497" s="15">
        <v>1</v>
      </c>
      <c r="P2497" s="13" t="s">
        <v>31</v>
      </c>
      <c r="Q2497" s="13" t="s">
        <v>32</v>
      </c>
      <c r="R2497" s="1"/>
      <c r="S2497" s="13" t="str" cm="1">
        <f t="array" ref="S2497">IFERROR(_xlfn.TEXTJOIN(", ",TRUE,IF(ChangeLog[ROW_ID]=$T2497,ChangeLog[Change'#],"")),"")</f>
        <v>158</v>
      </c>
      <c r="T2497">
        <v>2499</v>
      </c>
    </row>
    <row r="2498" spans="1:20" ht="17.100000000000001" customHeight="1" x14ac:dyDescent="0.25">
      <c r="A2498" s="1" t="s">
        <v>1242</v>
      </c>
      <c r="B2498" s="15">
        <v>1999</v>
      </c>
      <c r="C2498" s="15" t="s">
        <v>4093</v>
      </c>
      <c r="D2498" s="15" t="s">
        <v>4093</v>
      </c>
      <c r="E2498" s="15" t="s">
        <v>4093</v>
      </c>
      <c r="F2498" s="15" t="s">
        <v>26</v>
      </c>
      <c r="G2498" s="15" t="s">
        <v>4097</v>
      </c>
      <c r="H2498" s="15" t="s">
        <v>2300</v>
      </c>
      <c r="I2498" s="15" t="s">
        <v>12013</v>
      </c>
      <c r="J2498" s="1" t="s">
        <v>4099</v>
      </c>
      <c r="K2498" s="15" t="s">
        <v>29</v>
      </c>
      <c r="L2498" s="15">
        <v>3</v>
      </c>
      <c r="M2498" s="15" t="s">
        <v>57</v>
      </c>
      <c r="N2498" s="15">
        <v>3</v>
      </c>
      <c r="O2498" s="15">
        <v>1</v>
      </c>
      <c r="P2498" s="13" t="s">
        <v>31</v>
      </c>
      <c r="Q2498" s="13" t="s">
        <v>32</v>
      </c>
      <c r="R2498" s="1"/>
      <c r="S2498" s="13" t="str" cm="1">
        <f t="array" ref="S2498">IFERROR(_xlfn.TEXTJOIN(", ",TRUE,IF(ChangeLog[ROW_ID]=$T2498,ChangeLog[Change'#],"")),"")</f>
        <v>159</v>
      </c>
      <c r="T2498">
        <v>2500</v>
      </c>
    </row>
    <row r="2499" spans="1:20" ht="17.100000000000001" customHeight="1" x14ac:dyDescent="0.25">
      <c r="A2499" s="1" t="s">
        <v>1242</v>
      </c>
      <c r="B2499" s="15">
        <v>1999</v>
      </c>
      <c r="C2499" s="15" t="s">
        <v>4093</v>
      </c>
      <c r="D2499" s="15" t="s">
        <v>4093</v>
      </c>
      <c r="E2499" s="15" t="s">
        <v>4093</v>
      </c>
      <c r="F2499" s="15" t="s">
        <v>26</v>
      </c>
      <c r="G2499" s="15" t="s">
        <v>152</v>
      </c>
      <c r="H2499" s="15" t="s">
        <v>2300</v>
      </c>
      <c r="I2499" s="15" t="s">
        <v>1002</v>
      </c>
      <c r="J2499" s="1" t="s">
        <v>4101</v>
      </c>
      <c r="K2499" s="15" t="s">
        <v>29</v>
      </c>
      <c r="L2499" s="15">
        <v>2</v>
      </c>
      <c r="M2499" s="15" t="s">
        <v>30</v>
      </c>
      <c r="N2499" s="15">
        <v>2</v>
      </c>
      <c r="O2499" s="15">
        <v>1</v>
      </c>
      <c r="P2499" s="13" t="s">
        <v>31</v>
      </c>
      <c r="Q2499" s="13" t="s">
        <v>32</v>
      </c>
      <c r="R2499" s="1"/>
      <c r="S2499" s="13" t="str" cm="1">
        <f t="array" ref="S2499">IFERROR(_xlfn.TEXTJOIN(", ",TRUE,IF(ChangeLog[ROW_ID]=$T2499,ChangeLog[Change'#],"")),"")</f>
        <v>160</v>
      </c>
      <c r="T2499">
        <v>2501</v>
      </c>
    </row>
    <row r="2500" spans="1:20" ht="17.100000000000001" customHeight="1" x14ac:dyDescent="0.25">
      <c r="A2500" s="1" t="s">
        <v>1242</v>
      </c>
      <c r="B2500" s="15">
        <v>1999</v>
      </c>
      <c r="C2500" s="15" t="s">
        <v>4093</v>
      </c>
      <c r="D2500" s="15" t="s">
        <v>4093</v>
      </c>
      <c r="E2500" s="15" t="s">
        <v>4093</v>
      </c>
      <c r="F2500" s="15" t="s">
        <v>49</v>
      </c>
      <c r="G2500" s="15" t="s">
        <v>4097</v>
      </c>
      <c r="H2500" s="15" t="s">
        <v>2300</v>
      </c>
      <c r="I2500" s="15" t="s">
        <v>12014</v>
      </c>
      <c r="J2500" s="1" t="s">
        <v>4104</v>
      </c>
      <c r="K2500" s="15" t="s">
        <v>29</v>
      </c>
      <c r="L2500" s="15">
        <v>2</v>
      </c>
      <c r="M2500" s="15" t="s">
        <v>30</v>
      </c>
      <c r="N2500" s="15">
        <v>2</v>
      </c>
      <c r="O2500" s="15">
        <v>1</v>
      </c>
      <c r="P2500" s="13" t="s">
        <v>31</v>
      </c>
      <c r="Q2500" s="13" t="s">
        <v>32</v>
      </c>
      <c r="R2500" s="1"/>
      <c r="S2500" s="13" t="str" cm="1">
        <f t="array" ref="S2500">IFERROR(_xlfn.TEXTJOIN(", ",TRUE,IF(ChangeLog[ROW_ID]=$T2500,ChangeLog[Change'#],"")),"")</f>
        <v>161</v>
      </c>
      <c r="T2500">
        <v>2502</v>
      </c>
    </row>
    <row r="2501" spans="1:20" ht="33.950000000000003" customHeight="1" x14ac:dyDescent="0.25">
      <c r="A2501" s="1" t="s">
        <v>1242</v>
      </c>
      <c r="B2501" s="15">
        <v>1999</v>
      </c>
      <c r="C2501" s="15" t="s">
        <v>4093</v>
      </c>
      <c r="D2501" s="15" t="s">
        <v>4093</v>
      </c>
      <c r="E2501" s="15" t="s">
        <v>4093</v>
      </c>
      <c r="F2501" s="15" t="s">
        <v>49</v>
      </c>
      <c r="G2501" s="15" t="s">
        <v>152</v>
      </c>
      <c r="H2501" s="15" t="s">
        <v>4105</v>
      </c>
      <c r="I2501" s="1" t="s">
        <v>12015</v>
      </c>
      <c r="J2501" s="1" t="s">
        <v>4107</v>
      </c>
      <c r="K2501" s="15" t="s">
        <v>29</v>
      </c>
      <c r="L2501" s="15">
        <v>1</v>
      </c>
      <c r="M2501" s="15" t="s">
        <v>41</v>
      </c>
      <c r="N2501" s="15">
        <v>1</v>
      </c>
      <c r="O2501" s="15">
        <v>1</v>
      </c>
      <c r="P2501" s="13" t="s">
        <v>31</v>
      </c>
      <c r="Q2501" s="13" t="s">
        <v>32</v>
      </c>
      <c r="R2501" s="1"/>
      <c r="S2501" s="13" t="str" cm="1">
        <f t="array" ref="S2501">IFERROR(_xlfn.TEXTJOIN(", ",TRUE,IF(ChangeLog[ROW_ID]=$T2501,ChangeLog[Change'#],"")),"")</f>
        <v/>
      </c>
      <c r="T2501">
        <v>2503</v>
      </c>
    </row>
    <row r="2502" spans="1:20" ht="17.100000000000001" customHeight="1" x14ac:dyDescent="0.25">
      <c r="A2502" s="1" t="s">
        <v>1242</v>
      </c>
      <c r="B2502" s="15">
        <v>1999</v>
      </c>
      <c r="C2502" s="15" t="s">
        <v>430</v>
      </c>
      <c r="D2502" s="15" t="s">
        <v>430</v>
      </c>
      <c r="E2502" s="15" t="s">
        <v>431</v>
      </c>
      <c r="F2502" s="15"/>
      <c r="G2502" s="15" t="s">
        <v>3323</v>
      </c>
      <c r="H2502" s="15" t="s">
        <v>3136</v>
      </c>
      <c r="I2502" s="15" t="s">
        <v>11723</v>
      </c>
      <c r="J2502" s="1" t="s">
        <v>4108</v>
      </c>
      <c r="K2502" s="15" t="s">
        <v>29</v>
      </c>
      <c r="L2502" s="15">
        <v>3</v>
      </c>
      <c r="M2502" s="15" t="s">
        <v>57</v>
      </c>
      <c r="N2502" s="15">
        <v>3</v>
      </c>
      <c r="O2502" s="15">
        <v>1</v>
      </c>
      <c r="P2502" s="13" t="s">
        <v>31</v>
      </c>
      <c r="Q2502" s="13" t="s">
        <v>32</v>
      </c>
      <c r="R2502" s="1"/>
      <c r="S2502" s="13" t="str" cm="1">
        <f t="array" ref="S2502">IFERROR(_xlfn.TEXTJOIN(", ",TRUE,IF(ChangeLog[ROW_ID]=$T2502,ChangeLog[Change'#],"")),"")</f>
        <v/>
      </c>
      <c r="T2502">
        <v>2504</v>
      </c>
    </row>
    <row r="2503" spans="1:20" ht="17.100000000000001" customHeight="1" x14ac:dyDescent="0.25">
      <c r="A2503" s="1" t="s">
        <v>1242</v>
      </c>
      <c r="B2503" s="15">
        <v>1999</v>
      </c>
      <c r="C2503" s="15" t="s">
        <v>430</v>
      </c>
      <c r="D2503" s="15" t="s">
        <v>430</v>
      </c>
      <c r="E2503" s="15" t="s">
        <v>431</v>
      </c>
      <c r="F2503" s="15"/>
      <c r="G2503" s="15" t="s">
        <v>3333</v>
      </c>
      <c r="H2503" s="15" t="s">
        <v>3136</v>
      </c>
      <c r="I2503" s="15" t="s">
        <v>11727</v>
      </c>
      <c r="J2503" s="1" t="s">
        <v>4109</v>
      </c>
      <c r="K2503" s="15" t="s">
        <v>29</v>
      </c>
      <c r="L2503" s="15">
        <v>3</v>
      </c>
      <c r="M2503" s="15" t="s">
        <v>57</v>
      </c>
      <c r="N2503" s="15">
        <v>3</v>
      </c>
      <c r="O2503" s="15">
        <v>1</v>
      </c>
      <c r="P2503" s="13" t="s">
        <v>31</v>
      </c>
      <c r="Q2503" s="13" t="s">
        <v>32</v>
      </c>
      <c r="R2503" s="1"/>
      <c r="S2503" s="13" t="str" cm="1">
        <f t="array" ref="S2503">IFERROR(_xlfn.TEXTJOIN(", ",TRUE,IF(ChangeLog[ROW_ID]=$T2503,ChangeLog[Change'#],"")),"")</f>
        <v/>
      </c>
      <c r="T2503">
        <v>2505</v>
      </c>
    </row>
    <row r="2504" spans="1:20" ht="17.100000000000001" customHeight="1" x14ac:dyDescent="0.25">
      <c r="A2504" s="1" t="s">
        <v>1242</v>
      </c>
      <c r="B2504" s="15">
        <v>1999</v>
      </c>
      <c r="C2504" s="15" t="s">
        <v>430</v>
      </c>
      <c r="D2504" s="15" t="s">
        <v>430</v>
      </c>
      <c r="E2504" s="15" t="s">
        <v>431</v>
      </c>
      <c r="F2504" s="15"/>
      <c r="G2504" s="15" t="s">
        <v>432</v>
      </c>
      <c r="H2504" s="15" t="s">
        <v>3136</v>
      </c>
      <c r="I2504" s="15" t="s">
        <v>11729</v>
      </c>
      <c r="J2504" s="1" t="s">
        <v>4110</v>
      </c>
      <c r="K2504" s="15" t="s">
        <v>29</v>
      </c>
      <c r="L2504" s="15">
        <v>3</v>
      </c>
      <c r="M2504" s="15" t="s">
        <v>57</v>
      </c>
      <c r="N2504" s="15">
        <v>3</v>
      </c>
      <c r="O2504" s="15">
        <v>1</v>
      </c>
      <c r="P2504" s="13" t="s">
        <v>31</v>
      </c>
      <c r="Q2504" s="13" t="s">
        <v>32</v>
      </c>
      <c r="R2504" s="1"/>
      <c r="S2504" s="13" t="str" cm="1">
        <f t="array" ref="S2504">IFERROR(_xlfn.TEXTJOIN(", ",TRUE,IF(ChangeLog[ROW_ID]=$T2504,ChangeLog[Change'#],"")),"")</f>
        <v/>
      </c>
      <c r="T2504">
        <v>2506</v>
      </c>
    </row>
    <row r="2505" spans="1:20" ht="17.100000000000001" customHeight="1" x14ac:dyDescent="0.25">
      <c r="A2505" s="1" t="s">
        <v>1242</v>
      </c>
      <c r="B2505" s="15">
        <v>1999</v>
      </c>
      <c r="C2505" s="15" t="s">
        <v>430</v>
      </c>
      <c r="D2505" s="15" t="s">
        <v>430</v>
      </c>
      <c r="E2505" s="15" t="s">
        <v>431</v>
      </c>
      <c r="F2505" s="15" t="s">
        <v>49</v>
      </c>
      <c r="G2505" s="15" t="s">
        <v>446</v>
      </c>
      <c r="H2505" s="15" t="s">
        <v>3136</v>
      </c>
      <c r="I2505" s="15" t="s">
        <v>11722</v>
      </c>
      <c r="J2505" s="1" t="s">
        <v>3716</v>
      </c>
      <c r="K2505" s="15" t="s">
        <v>29</v>
      </c>
      <c r="L2505" s="15">
        <v>3</v>
      </c>
      <c r="M2505" s="15" t="s">
        <v>57</v>
      </c>
      <c r="N2505" s="15">
        <v>3</v>
      </c>
      <c r="O2505" s="15">
        <v>1</v>
      </c>
      <c r="P2505" s="13" t="s">
        <v>31</v>
      </c>
      <c r="Q2505" s="13" t="s">
        <v>32</v>
      </c>
      <c r="R2505" s="1"/>
      <c r="S2505" s="13" t="str" cm="1">
        <f t="array" ref="S2505">IFERROR(_xlfn.TEXTJOIN(", ",TRUE,IF(ChangeLog[ROW_ID]=$T2505,ChangeLog[Change'#],"")),"")</f>
        <v/>
      </c>
      <c r="T2505">
        <v>2507</v>
      </c>
    </row>
    <row r="2506" spans="1:20" ht="17.100000000000001" customHeight="1" x14ac:dyDescent="0.25">
      <c r="A2506" s="1" t="s">
        <v>1242</v>
      </c>
      <c r="B2506" s="15">
        <v>1999</v>
      </c>
      <c r="C2506" s="15" t="s">
        <v>430</v>
      </c>
      <c r="D2506" s="15" t="s">
        <v>430</v>
      </c>
      <c r="E2506" s="15" t="s">
        <v>431</v>
      </c>
      <c r="F2506" s="15"/>
      <c r="G2506" s="15" t="s">
        <v>3139</v>
      </c>
      <c r="H2506" s="15" t="s">
        <v>3136</v>
      </c>
      <c r="I2506" s="15" t="s">
        <v>11724</v>
      </c>
      <c r="J2506" s="1" t="s">
        <v>4111</v>
      </c>
      <c r="K2506" s="15" t="s">
        <v>29</v>
      </c>
      <c r="L2506" s="15">
        <v>3</v>
      </c>
      <c r="M2506" s="15" t="s">
        <v>57</v>
      </c>
      <c r="N2506" s="15">
        <v>3</v>
      </c>
      <c r="O2506" s="15">
        <v>1</v>
      </c>
      <c r="P2506" s="13" t="s">
        <v>31</v>
      </c>
      <c r="Q2506" s="13" t="s">
        <v>32</v>
      </c>
      <c r="R2506" s="1"/>
      <c r="S2506" s="13" t="str" cm="1">
        <f t="array" ref="S2506">IFERROR(_xlfn.TEXTJOIN(", ",TRUE,IF(ChangeLog[ROW_ID]=$T2506,ChangeLog[Change'#],"")),"")</f>
        <v/>
      </c>
      <c r="T2506">
        <v>2508</v>
      </c>
    </row>
    <row r="2507" spans="1:20" ht="17.100000000000001" customHeight="1" x14ac:dyDescent="0.25">
      <c r="A2507" s="1" t="s">
        <v>1242</v>
      </c>
      <c r="B2507" s="15">
        <v>1999</v>
      </c>
      <c r="C2507" s="15" t="s">
        <v>430</v>
      </c>
      <c r="D2507" s="15" t="s">
        <v>430</v>
      </c>
      <c r="E2507" s="15" t="s">
        <v>431</v>
      </c>
      <c r="F2507" s="15"/>
      <c r="G2507" s="15" t="s">
        <v>3318</v>
      </c>
      <c r="H2507" s="15" t="s">
        <v>3136</v>
      </c>
      <c r="I2507" s="15" t="s">
        <v>11721</v>
      </c>
      <c r="J2507" s="1" t="s">
        <v>4112</v>
      </c>
      <c r="K2507" s="15" t="s">
        <v>29</v>
      </c>
      <c r="L2507" s="15">
        <v>3</v>
      </c>
      <c r="M2507" s="15" t="s">
        <v>57</v>
      </c>
      <c r="N2507" s="15">
        <v>3</v>
      </c>
      <c r="O2507" s="15">
        <v>1</v>
      </c>
      <c r="P2507" s="13" t="s">
        <v>31</v>
      </c>
      <c r="Q2507" s="13" t="s">
        <v>32</v>
      </c>
      <c r="R2507" s="1"/>
      <c r="S2507" s="13" t="str" cm="1">
        <f t="array" ref="S2507">IFERROR(_xlfn.TEXTJOIN(", ",TRUE,IF(ChangeLog[ROW_ID]=$T2507,ChangeLog[Change'#],"")),"")</f>
        <v/>
      </c>
      <c r="T2507">
        <v>2509</v>
      </c>
    </row>
    <row r="2508" spans="1:20" ht="17.100000000000001" customHeight="1" x14ac:dyDescent="0.25">
      <c r="A2508" s="1" t="s">
        <v>1242</v>
      </c>
      <c r="B2508" s="15">
        <v>1999</v>
      </c>
      <c r="C2508" s="15" t="s">
        <v>430</v>
      </c>
      <c r="D2508" s="15" t="s">
        <v>430</v>
      </c>
      <c r="E2508" s="15" t="s">
        <v>431</v>
      </c>
      <c r="F2508" s="15"/>
      <c r="G2508" s="15" t="s">
        <v>3323</v>
      </c>
      <c r="H2508" s="15" t="s">
        <v>3136</v>
      </c>
      <c r="I2508" s="15" t="s">
        <v>11723</v>
      </c>
      <c r="J2508" s="1" t="s">
        <v>3869</v>
      </c>
      <c r="K2508" s="15" t="s">
        <v>29</v>
      </c>
      <c r="L2508" s="15">
        <v>1</v>
      </c>
      <c r="M2508" s="15" t="s">
        <v>41</v>
      </c>
      <c r="N2508" s="15">
        <v>1</v>
      </c>
      <c r="O2508" s="15">
        <v>1</v>
      </c>
      <c r="P2508" s="13" t="s">
        <v>31</v>
      </c>
      <c r="Q2508" s="13" t="s">
        <v>32</v>
      </c>
      <c r="R2508" s="1"/>
      <c r="S2508" s="13" t="str" cm="1">
        <f t="array" ref="S2508">IFERROR(_xlfn.TEXTJOIN(", ",TRUE,IF(ChangeLog[ROW_ID]=$T2508,ChangeLog[Change'#],"")),"")</f>
        <v/>
      </c>
      <c r="T2508">
        <v>2510</v>
      </c>
    </row>
    <row r="2509" spans="1:20" ht="17.100000000000001" customHeight="1" x14ac:dyDescent="0.25">
      <c r="A2509" s="1" t="s">
        <v>1242</v>
      </c>
      <c r="B2509" s="15">
        <v>1999</v>
      </c>
      <c r="C2509" s="15" t="s">
        <v>430</v>
      </c>
      <c r="D2509" s="15" t="s">
        <v>430</v>
      </c>
      <c r="E2509" s="15" t="s">
        <v>431</v>
      </c>
      <c r="F2509" s="15"/>
      <c r="G2509" s="15" t="s">
        <v>3139</v>
      </c>
      <c r="H2509" s="15" t="s">
        <v>3136</v>
      </c>
      <c r="I2509" s="15" t="s">
        <v>11724</v>
      </c>
      <c r="J2509" s="1" t="s">
        <v>4113</v>
      </c>
      <c r="K2509" s="15" t="s">
        <v>29</v>
      </c>
      <c r="L2509" s="15">
        <v>1</v>
      </c>
      <c r="M2509" s="15" t="s">
        <v>41</v>
      </c>
      <c r="N2509" s="15">
        <v>1</v>
      </c>
      <c r="O2509" s="15">
        <v>1</v>
      </c>
      <c r="P2509" s="13" t="s">
        <v>31</v>
      </c>
      <c r="Q2509" s="13" t="s">
        <v>32</v>
      </c>
      <c r="R2509" s="1"/>
      <c r="S2509" s="13" t="str" cm="1">
        <f t="array" ref="S2509">IFERROR(_xlfn.TEXTJOIN(", ",TRUE,IF(ChangeLog[ROW_ID]=$T2509,ChangeLog[Change'#],"")),"")</f>
        <v/>
      </c>
      <c r="T2509">
        <v>2511</v>
      </c>
    </row>
    <row r="2510" spans="1:20" ht="17.100000000000001" customHeight="1" x14ac:dyDescent="0.25">
      <c r="A2510" s="1" t="s">
        <v>1242</v>
      </c>
      <c r="B2510" s="15">
        <v>1999</v>
      </c>
      <c r="C2510" s="15" t="s">
        <v>430</v>
      </c>
      <c r="D2510" s="15" t="s">
        <v>430</v>
      </c>
      <c r="E2510" s="15" t="s">
        <v>431</v>
      </c>
      <c r="F2510" s="15"/>
      <c r="G2510" s="15" t="s">
        <v>443</v>
      </c>
      <c r="H2510" s="15" t="s">
        <v>3136</v>
      </c>
      <c r="I2510" s="15" t="s">
        <v>12016</v>
      </c>
      <c r="J2510" s="1" t="s">
        <v>4115</v>
      </c>
      <c r="K2510" s="15" t="s">
        <v>29</v>
      </c>
      <c r="L2510" s="15">
        <v>1</v>
      </c>
      <c r="M2510" s="15" t="s">
        <v>41</v>
      </c>
      <c r="N2510" s="15">
        <v>1</v>
      </c>
      <c r="O2510" s="15">
        <v>1</v>
      </c>
      <c r="P2510" s="13" t="s">
        <v>31</v>
      </c>
      <c r="Q2510" s="13" t="s">
        <v>32</v>
      </c>
      <c r="R2510" s="1"/>
      <c r="S2510" s="13" t="str" cm="1">
        <f t="array" ref="S2510">IFERROR(_xlfn.TEXTJOIN(", ",TRUE,IF(ChangeLog[ROW_ID]=$T2510,ChangeLog[Change'#],"")),"")</f>
        <v/>
      </c>
      <c r="T2510">
        <v>2512</v>
      </c>
    </row>
    <row r="2511" spans="1:20" ht="17.100000000000001" customHeight="1" x14ac:dyDescent="0.25">
      <c r="A2511" s="1" t="s">
        <v>1242</v>
      </c>
      <c r="B2511" s="15">
        <v>1999</v>
      </c>
      <c r="C2511" s="15" t="s">
        <v>430</v>
      </c>
      <c r="D2511" s="15" t="s">
        <v>430</v>
      </c>
      <c r="E2511" s="15" t="s">
        <v>431</v>
      </c>
      <c r="F2511" s="15"/>
      <c r="G2511" s="15" t="s">
        <v>3142</v>
      </c>
      <c r="H2511" s="15" t="s">
        <v>3136</v>
      </c>
      <c r="I2511" s="15" t="s">
        <v>11728</v>
      </c>
      <c r="J2511" s="1" t="s">
        <v>4116</v>
      </c>
      <c r="K2511" s="15" t="s">
        <v>29</v>
      </c>
      <c r="L2511" s="15">
        <v>2</v>
      </c>
      <c r="M2511" s="15" t="s">
        <v>30</v>
      </c>
      <c r="N2511" s="15">
        <v>2</v>
      </c>
      <c r="O2511" s="15">
        <v>1</v>
      </c>
      <c r="P2511" s="13" t="s">
        <v>31</v>
      </c>
      <c r="Q2511" s="13" t="s">
        <v>32</v>
      </c>
      <c r="R2511" s="1"/>
      <c r="S2511" s="13" t="str" cm="1">
        <f t="array" ref="S2511">IFERROR(_xlfn.TEXTJOIN(", ",TRUE,IF(ChangeLog[ROW_ID]=$T2511,ChangeLog[Change'#],"")),"")</f>
        <v/>
      </c>
      <c r="T2511">
        <v>2513</v>
      </c>
    </row>
    <row r="2512" spans="1:20" ht="17.100000000000001" customHeight="1" x14ac:dyDescent="0.25">
      <c r="A2512" s="1" t="s">
        <v>1242</v>
      </c>
      <c r="B2512" s="15">
        <v>1999</v>
      </c>
      <c r="C2512" s="15" t="s">
        <v>430</v>
      </c>
      <c r="D2512" s="15" t="s">
        <v>430</v>
      </c>
      <c r="E2512" s="15" t="s">
        <v>431</v>
      </c>
      <c r="F2512" s="15"/>
      <c r="G2512" s="15" t="s">
        <v>440</v>
      </c>
      <c r="H2512" s="15" t="s">
        <v>3136</v>
      </c>
      <c r="I2512" s="15" t="s">
        <v>11725</v>
      </c>
      <c r="J2512" s="1" t="s">
        <v>4117</v>
      </c>
      <c r="K2512" s="15" t="s">
        <v>29</v>
      </c>
      <c r="L2512" s="15">
        <v>2</v>
      </c>
      <c r="M2512" s="15" t="s">
        <v>30</v>
      </c>
      <c r="N2512" s="15">
        <v>2</v>
      </c>
      <c r="O2512" s="15">
        <v>1</v>
      </c>
      <c r="P2512" s="13" t="s">
        <v>31</v>
      </c>
      <c r="Q2512" s="13" t="s">
        <v>32</v>
      </c>
      <c r="R2512" s="1"/>
      <c r="S2512" s="13" t="str" cm="1">
        <f t="array" ref="S2512">IFERROR(_xlfn.TEXTJOIN(", ",TRUE,IF(ChangeLog[ROW_ID]=$T2512,ChangeLog[Change'#],"")),"")</f>
        <v/>
      </c>
      <c r="T2512">
        <v>2514</v>
      </c>
    </row>
    <row r="2513" spans="1:20" ht="17.100000000000001" customHeight="1" x14ac:dyDescent="0.25">
      <c r="A2513" s="1" t="s">
        <v>1242</v>
      </c>
      <c r="B2513" s="15">
        <v>1999</v>
      </c>
      <c r="C2513" s="15" t="s">
        <v>430</v>
      </c>
      <c r="D2513" s="15" t="s">
        <v>430</v>
      </c>
      <c r="E2513" s="15" t="s">
        <v>436</v>
      </c>
      <c r="F2513" s="15" t="s">
        <v>49</v>
      </c>
      <c r="G2513" s="15" t="s">
        <v>437</v>
      </c>
      <c r="H2513" s="15" t="s">
        <v>3136</v>
      </c>
      <c r="I2513" s="15" t="s">
        <v>12017</v>
      </c>
      <c r="J2513" s="1" t="s">
        <v>4119</v>
      </c>
      <c r="K2513" s="15" t="s">
        <v>29</v>
      </c>
      <c r="L2513" s="15">
        <v>3</v>
      </c>
      <c r="M2513" s="15" t="s">
        <v>57</v>
      </c>
      <c r="N2513" s="15">
        <v>3</v>
      </c>
      <c r="O2513" s="15">
        <v>1</v>
      </c>
      <c r="P2513" s="13" t="s">
        <v>31</v>
      </c>
      <c r="Q2513" s="13" t="s">
        <v>32</v>
      </c>
      <c r="R2513" s="1"/>
      <c r="S2513" s="13" t="str" cm="1">
        <f t="array" ref="S2513">IFERROR(_xlfn.TEXTJOIN(", ",TRUE,IF(ChangeLog[ROW_ID]=$T2513,ChangeLog[Change'#],"")),"")</f>
        <v/>
      </c>
      <c r="T2513">
        <v>2515</v>
      </c>
    </row>
    <row r="2514" spans="1:20" ht="33.950000000000003" customHeight="1" x14ac:dyDescent="0.25">
      <c r="A2514" s="1" t="s">
        <v>1242</v>
      </c>
      <c r="B2514" s="15">
        <v>1999</v>
      </c>
      <c r="C2514" s="15" t="s">
        <v>430</v>
      </c>
      <c r="D2514" s="15" t="s">
        <v>430</v>
      </c>
      <c r="E2514" s="15" t="s">
        <v>436</v>
      </c>
      <c r="F2514" s="15" t="s">
        <v>26</v>
      </c>
      <c r="G2514" s="15" t="s">
        <v>4120</v>
      </c>
      <c r="H2514" s="15" t="s">
        <v>3136</v>
      </c>
      <c r="I2514" s="1" t="s">
        <v>12018</v>
      </c>
      <c r="J2514" s="1" t="s">
        <v>4122</v>
      </c>
      <c r="K2514" s="15" t="s">
        <v>29</v>
      </c>
      <c r="L2514" s="15">
        <v>3</v>
      </c>
      <c r="M2514" s="15" t="s">
        <v>57</v>
      </c>
      <c r="N2514" s="15">
        <v>3</v>
      </c>
      <c r="O2514" s="15">
        <v>1</v>
      </c>
      <c r="P2514" s="13" t="s">
        <v>31</v>
      </c>
      <c r="Q2514" s="13" t="s">
        <v>32</v>
      </c>
      <c r="R2514" s="1"/>
      <c r="S2514" s="13" t="str" cm="1">
        <f t="array" ref="S2514">IFERROR(_xlfn.TEXTJOIN(", ",TRUE,IF(ChangeLog[ROW_ID]=$T2514,ChangeLog[Change'#],"")),"")</f>
        <v/>
      </c>
      <c r="T2514">
        <v>2516</v>
      </c>
    </row>
    <row r="2515" spans="1:20" ht="17.100000000000001" customHeight="1" x14ac:dyDescent="0.25">
      <c r="A2515" s="1" t="s">
        <v>1242</v>
      </c>
      <c r="B2515" s="15">
        <v>1999</v>
      </c>
      <c r="C2515" s="15" t="s">
        <v>171</v>
      </c>
      <c r="D2515" s="15" t="s">
        <v>171</v>
      </c>
      <c r="E2515" s="15" t="s">
        <v>171</v>
      </c>
      <c r="F2515" s="15" t="s">
        <v>26</v>
      </c>
      <c r="G2515" s="15" t="s">
        <v>175</v>
      </c>
      <c r="H2515" s="15" t="s">
        <v>1603</v>
      </c>
      <c r="I2515" s="15" t="s">
        <v>12019</v>
      </c>
      <c r="J2515" s="1" t="s">
        <v>4124</v>
      </c>
      <c r="K2515" s="15" t="s">
        <v>29</v>
      </c>
      <c r="L2515" s="15">
        <v>3</v>
      </c>
      <c r="M2515" s="15" t="s">
        <v>57</v>
      </c>
      <c r="N2515" s="15">
        <v>3</v>
      </c>
      <c r="O2515" s="15">
        <v>1</v>
      </c>
      <c r="P2515" s="13" t="s">
        <v>31</v>
      </c>
      <c r="Q2515" s="13" t="s">
        <v>32</v>
      </c>
      <c r="R2515" s="1"/>
      <c r="S2515" s="13" t="str" cm="1">
        <f t="array" ref="S2515">IFERROR(_xlfn.TEXTJOIN(", ",TRUE,IF(ChangeLog[ROW_ID]=$T2515,ChangeLog[Change'#],"")),"")</f>
        <v/>
      </c>
      <c r="T2515">
        <v>2517</v>
      </c>
    </row>
    <row r="2516" spans="1:20" ht="17.100000000000001" customHeight="1" x14ac:dyDescent="0.25">
      <c r="A2516" s="1" t="s">
        <v>1242</v>
      </c>
      <c r="B2516" s="15">
        <v>1999</v>
      </c>
      <c r="C2516" s="15" t="s">
        <v>171</v>
      </c>
      <c r="D2516" s="15" t="s">
        <v>171</v>
      </c>
      <c r="E2516" s="15" t="s">
        <v>171</v>
      </c>
      <c r="F2516" s="15" t="s">
        <v>26</v>
      </c>
      <c r="G2516" s="15" t="s">
        <v>172</v>
      </c>
      <c r="H2516" s="15" t="s">
        <v>1603</v>
      </c>
      <c r="I2516" s="15" t="s">
        <v>98</v>
      </c>
      <c r="J2516" s="1" t="s">
        <v>91</v>
      </c>
      <c r="K2516" s="15" t="s">
        <v>29</v>
      </c>
      <c r="L2516" s="15">
        <v>3</v>
      </c>
      <c r="M2516" s="15" t="s">
        <v>57</v>
      </c>
      <c r="N2516" s="15">
        <v>3</v>
      </c>
      <c r="O2516" s="15">
        <v>1</v>
      </c>
      <c r="P2516" s="13" t="s">
        <v>31</v>
      </c>
      <c r="Q2516" s="13" t="s">
        <v>32</v>
      </c>
      <c r="R2516" s="1"/>
      <c r="S2516" s="13" t="str" cm="1">
        <f t="array" ref="S2516">IFERROR(_xlfn.TEXTJOIN(", ",TRUE,IF(ChangeLog[ROW_ID]=$T2516,ChangeLog[Change'#],"")),"")</f>
        <v/>
      </c>
      <c r="T2516">
        <v>2518</v>
      </c>
    </row>
    <row r="2517" spans="1:20" ht="17.100000000000001" customHeight="1" x14ac:dyDescent="0.25">
      <c r="A2517" s="1" t="s">
        <v>1242</v>
      </c>
      <c r="B2517" s="15">
        <v>1999</v>
      </c>
      <c r="C2517" s="15" t="s">
        <v>92</v>
      </c>
      <c r="D2517" s="15" t="s">
        <v>92</v>
      </c>
      <c r="E2517" s="15" t="s">
        <v>177</v>
      </c>
      <c r="F2517" s="15" t="s">
        <v>26</v>
      </c>
      <c r="G2517" s="15" t="s">
        <v>2173</v>
      </c>
      <c r="H2517" s="15" t="s">
        <v>1296</v>
      </c>
      <c r="I2517" s="15" t="s">
        <v>12020</v>
      </c>
      <c r="J2517" s="1" t="s">
        <v>4127</v>
      </c>
      <c r="K2517" s="15" t="s">
        <v>29</v>
      </c>
      <c r="L2517" s="15">
        <v>2</v>
      </c>
      <c r="M2517" s="15" t="s">
        <v>30</v>
      </c>
      <c r="N2517" s="15">
        <v>2</v>
      </c>
      <c r="O2517" s="15">
        <v>1</v>
      </c>
      <c r="P2517" s="13" t="s">
        <v>31</v>
      </c>
      <c r="Q2517" s="13" t="s">
        <v>32</v>
      </c>
      <c r="R2517" s="1"/>
      <c r="S2517" s="13" t="str" cm="1">
        <f t="array" ref="S2517">IFERROR(_xlfn.TEXTJOIN(", ",TRUE,IF(ChangeLog[ROW_ID]=$T2517,ChangeLog[Change'#],"")),"")</f>
        <v/>
      </c>
      <c r="T2517">
        <v>2519</v>
      </c>
    </row>
    <row r="2518" spans="1:20" ht="33.950000000000003" customHeight="1" x14ac:dyDescent="0.25">
      <c r="A2518" s="1" t="s">
        <v>1242</v>
      </c>
      <c r="B2518" s="15">
        <v>1999</v>
      </c>
      <c r="C2518" s="15" t="s">
        <v>92</v>
      </c>
      <c r="D2518" s="15" t="s">
        <v>92</v>
      </c>
      <c r="E2518" s="15" t="s">
        <v>177</v>
      </c>
      <c r="F2518" s="15" t="s">
        <v>49</v>
      </c>
      <c r="G2518" s="15" t="s">
        <v>224</v>
      </c>
      <c r="H2518" s="15" t="s">
        <v>1296</v>
      </c>
      <c r="I2518" s="1" t="s">
        <v>12021</v>
      </c>
      <c r="J2518" s="1" t="s">
        <v>4129</v>
      </c>
      <c r="K2518" s="15" t="s">
        <v>29</v>
      </c>
      <c r="L2518" s="15">
        <v>3</v>
      </c>
      <c r="M2518" s="15" t="s">
        <v>57</v>
      </c>
      <c r="N2518" s="15">
        <v>3</v>
      </c>
      <c r="O2518" s="15">
        <v>1</v>
      </c>
      <c r="P2518" s="13" t="s">
        <v>31</v>
      </c>
      <c r="Q2518" s="13" t="s">
        <v>32</v>
      </c>
      <c r="R2518" s="1"/>
      <c r="S2518" s="13" t="str" cm="1">
        <f t="array" ref="S2518">IFERROR(_xlfn.TEXTJOIN(", ",TRUE,IF(ChangeLog[ROW_ID]=$T2518,ChangeLog[Change'#],"")),"")</f>
        <v/>
      </c>
      <c r="T2518">
        <v>2520</v>
      </c>
    </row>
    <row r="2519" spans="1:20" ht="17.100000000000001" customHeight="1" x14ac:dyDescent="0.25">
      <c r="A2519" s="1" t="s">
        <v>1242</v>
      </c>
      <c r="B2519" s="15">
        <v>1999</v>
      </c>
      <c r="C2519" s="15" t="s">
        <v>92</v>
      </c>
      <c r="D2519" s="15" t="s">
        <v>92</v>
      </c>
      <c r="E2519" s="15" t="s">
        <v>177</v>
      </c>
      <c r="F2519" s="15" t="s">
        <v>26</v>
      </c>
      <c r="G2519" s="15" t="s">
        <v>4012</v>
      </c>
      <c r="H2519" s="15" t="s">
        <v>1296</v>
      </c>
      <c r="I2519" s="15" t="s">
        <v>12022</v>
      </c>
      <c r="J2519" s="1" t="s">
        <v>4131</v>
      </c>
      <c r="K2519" s="15" t="s">
        <v>29</v>
      </c>
      <c r="L2519" s="15">
        <v>1</v>
      </c>
      <c r="M2519" s="15" t="s">
        <v>41</v>
      </c>
      <c r="N2519" s="15">
        <v>1</v>
      </c>
      <c r="O2519" s="15">
        <v>1</v>
      </c>
      <c r="P2519" s="13" t="s">
        <v>31</v>
      </c>
      <c r="Q2519" s="13" t="s">
        <v>32</v>
      </c>
      <c r="R2519" s="1"/>
      <c r="S2519" s="13" t="str" cm="1">
        <f t="array" ref="S2519">IFERROR(_xlfn.TEXTJOIN(", ",TRUE,IF(ChangeLog[ROW_ID]=$T2519,ChangeLog[Change'#],"")),"")</f>
        <v/>
      </c>
      <c r="T2519">
        <v>2521</v>
      </c>
    </row>
    <row r="2520" spans="1:20" ht="17.100000000000001" customHeight="1" x14ac:dyDescent="0.25">
      <c r="A2520" s="1" t="s">
        <v>1242</v>
      </c>
      <c r="B2520" s="15">
        <v>1999</v>
      </c>
      <c r="C2520" s="15" t="s">
        <v>92</v>
      </c>
      <c r="D2520" s="15" t="s">
        <v>92</v>
      </c>
      <c r="E2520" s="15" t="s">
        <v>177</v>
      </c>
      <c r="F2520" s="15" t="s">
        <v>49</v>
      </c>
      <c r="G2520" s="15" t="s">
        <v>178</v>
      </c>
      <c r="H2520" s="15" t="s">
        <v>1296</v>
      </c>
      <c r="I2520" s="15" t="s">
        <v>12023</v>
      </c>
      <c r="J2520" s="1" t="s">
        <v>4133</v>
      </c>
      <c r="K2520" s="15" t="s">
        <v>29</v>
      </c>
      <c r="L2520" s="15">
        <v>3</v>
      </c>
      <c r="M2520" s="15" t="s">
        <v>57</v>
      </c>
      <c r="N2520" s="15">
        <v>3</v>
      </c>
      <c r="O2520" s="15">
        <v>1</v>
      </c>
      <c r="P2520" s="13" t="s">
        <v>31</v>
      </c>
      <c r="Q2520" s="13" t="s">
        <v>32</v>
      </c>
      <c r="R2520" s="1"/>
      <c r="S2520" s="13" t="str" cm="1">
        <f t="array" ref="S2520">IFERROR(_xlfn.TEXTJOIN(", ",TRUE,IF(ChangeLog[ROW_ID]=$T2520,ChangeLog[Change'#],"")),"")</f>
        <v/>
      </c>
      <c r="T2520">
        <v>2522</v>
      </c>
    </row>
    <row r="2521" spans="1:20" ht="33.950000000000003" customHeight="1" x14ac:dyDescent="0.25">
      <c r="A2521" s="1" t="s">
        <v>1242</v>
      </c>
      <c r="B2521" s="15">
        <v>1999</v>
      </c>
      <c r="C2521" s="15" t="s">
        <v>92</v>
      </c>
      <c r="D2521" s="15" t="s">
        <v>92</v>
      </c>
      <c r="E2521" s="15" t="s">
        <v>177</v>
      </c>
      <c r="F2521" s="15" t="s">
        <v>26</v>
      </c>
      <c r="G2521" s="15" t="s">
        <v>4012</v>
      </c>
      <c r="H2521" s="15" t="s">
        <v>1296</v>
      </c>
      <c r="I2521" s="1" t="s">
        <v>12024</v>
      </c>
      <c r="J2521" s="1" t="s">
        <v>4135</v>
      </c>
      <c r="K2521" s="15" t="s">
        <v>29</v>
      </c>
      <c r="L2521" s="15">
        <v>3</v>
      </c>
      <c r="M2521" s="15" t="s">
        <v>57</v>
      </c>
      <c r="N2521" s="15">
        <v>3</v>
      </c>
      <c r="O2521" s="15">
        <v>1</v>
      </c>
      <c r="P2521" s="13" t="s">
        <v>31</v>
      </c>
      <c r="Q2521" s="13" t="s">
        <v>32</v>
      </c>
      <c r="R2521" s="1"/>
      <c r="S2521" s="13" t="str" cm="1">
        <f t="array" ref="S2521">IFERROR(_xlfn.TEXTJOIN(", ",TRUE,IF(ChangeLog[ROW_ID]=$T2521,ChangeLog[Change'#],"")),"")</f>
        <v/>
      </c>
      <c r="T2521">
        <v>2523</v>
      </c>
    </row>
    <row r="2522" spans="1:20" ht="33.950000000000003" customHeight="1" x14ac:dyDescent="0.25">
      <c r="A2522" s="1" t="s">
        <v>1242</v>
      </c>
      <c r="B2522" s="15">
        <v>1999</v>
      </c>
      <c r="C2522" s="15" t="s">
        <v>92</v>
      </c>
      <c r="D2522" s="15" t="s">
        <v>92</v>
      </c>
      <c r="E2522" s="15" t="s">
        <v>177</v>
      </c>
      <c r="F2522" s="15" t="s">
        <v>26</v>
      </c>
      <c r="G2522" s="15" t="s">
        <v>4012</v>
      </c>
      <c r="H2522" s="15" t="s">
        <v>1296</v>
      </c>
      <c r="I2522" s="1" t="s">
        <v>12024</v>
      </c>
      <c r="J2522" s="1" t="s">
        <v>920</v>
      </c>
      <c r="K2522" s="15" t="s">
        <v>29</v>
      </c>
      <c r="L2522" s="15">
        <v>2</v>
      </c>
      <c r="M2522" s="15" t="s">
        <v>30</v>
      </c>
      <c r="N2522" s="15">
        <v>2</v>
      </c>
      <c r="O2522" s="15">
        <v>1</v>
      </c>
      <c r="P2522" s="13" t="s">
        <v>31</v>
      </c>
      <c r="Q2522" s="13" t="s">
        <v>32</v>
      </c>
      <c r="R2522" s="1"/>
      <c r="S2522" s="13" t="str" cm="1">
        <f t="array" ref="S2522">IFERROR(_xlfn.TEXTJOIN(", ",TRUE,IF(ChangeLog[ROW_ID]=$T2522,ChangeLog[Change'#],"")),"")</f>
        <v/>
      </c>
      <c r="T2522">
        <v>2524</v>
      </c>
    </row>
    <row r="2523" spans="1:20" ht="17.100000000000001" customHeight="1" x14ac:dyDescent="0.25">
      <c r="A2523" s="1" t="s">
        <v>1242</v>
      </c>
      <c r="B2523" s="15">
        <v>1999</v>
      </c>
      <c r="C2523" s="15" t="s">
        <v>228</v>
      </c>
      <c r="D2523" s="15" t="s">
        <v>228</v>
      </c>
      <c r="E2523" s="15" t="s">
        <v>228</v>
      </c>
      <c r="F2523" s="15" t="s">
        <v>26</v>
      </c>
      <c r="G2523" s="15" t="s">
        <v>36</v>
      </c>
      <c r="H2523" s="15" t="s">
        <v>3496</v>
      </c>
      <c r="I2523" s="15" t="s">
        <v>98</v>
      </c>
      <c r="J2523" s="1" t="s">
        <v>4136</v>
      </c>
      <c r="K2523" s="15" t="s">
        <v>29</v>
      </c>
      <c r="L2523" s="15">
        <v>2</v>
      </c>
      <c r="M2523" s="15" t="s">
        <v>30</v>
      </c>
      <c r="N2523" s="15">
        <v>2</v>
      </c>
      <c r="O2523" s="15">
        <v>1</v>
      </c>
      <c r="P2523" s="13" t="s">
        <v>31</v>
      </c>
      <c r="Q2523" s="13" t="s">
        <v>32</v>
      </c>
      <c r="R2523" s="1"/>
      <c r="S2523" s="13" t="str" cm="1">
        <f t="array" ref="S2523">IFERROR(_xlfn.TEXTJOIN(", ",TRUE,IF(ChangeLog[ROW_ID]=$T2523,ChangeLog[Change'#],"")),"")</f>
        <v/>
      </c>
      <c r="T2523">
        <v>2525</v>
      </c>
    </row>
    <row r="2524" spans="1:20" ht="17.100000000000001" customHeight="1" x14ac:dyDescent="0.25">
      <c r="A2524" s="1" t="s">
        <v>1242</v>
      </c>
      <c r="B2524" s="15">
        <v>1999</v>
      </c>
      <c r="C2524" s="15" t="s">
        <v>228</v>
      </c>
      <c r="D2524" s="15" t="s">
        <v>228</v>
      </c>
      <c r="E2524" s="15" t="s">
        <v>228</v>
      </c>
      <c r="F2524" s="15" t="s">
        <v>49</v>
      </c>
      <c r="G2524" s="15" t="s">
        <v>36</v>
      </c>
      <c r="H2524" s="15" t="s">
        <v>3496</v>
      </c>
      <c r="I2524" s="15" t="s">
        <v>265</v>
      </c>
      <c r="J2524" s="1" t="s">
        <v>4137</v>
      </c>
      <c r="K2524" s="15" t="s">
        <v>29</v>
      </c>
      <c r="L2524" s="15">
        <v>2</v>
      </c>
      <c r="M2524" s="15" t="s">
        <v>30</v>
      </c>
      <c r="N2524" s="15">
        <v>2</v>
      </c>
      <c r="O2524" s="15">
        <v>1</v>
      </c>
      <c r="P2524" s="13" t="s">
        <v>31</v>
      </c>
      <c r="Q2524" s="13" t="s">
        <v>32</v>
      </c>
      <c r="R2524" s="1"/>
      <c r="S2524" s="13" t="str" cm="1">
        <f t="array" ref="S2524">IFERROR(_xlfn.TEXTJOIN(", ",TRUE,IF(ChangeLog[ROW_ID]=$T2524,ChangeLog[Change'#],"")),"")</f>
        <v/>
      </c>
      <c r="T2524">
        <v>2526</v>
      </c>
    </row>
    <row r="2525" spans="1:20" ht="17.100000000000001" customHeight="1" x14ac:dyDescent="0.25">
      <c r="A2525" s="1" t="s">
        <v>1242</v>
      </c>
      <c r="B2525" s="15">
        <v>1999</v>
      </c>
      <c r="C2525" s="15" t="s">
        <v>228</v>
      </c>
      <c r="D2525" s="15" t="s">
        <v>228</v>
      </c>
      <c r="E2525" s="15" t="s">
        <v>228</v>
      </c>
      <c r="F2525" s="15" t="s">
        <v>49</v>
      </c>
      <c r="G2525" s="15" t="s">
        <v>152</v>
      </c>
      <c r="H2525" s="15" t="s">
        <v>3496</v>
      </c>
      <c r="I2525" s="15" t="s">
        <v>12025</v>
      </c>
      <c r="J2525" s="1" t="s">
        <v>4139</v>
      </c>
      <c r="K2525" s="15" t="s">
        <v>29</v>
      </c>
      <c r="L2525" s="15">
        <v>3</v>
      </c>
      <c r="M2525" s="15" t="s">
        <v>57</v>
      </c>
      <c r="N2525" s="15">
        <v>3</v>
      </c>
      <c r="O2525" s="15">
        <v>1</v>
      </c>
      <c r="P2525" s="13" t="s">
        <v>31</v>
      </c>
      <c r="Q2525" s="13" t="s">
        <v>32</v>
      </c>
      <c r="R2525" s="1"/>
      <c r="S2525" s="13" t="str" cm="1">
        <f t="array" ref="S2525">IFERROR(_xlfn.TEXTJOIN(", ",TRUE,IF(ChangeLog[ROW_ID]=$T2525,ChangeLog[Change'#],"")),"")</f>
        <v/>
      </c>
      <c r="T2525">
        <v>2527</v>
      </c>
    </row>
    <row r="2526" spans="1:20" ht="17.100000000000001" customHeight="1" x14ac:dyDescent="0.25">
      <c r="A2526" s="1" t="s">
        <v>1242</v>
      </c>
      <c r="B2526" s="15">
        <v>1999</v>
      </c>
      <c r="C2526" s="15" t="s">
        <v>228</v>
      </c>
      <c r="D2526" s="15" t="s">
        <v>228</v>
      </c>
      <c r="E2526" s="15" t="s">
        <v>228</v>
      </c>
      <c r="F2526" s="15" t="s">
        <v>26</v>
      </c>
      <c r="G2526" s="15" t="s">
        <v>152</v>
      </c>
      <c r="H2526" s="15" t="s">
        <v>3496</v>
      </c>
      <c r="I2526" s="15" t="s">
        <v>12026</v>
      </c>
      <c r="J2526" s="1" t="s">
        <v>4020</v>
      </c>
      <c r="K2526" s="15" t="s">
        <v>29</v>
      </c>
      <c r="L2526" s="15">
        <v>3</v>
      </c>
      <c r="M2526" s="15" t="s">
        <v>57</v>
      </c>
      <c r="N2526" s="15">
        <v>3</v>
      </c>
      <c r="O2526" s="15">
        <v>1</v>
      </c>
      <c r="P2526" s="13" t="s">
        <v>31</v>
      </c>
      <c r="Q2526" s="13" t="s">
        <v>32</v>
      </c>
      <c r="R2526" s="1"/>
      <c r="S2526" s="13" t="str" cm="1">
        <f t="array" ref="S2526">IFERROR(_xlfn.TEXTJOIN(", ",TRUE,IF(ChangeLog[ROW_ID]=$T2526,ChangeLog[Change'#],"")),"")</f>
        <v/>
      </c>
      <c r="T2526">
        <v>2528</v>
      </c>
    </row>
    <row r="2527" spans="1:20" ht="17.100000000000001" customHeight="1" x14ac:dyDescent="0.25">
      <c r="A2527" s="1" t="s">
        <v>1242</v>
      </c>
      <c r="B2527" s="15">
        <v>1999</v>
      </c>
      <c r="C2527" s="15" t="s">
        <v>228</v>
      </c>
      <c r="D2527" s="15" t="s">
        <v>228</v>
      </c>
      <c r="E2527" s="15" t="s">
        <v>228</v>
      </c>
      <c r="F2527" s="15" t="s">
        <v>26</v>
      </c>
      <c r="G2527" s="15" t="s">
        <v>152</v>
      </c>
      <c r="H2527" s="15" t="s">
        <v>3496</v>
      </c>
      <c r="I2527" s="15" t="s">
        <v>12026</v>
      </c>
      <c r="J2527" s="1" t="s">
        <v>4141</v>
      </c>
      <c r="K2527" s="15" t="s">
        <v>29</v>
      </c>
      <c r="L2527" s="15">
        <v>3</v>
      </c>
      <c r="M2527" s="15" t="s">
        <v>57</v>
      </c>
      <c r="N2527" s="15">
        <v>3</v>
      </c>
      <c r="O2527" s="15">
        <v>1</v>
      </c>
      <c r="P2527" s="13" t="s">
        <v>31</v>
      </c>
      <c r="Q2527" s="13" t="s">
        <v>32</v>
      </c>
      <c r="R2527" s="1"/>
      <c r="S2527" s="13" t="str" cm="1">
        <f t="array" ref="S2527">IFERROR(_xlfn.TEXTJOIN(", ",TRUE,IF(ChangeLog[ROW_ID]=$T2527,ChangeLog[Change'#],"")),"")</f>
        <v/>
      </c>
      <c r="T2527">
        <v>2529</v>
      </c>
    </row>
    <row r="2528" spans="1:20" ht="17.100000000000001" customHeight="1" x14ac:dyDescent="0.25">
      <c r="A2528" s="1" t="s">
        <v>1242</v>
      </c>
      <c r="B2528" s="15">
        <v>1999</v>
      </c>
      <c r="C2528" s="15" t="s">
        <v>228</v>
      </c>
      <c r="D2528" s="15" t="s">
        <v>228</v>
      </c>
      <c r="E2528" s="15" t="s">
        <v>228</v>
      </c>
      <c r="F2528" s="15" t="s">
        <v>49</v>
      </c>
      <c r="G2528" s="15" t="s">
        <v>152</v>
      </c>
      <c r="H2528" s="15" t="s">
        <v>3496</v>
      </c>
      <c r="I2528" s="15" t="s">
        <v>12025</v>
      </c>
      <c r="J2528" s="1" t="s">
        <v>4142</v>
      </c>
      <c r="K2528" s="15" t="s">
        <v>29</v>
      </c>
      <c r="L2528" s="15">
        <v>3</v>
      </c>
      <c r="M2528" s="15" t="s">
        <v>57</v>
      </c>
      <c r="N2528" s="15">
        <v>3</v>
      </c>
      <c r="O2528" s="15">
        <v>1</v>
      </c>
      <c r="P2528" s="13" t="s">
        <v>31</v>
      </c>
      <c r="Q2528" s="13" t="s">
        <v>32</v>
      </c>
      <c r="R2528" s="1"/>
      <c r="S2528" s="13" t="str" cm="1">
        <f t="array" ref="S2528">IFERROR(_xlfn.TEXTJOIN(", ",TRUE,IF(ChangeLog[ROW_ID]=$T2528,ChangeLog[Change'#],"")),"")</f>
        <v/>
      </c>
      <c r="T2528">
        <v>2530</v>
      </c>
    </row>
    <row r="2529" spans="1:20" ht="17.100000000000001" customHeight="1" x14ac:dyDescent="0.25">
      <c r="A2529" s="1" t="s">
        <v>1242</v>
      </c>
      <c r="B2529" s="15">
        <v>1999</v>
      </c>
      <c r="C2529" s="15" t="s">
        <v>97</v>
      </c>
      <c r="D2529" s="15" t="s">
        <v>97</v>
      </c>
      <c r="E2529" s="15" t="s">
        <v>97</v>
      </c>
      <c r="F2529" s="15" t="s">
        <v>325</v>
      </c>
      <c r="G2529" s="15" t="s">
        <v>283</v>
      </c>
      <c r="H2529" s="15" t="s">
        <v>1349</v>
      </c>
      <c r="I2529" s="15" t="s">
        <v>326</v>
      </c>
      <c r="J2529" s="1" t="s">
        <v>4143</v>
      </c>
      <c r="K2529" s="15" t="s">
        <v>29</v>
      </c>
      <c r="L2529" s="15">
        <v>1</v>
      </c>
      <c r="M2529" s="15" t="s">
        <v>41</v>
      </c>
      <c r="N2529" s="15">
        <v>1</v>
      </c>
      <c r="O2529" s="15">
        <v>1</v>
      </c>
      <c r="P2529" s="13" t="s">
        <v>31</v>
      </c>
      <c r="Q2529" s="13" t="s">
        <v>32</v>
      </c>
      <c r="R2529" s="1"/>
      <c r="S2529" s="13" t="str" cm="1">
        <f t="array" ref="S2529">IFERROR(_xlfn.TEXTJOIN(", ",TRUE,IF(ChangeLog[ROW_ID]=$T2529,ChangeLog[Change'#],"")),"")</f>
        <v>148</v>
      </c>
      <c r="T2529">
        <v>2531</v>
      </c>
    </row>
    <row r="2530" spans="1:20" ht="17.100000000000001" customHeight="1" x14ac:dyDescent="0.25">
      <c r="A2530" s="1" t="s">
        <v>1242</v>
      </c>
      <c r="B2530" s="15">
        <v>1999</v>
      </c>
      <c r="C2530" s="15" t="s">
        <v>97</v>
      </c>
      <c r="D2530" s="15" t="s">
        <v>97</v>
      </c>
      <c r="E2530" s="15" t="s">
        <v>97</v>
      </c>
      <c r="F2530" s="15" t="s">
        <v>49</v>
      </c>
      <c r="G2530" s="15" t="s">
        <v>36</v>
      </c>
      <c r="H2530" s="15" t="s">
        <v>1349</v>
      </c>
      <c r="I2530" s="15"/>
      <c r="J2530" s="1" t="s">
        <v>4144</v>
      </c>
      <c r="K2530" s="15" t="s">
        <v>29</v>
      </c>
      <c r="L2530" s="15">
        <v>1</v>
      </c>
      <c r="M2530" s="15" t="s">
        <v>41</v>
      </c>
      <c r="N2530" s="15">
        <v>1</v>
      </c>
      <c r="O2530" s="15">
        <v>1</v>
      </c>
      <c r="P2530" s="13" t="s">
        <v>31</v>
      </c>
      <c r="Q2530" s="13" t="s">
        <v>32</v>
      </c>
      <c r="R2530" s="1"/>
      <c r="S2530" s="13" t="str" cm="1">
        <f t="array" ref="S2530">IFERROR(_xlfn.TEXTJOIN(", ",TRUE,IF(ChangeLog[ROW_ID]=$T2530,ChangeLog[Change'#],"")),"")</f>
        <v>162</v>
      </c>
      <c r="T2530">
        <v>2532</v>
      </c>
    </row>
    <row r="2531" spans="1:20" ht="17.100000000000001" customHeight="1" x14ac:dyDescent="0.25">
      <c r="A2531" s="1" t="s">
        <v>1242</v>
      </c>
      <c r="B2531" s="15">
        <v>1999</v>
      </c>
      <c r="C2531" s="15" t="s">
        <v>97</v>
      </c>
      <c r="D2531" s="15" t="s">
        <v>97</v>
      </c>
      <c r="E2531" s="15" t="s">
        <v>97</v>
      </c>
      <c r="F2531" s="15" t="s">
        <v>26</v>
      </c>
      <c r="G2531" s="15" t="s">
        <v>36</v>
      </c>
      <c r="H2531" s="15" t="s">
        <v>1349</v>
      </c>
      <c r="I2531" s="15" t="s">
        <v>326</v>
      </c>
      <c r="J2531" s="1" t="s">
        <v>4145</v>
      </c>
      <c r="K2531" s="15" t="s">
        <v>29</v>
      </c>
      <c r="L2531" s="15">
        <v>1</v>
      </c>
      <c r="M2531" s="15" t="s">
        <v>41</v>
      </c>
      <c r="N2531" s="15">
        <v>1</v>
      </c>
      <c r="O2531" s="15">
        <v>1</v>
      </c>
      <c r="P2531" s="13" t="s">
        <v>31</v>
      </c>
      <c r="Q2531" s="13" t="s">
        <v>32</v>
      </c>
      <c r="R2531" s="1"/>
      <c r="S2531" s="13" t="str" cm="1">
        <f t="array" ref="S2531">IFERROR(_xlfn.TEXTJOIN(", ",TRUE,IF(ChangeLog[ROW_ID]=$T2531,ChangeLog[Change'#],"")),"")</f>
        <v>163</v>
      </c>
      <c r="T2531">
        <v>2533</v>
      </c>
    </row>
    <row r="2532" spans="1:20" ht="17.100000000000001" customHeight="1" x14ac:dyDescent="0.25">
      <c r="A2532" s="1" t="s">
        <v>1242</v>
      </c>
      <c r="B2532" s="15">
        <v>1999</v>
      </c>
      <c r="C2532" s="15" t="s">
        <v>97</v>
      </c>
      <c r="D2532" s="15" t="s">
        <v>97</v>
      </c>
      <c r="E2532" s="15" t="s">
        <v>97</v>
      </c>
      <c r="F2532" s="15" t="s">
        <v>49</v>
      </c>
      <c r="G2532" s="15" t="s">
        <v>152</v>
      </c>
      <c r="H2532" s="15" t="s">
        <v>1349</v>
      </c>
      <c r="I2532" s="15" t="s">
        <v>267</v>
      </c>
      <c r="J2532" s="1" t="s">
        <v>921</v>
      </c>
      <c r="K2532" s="15" t="s">
        <v>29</v>
      </c>
      <c r="L2532" s="15">
        <v>3</v>
      </c>
      <c r="M2532" s="15" t="s">
        <v>57</v>
      </c>
      <c r="N2532" s="15">
        <v>3</v>
      </c>
      <c r="O2532" s="15">
        <v>1</v>
      </c>
      <c r="P2532" s="13" t="s">
        <v>31</v>
      </c>
      <c r="Q2532" s="13" t="s">
        <v>32</v>
      </c>
      <c r="R2532" s="1"/>
      <c r="S2532" s="13" t="str" cm="1">
        <f t="array" ref="S2532">IFERROR(_xlfn.TEXTJOIN(", ",TRUE,IF(ChangeLog[ROW_ID]=$T2532,ChangeLog[Change'#],"")),"")</f>
        <v/>
      </c>
      <c r="T2532">
        <v>2534</v>
      </c>
    </row>
    <row r="2533" spans="1:20" ht="17.100000000000001" customHeight="1" x14ac:dyDescent="0.25">
      <c r="A2533" s="1" t="s">
        <v>1242</v>
      </c>
      <c r="B2533" s="15">
        <v>1999</v>
      </c>
      <c r="C2533" s="15" t="s">
        <v>97</v>
      </c>
      <c r="D2533" s="15" t="s">
        <v>97</v>
      </c>
      <c r="E2533" s="15" t="s">
        <v>97</v>
      </c>
      <c r="F2533" s="15" t="s">
        <v>26</v>
      </c>
      <c r="G2533" s="15" t="s">
        <v>152</v>
      </c>
      <c r="H2533" s="15" t="s">
        <v>1349</v>
      </c>
      <c r="I2533" s="15" t="s">
        <v>1002</v>
      </c>
      <c r="J2533" s="1" t="s">
        <v>4146</v>
      </c>
      <c r="K2533" s="15" t="s">
        <v>29</v>
      </c>
      <c r="L2533" s="15">
        <v>3</v>
      </c>
      <c r="M2533" s="15" t="s">
        <v>57</v>
      </c>
      <c r="N2533" s="15">
        <v>3</v>
      </c>
      <c r="O2533" s="15">
        <v>1</v>
      </c>
      <c r="P2533" s="13" t="s">
        <v>31</v>
      </c>
      <c r="Q2533" s="13" t="s">
        <v>32</v>
      </c>
      <c r="R2533" s="1"/>
      <c r="S2533" s="13" t="str" cm="1">
        <f t="array" ref="S2533">IFERROR(_xlfn.TEXTJOIN(", ",TRUE,IF(ChangeLog[ROW_ID]=$T2533,ChangeLog[Change'#],"")),"")</f>
        <v/>
      </c>
      <c r="T2533">
        <v>2535</v>
      </c>
    </row>
    <row r="2534" spans="1:20" ht="17.100000000000001" customHeight="1" x14ac:dyDescent="0.25">
      <c r="A2534" s="1" t="s">
        <v>1242</v>
      </c>
      <c r="B2534" s="15">
        <v>1999</v>
      </c>
      <c r="C2534" s="15" t="s">
        <v>97</v>
      </c>
      <c r="D2534" s="15" t="s">
        <v>97</v>
      </c>
      <c r="E2534" s="15" t="s">
        <v>97</v>
      </c>
      <c r="F2534" s="15" t="s">
        <v>325</v>
      </c>
      <c r="G2534" s="15" t="s">
        <v>283</v>
      </c>
      <c r="H2534" s="15" t="s">
        <v>1349</v>
      </c>
      <c r="I2534" s="15" t="s">
        <v>326</v>
      </c>
      <c r="J2534" s="1" t="s">
        <v>4147</v>
      </c>
      <c r="K2534" s="15" t="s">
        <v>29</v>
      </c>
      <c r="L2534" s="15">
        <v>3</v>
      </c>
      <c r="M2534" s="15" t="s">
        <v>57</v>
      </c>
      <c r="N2534" s="15">
        <v>3</v>
      </c>
      <c r="O2534" s="15">
        <v>1</v>
      </c>
      <c r="P2534" s="13" t="s">
        <v>31</v>
      </c>
      <c r="Q2534" s="13" t="s">
        <v>32</v>
      </c>
      <c r="R2534" s="1"/>
      <c r="S2534" s="13" t="str" cm="1">
        <f t="array" ref="S2534">IFERROR(_xlfn.TEXTJOIN(", ",TRUE,IF(ChangeLog[ROW_ID]=$T2534,ChangeLog[Change'#],"")),"")</f>
        <v/>
      </c>
      <c r="T2534">
        <v>2536</v>
      </c>
    </row>
    <row r="2535" spans="1:20" ht="17.100000000000001" customHeight="1" x14ac:dyDescent="0.25">
      <c r="A2535" s="1" t="s">
        <v>1242</v>
      </c>
      <c r="B2535" s="15">
        <v>1999</v>
      </c>
      <c r="C2535" s="15" t="s">
        <v>97</v>
      </c>
      <c r="D2535" s="15" t="s">
        <v>97</v>
      </c>
      <c r="E2535" s="15" t="s">
        <v>97</v>
      </c>
      <c r="F2535" s="15" t="s">
        <v>26</v>
      </c>
      <c r="G2535" s="15" t="s">
        <v>152</v>
      </c>
      <c r="H2535" s="15" t="s">
        <v>1349</v>
      </c>
      <c r="I2535" s="15" t="s">
        <v>1002</v>
      </c>
      <c r="J2535" s="1" t="s">
        <v>4148</v>
      </c>
      <c r="K2535" s="15" t="s">
        <v>29</v>
      </c>
      <c r="L2535" s="15">
        <v>1</v>
      </c>
      <c r="M2535" s="15" t="s">
        <v>41</v>
      </c>
      <c r="N2535" s="15">
        <v>1</v>
      </c>
      <c r="O2535" s="15">
        <v>1</v>
      </c>
      <c r="P2535" s="13" t="s">
        <v>31</v>
      </c>
      <c r="Q2535" s="13" t="s">
        <v>32</v>
      </c>
      <c r="R2535" s="1"/>
      <c r="S2535" s="13" t="str" cm="1">
        <f t="array" ref="S2535">IFERROR(_xlfn.TEXTJOIN(", ",TRUE,IF(ChangeLog[ROW_ID]=$T2535,ChangeLog[Change'#],"")),"")</f>
        <v/>
      </c>
      <c r="T2535">
        <v>2537</v>
      </c>
    </row>
    <row r="2536" spans="1:20" ht="17.100000000000001" customHeight="1" x14ac:dyDescent="0.25">
      <c r="A2536" s="1" t="s">
        <v>1242</v>
      </c>
      <c r="B2536" s="15">
        <v>1999</v>
      </c>
      <c r="C2536" s="15" t="s">
        <v>97</v>
      </c>
      <c r="D2536" s="15" t="s">
        <v>97</v>
      </c>
      <c r="E2536" s="15" t="s">
        <v>97</v>
      </c>
      <c r="F2536" s="15" t="s">
        <v>49</v>
      </c>
      <c r="G2536" s="15" t="s">
        <v>152</v>
      </c>
      <c r="H2536" s="15" t="s">
        <v>1349</v>
      </c>
      <c r="I2536" s="15" t="s">
        <v>267</v>
      </c>
      <c r="J2536" s="1" t="s">
        <v>329</v>
      </c>
      <c r="K2536" s="15" t="s">
        <v>29</v>
      </c>
      <c r="L2536" s="15">
        <v>1</v>
      </c>
      <c r="M2536" s="15" t="s">
        <v>41</v>
      </c>
      <c r="N2536" s="15">
        <v>1</v>
      </c>
      <c r="O2536" s="15">
        <v>1</v>
      </c>
      <c r="P2536" s="13" t="s">
        <v>31</v>
      </c>
      <c r="Q2536" s="13" t="s">
        <v>32</v>
      </c>
      <c r="R2536" s="1"/>
      <c r="S2536" s="13" t="str" cm="1">
        <f t="array" ref="S2536">IFERROR(_xlfn.TEXTJOIN(", ",TRUE,IF(ChangeLog[ROW_ID]=$T2536,ChangeLog[Change'#],"")),"")</f>
        <v/>
      </c>
      <c r="T2536">
        <v>2538</v>
      </c>
    </row>
    <row r="2537" spans="1:20" ht="17.100000000000001" customHeight="1" x14ac:dyDescent="0.25">
      <c r="A2537" s="1" t="s">
        <v>1242</v>
      </c>
      <c r="B2537" s="15">
        <v>1999</v>
      </c>
      <c r="C2537" s="15" t="s">
        <v>97</v>
      </c>
      <c r="D2537" s="15" t="s">
        <v>97</v>
      </c>
      <c r="E2537" s="15" t="s">
        <v>97</v>
      </c>
      <c r="F2537" s="15" t="s">
        <v>49</v>
      </c>
      <c r="G2537" s="15" t="s">
        <v>283</v>
      </c>
      <c r="H2537" s="15" t="s">
        <v>1349</v>
      </c>
      <c r="I2537" s="15" t="s">
        <v>284</v>
      </c>
      <c r="J2537" s="1" t="s">
        <v>4149</v>
      </c>
      <c r="K2537" s="15" t="s">
        <v>29</v>
      </c>
      <c r="L2537" s="15">
        <v>1</v>
      </c>
      <c r="M2537" s="15" t="s">
        <v>41</v>
      </c>
      <c r="N2537" s="15">
        <v>1</v>
      </c>
      <c r="O2537" s="15">
        <v>1</v>
      </c>
      <c r="P2537" s="13" t="s">
        <v>31</v>
      </c>
      <c r="Q2537" s="13" t="s">
        <v>32</v>
      </c>
      <c r="R2537" s="1"/>
      <c r="S2537" s="13" t="str" cm="1">
        <f t="array" ref="S2537">IFERROR(_xlfn.TEXTJOIN(", ",TRUE,IF(ChangeLog[ROW_ID]=$T2537,ChangeLog[Change'#],"")),"")</f>
        <v/>
      </c>
      <c r="T2537">
        <v>2539</v>
      </c>
    </row>
    <row r="2538" spans="1:20" ht="17.100000000000001" customHeight="1" x14ac:dyDescent="0.25">
      <c r="A2538" s="1" t="s">
        <v>1242</v>
      </c>
      <c r="B2538" s="15">
        <v>1999</v>
      </c>
      <c r="C2538" s="15" t="s">
        <v>97</v>
      </c>
      <c r="D2538" s="15" t="s">
        <v>97</v>
      </c>
      <c r="E2538" s="15" t="s">
        <v>97</v>
      </c>
      <c r="F2538" s="15" t="s">
        <v>26</v>
      </c>
      <c r="G2538" s="15" t="s">
        <v>283</v>
      </c>
      <c r="H2538" s="15" t="s">
        <v>1349</v>
      </c>
      <c r="I2538" s="15" t="s">
        <v>334</v>
      </c>
      <c r="J2538" s="1" t="s">
        <v>4150</v>
      </c>
      <c r="K2538" s="15" t="s">
        <v>29</v>
      </c>
      <c r="L2538" s="15">
        <v>2</v>
      </c>
      <c r="M2538" s="15" t="s">
        <v>30</v>
      </c>
      <c r="N2538" s="15">
        <v>2</v>
      </c>
      <c r="O2538" s="15">
        <v>1</v>
      </c>
      <c r="P2538" s="13" t="s">
        <v>31</v>
      </c>
      <c r="Q2538" s="13" t="s">
        <v>32</v>
      </c>
      <c r="R2538" s="1"/>
      <c r="S2538" s="13" t="str" cm="1">
        <f t="array" ref="S2538">IFERROR(_xlfn.TEXTJOIN(", ",TRUE,IF(ChangeLog[ROW_ID]=$T2538,ChangeLog[Change'#],"")),"")</f>
        <v/>
      </c>
      <c r="T2538">
        <v>2540</v>
      </c>
    </row>
    <row r="2539" spans="1:20" ht="17.100000000000001" customHeight="1" x14ac:dyDescent="0.25">
      <c r="A2539" s="1" t="s">
        <v>1242</v>
      </c>
      <c r="B2539" s="15">
        <v>1999</v>
      </c>
      <c r="C2539" s="15" t="s">
        <v>3203</v>
      </c>
      <c r="D2539" s="15" t="s">
        <v>3203</v>
      </c>
      <c r="E2539" s="15" t="s">
        <v>3204</v>
      </c>
      <c r="F2539" s="15" t="s">
        <v>26</v>
      </c>
      <c r="G2539" s="15" t="s">
        <v>718</v>
      </c>
      <c r="H2539" s="15" t="s">
        <v>3206</v>
      </c>
      <c r="I2539" s="15" t="s">
        <v>12027</v>
      </c>
      <c r="J2539" s="1" t="s">
        <v>4152</v>
      </c>
      <c r="K2539" s="15" t="s">
        <v>29</v>
      </c>
      <c r="L2539" s="15">
        <v>3</v>
      </c>
      <c r="M2539" s="15" t="s">
        <v>57</v>
      </c>
      <c r="N2539" s="15">
        <v>3</v>
      </c>
      <c r="O2539" s="15">
        <v>1</v>
      </c>
      <c r="P2539" s="13" t="s">
        <v>31</v>
      </c>
      <c r="Q2539" s="13" t="s">
        <v>32</v>
      </c>
      <c r="R2539" s="1"/>
      <c r="S2539" s="13" t="str" cm="1">
        <f t="array" ref="S2539">IFERROR(_xlfn.TEXTJOIN(", ",TRUE,IF(ChangeLog[ROW_ID]=$T2539,ChangeLog[Change'#],"")),"")</f>
        <v/>
      </c>
      <c r="T2539">
        <v>2541</v>
      </c>
    </row>
    <row r="2540" spans="1:20" ht="17.100000000000001" customHeight="1" x14ac:dyDescent="0.25">
      <c r="A2540" s="1" t="s">
        <v>1242</v>
      </c>
      <c r="B2540" s="15">
        <v>1999</v>
      </c>
      <c r="C2540" s="15" t="s">
        <v>3203</v>
      </c>
      <c r="D2540" s="15" t="s">
        <v>3203</v>
      </c>
      <c r="E2540" s="15" t="s">
        <v>3204</v>
      </c>
      <c r="F2540" s="15" t="s">
        <v>26</v>
      </c>
      <c r="G2540" s="15" t="s">
        <v>238</v>
      </c>
      <c r="H2540" s="15" t="s">
        <v>3206</v>
      </c>
      <c r="I2540" s="15" t="s">
        <v>238</v>
      </c>
      <c r="J2540" s="1" t="s">
        <v>4153</v>
      </c>
      <c r="K2540" s="15" t="s">
        <v>29</v>
      </c>
      <c r="L2540" s="15">
        <v>1</v>
      </c>
      <c r="M2540" s="15" t="s">
        <v>41</v>
      </c>
      <c r="N2540" s="15">
        <v>1</v>
      </c>
      <c r="O2540" s="15">
        <v>1</v>
      </c>
      <c r="P2540" s="13" t="s">
        <v>31</v>
      </c>
      <c r="Q2540" s="13" t="s">
        <v>32</v>
      </c>
      <c r="R2540" s="1"/>
      <c r="S2540" s="13" t="str" cm="1">
        <f t="array" ref="S2540">IFERROR(_xlfn.TEXTJOIN(", ",TRUE,IF(ChangeLog[ROW_ID]=$T2540,ChangeLog[Change'#],"")),"")</f>
        <v/>
      </c>
      <c r="T2540">
        <v>2542</v>
      </c>
    </row>
    <row r="2541" spans="1:20" ht="17.100000000000001" customHeight="1" x14ac:dyDescent="0.25">
      <c r="A2541" s="1" t="s">
        <v>1242</v>
      </c>
      <c r="B2541" s="15">
        <v>2001</v>
      </c>
      <c r="C2541" s="15" t="s">
        <v>24</v>
      </c>
      <c r="D2541" s="15" t="s">
        <v>35</v>
      </c>
      <c r="E2541" s="15" t="s">
        <v>35</v>
      </c>
      <c r="F2541" s="15"/>
      <c r="G2541" s="15" t="s">
        <v>36</v>
      </c>
      <c r="H2541" s="15" t="s">
        <v>1359</v>
      </c>
      <c r="I2541" s="15" t="s">
        <v>37</v>
      </c>
      <c r="J2541" s="1" t="s">
        <v>37</v>
      </c>
      <c r="K2541" s="15" t="s">
        <v>29</v>
      </c>
      <c r="L2541" s="15">
        <v>1</v>
      </c>
      <c r="M2541" s="15" t="s">
        <v>41</v>
      </c>
      <c r="N2541" s="15">
        <v>1</v>
      </c>
      <c r="O2541" s="15">
        <v>1</v>
      </c>
      <c r="P2541" s="13" t="s">
        <v>31</v>
      </c>
      <c r="Q2541" s="13" t="s">
        <v>32</v>
      </c>
      <c r="R2541" s="1"/>
      <c r="S2541" s="13" t="str" cm="1">
        <f t="array" ref="S2541">IFERROR(_xlfn.TEXTJOIN(", ",TRUE,IF(ChangeLog[ROW_ID]=$T2541,ChangeLog[Change'#],"")),"")</f>
        <v>167</v>
      </c>
      <c r="T2541">
        <v>2543</v>
      </c>
    </row>
    <row r="2542" spans="1:20" ht="17.100000000000001" customHeight="1" x14ac:dyDescent="0.25">
      <c r="A2542" s="1" t="s">
        <v>1242</v>
      </c>
      <c r="B2542" s="15">
        <v>2001</v>
      </c>
      <c r="C2542" s="15" t="s">
        <v>24</v>
      </c>
      <c r="D2542" s="15" t="s">
        <v>25</v>
      </c>
      <c r="E2542" s="15" t="s">
        <v>25</v>
      </c>
      <c r="F2542" s="15" t="s">
        <v>26</v>
      </c>
      <c r="G2542" s="15" t="s">
        <v>121</v>
      </c>
      <c r="H2542" s="15" t="s">
        <v>1243</v>
      </c>
      <c r="I2542" s="15" t="s">
        <v>12028</v>
      </c>
      <c r="J2542" s="1" t="s">
        <v>4155</v>
      </c>
      <c r="K2542" s="15" t="s">
        <v>29</v>
      </c>
      <c r="L2542" s="15">
        <v>2</v>
      </c>
      <c r="M2542" s="15" t="s">
        <v>30</v>
      </c>
      <c r="N2542" s="15">
        <v>2</v>
      </c>
      <c r="O2542" s="15">
        <v>1</v>
      </c>
      <c r="P2542" s="13" t="s">
        <v>31</v>
      </c>
      <c r="Q2542" s="13" t="s">
        <v>32</v>
      </c>
      <c r="R2542" s="1"/>
      <c r="S2542" s="13" t="str" cm="1">
        <f t="array" ref="S2542">IFERROR(_xlfn.TEXTJOIN(", ",TRUE,IF(ChangeLog[ROW_ID]=$T2542,ChangeLog[Change'#],"")),"")</f>
        <v/>
      </c>
      <c r="T2542">
        <v>2544</v>
      </c>
    </row>
    <row r="2543" spans="1:20" ht="17.100000000000001" customHeight="1" x14ac:dyDescent="0.25">
      <c r="A2543" s="1" t="s">
        <v>1242</v>
      </c>
      <c r="B2543" s="15">
        <v>2001</v>
      </c>
      <c r="C2543" s="15" t="s">
        <v>24</v>
      </c>
      <c r="D2543" s="15" t="s">
        <v>25</v>
      </c>
      <c r="E2543" s="15" t="s">
        <v>25</v>
      </c>
      <c r="F2543" s="15" t="s">
        <v>49</v>
      </c>
      <c r="G2543" s="15" t="s">
        <v>121</v>
      </c>
      <c r="H2543" s="15" t="s">
        <v>1243</v>
      </c>
      <c r="I2543" s="15" t="s">
        <v>12029</v>
      </c>
      <c r="J2543" s="1" t="s">
        <v>4157</v>
      </c>
      <c r="K2543" s="15" t="s">
        <v>29</v>
      </c>
      <c r="L2543" s="15">
        <v>2</v>
      </c>
      <c r="M2543" s="15" t="s">
        <v>30</v>
      </c>
      <c r="N2543" s="15">
        <v>2</v>
      </c>
      <c r="O2543" s="15">
        <v>1</v>
      </c>
      <c r="P2543" s="13" t="s">
        <v>31</v>
      </c>
      <c r="Q2543" s="13" t="s">
        <v>32</v>
      </c>
      <c r="R2543" s="1" t="s">
        <v>4158</v>
      </c>
      <c r="S2543" s="13" t="str" cm="1">
        <f t="array" ref="S2543">IFERROR(_xlfn.TEXTJOIN(", ",TRUE,IF(ChangeLog[ROW_ID]=$T2543,ChangeLog[Change'#],"")),"")</f>
        <v/>
      </c>
      <c r="T2543">
        <v>2545</v>
      </c>
    </row>
    <row r="2544" spans="1:20" ht="17.100000000000001" customHeight="1" x14ac:dyDescent="0.25">
      <c r="A2544" s="1" t="s">
        <v>1242</v>
      </c>
      <c r="B2544" s="15">
        <v>2001</v>
      </c>
      <c r="C2544" s="15" t="s">
        <v>24</v>
      </c>
      <c r="D2544" s="15" t="s">
        <v>25</v>
      </c>
      <c r="E2544" s="15" t="s">
        <v>25</v>
      </c>
      <c r="F2544" s="15"/>
      <c r="G2544" s="15" t="s">
        <v>124</v>
      </c>
      <c r="H2544" s="15" t="s">
        <v>1243</v>
      </c>
      <c r="I2544" s="15" t="s">
        <v>124</v>
      </c>
      <c r="J2544" s="1" t="s">
        <v>4159</v>
      </c>
      <c r="K2544" s="15" t="s">
        <v>29</v>
      </c>
      <c r="L2544" s="15">
        <v>3</v>
      </c>
      <c r="M2544" s="15" t="s">
        <v>57</v>
      </c>
      <c r="N2544" s="15">
        <v>3</v>
      </c>
      <c r="O2544" s="15">
        <v>1</v>
      </c>
      <c r="P2544" s="13" t="s">
        <v>31</v>
      </c>
      <c r="Q2544" s="13" t="s">
        <v>32</v>
      </c>
      <c r="R2544" s="1"/>
      <c r="S2544" s="13" t="str" cm="1">
        <f t="array" ref="S2544">IFERROR(_xlfn.TEXTJOIN(", ",TRUE,IF(ChangeLog[ROW_ID]=$T2544,ChangeLog[Change'#],"")),"")</f>
        <v/>
      </c>
      <c r="T2544">
        <v>2546</v>
      </c>
    </row>
    <row r="2545" spans="1:20" ht="17.100000000000001" customHeight="1" x14ac:dyDescent="0.25">
      <c r="A2545" s="1" t="s">
        <v>1242</v>
      </c>
      <c r="B2545" s="15">
        <v>2001</v>
      </c>
      <c r="C2545" s="15" t="s">
        <v>24</v>
      </c>
      <c r="D2545" s="15" t="s">
        <v>25</v>
      </c>
      <c r="E2545" s="15" t="s">
        <v>25</v>
      </c>
      <c r="F2545" s="15" t="s">
        <v>26</v>
      </c>
      <c r="G2545" s="15" t="s">
        <v>100</v>
      </c>
      <c r="H2545" s="15" t="s">
        <v>1243</v>
      </c>
      <c r="I2545" s="15" t="s">
        <v>5440</v>
      </c>
      <c r="J2545" s="1" t="s">
        <v>939</v>
      </c>
      <c r="K2545" s="15" t="s">
        <v>29</v>
      </c>
      <c r="L2545" s="15">
        <v>3</v>
      </c>
      <c r="M2545" s="15" t="s">
        <v>57</v>
      </c>
      <c r="N2545" s="15">
        <v>3</v>
      </c>
      <c r="O2545" s="15">
        <v>1</v>
      </c>
      <c r="P2545" s="13" t="s">
        <v>31</v>
      </c>
      <c r="Q2545" s="13" t="s">
        <v>32</v>
      </c>
      <c r="R2545" s="1">
        <v>57.89</v>
      </c>
      <c r="S2545" s="13" t="str" cm="1">
        <f t="array" ref="S2545">IFERROR(_xlfn.TEXTJOIN(", ",TRUE,IF(ChangeLog[ROW_ID]=$T2545,ChangeLog[Change'#],"")),"")</f>
        <v/>
      </c>
      <c r="T2545">
        <v>2547</v>
      </c>
    </row>
    <row r="2546" spans="1:20" ht="17.100000000000001" customHeight="1" x14ac:dyDescent="0.25">
      <c r="A2546" s="1" t="s">
        <v>1242</v>
      </c>
      <c r="B2546" s="15">
        <v>2001</v>
      </c>
      <c r="C2546" s="15" t="s">
        <v>24</v>
      </c>
      <c r="D2546" s="15" t="s">
        <v>25</v>
      </c>
      <c r="E2546" s="15" t="s">
        <v>25</v>
      </c>
      <c r="F2546" s="15" t="s">
        <v>26</v>
      </c>
      <c r="G2546" s="15" t="s">
        <v>106</v>
      </c>
      <c r="H2546" s="15" t="s">
        <v>1243</v>
      </c>
      <c r="I2546" s="15" t="s">
        <v>12030</v>
      </c>
      <c r="J2546" s="1" t="s">
        <v>898</v>
      </c>
      <c r="K2546" s="15" t="s">
        <v>29</v>
      </c>
      <c r="L2546" s="15">
        <v>3</v>
      </c>
      <c r="M2546" s="15" t="s">
        <v>57</v>
      </c>
      <c r="N2546" s="15">
        <v>3</v>
      </c>
      <c r="O2546" s="15">
        <v>1</v>
      </c>
      <c r="P2546" s="13" t="s">
        <v>31</v>
      </c>
      <c r="Q2546" s="13" t="s">
        <v>32</v>
      </c>
      <c r="R2546" s="1" t="s">
        <v>4162</v>
      </c>
      <c r="S2546" s="13" t="str" cm="1">
        <f t="array" ref="S2546">IFERROR(_xlfn.TEXTJOIN(", ",TRUE,IF(ChangeLog[ROW_ID]=$T2546,ChangeLog[Change'#],"")),"")</f>
        <v/>
      </c>
      <c r="T2546">
        <v>2548</v>
      </c>
    </row>
    <row r="2547" spans="1:20" ht="17.100000000000001" customHeight="1" x14ac:dyDescent="0.25">
      <c r="A2547" s="1" t="s">
        <v>1242</v>
      </c>
      <c r="B2547" s="15">
        <v>2001</v>
      </c>
      <c r="C2547" s="15" t="s">
        <v>24</v>
      </c>
      <c r="D2547" s="15" t="s">
        <v>25</v>
      </c>
      <c r="E2547" s="15" t="s">
        <v>25</v>
      </c>
      <c r="F2547" s="15" t="s">
        <v>49</v>
      </c>
      <c r="G2547" s="15" t="s">
        <v>169</v>
      </c>
      <c r="H2547" s="15" t="s">
        <v>1243</v>
      </c>
      <c r="I2547" s="15" t="s">
        <v>12031</v>
      </c>
      <c r="J2547" s="1" t="s">
        <v>4164</v>
      </c>
      <c r="K2547" s="15" t="s">
        <v>29</v>
      </c>
      <c r="L2547" s="15">
        <v>3</v>
      </c>
      <c r="M2547" s="15" t="s">
        <v>57</v>
      </c>
      <c r="N2547" s="15">
        <v>3</v>
      </c>
      <c r="O2547" s="15">
        <v>1</v>
      </c>
      <c r="P2547" s="13" t="s">
        <v>31</v>
      </c>
      <c r="Q2547" s="13" t="s">
        <v>32</v>
      </c>
      <c r="R2547" s="1" t="s">
        <v>4165</v>
      </c>
      <c r="S2547" s="13" t="str" cm="1">
        <f t="array" ref="S2547">IFERROR(_xlfn.TEXTJOIN(", ",TRUE,IF(ChangeLog[ROW_ID]=$T2547,ChangeLog[Change'#],"")),"")</f>
        <v/>
      </c>
      <c r="T2547">
        <v>2549</v>
      </c>
    </row>
    <row r="2548" spans="1:20" ht="17.100000000000001" customHeight="1" x14ac:dyDescent="0.25">
      <c r="A2548" s="1" t="s">
        <v>1242</v>
      </c>
      <c r="B2548" s="15">
        <v>2001</v>
      </c>
      <c r="C2548" s="15" t="s">
        <v>24</v>
      </c>
      <c r="D2548" s="15" t="s">
        <v>25</v>
      </c>
      <c r="E2548" s="15" t="s">
        <v>25</v>
      </c>
      <c r="F2548" s="15" t="s">
        <v>26</v>
      </c>
      <c r="G2548" s="15" t="s">
        <v>27</v>
      </c>
      <c r="H2548" s="15" t="s">
        <v>1243</v>
      </c>
      <c r="I2548" s="15" t="s">
        <v>5423</v>
      </c>
      <c r="J2548" s="1" t="s">
        <v>932</v>
      </c>
      <c r="K2548" s="15" t="s">
        <v>29</v>
      </c>
      <c r="L2548" s="15">
        <v>3</v>
      </c>
      <c r="M2548" s="15" t="s">
        <v>57</v>
      </c>
      <c r="N2548" s="15">
        <v>3</v>
      </c>
      <c r="O2548" s="15">
        <v>1</v>
      </c>
      <c r="P2548" s="13" t="s">
        <v>31</v>
      </c>
      <c r="Q2548" s="13" t="s">
        <v>32</v>
      </c>
      <c r="R2548" s="1">
        <v>51.76</v>
      </c>
      <c r="S2548" s="13" t="str" cm="1">
        <f t="array" ref="S2548">IFERROR(_xlfn.TEXTJOIN(", ",TRUE,IF(ChangeLog[ROW_ID]=$T2548,ChangeLog[Change'#],"")),"")</f>
        <v/>
      </c>
      <c r="T2548">
        <v>2550</v>
      </c>
    </row>
    <row r="2549" spans="1:20" ht="17.100000000000001" customHeight="1" x14ac:dyDescent="0.25">
      <c r="A2549" s="1" t="s">
        <v>1242</v>
      </c>
      <c r="B2549" s="15">
        <v>2001</v>
      </c>
      <c r="C2549" s="15" t="s">
        <v>24</v>
      </c>
      <c r="D2549" s="15" t="s">
        <v>25</v>
      </c>
      <c r="E2549" s="15" t="s">
        <v>25</v>
      </c>
      <c r="F2549" s="15" t="s">
        <v>26</v>
      </c>
      <c r="G2549" s="15" t="s">
        <v>104</v>
      </c>
      <c r="H2549" s="15" t="s">
        <v>1243</v>
      </c>
      <c r="I2549" s="15" t="s">
        <v>12032</v>
      </c>
      <c r="J2549" s="1" t="s">
        <v>906</v>
      </c>
      <c r="K2549" s="15" t="s">
        <v>29</v>
      </c>
      <c r="L2549" s="15">
        <v>3</v>
      </c>
      <c r="M2549" s="15" t="s">
        <v>57</v>
      </c>
      <c r="N2549" s="15">
        <v>3</v>
      </c>
      <c r="O2549" s="15">
        <v>1</v>
      </c>
      <c r="P2549" s="13" t="s">
        <v>31</v>
      </c>
      <c r="Q2549" s="13" t="s">
        <v>32</v>
      </c>
      <c r="R2549" s="1" t="s">
        <v>4168</v>
      </c>
      <c r="S2549" s="13" t="str" cm="1">
        <f t="array" ref="S2549">IFERROR(_xlfn.TEXTJOIN(", ",TRUE,IF(ChangeLog[ROW_ID]=$T2549,ChangeLog[Change'#],"")),"")</f>
        <v/>
      </c>
      <c r="T2549">
        <v>2551</v>
      </c>
    </row>
    <row r="2550" spans="1:20" ht="17.100000000000001" customHeight="1" x14ac:dyDescent="0.25">
      <c r="A2550" s="1" t="s">
        <v>1242</v>
      </c>
      <c r="B2550" s="15">
        <v>2001</v>
      </c>
      <c r="C2550" s="15" t="s">
        <v>24</v>
      </c>
      <c r="D2550" s="15" t="s">
        <v>25</v>
      </c>
      <c r="E2550" s="15" t="s">
        <v>25</v>
      </c>
      <c r="F2550" s="15" t="s">
        <v>49</v>
      </c>
      <c r="G2550" s="15" t="s">
        <v>359</v>
      </c>
      <c r="H2550" s="15" t="s">
        <v>1243</v>
      </c>
      <c r="I2550" s="15" t="s">
        <v>5457</v>
      </c>
      <c r="J2550" s="1" t="s">
        <v>3920</v>
      </c>
      <c r="K2550" s="15" t="s">
        <v>29</v>
      </c>
      <c r="L2550" s="15">
        <v>1</v>
      </c>
      <c r="M2550" s="15" t="s">
        <v>41</v>
      </c>
      <c r="N2550" s="15">
        <v>1</v>
      </c>
      <c r="O2550" s="15">
        <v>1</v>
      </c>
      <c r="P2550" s="13" t="s">
        <v>31</v>
      </c>
      <c r="Q2550" s="13" t="s">
        <v>32</v>
      </c>
      <c r="R2550" s="1" t="s">
        <v>4170</v>
      </c>
      <c r="S2550" s="13" t="str" cm="1">
        <f t="array" ref="S2550">IFERROR(_xlfn.TEXTJOIN(", ",TRUE,IF(ChangeLog[ROW_ID]=$T2550,ChangeLog[Change'#],"")),"")</f>
        <v/>
      </c>
      <c r="T2550">
        <v>2552</v>
      </c>
    </row>
    <row r="2551" spans="1:20" ht="17.100000000000001" customHeight="1" x14ac:dyDescent="0.25">
      <c r="A2551" s="1" t="s">
        <v>1242</v>
      </c>
      <c r="B2551" s="15">
        <v>2001</v>
      </c>
      <c r="C2551" s="15" t="s">
        <v>24</v>
      </c>
      <c r="D2551" s="15" t="s">
        <v>25</v>
      </c>
      <c r="E2551" s="15" t="s">
        <v>25</v>
      </c>
      <c r="F2551" s="15" t="s">
        <v>49</v>
      </c>
      <c r="G2551" s="15" t="s">
        <v>27</v>
      </c>
      <c r="H2551" s="15" t="s">
        <v>1243</v>
      </c>
      <c r="I2551" s="15" t="s">
        <v>5438</v>
      </c>
      <c r="J2551" s="1" t="s">
        <v>3394</v>
      </c>
      <c r="K2551" s="15" t="s">
        <v>29</v>
      </c>
      <c r="L2551" s="15">
        <v>1</v>
      </c>
      <c r="M2551" s="15" t="s">
        <v>41</v>
      </c>
      <c r="N2551" s="15">
        <v>1</v>
      </c>
      <c r="O2551" s="15">
        <v>1</v>
      </c>
      <c r="P2551" s="13" t="s">
        <v>31</v>
      </c>
      <c r="Q2551" s="13" t="s">
        <v>32</v>
      </c>
      <c r="R2551" s="1" t="s">
        <v>4172</v>
      </c>
      <c r="S2551" s="13" t="str" cm="1">
        <f t="array" ref="S2551">IFERROR(_xlfn.TEXTJOIN(", ",TRUE,IF(ChangeLog[ROW_ID]=$T2551,ChangeLog[Change'#],"")),"")</f>
        <v/>
      </c>
      <c r="T2551">
        <v>2553</v>
      </c>
    </row>
    <row r="2552" spans="1:20" ht="17.100000000000001" customHeight="1" x14ac:dyDescent="0.25">
      <c r="A2552" s="1" t="s">
        <v>1242</v>
      </c>
      <c r="B2552" s="15">
        <v>2001</v>
      </c>
      <c r="C2552" s="15" t="s">
        <v>24</v>
      </c>
      <c r="D2552" s="15" t="s">
        <v>25</v>
      </c>
      <c r="E2552" s="15" t="s">
        <v>25</v>
      </c>
      <c r="F2552" s="15" t="s">
        <v>49</v>
      </c>
      <c r="G2552" s="15" t="s">
        <v>124</v>
      </c>
      <c r="H2552" s="15" t="s">
        <v>1243</v>
      </c>
      <c r="I2552" s="15" t="s">
        <v>275</v>
      </c>
      <c r="J2552" s="1" t="s">
        <v>3394</v>
      </c>
      <c r="K2552" s="15" t="s">
        <v>29</v>
      </c>
      <c r="L2552" s="15">
        <v>1</v>
      </c>
      <c r="M2552" s="15" t="s">
        <v>41</v>
      </c>
      <c r="N2552" s="15">
        <v>1</v>
      </c>
      <c r="O2552" s="15">
        <v>1</v>
      </c>
      <c r="P2552" s="13" t="s">
        <v>31</v>
      </c>
      <c r="Q2552" s="13" t="s">
        <v>32</v>
      </c>
      <c r="R2552" s="1" t="s">
        <v>4175</v>
      </c>
      <c r="S2552" s="13" t="str" cm="1">
        <f t="array" ref="S2552">IFERROR(_xlfn.TEXTJOIN(", ",TRUE,IF(ChangeLog[ROW_ID]=$T2552,ChangeLog[Change'#],"")),"")</f>
        <v/>
      </c>
      <c r="T2552">
        <v>2554</v>
      </c>
    </row>
    <row r="2553" spans="1:20" ht="17.100000000000001" customHeight="1" x14ac:dyDescent="0.25">
      <c r="A2553" s="1" t="s">
        <v>1242</v>
      </c>
      <c r="B2553" s="15">
        <v>2001</v>
      </c>
      <c r="C2553" s="15" t="s">
        <v>24</v>
      </c>
      <c r="D2553" s="15" t="s">
        <v>25</v>
      </c>
      <c r="E2553" s="15" t="s">
        <v>25</v>
      </c>
      <c r="F2553" s="15" t="s">
        <v>26</v>
      </c>
      <c r="G2553" s="15" t="s">
        <v>104</v>
      </c>
      <c r="H2553" s="15" t="s">
        <v>1243</v>
      </c>
      <c r="I2553" s="15" t="s">
        <v>5458</v>
      </c>
      <c r="J2553" s="1" t="s">
        <v>932</v>
      </c>
      <c r="K2553" s="15" t="s">
        <v>29</v>
      </c>
      <c r="L2553" s="15">
        <v>1</v>
      </c>
      <c r="M2553" s="15" t="s">
        <v>41</v>
      </c>
      <c r="N2553" s="15">
        <v>1</v>
      </c>
      <c r="O2553" s="15">
        <v>1</v>
      </c>
      <c r="P2553" s="13" t="s">
        <v>31</v>
      </c>
      <c r="Q2553" s="13" t="s">
        <v>32</v>
      </c>
      <c r="R2553" s="1" t="s">
        <v>4177</v>
      </c>
      <c r="S2553" s="13" t="str" cm="1">
        <f t="array" ref="S2553">IFERROR(_xlfn.TEXTJOIN(", ",TRUE,IF(ChangeLog[ROW_ID]=$T2553,ChangeLog[Change'#],"")),"")</f>
        <v/>
      </c>
      <c r="T2553">
        <v>2555</v>
      </c>
    </row>
    <row r="2554" spans="1:20" ht="17.100000000000001" customHeight="1" x14ac:dyDescent="0.25">
      <c r="A2554" s="1" t="s">
        <v>1242</v>
      </c>
      <c r="B2554" s="15">
        <v>2001</v>
      </c>
      <c r="C2554" s="15" t="s">
        <v>24</v>
      </c>
      <c r="D2554" s="15" t="s">
        <v>25</v>
      </c>
      <c r="E2554" s="15" t="s">
        <v>25</v>
      </c>
      <c r="F2554" s="15" t="s">
        <v>49</v>
      </c>
      <c r="G2554" s="15" t="s">
        <v>786</v>
      </c>
      <c r="H2554" s="15" t="s">
        <v>1243</v>
      </c>
      <c r="I2554" s="15" t="s">
        <v>5415</v>
      </c>
      <c r="J2554" s="1" t="s">
        <v>4055</v>
      </c>
      <c r="K2554" s="15" t="s">
        <v>29</v>
      </c>
      <c r="L2554" s="15">
        <v>1</v>
      </c>
      <c r="M2554" s="15" t="s">
        <v>41</v>
      </c>
      <c r="N2554" s="15">
        <v>1</v>
      </c>
      <c r="O2554" s="15">
        <v>1</v>
      </c>
      <c r="P2554" s="13" t="s">
        <v>31</v>
      </c>
      <c r="Q2554" s="13" t="s">
        <v>32</v>
      </c>
      <c r="R2554" s="1" t="s">
        <v>4179</v>
      </c>
      <c r="S2554" s="13" t="str" cm="1">
        <f t="array" ref="S2554">IFERROR(_xlfn.TEXTJOIN(", ",TRUE,IF(ChangeLog[ROW_ID]=$T2554,ChangeLog[Change'#],"")),"")</f>
        <v/>
      </c>
      <c r="T2554">
        <v>2556</v>
      </c>
    </row>
    <row r="2555" spans="1:20" ht="17.100000000000001" customHeight="1" x14ac:dyDescent="0.25">
      <c r="A2555" s="1" t="s">
        <v>1242</v>
      </c>
      <c r="B2555" s="15">
        <v>2001</v>
      </c>
      <c r="C2555" s="15" t="s">
        <v>24</v>
      </c>
      <c r="D2555" s="15" t="s">
        <v>25</v>
      </c>
      <c r="E2555" s="15" t="s">
        <v>25</v>
      </c>
      <c r="F2555" s="15" t="s">
        <v>26</v>
      </c>
      <c r="G2555" s="15" t="s">
        <v>359</v>
      </c>
      <c r="H2555" s="15" t="s">
        <v>1243</v>
      </c>
      <c r="I2555" s="15" t="s">
        <v>12033</v>
      </c>
      <c r="J2555" s="1" t="s">
        <v>4181</v>
      </c>
      <c r="K2555" s="15" t="s">
        <v>29</v>
      </c>
      <c r="L2555" s="15">
        <v>2</v>
      </c>
      <c r="M2555" s="15" t="s">
        <v>30</v>
      </c>
      <c r="N2555" s="15">
        <v>2</v>
      </c>
      <c r="O2555" s="15">
        <v>1</v>
      </c>
      <c r="P2555" s="13" t="s">
        <v>31</v>
      </c>
      <c r="Q2555" s="13" t="s">
        <v>32</v>
      </c>
      <c r="R2555" s="1" t="s">
        <v>4182</v>
      </c>
      <c r="S2555" s="13" t="str" cm="1">
        <f t="array" ref="S2555">IFERROR(_xlfn.TEXTJOIN(", ",TRUE,IF(ChangeLog[ROW_ID]=$T2555,ChangeLog[Change'#],"")),"")</f>
        <v/>
      </c>
      <c r="T2555">
        <v>2557</v>
      </c>
    </row>
    <row r="2556" spans="1:20" ht="17.100000000000001" customHeight="1" x14ac:dyDescent="0.25">
      <c r="A2556" s="1" t="s">
        <v>1242</v>
      </c>
      <c r="B2556" s="15">
        <v>2001</v>
      </c>
      <c r="C2556" s="15" t="s">
        <v>24</v>
      </c>
      <c r="D2556" s="15" t="s">
        <v>25</v>
      </c>
      <c r="E2556" s="15" t="s">
        <v>25</v>
      </c>
      <c r="F2556" s="15" t="s">
        <v>26</v>
      </c>
      <c r="G2556" s="15" t="s">
        <v>106</v>
      </c>
      <c r="H2556" s="15" t="s">
        <v>1243</v>
      </c>
      <c r="I2556" s="15" t="s">
        <v>5442</v>
      </c>
      <c r="J2556" s="1" t="s">
        <v>939</v>
      </c>
      <c r="K2556" s="15" t="s">
        <v>29</v>
      </c>
      <c r="L2556" s="15">
        <v>2</v>
      </c>
      <c r="M2556" s="15" t="s">
        <v>30</v>
      </c>
      <c r="N2556" s="15">
        <v>2</v>
      </c>
      <c r="O2556" s="15">
        <v>1</v>
      </c>
      <c r="P2556" s="13" t="s">
        <v>31</v>
      </c>
      <c r="Q2556" s="13" t="s">
        <v>32</v>
      </c>
      <c r="R2556" s="1" t="s">
        <v>4184</v>
      </c>
      <c r="S2556" s="13" t="str" cm="1">
        <f t="array" ref="S2556">IFERROR(_xlfn.TEXTJOIN(", ",TRUE,IF(ChangeLog[ROW_ID]=$T2556,ChangeLog[Change'#],"")),"")</f>
        <v/>
      </c>
      <c r="T2556">
        <v>2558</v>
      </c>
    </row>
    <row r="2557" spans="1:20" ht="17.100000000000001" customHeight="1" x14ac:dyDescent="0.25">
      <c r="A2557" s="1" t="s">
        <v>1242</v>
      </c>
      <c r="B2557" s="15">
        <v>2001</v>
      </c>
      <c r="C2557" s="15" t="s">
        <v>24</v>
      </c>
      <c r="D2557" s="15" t="s">
        <v>25</v>
      </c>
      <c r="E2557" s="15" t="s">
        <v>25</v>
      </c>
      <c r="F2557" s="15" t="s">
        <v>26</v>
      </c>
      <c r="G2557" s="15" t="s">
        <v>108</v>
      </c>
      <c r="H2557" s="15" t="s">
        <v>1243</v>
      </c>
      <c r="I2557" s="15" t="s">
        <v>12034</v>
      </c>
      <c r="J2557" s="1" t="s">
        <v>939</v>
      </c>
      <c r="K2557" s="15" t="s">
        <v>29</v>
      </c>
      <c r="L2557" s="15">
        <v>2</v>
      </c>
      <c r="M2557" s="15" t="s">
        <v>30</v>
      </c>
      <c r="N2557" s="15">
        <v>2</v>
      </c>
      <c r="O2557" s="15">
        <v>1</v>
      </c>
      <c r="P2557" s="13" t="s">
        <v>31</v>
      </c>
      <c r="Q2557" s="13" t="s">
        <v>32</v>
      </c>
      <c r="R2557" s="1" t="s">
        <v>4186</v>
      </c>
      <c r="S2557" s="13" t="str" cm="1">
        <f t="array" ref="S2557">IFERROR(_xlfn.TEXTJOIN(", ",TRUE,IF(ChangeLog[ROW_ID]=$T2557,ChangeLog[Change'#],"")),"")</f>
        <v/>
      </c>
      <c r="T2557">
        <v>2559</v>
      </c>
    </row>
    <row r="2558" spans="1:20" ht="17.100000000000001" customHeight="1" x14ac:dyDescent="0.25">
      <c r="A2558" s="1" t="s">
        <v>1242</v>
      </c>
      <c r="B2558" s="15">
        <v>2001</v>
      </c>
      <c r="C2558" s="15" t="s">
        <v>24</v>
      </c>
      <c r="D2558" s="15" t="s">
        <v>25</v>
      </c>
      <c r="E2558" s="15" t="s">
        <v>25</v>
      </c>
      <c r="F2558" s="15" t="s">
        <v>49</v>
      </c>
      <c r="G2558" s="15" t="s">
        <v>169</v>
      </c>
      <c r="H2558" s="15" t="s">
        <v>1243</v>
      </c>
      <c r="I2558" s="15" t="s">
        <v>12031</v>
      </c>
      <c r="J2558" s="1" t="s">
        <v>3394</v>
      </c>
      <c r="K2558" s="15" t="s">
        <v>29</v>
      </c>
      <c r="L2558" s="15">
        <v>2</v>
      </c>
      <c r="M2558" s="15" t="s">
        <v>30</v>
      </c>
      <c r="N2558" s="15">
        <v>2</v>
      </c>
      <c r="O2558" s="15">
        <v>1</v>
      </c>
      <c r="P2558" s="13" t="s">
        <v>31</v>
      </c>
      <c r="Q2558" s="13" t="s">
        <v>32</v>
      </c>
      <c r="R2558" s="1" t="s">
        <v>4187</v>
      </c>
      <c r="S2558" s="13" t="str" cm="1">
        <f t="array" ref="S2558">IFERROR(_xlfn.TEXTJOIN(", ",TRUE,IF(ChangeLog[ROW_ID]=$T2558,ChangeLog[Change'#],"")),"")</f>
        <v/>
      </c>
      <c r="T2558">
        <v>2560</v>
      </c>
    </row>
    <row r="2559" spans="1:20" ht="17.100000000000001" customHeight="1" x14ac:dyDescent="0.25">
      <c r="A2559" s="1" t="s">
        <v>1242</v>
      </c>
      <c r="B2559" s="15">
        <v>2001</v>
      </c>
      <c r="C2559" s="15" t="s">
        <v>24</v>
      </c>
      <c r="D2559" s="15" t="s">
        <v>25</v>
      </c>
      <c r="E2559" s="15" t="s">
        <v>25</v>
      </c>
      <c r="F2559" s="15" t="s">
        <v>49</v>
      </c>
      <c r="G2559" s="15" t="s">
        <v>695</v>
      </c>
      <c r="H2559" s="15" t="s">
        <v>1243</v>
      </c>
      <c r="I2559" s="15" t="s">
        <v>695</v>
      </c>
      <c r="J2559" s="1" t="s">
        <v>4055</v>
      </c>
      <c r="K2559" s="15" t="s">
        <v>29</v>
      </c>
      <c r="L2559" s="15">
        <v>2</v>
      </c>
      <c r="M2559" s="15" t="s">
        <v>30</v>
      </c>
      <c r="N2559" s="15">
        <v>2</v>
      </c>
      <c r="O2559" s="15">
        <v>1</v>
      </c>
      <c r="P2559" s="13" t="s">
        <v>31</v>
      </c>
      <c r="Q2559" s="13" t="s">
        <v>32</v>
      </c>
      <c r="R2559" s="1" t="s">
        <v>4188</v>
      </c>
      <c r="S2559" s="13" t="str" cm="1">
        <f t="array" ref="S2559">IFERROR(_xlfn.TEXTJOIN(", ",TRUE,IF(ChangeLog[ROW_ID]=$T2559,ChangeLog[Change'#],"")),"")</f>
        <v/>
      </c>
      <c r="T2559">
        <v>2561</v>
      </c>
    </row>
    <row r="2560" spans="1:20" ht="17.100000000000001" customHeight="1" x14ac:dyDescent="0.25">
      <c r="A2560" s="1" t="s">
        <v>1242</v>
      </c>
      <c r="B2560" s="15">
        <v>2001</v>
      </c>
      <c r="C2560" s="15" t="s">
        <v>24</v>
      </c>
      <c r="D2560" s="15" t="s">
        <v>25</v>
      </c>
      <c r="E2560" s="15" t="s">
        <v>25</v>
      </c>
      <c r="F2560" s="15" t="s">
        <v>49</v>
      </c>
      <c r="G2560" s="15" t="s">
        <v>108</v>
      </c>
      <c r="H2560" s="15" t="s">
        <v>1243</v>
      </c>
      <c r="I2560" s="15" t="s">
        <v>12035</v>
      </c>
      <c r="J2560" s="1" t="s">
        <v>3394</v>
      </c>
      <c r="K2560" s="15" t="s">
        <v>29</v>
      </c>
      <c r="L2560" s="15">
        <v>1</v>
      </c>
      <c r="M2560" s="15" t="s">
        <v>41</v>
      </c>
      <c r="N2560" s="15">
        <v>1</v>
      </c>
      <c r="O2560" s="15">
        <v>1</v>
      </c>
      <c r="P2560" s="13" t="s">
        <v>31</v>
      </c>
      <c r="Q2560" s="13" t="s">
        <v>32</v>
      </c>
      <c r="R2560" s="1" t="s">
        <v>4189</v>
      </c>
      <c r="S2560" s="13" t="str" cm="1">
        <f t="array" ref="S2560">IFERROR(_xlfn.TEXTJOIN(", ",TRUE,IF(ChangeLog[ROW_ID]=$T2560,ChangeLog[Change'#],"")),"")</f>
        <v/>
      </c>
      <c r="T2560">
        <v>2562</v>
      </c>
    </row>
    <row r="2561" spans="1:20" ht="17.100000000000001" customHeight="1" x14ac:dyDescent="0.25">
      <c r="A2561" s="1" t="s">
        <v>1242</v>
      </c>
      <c r="B2561" s="15">
        <v>2001</v>
      </c>
      <c r="C2561" s="15" t="s">
        <v>24</v>
      </c>
      <c r="D2561" s="15" t="s">
        <v>25</v>
      </c>
      <c r="E2561" s="15" t="s">
        <v>25</v>
      </c>
      <c r="F2561" s="15" t="s">
        <v>26</v>
      </c>
      <c r="G2561" s="15" t="s">
        <v>42</v>
      </c>
      <c r="H2561" s="15" t="s">
        <v>1243</v>
      </c>
      <c r="I2561" s="15" t="s">
        <v>12036</v>
      </c>
      <c r="J2561" s="1" t="s">
        <v>4191</v>
      </c>
      <c r="K2561" s="15" t="s">
        <v>29</v>
      </c>
      <c r="L2561" s="15">
        <v>1</v>
      </c>
      <c r="M2561" s="15" t="s">
        <v>41</v>
      </c>
      <c r="N2561" s="15">
        <v>1</v>
      </c>
      <c r="O2561" s="15">
        <v>1</v>
      </c>
      <c r="P2561" s="13" t="s">
        <v>31</v>
      </c>
      <c r="Q2561" s="13" t="s">
        <v>32</v>
      </c>
      <c r="R2561" s="1" t="s">
        <v>4192</v>
      </c>
      <c r="S2561" s="13" t="str" cm="1">
        <f t="array" ref="S2561">IFERROR(_xlfn.TEXTJOIN(", ",TRUE,IF(ChangeLog[ROW_ID]=$T2561,ChangeLog[Change'#],"")),"")</f>
        <v/>
      </c>
      <c r="T2561">
        <v>2563</v>
      </c>
    </row>
    <row r="2562" spans="1:20" ht="17.100000000000001" customHeight="1" x14ac:dyDescent="0.25">
      <c r="A2562" s="1" t="s">
        <v>1242</v>
      </c>
      <c r="B2562" s="15">
        <v>2001</v>
      </c>
      <c r="C2562" s="15" t="s">
        <v>24</v>
      </c>
      <c r="D2562" s="15" t="s">
        <v>25</v>
      </c>
      <c r="E2562" s="15" t="s">
        <v>25</v>
      </c>
      <c r="F2562" s="15" t="s">
        <v>49</v>
      </c>
      <c r="G2562" s="15" t="s">
        <v>66</v>
      </c>
      <c r="H2562" s="15" t="s">
        <v>1243</v>
      </c>
      <c r="I2562" s="15" t="s">
        <v>12037</v>
      </c>
      <c r="J2562" s="1" t="s">
        <v>4194</v>
      </c>
      <c r="K2562" s="15" t="s">
        <v>29</v>
      </c>
      <c r="L2562" s="15">
        <v>2</v>
      </c>
      <c r="M2562" s="15" t="s">
        <v>30</v>
      </c>
      <c r="N2562" s="15">
        <v>2</v>
      </c>
      <c r="O2562" s="15">
        <v>1</v>
      </c>
      <c r="P2562" s="13" t="s">
        <v>31</v>
      </c>
      <c r="Q2562" s="13" t="s">
        <v>32</v>
      </c>
      <c r="R2562" s="1" t="s">
        <v>4195</v>
      </c>
      <c r="S2562" s="13" t="str" cm="1">
        <f t="array" ref="S2562">IFERROR(_xlfn.TEXTJOIN(", ",TRUE,IF(ChangeLog[ROW_ID]=$T2562,ChangeLog[Change'#],"")),"")</f>
        <v/>
      </c>
      <c r="T2562">
        <v>2564</v>
      </c>
    </row>
    <row r="2563" spans="1:20" ht="17.100000000000001" customHeight="1" x14ac:dyDescent="0.25">
      <c r="A2563" s="1" t="s">
        <v>1242</v>
      </c>
      <c r="B2563" s="15">
        <v>2001</v>
      </c>
      <c r="C2563" s="15" t="s">
        <v>24</v>
      </c>
      <c r="D2563" s="15" t="s">
        <v>25</v>
      </c>
      <c r="E2563" s="15" t="s">
        <v>25</v>
      </c>
      <c r="F2563" s="15" t="s">
        <v>49</v>
      </c>
      <c r="G2563" s="15" t="s">
        <v>42</v>
      </c>
      <c r="H2563" s="15" t="s">
        <v>1243</v>
      </c>
      <c r="I2563" s="15" t="s">
        <v>12038</v>
      </c>
      <c r="J2563" s="1" t="s">
        <v>4197</v>
      </c>
      <c r="K2563" s="15" t="s">
        <v>29</v>
      </c>
      <c r="L2563" s="15">
        <v>2</v>
      </c>
      <c r="M2563" s="15" t="s">
        <v>30</v>
      </c>
      <c r="N2563" s="15">
        <v>2</v>
      </c>
      <c r="O2563" s="15">
        <v>1</v>
      </c>
      <c r="P2563" s="13" t="s">
        <v>31</v>
      </c>
      <c r="Q2563" s="13" t="s">
        <v>32</v>
      </c>
      <c r="R2563" s="1" t="s">
        <v>4198</v>
      </c>
      <c r="S2563" s="13" t="str" cm="1">
        <f t="array" ref="S2563">IFERROR(_xlfn.TEXTJOIN(", ",TRUE,IF(ChangeLog[ROW_ID]=$T2563,ChangeLog[Change'#],"")),"")</f>
        <v/>
      </c>
      <c r="T2563">
        <v>2565</v>
      </c>
    </row>
    <row r="2564" spans="1:20" ht="33.950000000000003" customHeight="1" x14ac:dyDescent="0.25">
      <c r="A2564" s="1" t="s">
        <v>1242</v>
      </c>
      <c r="B2564" s="15">
        <v>2001</v>
      </c>
      <c r="C2564" s="15" t="s">
        <v>24</v>
      </c>
      <c r="D2564" s="15" t="s">
        <v>25</v>
      </c>
      <c r="E2564" s="15" t="s">
        <v>25</v>
      </c>
      <c r="F2564" s="15" t="s">
        <v>26</v>
      </c>
      <c r="G2564" s="15" t="s">
        <v>66</v>
      </c>
      <c r="H2564" s="15" t="s">
        <v>1243</v>
      </c>
      <c r="I2564" s="1" t="s">
        <v>12039</v>
      </c>
      <c r="J2564" s="1" t="s">
        <v>4200</v>
      </c>
      <c r="K2564" s="15" t="s">
        <v>29</v>
      </c>
      <c r="L2564" s="15">
        <v>1</v>
      </c>
      <c r="M2564" s="15" t="s">
        <v>41</v>
      </c>
      <c r="N2564" s="15">
        <v>1</v>
      </c>
      <c r="O2564" s="15">
        <v>1</v>
      </c>
      <c r="P2564" s="13" t="s">
        <v>31</v>
      </c>
      <c r="Q2564" s="13" t="s">
        <v>32</v>
      </c>
      <c r="R2564" s="1" t="s">
        <v>4201</v>
      </c>
      <c r="S2564" s="13" t="str" cm="1">
        <f t="array" ref="S2564">IFERROR(_xlfn.TEXTJOIN(", ",TRUE,IF(ChangeLog[ROW_ID]=$T2564,ChangeLog[Change'#],"")),"")</f>
        <v/>
      </c>
      <c r="T2564">
        <v>2566</v>
      </c>
    </row>
    <row r="2565" spans="1:20" ht="17.100000000000001" customHeight="1" x14ac:dyDescent="0.25">
      <c r="A2565" s="1" t="s">
        <v>1242</v>
      </c>
      <c r="B2565" s="15">
        <v>2001</v>
      </c>
      <c r="C2565" s="15" t="s">
        <v>47</v>
      </c>
      <c r="D2565" s="15" t="s">
        <v>47</v>
      </c>
      <c r="E2565" s="15" t="s">
        <v>112</v>
      </c>
      <c r="F2565" s="15" t="s">
        <v>26</v>
      </c>
      <c r="G2565" s="15" t="s">
        <v>964</v>
      </c>
      <c r="H2565" s="15" t="s">
        <v>1255</v>
      </c>
      <c r="I2565" s="15" t="s">
        <v>12040</v>
      </c>
      <c r="J2565" s="1" t="s">
        <v>4203</v>
      </c>
      <c r="K2565" s="15" t="s">
        <v>29</v>
      </c>
      <c r="L2565" s="15">
        <v>2</v>
      </c>
      <c r="M2565" s="15" t="s">
        <v>30</v>
      </c>
      <c r="N2565" s="15">
        <v>2</v>
      </c>
      <c r="O2565" s="15">
        <v>1</v>
      </c>
      <c r="P2565" s="13" t="s">
        <v>31</v>
      </c>
      <c r="Q2565" s="13" t="s">
        <v>32</v>
      </c>
      <c r="R2565" s="1">
        <v>17.079999999999998</v>
      </c>
      <c r="S2565" s="13" t="str" cm="1">
        <f t="array" ref="S2565">IFERROR(_xlfn.TEXTJOIN(", ",TRUE,IF(ChangeLog[ROW_ID]=$T2565,ChangeLog[Change'#],"")),"")</f>
        <v/>
      </c>
      <c r="T2565">
        <v>2567</v>
      </c>
    </row>
    <row r="2566" spans="1:20" ht="17.100000000000001" customHeight="1" x14ac:dyDescent="0.25">
      <c r="A2566" s="1" t="s">
        <v>1242</v>
      </c>
      <c r="B2566" s="15">
        <v>2001</v>
      </c>
      <c r="C2566" s="15" t="s">
        <v>47</v>
      </c>
      <c r="D2566" s="15" t="s">
        <v>47</v>
      </c>
      <c r="E2566" s="15" t="s">
        <v>48</v>
      </c>
      <c r="F2566" s="15" t="s">
        <v>26</v>
      </c>
      <c r="G2566" s="15" t="s">
        <v>72</v>
      </c>
      <c r="H2566" s="15" t="s">
        <v>1255</v>
      </c>
      <c r="I2566" s="15" t="s">
        <v>72</v>
      </c>
      <c r="J2566" s="1" t="s">
        <v>4204</v>
      </c>
      <c r="K2566" s="15" t="s">
        <v>29</v>
      </c>
      <c r="L2566" s="15">
        <v>2</v>
      </c>
      <c r="M2566" s="15" t="s">
        <v>30</v>
      </c>
      <c r="N2566" s="15">
        <v>2</v>
      </c>
      <c r="O2566" s="15">
        <v>1</v>
      </c>
      <c r="P2566" s="13" t="s">
        <v>31</v>
      </c>
      <c r="Q2566" s="13" t="s">
        <v>32</v>
      </c>
      <c r="R2566" s="1">
        <v>10.37</v>
      </c>
      <c r="S2566" s="13" t="str" cm="1">
        <f t="array" ref="S2566">IFERROR(_xlfn.TEXTJOIN(", ",TRUE,IF(ChangeLog[ROW_ID]=$T2566,ChangeLog[Change'#],"")),"")</f>
        <v/>
      </c>
      <c r="T2566">
        <v>2568</v>
      </c>
    </row>
    <row r="2567" spans="1:20" ht="17.100000000000001" customHeight="1" x14ac:dyDescent="0.25">
      <c r="A2567" s="1" t="s">
        <v>1242</v>
      </c>
      <c r="B2567" s="15">
        <v>2001</v>
      </c>
      <c r="C2567" s="15" t="s">
        <v>47</v>
      </c>
      <c r="D2567" s="15" t="s">
        <v>47</v>
      </c>
      <c r="E2567" s="15" t="s">
        <v>112</v>
      </c>
      <c r="F2567" s="15" t="s">
        <v>26</v>
      </c>
      <c r="G2567" s="15" t="s">
        <v>3048</v>
      </c>
      <c r="H2567" s="15" t="s">
        <v>1255</v>
      </c>
      <c r="I2567" s="15" t="s">
        <v>11795</v>
      </c>
      <c r="J2567" s="1" t="s">
        <v>4203</v>
      </c>
      <c r="K2567" s="15" t="s">
        <v>29</v>
      </c>
      <c r="L2567" s="15">
        <v>3</v>
      </c>
      <c r="M2567" s="15" t="s">
        <v>57</v>
      </c>
      <c r="N2567" s="15">
        <v>3</v>
      </c>
      <c r="O2567" s="15">
        <v>1</v>
      </c>
      <c r="P2567" s="13" t="s">
        <v>31</v>
      </c>
      <c r="Q2567" s="13" t="s">
        <v>32</v>
      </c>
      <c r="R2567" s="1"/>
      <c r="S2567" s="13" t="str" cm="1">
        <f t="array" ref="S2567">IFERROR(_xlfn.TEXTJOIN(", ",TRUE,IF(ChangeLog[ROW_ID]=$T2567,ChangeLog[Change'#],"")),"")</f>
        <v/>
      </c>
      <c r="T2567">
        <v>2569</v>
      </c>
    </row>
    <row r="2568" spans="1:20" ht="17.100000000000001" customHeight="1" x14ac:dyDescent="0.25">
      <c r="A2568" s="1" t="s">
        <v>1242</v>
      </c>
      <c r="B2568" s="15">
        <v>2001</v>
      </c>
      <c r="C2568" s="15" t="s">
        <v>47</v>
      </c>
      <c r="D2568" s="15" t="s">
        <v>47</v>
      </c>
      <c r="E2568" s="15" t="s">
        <v>112</v>
      </c>
      <c r="F2568" s="15" t="s">
        <v>26</v>
      </c>
      <c r="G2568" s="15" t="s">
        <v>3048</v>
      </c>
      <c r="H2568" s="15" t="s">
        <v>1255</v>
      </c>
      <c r="I2568" s="15" t="s">
        <v>11795</v>
      </c>
      <c r="J2568" s="1" t="s">
        <v>3050</v>
      </c>
      <c r="K2568" s="15" t="s">
        <v>29</v>
      </c>
      <c r="L2568" s="15">
        <v>1</v>
      </c>
      <c r="M2568" s="15" t="s">
        <v>41</v>
      </c>
      <c r="N2568" s="15">
        <v>1</v>
      </c>
      <c r="O2568" s="15">
        <v>1</v>
      </c>
      <c r="P2568" s="13" t="s">
        <v>31</v>
      </c>
      <c r="Q2568" s="13" t="s">
        <v>32</v>
      </c>
      <c r="R2568" s="1" t="s">
        <v>4205</v>
      </c>
      <c r="S2568" s="13" t="str" cm="1">
        <f t="array" ref="S2568">IFERROR(_xlfn.TEXTJOIN(", ",TRUE,IF(ChangeLog[ROW_ID]=$T2568,ChangeLog[Change'#],"")),"")</f>
        <v/>
      </c>
      <c r="T2568">
        <v>2570</v>
      </c>
    </row>
    <row r="2569" spans="1:20" ht="33.950000000000003" customHeight="1" x14ac:dyDescent="0.25">
      <c r="A2569" s="1" t="s">
        <v>1242</v>
      </c>
      <c r="B2569" s="15">
        <v>2001</v>
      </c>
      <c r="C2569" s="15" t="s">
        <v>276</v>
      </c>
      <c r="D2569" s="15" t="s">
        <v>276</v>
      </c>
      <c r="E2569" s="15" t="s">
        <v>276</v>
      </c>
      <c r="F2569" s="15" t="s">
        <v>26</v>
      </c>
      <c r="G2569" s="15" t="s">
        <v>36</v>
      </c>
      <c r="H2569" s="15" t="s">
        <v>1418</v>
      </c>
      <c r="I2569" s="1" t="s">
        <v>12041</v>
      </c>
      <c r="J2569" s="1" t="s">
        <v>4207</v>
      </c>
      <c r="K2569" s="15" t="s">
        <v>29</v>
      </c>
      <c r="L2569" s="15">
        <v>3</v>
      </c>
      <c r="M2569" s="15" t="s">
        <v>57</v>
      </c>
      <c r="N2569" s="15">
        <v>3</v>
      </c>
      <c r="O2569" s="15">
        <v>1</v>
      </c>
      <c r="P2569" s="13" t="s">
        <v>31</v>
      </c>
      <c r="Q2569" s="13" t="s">
        <v>32</v>
      </c>
      <c r="R2569" s="1"/>
      <c r="S2569" s="13" t="str" cm="1">
        <f t="array" ref="S2569">IFERROR(_xlfn.TEXTJOIN(", ",TRUE,IF(ChangeLog[ROW_ID]=$T2569,ChangeLog[Change'#],"")),"")</f>
        <v/>
      </c>
      <c r="T2569">
        <v>2571</v>
      </c>
    </row>
    <row r="2570" spans="1:20" ht="17.100000000000001" customHeight="1" x14ac:dyDescent="0.25">
      <c r="A2570" s="1" t="s">
        <v>1242</v>
      </c>
      <c r="B2570" s="15">
        <v>2001</v>
      </c>
      <c r="C2570" s="15" t="s">
        <v>150</v>
      </c>
      <c r="D2570" s="15" t="s">
        <v>150</v>
      </c>
      <c r="E2570" s="15" t="s">
        <v>151</v>
      </c>
      <c r="F2570" s="15" t="s">
        <v>26</v>
      </c>
      <c r="G2570" s="15" t="s">
        <v>166</v>
      </c>
      <c r="H2570" s="15" t="s">
        <v>2300</v>
      </c>
      <c r="I2570" s="15" t="s">
        <v>12042</v>
      </c>
      <c r="J2570" s="1" t="s">
        <v>4209</v>
      </c>
      <c r="K2570" s="15" t="s">
        <v>29</v>
      </c>
      <c r="L2570" s="15">
        <v>3</v>
      </c>
      <c r="M2570" s="15" t="s">
        <v>57</v>
      </c>
      <c r="N2570" s="15">
        <v>3</v>
      </c>
      <c r="O2570" s="15">
        <v>1</v>
      </c>
      <c r="P2570" s="13" t="s">
        <v>31</v>
      </c>
      <c r="Q2570" s="13" t="s">
        <v>32</v>
      </c>
      <c r="R2570" s="1"/>
      <c r="S2570" s="13" t="str" cm="1">
        <f t="array" ref="S2570">IFERROR(_xlfn.TEXTJOIN(", ",TRUE,IF(ChangeLog[ROW_ID]=$T2570,ChangeLog[Change'#],"")),"")</f>
        <v/>
      </c>
      <c r="T2570">
        <v>2572</v>
      </c>
    </row>
    <row r="2571" spans="1:20" ht="17.100000000000001" customHeight="1" x14ac:dyDescent="0.25">
      <c r="A2571" s="1" t="s">
        <v>1242</v>
      </c>
      <c r="B2571" s="15">
        <v>2001</v>
      </c>
      <c r="C2571" s="15" t="s">
        <v>150</v>
      </c>
      <c r="D2571" s="15" t="s">
        <v>150</v>
      </c>
      <c r="E2571" s="15" t="s">
        <v>151</v>
      </c>
      <c r="F2571" s="15" t="s">
        <v>26</v>
      </c>
      <c r="G2571" s="15" t="s">
        <v>152</v>
      </c>
      <c r="H2571" s="15" t="s">
        <v>2300</v>
      </c>
      <c r="I2571" s="15" t="s">
        <v>1002</v>
      </c>
      <c r="J2571" s="1" t="s">
        <v>4210</v>
      </c>
      <c r="K2571" s="15" t="s">
        <v>29</v>
      </c>
      <c r="L2571" s="15">
        <v>3</v>
      </c>
      <c r="M2571" s="15" t="s">
        <v>57</v>
      </c>
      <c r="N2571" s="15">
        <v>3</v>
      </c>
      <c r="O2571" s="15">
        <v>1</v>
      </c>
      <c r="P2571" s="13" t="s">
        <v>31</v>
      </c>
      <c r="Q2571" s="13" t="s">
        <v>32</v>
      </c>
      <c r="R2571" s="1"/>
      <c r="S2571" s="13" t="str" cm="1">
        <f t="array" ref="S2571">IFERROR(_xlfn.TEXTJOIN(", ",TRUE,IF(ChangeLog[ROW_ID]=$T2571,ChangeLog[Change'#],"")),"")</f>
        <v/>
      </c>
      <c r="T2571">
        <v>2573</v>
      </c>
    </row>
    <row r="2572" spans="1:20" ht="17.100000000000001" customHeight="1" x14ac:dyDescent="0.25">
      <c r="A2572" s="1" t="s">
        <v>1242</v>
      </c>
      <c r="B2572" s="15">
        <v>2001</v>
      </c>
      <c r="C2572" s="15" t="s">
        <v>150</v>
      </c>
      <c r="D2572" s="15" t="s">
        <v>150</v>
      </c>
      <c r="E2572" s="15" t="s">
        <v>151</v>
      </c>
      <c r="F2572" s="15" t="s">
        <v>26</v>
      </c>
      <c r="G2572" s="15" t="s">
        <v>198</v>
      </c>
      <c r="H2572" s="15" t="s">
        <v>2300</v>
      </c>
      <c r="I2572" s="15" t="s">
        <v>12043</v>
      </c>
      <c r="J2572" s="1" t="s">
        <v>251</v>
      </c>
      <c r="K2572" s="15" t="s">
        <v>29</v>
      </c>
      <c r="L2572" s="15">
        <v>3</v>
      </c>
      <c r="M2572" s="15" t="s">
        <v>57</v>
      </c>
      <c r="N2572" s="15">
        <v>3</v>
      </c>
      <c r="O2572" s="15">
        <v>1</v>
      </c>
      <c r="P2572" s="13" t="s">
        <v>31</v>
      </c>
      <c r="Q2572" s="13" t="s">
        <v>32</v>
      </c>
      <c r="R2572" s="1"/>
      <c r="S2572" s="13" t="str" cm="1">
        <f t="array" ref="S2572">IFERROR(_xlfn.TEXTJOIN(", ",TRUE,IF(ChangeLog[ROW_ID]=$T2572,ChangeLog[Change'#],"")),"")</f>
        <v/>
      </c>
      <c r="T2572">
        <v>2574</v>
      </c>
    </row>
    <row r="2573" spans="1:20" ht="17.100000000000001" customHeight="1" x14ac:dyDescent="0.25">
      <c r="A2573" s="1" t="s">
        <v>1242</v>
      </c>
      <c r="B2573" s="15">
        <v>2001</v>
      </c>
      <c r="C2573" s="15" t="s">
        <v>150</v>
      </c>
      <c r="D2573" s="15" t="s">
        <v>150</v>
      </c>
      <c r="E2573" s="15" t="s">
        <v>151</v>
      </c>
      <c r="F2573" s="15" t="s">
        <v>49</v>
      </c>
      <c r="G2573" s="15" t="s">
        <v>283</v>
      </c>
      <c r="H2573" s="15" t="s">
        <v>2300</v>
      </c>
      <c r="I2573" s="15" t="s">
        <v>284</v>
      </c>
      <c r="J2573" s="1" t="s">
        <v>4212</v>
      </c>
      <c r="K2573" s="15" t="s">
        <v>29</v>
      </c>
      <c r="L2573" s="15">
        <v>3</v>
      </c>
      <c r="M2573" s="15" t="s">
        <v>57</v>
      </c>
      <c r="N2573" s="15">
        <v>3</v>
      </c>
      <c r="O2573" s="15">
        <v>1</v>
      </c>
      <c r="P2573" s="13" t="s">
        <v>31</v>
      </c>
      <c r="Q2573" s="13" t="s">
        <v>32</v>
      </c>
      <c r="R2573" s="1"/>
      <c r="S2573" s="13" t="str" cm="1">
        <f t="array" ref="S2573">IFERROR(_xlfn.TEXTJOIN(", ",TRUE,IF(ChangeLog[ROW_ID]=$T2573,ChangeLog[Change'#],"")),"")</f>
        <v/>
      </c>
      <c r="T2573">
        <v>2575</v>
      </c>
    </row>
    <row r="2574" spans="1:20" ht="17.100000000000001" customHeight="1" x14ac:dyDescent="0.25">
      <c r="A2574" s="1" t="s">
        <v>1242</v>
      </c>
      <c r="B2574" s="15">
        <v>2001</v>
      </c>
      <c r="C2574" s="15" t="s">
        <v>150</v>
      </c>
      <c r="D2574" s="15" t="s">
        <v>150</v>
      </c>
      <c r="E2574" s="15" t="s">
        <v>151</v>
      </c>
      <c r="F2574" s="15" t="s">
        <v>26</v>
      </c>
      <c r="G2574" s="15" t="s">
        <v>283</v>
      </c>
      <c r="H2574" s="15" t="s">
        <v>2300</v>
      </c>
      <c r="I2574" s="15" t="s">
        <v>334</v>
      </c>
      <c r="J2574" s="1" t="s">
        <v>4213</v>
      </c>
      <c r="K2574" s="15" t="s">
        <v>29</v>
      </c>
      <c r="L2574" s="15">
        <v>2</v>
      </c>
      <c r="M2574" s="15" t="s">
        <v>30</v>
      </c>
      <c r="N2574" s="15">
        <v>2</v>
      </c>
      <c r="O2574" s="15">
        <v>1</v>
      </c>
      <c r="P2574" s="13" t="s">
        <v>31</v>
      </c>
      <c r="Q2574" s="13" t="s">
        <v>32</v>
      </c>
      <c r="R2574" s="1"/>
      <c r="S2574" s="13" t="str" cm="1">
        <f t="array" ref="S2574">IFERROR(_xlfn.TEXTJOIN(", ",TRUE,IF(ChangeLog[ROW_ID]=$T2574,ChangeLog[Change'#],"")),"")</f>
        <v/>
      </c>
      <c r="T2574">
        <v>2576</v>
      </c>
    </row>
    <row r="2575" spans="1:20" ht="33.950000000000003" customHeight="1" x14ac:dyDescent="0.25">
      <c r="A2575" s="1" t="s">
        <v>1242</v>
      </c>
      <c r="B2575" s="15">
        <v>2001</v>
      </c>
      <c r="C2575" s="15" t="s">
        <v>203</v>
      </c>
      <c r="D2575" s="15" t="s">
        <v>203</v>
      </c>
      <c r="E2575" s="15" t="s">
        <v>3101</v>
      </c>
      <c r="F2575" s="15" t="s">
        <v>26</v>
      </c>
      <c r="G2575" s="15" t="s">
        <v>152</v>
      </c>
      <c r="H2575" s="1" t="s">
        <v>3426</v>
      </c>
      <c r="I2575" s="15" t="s">
        <v>12044</v>
      </c>
      <c r="J2575" s="1" t="s">
        <v>4215</v>
      </c>
      <c r="K2575" s="15" t="s">
        <v>29</v>
      </c>
      <c r="L2575" s="15">
        <v>3</v>
      </c>
      <c r="M2575" s="15" t="s">
        <v>57</v>
      </c>
      <c r="N2575" s="15">
        <v>3</v>
      </c>
      <c r="O2575" s="15">
        <v>1</v>
      </c>
      <c r="P2575" s="13" t="s">
        <v>31</v>
      </c>
      <c r="Q2575" s="13" t="s">
        <v>32</v>
      </c>
      <c r="R2575" s="1"/>
      <c r="S2575" s="13" t="str" cm="1">
        <f t="array" ref="S2575">IFERROR(_xlfn.TEXTJOIN(", ",TRUE,IF(ChangeLog[ROW_ID]=$T2575,ChangeLog[Change'#],"")),"")</f>
        <v>164</v>
      </c>
      <c r="T2575">
        <v>2577</v>
      </c>
    </row>
    <row r="2576" spans="1:20" ht="33.950000000000003" customHeight="1" x14ac:dyDescent="0.25">
      <c r="A2576" s="1" t="s">
        <v>1242</v>
      </c>
      <c r="B2576" s="15">
        <v>2001</v>
      </c>
      <c r="C2576" s="15" t="s">
        <v>203</v>
      </c>
      <c r="D2576" s="15" t="s">
        <v>203</v>
      </c>
      <c r="E2576" s="15" t="s">
        <v>204</v>
      </c>
      <c r="F2576" s="15" t="s">
        <v>49</v>
      </c>
      <c r="G2576" s="15" t="s">
        <v>4089</v>
      </c>
      <c r="H2576" s="1" t="s">
        <v>3426</v>
      </c>
      <c r="I2576" s="15" t="s">
        <v>1167</v>
      </c>
      <c r="J2576" s="1" t="s">
        <v>4084</v>
      </c>
      <c r="K2576" s="15" t="s">
        <v>29</v>
      </c>
      <c r="L2576" s="15">
        <v>3</v>
      </c>
      <c r="M2576" s="15" t="s">
        <v>57</v>
      </c>
      <c r="N2576" s="15">
        <v>3</v>
      </c>
      <c r="O2576" s="15">
        <v>1</v>
      </c>
      <c r="P2576" s="13" t="s">
        <v>31</v>
      </c>
      <c r="Q2576" s="13" t="s">
        <v>32</v>
      </c>
      <c r="R2576" s="1"/>
      <c r="S2576" s="13" t="str" cm="1">
        <f t="array" ref="S2576">IFERROR(_xlfn.TEXTJOIN(", ",TRUE,IF(ChangeLog[ROW_ID]=$T2576,ChangeLog[Change'#],"")),"")</f>
        <v>165</v>
      </c>
      <c r="T2576">
        <v>2578</v>
      </c>
    </row>
    <row r="2577" spans="1:20" ht="33.950000000000003" customHeight="1" x14ac:dyDescent="0.25">
      <c r="A2577" s="1" t="s">
        <v>1242</v>
      </c>
      <c r="B2577" s="15">
        <v>2001</v>
      </c>
      <c r="C2577" s="15" t="s">
        <v>203</v>
      </c>
      <c r="D2577" s="15" t="s">
        <v>203</v>
      </c>
      <c r="E2577" s="15" t="s">
        <v>204</v>
      </c>
      <c r="F2577" s="15" t="s">
        <v>26</v>
      </c>
      <c r="G2577" s="15" t="s">
        <v>205</v>
      </c>
      <c r="H2577" s="1" t="s">
        <v>3426</v>
      </c>
      <c r="I2577" s="15" t="s">
        <v>370</v>
      </c>
      <c r="J2577" s="1" t="s">
        <v>4216</v>
      </c>
      <c r="K2577" s="15" t="s">
        <v>29</v>
      </c>
      <c r="L2577" s="15">
        <v>3</v>
      </c>
      <c r="M2577" s="15" t="s">
        <v>57</v>
      </c>
      <c r="N2577" s="15">
        <v>3</v>
      </c>
      <c r="O2577" s="15">
        <v>1</v>
      </c>
      <c r="P2577" s="13" t="s">
        <v>31</v>
      </c>
      <c r="Q2577" s="13" t="s">
        <v>32</v>
      </c>
      <c r="R2577" s="1"/>
      <c r="S2577" s="13" t="str" cm="1">
        <f t="array" ref="S2577">IFERROR(_xlfn.TEXTJOIN(", ",TRUE,IF(ChangeLog[ROW_ID]=$T2577,ChangeLog[Change'#],"")),"")</f>
        <v>166</v>
      </c>
      <c r="T2577">
        <v>2579</v>
      </c>
    </row>
    <row r="2578" spans="1:20" ht="17.100000000000001" customHeight="1" x14ac:dyDescent="0.25">
      <c r="A2578" s="1" t="s">
        <v>1242</v>
      </c>
      <c r="B2578" s="15">
        <v>2001</v>
      </c>
      <c r="C2578" s="15" t="s">
        <v>367</v>
      </c>
      <c r="D2578" s="15" t="s">
        <v>367</v>
      </c>
      <c r="E2578" s="15" t="s">
        <v>368</v>
      </c>
      <c r="F2578" s="15" t="s">
        <v>26</v>
      </c>
      <c r="G2578" s="15" t="s">
        <v>369</v>
      </c>
      <c r="H2578" s="15" t="s">
        <v>3108</v>
      </c>
      <c r="I2578" s="15" t="s">
        <v>370</v>
      </c>
      <c r="J2578" s="1" t="s">
        <v>4217</v>
      </c>
      <c r="K2578" s="15" t="s">
        <v>29</v>
      </c>
      <c r="L2578" s="15">
        <v>3</v>
      </c>
      <c r="M2578" s="15" t="s">
        <v>57</v>
      </c>
      <c r="N2578" s="15">
        <v>3</v>
      </c>
      <c r="O2578" s="15">
        <v>1</v>
      </c>
      <c r="P2578" s="13" t="s">
        <v>31</v>
      </c>
      <c r="Q2578" s="13" t="s">
        <v>32</v>
      </c>
      <c r="R2578" s="1"/>
      <c r="S2578" s="13" t="str" cm="1">
        <f t="array" ref="S2578">IFERROR(_xlfn.TEXTJOIN(", ",TRUE,IF(ChangeLog[ROW_ID]=$T2578,ChangeLog[Change'#],"")),"")</f>
        <v/>
      </c>
      <c r="T2578">
        <v>2580</v>
      </c>
    </row>
    <row r="2579" spans="1:20" ht="17.100000000000001" customHeight="1" x14ac:dyDescent="0.25">
      <c r="A2579" s="1" t="s">
        <v>1242</v>
      </c>
      <c r="B2579" s="15">
        <v>2001</v>
      </c>
      <c r="C2579" s="15" t="s">
        <v>367</v>
      </c>
      <c r="D2579" s="15" t="s">
        <v>367</v>
      </c>
      <c r="E2579" s="15" t="s">
        <v>368</v>
      </c>
      <c r="F2579" s="15" t="s">
        <v>49</v>
      </c>
      <c r="G2579" s="15" t="s">
        <v>369</v>
      </c>
      <c r="H2579" s="15" t="s">
        <v>3108</v>
      </c>
      <c r="I2579" s="15" t="s">
        <v>1170</v>
      </c>
      <c r="J2579" s="1" t="s">
        <v>4218</v>
      </c>
      <c r="K2579" s="15" t="s">
        <v>29</v>
      </c>
      <c r="L2579" s="15">
        <v>3</v>
      </c>
      <c r="M2579" s="15" t="s">
        <v>57</v>
      </c>
      <c r="N2579" s="15">
        <v>3</v>
      </c>
      <c r="O2579" s="15">
        <v>1</v>
      </c>
      <c r="P2579" s="13" t="s">
        <v>31</v>
      </c>
      <c r="Q2579" s="13" t="s">
        <v>32</v>
      </c>
      <c r="R2579" s="1"/>
      <c r="S2579" s="13" t="str" cm="1">
        <f t="array" ref="S2579">IFERROR(_xlfn.TEXTJOIN(", ",TRUE,IF(ChangeLog[ROW_ID]=$T2579,ChangeLog[Change'#],"")),"")</f>
        <v/>
      </c>
      <c r="T2579">
        <v>2581</v>
      </c>
    </row>
    <row r="2580" spans="1:20" ht="17.100000000000001" customHeight="1" x14ac:dyDescent="0.25">
      <c r="A2580" s="1" t="s">
        <v>1242</v>
      </c>
      <c r="B2580" s="15">
        <v>2001</v>
      </c>
      <c r="C2580" s="15" t="s">
        <v>367</v>
      </c>
      <c r="D2580" s="15" t="s">
        <v>367</v>
      </c>
      <c r="E2580" s="15" t="s">
        <v>422</v>
      </c>
      <c r="F2580" s="15" t="s">
        <v>49</v>
      </c>
      <c r="G2580" s="15" t="s">
        <v>369</v>
      </c>
      <c r="H2580" s="15" t="s">
        <v>3108</v>
      </c>
      <c r="I2580" s="15" t="s">
        <v>1167</v>
      </c>
      <c r="J2580" s="1" t="s">
        <v>3446</v>
      </c>
      <c r="K2580" s="15" t="s">
        <v>29</v>
      </c>
      <c r="L2580" s="15">
        <v>3</v>
      </c>
      <c r="M2580" s="15" t="s">
        <v>57</v>
      </c>
      <c r="N2580" s="15">
        <v>3</v>
      </c>
      <c r="O2580" s="15">
        <v>1</v>
      </c>
      <c r="P2580" s="13" t="s">
        <v>31</v>
      </c>
      <c r="Q2580" s="13" t="s">
        <v>32</v>
      </c>
      <c r="R2580" s="1"/>
      <c r="S2580" s="13" t="str" cm="1">
        <f t="array" ref="S2580">IFERROR(_xlfn.TEXTJOIN(", ",TRUE,IF(ChangeLog[ROW_ID]=$T2580,ChangeLog[Change'#],"")),"")</f>
        <v/>
      </c>
      <c r="T2580">
        <v>2582</v>
      </c>
    </row>
    <row r="2581" spans="1:20" ht="17.100000000000001" customHeight="1" x14ac:dyDescent="0.25">
      <c r="A2581" s="1" t="s">
        <v>1242</v>
      </c>
      <c r="B2581" s="15">
        <v>2001</v>
      </c>
      <c r="C2581" s="15" t="s">
        <v>658</v>
      </c>
      <c r="D2581" s="15" t="s">
        <v>658</v>
      </c>
      <c r="E2581" s="15" t="s">
        <v>112</v>
      </c>
      <c r="F2581" s="15" t="s">
        <v>49</v>
      </c>
      <c r="G2581" s="15" t="s">
        <v>36</v>
      </c>
      <c r="H2581" s="15" t="s">
        <v>1918</v>
      </c>
      <c r="I2581" s="15" t="s">
        <v>12045</v>
      </c>
      <c r="J2581" s="1" t="s">
        <v>36</v>
      </c>
      <c r="K2581" s="15" t="s">
        <v>29</v>
      </c>
      <c r="L2581" s="15">
        <v>3</v>
      </c>
      <c r="M2581" s="15" t="s">
        <v>57</v>
      </c>
      <c r="N2581" s="15">
        <v>3</v>
      </c>
      <c r="O2581" s="15">
        <v>1</v>
      </c>
      <c r="P2581" s="13" t="s">
        <v>31</v>
      </c>
      <c r="Q2581" s="13" t="s">
        <v>32</v>
      </c>
      <c r="R2581" s="1"/>
      <c r="S2581" s="13" t="str" cm="1">
        <f t="array" ref="S2581">IFERROR(_xlfn.TEXTJOIN(", ",TRUE,IF(ChangeLog[ROW_ID]=$T2581,ChangeLog[Change'#],"")),"")</f>
        <v/>
      </c>
      <c r="T2581">
        <v>2583</v>
      </c>
    </row>
    <row r="2582" spans="1:20" ht="17.100000000000001" customHeight="1" x14ac:dyDescent="0.25">
      <c r="A2582" s="1" t="s">
        <v>1242</v>
      </c>
      <c r="B2582" s="15">
        <v>2001</v>
      </c>
      <c r="C2582" s="15" t="s">
        <v>658</v>
      </c>
      <c r="D2582" s="15" t="s">
        <v>658</v>
      </c>
      <c r="E2582" s="15" t="s">
        <v>112</v>
      </c>
      <c r="F2582" s="15" t="s">
        <v>26</v>
      </c>
      <c r="G2582" s="15" t="s">
        <v>36</v>
      </c>
      <c r="H2582" s="15" t="s">
        <v>1918</v>
      </c>
      <c r="I2582" s="15" t="s">
        <v>36</v>
      </c>
      <c r="J2582" s="1" t="s">
        <v>26</v>
      </c>
      <c r="K2582" s="15" t="s">
        <v>29</v>
      </c>
      <c r="L2582" s="15">
        <v>2</v>
      </c>
      <c r="M2582" s="15" t="s">
        <v>30</v>
      </c>
      <c r="N2582" s="15">
        <v>2</v>
      </c>
      <c r="O2582" s="15">
        <v>1</v>
      </c>
      <c r="P2582" s="13" t="s">
        <v>31</v>
      </c>
      <c r="Q2582" s="13" t="s">
        <v>32</v>
      </c>
      <c r="R2582" s="1"/>
      <c r="S2582" s="13" t="str" cm="1">
        <f t="array" ref="S2582">IFERROR(_xlfn.TEXTJOIN(", ",TRUE,IF(ChangeLog[ROW_ID]=$T2582,ChangeLog[Change'#],"")),"")</f>
        <v/>
      </c>
      <c r="T2582">
        <v>2584</v>
      </c>
    </row>
    <row r="2583" spans="1:20" ht="17.100000000000001" customHeight="1" x14ac:dyDescent="0.25">
      <c r="A2583" s="1" t="s">
        <v>1242</v>
      </c>
      <c r="B2583" s="15">
        <v>2001</v>
      </c>
      <c r="C2583" s="15" t="s">
        <v>717</v>
      </c>
      <c r="D2583" s="15" t="s">
        <v>717</v>
      </c>
      <c r="E2583" s="15" t="s">
        <v>426</v>
      </c>
      <c r="F2583" s="15" t="s">
        <v>49</v>
      </c>
      <c r="G2583" s="15" t="s">
        <v>1922</v>
      </c>
      <c r="H2583" s="15" t="s">
        <v>1428</v>
      </c>
      <c r="I2583" s="15" t="s">
        <v>12046</v>
      </c>
      <c r="J2583" s="1" t="s">
        <v>4221</v>
      </c>
      <c r="K2583" s="15" t="s">
        <v>29</v>
      </c>
      <c r="L2583" s="15">
        <v>2</v>
      </c>
      <c r="M2583" s="15" t="s">
        <v>30</v>
      </c>
      <c r="N2583" s="15">
        <v>2</v>
      </c>
      <c r="O2583" s="15">
        <v>1</v>
      </c>
      <c r="P2583" s="13" t="s">
        <v>31</v>
      </c>
      <c r="Q2583" s="13" t="s">
        <v>32</v>
      </c>
      <c r="R2583" s="1"/>
      <c r="S2583" s="13" t="str" cm="1">
        <f t="array" ref="S2583">IFERROR(_xlfn.TEXTJOIN(", ",TRUE,IF(ChangeLog[ROW_ID]=$T2583,ChangeLog[Change'#],"")),"")</f>
        <v/>
      </c>
      <c r="T2583">
        <v>2585</v>
      </c>
    </row>
    <row r="2584" spans="1:20" ht="33.950000000000003" customHeight="1" x14ac:dyDescent="0.25">
      <c r="A2584" s="1" t="s">
        <v>1242</v>
      </c>
      <c r="B2584" s="15">
        <v>2001</v>
      </c>
      <c r="C2584" s="15" t="s">
        <v>3132</v>
      </c>
      <c r="D2584" s="15" t="s">
        <v>3132</v>
      </c>
      <c r="E2584" s="15" t="s">
        <v>3133</v>
      </c>
      <c r="F2584" s="15" t="s">
        <v>26</v>
      </c>
      <c r="G2584" s="15" t="s">
        <v>281</v>
      </c>
      <c r="H2584" s="15" t="s">
        <v>3134</v>
      </c>
      <c r="I2584" s="1" t="s">
        <v>12047</v>
      </c>
      <c r="J2584" s="1" t="s">
        <v>4223</v>
      </c>
      <c r="K2584" s="15" t="s">
        <v>29</v>
      </c>
      <c r="L2584" s="15">
        <v>3</v>
      </c>
      <c r="M2584" s="15" t="s">
        <v>57</v>
      </c>
      <c r="N2584" s="15">
        <v>3</v>
      </c>
      <c r="O2584" s="15">
        <v>1</v>
      </c>
      <c r="P2584" s="13" t="s">
        <v>31</v>
      </c>
      <c r="Q2584" s="13" t="s">
        <v>32</v>
      </c>
      <c r="R2584" s="1"/>
      <c r="S2584" s="13" t="str" cm="1">
        <f t="array" ref="S2584">IFERROR(_xlfn.TEXTJOIN(", ",TRUE,IF(ChangeLog[ROW_ID]=$T2584,ChangeLog[Change'#],"")),"")</f>
        <v/>
      </c>
      <c r="T2584">
        <v>2586</v>
      </c>
    </row>
    <row r="2585" spans="1:20" ht="17.100000000000001" customHeight="1" x14ac:dyDescent="0.25">
      <c r="A2585" s="1" t="s">
        <v>1242</v>
      </c>
      <c r="B2585" s="15">
        <v>2001</v>
      </c>
      <c r="C2585" s="15" t="s">
        <v>4093</v>
      </c>
      <c r="D2585" s="15" t="s">
        <v>4093</v>
      </c>
      <c r="E2585" s="15" t="s">
        <v>4093</v>
      </c>
      <c r="F2585" s="15" t="s">
        <v>26</v>
      </c>
      <c r="G2585" s="15" t="s">
        <v>152</v>
      </c>
      <c r="H2585" s="15" t="s">
        <v>4105</v>
      </c>
      <c r="I2585" s="15" t="s">
        <v>1002</v>
      </c>
      <c r="J2585" s="1" t="s">
        <v>4224</v>
      </c>
      <c r="K2585" s="15" t="s">
        <v>29</v>
      </c>
      <c r="L2585" s="15">
        <v>3</v>
      </c>
      <c r="M2585" s="15" t="s">
        <v>57</v>
      </c>
      <c r="N2585" s="15">
        <v>3</v>
      </c>
      <c r="O2585" s="15">
        <v>1</v>
      </c>
      <c r="P2585" s="13" t="s">
        <v>31</v>
      </c>
      <c r="Q2585" s="13" t="s">
        <v>32</v>
      </c>
      <c r="R2585" s="1" t="s">
        <v>4225</v>
      </c>
      <c r="S2585" s="13" t="str" cm="1">
        <f t="array" ref="S2585">IFERROR(_xlfn.TEXTJOIN(", ",TRUE,IF(ChangeLog[ROW_ID]=$T2585,ChangeLog[Change'#],"")),"")</f>
        <v/>
      </c>
      <c r="T2585">
        <v>2587</v>
      </c>
    </row>
    <row r="2586" spans="1:20" ht="17.100000000000001" customHeight="1" x14ac:dyDescent="0.25">
      <c r="A2586" s="1" t="s">
        <v>1242</v>
      </c>
      <c r="B2586" s="15">
        <v>2001</v>
      </c>
      <c r="C2586" s="15" t="s">
        <v>4093</v>
      </c>
      <c r="D2586" s="15" t="s">
        <v>4093</v>
      </c>
      <c r="E2586" s="15" t="s">
        <v>4093</v>
      </c>
      <c r="F2586" s="15" t="s">
        <v>49</v>
      </c>
      <c r="G2586" s="15" t="s">
        <v>4094</v>
      </c>
      <c r="H2586" s="15" t="s">
        <v>4105</v>
      </c>
      <c r="I2586" s="15" t="s">
        <v>12048</v>
      </c>
      <c r="J2586" s="1" t="s">
        <v>4227</v>
      </c>
      <c r="K2586" s="15" t="s">
        <v>29</v>
      </c>
      <c r="L2586" s="15">
        <v>3</v>
      </c>
      <c r="M2586" s="15" t="s">
        <v>57</v>
      </c>
      <c r="N2586" s="15">
        <v>3</v>
      </c>
      <c r="O2586" s="15">
        <v>1</v>
      </c>
      <c r="P2586" s="13" t="s">
        <v>31</v>
      </c>
      <c r="Q2586" s="13" t="s">
        <v>32</v>
      </c>
      <c r="R2586" s="1" t="s">
        <v>4228</v>
      </c>
      <c r="S2586" s="13" t="str" cm="1">
        <f t="array" ref="S2586">IFERROR(_xlfn.TEXTJOIN(", ",TRUE,IF(ChangeLog[ROW_ID]=$T2586,ChangeLog[Change'#],"")),"")</f>
        <v/>
      </c>
      <c r="T2586">
        <v>2588</v>
      </c>
    </row>
    <row r="2587" spans="1:20" ht="17.100000000000001" customHeight="1" x14ac:dyDescent="0.25">
      <c r="A2587" s="1" t="s">
        <v>1242</v>
      </c>
      <c r="B2587" s="15">
        <v>2001</v>
      </c>
      <c r="C2587" s="15" t="s">
        <v>4093</v>
      </c>
      <c r="D2587" s="15" t="s">
        <v>4093</v>
      </c>
      <c r="E2587" s="15" t="s">
        <v>4093</v>
      </c>
      <c r="F2587" s="15" t="s">
        <v>49</v>
      </c>
      <c r="G2587" s="15" t="s">
        <v>4097</v>
      </c>
      <c r="H2587" s="15" t="s">
        <v>4105</v>
      </c>
      <c r="I2587" s="15" t="s">
        <v>12014</v>
      </c>
      <c r="J2587" s="1" t="s">
        <v>4229</v>
      </c>
      <c r="K2587" s="15" t="s">
        <v>29</v>
      </c>
      <c r="L2587" s="15">
        <v>3</v>
      </c>
      <c r="M2587" s="15" t="s">
        <v>57</v>
      </c>
      <c r="N2587" s="15">
        <v>3</v>
      </c>
      <c r="O2587" s="15">
        <v>1</v>
      </c>
      <c r="P2587" s="13" t="s">
        <v>31</v>
      </c>
      <c r="Q2587" s="13" t="s">
        <v>32</v>
      </c>
      <c r="R2587" s="1" t="s">
        <v>4230</v>
      </c>
      <c r="S2587" s="13" t="str" cm="1">
        <f t="array" ref="S2587">IFERROR(_xlfn.TEXTJOIN(", ",TRUE,IF(ChangeLog[ROW_ID]=$T2587,ChangeLog[Change'#],"")),"")</f>
        <v/>
      </c>
      <c r="T2587">
        <v>2589</v>
      </c>
    </row>
    <row r="2588" spans="1:20" ht="17.100000000000001" customHeight="1" x14ac:dyDescent="0.25">
      <c r="A2588" s="1" t="s">
        <v>1242</v>
      </c>
      <c r="B2588" s="15">
        <v>2001</v>
      </c>
      <c r="C2588" s="15" t="s">
        <v>4231</v>
      </c>
      <c r="D2588" s="15" t="s">
        <v>4231</v>
      </c>
      <c r="E2588" s="15" t="s">
        <v>4231</v>
      </c>
      <c r="F2588" s="15"/>
      <c r="G2588" s="15" t="s">
        <v>36</v>
      </c>
      <c r="H2588" s="15" t="s">
        <v>4232</v>
      </c>
      <c r="I2588" s="15" t="s">
        <v>36</v>
      </c>
      <c r="J2588" s="1" t="s">
        <v>49</v>
      </c>
      <c r="K2588" s="15" t="s">
        <v>29</v>
      </c>
      <c r="L2588" s="15">
        <v>2</v>
      </c>
      <c r="M2588" s="15" t="s">
        <v>30</v>
      </c>
      <c r="N2588" s="15">
        <v>2</v>
      </c>
      <c r="O2588" s="15">
        <v>1</v>
      </c>
      <c r="P2588" s="13" t="s">
        <v>31</v>
      </c>
      <c r="Q2588" s="13" t="s">
        <v>32</v>
      </c>
      <c r="R2588" s="1"/>
      <c r="S2588" s="13" t="str" cm="1">
        <f t="array" ref="S2588">IFERROR(_xlfn.TEXTJOIN(", ",TRUE,IF(ChangeLog[ROW_ID]=$T2588,ChangeLog[Change'#],"")),"")</f>
        <v/>
      </c>
      <c r="T2588">
        <v>2590</v>
      </c>
    </row>
    <row r="2589" spans="1:20" ht="17.100000000000001" customHeight="1" x14ac:dyDescent="0.25">
      <c r="A2589" s="1" t="s">
        <v>1242</v>
      </c>
      <c r="B2589" s="15">
        <v>2001</v>
      </c>
      <c r="C2589" s="15" t="s">
        <v>430</v>
      </c>
      <c r="D2589" s="15" t="s">
        <v>430</v>
      </c>
      <c r="E2589" s="15" t="s">
        <v>431</v>
      </c>
      <c r="F2589" s="15" t="s">
        <v>26</v>
      </c>
      <c r="G2589" s="15" t="s">
        <v>3330</v>
      </c>
      <c r="H2589" s="15" t="s">
        <v>3136</v>
      </c>
      <c r="I2589" s="15" t="s">
        <v>12049</v>
      </c>
      <c r="J2589" s="1" t="s">
        <v>4234</v>
      </c>
      <c r="K2589" s="15" t="s">
        <v>29</v>
      </c>
      <c r="L2589" s="15">
        <v>3</v>
      </c>
      <c r="M2589" s="15" t="s">
        <v>57</v>
      </c>
      <c r="N2589" s="15">
        <v>3</v>
      </c>
      <c r="O2589" s="15">
        <v>1</v>
      </c>
      <c r="P2589" s="13" t="s">
        <v>31</v>
      </c>
      <c r="Q2589" s="13" t="s">
        <v>32</v>
      </c>
      <c r="R2589" s="1"/>
      <c r="S2589" s="13" t="str" cm="1">
        <f t="array" ref="S2589">IFERROR(_xlfn.TEXTJOIN(", ",TRUE,IF(ChangeLog[ROW_ID]=$T2589,ChangeLog[Change'#],"")),"")</f>
        <v/>
      </c>
      <c r="T2589">
        <v>2591</v>
      </c>
    </row>
    <row r="2590" spans="1:20" ht="17.100000000000001" customHeight="1" x14ac:dyDescent="0.25">
      <c r="A2590" s="1" t="s">
        <v>1242</v>
      </c>
      <c r="B2590" s="15">
        <v>2001</v>
      </c>
      <c r="C2590" s="15" t="s">
        <v>430</v>
      </c>
      <c r="D2590" s="15" t="s">
        <v>430</v>
      </c>
      <c r="E2590" s="15" t="s">
        <v>431</v>
      </c>
      <c r="F2590" s="60" t="s">
        <v>26</v>
      </c>
      <c r="G2590" s="15" t="s">
        <v>446</v>
      </c>
      <c r="H2590" s="15" t="s">
        <v>3136</v>
      </c>
      <c r="I2590" s="15" t="s">
        <v>12050</v>
      </c>
      <c r="J2590" s="1" t="s">
        <v>4236</v>
      </c>
      <c r="K2590" s="15" t="s">
        <v>29</v>
      </c>
      <c r="L2590" s="15">
        <v>1</v>
      </c>
      <c r="M2590" s="15" t="s">
        <v>41</v>
      </c>
      <c r="N2590" s="15">
        <v>1</v>
      </c>
      <c r="O2590" s="15">
        <v>1</v>
      </c>
      <c r="P2590" s="13" t="s">
        <v>31</v>
      </c>
      <c r="Q2590" s="13" t="s">
        <v>32</v>
      </c>
      <c r="R2590" s="1"/>
      <c r="S2590" s="13" t="str" cm="1">
        <f t="array" ref="S2590">IFERROR(_xlfn.TEXTJOIN(", ",TRUE,IF(ChangeLog[ROW_ID]=$T2590,ChangeLog[Change'#],"")),"")</f>
        <v/>
      </c>
      <c r="T2590">
        <v>2592</v>
      </c>
    </row>
    <row r="2591" spans="1:20" ht="17.100000000000001" customHeight="1" x14ac:dyDescent="0.25">
      <c r="A2591" s="1" t="s">
        <v>1242</v>
      </c>
      <c r="B2591" s="15">
        <v>2001</v>
      </c>
      <c r="C2591" s="15" t="s">
        <v>430</v>
      </c>
      <c r="D2591" s="15" t="s">
        <v>430</v>
      </c>
      <c r="E2591" s="15" t="s">
        <v>431</v>
      </c>
      <c r="F2591" s="60" t="s">
        <v>26</v>
      </c>
      <c r="G2591" s="15" t="s">
        <v>3323</v>
      </c>
      <c r="H2591" s="15" t="s">
        <v>3136</v>
      </c>
      <c r="I2591" s="15" t="s">
        <v>12051</v>
      </c>
      <c r="J2591" s="1" t="s">
        <v>4238</v>
      </c>
      <c r="K2591" s="15" t="s">
        <v>29</v>
      </c>
      <c r="L2591" s="15">
        <v>2</v>
      </c>
      <c r="M2591" s="15" t="s">
        <v>30</v>
      </c>
      <c r="N2591" s="15">
        <v>2</v>
      </c>
      <c r="O2591" s="15">
        <v>1</v>
      </c>
      <c r="P2591" s="13" t="s">
        <v>31</v>
      </c>
      <c r="Q2591" s="13" t="s">
        <v>32</v>
      </c>
      <c r="R2591" s="1"/>
      <c r="S2591" s="13" t="str" cm="1">
        <f t="array" ref="S2591">IFERROR(_xlfn.TEXTJOIN(", ",TRUE,IF(ChangeLog[ROW_ID]=$T2591,ChangeLog[Change'#],"")),"")</f>
        <v/>
      </c>
      <c r="T2591">
        <v>2593</v>
      </c>
    </row>
    <row r="2592" spans="1:20" ht="17.100000000000001" customHeight="1" x14ac:dyDescent="0.25">
      <c r="A2592" s="1" t="s">
        <v>1242</v>
      </c>
      <c r="B2592" s="15">
        <v>2001</v>
      </c>
      <c r="C2592" s="15" t="s">
        <v>430</v>
      </c>
      <c r="D2592" s="15" t="s">
        <v>430</v>
      </c>
      <c r="E2592" s="15" t="s">
        <v>431</v>
      </c>
      <c r="F2592" s="60" t="s">
        <v>26</v>
      </c>
      <c r="G2592" s="15" t="s">
        <v>3318</v>
      </c>
      <c r="H2592" s="15" t="s">
        <v>3136</v>
      </c>
      <c r="I2592" s="15" t="s">
        <v>12052</v>
      </c>
      <c r="J2592" s="1" t="s">
        <v>4240</v>
      </c>
      <c r="K2592" s="15" t="s">
        <v>29</v>
      </c>
      <c r="L2592" s="15">
        <v>2</v>
      </c>
      <c r="M2592" s="15" t="s">
        <v>30</v>
      </c>
      <c r="N2592" s="15">
        <v>2</v>
      </c>
      <c r="O2592" s="15">
        <v>1</v>
      </c>
      <c r="P2592" s="13" t="s">
        <v>31</v>
      </c>
      <c r="Q2592" s="13" t="s">
        <v>32</v>
      </c>
      <c r="R2592" s="1"/>
      <c r="S2592" s="13" t="str" cm="1">
        <f t="array" ref="S2592">IFERROR(_xlfn.TEXTJOIN(", ",TRUE,IF(ChangeLog[ROW_ID]=$T2592,ChangeLog[Change'#],"")),"")</f>
        <v/>
      </c>
      <c r="T2592">
        <v>2594</v>
      </c>
    </row>
    <row r="2593" spans="1:20" ht="17.100000000000001" customHeight="1" x14ac:dyDescent="0.25">
      <c r="A2593" s="1" t="s">
        <v>1242</v>
      </c>
      <c r="B2593" s="15">
        <v>2001</v>
      </c>
      <c r="C2593" s="15" t="s">
        <v>1092</v>
      </c>
      <c r="D2593" s="15" t="s">
        <v>1092</v>
      </c>
      <c r="E2593" s="15" t="s">
        <v>1093</v>
      </c>
      <c r="F2593" s="15" t="s">
        <v>49</v>
      </c>
      <c r="G2593" s="15" t="s">
        <v>1094</v>
      </c>
      <c r="H2593" s="15" t="s">
        <v>3151</v>
      </c>
      <c r="I2593" s="15" t="s">
        <v>12053</v>
      </c>
      <c r="J2593" s="1" t="s">
        <v>4242</v>
      </c>
      <c r="K2593" s="15" t="s">
        <v>29</v>
      </c>
      <c r="L2593" s="15">
        <v>3</v>
      </c>
      <c r="M2593" s="15" t="s">
        <v>57</v>
      </c>
      <c r="N2593" s="15">
        <v>3</v>
      </c>
      <c r="O2593" s="15">
        <v>1</v>
      </c>
      <c r="P2593" s="13" t="s">
        <v>31</v>
      </c>
      <c r="Q2593" s="13" t="s">
        <v>32</v>
      </c>
      <c r="R2593" s="1"/>
      <c r="S2593" s="13" t="str" cm="1">
        <f t="array" ref="S2593">IFERROR(_xlfn.TEXTJOIN(", ",TRUE,IF(ChangeLog[ROW_ID]=$T2593,ChangeLog[Change'#],"")),"")</f>
        <v/>
      </c>
      <c r="T2593">
        <v>2595</v>
      </c>
    </row>
    <row r="2594" spans="1:20" ht="17.100000000000001" customHeight="1" x14ac:dyDescent="0.25">
      <c r="A2594" s="1" t="s">
        <v>1242</v>
      </c>
      <c r="B2594" s="15">
        <v>2001</v>
      </c>
      <c r="C2594" s="15" t="s">
        <v>130</v>
      </c>
      <c r="D2594" s="15" t="s">
        <v>130</v>
      </c>
      <c r="E2594" s="15" t="s">
        <v>130</v>
      </c>
      <c r="F2594" s="15" t="s">
        <v>49</v>
      </c>
      <c r="G2594" s="15">
        <v>420</v>
      </c>
      <c r="H2594" s="15" t="s">
        <v>3344</v>
      </c>
      <c r="I2594" s="15" t="s">
        <v>257</v>
      </c>
      <c r="J2594" s="1" t="s">
        <v>4244</v>
      </c>
      <c r="K2594" s="15" t="s">
        <v>29</v>
      </c>
      <c r="L2594" s="15">
        <v>3</v>
      </c>
      <c r="M2594" s="15" t="s">
        <v>57</v>
      </c>
      <c r="N2594" s="15">
        <v>3</v>
      </c>
      <c r="O2594" s="15">
        <v>1</v>
      </c>
      <c r="P2594" s="13" t="s">
        <v>31</v>
      </c>
      <c r="Q2594" s="13" t="s">
        <v>32</v>
      </c>
      <c r="R2594" s="1"/>
      <c r="S2594" s="13" t="str" cm="1">
        <f t="array" ref="S2594">IFERROR(_xlfn.TEXTJOIN(", ",TRUE,IF(ChangeLog[ROW_ID]=$T2594,ChangeLog[Change'#],"")),"")</f>
        <v/>
      </c>
      <c r="T2594">
        <v>2596</v>
      </c>
    </row>
    <row r="2595" spans="1:20" ht="17.100000000000001" customHeight="1" x14ac:dyDescent="0.25">
      <c r="A2595" s="1" t="s">
        <v>1242</v>
      </c>
      <c r="B2595" s="15">
        <v>2001</v>
      </c>
      <c r="C2595" s="15" t="s">
        <v>130</v>
      </c>
      <c r="D2595" s="15" t="s">
        <v>130</v>
      </c>
      <c r="E2595" s="15" t="s">
        <v>130</v>
      </c>
      <c r="F2595" s="15" t="s">
        <v>49</v>
      </c>
      <c r="G2595" s="15">
        <v>470</v>
      </c>
      <c r="H2595" s="15" t="s">
        <v>3344</v>
      </c>
      <c r="I2595" s="15" t="s">
        <v>313</v>
      </c>
      <c r="J2595" s="1" t="s">
        <v>4246</v>
      </c>
      <c r="K2595" s="15" t="s">
        <v>29</v>
      </c>
      <c r="L2595" s="15">
        <v>3</v>
      </c>
      <c r="M2595" s="15" t="s">
        <v>57</v>
      </c>
      <c r="N2595" s="15">
        <v>3</v>
      </c>
      <c r="O2595" s="15">
        <v>1</v>
      </c>
      <c r="P2595" s="13" t="s">
        <v>31</v>
      </c>
      <c r="Q2595" s="13" t="s">
        <v>32</v>
      </c>
      <c r="R2595" s="1"/>
      <c r="S2595" s="13" t="str" cm="1">
        <f t="array" ref="S2595">IFERROR(_xlfn.TEXTJOIN(", ",TRUE,IF(ChangeLog[ROW_ID]=$T2595,ChangeLog[Change'#],"")),"")</f>
        <v/>
      </c>
      <c r="T2595">
        <v>2597</v>
      </c>
    </row>
    <row r="2596" spans="1:20" ht="17.100000000000001" customHeight="1" x14ac:dyDescent="0.25">
      <c r="A2596" s="1" t="s">
        <v>1242</v>
      </c>
      <c r="B2596" s="15">
        <v>2001</v>
      </c>
      <c r="C2596" s="15" t="s">
        <v>130</v>
      </c>
      <c r="D2596" s="15" t="s">
        <v>130</v>
      </c>
      <c r="E2596" s="15" t="s">
        <v>130</v>
      </c>
      <c r="F2596" s="15" t="s">
        <v>26</v>
      </c>
      <c r="G2596" s="15" t="s">
        <v>218</v>
      </c>
      <c r="H2596" s="15" t="s">
        <v>3344</v>
      </c>
      <c r="I2596" s="15" t="s">
        <v>255</v>
      </c>
      <c r="J2596" s="1" t="s">
        <v>256</v>
      </c>
      <c r="K2596" s="15" t="s">
        <v>29</v>
      </c>
      <c r="L2596" s="15">
        <v>3</v>
      </c>
      <c r="M2596" s="15" t="s">
        <v>57</v>
      </c>
      <c r="N2596" s="15">
        <v>3</v>
      </c>
      <c r="O2596" s="15">
        <v>1</v>
      </c>
      <c r="P2596" s="13" t="s">
        <v>31</v>
      </c>
      <c r="Q2596" s="13" t="s">
        <v>32</v>
      </c>
      <c r="R2596" s="1"/>
      <c r="S2596" s="13" t="str" cm="1">
        <f t="array" ref="S2596">IFERROR(_xlfn.TEXTJOIN(", ",TRUE,IF(ChangeLog[ROW_ID]=$T2596,ChangeLog[Change'#],"")),"")</f>
        <v/>
      </c>
      <c r="T2596">
        <v>2598</v>
      </c>
    </row>
    <row r="2597" spans="1:20" ht="17.100000000000001" customHeight="1" x14ac:dyDescent="0.25">
      <c r="A2597" s="1" t="s">
        <v>1242</v>
      </c>
      <c r="B2597" s="15">
        <v>2001</v>
      </c>
      <c r="C2597" s="15" t="s">
        <v>130</v>
      </c>
      <c r="D2597" s="15" t="s">
        <v>130</v>
      </c>
      <c r="E2597" s="15" t="s">
        <v>130</v>
      </c>
      <c r="F2597" s="15" t="s">
        <v>49</v>
      </c>
      <c r="G2597" s="15" t="s">
        <v>218</v>
      </c>
      <c r="H2597" s="15" t="s">
        <v>3344</v>
      </c>
      <c r="I2597" s="15" t="s">
        <v>12054</v>
      </c>
      <c r="J2597" s="1" t="s">
        <v>4249</v>
      </c>
      <c r="K2597" s="15" t="s">
        <v>29</v>
      </c>
      <c r="L2597" s="15">
        <v>1</v>
      </c>
      <c r="M2597" s="15" t="s">
        <v>41</v>
      </c>
      <c r="N2597" s="15">
        <v>1</v>
      </c>
      <c r="O2597" s="15">
        <v>1</v>
      </c>
      <c r="P2597" s="13" t="s">
        <v>31</v>
      </c>
      <c r="Q2597" s="13" t="s">
        <v>32</v>
      </c>
      <c r="R2597" s="1"/>
      <c r="S2597" s="13" t="str" cm="1">
        <f t="array" ref="S2597">IFERROR(_xlfn.TEXTJOIN(", ",TRUE,IF(ChangeLog[ROW_ID]=$T2597,ChangeLog[Change'#],"")),"")</f>
        <v/>
      </c>
      <c r="T2597">
        <v>2599</v>
      </c>
    </row>
    <row r="2598" spans="1:20" ht="17.100000000000001" customHeight="1" x14ac:dyDescent="0.25">
      <c r="A2598" s="1" t="s">
        <v>1242</v>
      </c>
      <c r="B2598" s="15">
        <v>2001</v>
      </c>
      <c r="C2598" s="15" t="s">
        <v>130</v>
      </c>
      <c r="D2598" s="15" t="s">
        <v>130</v>
      </c>
      <c r="E2598" s="15" t="s">
        <v>130</v>
      </c>
      <c r="F2598" s="15" t="s">
        <v>26</v>
      </c>
      <c r="G2598" s="15">
        <v>470</v>
      </c>
      <c r="H2598" s="15" t="s">
        <v>3344</v>
      </c>
      <c r="I2598" s="15" t="s">
        <v>11760</v>
      </c>
      <c r="J2598" s="1" t="s">
        <v>4250</v>
      </c>
      <c r="K2598" s="15" t="s">
        <v>29</v>
      </c>
      <c r="L2598" s="15">
        <v>1</v>
      </c>
      <c r="M2598" s="15" t="s">
        <v>41</v>
      </c>
      <c r="N2598" s="15">
        <v>1</v>
      </c>
      <c r="O2598" s="15">
        <v>1</v>
      </c>
      <c r="P2598" s="13" t="s">
        <v>31</v>
      </c>
      <c r="Q2598" s="13" t="s">
        <v>32</v>
      </c>
      <c r="R2598" s="1"/>
      <c r="S2598" s="13" t="str" cm="1">
        <f t="array" ref="S2598">IFERROR(_xlfn.TEXTJOIN(", ",TRUE,IF(ChangeLog[ROW_ID]=$T2598,ChangeLog[Change'#],"")),"")</f>
        <v/>
      </c>
      <c r="T2598">
        <v>2600</v>
      </c>
    </row>
    <row r="2599" spans="1:20" ht="17.100000000000001" customHeight="1" x14ac:dyDescent="0.25">
      <c r="A2599" s="1" t="s">
        <v>1242</v>
      </c>
      <c r="B2599" s="15">
        <v>2001</v>
      </c>
      <c r="C2599" s="15" t="s">
        <v>130</v>
      </c>
      <c r="D2599" s="15" t="s">
        <v>130</v>
      </c>
      <c r="E2599" s="15" t="s">
        <v>130</v>
      </c>
      <c r="F2599" s="15" t="s">
        <v>213</v>
      </c>
      <c r="G2599" s="15" t="s">
        <v>4251</v>
      </c>
      <c r="H2599" s="15" t="s">
        <v>3344</v>
      </c>
      <c r="I2599" s="15" t="s">
        <v>4251</v>
      </c>
      <c r="J2599" s="1" t="s">
        <v>4253</v>
      </c>
      <c r="K2599" s="15" t="s">
        <v>29</v>
      </c>
      <c r="L2599" s="15">
        <v>2</v>
      </c>
      <c r="M2599" s="15" t="s">
        <v>30</v>
      </c>
      <c r="N2599" s="15">
        <v>2</v>
      </c>
      <c r="O2599" s="15">
        <v>1</v>
      </c>
      <c r="P2599" s="13" t="s">
        <v>31</v>
      </c>
      <c r="Q2599" s="13" t="s">
        <v>32</v>
      </c>
      <c r="R2599" s="1"/>
      <c r="S2599" s="13" t="str" cm="1">
        <f t="array" ref="S2599">IFERROR(_xlfn.TEXTJOIN(", ",TRUE,IF(ChangeLog[ROW_ID]=$T2599,ChangeLog[Change'#],"")),"")</f>
        <v/>
      </c>
      <c r="T2599">
        <v>2601</v>
      </c>
    </row>
    <row r="2600" spans="1:20" ht="17.100000000000001" customHeight="1" x14ac:dyDescent="0.25">
      <c r="A2600" s="1" t="s">
        <v>1242</v>
      </c>
      <c r="B2600" s="15">
        <v>2001</v>
      </c>
      <c r="C2600" s="15" t="s">
        <v>130</v>
      </c>
      <c r="D2600" s="15" t="s">
        <v>130</v>
      </c>
      <c r="E2600" s="15" t="s">
        <v>130</v>
      </c>
      <c r="F2600" s="15" t="s">
        <v>26</v>
      </c>
      <c r="G2600" s="15">
        <v>420</v>
      </c>
      <c r="H2600" s="15" t="s">
        <v>3344</v>
      </c>
      <c r="I2600" s="15" t="s">
        <v>299</v>
      </c>
      <c r="J2600" s="1" t="s">
        <v>4255</v>
      </c>
      <c r="K2600" s="15" t="s">
        <v>29</v>
      </c>
      <c r="L2600" s="15">
        <v>2</v>
      </c>
      <c r="M2600" s="15" t="s">
        <v>30</v>
      </c>
      <c r="N2600" s="15">
        <v>2</v>
      </c>
      <c r="O2600" s="15">
        <v>1</v>
      </c>
      <c r="P2600" s="13" t="s">
        <v>31</v>
      </c>
      <c r="Q2600" s="13" t="s">
        <v>32</v>
      </c>
      <c r="R2600" s="1"/>
      <c r="S2600" s="13" t="str" cm="1">
        <f t="array" ref="S2600">IFERROR(_xlfn.TEXTJOIN(", ",TRUE,IF(ChangeLog[ROW_ID]=$T2600,ChangeLog[Change'#],"")),"")</f>
        <v/>
      </c>
      <c r="T2600">
        <v>2602</v>
      </c>
    </row>
    <row r="2601" spans="1:20" ht="17.100000000000001" customHeight="1" x14ac:dyDescent="0.25">
      <c r="A2601" s="1" t="s">
        <v>1242</v>
      </c>
      <c r="B2601" s="15">
        <v>2001</v>
      </c>
      <c r="C2601" s="15" t="s">
        <v>130</v>
      </c>
      <c r="D2601" s="15" t="s">
        <v>130</v>
      </c>
      <c r="E2601" s="15" t="s">
        <v>793</v>
      </c>
      <c r="F2601" s="15" t="s">
        <v>26</v>
      </c>
      <c r="G2601" s="15" t="s">
        <v>4256</v>
      </c>
      <c r="H2601" s="15" t="s">
        <v>3344</v>
      </c>
      <c r="I2601" s="15" t="s">
        <v>12055</v>
      </c>
      <c r="J2601" s="1" t="s">
        <v>4258</v>
      </c>
      <c r="K2601" s="15" t="s">
        <v>29</v>
      </c>
      <c r="L2601" s="15">
        <v>3</v>
      </c>
      <c r="M2601" s="15" t="s">
        <v>57</v>
      </c>
      <c r="N2601" s="15">
        <v>3</v>
      </c>
      <c r="O2601" s="15">
        <v>1</v>
      </c>
      <c r="P2601" s="13" t="s">
        <v>31</v>
      </c>
      <c r="Q2601" s="13" t="s">
        <v>32</v>
      </c>
      <c r="R2601" s="1"/>
      <c r="S2601" s="13" t="str" cm="1">
        <f t="array" ref="S2601">IFERROR(_xlfn.TEXTJOIN(", ",TRUE,IF(ChangeLog[ROW_ID]=$T2601,ChangeLog[Change'#],"")),"")</f>
        <v/>
      </c>
      <c r="T2601">
        <v>2603</v>
      </c>
    </row>
    <row r="2602" spans="1:20" ht="17.100000000000001" customHeight="1" x14ac:dyDescent="0.25">
      <c r="A2602" s="1" t="s">
        <v>1242</v>
      </c>
      <c r="B2602" s="15">
        <v>2001</v>
      </c>
      <c r="C2602" s="15" t="s">
        <v>130</v>
      </c>
      <c r="D2602" s="15" t="s">
        <v>130</v>
      </c>
      <c r="E2602" s="15" t="s">
        <v>793</v>
      </c>
      <c r="F2602" s="15" t="s">
        <v>26</v>
      </c>
      <c r="G2602" s="15" t="s">
        <v>4259</v>
      </c>
      <c r="H2602" s="15" t="s">
        <v>3344</v>
      </c>
      <c r="I2602" s="15" t="s">
        <v>12056</v>
      </c>
      <c r="J2602" s="1" t="s">
        <v>4261</v>
      </c>
      <c r="K2602" s="15" t="s">
        <v>29</v>
      </c>
      <c r="L2602" s="15">
        <v>2</v>
      </c>
      <c r="M2602" s="15" t="s">
        <v>30</v>
      </c>
      <c r="N2602" s="15">
        <v>2</v>
      </c>
      <c r="O2602" s="15">
        <v>1</v>
      </c>
      <c r="P2602" s="13" t="s">
        <v>31</v>
      </c>
      <c r="Q2602" s="13" t="s">
        <v>32</v>
      </c>
      <c r="R2602" s="1"/>
      <c r="S2602" s="13" t="str" cm="1">
        <f t="array" ref="S2602">IFERROR(_xlfn.TEXTJOIN(", ",TRUE,IF(ChangeLog[ROW_ID]=$T2602,ChangeLog[Change'#],"")),"")</f>
        <v/>
      </c>
      <c r="T2602">
        <v>2604</v>
      </c>
    </row>
    <row r="2603" spans="1:20" ht="17.100000000000001" customHeight="1" x14ac:dyDescent="0.25">
      <c r="A2603" s="1" t="s">
        <v>1242</v>
      </c>
      <c r="B2603" s="15">
        <v>2001</v>
      </c>
      <c r="C2603" s="15" t="s">
        <v>130</v>
      </c>
      <c r="D2603" s="15" t="s">
        <v>130</v>
      </c>
      <c r="E2603" s="15" t="s">
        <v>130</v>
      </c>
      <c r="F2603" s="15" t="s">
        <v>49</v>
      </c>
      <c r="G2603" s="15" t="s">
        <v>315</v>
      </c>
      <c r="H2603" s="15" t="s">
        <v>3344</v>
      </c>
      <c r="I2603" s="15" t="s">
        <v>12057</v>
      </c>
      <c r="J2603" s="1" t="s">
        <v>4263</v>
      </c>
      <c r="K2603" s="15" t="s">
        <v>29</v>
      </c>
      <c r="L2603" s="15">
        <v>2</v>
      </c>
      <c r="M2603" s="15" t="s">
        <v>30</v>
      </c>
      <c r="N2603" s="15">
        <v>2</v>
      </c>
      <c r="O2603" s="15">
        <v>1</v>
      </c>
      <c r="P2603" s="13" t="s">
        <v>31</v>
      </c>
      <c r="Q2603" s="13" t="s">
        <v>32</v>
      </c>
      <c r="R2603" s="1"/>
      <c r="S2603" s="13" t="str" cm="1">
        <f t="array" ref="S2603">IFERROR(_xlfn.TEXTJOIN(", ",TRUE,IF(ChangeLog[ROW_ID]=$T2603,ChangeLog[Change'#],"")),"")</f>
        <v/>
      </c>
      <c r="T2603">
        <v>2605</v>
      </c>
    </row>
    <row r="2604" spans="1:20" ht="17.100000000000001" customHeight="1" x14ac:dyDescent="0.25">
      <c r="A2604" s="1" t="s">
        <v>1242</v>
      </c>
      <c r="B2604" s="15">
        <v>2001</v>
      </c>
      <c r="C2604" s="15" t="s">
        <v>130</v>
      </c>
      <c r="D2604" s="15" t="s">
        <v>130</v>
      </c>
      <c r="E2604" s="15" t="s">
        <v>793</v>
      </c>
      <c r="F2604" s="15" t="s">
        <v>49</v>
      </c>
      <c r="G2604" s="15" t="s">
        <v>2855</v>
      </c>
      <c r="H2604" s="15" t="s">
        <v>3344</v>
      </c>
      <c r="I2604" s="15" t="s">
        <v>12058</v>
      </c>
      <c r="J2604" s="1" t="s">
        <v>4265</v>
      </c>
      <c r="K2604" s="15" t="s">
        <v>29</v>
      </c>
      <c r="L2604" s="15">
        <v>2</v>
      </c>
      <c r="M2604" s="15" t="s">
        <v>30</v>
      </c>
      <c r="N2604" s="15">
        <v>2</v>
      </c>
      <c r="O2604" s="15">
        <v>1</v>
      </c>
      <c r="P2604" s="13" t="s">
        <v>31</v>
      </c>
      <c r="Q2604" s="13" t="s">
        <v>32</v>
      </c>
      <c r="R2604" s="1"/>
      <c r="S2604" s="13" t="str" cm="1">
        <f t="array" ref="S2604">IFERROR(_xlfn.TEXTJOIN(", ",TRUE,IF(ChangeLog[ROW_ID]=$T2604,ChangeLog[Change'#],"")),"")</f>
        <v/>
      </c>
      <c r="T2604">
        <v>2606</v>
      </c>
    </row>
    <row r="2605" spans="1:20" ht="17.100000000000001" customHeight="1" x14ac:dyDescent="0.25">
      <c r="A2605" s="1" t="s">
        <v>1242</v>
      </c>
      <c r="B2605" s="15">
        <v>2001</v>
      </c>
      <c r="C2605" s="15" t="s">
        <v>130</v>
      </c>
      <c r="D2605" s="15" t="s">
        <v>130</v>
      </c>
      <c r="E2605" s="15" t="s">
        <v>130</v>
      </c>
      <c r="F2605" s="15" t="s">
        <v>213</v>
      </c>
      <c r="G2605" s="15" t="s">
        <v>3353</v>
      </c>
      <c r="H2605" s="15" t="s">
        <v>3344</v>
      </c>
      <c r="I2605" s="15" t="s">
        <v>3353</v>
      </c>
      <c r="J2605" s="1" t="s">
        <v>4266</v>
      </c>
      <c r="K2605" s="15" t="s">
        <v>29</v>
      </c>
      <c r="L2605" s="15">
        <v>2</v>
      </c>
      <c r="M2605" s="15" t="s">
        <v>30</v>
      </c>
      <c r="N2605" s="15">
        <v>2</v>
      </c>
      <c r="O2605" s="15">
        <v>1</v>
      </c>
      <c r="P2605" s="13" t="s">
        <v>31</v>
      </c>
      <c r="Q2605" s="13" t="s">
        <v>32</v>
      </c>
      <c r="R2605" s="1"/>
      <c r="S2605" s="13" t="str" cm="1">
        <f t="array" ref="S2605">IFERROR(_xlfn.TEXTJOIN(", ",TRUE,IF(ChangeLog[ROW_ID]=$T2605,ChangeLog[Change'#],"")),"")</f>
        <v/>
      </c>
      <c r="T2605">
        <v>2607</v>
      </c>
    </row>
    <row r="2606" spans="1:20" ht="17.100000000000001" customHeight="1" x14ac:dyDescent="0.25">
      <c r="A2606" s="1" t="s">
        <v>1242</v>
      </c>
      <c r="B2606" s="15">
        <v>2001</v>
      </c>
      <c r="C2606" s="15" t="s">
        <v>130</v>
      </c>
      <c r="D2606" s="15" t="s">
        <v>130</v>
      </c>
      <c r="E2606" s="15" t="s">
        <v>130</v>
      </c>
      <c r="F2606" s="15" t="s">
        <v>26</v>
      </c>
      <c r="G2606" s="15" t="s">
        <v>301</v>
      </c>
      <c r="H2606" s="15" t="s">
        <v>3344</v>
      </c>
      <c r="I2606" s="15" t="s">
        <v>918</v>
      </c>
      <c r="J2606" s="1" t="s">
        <v>3881</v>
      </c>
      <c r="K2606" s="15" t="s">
        <v>29</v>
      </c>
      <c r="L2606" s="15">
        <v>2</v>
      </c>
      <c r="M2606" s="15" t="s">
        <v>30</v>
      </c>
      <c r="N2606" s="15">
        <v>2</v>
      </c>
      <c r="O2606" s="15">
        <v>1</v>
      </c>
      <c r="P2606" s="13" t="s">
        <v>31</v>
      </c>
      <c r="Q2606" s="13" t="s">
        <v>32</v>
      </c>
      <c r="R2606" s="1"/>
      <c r="S2606" s="13" t="str" cm="1">
        <f t="array" ref="S2606">IFERROR(_xlfn.TEXTJOIN(", ",TRUE,IF(ChangeLog[ROW_ID]=$T2606,ChangeLog[Change'#],"")),"")</f>
        <v/>
      </c>
      <c r="T2606">
        <v>2608</v>
      </c>
    </row>
    <row r="2607" spans="1:20" ht="17.100000000000001" customHeight="1" x14ac:dyDescent="0.25">
      <c r="A2607" s="1" t="s">
        <v>1242</v>
      </c>
      <c r="B2607" s="15">
        <v>2001</v>
      </c>
      <c r="C2607" s="15" t="s">
        <v>171</v>
      </c>
      <c r="D2607" s="15" t="s">
        <v>171</v>
      </c>
      <c r="E2607" s="15" t="s">
        <v>171</v>
      </c>
      <c r="F2607" s="60" t="s">
        <v>26</v>
      </c>
      <c r="G2607" s="15" t="s">
        <v>4125</v>
      </c>
      <c r="H2607" s="15" t="s">
        <v>1603</v>
      </c>
      <c r="I2607" s="15" t="s">
        <v>12059</v>
      </c>
      <c r="J2607" s="1" t="s">
        <v>171</v>
      </c>
      <c r="K2607" s="15" t="s">
        <v>29</v>
      </c>
      <c r="L2607" s="15">
        <v>3</v>
      </c>
      <c r="M2607" s="15" t="s">
        <v>57</v>
      </c>
      <c r="N2607" s="15">
        <v>3</v>
      </c>
      <c r="O2607" s="15">
        <v>1</v>
      </c>
      <c r="P2607" s="13" t="s">
        <v>31</v>
      </c>
      <c r="Q2607" s="13" t="s">
        <v>32</v>
      </c>
      <c r="R2607" s="1"/>
      <c r="S2607" s="13" t="str" cm="1">
        <f t="array" ref="S2607">IFERROR(_xlfn.TEXTJOIN(", ",TRUE,IF(ChangeLog[ROW_ID]=$T2607,ChangeLog[Change'#],"")),"")</f>
        <v/>
      </c>
      <c r="T2607">
        <v>2609</v>
      </c>
    </row>
    <row r="2608" spans="1:20" ht="17.100000000000001" customHeight="1" x14ac:dyDescent="0.25">
      <c r="A2608" s="1" t="s">
        <v>1242</v>
      </c>
      <c r="B2608" s="15">
        <v>2001</v>
      </c>
      <c r="C2608" s="15" t="s">
        <v>92</v>
      </c>
      <c r="D2608" s="15" t="s">
        <v>92</v>
      </c>
      <c r="E2608" s="15" t="s">
        <v>177</v>
      </c>
      <c r="F2608" s="15" t="s">
        <v>49</v>
      </c>
      <c r="G2608" s="15" t="s">
        <v>224</v>
      </c>
      <c r="H2608" s="15" t="s">
        <v>1296</v>
      </c>
      <c r="I2608" s="15" t="s">
        <v>224</v>
      </c>
      <c r="J2608" s="1" t="s">
        <v>4270</v>
      </c>
      <c r="K2608" s="15" t="s">
        <v>29</v>
      </c>
      <c r="L2608" s="15">
        <v>3</v>
      </c>
      <c r="M2608" s="15" t="s">
        <v>57</v>
      </c>
      <c r="N2608" s="15">
        <v>3</v>
      </c>
      <c r="O2608" s="15">
        <v>1</v>
      </c>
      <c r="P2608" s="13" t="s">
        <v>31</v>
      </c>
      <c r="Q2608" s="13" t="s">
        <v>32</v>
      </c>
      <c r="R2608" s="1"/>
      <c r="S2608" s="13" t="str" cm="1">
        <f t="array" ref="S2608">IFERROR(_xlfn.TEXTJOIN(", ",TRUE,IF(ChangeLog[ROW_ID]=$T2608,ChangeLog[Change'#],"")),"")</f>
        <v/>
      </c>
      <c r="T2608">
        <v>2610</v>
      </c>
    </row>
    <row r="2609" spans="1:20" ht="17.100000000000001" customHeight="1" x14ac:dyDescent="0.25">
      <c r="A2609" s="1" t="s">
        <v>1242</v>
      </c>
      <c r="B2609" s="15">
        <v>2001</v>
      </c>
      <c r="C2609" s="15" t="s">
        <v>92</v>
      </c>
      <c r="D2609" s="15" t="s">
        <v>92</v>
      </c>
      <c r="E2609" s="15" t="s">
        <v>177</v>
      </c>
      <c r="F2609" s="15" t="s">
        <v>26</v>
      </c>
      <c r="G2609" s="15" t="s">
        <v>2173</v>
      </c>
      <c r="H2609" s="15" t="s">
        <v>1296</v>
      </c>
      <c r="I2609" s="15" t="s">
        <v>12060</v>
      </c>
      <c r="J2609" s="1" t="s">
        <v>4272</v>
      </c>
      <c r="K2609" s="15" t="s">
        <v>29</v>
      </c>
      <c r="L2609" s="15">
        <v>1</v>
      </c>
      <c r="M2609" s="15" t="s">
        <v>41</v>
      </c>
      <c r="N2609" s="15">
        <v>1</v>
      </c>
      <c r="O2609" s="15">
        <v>1</v>
      </c>
      <c r="P2609" s="13" t="s">
        <v>31</v>
      </c>
      <c r="Q2609" s="13" t="s">
        <v>32</v>
      </c>
      <c r="R2609" s="1" t="s">
        <v>4273</v>
      </c>
      <c r="S2609" s="13" t="str" cm="1">
        <f t="array" ref="S2609">IFERROR(_xlfn.TEXTJOIN(", ",TRUE,IF(ChangeLog[ROW_ID]=$T2609,ChangeLog[Change'#],"")),"")</f>
        <v/>
      </c>
      <c r="T2609">
        <v>2611</v>
      </c>
    </row>
    <row r="2610" spans="1:20" ht="33.950000000000003" customHeight="1" x14ac:dyDescent="0.25">
      <c r="A2610" s="1" t="s">
        <v>1242</v>
      </c>
      <c r="B2610" s="15">
        <v>2001</v>
      </c>
      <c r="C2610" s="15" t="s">
        <v>92</v>
      </c>
      <c r="D2610" s="15" t="s">
        <v>92</v>
      </c>
      <c r="E2610" s="15" t="s">
        <v>177</v>
      </c>
      <c r="F2610" s="60" t="s">
        <v>26</v>
      </c>
      <c r="G2610" s="15" t="s">
        <v>1931</v>
      </c>
      <c r="H2610" s="15" t="s">
        <v>1296</v>
      </c>
      <c r="I2610" s="1" t="s">
        <v>12061</v>
      </c>
      <c r="J2610" s="1" t="s">
        <v>2878</v>
      </c>
      <c r="K2610" s="15" t="s">
        <v>29</v>
      </c>
      <c r="L2610" s="15">
        <v>3</v>
      </c>
      <c r="M2610" s="15" t="s">
        <v>57</v>
      </c>
      <c r="N2610" s="15">
        <v>3</v>
      </c>
      <c r="O2610" s="15">
        <v>1</v>
      </c>
      <c r="P2610" s="13" t="s">
        <v>31</v>
      </c>
      <c r="Q2610" s="13" t="s">
        <v>32</v>
      </c>
      <c r="R2610" s="1"/>
      <c r="S2610" s="13" t="str" cm="1">
        <f t="array" ref="S2610">IFERROR(_xlfn.TEXTJOIN(", ",TRUE,IF(ChangeLog[ROW_ID]=$T2610,ChangeLog[Change'#],"")),"")</f>
        <v/>
      </c>
      <c r="T2610">
        <v>2612</v>
      </c>
    </row>
    <row r="2611" spans="1:20" ht="17.100000000000001" customHeight="1" x14ac:dyDescent="0.25">
      <c r="A2611" s="1" t="s">
        <v>1242</v>
      </c>
      <c r="B2611" s="15">
        <v>2001</v>
      </c>
      <c r="C2611" s="15" t="s">
        <v>92</v>
      </c>
      <c r="D2611" s="15" t="s">
        <v>92</v>
      </c>
      <c r="E2611" s="15" t="s">
        <v>177</v>
      </c>
      <c r="F2611" s="60" t="s">
        <v>26</v>
      </c>
      <c r="G2611" s="15" t="s">
        <v>2167</v>
      </c>
      <c r="H2611" s="15" t="s">
        <v>1296</v>
      </c>
      <c r="I2611" s="15" t="s">
        <v>12062</v>
      </c>
      <c r="J2611" s="1" t="s">
        <v>4276</v>
      </c>
      <c r="K2611" s="15" t="s">
        <v>29</v>
      </c>
      <c r="L2611" s="15">
        <v>3</v>
      </c>
      <c r="M2611" s="15" t="s">
        <v>57</v>
      </c>
      <c r="N2611" s="15">
        <v>3</v>
      </c>
      <c r="O2611" s="15">
        <v>1</v>
      </c>
      <c r="P2611" s="13" t="s">
        <v>31</v>
      </c>
      <c r="Q2611" s="13" t="s">
        <v>32</v>
      </c>
      <c r="R2611" s="1"/>
      <c r="S2611" s="13" t="str" cm="1">
        <f t="array" ref="S2611">IFERROR(_xlfn.TEXTJOIN(", ",TRUE,IF(ChangeLog[ROW_ID]=$T2611,ChangeLog[Change'#],"")),"")</f>
        <v/>
      </c>
      <c r="T2611">
        <v>2613</v>
      </c>
    </row>
    <row r="2612" spans="1:20" ht="17.100000000000001" customHeight="1" x14ac:dyDescent="0.25">
      <c r="A2612" s="1" t="s">
        <v>1242</v>
      </c>
      <c r="B2612" s="15">
        <v>2001</v>
      </c>
      <c r="C2612" s="15" t="s">
        <v>92</v>
      </c>
      <c r="D2612" s="15" t="s">
        <v>92</v>
      </c>
      <c r="E2612" s="15" t="s">
        <v>177</v>
      </c>
      <c r="F2612" s="15" t="s">
        <v>26</v>
      </c>
      <c r="G2612" s="15" t="s">
        <v>178</v>
      </c>
      <c r="H2612" s="15" t="s">
        <v>1296</v>
      </c>
      <c r="I2612" s="15" t="s">
        <v>12063</v>
      </c>
      <c r="J2612" s="1" t="s">
        <v>4278</v>
      </c>
      <c r="K2612" s="15" t="s">
        <v>29</v>
      </c>
      <c r="L2612" s="15">
        <v>1</v>
      </c>
      <c r="M2612" s="15" t="s">
        <v>41</v>
      </c>
      <c r="N2612" s="15">
        <v>1</v>
      </c>
      <c r="O2612" s="15">
        <v>1</v>
      </c>
      <c r="P2612" s="13" t="s">
        <v>31</v>
      </c>
      <c r="Q2612" s="13" t="s">
        <v>32</v>
      </c>
      <c r="R2612" s="1" t="s">
        <v>4279</v>
      </c>
      <c r="S2612" s="13" t="str" cm="1">
        <f t="array" ref="S2612">IFERROR(_xlfn.TEXTJOIN(", ",TRUE,IF(ChangeLog[ROW_ID]=$T2612,ChangeLog[Change'#],"")),"")</f>
        <v/>
      </c>
      <c r="T2612">
        <v>2614</v>
      </c>
    </row>
    <row r="2613" spans="1:20" ht="17.100000000000001" customHeight="1" x14ac:dyDescent="0.25">
      <c r="A2613" s="1" t="s">
        <v>1242</v>
      </c>
      <c r="B2613" s="15">
        <v>2001</v>
      </c>
      <c r="C2613" s="15" t="s">
        <v>92</v>
      </c>
      <c r="D2613" s="15" t="s">
        <v>92</v>
      </c>
      <c r="E2613" s="15" t="s">
        <v>177</v>
      </c>
      <c r="F2613" s="15" t="s">
        <v>26</v>
      </c>
      <c r="G2613" s="15" t="s">
        <v>224</v>
      </c>
      <c r="H2613" s="15" t="s">
        <v>1296</v>
      </c>
      <c r="I2613" s="15" t="s">
        <v>12064</v>
      </c>
      <c r="J2613" s="1" t="s">
        <v>4281</v>
      </c>
      <c r="K2613" s="15" t="s">
        <v>29</v>
      </c>
      <c r="L2613" s="15">
        <v>1</v>
      </c>
      <c r="M2613" s="15" t="s">
        <v>41</v>
      </c>
      <c r="N2613" s="15">
        <v>1</v>
      </c>
      <c r="O2613" s="15">
        <v>1</v>
      </c>
      <c r="P2613" s="13" t="s">
        <v>31</v>
      </c>
      <c r="Q2613" s="13" t="s">
        <v>32</v>
      </c>
      <c r="R2613" s="1" t="s">
        <v>4282</v>
      </c>
      <c r="S2613" s="13" t="str" cm="1">
        <f t="array" ref="S2613">IFERROR(_xlfn.TEXTJOIN(", ",TRUE,IF(ChangeLog[ROW_ID]=$T2613,ChangeLog[Change'#],"")),"")</f>
        <v/>
      </c>
      <c r="T2613">
        <v>2615</v>
      </c>
    </row>
    <row r="2614" spans="1:20" ht="17.100000000000001" customHeight="1" x14ac:dyDescent="0.25">
      <c r="A2614" s="1" t="s">
        <v>1242</v>
      </c>
      <c r="B2614" s="15">
        <v>2001</v>
      </c>
      <c r="C2614" s="15" t="s">
        <v>92</v>
      </c>
      <c r="D2614" s="15" t="s">
        <v>92</v>
      </c>
      <c r="E2614" s="15" t="s">
        <v>177</v>
      </c>
      <c r="F2614" s="15" t="s">
        <v>26</v>
      </c>
      <c r="G2614" s="15" t="s">
        <v>4012</v>
      </c>
      <c r="H2614" s="15" t="s">
        <v>1296</v>
      </c>
      <c r="I2614" s="15" t="s">
        <v>12065</v>
      </c>
      <c r="J2614" s="1" t="s">
        <v>179</v>
      </c>
      <c r="K2614" s="15" t="s">
        <v>29</v>
      </c>
      <c r="L2614" s="15">
        <v>2</v>
      </c>
      <c r="M2614" s="15" t="s">
        <v>30</v>
      </c>
      <c r="N2614" s="15">
        <v>2</v>
      </c>
      <c r="O2614" s="15">
        <v>1</v>
      </c>
      <c r="P2614" s="13" t="s">
        <v>31</v>
      </c>
      <c r="Q2614" s="13" t="s">
        <v>32</v>
      </c>
      <c r="R2614" s="1"/>
      <c r="S2614" s="13" t="str" cm="1">
        <f t="array" ref="S2614">IFERROR(_xlfn.TEXTJOIN(", ",TRUE,IF(ChangeLog[ROW_ID]=$T2614,ChangeLog[Change'#],"")),"")</f>
        <v/>
      </c>
      <c r="T2614">
        <v>2616</v>
      </c>
    </row>
    <row r="2615" spans="1:20" ht="33.950000000000003" customHeight="1" x14ac:dyDescent="0.25">
      <c r="A2615" s="1" t="s">
        <v>1242</v>
      </c>
      <c r="B2615" s="15">
        <v>2001</v>
      </c>
      <c r="C2615" s="15" t="s">
        <v>92</v>
      </c>
      <c r="D2615" s="15" t="s">
        <v>92</v>
      </c>
      <c r="E2615" s="15" t="s">
        <v>177</v>
      </c>
      <c r="F2615" s="15" t="s">
        <v>49</v>
      </c>
      <c r="G2615" s="15" t="s">
        <v>178</v>
      </c>
      <c r="H2615" s="15" t="s">
        <v>1296</v>
      </c>
      <c r="I2615" s="1" t="s">
        <v>12066</v>
      </c>
      <c r="J2615" s="1" t="s">
        <v>4270</v>
      </c>
      <c r="K2615" s="15" t="s">
        <v>29</v>
      </c>
      <c r="L2615" s="15">
        <v>2</v>
      </c>
      <c r="M2615" s="15" t="s">
        <v>30</v>
      </c>
      <c r="N2615" s="15">
        <v>2</v>
      </c>
      <c r="O2615" s="15">
        <v>1</v>
      </c>
      <c r="P2615" s="13" t="s">
        <v>31</v>
      </c>
      <c r="Q2615" s="13" t="s">
        <v>32</v>
      </c>
      <c r="R2615" s="1"/>
      <c r="S2615" s="13" t="str" cm="1">
        <f t="array" ref="S2615">IFERROR(_xlfn.TEXTJOIN(", ",TRUE,IF(ChangeLog[ROW_ID]=$T2615,ChangeLog[Change'#],"")),"")</f>
        <v/>
      </c>
      <c r="T2615">
        <v>2617</v>
      </c>
    </row>
    <row r="2616" spans="1:20" ht="17.100000000000001" customHeight="1" x14ac:dyDescent="0.25">
      <c r="A2616" s="1" t="s">
        <v>1242</v>
      </c>
      <c r="B2616" s="15">
        <v>2001</v>
      </c>
      <c r="C2616" s="15" t="s">
        <v>228</v>
      </c>
      <c r="D2616" s="15" t="s">
        <v>228</v>
      </c>
      <c r="E2616" s="15" t="s">
        <v>228</v>
      </c>
      <c r="F2616" s="15" t="s">
        <v>49</v>
      </c>
      <c r="G2616" s="15" t="s">
        <v>36</v>
      </c>
      <c r="H2616" s="15" t="s">
        <v>3496</v>
      </c>
      <c r="I2616" s="15" t="s">
        <v>265</v>
      </c>
      <c r="J2616" s="1" t="s">
        <v>4285</v>
      </c>
      <c r="K2616" s="15" t="s">
        <v>29</v>
      </c>
      <c r="L2616" s="15">
        <v>2</v>
      </c>
      <c r="M2616" s="15" t="s">
        <v>30</v>
      </c>
      <c r="N2616" s="15">
        <v>2</v>
      </c>
      <c r="O2616" s="15">
        <v>1</v>
      </c>
      <c r="P2616" s="13" t="s">
        <v>31</v>
      </c>
      <c r="Q2616" s="13" t="s">
        <v>32</v>
      </c>
      <c r="R2616" s="1"/>
      <c r="S2616" s="13" t="str" cm="1">
        <f t="array" ref="S2616">IFERROR(_xlfn.TEXTJOIN(", ",TRUE,IF(ChangeLog[ROW_ID]=$T2616,ChangeLog[Change'#],"")),"")</f>
        <v/>
      </c>
      <c r="T2616">
        <v>2618</v>
      </c>
    </row>
    <row r="2617" spans="1:20" ht="17.100000000000001" customHeight="1" x14ac:dyDescent="0.25">
      <c r="A2617" s="1" t="s">
        <v>1242</v>
      </c>
      <c r="B2617" s="15">
        <v>2001</v>
      </c>
      <c r="C2617" s="15" t="s">
        <v>228</v>
      </c>
      <c r="D2617" s="15" t="s">
        <v>228</v>
      </c>
      <c r="E2617" s="15" t="s">
        <v>228</v>
      </c>
      <c r="F2617" s="15" t="s">
        <v>26</v>
      </c>
      <c r="G2617" s="15" t="s">
        <v>36</v>
      </c>
      <c r="H2617" s="15" t="s">
        <v>3496</v>
      </c>
      <c r="I2617" s="15" t="s">
        <v>98</v>
      </c>
      <c r="J2617" s="1" t="s">
        <v>4286</v>
      </c>
      <c r="K2617" s="15" t="s">
        <v>29</v>
      </c>
      <c r="L2617" s="15">
        <v>2</v>
      </c>
      <c r="M2617" s="15" t="s">
        <v>30</v>
      </c>
      <c r="N2617" s="15">
        <v>2</v>
      </c>
      <c r="O2617" s="15">
        <v>1</v>
      </c>
      <c r="P2617" s="13" t="s">
        <v>31</v>
      </c>
      <c r="Q2617" s="13" t="s">
        <v>32</v>
      </c>
      <c r="R2617" s="1"/>
      <c r="S2617" s="13" t="str" cm="1">
        <f t="array" ref="S2617">IFERROR(_xlfn.TEXTJOIN(", ",TRUE,IF(ChangeLog[ROW_ID]=$T2617,ChangeLog[Change'#],"")),"")</f>
        <v/>
      </c>
      <c r="T2617">
        <v>2619</v>
      </c>
    </row>
    <row r="2618" spans="1:20" ht="17.100000000000001" customHeight="1" x14ac:dyDescent="0.25">
      <c r="A2618" s="1" t="s">
        <v>1242</v>
      </c>
      <c r="B2618" s="15">
        <v>2001</v>
      </c>
      <c r="C2618" s="15" t="s">
        <v>228</v>
      </c>
      <c r="D2618" s="15" t="s">
        <v>228</v>
      </c>
      <c r="E2618" s="15" t="s">
        <v>228</v>
      </c>
      <c r="F2618" s="15" t="s">
        <v>49</v>
      </c>
      <c r="G2618" s="15" t="s">
        <v>152</v>
      </c>
      <c r="H2618" s="15" t="s">
        <v>3496</v>
      </c>
      <c r="I2618" s="15" t="s">
        <v>12067</v>
      </c>
      <c r="J2618" s="1" t="s">
        <v>230</v>
      </c>
      <c r="K2618" s="15" t="s">
        <v>29</v>
      </c>
      <c r="L2618" s="15">
        <v>3</v>
      </c>
      <c r="M2618" s="15" t="s">
        <v>57</v>
      </c>
      <c r="N2618" s="15">
        <v>3</v>
      </c>
      <c r="O2618" s="15">
        <v>1</v>
      </c>
      <c r="P2618" s="13" t="s">
        <v>31</v>
      </c>
      <c r="Q2618" s="13" t="s">
        <v>32</v>
      </c>
      <c r="R2618" s="1"/>
      <c r="S2618" s="13" t="str" cm="1">
        <f t="array" ref="S2618">IFERROR(_xlfn.TEXTJOIN(", ",TRUE,IF(ChangeLog[ROW_ID]=$T2618,ChangeLog[Change'#],"")),"")</f>
        <v/>
      </c>
      <c r="T2618">
        <v>2620</v>
      </c>
    </row>
    <row r="2619" spans="1:20" ht="17.100000000000001" customHeight="1" x14ac:dyDescent="0.25">
      <c r="A2619" s="1" t="s">
        <v>1242</v>
      </c>
      <c r="B2619" s="15">
        <v>2001</v>
      </c>
      <c r="C2619" s="15" t="s">
        <v>228</v>
      </c>
      <c r="D2619" s="15" t="s">
        <v>228</v>
      </c>
      <c r="E2619" s="15" t="s">
        <v>228</v>
      </c>
      <c r="F2619" s="15" t="s">
        <v>49</v>
      </c>
      <c r="G2619" s="15" t="s">
        <v>152</v>
      </c>
      <c r="H2619" s="15" t="s">
        <v>3496</v>
      </c>
      <c r="I2619" s="15" t="s">
        <v>12067</v>
      </c>
      <c r="J2619" s="1" t="s">
        <v>4288</v>
      </c>
      <c r="K2619" s="15" t="s">
        <v>29</v>
      </c>
      <c r="L2619" s="15">
        <v>3</v>
      </c>
      <c r="M2619" s="15" t="s">
        <v>57</v>
      </c>
      <c r="N2619" s="15">
        <v>3</v>
      </c>
      <c r="O2619" s="15">
        <v>1</v>
      </c>
      <c r="P2619" s="13" t="s">
        <v>31</v>
      </c>
      <c r="Q2619" s="13" t="s">
        <v>32</v>
      </c>
      <c r="R2619" s="1"/>
      <c r="S2619" s="13" t="str" cm="1">
        <f t="array" ref="S2619">IFERROR(_xlfn.TEXTJOIN(", ",TRUE,IF(ChangeLog[ROW_ID]=$T2619,ChangeLog[Change'#],"")),"")</f>
        <v/>
      </c>
      <c r="T2619">
        <v>2621</v>
      </c>
    </row>
    <row r="2620" spans="1:20" ht="17.100000000000001" customHeight="1" x14ac:dyDescent="0.25">
      <c r="A2620" s="1" t="s">
        <v>1242</v>
      </c>
      <c r="B2620" s="15">
        <v>2001</v>
      </c>
      <c r="C2620" s="15" t="s">
        <v>228</v>
      </c>
      <c r="D2620" s="15" t="s">
        <v>228</v>
      </c>
      <c r="E2620" s="15" t="s">
        <v>228</v>
      </c>
      <c r="F2620" s="15" t="s">
        <v>26</v>
      </c>
      <c r="G2620" s="15" t="s">
        <v>152</v>
      </c>
      <c r="H2620" s="15" t="s">
        <v>3496</v>
      </c>
      <c r="I2620" s="15" t="s">
        <v>12068</v>
      </c>
      <c r="J2620" s="1" t="s">
        <v>4290</v>
      </c>
      <c r="K2620" s="15" t="s">
        <v>29</v>
      </c>
      <c r="L2620" s="15">
        <v>3</v>
      </c>
      <c r="M2620" s="15" t="s">
        <v>57</v>
      </c>
      <c r="N2620" s="15">
        <v>3</v>
      </c>
      <c r="O2620" s="15">
        <v>1</v>
      </c>
      <c r="P2620" s="13" t="s">
        <v>31</v>
      </c>
      <c r="Q2620" s="13" t="s">
        <v>32</v>
      </c>
      <c r="R2620" s="1"/>
      <c r="S2620" s="13" t="str" cm="1">
        <f t="array" ref="S2620">IFERROR(_xlfn.TEXTJOIN(", ",TRUE,IF(ChangeLog[ROW_ID]=$T2620,ChangeLog[Change'#],"")),"")</f>
        <v/>
      </c>
      <c r="T2620">
        <v>2622</v>
      </c>
    </row>
    <row r="2621" spans="1:20" ht="17.100000000000001" customHeight="1" x14ac:dyDescent="0.25">
      <c r="A2621" s="1" t="s">
        <v>1242</v>
      </c>
      <c r="B2621" s="15">
        <v>2001</v>
      </c>
      <c r="C2621" s="15" t="s">
        <v>97</v>
      </c>
      <c r="D2621" s="15" t="s">
        <v>97</v>
      </c>
      <c r="E2621" s="15" t="s">
        <v>97</v>
      </c>
      <c r="F2621" s="15" t="s">
        <v>325</v>
      </c>
      <c r="G2621" s="15" t="s">
        <v>283</v>
      </c>
      <c r="H2621" s="15" t="s">
        <v>1349</v>
      </c>
      <c r="I2621" s="15" t="s">
        <v>326</v>
      </c>
      <c r="J2621" s="1" t="s">
        <v>4291</v>
      </c>
      <c r="K2621" s="15" t="s">
        <v>29</v>
      </c>
      <c r="L2621" s="15">
        <v>3</v>
      </c>
      <c r="M2621" s="15" t="s">
        <v>57</v>
      </c>
      <c r="N2621" s="15">
        <v>3</v>
      </c>
      <c r="O2621" s="15">
        <v>1</v>
      </c>
      <c r="P2621" s="13" t="s">
        <v>31</v>
      </c>
      <c r="Q2621" s="13" t="s">
        <v>32</v>
      </c>
      <c r="R2621" s="1"/>
      <c r="S2621" s="13" t="str" cm="1">
        <f t="array" ref="S2621">IFERROR(_xlfn.TEXTJOIN(", ",TRUE,IF(ChangeLog[ROW_ID]=$T2621,ChangeLog[Change'#],"")),"")</f>
        <v/>
      </c>
      <c r="T2621">
        <v>2623</v>
      </c>
    </row>
    <row r="2622" spans="1:20" ht="17.100000000000001" customHeight="1" x14ac:dyDescent="0.25">
      <c r="A2622" s="1" t="s">
        <v>1242</v>
      </c>
      <c r="B2622" s="15">
        <v>2001</v>
      </c>
      <c r="C2622" s="15" t="s">
        <v>97</v>
      </c>
      <c r="D2622" s="15" t="s">
        <v>97</v>
      </c>
      <c r="E2622" s="15" t="s">
        <v>97</v>
      </c>
      <c r="F2622" s="15" t="s">
        <v>325</v>
      </c>
      <c r="G2622" s="15" t="s">
        <v>283</v>
      </c>
      <c r="H2622" s="15" t="s">
        <v>1349</v>
      </c>
      <c r="I2622" s="15" t="s">
        <v>326</v>
      </c>
      <c r="J2622" s="1" t="s">
        <v>4292</v>
      </c>
      <c r="K2622" s="15" t="s">
        <v>29</v>
      </c>
      <c r="L2622" s="15">
        <v>1</v>
      </c>
      <c r="M2622" s="15" t="s">
        <v>41</v>
      </c>
      <c r="N2622" s="15">
        <v>1</v>
      </c>
      <c r="O2622" s="15">
        <v>1</v>
      </c>
      <c r="P2622" s="13" t="s">
        <v>31</v>
      </c>
      <c r="Q2622" s="13" t="s">
        <v>32</v>
      </c>
      <c r="R2622" s="1"/>
      <c r="S2622" s="13" t="str" cm="1">
        <f t="array" ref="S2622">IFERROR(_xlfn.TEXTJOIN(", ",TRUE,IF(ChangeLog[ROW_ID]=$T2622,ChangeLog[Change'#],"")),"")</f>
        <v/>
      </c>
      <c r="T2622">
        <v>2624</v>
      </c>
    </row>
    <row r="2623" spans="1:20" ht="17.100000000000001" customHeight="1" x14ac:dyDescent="0.25">
      <c r="A2623" s="1" t="s">
        <v>1242</v>
      </c>
      <c r="B2623" s="15">
        <v>2001</v>
      </c>
      <c r="C2623" s="15" t="s">
        <v>97</v>
      </c>
      <c r="D2623" s="15" t="s">
        <v>97</v>
      </c>
      <c r="E2623" s="15" t="s">
        <v>97</v>
      </c>
      <c r="F2623" s="15" t="s">
        <v>26</v>
      </c>
      <c r="G2623" s="15" t="s">
        <v>152</v>
      </c>
      <c r="H2623" s="15" t="s">
        <v>1349</v>
      </c>
      <c r="I2623" s="15" t="s">
        <v>1002</v>
      </c>
      <c r="J2623" s="1" t="s">
        <v>4148</v>
      </c>
      <c r="K2623" s="15" t="s">
        <v>29</v>
      </c>
      <c r="L2623" s="15">
        <v>3</v>
      </c>
      <c r="M2623" s="15" t="s">
        <v>57</v>
      </c>
      <c r="N2623" s="15">
        <v>3</v>
      </c>
      <c r="O2623" s="15">
        <v>1</v>
      </c>
      <c r="P2623" s="13" t="s">
        <v>31</v>
      </c>
      <c r="Q2623" s="13" t="s">
        <v>32</v>
      </c>
      <c r="R2623" s="1"/>
      <c r="S2623" s="13" t="str" cm="1">
        <f t="array" ref="S2623">IFERROR(_xlfn.TEXTJOIN(", ",TRUE,IF(ChangeLog[ROW_ID]=$T2623,ChangeLog[Change'#],"")),"")</f>
        <v/>
      </c>
      <c r="T2623">
        <v>2625</v>
      </c>
    </row>
    <row r="2624" spans="1:20" ht="17.100000000000001" customHeight="1" x14ac:dyDescent="0.25">
      <c r="A2624" s="1" t="s">
        <v>1242</v>
      </c>
      <c r="B2624" s="15">
        <v>2001</v>
      </c>
      <c r="C2624" s="15" t="s">
        <v>97</v>
      </c>
      <c r="D2624" s="15" t="s">
        <v>97</v>
      </c>
      <c r="E2624" s="15" t="s">
        <v>97</v>
      </c>
      <c r="F2624" s="15" t="s">
        <v>49</v>
      </c>
      <c r="G2624" s="15" t="s">
        <v>152</v>
      </c>
      <c r="H2624" s="15" t="s">
        <v>1349</v>
      </c>
      <c r="I2624" s="15" t="s">
        <v>267</v>
      </c>
      <c r="J2624" s="1" t="s">
        <v>921</v>
      </c>
      <c r="K2624" s="15" t="s">
        <v>29</v>
      </c>
      <c r="L2624" s="15">
        <v>3</v>
      </c>
      <c r="M2624" s="15" t="s">
        <v>57</v>
      </c>
      <c r="N2624" s="15">
        <v>3</v>
      </c>
      <c r="O2624" s="15">
        <v>1</v>
      </c>
      <c r="P2624" s="13" t="s">
        <v>31</v>
      </c>
      <c r="Q2624" s="13" t="s">
        <v>32</v>
      </c>
      <c r="R2624" s="1"/>
      <c r="S2624" s="13" t="str" cm="1">
        <f t="array" ref="S2624">IFERROR(_xlfn.TEXTJOIN(", ",TRUE,IF(ChangeLog[ROW_ID]=$T2624,ChangeLog[Change'#],"")),"")</f>
        <v/>
      </c>
      <c r="T2624">
        <v>2626</v>
      </c>
    </row>
    <row r="2625" spans="1:20" ht="17.100000000000001" customHeight="1" x14ac:dyDescent="0.25">
      <c r="A2625" s="1" t="s">
        <v>1242</v>
      </c>
      <c r="B2625" s="15">
        <v>2001</v>
      </c>
      <c r="C2625" s="15" t="s">
        <v>97</v>
      </c>
      <c r="D2625" s="15" t="s">
        <v>97</v>
      </c>
      <c r="E2625" s="15" t="s">
        <v>97</v>
      </c>
      <c r="F2625" s="15" t="s">
        <v>49</v>
      </c>
      <c r="G2625" s="15" t="s">
        <v>283</v>
      </c>
      <c r="H2625" s="15" t="s">
        <v>1349</v>
      </c>
      <c r="I2625" s="15" t="s">
        <v>284</v>
      </c>
      <c r="J2625" s="1" t="s">
        <v>4293</v>
      </c>
      <c r="K2625" s="15" t="s">
        <v>29</v>
      </c>
      <c r="L2625" s="15">
        <v>1</v>
      </c>
      <c r="M2625" s="15" t="s">
        <v>41</v>
      </c>
      <c r="N2625" s="15">
        <v>1</v>
      </c>
      <c r="O2625" s="15">
        <v>1</v>
      </c>
      <c r="P2625" s="13" t="s">
        <v>31</v>
      </c>
      <c r="Q2625" s="13" t="s">
        <v>32</v>
      </c>
      <c r="R2625" s="1"/>
      <c r="S2625" s="13" t="str" cm="1">
        <f t="array" ref="S2625">IFERROR(_xlfn.TEXTJOIN(", ",TRUE,IF(ChangeLog[ROW_ID]=$T2625,ChangeLog[Change'#],"")),"")</f>
        <v/>
      </c>
      <c r="T2625">
        <v>2627</v>
      </c>
    </row>
    <row r="2626" spans="1:20" ht="17.100000000000001" customHeight="1" x14ac:dyDescent="0.25">
      <c r="A2626" s="1" t="s">
        <v>1242</v>
      </c>
      <c r="B2626" s="15">
        <v>2001</v>
      </c>
      <c r="C2626" s="15" t="s">
        <v>97</v>
      </c>
      <c r="D2626" s="15" t="s">
        <v>97</v>
      </c>
      <c r="E2626" s="15" t="s">
        <v>97</v>
      </c>
      <c r="F2626" s="15" t="s">
        <v>49</v>
      </c>
      <c r="G2626" s="15" t="s">
        <v>36</v>
      </c>
      <c r="H2626" s="15" t="s">
        <v>1349</v>
      </c>
      <c r="I2626" s="15" t="s">
        <v>265</v>
      </c>
      <c r="J2626" s="1" t="s">
        <v>4294</v>
      </c>
      <c r="K2626" s="15" t="s">
        <v>29</v>
      </c>
      <c r="L2626" s="15">
        <v>1</v>
      </c>
      <c r="M2626" s="15" t="s">
        <v>41</v>
      </c>
      <c r="N2626" s="15">
        <v>1</v>
      </c>
      <c r="O2626" s="15">
        <v>1</v>
      </c>
      <c r="P2626" s="13" t="s">
        <v>31</v>
      </c>
      <c r="Q2626" s="13" t="s">
        <v>32</v>
      </c>
      <c r="R2626" s="1"/>
      <c r="S2626" s="13" t="str" cm="1">
        <f t="array" ref="S2626">IFERROR(_xlfn.TEXTJOIN(", ",TRUE,IF(ChangeLog[ROW_ID]=$T2626,ChangeLog[Change'#],"")),"")</f>
        <v/>
      </c>
      <c r="T2626">
        <v>2628</v>
      </c>
    </row>
    <row r="2627" spans="1:20" ht="17.100000000000001" customHeight="1" x14ac:dyDescent="0.25">
      <c r="A2627" s="1" t="s">
        <v>1242</v>
      </c>
      <c r="B2627" s="15">
        <v>2001</v>
      </c>
      <c r="C2627" s="15" t="s">
        <v>97</v>
      </c>
      <c r="D2627" s="15" t="s">
        <v>97</v>
      </c>
      <c r="E2627" s="15" t="s">
        <v>97</v>
      </c>
      <c r="F2627" s="15" t="s">
        <v>49</v>
      </c>
      <c r="G2627" s="15" t="s">
        <v>152</v>
      </c>
      <c r="H2627" s="15" t="s">
        <v>1349</v>
      </c>
      <c r="I2627" s="15" t="s">
        <v>267</v>
      </c>
      <c r="J2627" s="1" t="s">
        <v>329</v>
      </c>
      <c r="K2627" s="15" t="s">
        <v>29</v>
      </c>
      <c r="L2627" s="15">
        <v>1</v>
      </c>
      <c r="M2627" s="15" t="s">
        <v>41</v>
      </c>
      <c r="N2627" s="15">
        <v>1</v>
      </c>
      <c r="O2627" s="15">
        <v>1</v>
      </c>
      <c r="P2627" s="13" t="s">
        <v>31</v>
      </c>
      <c r="Q2627" s="13" t="s">
        <v>32</v>
      </c>
      <c r="R2627" s="1"/>
      <c r="S2627" s="13" t="str" cm="1">
        <f t="array" ref="S2627">IFERROR(_xlfn.TEXTJOIN(", ",TRUE,IF(ChangeLog[ROW_ID]=$T2627,ChangeLog[Change'#],"")),"")</f>
        <v/>
      </c>
      <c r="T2627">
        <v>2629</v>
      </c>
    </row>
    <row r="2628" spans="1:20" ht="17.100000000000001" customHeight="1" x14ac:dyDescent="0.25">
      <c r="A2628" s="1" t="s">
        <v>1242</v>
      </c>
      <c r="B2628" s="15">
        <v>2001</v>
      </c>
      <c r="C2628" s="15" t="s">
        <v>97</v>
      </c>
      <c r="D2628" s="15" t="s">
        <v>97</v>
      </c>
      <c r="E2628" s="15" t="s">
        <v>97</v>
      </c>
      <c r="F2628" s="15" t="s">
        <v>26</v>
      </c>
      <c r="G2628" s="15" t="s">
        <v>283</v>
      </c>
      <c r="H2628" s="15" t="s">
        <v>1349</v>
      </c>
      <c r="I2628" s="15" t="s">
        <v>334</v>
      </c>
      <c r="J2628" s="1" t="s">
        <v>4295</v>
      </c>
      <c r="K2628" s="15" t="s">
        <v>29</v>
      </c>
      <c r="L2628" s="15">
        <v>1</v>
      </c>
      <c r="M2628" s="15" t="s">
        <v>41</v>
      </c>
      <c r="N2628" s="15">
        <v>1</v>
      </c>
      <c r="O2628" s="15">
        <v>1</v>
      </c>
      <c r="P2628" s="13" t="s">
        <v>31</v>
      </c>
      <c r="Q2628" s="13" t="s">
        <v>32</v>
      </c>
      <c r="R2628" s="1"/>
      <c r="S2628" s="13" t="str" cm="1">
        <f t="array" ref="S2628">IFERROR(_xlfn.TEXTJOIN(", ",TRUE,IF(ChangeLog[ROW_ID]=$T2628,ChangeLog[Change'#],"")),"")</f>
        <v/>
      </c>
      <c r="T2628">
        <v>2630</v>
      </c>
    </row>
    <row r="2629" spans="1:20" ht="17.100000000000001" customHeight="1" x14ac:dyDescent="0.25">
      <c r="A2629" s="1" t="s">
        <v>1242</v>
      </c>
      <c r="B2629" s="15">
        <v>2001</v>
      </c>
      <c r="C2629" s="15" t="s">
        <v>97</v>
      </c>
      <c r="D2629" s="15" t="s">
        <v>97</v>
      </c>
      <c r="E2629" s="15" t="s">
        <v>97</v>
      </c>
      <c r="F2629" s="15" t="s">
        <v>26</v>
      </c>
      <c r="G2629" s="15" t="s">
        <v>36</v>
      </c>
      <c r="H2629" s="15" t="s">
        <v>1349</v>
      </c>
      <c r="I2629" s="15" t="s">
        <v>98</v>
      </c>
      <c r="J2629" s="1" t="s">
        <v>4296</v>
      </c>
      <c r="K2629" s="15" t="s">
        <v>29</v>
      </c>
      <c r="L2629" s="15">
        <v>2</v>
      </c>
      <c r="M2629" s="15" t="s">
        <v>30</v>
      </c>
      <c r="N2629" s="15">
        <v>2</v>
      </c>
      <c r="O2629" s="15">
        <v>1</v>
      </c>
      <c r="P2629" s="13" t="s">
        <v>31</v>
      </c>
      <c r="Q2629" s="13" t="s">
        <v>32</v>
      </c>
      <c r="R2629" s="1"/>
      <c r="S2629" s="13" t="str" cm="1">
        <f t="array" ref="S2629">IFERROR(_xlfn.TEXTJOIN(", ",TRUE,IF(ChangeLog[ROW_ID]=$T2629,ChangeLog[Change'#],"")),"")</f>
        <v/>
      </c>
      <c r="T2629">
        <v>2631</v>
      </c>
    </row>
    <row r="2630" spans="1:20" ht="17.100000000000001" customHeight="1" x14ac:dyDescent="0.25">
      <c r="A2630" s="1" t="s">
        <v>1242</v>
      </c>
      <c r="B2630" s="15">
        <v>2001</v>
      </c>
      <c r="C2630" s="15" t="s">
        <v>97</v>
      </c>
      <c r="D2630" s="15" t="s">
        <v>97</v>
      </c>
      <c r="E2630" s="15" t="s">
        <v>97</v>
      </c>
      <c r="F2630" s="15" t="s">
        <v>26</v>
      </c>
      <c r="G2630" s="15" t="s">
        <v>283</v>
      </c>
      <c r="H2630" s="15" t="s">
        <v>1349</v>
      </c>
      <c r="I2630" s="15" t="s">
        <v>334</v>
      </c>
      <c r="J2630" s="1" t="s">
        <v>4297</v>
      </c>
      <c r="K2630" s="15" t="s">
        <v>29</v>
      </c>
      <c r="L2630" s="15">
        <v>2</v>
      </c>
      <c r="M2630" s="15" t="s">
        <v>30</v>
      </c>
      <c r="N2630" s="15">
        <v>2</v>
      </c>
      <c r="O2630" s="15">
        <v>1</v>
      </c>
      <c r="P2630" s="13" t="s">
        <v>31</v>
      </c>
      <c r="Q2630" s="13" t="s">
        <v>32</v>
      </c>
      <c r="R2630" s="1"/>
      <c r="S2630" s="13" t="str" cm="1">
        <f t="array" ref="S2630">IFERROR(_xlfn.TEXTJOIN(", ",TRUE,IF(ChangeLog[ROW_ID]=$T2630,ChangeLog[Change'#],"")),"")</f>
        <v/>
      </c>
      <c r="T2630">
        <v>2632</v>
      </c>
    </row>
    <row r="2631" spans="1:20" ht="33.950000000000003" customHeight="1" x14ac:dyDescent="0.25">
      <c r="A2631" s="1" t="s">
        <v>1242</v>
      </c>
      <c r="B2631" s="15">
        <v>2001</v>
      </c>
      <c r="C2631" s="15" t="s">
        <v>3203</v>
      </c>
      <c r="D2631" s="15" t="s">
        <v>3203</v>
      </c>
      <c r="E2631" s="15" t="s">
        <v>3204</v>
      </c>
      <c r="F2631" s="15" t="s">
        <v>26</v>
      </c>
      <c r="G2631" s="15" t="s">
        <v>3751</v>
      </c>
      <c r="H2631" s="15" t="s">
        <v>3206</v>
      </c>
      <c r="I2631" s="1" t="s">
        <v>12069</v>
      </c>
      <c r="J2631" s="1" t="s">
        <v>4299</v>
      </c>
      <c r="K2631" s="15" t="s">
        <v>29</v>
      </c>
      <c r="L2631" s="15">
        <v>3</v>
      </c>
      <c r="M2631" s="15" t="s">
        <v>57</v>
      </c>
      <c r="N2631" s="15">
        <v>3</v>
      </c>
      <c r="O2631" s="15">
        <v>1</v>
      </c>
      <c r="P2631" s="13" t="s">
        <v>31</v>
      </c>
      <c r="Q2631" s="13" t="s">
        <v>32</v>
      </c>
      <c r="R2631" s="1"/>
      <c r="S2631" s="13" t="str" cm="1">
        <f t="array" ref="S2631">IFERROR(_xlfn.TEXTJOIN(", ",TRUE,IF(ChangeLog[ROW_ID]=$T2631,ChangeLog[Change'#],"")),"")</f>
        <v/>
      </c>
      <c r="T2631">
        <v>2633</v>
      </c>
    </row>
    <row r="2632" spans="1:20" ht="17.100000000000001" customHeight="1" x14ac:dyDescent="0.25">
      <c r="A2632" s="1" t="s">
        <v>1242</v>
      </c>
      <c r="B2632" s="15">
        <v>2001</v>
      </c>
      <c r="C2632" s="15" t="s">
        <v>189</v>
      </c>
      <c r="D2632" s="15" t="s">
        <v>189</v>
      </c>
      <c r="E2632" s="15" t="s">
        <v>190</v>
      </c>
      <c r="F2632" s="15" t="s">
        <v>49</v>
      </c>
      <c r="G2632" s="15" t="s">
        <v>3519</v>
      </c>
      <c r="H2632" s="15" t="s">
        <v>3517</v>
      </c>
      <c r="I2632" s="15" t="s">
        <v>12070</v>
      </c>
      <c r="J2632" s="1" t="s">
        <v>4301</v>
      </c>
      <c r="K2632" s="15" t="s">
        <v>29</v>
      </c>
      <c r="L2632" s="15">
        <v>3</v>
      </c>
      <c r="M2632" s="15" t="s">
        <v>57</v>
      </c>
      <c r="N2632" s="15">
        <v>3</v>
      </c>
      <c r="O2632" s="15">
        <v>1</v>
      </c>
      <c r="P2632" s="13" t="s">
        <v>31</v>
      </c>
      <c r="Q2632" s="13" t="s">
        <v>32</v>
      </c>
      <c r="R2632" s="1"/>
      <c r="S2632" s="13" t="str" cm="1">
        <f t="array" ref="S2632">IFERROR(_xlfn.TEXTJOIN(", ",TRUE,IF(ChangeLog[ROW_ID]=$T2632,ChangeLog[Change'#],"")),"")</f>
        <v/>
      </c>
      <c r="T2632">
        <v>2634</v>
      </c>
    </row>
    <row r="2633" spans="1:20" ht="17.100000000000001" customHeight="1" x14ac:dyDescent="0.25">
      <c r="A2633" s="1" t="s">
        <v>1242</v>
      </c>
      <c r="B2633" s="15">
        <v>2001</v>
      </c>
      <c r="C2633" s="15" t="s">
        <v>189</v>
      </c>
      <c r="D2633" s="15" t="s">
        <v>189</v>
      </c>
      <c r="E2633" s="15" t="s">
        <v>190</v>
      </c>
      <c r="F2633" s="15" t="s">
        <v>26</v>
      </c>
      <c r="G2633" s="15" t="s">
        <v>194</v>
      </c>
      <c r="H2633" s="15" t="s">
        <v>3517</v>
      </c>
      <c r="I2633" s="15" t="s">
        <v>11784</v>
      </c>
      <c r="J2633" s="1" t="s">
        <v>331</v>
      </c>
      <c r="K2633" s="15" t="s">
        <v>29</v>
      </c>
      <c r="L2633" s="15">
        <v>1</v>
      </c>
      <c r="M2633" s="15" t="s">
        <v>41</v>
      </c>
      <c r="N2633" s="15">
        <v>1</v>
      </c>
      <c r="O2633" s="15">
        <v>1</v>
      </c>
      <c r="P2633" s="13" t="s">
        <v>31</v>
      </c>
      <c r="Q2633" s="13" t="s">
        <v>32</v>
      </c>
      <c r="R2633" s="1"/>
      <c r="S2633" s="13" t="str" cm="1">
        <f t="array" ref="S2633">IFERROR(_xlfn.TEXTJOIN(", ",TRUE,IF(ChangeLog[ROW_ID]=$T2633,ChangeLog[Change'#],"")),"")</f>
        <v/>
      </c>
      <c r="T2633">
        <v>2635</v>
      </c>
    </row>
    <row r="2634" spans="1:20" ht="17.100000000000001" customHeight="1" x14ac:dyDescent="0.25">
      <c r="A2634" s="1" t="s">
        <v>1242</v>
      </c>
      <c r="B2634" s="15">
        <v>2001</v>
      </c>
      <c r="C2634" s="15" t="s">
        <v>189</v>
      </c>
      <c r="D2634" s="15" t="s">
        <v>189</v>
      </c>
      <c r="E2634" s="15" t="s">
        <v>190</v>
      </c>
      <c r="F2634" s="15" t="s">
        <v>26</v>
      </c>
      <c r="G2634" s="15" t="s">
        <v>397</v>
      </c>
      <c r="H2634" s="15" t="s">
        <v>3517</v>
      </c>
      <c r="I2634" s="15" t="s">
        <v>12071</v>
      </c>
      <c r="J2634" s="1" t="s">
        <v>4303</v>
      </c>
      <c r="K2634" s="15" t="s">
        <v>29</v>
      </c>
      <c r="L2634" s="15">
        <v>2</v>
      </c>
      <c r="M2634" s="15" t="s">
        <v>30</v>
      </c>
      <c r="N2634" s="15">
        <v>2</v>
      </c>
      <c r="O2634" s="15">
        <v>1</v>
      </c>
      <c r="P2634" s="13" t="s">
        <v>31</v>
      </c>
      <c r="Q2634" s="13" t="s">
        <v>32</v>
      </c>
      <c r="R2634" s="1"/>
      <c r="S2634" s="13" t="str" cm="1">
        <f t="array" ref="S2634">IFERROR(_xlfn.TEXTJOIN(", ",TRUE,IF(ChangeLog[ROW_ID]=$T2634,ChangeLog[Change'#],"")),"")</f>
        <v/>
      </c>
      <c r="T2634">
        <v>2636</v>
      </c>
    </row>
    <row r="2635" spans="1:20" ht="17.100000000000001" customHeight="1" x14ac:dyDescent="0.25">
      <c r="A2635" s="1" t="s">
        <v>1242</v>
      </c>
      <c r="B2635" s="15">
        <v>2001</v>
      </c>
      <c r="C2635" s="15" t="s">
        <v>189</v>
      </c>
      <c r="D2635" s="15" t="s">
        <v>189</v>
      </c>
      <c r="E2635" s="15" t="s">
        <v>190</v>
      </c>
      <c r="F2635" s="15" t="s">
        <v>49</v>
      </c>
      <c r="G2635" s="15" t="s">
        <v>194</v>
      </c>
      <c r="H2635" s="15" t="s">
        <v>3517</v>
      </c>
      <c r="I2635" s="15" t="s">
        <v>195</v>
      </c>
      <c r="J2635" s="1" t="s">
        <v>271</v>
      </c>
      <c r="K2635" s="15" t="s">
        <v>29</v>
      </c>
      <c r="L2635" s="15">
        <v>2</v>
      </c>
      <c r="M2635" s="15" t="s">
        <v>30</v>
      </c>
      <c r="N2635" s="15">
        <v>2</v>
      </c>
      <c r="O2635" s="15">
        <v>1</v>
      </c>
      <c r="P2635" s="13" t="s">
        <v>31</v>
      </c>
      <c r="Q2635" s="13" t="s">
        <v>32</v>
      </c>
      <c r="R2635" s="1"/>
      <c r="S2635" s="13" t="str" cm="1">
        <f t="array" ref="S2635">IFERROR(_xlfn.TEXTJOIN(", ",TRUE,IF(ChangeLog[ROW_ID]=$T2635,ChangeLog[Change'#],"")),"")</f>
        <v/>
      </c>
      <c r="T2635">
        <v>2637</v>
      </c>
    </row>
    <row r="2636" spans="1:20" ht="17.100000000000001" customHeight="1" x14ac:dyDescent="0.25">
      <c r="A2636" s="1" t="s">
        <v>1242</v>
      </c>
      <c r="B2636" s="15">
        <v>2003</v>
      </c>
      <c r="C2636" s="15" t="s">
        <v>24</v>
      </c>
      <c r="D2636" s="15" t="s">
        <v>25</v>
      </c>
      <c r="E2636" s="15" t="s">
        <v>25</v>
      </c>
      <c r="F2636" s="15" t="s">
        <v>26</v>
      </c>
      <c r="G2636" s="15" t="s">
        <v>124</v>
      </c>
      <c r="H2636" s="15" t="s">
        <v>1243</v>
      </c>
      <c r="I2636" s="15"/>
      <c r="J2636" s="1" t="s">
        <v>4304</v>
      </c>
      <c r="K2636" s="15" t="s">
        <v>29</v>
      </c>
      <c r="L2636" s="15">
        <v>3</v>
      </c>
      <c r="M2636" s="15" t="s">
        <v>57</v>
      </c>
      <c r="N2636" s="15">
        <v>3</v>
      </c>
      <c r="O2636" s="15">
        <v>1</v>
      </c>
      <c r="P2636" s="13" t="s">
        <v>31</v>
      </c>
      <c r="Q2636" s="13" t="s">
        <v>32</v>
      </c>
      <c r="R2636" s="1" t="s">
        <v>4305</v>
      </c>
      <c r="S2636" s="13" t="str" cm="1">
        <f t="array" ref="S2636">IFERROR(_xlfn.TEXTJOIN(", ",TRUE,IF(ChangeLog[ROW_ID]=$T2636,ChangeLog[Change'#],"")),"")</f>
        <v>168</v>
      </c>
      <c r="T2636">
        <v>2638</v>
      </c>
    </row>
    <row r="2637" spans="1:20" ht="17.100000000000001" customHeight="1" x14ac:dyDescent="0.25">
      <c r="A2637" s="1" t="s">
        <v>1242</v>
      </c>
      <c r="B2637" s="15">
        <v>2003</v>
      </c>
      <c r="C2637" s="15" t="s">
        <v>24</v>
      </c>
      <c r="D2637" s="15" t="s">
        <v>25</v>
      </c>
      <c r="E2637" s="15" t="s">
        <v>25</v>
      </c>
      <c r="F2637" s="15" t="s">
        <v>26</v>
      </c>
      <c r="G2637" s="15" t="s">
        <v>108</v>
      </c>
      <c r="H2637" s="15" t="s">
        <v>1243</v>
      </c>
      <c r="I2637" s="15"/>
      <c r="J2637" s="1" t="s">
        <v>4304</v>
      </c>
      <c r="K2637" s="15" t="s">
        <v>29</v>
      </c>
      <c r="L2637" s="15">
        <v>3</v>
      </c>
      <c r="M2637" s="15" t="s">
        <v>57</v>
      </c>
      <c r="N2637" s="15">
        <v>3</v>
      </c>
      <c r="O2637" s="15">
        <v>1</v>
      </c>
      <c r="P2637" s="13" t="s">
        <v>31</v>
      </c>
      <c r="Q2637" s="13" t="s">
        <v>32</v>
      </c>
      <c r="R2637" s="1" t="s">
        <v>4306</v>
      </c>
      <c r="S2637" s="13" t="str" cm="1">
        <f t="array" ref="S2637">IFERROR(_xlfn.TEXTJOIN(", ",TRUE,IF(ChangeLog[ROW_ID]=$T2637,ChangeLog[Change'#],"")),"")</f>
        <v>169</v>
      </c>
      <c r="T2637">
        <v>2639</v>
      </c>
    </row>
    <row r="2638" spans="1:20" ht="17.100000000000001" customHeight="1" x14ac:dyDescent="0.25">
      <c r="A2638" s="1" t="s">
        <v>1242</v>
      </c>
      <c r="B2638" s="15">
        <v>2003</v>
      </c>
      <c r="C2638" s="15" t="s">
        <v>24</v>
      </c>
      <c r="D2638" s="15" t="s">
        <v>25</v>
      </c>
      <c r="E2638" s="15" t="s">
        <v>25</v>
      </c>
      <c r="F2638" s="15" t="s">
        <v>49</v>
      </c>
      <c r="G2638" s="15" t="s">
        <v>124</v>
      </c>
      <c r="H2638" s="15" t="s">
        <v>1243</v>
      </c>
      <c r="I2638" s="15"/>
      <c r="J2638" s="1" t="s">
        <v>3920</v>
      </c>
      <c r="K2638" s="15" t="s">
        <v>29</v>
      </c>
      <c r="L2638" s="15">
        <v>3</v>
      </c>
      <c r="M2638" s="15" t="s">
        <v>57</v>
      </c>
      <c r="N2638" s="15">
        <v>3</v>
      </c>
      <c r="O2638" s="15">
        <v>1</v>
      </c>
      <c r="P2638" s="13" t="s">
        <v>31</v>
      </c>
      <c r="Q2638" s="13" t="s">
        <v>32</v>
      </c>
      <c r="R2638" s="1" t="s">
        <v>4307</v>
      </c>
      <c r="S2638" s="13" t="str" cm="1">
        <f t="array" ref="S2638">IFERROR(_xlfn.TEXTJOIN(", ",TRUE,IF(ChangeLog[ROW_ID]=$T2638,ChangeLog[Change'#],"")),"")</f>
        <v>170</v>
      </c>
      <c r="T2638">
        <v>2640</v>
      </c>
    </row>
    <row r="2639" spans="1:20" ht="17.100000000000001" customHeight="1" x14ac:dyDescent="0.25">
      <c r="A2639" s="1" t="s">
        <v>1242</v>
      </c>
      <c r="B2639" s="15">
        <v>2003</v>
      </c>
      <c r="C2639" s="15" t="s">
        <v>24</v>
      </c>
      <c r="D2639" s="15" t="s">
        <v>25</v>
      </c>
      <c r="E2639" s="15" t="s">
        <v>25</v>
      </c>
      <c r="F2639" s="15" t="s">
        <v>49</v>
      </c>
      <c r="G2639" s="15" t="s">
        <v>108</v>
      </c>
      <c r="H2639" s="15" t="s">
        <v>1243</v>
      </c>
      <c r="I2639" s="15"/>
      <c r="J2639" s="1" t="s">
        <v>4055</v>
      </c>
      <c r="K2639" s="15" t="s">
        <v>29</v>
      </c>
      <c r="L2639" s="15">
        <v>3</v>
      </c>
      <c r="M2639" s="15" t="s">
        <v>57</v>
      </c>
      <c r="N2639" s="15">
        <v>3</v>
      </c>
      <c r="O2639" s="15">
        <v>1</v>
      </c>
      <c r="P2639" s="13" t="s">
        <v>31</v>
      </c>
      <c r="Q2639" s="13" t="s">
        <v>32</v>
      </c>
      <c r="R2639" s="1" t="s">
        <v>4308</v>
      </c>
      <c r="S2639" s="13" t="str" cm="1">
        <f t="array" ref="S2639">IFERROR(_xlfn.TEXTJOIN(", ",TRUE,IF(ChangeLog[ROW_ID]=$T2639,ChangeLog[Change'#],"")),"")</f>
        <v>171</v>
      </c>
      <c r="T2639">
        <v>2641</v>
      </c>
    </row>
    <row r="2640" spans="1:20" ht="17.100000000000001" customHeight="1" x14ac:dyDescent="0.25">
      <c r="A2640" s="1" t="s">
        <v>1242</v>
      </c>
      <c r="B2640" s="15">
        <v>2003</v>
      </c>
      <c r="C2640" s="15" t="s">
        <v>24</v>
      </c>
      <c r="D2640" s="15" t="s">
        <v>25</v>
      </c>
      <c r="E2640" s="15" t="s">
        <v>25</v>
      </c>
      <c r="F2640" s="15" t="s">
        <v>49</v>
      </c>
      <c r="G2640" s="15" t="s">
        <v>106</v>
      </c>
      <c r="H2640" s="15" t="s">
        <v>1243</v>
      </c>
      <c r="I2640" s="15"/>
      <c r="J2640" s="1" t="s">
        <v>4309</v>
      </c>
      <c r="K2640" s="15" t="s">
        <v>29</v>
      </c>
      <c r="L2640" s="15">
        <v>3</v>
      </c>
      <c r="M2640" s="15" t="s">
        <v>57</v>
      </c>
      <c r="N2640" s="15">
        <v>3</v>
      </c>
      <c r="O2640" s="15">
        <v>1</v>
      </c>
      <c r="P2640" s="13" t="s">
        <v>31</v>
      </c>
      <c r="Q2640" s="13" t="s">
        <v>32</v>
      </c>
      <c r="R2640" s="1" t="s">
        <v>4310</v>
      </c>
      <c r="S2640" s="13" t="str" cm="1">
        <f t="array" ref="S2640">IFERROR(_xlfn.TEXTJOIN(", ",TRUE,IF(ChangeLog[ROW_ID]=$T2640,ChangeLog[Change'#],"")),"")</f>
        <v>172</v>
      </c>
      <c r="T2640">
        <v>2642</v>
      </c>
    </row>
    <row r="2641" spans="1:20" ht="68.099999999999994" customHeight="1" x14ac:dyDescent="0.25">
      <c r="A2641" s="1" t="s">
        <v>1242</v>
      </c>
      <c r="B2641" s="15">
        <v>2003</v>
      </c>
      <c r="C2641" s="15" t="s">
        <v>24</v>
      </c>
      <c r="D2641" s="15" t="s">
        <v>25</v>
      </c>
      <c r="E2641" s="15" t="s">
        <v>25</v>
      </c>
      <c r="F2641" s="15" t="s">
        <v>26</v>
      </c>
      <c r="G2641" s="15" t="s">
        <v>121</v>
      </c>
      <c r="H2641" s="15" t="s">
        <v>1243</v>
      </c>
      <c r="I2641" s="15"/>
      <c r="J2641" s="1" t="s">
        <v>4311</v>
      </c>
      <c r="K2641" s="15" t="s">
        <v>29</v>
      </c>
      <c r="L2641" s="15">
        <v>3</v>
      </c>
      <c r="M2641" s="15" t="s">
        <v>57</v>
      </c>
      <c r="N2641" s="15">
        <v>3</v>
      </c>
      <c r="O2641" s="15">
        <v>1</v>
      </c>
      <c r="P2641" s="13" t="s">
        <v>31</v>
      </c>
      <c r="Q2641" s="13" t="s">
        <v>32</v>
      </c>
      <c r="R2641" s="1" t="s">
        <v>4312</v>
      </c>
      <c r="S2641" s="13" t="str" cm="1">
        <f t="array" ref="S2641">IFERROR(_xlfn.TEXTJOIN(", ",TRUE,IF(ChangeLog[ROW_ID]=$T2641,ChangeLog[Change'#],"")),"")</f>
        <v>173</v>
      </c>
      <c r="T2641">
        <v>2643</v>
      </c>
    </row>
    <row r="2642" spans="1:20" ht="68.099999999999994" customHeight="1" x14ac:dyDescent="0.25">
      <c r="A2642" s="1" t="s">
        <v>1242</v>
      </c>
      <c r="B2642" s="15">
        <v>2003</v>
      </c>
      <c r="C2642" s="15" t="s">
        <v>24</v>
      </c>
      <c r="D2642" s="15" t="s">
        <v>25</v>
      </c>
      <c r="E2642" s="15" t="s">
        <v>25</v>
      </c>
      <c r="F2642" s="15" t="s">
        <v>26</v>
      </c>
      <c r="G2642" s="15" t="s">
        <v>66</v>
      </c>
      <c r="H2642" s="15" t="s">
        <v>1243</v>
      </c>
      <c r="I2642" s="15" t="s">
        <v>66</v>
      </c>
      <c r="J2642" s="1" t="s">
        <v>4313</v>
      </c>
      <c r="K2642" s="15" t="s">
        <v>29</v>
      </c>
      <c r="L2642" s="15">
        <v>3</v>
      </c>
      <c r="M2642" s="15" t="s">
        <v>30</v>
      </c>
      <c r="N2642" s="15">
        <v>3</v>
      </c>
      <c r="O2642" s="15">
        <v>1</v>
      </c>
      <c r="P2642" s="13" t="s">
        <v>31</v>
      </c>
      <c r="Q2642" s="13" t="s">
        <v>32</v>
      </c>
      <c r="R2642" s="1" t="s">
        <v>4314</v>
      </c>
      <c r="S2642" s="13" t="str" cm="1">
        <f t="array" ref="S2642">IFERROR(_xlfn.TEXTJOIN(", ",TRUE,IF(ChangeLog[ROW_ID]=$T2642,ChangeLog[Change'#],"")),"")</f>
        <v>174</v>
      </c>
      <c r="T2642">
        <v>2644</v>
      </c>
    </row>
    <row r="2643" spans="1:20" ht="17.100000000000001" customHeight="1" x14ac:dyDescent="0.25">
      <c r="A2643" s="1" t="s">
        <v>1242</v>
      </c>
      <c r="B2643" s="15">
        <v>2003</v>
      </c>
      <c r="C2643" s="15" t="s">
        <v>24</v>
      </c>
      <c r="D2643" s="15" t="s">
        <v>25</v>
      </c>
      <c r="E2643" s="15" t="s">
        <v>25</v>
      </c>
      <c r="F2643" s="15" t="s">
        <v>49</v>
      </c>
      <c r="G2643" s="15" t="s">
        <v>27</v>
      </c>
      <c r="H2643" s="15" t="s">
        <v>1243</v>
      </c>
      <c r="I2643" s="15" t="s">
        <v>12072</v>
      </c>
      <c r="J2643" s="1" t="s">
        <v>3394</v>
      </c>
      <c r="K2643" s="15" t="s">
        <v>29</v>
      </c>
      <c r="L2643" s="15">
        <v>1</v>
      </c>
      <c r="M2643" s="15" t="s">
        <v>41</v>
      </c>
      <c r="N2643" s="15">
        <v>1</v>
      </c>
      <c r="O2643" s="15">
        <v>1</v>
      </c>
      <c r="P2643" s="13" t="s">
        <v>31</v>
      </c>
      <c r="Q2643" s="13" t="s">
        <v>32</v>
      </c>
      <c r="R2643" s="1">
        <v>56.78</v>
      </c>
      <c r="S2643" s="13" t="str" cm="1">
        <f t="array" ref="S2643">IFERROR(_xlfn.TEXTJOIN(", ",TRUE,IF(ChangeLog[ROW_ID]=$T2643,ChangeLog[Change'#],"")),"")</f>
        <v>175</v>
      </c>
      <c r="T2643">
        <v>2645</v>
      </c>
    </row>
    <row r="2644" spans="1:20" ht="68.099999999999994" customHeight="1" x14ac:dyDescent="0.25">
      <c r="A2644" s="1" t="s">
        <v>1242</v>
      </c>
      <c r="B2644" s="15">
        <v>2003</v>
      </c>
      <c r="C2644" s="15" t="s">
        <v>24</v>
      </c>
      <c r="D2644" s="15" t="s">
        <v>25</v>
      </c>
      <c r="E2644" s="15" t="s">
        <v>25</v>
      </c>
      <c r="F2644" s="15" t="s">
        <v>26</v>
      </c>
      <c r="G2644" s="15" t="s">
        <v>42</v>
      </c>
      <c r="H2644" s="15" t="s">
        <v>1243</v>
      </c>
      <c r="I2644" s="15" t="s">
        <v>12073</v>
      </c>
      <c r="J2644" s="1" t="s">
        <v>4317</v>
      </c>
      <c r="K2644" s="15" t="s">
        <v>29</v>
      </c>
      <c r="L2644" s="15">
        <v>1</v>
      </c>
      <c r="M2644" s="15" t="s">
        <v>41</v>
      </c>
      <c r="N2644" s="15">
        <v>1</v>
      </c>
      <c r="O2644" s="15">
        <v>1</v>
      </c>
      <c r="P2644" s="13" t="s">
        <v>31</v>
      </c>
      <c r="Q2644" s="13" t="s">
        <v>32</v>
      </c>
      <c r="R2644" s="1" t="s">
        <v>4318</v>
      </c>
      <c r="S2644" s="13" t="str" cm="1">
        <f t="array" ref="S2644">IFERROR(_xlfn.TEXTJOIN(", ",TRUE,IF(ChangeLog[ROW_ID]=$T2644,ChangeLog[Change'#],"")),"")</f>
        <v>196</v>
      </c>
      <c r="T2644">
        <v>2646</v>
      </c>
    </row>
    <row r="2645" spans="1:20" ht="102" customHeight="1" x14ac:dyDescent="0.25">
      <c r="A2645" s="1" t="s">
        <v>1242</v>
      </c>
      <c r="B2645" s="15">
        <v>2003</v>
      </c>
      <c r="C2645" s="15" t="s">
        <v>24</v>
      </c>
      <c r="D2645" s="15" t="s">
        <v>25</v>
      </c>
      <c r="E2645" s="15" t="s">
        <v>25</v>
      </c>
      <c r="F2645" s="15" t="s">
        <v>49</v>
      </c>
      <c r="G2645" s="15" t="s">
        <v>121</v>
      </c>
      <c r="H2645" s="15" t="s">
        <v>1243</v>
      </c>
      <c r="I2645" s="15" t="s">
        <v>11349</v>
      </c>
      <c r="J2645" s="1" t="s">
        <v>4319</v>
      </c>
      <c r="K2645" s="15" t="s">
        <v>29</v>
      </c>
      <c r="L2645" s="15">
        <v>1</v>
      </c>
      <c r="M2645" s="15" t="s">
        <v>41</v>
      </c>
      <c r="N2645" s="15">
        <v>1</v>
      </c>
      <c r="O2645" s="15">
        <v>1</v>
      </c>
      <c r="P2645" s="13" t="s">
        <v>31</v>
      </c>
      <c r="Q2645" s="13" t="s">
        <v>32</v>
      </c>
      <c r="R2645" s="1" t="s">
        <v>4320</v>
      </c>
      <c r="S2645" s="13" t="str" cm="1">
        <f t="array" ref="S2645">IFERROR(_xlfn.TEXTJOIN(", ",TRUE,IF(ChangeLog[ROW_ID]=$T2645,ChangeLog[Change'#],"")),"")</f>
        <v>197</v>
      </c>
      <c r="T2645">
        <v>2647</v>
      </c>
    </row>
    <row r="2646" spans="1:20" ht="84.95" customHeight="1" x14ac:dyDescent="0.25">
      <c r="A2646" s="1" t="s">
        <v>1242</v>
      </c>
      <c r="B2646" s="15">
        <v>2003</v>
      </c>
      <c r="C2646" s="15" t="s">
        <v>24</v>
      </c>
      <c r="D2646" s="15" t="s">
        <v>25</v>
      </c>
      <c r="E2646" s="15" t="s">
        <v>25</v>
      </c>
      <c r="F2646" s="15" t="s">
        <v>49</v>
      </c>
      <c r="G2646" s="15" t="s">
        <v>42</v>
      </c>
      <c r="H2646" s="15" t="s">
        <v>1243</v>
      </c>
      <c r="I2646" s="15" t="s">
        <v>12074</v>
      </c>
      <c r="J2646" s="1" t="s">
        <v>4322</v>
      </c>
      <c r="K2646" s="15" t="s">
        <v>29</v>
      </c>
      <c r="L2646" s="15">
        <v>1</v>
      </c>
      <c r="M2646" s="15" t="s">
        <v>41</v>
      </c>
      <c r="N2646" s="15">
        <v>1</v>
      </c>
      <c r="O2646" s="15">
        <v>1</v>
      </c>
      <c r="P2646" s="13" t="s">
        <v>31</v>
      </c>
      <c r="Q2646" s="13" t="s">
        <v>32</v>
      </c>
      <c r="R2646" s="1" t="s">
        <v>4323</v>
      </c>
      <c r="S2646" s="13" t="str" cm="1">
        <f t="array" ref="S2646">IFERROR(_xlfn.TEXTJOIN(", ",TRUE,IF(ChangeLog[ROW_ID]=$T2646,ChangeLog[Change'#],"")),"")</f>
        <v>198</v>
      </c>
      <c r="T2646">
        <v>2648</v>
      </c>
    </row>
    <row r="2647" spans="1:20" ht="68.099999999999994" customHeight="1" x14ac:dyDescent="0.25">
      <c r="A2647" s="1" t="s">
        <v>1242</v>
      </c>
      <c r="B2647" s="15">
        <v>2003</v>
      </c>
      <c r="C2647" s="15" t="s">
        <v>24</v>
      </c>
      <c r="D2647" s="15" t="s">
        <v>25</v>
      </c>
      <c r="E2647" s="15" t="s">
        <v>25</v>
      </c>
      <c r="F2647" s="15" t="s">
        <v>49</v>
      </c>
      <c r="G2647" s="15" t="s">
        <v>66</v>
      </c>
      <c r="H2647" s="15" t="s">
        <v>1243</v>
      </c>
      <c r="I2647" s="15" t="s">
        <v>11930</v>
      </c>
      <c r="J2647" s="1" t="s">
        <v>4324</v>
      </c>
      <c r="K2647" s="15" t="s">
        <v>29</v>
      </c>
      <c r="L2647" s="15">
        <v>2</v>
      </c>
      <c r="M2647" s="15" t="s">
        <v>30</v>
      </c>
      <c r="N2647" s="15">
        <v>2</v>
      </c>
      <c r="O2647" s="15">
        <v>1</v>
      </c>
      <c r="P2647" s="13" t="s">
        <v>31</v>
      </c>
      <c r="Q2647" s="13" t="s">
        <v>32</v>
      </c>
      <c r="R2647" s="1" t="s">
        <v>4325</v>
      </c>
      <c r="S2647" s="13" t="str" cm="1">
        <f t="array" ref="S2647">IFERROR(_xlfn.TEXTJOIN(", ",TRUE,IF(ChangeLog[ROW_ID]=$T2647,ChangeLog[Change'#],"")),"")</f>
        <v>199</v>
      </c>
      <c r="T2647">
        <v>2649</v>
      </c>
    </row>
    <row r="2648" spans="1:20" ht="237.95" customHeight="1" x14ac:dyDescent="0.25">
      <c r="A2648" s="1" t="s">
        <v>1242</v>
      </c>
      <c r="B2648" s="15">
        <v>2003</v>
      </c>
      <c r="C2648" s="15" t="s">
        <v>24</v>
      </c>
      <c r="D2648" s="15" t="s">
        <v>35</v>
      </c>
      <c r="E2648" s="15" t="s">
        <v>35</v>
      </c>
      <c r="F2648" s="15" t="s">
        <v>26</v>
      </c>
      <c r="G2648" s="15" t="s">
        <v>36</v>
      </c>
      <c r="H2648" s="15" t="s">
        <v>1359</v>
      </c>
      <c r="I2648" s="15" t="s">
        <v>12075</v>
      </c>
      <c r="J2648" s="1" t="s">
        <v>4327</v>
      </c>
      <c r="K2648" s="15" t="s">
        <v>29</v>
      </c>
      <c r="L2648" s="15">
        <v>1</v>
      </c>
      <c r="M2648" s="15" t="s">
        <v>41</v>
      </c>
      <c r="N2648" s="15">
        <v>1</v>
      </c>
      <c r="O2648" s="15">
        <v>1</v>
      </c>
      <c r="P2648" s="13" t="s">
        <v>31</v>
      </c>
      <c r="Q2648" s="13" t="s">
        <v>32</v>
      </c>
      <c r="R2648" s="1"/>
      <c r="S2648" s="13" t="str" cm="1">
        <f t="array" ref="S2648">IFERROR(_xlfn.TEXTJOIN(", ",TRUE,IF(ChangeLog[ROW_ID]=$T2648,ChangeLog[Change'#],"")),"")</f>
        <v>207</v>
      </c>
      <c r="T2648">
        <v>2650</v>
      </c>
    </row>
    <row r="2649" spans="1:20" ht="17.100000000000001" customHeight="1" x14ac:dyDescent="0.25">
      <c r="A2649" s="1" t="s">
        <v>1242</v>
      </c>
      <c r="B2649" s="15">
        <v>2003</v>
      </c>
      <c r="C2649" s="15" t="s">
        <v>24</v>
      </c>
      <c r="D2649" s="15" t="s">
        <v>25</v>
      </c>
      <c r="E2649" s="15" t="s">
        <v>25</v>
      </c>
      <c r="F2649" s="15" t="s">
        <v>49</v>
      </c>
      <c r="G2649" s="15" t="s">
        <v>39</v>
      </c>
      <c r="H2649" s="15" t="s">
        <v>1243</v>
      </c>
      <c r="I2649" s="15" t="s">
        <v>12076</v>
      </c>
      <c r="J2649" s="1" t="s">
        <v>3920</v>
      </c>
      <c r="K2649" s="15" t="s">
        <v>29</v>
      </c>
      <c r="L2649" s="15">
        <v>2</v>
      </c>
      <c r="M2649" s="15" t="s">
        <v>30</v>
      </c>
      <c r="N2649" s="15">
        <v>2</v>
      </c>
      <c r="O2649" s="15">
        <v>1</v>
      </c>
      <c r="P2649" s="13" t="s">
        <v>31</v>
      </c>
      <c r="Q2649" s="13" t="s">
        <v>32</v>
      </c>
      <c r="R2649" s="1" t="s">
        <v>4329</v>
      </c>
      <c r="S2649" s="13" t="str" cm="1">
        <f t="array" ref="S2649">IFERROR(_xlfn.TEXTJOIN(", ",TRUE,IF(ChangeLog[ROW_ID]=$T2649,ChangeLog[Change'#],"")),"")</f>
        <v/>
      </c>
      <c r="T2649">
        <v>2651</v>
      </c>
    </row>
    <row r="2650" spans="1:20" ht="17.100000000000001" customHeight="1" x14ac:dyDescent="0.25">
      <c r="A2650" s="1" t="s">
        <v>1242</v>
      </c>
      <c r="B2650" s="15">
        <v>2003</v>
      </c>
      <c r="C2650" s="15" t="s">
        <v>24</v>
      </c>
      <c r="D2650" s="15" t="s">
        <v>25</v>
      </c>
      <c r="E2650" s="15" t="s">
        <v>25</v>
      </c>
      <c r="F2650" s="15" t="s">
        <v>49</v>
      </c>
      <c r="G2650" s="15" t="s">
        <v>359</v>
      </c>
      <c r="H2650" s="15" t="s">
        <v>1243</v>
      </c>
      <c r="I2650" s="15" t="s">
        <v>359</v>
      </c>
      <c r="J2650" s="1" t="s">
        <v>3920</v>
      </c>
      <c r="K2650" s="15" t="s">
        <v>29</v>
      </c>
      <c r="L2650" s="15">
        <v>1</v>
      </c>
      <c r="M2650" s="15" t="s">
        <v>41</v>
      </c>
      <c r="N2650" s="15">
        <v>1</v>
      </c>
      <c r="O2650" s="15">
        <v>1</v>
      </c>
      <c r="P2650" s="13" t="s">
        <v>31</v>
      </c>
      <c r="Q2650" s="13" t="s">
        <v>32</v>
      </c>
      <c r="R2650" s="1" t="s">
        <v>4330</v>
      </c>
      <c r="S2650" s="13" t="str" cm="1">
        <f t="array" ref="S2650">IFERROR(_xlfn.TEXTJOIN(", ",TRUE,IF(ChangeLog[ROW_ID]=$T2650,ChangeLog[Change'#],"")),"")</f>
        <v/>
      </c>
      <c r="T2650">
        <v>2652</v>
      </c>
    </row>
    <row r="2651" spans="1:20" ht="17.100000000000001" customHeight="1" x14ac:dyDescent="0.25">
      <c r="A2651" s="1" t="s">
        <v>1242</v>
      </c>
      <c r="B2651" s="15">
        <v>2003</v>
      </c>
      <c r="C2651" s="15" t="s">
        <v>24</v>
      </c>
      <c r="D2651" s="15" t="s">
        <v>25</v>
      </c>
      <c r="E2651" s="15" t="s">
        <v>25</v>
      </c>
      <c r="F2651" s="15" t="s">
        <v>49</v>
      </c>
      <c r="G2651" s="15" t="s">
        <v>108</v>
      </c>
      <c r="H2651" s="15" t="s">
        <v>1243</v>
      </c>
      <c r="I2651" s="15" t="s">
        <v>12077</v>
      </c>
      <c r="J2651" s="1" t="s">
        <v>3394</v>
      </c>
      <c r="K2651" s="15" t="s">
        <v>29</v>
      </c>
      <c r="L2651" s="15">
        <v>1</v>
      </c>
      <c r="M2651" s="15" t="s">
        <v>41</v>
      </c>
      <c r="N2651" s="15">
        <v>1</v>
      </c>
      <c r="O2651" s="15">
        <v>1</v>
      </c>
      <c r="P2651" s="13" t="s">
        <v>31</v>
      </c>
      <c r="Q2651" s="13" t="s">
        <v>32</v>
      </c>
      <c r="R2651" s="1" t="s">
        <v>4332</v>
      </c>
      <c r="S2651" s="13" t="str" cm="1">
        <f t="array" ref="S2651">IFERROR(_xlfn.TEXTJOIN(", ",TRUE,IF(ChangeLog[ROW_ID]=$T2651,ChangeLog[Change'#],"")),"")</f>
        <v/>
      </c>
      <c r="T2651">
        <v>2653</v>
      </c>
    </row>
    <row r="2652" spans="1:20" ht="17.100000000000001" customHeight="1" x14ac:dyDescent="0.25">
      <c r="A2652" s="1" t="s">
        <v>1242</v>
      </c>
      <c r="B2652" s="15">
        <v>2003</v>
      </c>
      <c r="C2652" s="15" t="s">
        <v>24</v>
      </c>
      <c r="D2652" s="15" t="s">
        <v>25</v>
      </c>
      <c r="E2652" s="15" t="s">
        <v>25</v>
      </c>
      <c r="F2652" s="15" t="s">
        <v>49</v>
      </c>
      <c r="G2652" s="15" t="s">
        <v>169</v>
      </c>
      <c r="H2652" s="15" t="s">
        <v>1243</v>
      </c>
      <c r="I2652" s="15" t="s">
        <v>12031</v>
      </c>
      <c r="J2652" s="1" t="s">
        <v>3394</v>
      </c>
      <c r="K2652" s="15" t="s">
        <v>29</v>
      </c>
      <c r="L2652" s="15">
        <v>1</v>
      </c>
      <c r="M2652" s="15" t="s">
        <v>41</v>
      </c>
      <c r="N2652" s="15">
        <v>1</v>
      </c>
      <c r="O2652" s="15">
        <v>1</v>
      </c>
      <c r="P2652" s="13" t="s">
        <v>31</v>
      </c>
      <c r="Q2652" s="13" t="s">
        <v>32</v>
      </c>
      <c r="R2652" s="1">
        <v>26.42</v>
      </c>
      <c r="S2652" s="13" t="str" cm="1">
        <f t="array" ref="S2652">IFERROR(_xlfn.TEXTJOIN(", ",TRUE,IF(ChangeLog[ROW_ID]=$T2652,ChangeLog[Change'#],"")),"")</f>
        <v/>
      </c>
      <c r="T2652">
        <v>2654</v>
      </c>
    </row>
    <row r="2653" spans="1:20" ht="17.100000000000001" customHeight="1" x14ac:dyDescent="0.25">
      <c r="A2653" s="1" t="s">
        <v>1242</v>
      </c>
      <c r="B2653" s="15">
        <v>2003</v>
      </c>
      <c r="C2653" s="15" t="s">
        <v>24</v>
      </c>
      <c r="D2653" s="15" t="s">
        <v>25</v>
      </c>
      <c r="E2653" s="15" t="s">
        <v>25</v>
      </c>
      <c r="F2653" s="15" t="s">
        <v>49</v>
      </c>
      <c r="G2653" s="15" t="s">
        <v>124</v>
      </c>
      <c r="H2653" s="15" t="s">
        <v>1243</v>
      </c>
      <c r="I2653" s="15" t="s">
        <v>12072</v>
      </c>
      <c r="J2653" s="1" t="s">
        <v>3394</v>
      </c>
      <c r="K2653" s="15" t="s">
        <v>29</v>
      </c>
      <c r="L2653" s="15">
        <v>1</v>
      </c>
      <c r="M2653" s="15" t="s">
        <v>41</v>
      </c>
      <c r="N2653" s="15">
        <v>1</v>
      </c>
      <c r="O2653" s="15">
        <v>1</v>
      </c>
      <c r="P2653" s="13" t="s">
        <v>31</v>
      </c>
      <c r="Q2653" s="13" t="s">
        <v>32</v>
      </c>
      <c r="R2653" s="1" t="s">
        <v>4333</v>
      </c>
      <c r="S2653" s="13" t="str" cm="1">
        <f t="array" ref="S2653">IFERROR(_xlfn.TEXTJOIN(", ",TRUE,IF(ChangeLog[ROW_ID]=$T2653,ChangeLog[Change'#],"")),"")</f>
        <v/>
      </c>
      <c r="T2653">
        <v>2655</v>
      </c>
    </row>
    <row r="2654" spans="1:20" ht="17.100000000000001" customHeight="1" x14ac:dyDescent="0.25">
      <c r="A2654" s="1" t="s">
        <v>1242</v>
      </c>
      <c r="B2654" s="15">
        <v>2003</v>
      </c>
      <c r="C2654" s="15" t="s">
        <v>24</v>
      </c>
      <c r="D2654" s="15" t="s">
        <v>25</v>
      </c>
      <c r="E2654" s="15" t="s">
        <v>25</v>
      </c>
      <c r="F2654" s="15" t="s">
        <v>26</v>
      </c>
      <c r="G2654" s="15" t="s">
        <v>100</v>
      </c>
      <c r="H2654" s="15" t="s">
        <v>1243</v>
      </c>
      <c r="I2654" s="15" t="s">
        <v>12078</v>
      </c>
      <c r="J2654" s="1" t="s">
        <v>4335</v>
      </c>
      <c r="K2654" s="15" t="s">
        <v>29</v>
      </c>
      <c r="L2654" s="15">
        <v>2</v>
      </c>
      <c r="M2654" s="15" t="s">
        <v>30</v>
      </c>
      <c r="N2654" s="15">
        <v>2</v>
      </c>
      <c r="O2654" s="15">
        <v>1</v>
      </c>
      <c r="P2654" s="13" t="s">
        <v>31</v>
      </c>
      <c r="Q2654" s="13" t="s">
        <v>32</v>
      </c>
      <c r="R2654" s="1" t="s">
        <v>4336</v>
      </c>
      <c r="S2654" s="13" t="str" cm="1">
        <f t="array" ref="S2654">IFERROR(_xlfn.TEXTJOIN(", ",TRUE,IF(ChangeLog[ROW_ID]=$T2654,ChangeLog[Change'#],"")),"")</f>
        <v/>
      </c>
      <c r="T2654">
        <v>2656</v>
      </c>
    </row>
    <row r="2655" spans="1:20" ht="17.100000000000001" customHeight="1" x14ac:dyDescent="0.25">
      <c r="A2655" s="1" t="s">
        <v>1242</v>
      </c>
      <c r="B2655" s="15">
        <v>2003</v>
      </c>
      <c r="C2655" s="15" t="s">
        <v>24</v>
      </c>
      <c r="D2655" s="15" t="s">
        <v>25</v>
      </c>
      <c r="E2655" s="15" t="s">
        <v>25</v>
      </c>
      <c r="F2655" s="15" t="s">
        <v>26</v>
      </c>
      <c r="G2655" s="15" t="s">
        <v>27</v>
      </c>
      <c r="H2655" s="15" t="s">
        <v>1243</v>
      </c>
      <c r="I2655" s="15" t="s">
        <v>12078</v>
      </c>
      <c r="J2655" s="1" t="s">
        <v>4335</v>
      </c>
      <c r="K2655" s="15" t="s">
        <v>29</v>
      </c>
      <c r="L2655" s="15">
        <v>2</v>
      </c>
      <c r="M2655" s="15" t="s">
        <v>30</v>
      </c>
      <c r="N2655" s="15">
        <v>2</v>
      </c>
      <c r="O2655" s="15">
        <v>1</v>
      </c>
      <c r="P2655" s="13" t="s">
        <v>31</v>
      </c>
      <c r="Q2655" s="13" t="s">
        <v>32</v>
      </c>
      <c r="R2655" s="1" t="s">
        <v>4337</v>
      </c>
      <c r="S2655" s="13" t="str" cm="1">
        <f t="array" ref="S2655">IFERROR(_xlfn.TEXTJOIN(", ",TRUE,IF(ChangeLog[ROW_ID]=$T2655,ChangeLog[Change'#],"")),"")</f>
        <v/>
      </c>
      <c r="T2655">
        <v>2657</v>
      </c>
    </row>
    <row r="2656" spans="1:20" ht="17.100000000000001" customHeight="1" x14ac:dyDescent="0.25">
      <c r="A2656" s="1" t="s">
        <v>1242</v>
      </c>
      <c r="B2656" s="15">
        <v>2003</v>
      </c>
      <c r="C2656" s="15" t="s">
        <v>24</v>
      </c>
      <c r="D2656" s="15" t="s">
        <v>25</v>
      </c>
      <c r="E2656" s="15" t="s">
        <v>25</v>
      </c>
      <c r="F2656" s="15" t="s">
        <v>26</v>
      </c>
      <c r="G2656" s="15" t="s">
        <v>104</v>
      </c>
      <c r="H2656" s="15" t="s">
        <v>1243</v>
      </c>
      <c r="I2656" s="15" t="s">
        <v>12032</v>
      </c>
      <c r="J2656" s="1" t="s">
        <v>4304</v>
      </c>
      <c r="K2656" s="15" t="s">
        <v>29</v>
      </c>
      <c r="L2656" s="15">
        <v>2</v>
      </c>
      <c r="M2656" s="15" t="s">
        <v>30</v>
      </c>
      <c r="N2656" s="15">
        <v>2</v>
      </c>
      <c r="O2656" s="15">
        <v>1</v>
      </c>
      <c r="P2656" s="13" t="s">
        <v>31</v>
      </c>
      <c r="Q2656" s="13" t="s">
        <v>32</v>
      </c>
      <c r="R2656" s="1" t="s">
        <v>4338</v>
      </c>
      <c r="S2656" s="13" t="str" cm="1">
        <f t="array" ref="S2656">IFERROR(_xlfn.TEXTJOIN(", ",TRUE,IF(ChangeLog[ROW_ID]=$T2656,ChangeLog[Change'#],"")),"")</f>
        <v/>
      </c>
      <c r="T2656">
        <v>2658</v>
      </c>
    </row>
    <row r="2657" spans="1:20" ht="17.100000000000001" customHeight="1" x14ac:dyDescent="0.25">
      <c r="A2657" s="1" t="s">
        <v>1242</v>
      </c>
      <c r="B2657" s="15">
        <v>2003</v>
      </c>
      <c r="C2657" s="15" t="s">
        <v>24</v>
      </c>
      <c r="D2657" s="15" t="s">
        <v>25</v>
      </c>
      <c r="E2657" s="15" t="s">
        <v>25</v>
      </c>
      <c r="F2657" s="15" t="s">
        <v>49</v>
      </c>
      <c r="G2657" s="15" t="s">
        <v>786</v>
      </c>
      <c r="H2657" s="15" t="s">
        <v>1243</v>
      </c>
      <c r="I2657" s="15" t="s">
        <v>12079</v>
      </c>
      <c r="J2657" s="1" t="s">
        <v>4055</v>
      </c>
      <c r="K2657" s="15" t="s">
        <v>29</v>
      </c>
      <c r="L2657" s="15">
        <v>2</v>
      </c>
      <c r="M2657" s="15" t="s">
        <v>30</v>
      </c>
      <c r="N2657" s="15">
        <v>2</v>
      </c>
      <c r="O2657" s="15">
        <v>1</v>
      </c>
      <c r="P2657" s="13" t="s">
        <v>31</v>
      </c>
      <c r="Q2657" s="13" t="s">
        <v>32</v>
      </c>
      <c r="R2657" s="1" t="s">
        <v>4340</v>
      </c>
      <c r="S2657" s="13" t="str" cm="1">
        <f t="array" ref="S2657">IFERROR(_xlfn.TEXTJOIN(", ",TRUE,IF(ChangeLog[ROW_ID]=$T2657,ChangeLog[Change'#],"")),"")</f>
        <v/>
      </c>
      <c r="T2657">
        <v>2659</v>
      </c>
    </row>
    <row r="2658" spans="1:20" ht="17.100000000000001" customHeight="1" x14ac:dyDescent="0.25">
      <c r="A2658" s="1" t="s">
        <v>1242</v>
      </c>
      <c r="B2658" s="15">
        <v>2003</v>
      </c>
      <c r="C2658" s="15" t="s">
        <v>24</v>
      </c>
      <c r="D2658" s="15" t="s">
        <v>25</v>
      </c>
      <c r="E2658" s="15" t="s">
        <v>25</v>
      </c>
      <c r="F2658" s="15" t="s">
        <v>49</v>
      </c>
      <c r="G2658" s="15" t="s">
        <v>695</v>
      </c>
      <c r="H2658" s="15" t="s">
        <v>1243</v>
      </c>
      <c r="I2658" s="15" t="s">
        <v>12080</v>
      </c>
      <c r="J2658" s="1" t="s">
        <v>4055</v>
      </c>
      <c r="K2658" s="15" t="s">
        <v>29</v>
      </c>
      <c r="L2658" s="15">
        <v>2</v>
      </c>
      <c r="M2658" s="15" t="s">
        <v>30</v>
      </c>
      <c r="N2658" s="15">
        <v>2</v>
      </c>
      <c r="O2658" s="15">
        <v>1</v>
      </c>
      <c r="P2658" s="13" t="s">
        <v>31</v>
      </c>
      <c r="Q2658" s="13" t="s">
        <v>32</v>
      </c>
      <c r="R2658" s="1" t="s">
        <v>4342</v>
      </c>
      <c r="S2658" s="13" t="str" cm="1">
        <f t="array" ref="S2658">IFERROR(_xlfn.TEXTJOIN(", ",TRUE,IF(ChangeLog[ROW_ID]=$T2658,ChangeLog[Change'#],"")),"")</f>
        <v/>
      </c>
      <c r="T2658">
        <v>2660</v>
      </c>
    </row>
    <row r="2659" spans="1:20" ht="17.100000000000001" customHeight="1" x14ac:dyDescent="0.25">
      <c r="A2659" s="1" t="s">
        <v>1242</v>
      </c>
      <c r="B2659" s="15">
        <v>2003</v>
      </c>
      <c r="C2659" s="15" t="s">
        <v>2429</v>
      </c>
      <c r="D2659" s="15" t="s">
        <v>2429</v>
      </c>
      <c r="E2659" s="15" t="s">
        <v>2430</v>
      </c>
      <c r="F2659" s="15" t="s">
        <v>26</v>
      </c>
      <c r="G2659" s="15" t="s">
        <v>369</v>
      </c>
      <c r="H2659" s="15" t="s">
        <v>2431</v>
      </c>
      <c r="I2659" s="15" t="s">
        <v>11853</v>
      </c>
      <c r="J2659" s="1" t="s">
        <v>4343</v>
      </c>
      <c r="K2659" s="15" t="s">
        <v>29</v>
      </c>
      <c r="L2659" s="15">
        <v>2</v>
      </c>
      <c r="M2659" s="15" t="s">
        <v>30</v>
      </c>
      <c r="N2659" s="15">
        <v>2</v>
      </c>
      <c r="O2659" s="15">
        <v>1</v>
      </c>
      <c r="P2659" s="13" t="s">
        <v>31</v>
      </c>
      <c r="Q2659" s="13" t="s">
        <v>32</v>
      </c>
      <c r="R2659" s="1"/>
      <c r="S2659" s="13" t="str" cm="1">
        <f t="array" ref="S2659">IFERROR(_xlfn.TEXTJOIN(", ",TRUE,IF(ChangeLog[ROW_ID]=$T2659,ChangeLog[Change'#],"")),"")</f>
        <v/>
      </c>
      <c r="T2659">
        <v>2661</v>
      </c>
    </row>
    <row r="2660" spans="1:20" ht="68.099999999999994" customHeight="1" x14ac:dyDescent="0.25">
      <c r="A2660" s="1" t="s">
        <v>1242</v>
      </c>
      <c r="B2660" s="15">
        <v>2003</v>
      </c>
      <c r="C2660" s="15" t="s">
        <v>47</v>
      </c>
      <c r="D2660" s="15" t="s">
        <v>47</v>
      </c>
      <c r="E2660" s="15" t="s">
        <v>48</v>
      </c>
      <c r="F2660" s="15" t="s">
        <v>26</v>
      </c>
      <c r="G2660" s="15" t="s">
        <v>127</v>
      </c>
      <c r="H2660" s="15" t="s">
        <v>1255</v>
      </c>
      <c r="I2660" s="15" t="s">
        <v>12081</v>
      </c>
      <c r="J2660" s="1" t="s">
        <v>4345</v>
      </c>
      <c r="K2660" s="15" t="s">
        <v>29</v>
      </c>
      <c r="L2660" s="15">
        <v>2</v>
      </c>
      <c r="M2660" s="15" t="s">
        <v>30</v>
      </c>
      <c r="N2660" s="15">
        <v>2</v>
      </c>
      <c r="O2660" s="15">
        <v>1</v>
      </c>
      <c r="P2660" s="13" t="s">
        <v>31</v>
      </c>
      <c r="Q2660" s="13" t="s">
        <v>32</v>
      </c>
      <c r="R2660" s="1"/>
      <c r="S2660" s="13" t="str" cm="1">
        <f t="array" ref="S2660">IFERROR(_xlfn.TEXTJOIN(", ",TRUE,IF(ChangeLog[ROW_ID]=$T2660,ChangeLog[Change'#],"")),"")</f>
        <v>180</v>
      </c>
      <c r="T2660">
        <v>2662</v>
      </c>
    </row>
    <row r="2661" spans="1:20" ht="17.100000000000001" customHeight="1" x14ac:dyDescent="0.25">
      <c r="A2661" s="1" t="s">
        <v>1242</v>
      </c>
      <c r="B2661" s="15">
        <v>2003</v>
      </c>
      <c r="C2661" s="15" t="s">
        <v>47</v>
      </c>
      <c r="D2661" s="15" t="s">
        <v>47</v>
      </c>
      <c r="E2661" s="15" t="s">
        <v>48</v>
      </c>
      <c r="F2661" s="15" t="s">
        <v>26</v>
      </c>
      <c r="G2661" s="15" t="s">
        <v>1561</v>
      </c>
      <c r="H2661" s="15" t="s">
        <v>1255</v>
      </c>
      <c r="I2661" s="15" t="s">
        <v>12082</v>
      </c>
      <c r="J2661" s="1" t="s">
        <v>4347</v>
      </c>
      <c r="K2661" s="15" t="s">
        <v>29</v>
      </c>
      <c r="L2661" s="15">
        <v>3</v>
      </c>
      <c r="M2661" s="15" t="s">
        <v>57</v>
      </c>
      <c r="N2661" s="15">
        <v>3</v>
      </c>
      <c r="O2661" s="15">
        <v>1</v>
      </c>
      <c r="P2661" s="13" t="s">
        <v>31</v>
      </c>
      <c r="Q2661" s="13" t="s">
        <v>32</v>
      </c>
      <c r="R2661" s="1" t="s">
        <v>4348</v>
      </c>
      <c r="S2661" s="13" t="str" cm="1">
        <f t="array" ref="S2661">IFERROR(_xlfn.TEXTJOIN(", ",TRUE,IF(ChangeLog[ROW_ID]=$T2661,ChangeLog[Change'#],"")),"")</f>
        <v/>
      </c>
      <c r="T2661">
        <v>2663</v>
      </c>
    </row>
    <row r="2662" spans="1:20" ht="17.100000000000001" customHeight="1" x14ac:dyDescent="0.25">
      <c r="A2662" s="1" t="s">
        <v>1242</v>
      </c>
      <c r="B2662" s="15">
        <v>2003</v>
      </c>
      <c r="C2662" s="15" t="s">
        <v>47</v>
      </c>
      <c r="D2662" s="15" t="s">
        <v>47</v>
      </c>
      <c r="E2662" s="15" t="s">
        <v>112</v>
      </c>
      <c r="F2662" s="15" t="s">
        <v>26</v>
      </c>
      <c r="G2662" s="15" t="s">
        <v>964</v>
      </c>
      <c r="H2662" s="15" t="s">
        <v>1255</v>
      </c>
      <c r="I2662" s="15" t="s">
        <v>12083</v>
      </c>
      <c r="J2662" s="1" t="s">
        <v>4350</v>
      </c>
      <c r="K2662" s="15" t="s">
        <v>29</v>
      </c>
      <c r="L2662" s="15">
        <v>1</v>
      </c>
      <c r="M2662" s="15" t="s">
        <v>41</v>
      </c>
      <c r="N2662" s="15">
        <v>1</v>
      </c>
      <c r="O2662" s="15">
        <v>1</v>
      </c>
      <c r="P2662" s="13" t="s">
        <v>31</v>
      </c>
      <c r="Q2662" s="13" t="s">
        <v>32</v>
      </c>
      <c r="R2662" s="1" t="s">
        <v>4351</v>
      </c>
      <c r="S2662" s="13" t="str" cm="1">
        <f t="array" ref="S2662">IFERROR(_xlfn.TEXTJOIN(", ",TRUE,IF(ChangeLog[ROW_ID]=$T2662,ChangeLog[Change'#],"")),"")</f>
        <v/>
      </c>
      <c r="T2662">
        <v>2664</v>
      </c>
    </row>
    <row r="2663" spans="1:20" ht="17.100000000000001" customHeight="1" x14ac:dyDescent="0.25">
      <c r="A2663" s="1" t="s">
        <v>1242</v>
      </c>
      <c r="B2663" s="15">
        <v>2003</v>
      </c>
      <c r="C2663" s="15" t="s">
        <v>47</v>
      </c>
      <c r="D2663" s="15" t="s">
        <v>47</v>
      </c>
      <c r="E2663" s="15" t="s">
        <v>112</v>
      </c>
      <c r="F2663" s="15" t="s">
        <v>49</v>
      </c>
      <c r="G2663" s="15" t="s">
        <v>964</v>
      </c>
      <c r="H2663" s="15" t="s">
        <v>1255</v>
      </c>
      <c r="I2663" s="15" t="s">
        <v>1000</v>
      </c>
      <c r="J2663" s="1" t="s">
        <v>4353</v>
      </c>
      <c r="K2663" s="15" t="s">
        <v>29</v>
      </c>
      <c r="L2663" s="15">
        <v>1</v>
      </c>
      <c r="M2663" s="15" t="s">
        <v>41</v>
      </c>
      <c r="N2663" s="15">
        <v>1</v>
      </c>
      <c r="O2663" s="15">
        <v>1</v>
      </c>
      <c r="P2663" s="13" t="s">
        <v>31</v>
      </c>
      <c r="Q2663" s="13" t="s">
        <v>32</v>
      </c>
      <c r="R2663" s="1" t="s">
        <v>4354</v>
      </c>
      <c r="S2663" s="13" t="str" cm="1">
        <f t="array" ref="S2663">IFERROR(_xlfn.TEXTJOIN(", ",TRUE,IF(ChangeLog[ROW_ID]=$T2663,ChangeLog[Change'#],"")),"")</f>
        <v/>
      </c>
      <c r="T2663">
        <v>2665</v>
      </c>
    </row>
    <row r="2664" spans="1:20" ht="17.100000000000001" customHeight="1" x14ac:dyDescent="0.25">
      <c r="A2664" s="1" t="s">
        <v>1242</v>
      </c>
      <c r="B2664" s="15">
        <v>2003</v>
      </c>
      <c r="C2664" s="15" t="s">
        <v>47</v>
      </c>
      <c r="D2664" s="15" t="s">
        <v>47</v>
      </c>
      <c r="E2664" s="15" t="s">
        <v>112</v>
      </c>
      <c r="F2664" s="15" t="s">
        <v>49</v>
      </c>
      <c r="G2664" s="15" t="s">
        <v>964</v>
      </c>
      <c r="H2664" s="15" t="s">
        <v>1255</v>
      </c>
      <c r="I2664" s="15" t="s">
        <v>1000</v>
      </c>
      <c r="J2664" s="1" t="s">
        <v>965</v>
      </c>
      <c r="K2664" s="15" t="s">
        <v>29</v>
      </c>
      <c r="L2664" s="15">
        <v>2</v>
      </c>
      <c r="M2664" s="15" t="s">
        <v>30</v>
      </c>
      <c r="N2664" s="15">
        <v>2</v>
      </c>
      <c r="O2664" s="15">
        <v>1</v>
      </c>
      <c r="P2664" s="13" t="s">
        <v>31</v>
      </c>
      <c r="Q2664" s="13" t="s">
        <v>32</v>
      </c>
      <c r="R2664" s="1"/>
      <c r="S2664" s="13" t="str" cm="1">
        <f t="array" ref="S2664">IFERROR(_xlfn.TEXTJOIN(", ",TRUE,IF(ChangeLog[ROW_ID]=$T2664,ChangeLog[Change'#],"")),"")</f>
        <v/>
      </c>
      <c r="T2664">
        <v>2666</v>
      </c>
    </row>
    <row r="2665" spans="1:20" ht="17.100000000000001" customHeight="1" x14ac:dyDescent="0.25">
      <c r="A2665" s="1" t="s">
        <v>1242</v>
      </c>
      <c r="B2665" s="15">
        <v>2003</v>
      </c>
      <c r="C2665" s="15" t="s">
        <v>47</v>
      </c>
      <c r="D2665" s="15" t="s">
        <v>47</v>
      </c>
      <c r="E2665" s="15" t="s">
        <v>112</v>
      </c>
      <c r="F2665" s="15" t="s">
        <v>26</v>
      </c>
      <c r="G2665" s="15" t="s">
        <v>3048</v>
      </c>
      <c r="H2665" s="15" t="s">
        <v>1255</v>
      </c>
      <c r="I2665" s="15" t="s">
        <v>11795</v>
      </c>
      <c r="J2665" s="1" t="s">
        <v>3050</v>
      </c>
      <c r="K2665" s="15" t="s">
        <v>29</v>
      </c>
      <c r="L2665" s="15">
        <v>1</v>
      </c>
      <c r="M2665" s="15" t="s">
        <v>41</v>
      </c>
      <c r="N2665" s="15">
        <v>1</v>
      </c>
      <c r="O2665" s="15">
        <v>1</v>
      </c>
      <c r="P2665" s="13" t="s">
        <v>31</v>
      </c>
      <c r="Q2665" s="13" t="s">
        <v>32</v>
      </c>
      <c r="R2665" s="1" t="s">
        <v>4355</v>
      </c>
      <c r="S2665" s="13" t="str" cm="1">
        <f t="array" ref="S2665">IFERROR(_xlfn.TEXTJOIN(", ",TRUE,IF(ChangeLog[ROW_ID]=$T2665,ChangeLog[Change'#],"")),"")</f>
        <v/>
      </c>
      <c r="T2665">
        <v>2667</v>
      </c>
    </row>
    <row r="2666" spans="1:20" ht="17.100000000000001" customHeight="1" x14ac:dyDescent="0.25">
      <c r="A2666" s="1" t="s">
        <v>1242</v>
      </c>
      <c r="B2666" s="15">
        <v>2003</v>
      </c>
      <c r="C2666" s="15" t="s">
        <v>47</v>
      </c>
      <c r="D2666" s="15" t="s">
        <v>47</v>
      </c>
      <c r="E2666" s="15" t="s">
        <v>112</v>
      </c>
      <c r="F2666" s="15" t="s">
        <v>49</v>
      </c>
      <c r="G2666" s="15" t="s">
        <v>3048</v>
      </c>
      <c r="H2666" s="15" t="s">
        <v>1255</v>
      </c>
      <c r="I2666" s="15" t="s">
        <v>12084</v>
      </c>
      <c r="J2666" s="1" t="s">
        <v>965</v>
      </c>
      <c r="K2666" s="15" t="s">
        <v>29</v>
      </c>
      <c r="L2666" s="15">
        <v>1</v>
      </c>
      <c r="M2666" s="15" t="s">
        <v>41</v>
      </c>
      <c r="N2666" s="15">
        <v>1</v>
      </c>
      <c r="O2666" s="15">
        <v>1</v>
      </c>
      <c r="P2666" s="13" t="s">
        <v>31</v>
      </c>
      <c r="Q2666" s="13" t="s">
        <v>32</v>
      </c>
      <c r="R2666" s="1" t="s">
        <v>4357</v>
      </c>
      <c r="S2666" s="13" t="str" cm="1">
        <f t="array" ref="S2666">IFERROR(_xlfn.TEXTJOIN(", ",TRUE,IF(ChangeLog[ROW_ID]=$T2666,ChangeLog[Change'#],"")),"")</f>
        <v/>
      </c>
      <c r="T2666">
        <v>2668</v>
      </c>
    </row>
    <row r="2667" spans="1:20" ht="17.100000000000001" customHeight="1" x14ac:dyDescent="0.25">
      <c r="A2667" s="1" t="s">
        <v>1242</v>
      </c>
      <c r="B2667" s="15">
        <v>2003</v>
      </c>
      <c r="C2667" s="15" t="s">
        <v>47</v>
      </c>
      <c r="D2667" s="15" t="s">
        <v>47</v>
      </c>
      <c r="E2667" s="15" t="s">
        <v>112</v>
      </c>
      <c r="F2667" s="15" t="s">
        <v>49</v>
      </c>
      <c r="G2667" s="15" t="s">
        <v>3048</v>
      </c>
      <c r="H2667" s="15" t="s">
        <v>1255</v>
      </c>
      <c r="I2667" s="15" t="s">
        <v>12084</v>
      </c>
      <c r="J2667" s="1" t="s">
        <v>4353</v>
      </c>
      <c r="K2667" s="15" t="s">
        <v>29</v>
      </c>
      <c r="L2667" s="15">
        <v>2</v>
      </c>
      <c r="M2667" s="15" t="s">
        <v>30</v>
      </c>
      <c r="N2667" s="15">
        <v>2</v>
      </c>
      <c r="O2667" s="15">
        <v>1</v>
      </c>
      <c r="P2667" s="13" t="s">
        <v>31</v>
      </c>
      <c r="Q2667" s="13" t="s">
        <v>32</v>
      </c>
      <c r="R2667" s="1"/>
      <c r="S2667" s="13" t="str" cm="1">
        <f t="array" ref="S2667">IFERROR(_xlfn.TEXTJOIN(", ",TRUE,IF(ChangeLog[ROW_ID]=$T2667,ChangeLog[Change'#],"")),"")</f>
        <v/>
      </c>
      <c r="T2667">
        <v>2669</v>
      </c>
    </row>
    <row r="2668" spans="1:20" ht="17.100000000000001" customHeight="1" x14ac:dyDescent="0.25">
      <c r="A2668" s="1" t="s">
        <v>1242</v>
      </c>
      <c r="B2668" s="15">
        <v>2003</v>
      </c>
      <c r="C2668" s="15" t="s">
        <v>47</v>
      </c>
      <c r="D2668" s="15" t="s">
        <v>47</v>
      </c>
      <c r="E2668" s="15" t="s">
        <v>112</v>
      </c>
      <c r="F2668" s="15" t="s">
        <v>49</v>
      </c>
      <c r="G2668" s="15" t="s">
        <v>1882</v>
      </c>
      <c r="H2668" s="15" t="s">
        <v>1255</v>
      </c>
      <c r="I2668" s="15" t="s">
        <v>12085</v>
      </c>
      <c r="J2668" s="1" t="s">
        <v>965</v>
      </c>
      <c r="K2668" s="15" t="s">
        <v>29</v>
      </c>
      <c r="L2668" s="15">
        <v>2</v>
      </c>
      <c r="M2668" s="15" t="s">
        <v>30</v>
      </c>
      <c r="N2668" s="15">
        <v>2</v>
      </c>
      <c r="O2668" s="15">
        <v>1</v>
      </c>
      <c r="P2668" s="13" t="s">
        <v>31</v>
      </c>
      <c r="Q2668" s="13" t="s">
        <v>32</v>
      </c>
      <c r="R2668" s="1"/>
      <c r="S2668" s="13" t="str" cm="1">
        <f t="array" ref="S2668">IFERROR(_xlfn.TEXTJOIN(", ",TRUE,IF(ChangeLog[ROW_ID]=$T2668,ChangeLog[Change'#],"")),"")</f>
        <v/>
      </c>
      <c r="T2668">
        <v>2670</v>
      </c>
    </row>
    <row r="2669" spans="1:20" ht="17.100000000000001" customHeight="1" x14ac:dyDescent="0.25">
      <c r="A2669" s="1" t="s">
        <v>1242</v>
      </c>
      <c r="B2669" s="15">
        <v>2003</v>
      </c>
      <c r="C2669" s="15" t="s">
        <v>276</v>
      </c>
      <c r="D2669" s="15" t="s">
        <v>276</v>
      </c>
      <c r="E2669" s="15" t="s">
        <v>276</v>
      </c>
      <c r="F2669" s="15" t="s">
        <v>49</v>
      </c>
      <c r="G2669" s="15" t="s">
        <v>152</v>
      </c>
      <c r="H2669" s="15" t="s">
        <v>1418</v>
      </c>
      <c r="I2669" s="15" t="s">
        <v>267</v>
      </c>
      <c r="J2669" s="1" t="s">
        <v>4359</v>
      </c>
      <c r="K2669" s="15" t="s">
        <v>29</v>
      </c>
      <c r="L2669" s="15">
        <v>3</v>
      </c>
      <c r="M2669" s="15" t="s">
        <v>57</v>
      </c>
      <c r="N2669" s="15">
        <v>3</v>
      </c>
      <c r="O2669" s="15">
        <v>1</v>
      </c>
      <c r="P2669" s="13" t="s">
        <v>31</v>
      </c>
      <c r="Q2669" s="13" t="s">
        <v>32</v>
      </c>
      <c r="R2669" s="1"/>
      <c r="S2669" s="13" t="str" cm="1">
        <f t="array" ref="S2669">IFERROR(_xlfn.TEXTJOIN(", ",TRUE,IF(ChangeLog[ROW_ID]=$T2669,ChangeLog[Change'#],"")),"")</f>
        <v/>
      </c>
      <c r="T2669">
        <v>2671</v>
      </c>
    </row>
    <row r="2670" spans="1:20" ht="17.100000000000001" customHeight="1" x14ac:dyDescent="0.25">
      <c r="A2670" s="1" t="s">
        <v>1242</v>
      </c>
      <c r="B2670" s="15">
        <v>2003</v>
      </c>
      <c r="C2670" s="15" t="s">
        <v>276</v>
      </c>
      <c r="D2670" s="15" t="s">
        <v>276</v>
      </c>
      <c r="E2670" s="15" t="s">
        <v>276</v>
      </c>
      <c r="F2670" s="15" t="s">
        <v>49</v>
      </c>
      <c r="G2670" s="15" t="s">
        <v>152</v>
      </c>
      <c r="H2670" s="15" t="s">
        <v>1418</v>
      </c>
      <c r="I2670" s="15" t="s">
        <v>267</v>
      </c>
      <c r="J2670" s="1" t="s">
        <v>513</v>
      </c>
      <c r="K2670" s="15" t="s">
        <v>29</v>
      </c>
      <c r="L2670" s="15">
        <v>3</v>
      </c>
      <c r="M2670" s="15" t="s">
        <v>57</v>
      </c>
      <c r="N2670" s="15">
        <v>3</v>
      </c>
      <c r="O2670" s="15">
        <v>1</v>
      </c>
      <c r="P2670" s="13" t="s">
        <v>31</v>
      </c>
      <c r="Q2670" s="13" t="s">
        <v>32</v>
      </c>
      <c r="R2670" s="1"/>
      <c r="S2670" s="13" t="str" cm="1">
        <f t="array" ref="S2670">IFERROR(_xlfn.TEXTJOIN(", ",TRUE,IF(ChangeLog[ROW_ID]=$T2670,ChangeLog[Change'#],"")),"")</f>
        <v/>
      </c>
      <c r="T2670">
        <v>2672</v>
      </c>
    </row>
    <row r="2671" spans="1:20" ht="17.100000000000001" customHeight="1" x14ac:dyDescent="0.25">
      <c r="A2671" s="1" t="s">
        <v>1242</v>
      </c>
      <c r="B2671" s="15">
        <v>2003</v>
      </c>
      <c r="C2671" s="15" t="s">
        <v>276</v>
      </c>
      <c r="D2671" s="15" t="s">
        <v>276</v>
      </c>
      <c r="E2671" s="15" t="s">
        <v>276</v>
      </c>
      <c r="F2671" s="15" t="s">
        <v>26</v>
      </c>
      <c r="G2671" s="15" t="s">
        <v>152</v>
      </c>
      <c r="H2671" s="15" t="s">
        <v>1418</v>
      </c>
      <c r="I2671" s="15" t="s">
        <v>1002</v>
      </c>
      <c r="J2671" s="1" t="s">
        <v>970</v>
      </c>
      <c r="K2671" s="15" t="s">
        <v>29</v>
      </c>
      <c r="L2671" s="15">
        <v>3</v>
      </c>
      <c r="M2671" s="15" t="s">
        <v>57</v>
      </c>
      <c r="N2671" s="15">
        <v>3</v>
      </c>
      <c r="O2671" s="15">
        <v>1</v>
      </c>
      <c r="P2671" s="13" t="s">
        <v>31</v>
      </c>
      <c r="Q2671" s="13" t="s">
        <v>32</v>
      </c>
      <c r="R2671" s="1"/>
      <c r="S2671" s="13" t="str" cm="1">
        <f t="array" ref="S2671">IFERROR(_xlfn.TEXTJOIN(", ",TRUE,IF(ChangeLog[ROW_ID]=$T2671,ChangeLog[Change'#],"")),"")</f>
        <v/>
      </c>
      <c r="T2671">
        <v>2673</v>
      </c>
    </row>
    <row r="2672" spans="1:20" ht="17.100000000000001" customHeight="1" x14ac:dyDescent="0.25">
      <c r="A2672" s="1" t="s">
        <v>1242</v>
      </c>
      <c r="B2672" s="15">
        <v>2003</v>
      </c>
      <c r="C2672" s="15" t="s">
        <v>276</v>
      </c>
      <c r="D2672" s="15" t="s">
        <v>276</v>
      </c>
      <c r="E2672" s="15" t="s">
        <v>276</v>
      </c>
      <c r="F2672" s="15" t="s">
        <v>26</v>
      </c>
      <c r="G2672" s="15" t="s">
        <v>36</v>
      </c>
      <c r="H2672" s="15" t="s">
        <v>1418</v>
      </c>
      <c r="I2672" s="15" t="s">
        <v>12059</v>
      </c>
      <c r="J2672" s="1" t="s">
        <v>4360</v>
      </c>
      <c r="K2672" s="15" t="s">
        <v>29</v>
      </c>
      <c r="L2672" s="15">
        <v>3</v>
      </c>
      <c r="M2672" s="15" t="s">
        <v>57</v>
      </c>
      <c r="N2672" s="15">
        <v>3</v>
      </c>
      <c r="O2672" s="15">
        <v>1</v>
      </c>
      <c r="P2672" s="13" t="s">
        <v>31</v>
      </c>
      <c r="Q2672" s="13" t="s">
        <v>32</v>
      </c>
      <c r="R2672" s="1"/>
      <c r="S2672" s="13" t="str" cm="1">
        <f t="array" ref="S2672">IFERROR(_xlfn.TEXTJOIN(", ",TRUE,IF(ChangeLog[ROW_ID]=$T2672,ChangeLog[Change'#],"")),"")</f>
        <v/>
      </c>
      <c r="T2672">
        <v>2674</v>
      </c>
    </row>
    <row r="2673" spans="1:20" ht="17.100000000000001" customHeight="1" x14ac:dyDescent="0.25">
      <c r="A2673" s="1" t="s">
        <v>1242</v>
      </c>
      <c r="B2673" s="15">
        <v>2003</v>
      </c>
      <c r="C2673" s="15" t="s">
        <v>276</v>
      </c>
      <c r="D2673" s="15" t="s">
        <v>276</v>
      </c>
      <c r="E2673" s="15" t="s">
        <v>276</v>
      </c>
      <c r="F2673" s="15" t="s">
        <v>49</v>
      </c>
      <c r="G2673" s="15" t="s">
        <v>283</v>
      </c>
      <c r="H2673" s="15" t="s">
        <v>1418</v>
      </c>
      <c r="I2673" s="15" t="s">
        <v>284</v>
      </c>
      <c r="J2673" s="1" t="s">
        <v>4361</v>
      </c>
      <c r="K2673" s="15" t="s">
        <v>29</v>
      </c>
      <c r="L2673" s="15">
        <v>3</v>
      </c>
      <c r="M2673" s="15" t="s">
        <v>57</v>
      </c>
      <c r="N2673" s="15">
        <v>3</v>
      </c>
      <c r="O2673" s="15">
        <v>1</v>
      </c>
      <c r="P2673" s="13" t="s">
        <v>31</v>
      </c>
      <c r="Q2673" s="13" t="s">
        <v>32</v>
      </c>
      <c r="R2673" s="1"/>
      <c r="S2673" s="13" t="str" cm="1">
        <f t="array" ref="S2673">IFERROR(_xlfn.TEXTJOIN(", ",TRUE,IF(ChangeLog[ROW_ID]=$T2673,ChangeLog[Change'#],"")),"")</f>
        <v/>
      </c>
      <c r="T2673">
        <v>2675</v>
      </c>
    </row>
    <row r="2674" spans="1:20" ht="84.95" customHeight="1" x14ac:dyDescent="0.25">
      <c r="A2674" s="1" t="s">
        <v>1242</v>
      </c>
      <c r="B2674" s="15">
        <v>2003</v>
      </c>
      <c r="C2674" s="15" t="s">
        <v>276</v>
      </c>
      <c r="D2674" s="15" t="s">
        <v>276</v>
      </c>
      <c r="E2674" s="15" t="s">
        <v>276</v>
      </c>
      <c r="F2674" s="15" t="s">
        <v>49</v>
      </c>
      <c r="G2674" s="15" t="s">
        <v>36</v>
      </c>
      <c r="H2674" s="15" t="s">
        <v>1418</v>
      </c>
      <c r="I2674" s="15" t="s">
        <v>265</v>
      </c>
      <c r="J2674" s="1" t="s">
        <v>4362</v>
      </c>
      <c r="K2674" s="15" t="s">
        <v>29</v>
      </c>
      <c r="L2674" s="15">
        <v>1</v>
      </c>
      <c r="M2674" s="15" t="s">
        <v>41</v>
      </c>
      <c r="N2674" s="15">
        <v>1</v>
      </c>
      <c r="O2674" s="15">
        <v>1</v>
      </c>
      <c r="P2674" s="13" t="s">
        <v>31</v>
      </c>
      <c r="Q2674" s="13" t="s">
        <v>32</v>
      </c>
      <c r="R2674" s="1"/>
      <c r="S2674" s="13" t="str" cm="1">
        <f t="array" ref="S2674">IFERROR(_xlfn.TEXTJOIN(", ",TRUE,IF(ChangeLog[ROW_ID]=$T2674,ChangeLog[Change'#],"")),"")</f>
        <v>181</v>
      </c>
      <c r="T2674">
        <v>2676</v>
      </c>
    </row>
    <row r="2675" spans="1:20" ht="204" customHeight="1" x14ac:dyDescent="0.25">
      <c r="A2675" s="1" t="s">
        <v>1242</v>
      </c>
      <c r="B2675" s="15">
        <v>2003</v>
      </c>
      <c r="C2675" s="15" t="s">
        <v>621</v>
      </c>
      <c r="D2675" s="15" t="s">
        <v>621</v>
      </c>
      <c r="E2675" s="15" t="s">
        <v>622</v>
      </c>
      <c r="F2675" s="15" t="s">
        <v>49</v>
      </c>
      <c r="G2675" s="15" t="s">
        <v>36</v>
      </c>
      <c r="H2675" s="15" t="s">
        <v>1343</v>
      </c>
      <c r="I2675" s="15" t="s">
        <v>265</v>
      </c>
      <c r="J2675" s="1" t="s">
        <v>4363</v>
      </c>
      <c r="K2675" s="15" t="s">
        <v>29</v>
      </c>
      <c r="L2675" s="15">
        <v>2</v>
      </c>
      <c r="M2675" s="15" t="s">
        <v>30</v>
      </c>
      <c r="N2675" s="15">
        <v>2</v>
      </c>
      <c r="O2675" s="15">
        <v>1</v>
      </c>
      <c r="P2675" s="13" t="s">
        <v>31</v>
      </c>
      <c r="Q2675" s="13" t="s">
        <v>32</v>
      </c>
      <c r="R2675" s="1"/>
      <c r="S2675" s="13" t="str" cm="1">
        <f t="array" ref="S2675">IFERROR(_xlfn.TEXTJOIN(", ",TRUE,IF(ChangeLog[ROW_ID]=$T2675,ChangeLog[Change'#],"")),"")</f>
        <v>182</v>
      </c>
      <c r="T2675">
        <v>2677</v>
      </c>
    </row>
    <row r="2676" spans="1:20" ht="17.100000000000001" customHeight="1" x14ac:dyDescent="0.25">
      <c r="A2676" s="1" t="s">
        <v>1242</v>
      </c>
      <c r="B2676" s="15">
        <v>2003</v>
      </c>
      <c r="C2676" s="15" t="s">
        <v>236</v>
      </c>
      <c r="D2676" s="15" t="s">
        <v>236</v>
      </c>
      <c r="E2676" s="15" t="s">
        <v>236</v>
      </c>
      <c r="F2676" s="15" t="s">
        <v>26</v>
      </c>
      <c r="G2676" s="15" t="s">
        <v>2574</v>
      </c>
      <c r="H2676" s="15" t="s">
        <v>3051</v>
      </c>
      <c r="I2676" s="15" t="s">
        <v>12086</v>
      </c>
      <c r="J2676" s="1" t="s">
        <v>4365</v>
      </c>
      <c r="K2676" s="15" t="s">
        <v>29</v>
      </c>
      <c r="L2676" s="15">
        <v>3</v>
      </c>
      <c r="M2676" s="15" t="s">
        <v>57</v>
      </c>
      <c r="N2676" s="15">
        <v>3</v>
      </c>
      <c r="O2676" s="15">
        <v>1</v>
      </c>
      <c r="P2676" s="13" t="s">
        <v>31</v>
      </c>
      <c r="Q2676" s="13" t="s">
        <v>32</v>
      </c>
      <c r="R2676" s="1"/>
      <c r="S2676" s="13" t="str" cm="1">
        <f t="array" ref="S2676">IFERROR(_xlfn.TEXTJOIN(", ",TRUE,IF(ChangeLog[ROW_ID]=$T2676,ChangeLog[Change'#],"")),"")</f>
        <v/>
      </c>
      <c r="T2676">
        <v>2678</v>
      </c>
    </row>
    <row r="2677" spans="1:20" ht="17.100000000000001" customHeight="1" x14ac:dyDescent="0.25">
      <c r="A2677" s="1" t="s">
        <v>1242</v>
      </c>
      <c r="B2677" s="15">
        <v>2003</v>
      </c>
      <c r="C2677" s="15" t="s">
        <v>236</v>
      </c>
      <c r="D2677" s="15" t="s">
        <v>236</v>
      </c>
      <c r="E2677" s="15" t="s">
        <v>236</v>
      </c>
      <c r="F2677" s="15" t="s">
        <v>26</v>
      </c>
      <c r="G2677" s="15" t="s">
        <v>243</v>
      </c>
      <c r="H2677" s="15" t="s">
        <v>3051</v>
      </c>
      <c r="I2677" s="15" t="s">
        <v>12087</v>
      </c>
      <c r="J2677" s="1" t="s">
        <v>4367</v>
      </c>
      <c r="K2677" s="15" t="s">
        <v>29</v>
      </c>
      <c r="L2677" s="15">
        <v>3</v>
      </c>
      <c r="M2677" s="15" t="s">
        <v>57</v>
      </c>
      <c r="N2677" s="15">
        <v>3</v>
      </c>
      <c r="O2677" s="15">
        <v>1</v>
      </c>
      <c r="P2677" s="13" t="s">
        <v>31</v>
      </c>
      <c r="Q2677" s="13" t="s">
        <v>32</v>
      </c>
      <c r="R2677" s="1"/>
      <c r="S2677" s="13" t="str" cm="1">
        <f t="array" ref="S2677">IFERROR(_xlfn.TEXTJOIN(", ",TRUE,IF(ChangeLog[ROW_ID]=$T2677,ChangeLog[Change'#],"")),"")</f>
        <v/>
      </c>
      <c r="T2677">
        <v>2679</v>
      </c>
    </row>
    <row r="2678" spans="1:20" ht="17.100000000000001" customHeight="1" x14ac:dyDescent="0.25">
      <c r="A2678" s="1" t="s">
        <v>1242</v>
      </c>
      <c r="B2678" s="15">
        <v>2003</v>
      </c>
      <c r="C2678" s="15" t="s">
        <v>236</v>
      </c>
      <c r="D2678" s="15" t="s">
        <v>236</v>
      </c>
      <c r="E2678" s="15" t="s">
        <v>236</v>
      </c>
      <c r="F2678" s="15" t="s">
        <v>26</v>
      </c>
      <c r="G2678" s="15" t="s">
        <v>240</v>
      </c>
      <c r="H2678" s="15" t="s">
        <v>3051</v>
      </c>
      <c r="I2678" s="15" t="s">
        <v>12088</v>
      </c>
      <c r="J2678" s="1" t="s">
        <v>3599</v>
      </c>
      <c r="K2678" s="15" t="s">
        <v>29</v>
      </c>
      <c r="L2678" s="15">
        <v>3</v>
      </c>
      <c r="M2678" s="15" t="s">
        <v>57</v>
      </c>
      <c r="N2678" s="15">
        <v>3</v>
      </c>
      <c r="O2678" s="15">
        <v>1</v>
      </c>
      <c r="P2678" s="13" t="s">
        <v>31</v>
      </c>
      <c r="Q2678" s="13" t="s">
        <v>32</v>
      </c>
      <c r="R2678" s="1"/>
      <c r="S2678" s="13" t="str" cm="1">
        <f t="array" ref="S2678">IFERROR(_xlfn.TEXTJOIN(", ",TRUE,IF(ChangeLog[ROW_ID]=$T2678,ChangeLog[Change'#],"")),"")</f>
        <v/>
      </c>
      <c r="T2678">
        <v>2680</v>
      </c>
    </row>
    <row r="2679" spans="1:20" ht="17.100000000000001" customHeight="1" x14ac:dyDescent="0.25">
      <c r="A2679" s="1" t="s">
        <v>1242</v>
      </c>
      <c r="B2679" s="15">
        <v>2003</v>
      </c>
      <c r="C2679" s="15" t="s">
        <v>236</v>
      </c>
      <c r="D2679" s="15" t="s">
        <v>236</v>
      </c>
      <c r="E2679" s="15" t="s">
        <v>236</v>
      </c>
      <c r="F2679" s="15"/>
      <c r="G2679" s="15" t="s">
        <v>281</v>
      </c>
      <c r="H2679" s="15" t="s">
        <v>3051</v>
      </c>
      <c r="I2679" s="15" t="s">
        <v>12089</v>
      </c>
      <c r="J2679" s="1" t="s">
        <v>4370</v>
      </c>
      <c r="K2679" s="15" t="s">
        <v>29</v>
      </c>
      <c r="L2679" s="15">
        <v>1</v>
      </c>
      <c r="M2679" s="15" t="s">
        <v>41</v>
      </c>
      <c r="N2679" s="15">
        <v>1</v>
      </c>
      <c r="O2679" s="15">
        <v>1</v>
      </c>
      <c r="P2679" s="13" t="s">
        <v>31</v>
      </c>
      <c r="Q2679" s="13" t="s">
        <v>32</v>
      </c>
      <c r="R2679" s="1"/>
      <c r="S2679" s="13" t="str" cm="1">
        <f t="array" ref="S2679">IFERROR(_xlfn.TEXTJOIN(", ",TRUE,IF(ChangeLog[ROW_ID]=$T2679,ChangeLog[Change'#],"")),"")</f>
        <v/>
      </c>
      <c r="T2679">
        <v>2681</v>
      </c>
    </row>
    <row r="2680" spans="1:20" ht="17.100000000000001" customHeight="1" x14ac:dyDescent="0.25">
      <c r="A2680" s="1" t="s">
        <v>1242</v>
      </c>
      <c r="B2680" s="15">
        <v>2003</v>
      </c>
      <c r="C2680" s="15" t="s">
        <v>236</v>
      </c>
      <c r="D2680" s="15" t="s">
        <v>236</v>
      </c>
      <c r="E2680" s="15" t="s">
        <v>236</v>
      </c>
      <c r="F2680" s="15"/>
      <c r="G2680" s="15" t="s">
        <v>247</v>
      </c>
      <c r="H2680" s="15" t="s">
        <v>3051</v>
      </c>
      <c r="I2680" s="15" t="s">
        <v>12090</v>
      </c>
      <c r="J2680" s="1" t="s">
        <v>4372</v>
      </c>
      <c r="K2680" s="15" t="s">
        <v>29</v>
      </c>
      <c r="L2680" s="15">
        <v>1</v>
      </c>
      <c r="M2680" s="15" t="s">
        <v>41</v>
      </c>
      <c r="N2680" s="15">
        <v>1</v>
      </c>
      <c r="O2680" s="15">
        <v>1</v>
      </c>
      <c r="P2680" s="13" t="s">
        <v>31</v>
      </c>
      <c r="Q2680" s="13" t="s">
        <v>32</v>
      </c>
      <c r="R2680" s="1"/>
      <c r="S2680" s="13" t="str" cm="1">
        <f t="array" ref="S2680">IFERROR(_xlfn.TEXTJOIN(", ",TRUE,IF(ChangeLog[ROW_ID]=$T2680,ChangeLog[Change'#],"")),"")</f>
        <v/>
      </c>
      <c r="T2680">
        <v>2682</v>
      </c>
    </row>
    <row r="2681" spans="1:20" ht="17.100000000000001" customHeight="1" x14ac:dyDescent="0.25">
      <c r="A2681" s="1" t="s">
        <v>1242</v>
      </c>
      <c r="B2681" s="15">
        <v>2003</v>
      </c>
      <c r="C2681" s="15" t="s">
        <v>236</v>
      </c>
      <c r="D2681" s="15" t="s">
        <v>236</v>
      </c>
      <c r="E2681" s="15" t="s">
        <v>236</v>
      </c>
      <c r="F2681" s="15"/>
      <c r="G2681" s="15" t="s">
        <v>4373</v>
      </c>
      <c r="H2681" s="15" t="s">
        <v>3051</v>
      </c>
      <c r="I2681" s="15" t="s">
        <v>12091</v>
      </c>
      <c r="J2681" s="1" t="s">
        <v>4375</v>
      </c>
      <c r="K2681" s="15" t="s">
        <v>29</v>
      </c>
      <c r="L2681" s="15">
        <v>1</v>
      </c>
      <c r="M2681" s="15" t="s">
        <v>41</v>
      </c>
      <c r="N2681" s="15">
        <v>1</v>
      </c>
      <c r="O2681" s="15">
        <v>1</v>
      </c>
      <c r="P2681" s="13" t="s">
        <v>31</v>
      </c>
      <c r="Q2681" s="13" t="s">
        <v>32</v>
      </c>
      <c r="R2681" s="1"/>
      <c r="S2681" s="13" t="str" cm="1">
        <f t="array" ref="S2681">IFERROR(_xlfn.TEXTJOIN(", ",TRUE,IF(ChangeLog[ROW_ID]=$T2681,ChangeLog[Change'#],"")),"")</f>
        <v/>
      </c>
      <c r="T2681">
        <v>2683</v>
      </c>
    </row>
    <row r="2682" spans="1:20" ht="17.100000000000001" customHeight="1" x14ac:dyDescent="0.25">
      <c r="A2682" s="1" t="s">
        <v>1242</v>
      </c>
      <c r="B2682" s="15">
        <v>2003</v>
      </c>
      <c r="C2682" s="15" t="s">
        <v>236</v>
      </c>
      <c r="D2682" s="15" t="s">
        <v>236</v>
      </c>
      <c r="E2682" s="15" t="s">
        <v>236</v>
      </c>
      <c r="F2682" s="15" t="s">
        <v>26</v>
      </c>
      <c r="G2682" s="15" t="s">
        <v>237</v>
      </c>
      <c r="H2682" s="15" t="s">
        <v>3051</v>
      </c>
      <c r="I2682" s="15" t="s">
        <v>12092</v>
      </c>
      <c r="J2682" s="1" t="s">
        <v>239</v>
      </c>
      <c r="K2682" s="15" t="s">
        <v>29</v>
      </c>
      <c r="L2682" s="15">
        <v>2</v>
      </c>
      <c r="M2682" s="15" t="s">
        <v>30</v>
      </c>
      <c r="N2682" s="15">
        <v>2</v>
      </c>
      <c r="O2682" s="15">
        <v>1</v>
      </c>
      <c r="P2682" s="13" t="s">
        <v>31</v>
      </c>
      <c r="Q2682" s="13" t="s">
        <v>32</v>
      </c>
      <c r="R2682" s="1"/>
      <c r="S2682" s="13" t="str" cm="1">
        <f t="array" ref="S2682">IFERROR(_xlfn.TEXTJOIN(", ",TRUE,IF(ChangeLog[ROW_ID]=$T2682,ChangeLog[Change'#],"")),"")</f>
        <v/>
      </c>
      <c r="T2682">
        <v>2684</v>
      </c>
    </row>
    <row r="2683" spans="1:20" ht="17.100000000000001" customHeight="1" x14ac:dyDescent="0.25">
      <c r="A2683" s="1" t="s">
        <v>1242</v>
      </c>
      <c r="B2683" s="15">
        <v>2003</v>
      </c>
      <c r="C2683" s="15" t="s">
        <v>413</v>
      </c>
      <c r="D2683" s="15" t="s">
        <v>413</v>
      </c>
      <c r="E2683" s="15" t="s">
        <v>414</v>
      </c>
      <c r="F2683" s="15" t="s">
        <v>49</v>
      </c>
      <c r="G2683" s="15" t="s">
        <v>3081</v>
      </c>
      <c r="H2683" s="15" t="s">
        <v>4377</v>
      </c>
      <c r="I2683" s="15" t="s">
        <v>12093</v>
      </c>
      <c r="J2683" s="1" t="s">
        <v>4379</v>
      </c>
      <c r="K2683" s="15" t="s">
        <v>29</v>
      </c>
      <c r="L2683" s="15">
        <v>3</v>
      </c>
      <c r="M2683" s="15" t="s">
        <v>57</v>
      </c>
      <c r="N2683" s="15">
        <v>3</v>
      </c>
      <c r="O2683" s="15">
        <v>1</v>
      </c>
      <c r="P2683" s="13" t="s">
        <v>31</v>
      </c>
      <c r="Q2683" s="13" t="s">
        <v>32</v>
      </c>
      <c r="R2683" s="1"/>
      <c r="S2683" s="13" t="str" cm="1">
        <f t="array" ref="S2683">IFERROR(_xlfn.TEXTJOIN(", ",TRUE,IF(ChangeLog[ROW_ID]=$T2683,ChangeLog[Change'#],"")),"")</f>
        <v/>
      </c>
      <c r="T2683">
        <v>2685</v>
      </c>
    </row>
    <row r="2684" spans="1:20" ht="17.100000000000001" customHeight="1" x14ac:dyDescent="0.25">
      <c r="A2684" s="1" t="s">
        <v>1242</v>
      </c>
      <c r="B2684" s="15">
        <v>2003</v>
      </c>
      <c r="C2684" s="15" t="s">
        <v>413</v>
      </c>
      <c r="D2684" s="15" t="s">
        <v>413</v>
      </c>
      <c r="E2684" s="15" t="s">
        <v>414</v>
      </c>
      <c r="F2684" s="15" t="s">
        <v>49</v>
      </c>
      <c r="G2684" s="15" t="s">
        <v>4380</v>
      </c>
      <c r="H2684" s="15" t="s">
        <v>4377</v>
      </c>
      <c r="I2684" s="15" t="s">
        <v>12094</v>
      </c>
      <c r="J2684" s="1" t="s">
        <v>4382</v>
      </c>
      <c r="K2684" s="15" t="s">
        <v>29</v>
      </c>
      <c r="L2684" s="15">
        <v>3</v>
      </c>
      <c r="M2684" s="15" t="s">
        <v>57</v>
      </c>
      <c r="N2684" s="15">
        <v>3</v>
      </c>
      <c r="O2684" s="15">
        <v>1</v>
      </c>
      <c r="P2684" s="13" t="s">
        <v>31</v>
      </c>
      <c r="Q2684" s="13" t="s">
        <v>32</v>
      </c>
      <c r="R2684" s="1"/>
      <c r="S2684" s="13" t="str" cm="1">
        <f t="array" ref="S2684">IFERROR(_xlfn.TEXTJOIN(", ",TRUE,IF(ChangeLog[ROW_ID]=$T2684,ChangeLog[Change'#],"")),"")</f>
        <v/>
      </c>
      <c r="T2684">
        <v>2686</v>
      </c>
    </row>
    <row r="2685" spans="1:20" ht="17.100000000000001" customHeight="1" x14ac:dyDescent="0.25">
      <c r="A2685" s="1" t="s">
        <v>1242</v>
      </c>
      <c r="B2685" s="15">
        <v>2003</v>
      </c>
      <c r="C2685" s="15" t="s">
        <v>4383</v>
      </c>
      <c r="D2685" s="15" t="s">
        <v>4383</v>
      </c>
      <c r="E2685" s="15" t="s">
        <v>4383</v>
      </c>
      <c r="F2685" s="15" t="s">
        <v>49</v>
      </c>
      <c r="G2685" s="15" t="s">
        <v>4384</v>
      </c>
      <c r="H2685" s="15" t="s">
        <v>4385</v>
      </c>
      <c r="I2685" s="15" t="s">
        <v>12095</v>
      </c>
      <c r="J2685" s="1" t="s">
        <v>4387</v>
      </c>
      <c r="K2685" s="15" t="s">
        <v>29</v>
      </c>
      <c r="L2685" s="15">
        <v>3</v>
      </c>
      <c r="M2685" s="15" t="s">
        <v>57</v>
      </c>
      <c r="N2685" s="15">
        <v>3</v>
      </c>
      <c r="O2685" s="15">
        <v>1</v>
      </c>
      <c r="P2685" s="13" t="s">
        <v>31</v>
      </c>
      <c r="Q2685" s="13" t="s">
        <v>32</v>
      </c>
      <c r="R2685" s="1"/>
      <c r="S2685" s="13" t="str" cm="1">
        <f t="array" ref="S2685">IFERROR(_xlfn.TEXTJOIN(", ",TRUE,IF(ChangeLog[ROW_ID]=$T2685,ChangeLog[Change'#],"")),"")</f>
        <v/>
      </c>
      <c r="T2685">
        <v>2687</v>
      </c>
    </row>
    <row r="2686" spans="1:20" ht="17.100000000000001" customHeight="1" x14ac:dyDescent="0.25">
      <c r="A2686" s="1" t="s">
        <v>1242</v>
      </c>
      <c r="B2686" s="15">
        <v>2003</v>
      </c>
      <c r="C2686" s="15" t="s">
        <v>4383</v>
      </c>
      <c r="D2686" s="15" t="s">
        <v>4383</v>
      </c>
      <c r="E2686" s="15" t="s">
        <v>4383</v>
      </c>
      <c r="F2686" s="15" t="s">
        <v>26</v>
      </c>
      <c r="G2686" s="15" t="s">
        <v>4384</v>
      </c>
      <c r="H2686" s="15" t="s">
        <v>4385</v>
      </c>
      <c r="I2686" s="15" t="s">
        <v>12096</v>
      </c>
      <c r="J2686" s="1" t="s">
        <v>4389</v>
      </c>
      <c r="K2686" s="15" t="s">
        <v>29</v>
      </c>
      <c r="L2686" s="15">
        <v>3</v>
      </c>
      <c r="M2686" s="15" t="s">
        <v>57</v>
      </c>
      <c r="N2686" s="15">
        <v>3</v>
      </c>
      <c r="O2686" s="15">
        <v>1</v>
      </c>
      <c r="P2686" s="13" t="s">
        <v>31</v>
      </c>
      <c r="Q2686" s="13" t="s">
        <v>32</v>
      </c>
      <c r="R2686" s="1"/>
      <c r="S2686" s="13" t="str" cm="1">
        <f t="array" ref="S2686">IFERROR(_xlfn.TEXTJOIN(", ",TRUE,IF(ChangeLog[ROW_ID]=$T2686,ChangeLog[Change'#],"")),"")</f>
        <v/>
      </c>
      <c r="T2686">
        <v>2688</v>
      </c>
    </row>
    <row r="2687" spans="1:20" ht="17.100000000000001" customHeight="1" x14ac:dyDescent="0.25">
      <c r="A2687" s="1" t="s">
        <v>1242</v>
      </c>
      <c r="B2687" s="15">
        <v>2003</v>
      </c>
      <c r="C2687" s="15" t="s">
        <v>4383</v>
      </c>
      <c r="D2687" s="15" t="s">
        <v>4383</v>
      </c>
      <c r="E2687" s="15" t="s">
        <v>4383</v>
      </c>
      <c r="F2687" s="15" t="s">
        <v>26</v>
      </c>
      <c r="G2687" s="15" t="s">
        <v>4390</v>
      </c>
      <c r="H2687" s="15" t="s">
        <v>4385</v>
      </c>
      <c r="I2687" s="15" t="s">
        <v>12097</v>
      </c>
      <c r="J2687" s="1" t="s">
        <v>4392</v>
      </c>
      <c r="K2687" s="15" t="s">
        <v>29</v>
      </c>
      <c r="L2687" s="15">
        <v>3</v>
      </c>
      <c r="M2687" s="15" t="s">
        <v>57</v>
      </c>
      <c r="N2687" s="15">
        <v>3</v>
      </c>
      <c r="O2687" s="15">
        <v>1</v>
      </c>
      <c r="P2687" s="13" t="s">
        <v>31</v>
      </c>
      <c r="Q2687" s="13" t="s">
        <v>32</v>
      </c>
      <c r="R2687" s="1"/>
      <c r="S2687" s="13" t="str" cm="1">
        <f t="array" ref="S2687">IFERROR(_xlfn.TEXTJOIN(", ",TRUE,IF(ChangeLog[ROW_ID]=$T2687,ChangeLog[Change'#],"")),"")</f>
        <v/>
      </c>
      <c r="T2687">
        <v>2689</v>
      </c>
    </row>
    <row r="2688" spans="1:20" ht="17.100000000000001" customHeight="1" x14ac:dyDescent="0.25">
      <c r="A2688" s="1" t="s">
        <v>1242</v>
      </c>
      <c r="B2688" s="15">
        <v>2003</v>
      </c>
      <c r="C2688" s="15" t="s">
        <v>4383</v>
      </c>
      <c r="D2688" s="15" t="s">
        <v>4383</v>
      </c>
      <c r="E2688" s="15" t="s">
        <v>4383</v>
      </c>
      <c r="F2688" s="15" t="s">
        <v>26</v>
      </c>
      <c r="G2688" s="15" t="s">
        <v>4390</v>
      </c>
      <c r="H2688" s="15" t="s">
        <v>4385</v>
      </c>
      <c r="I2688" s="15" t="s">
        <v>12097</v>
      </c>
      <c r="J2688" s="1" t="s">
        <v>4393</v>
      </c>
      <c r="K2688" s="15" t="s">
        <v>29</v>
      </c>
      <c r="L2688" s="15">
        <v>2</v>
      </c>
      <c r="M2688" s="15" t="s">
        <v>30</v>
      </c>
      <c r="N2688" s="15">
        <v>2</v>
      </c>
      <c r="O2688" s="15">
        <v>1</v>
      </c>
      <c r="P2688" s="13" t="s">
        <v>31</v>
      </c>
      <c r="Q2688" s="13" t="s">
        <v>32</v>
      </c>
      <c r="R2688" s="1"/>
      <c r="S2688" s="13" t="str" cm="1">
        <f t="array" ref="S2688">IFERROR(_xlfn.TEXTJOIN(", ",TRUE,IF(ChangeLog[ROW_ID]=$T2688,ChangeLog[Change'#],"")),"")</f>
        <v/>
      </c>
      <c r="T2688">
        <v>2690</v>
      </c>
    </row>
    <row r="2689" spans="1:20" ht="33.950000000000003" customHeight="1" x14ac:dyDescent="0.25">
      <c r="A2689" s="1" t="s">
        <v>1242</v>
      </c>
      <c r="B2689" s="15">
        <v>2003</v>
      </c>
      <c r="C2689" s="15" t="s">
        <v>203</v>
      </c>
      <c r="D2689" s="15" t="s">
        <v>203</v>
      </c>
      <c r="E2689" s="15" t="s">
        <v>295</v>
      </c>
      <c r="F2689" s="15" t="s">
        <v>26</v>
      </c>
      <c r="G2689" s="15" t="s">
        <v>4080</v>
      </c>
      <c r="H2689" s="1" t="s">
        <v>3426</v>
      </c>
      <c r="I2689" s="15" t="s">
        <v>4080</v>
      </c>
      <c r="J2689" s="56" t="s">
        <v>4394</v>
      </c>
      <c r="K2689" s="15" t="s">
        <v>29</v>
      </c>
      <c r="L2689" s="15">
        <v>3</v>
      </c>
      <c r="M2689" s="15" t="s">
        <v>57</v>
      </c>
      <c r="N2689" s="15">
        <v>3</v>
      </c>
      <c r="O2689" s="15">
        <v>1</v>
      </c>
      <c r="P2689" s="13" t="s">
        <v>31</v>
      </c>
      <c r="Q2689" s="13" t="s">
        <v>32</v>
      </c>
      <c r="R2689" s="1"/>
      <c r="S2689" s="13" t="str" cm="1">
        <f t="array" ref="S2689">IFERROR(_xlfn.TEXTJOIN(", ",TRUE,IF(ChangeLog[ROW_ID]=$T2689,ChangeLog[Change'#],"")),"")</f>
        <v>177</v>
      </c>
      <c r="T2689">
        <v>2691</v>
      </c>
    </row>
    <row r="2690" spans="1:20" ht="33.950000000000003" customHeight="1" x14ac:dyDescent="0.25">
      <c r="A2690" s="1" t="s">
        <v>1242</v>
      </c>
      <c r="B2690" s="15">
        <v>2003</v>
      </c>
      <c r="C2690" s="15" t="s">
        <v>203</v>
      </c>
      <c r="D2690" s="15" t="s">
        <v>203</v>
      </c>
      <c r="E2690" s="15" t="s">
        <v>3101</v>
      </c>
      <c r="F2690" s="15"/>
      <c r="G2690" s="15" t="s">
        <v>283</v>
      </c>
      <c r="H2690" s="1" t="s">
        <v>3837</v>
      </c>
      <c r="I2690" s="15" t="s">
        <v>12007</v>
      </c>
      <c r="J2690" s="1" t="s">
        <v>4395</v>
      </c>
      <c r="K2690" s="15" t="s">
        <v>29</v>
      </c>
      <c r="L2690" s="15">
        <v>1</v>
      </c>
      <c r="M2690" s="15" t="s">
        <v>41</v>
      </c>
      <c r="N2690" s="15">
        <v>1</v>
      </c>
      <c r="O2690" s="15">
        <v>1</v>
      </c>
      <c r="P2690" s="13" t="s">
        <v>31</v>
      </c>
      <c r="Q2690" s="13" t="s">
        <v>32</v>
      </c>
      <c r="R2690" s="1"/>
      <c r="S2690" s="13" t="str" cm="1">
        <f t="array" ref="S2690">IFERROR(_xlfn.TEXTJOIN(", ",TRUE,IF(ChangeLog[ROW_ID]=$T2690,ChangeLog[Change'#],"")),"")</f>
        <v>183</v>
      </c>
      <c r="T2690">
        <v>2692</v>
      </c>
    </row>
    <row r="2691" spans="1:20" ht="33.950000000000003" customHeight="1" x14ac:dyDescent="0.25">
      <c r="A2691" s="1" t="s">
        <v>1242</v>
      </c>
      <c r="B2691" s="15">
        <v>2003</v>
      </c>
      <c r="C2691" s="15" t="s">
        <v>203</v>
      </c>
      <c r="D2691" s="15" t="s">
        <v>203</v>
      </c>
      <c r="E2691" s="15" t="s">
        <v>204</v>
      </c>
      <c r="F2691" s="15" t="s">
        <v>26</v>
      </c>
      <c r="G2691" s="15" t="s">
        <v>205</v>
      </c>
      <c r="H2691" s="1" t="s">
        <v>3426</v>
      </c>
      <c r="I2691" s="15" t="s">
        <v>207</v>
      </c>
      <c r="J2691" s="56" t="s">
        <v>4216</v>
      </c>
      <c r="K2691" s="15" t="s">
        <v>29</v>
      </c>
      <c r="L2691" s="15">
        <v>3</v>
      </c>
      <c r="M2691" s="15" t="s">
        <v>57</v>
      </c>
      <c r="N2691" s="15">
        <v>3</v>
      </c>
      <c r="O2691" s="15">
        <v>1</v>
      </c>
      <c r="P2691" s="13" t="s">
        <v>31</v>
      </c>
      <c r="Q2691" s="13" t="s">
        <v>32</v>
      </c>
      <c r="R2691" s="1"/>
      <c r="S2691" s="13" t="str" cm="1">
        <f t="array" ref="S2691">IFERROR(_xlfn.TEXTJOIN(", ",TRUE,IF(ChangeLog[ROW_ID]=$T2691,ChangeLog[Change'#],"")),"")</f>
        <v>176</v>
      </c>
      <c r="T2691">
        <v>2693</v>
      </c>
    </row>
    <row r="2692" spans="1:20" ht="17.100000000000001" customHeight="1" x14ac:dyDescent="0.25">
      <c r="A2692" s="1" t="s">
        <v>1242</v>
      </c>
      <c r="B2692" s="15">
        <v>2003</v>
      </c>
      <c r="C2692" s="15" t="s">
        <v>367</v>
      </c>
      <c r="D2692" s="15" t="s">
        <v>367</v>
      </c>
      <c r="E2692" s="15" t="s">
        <v>368</v>
      </c>
      <c r="F2692" s="15" t="s">
        <v>26</v>
      </c>
      <c r="G2692" s="15" t="s">
        <v>369</v>
      </c>
      <c r="H2692" s="15" t="s">
        <v>3108</v>
      </c>
      <c r="I2692" s="15" t="s">
        <v>12098</v>
      </c>
      <c r="J2692" s="1" t="s">
        <v>4217</v>
      </c>
      <c r="K2692" s="15" t="s">
        <v>29</v>
      </c>
      <c r="L2692" s="15">
        <v>3</v>
      </c>
      <c r="M2692" s="15" t="s">
        <v>57</v>
      </c>
      <c r="N2692" s="15">
        <v>3</v>
      </c>
      <c r="O2692" s="15">
        <v>1</v>
      </c>
      <c r="P2692" s="13" t="s">
        <v>31</v>
      </c>
      <c r="Q2692" s="13" t="s">
        <v>32</v>
      </c>
      <c r="R2692" s="1"/>
      <c r="S2692" s="13" t="str" cm="1">
        <f t="array" ref="S2692">IFERROR(_xlfn.TEXTJOIN(", ",TRUE,IF(ChangeLog[ROW_ID]=$T2692,ChangeLog[Change'#],"")),"")</f>
        <v/>
      </c>
      <c r="T2692">
        <v>2694</v>
      </c>
    </row>
    <row r="2693" spans="1:20" ht="17.100000000000001" customHeight="1" x14ac:dyDescent="0.25">
      <c r="A2693" s="1" t="s">
        <v>1242</v>
      </c>
      <c r="B2693" s="15">
        <v>2003</v>
      </c>
      <c r="C2693" s="15" t="s">
        <v>367</v>
      </c>
      <c r="D2693" s="15" t="s">
        <v>367</v>
      </c>
      <c r="E2693" s="15" t="s">
        <v>422</v>
      </c>
      <c r="F2693" s="15" t="s">
        <v>26</v>
      </c>
      <c r="G2693" s="15" t="s">
        <v>369</v>
      </c>
      <c r="H2693" s="15" t="s">
        <v>3108</v>
      </c>
      <c r="I2693" s="15" t="s">
        <v>12099</v>
      </c>
      <c r="J2693" s="1" t="s">
        <v>4399</v>
      </c>
      <c r="K2693" s="15" t="s">
        <v>29</v>
      </c>
      <c r="L2693" s="15">
        <v>3</v>
      </c>
      <c r="M2693" s="15" t="s">
        <v>57</v>
      </c>
      <c r="N2693" s="15">
        <v>3</v>
      </c>
      <c r="O2693" s="15">
        <v>1</v>
      </c>
      <c r="P2693" s="13" t="s">
        <v>31</v>
      </c>
      <c r="Q2693" s="13" t="s">
        <v>32</v>
      </c>
      <c r="R2693" s="1"/>
      <c r="S2693" s="13" t="str" cm="1">
        <f t="array" ref="S2693">IFERROR(_xlfn.TEXTJOIN(", ",TRUE,IF(ChangeLog[ROW_ID]=$T2693,ChangeLog[Change'#],"")),"")</f>
        <v/>
      </c>
      <c r="T2693">
        <v>2695</v>
      </c>
    </row>
    <row r="2694" spans="1:20" ht="17.100000000000001" customHeight="1" x14ac:dyDescent="0.25">
      <c r="A2694" s="1" t="s">
        <v>1242</v>
      </c>
      <c r="B2694" s="15">
        <v>2003</v>
      </c>
      <c r="C2694" s="15" t="s">
        <v>367</v>
      </c>
      <c r="D2694" s="15" t="s">
        <v>367</v>
      </c>
      <c r="E2694" s="15" t="s">
        <v>422</v>
      </c>
      <c r="F2694" s="15" t="s">
        <v>49</v>
      </c>
      <c r="G2694" s="15" t="s">
        <v>369</v>
      </c>
      <c r="H2694" s="15" t="s">
        <v>3108</v>
      </c>
      <c r="I2694" s="15" t="s">
        <v>12100</v>
      </c>
      <c r="J2694" s="1" t="s">
        <v>4401</v>
      </c>
      <c r="K2694" s="15" t="s">
        <v>29</v>
      </c>
      <c r="L2694" s="15">
        <v>3</v>
      </c>
      <c r="M2694" s="15" t="s">
        <v>57</v>
      </c>
      <c r="N2694" s="15">
        <v>3</v>
      </c>
      <c r="O2694" s="15">
        <v>1</v>
      </c>
      <c r="P2694" s="13" t="s">
        <v>31</v>
      </c>
      <c r="Q2694" s="13" t="s">
        <v>32</v>
      </c>
      <c r="R2694" s="1"/>
      <c r="S2694" s="13" t="str" cm="1">
        <f t="array" ref="S2694">IFERROR(_xlfn.TEXTJOIN(", ",TRUE,IF(ChangeLog[ROW_ID]=$T2694,ChangeLog[Change'#],"")),"")</f>
        <v/>
      </c>
      <c r="T2694">
        <v>2696</v>
      </c>
    </row>
    <row r="2695" spans="1:20" ht="17.100000000000001" customHeight="1" x14ac:dyDescent="0.25">
      <c r="A2695" s="1" t="s">
        <v>1242</v>
      </c>
      <c r="B2695" s="15">
        <v>2003</v>
      </c>
      <c r="C2695" s="15" t="s">
        <v>367</v>
      </c>
      <c r="D2695" s="15" t="s">
        <v>367</v>
      </c>
      <c r="E2695" s="15" t="s">
        <v>422</v>
      </c>
      <c r="F2695" s="15" t="s">
        <v>26</v>
      </c>
      <c r="G2695" s="15" t="s">
        <v>36</v>
      </c>
      <c r="H2695" s="15" t="s">
        <v>3108</v>
      </c>
      <c r="I2695" s="15" t="s">
        <v>11753</v>
      </c>
      <c r="J2695" s="1" t="s">
        <v>4402</v>
      </c>
      <c r="K2695" s="15" t="s">
        <v>29</v>
      </c>
      <c r="L2695" s="15">
        <v>3</v>
      </c>
      <c r="M2695" s="15" t="s">
        <v>57</v>
      </c>
      <c r="N2695" s="15">
        <v>3</v>
      </c>
      <c r="O2695" s="15">
        <v>1</v>
      </c>
      <c r="P2695" s="13" t="s">
        <v>31</v>
      </c>
      <c r="Q2695" s="13" t="s">
        <v>32</v>
      </c>
      <c r="R2695" s="1"/>
      <c r="S2695" s="13" t="str" cm="1">
        <f t="array" ref="S2695">IFERROR(_xlfn.TEXTJOIN(", ",TRUE,IF(ChangeLog[ROW_ID]=$T2695,ChangeLog[Change'#],"")),"")</f>
        <v/>
      </c>
      <c r="T2695">
        <v>2697</v>
      </c>
    </row>
    <row r="2696" spans="1:20" ht="84.95" customHeight="1" x14ac:dyDescent="0.25">
      <c r="A2696" s="1" t="s">
        <v>1242</v>
      </c>
      <c r="B2696" s="15">
        <v>2003</v>
      </c>
      <c r="C2696" s="15" t="s">
        <v>546</v>
      </c>
      <c r="D2696" s="15" t="s">
        <v>546</v>
      </c>
      <c r="E2696" s="15" t="s">
        <v>547</v>
      </c>
      <c r="F2696" s="15" t="s">
        <v>49</v>
      </c>
      <c r="G2696" s="15" t="s">
        <v>36</v>
      </c>
      <c r="H2696" s="15" t="s">
        <v>1747</v>
      </c>
      <c r="I2696" s="15" t="s">
        <v>12101</v>
      </c>
      <c r="J2696" s="1" t="s">
        <v>4404</v>
      </c>
      <c r="K2696" s="15" t="s">
        <v>29</v>
      </c>
      <c r="L2696" s="15">
        <v>2</v>
      </c>
      <c r="M2696" s="15" t="s">
        <v>30</v>
      </c>
      <c r="N2696" s="15">
        <v>2</v>
      </c>
      <c r="O2696" s="15">
        <v>1</v>
      </c>
      <c r="P2696" s="13" t="s">
        <v>31</v>
      </c>
      <c r="Q2696" s="13" t="s">
        <v>32</v>
      </c>
      <c r="R2696" s="1"/>
      <c r="S2696" s="13" t="str" cm="1">
        <f t="array" ref="S2696">IFERROR(_xlfn.TEXTJOIN(", ",TRUE,IF(ChangeLog[ROW_ID]=$T2696,ChangeLog[Change'#],"")),"")</f>
        <v>189</v>
      </c>
      <c r="T2696">
        <v>2698</v>
      </c>
    </row>
    <row r="2697" spans="1:20" ht="17.100000000000001" customHeight="1" x14ac:dyDescent="0.25">
      <c r="A2697" s="1" t="s">
        <v>1242</v>
      </c>
      <c r="B2697" s="15">
        <v>2003</v>
      </c>
      <c r="C2697" s="15" t="s">
        <v>546</v>
      </c>
      <c r="D2697" s="15" t="s">
        <v>546</v>
      </c>
      <c r="E2697" s="15" t="s">
        <v>4405</v>
      </c>
      <c r="F2697" s="15" t="s">
        <v>49</v>
      </c>
      <c r="G2697" s="15" t="s">
        <v>4406</v>
      </c>
      <c r="H2697" s="15" t="s">
        <v>1747</v>
      </c>
      <c r="I2697" s="15" t="s">
        <v>12102</v>
      </c>
      <c r="J2697" s="1" t="s">
        <v>4408</v>
      </c>
      <c r="K2697" s="15" t="s">
        <v>29</v>
      </c>
      <c r="L2697" s="15">
        <v>2</v>
      </c>
      <c r="M2697" s="15" t="s">
        <v>30</v>
      </c>
      <c r="N2697" s="15">
        <v>2</v>
      </c>
      <c r="O2697" s="15">
        <v>1</v>
      </c>
      <c r="P2697" s="13" t="s">
        <v>31</v>
      </c>
      <c r="Q2697" s="13" t="s">
        <v>32</v>
      </c>
      <c r="R2697" s="1"/>
      <c r="S2697" s="13" t="str" cm="1">
        <f t="array" ref="S2697">IFERROR(_xlfn.TEXTJOIN(", ",TRUE,IF(ChangeLog[ROW_ID]=$T2697,ChangeLog[Change'#],"")),"")</f>
        <v/>
      </c>
      <c r="T2697">
        <v>2699</v>
      </c>
    </row>
    <row r="2698" spans="1:20" ht="17.100000000000001" customHeight="1" x14ac:dyDescent="0.25">
      <c r="A2698" s="1" t="s">
        <v>1242</v>
      </c>
      <c r="B2698" s="15">
        <v>2003</v>
      </c>
      <c r="C2698" s="15" t="s">
        <v>546</v>
      </c>
      <c r="D2698" s="15" t="s">
        <v>546</v>
      </c>
      <c r="E2698" s="15" t="s">
        <v>547</v>
      </c>
      <c r="F2698" s="15" t="s">
        <v>49</v>
      </c>
      <c r="G2698" s="15" t="s">
        <v>1751</v>
      </c>
      <c r="H2698" s="15" t="s">
        <v>1747</v>
      </c>
      <c r="I2698" s="15" t="s">
        <v>12103</v>
      </c>
      <c r="J2698" s="1" t="s">
        <v>4408</v>
      </c>
      <c r="K2698" s="15" t="s">
        <v>29</v>
      </c>
      <c r="L2698" s="15">
        <v>3</v>
      </c>
      <c r="M2698" s="15" t="s">
        <v>57</v>
      </c>
      <c r="N2698" s="15">
        <v>3</v>
      </c>
      <c r="O2698" s="15">
        <v>1</v>
      </c>
      <c r="P2698" s="13" t="s">
        <v>31</v>
      </c>
      <c r="Q2698" s="13" t="s">
        <v>32</v>
      </c>
      <c r="R2698" s="1"/>
      <c r="S2698" s="13" t="str" cm="1">
        <f t="array" ref="S2698">IFERROR(_xlfn.TEXTJOIN(", ",TRUE,IF(ChangeLog[ROW_ID]=$T2698,ChangeLog[Change'#],"")),"")</f>
        <v/>
      </c>
      <c r="T2698">
        <v>2700</v>
      </c>
    </row>
    <row r="2699" spans="1:20" ht="17.100000000000001" customHeight="1" x14ac:dyDescent="0.25">
      <c r="A2699" s="1" t="s">
        <v>1242</v>
      </c>
      <c r="B2699" s="15">
        <v>2003</v>
      </c>
      <c r="C2699" s="15" t="s">
        <v>546</v>
      </c>
      <c r="D2699" s="15" t="s">
        <v>546</v>
      </c>
      <c r="E2699" s="15" t="s">
        <v>547</v>
      </c>
      <c r="F2699" s="15" t="s">
        <v>49</v>
      </c>
      <c r="G2699" s="15" t="s">
        <v>548</v>
      </c>
      <c r="H2699" s="15" t="s">
        <v>1747</v>
      </c>
      <c r="I2699" s="15" t="s">
        <v>12104</v>
      </c>
      <c r="J2699" s="1" t="s">
        <v>549</v>
      </c>
      <c r="K2699" s="15" t="s">
        <v>29</v>
      </c>
      <c r="L2699" s="15">
        <v>2</v>
      </c>
      <c r="M2699" s="15" t="s">
        <v>30</v>
      </c>
      <c r="N2699" s="15">
        <v>2</v>
      </c>
      <c r="O2699" s="15">
        <v>1</v>
      </c>
      <c r="P2699" s="13" t="s">
        <v>31</v>
      </c>
      <c r="Q2699" s="13" t="s">
        <v>32</v>
      </c>
      <c r="R2699" s="1"/>
      <c r="S2699" s="13" t="str" cm="1">
        <f t="array" ref="S2699">IFERROR(_xlfn.TEXTJOIN(", ",TRUE,IF(ChangeLog[ROW_ID]=$T2699,ChangeLog[Change'#],"")),"")</f>
        <v/>
      </c>
      <c r="T2699">
        <v>2701</v>
      </c>
    </row>
    <row r="2700" spans="1:20" ht="17.100000000000001" customHeight="1" x14ac:dyDescent="0.25">
      <c r="A2700" s="1" t="s">
        <v>1242</v>
      </c>
      <c r="B2700" s="15">
        <v>2003</v>
      </c>
      <c r="C2700" s="15" t="s">
        <v>717</v>
      </c>
      <c r="D2700" s="15" t="s">
        <v>717</v>
      </c>
      <c r="E2700" s="15" t="s">
        <v>426</v>
      </c>
      <c r="F2700" s="15" t="s">
        <v>49</v>
      </c>
      <c r="G2700" s="15" t="s">
        <v>4411</v>
      </c>
      <c r="H2700" s="15" t="s">
        <v>1428</v>
      </c>
      <c r="I2700" s="15" t="s">
        <v>12105</v>
      </c>
      <c r="J2700" s="1" t="s">
        <v>4413</v>
      </c>
      <c r="K2700" s="15" t="s">
        <v>29</v>
      </c>
      <c r="L2700" s="15">
        <v>2</v>
      </c>
      <c r="M2700" s="15" t="s">
        <v>30</v>
      </c>
      <c r="N2700" s="15">
        <v>2</v>
      </c>
      <c r="O2700" s="15">
        <v>1</v>
      </c>
      <c r="P2700" s="13" t="s">
        <v>31</v>
      </c>
      <c r="Q2700" s="13" t="s">
        <v>32</v>
      </c>
      <c r="R2700" s="1"/>
      <c r="S2700" s="13" t="str" cm="1">
        <f t="array" ref="S2700">IFERROR(_xlfn.TEXTJOIN(", ",TRUE,IF(ChangeLog[ROW_ID]=$T2700,ChangeLog[Change'#],"")),"")</f>
        <v/>
      </c>
      <c r="T2700">
        <v>2702</v>
      </c>
    </row>
    <row r="2701" spans="1:20" ht="17.100000000000001" customHeight="1" x14ac:dyDescent="0.25">
      <c r="A2701" s="1" t="s">
        <v>1242</v>
      </c>
      <c r="B2701" s="15">
        <v>2003</v>
      </c>
      <c r="C2701" s="15" t="s">
        <v>717</v>
      </c>
      <c r="D2701" s="15" t="s">
        <v>717</v>
      </c>
      <c r="E2701" s="15" t="s">
        <v>426</v>
      </c>
      <c r="F2701" s="15" t="s">
        <v>26</v>
      </c>
      <c r="G2701" s="15" t="s">
        <v>4414</v>
      </c>
      <c r="H2701" s="15" t="s">
        <v>1428</v>
      </c>
      <c r="I2701" s="15" t="s">
        <v>12106</v>
      </c>
      <c r="J2701" s="1" t="s">
        <v>4416</v>
      </c>
      <c r="K2701" s="15" t="s">
        <v>29</v>
      </c>
      <c r="L2701" s="15">
        <v>3</v>
      </c>
      <c r="M2701" s="15" t="s">
        <v>57</v>
      </c>
      <c r="N2701" s="15">
        <v>3</v>
      </c>
      <c r="O2701" s="15">
        <v>1</v>
      </c>
      <c r="P2701" s="13" t="s">
        <v>31</v>
      </c>
      <c r="Q2701" s="13" t="s">
        <v>32</v>
      </c>
      <c r="R2701" s="1"/>
      <c r="S2701" s="13" t="str" cm="1">
        <f t="array" ref="S2701">IFERROR(_xlfn.TEXTJOIN(", ",TRUE,IF(ChangeLog[ROW_ID]=$T2701,ChangeLog[Change'#],"")),"")</f>
        <v/>
      </c>
      <c r="T2701">
        <v>2703</v>
      </c>
    </row>
    <row r="2702" spans="1:20" ht="33.950000000000003" customHeight="1" x14ac:dyDescent="0.25">
      <c r="A2702" s="1" t="s">
        <v>1242</v>
      </c>
      <c r="B2702" s="15">
        <v>2003</v>
      </c>
      <c r="C2702" s="15" t="s">
        <v>430</v>
      </c>
      <c r="D2702" s="15" t="s">
        <v>430</v>
      </c>
      <c r="E2702" s="15" t="s">
        <v>436</v>
      </c>
      <c r="F2702" s="15" t="s">
        <v>49</v>
      </c>
      <c r="G2702" s="15" t="s">
        <v>4417</v>
      </c>
      <c r="H2702" s="15" t="s">
        <v>3136</v>
      </c>
      <c r="I2702" s="15" t="s">
        <v>12107</v>
      </c>
      <c r="J2702" s="1" t="s">
        <v>4419</v>
      </c>
      <c r="K2702" s="15" t="s">
        <v>29</v>
      </c>
      <c r="L2702" s="15">
        <v>3</v>
      </c>
      <c r="M2702" s="15" t="s">
        <v>57</v>
      </c>
      <c r="N2702" s="15">
        <v>3</v>
      </c>
      <c r="O2702" s="15">
        <v>1</v>
      </c>
      <c r="P2702" s="13" t="s">
        <v>31</v>
      </c>
      <c r="Q2702" s="13" t="s">
        <v>32</v>
      </c>
      <c r="R2702" s="1"/>
      <c r="S2702" s="13" t="str" cm="1">
        <f t="array" ref="S2702">IFERROR(_xlfn.TEXTJOIN(", ",TRUE,IF(ChangeLog[ROW_ID]=$T2702,ChangeLog[Change'#],"")),"")</f>
        <v>190</v>
      </c>
      <c r="T2702">
        <v>2704</v>
      </c>
    </row>
    <row r="2703" spans="1:20" ht="51" customHeight="1" x14ac:dyDescent="0.25">
      <c r="A2703" s="1" t="s">
        <v>1242</v>
      </c>
      <c r="B2703" s="15">
        <v>2003</v>
      </c>
      <c r="C2703" s="15" t="s">
        <v>430</v>
      </c>
      <c r="D2703" s="15" t="s">
        <v>430</v>
      </c>
      <c r="E2703" s="15" t="s">
        <v>436</v>
      </c>
      <c r="F2703" s="60" t="s">
        <v>26</v>
      </c>
      <c r="G2703" s="15" t="s">
        <v>4417</v>
      </c>
      <c r="H2703" s="15" t="s">
        <v>3136</v>
      </c>
      <c r="I2703" s="15" t="s">
        <v>12108</v>
      </c>
      <c r="J2703" s="1" t="s">
        <v>4421</v>
      </c>
      <c r="K2703" s="15" t="s">
        <v>29</v>
      </c>
      <c r="L2703" s="15">
        <v>2</v>
      </c>
      <c r="M2703" s="15" t="s">
        <v>30</v>
      </c>
      <c r="N2703" s="15">
        <v>2</v>
      </c>
      <c r="O2703" s="15">
        <v>1</v>
      </c>
      <c r="P2703" s="13" t="s">
        <v>31</v>
      </c>
      <c r="Q2703" s="13" t="s">
        <v>32</v>
      </c>
      <c r="R2703" s="1"/>
      <c r="S2703" s="13" t="str" cm="1">
        <f t="array" ref="S2703">IFERROR(_xlfn.TEXTJOIN(", ",TRUE,IF(ChangeLog[ROW_ID]=$T2703,ChangeLog[Change'#],"")),"")</f>
        <v>191</v>
      </c>
      <c r="T2703">
        <v>2705</v>
      </c>
    </row>
    <row r="2704" spans="1:20" ht="84.95" customHeight="1" x14ac:dyDescent="0.25">
      <c r="A2704" s="1" t="s">
        <v>1242</v>
      </c>
      <c r="B2704" s="15">
        <v>2003</v>
      </c>
      <c r="C2704" s="15" t="s">
        <v>430</v>
      </c>
      <c r="D2704" s="15" t="s">
        <v>430</v>
      </c>
      <c r="E2704" s="15" t="s">
        <v>436</v>
      </c>
      <c r="F2704" s="15" t="s">
        <v>26</v>
      </c>
      <c r="G2704" s="15" t="s">
        <v>4120</v>
      </c>
      <c r="H2704" s="15" t="s">
        <v>3136</v>
      </c>
      <c r="I2704" s="15" t="s">
        <v>12109</v>
      </c>
      <c r="J2704" s="1" t="s">
        <v>4423</v>
      </c>
      <c r="K2704" s="15" t="s">
        <v>29</v>
      </c>
      <c r="L2704" s="15">
        <v>2</v>
      </c>
      <c r="M2704" s="15" t="s">
        <v>30</v>
      </c>
      <c r="N2704" s="15">
        <v>2</v>
      </c>
      <c r="O2704" s="15">
        <v>1</v>
      </c>
      <c r="P2704" s="13" t="s">
        <v>31</v>
      </c>
      <c r="Q2704" s="13" t="s">
        <v>32</v>
      </c>
      <c r="R2704" s="1"/>
      <c r="S2704" s="13" t="str" cm="1">
        <f t="array" ref="S2704">IFERROR(_xlfn.TEXTJOIN(", ",TRUE,IF(ChangeLog[ROW_ID]=$T2704,ChangeLog[Change'#],"")),"")</f>
        <v>192</v>
      </c>
      <c r="T2704">
        <v>2706</v>
      </c>
    </row>
    <row r="2705" spans="1:20" ht="17.100000000000001" customHeight="1" x14ac:dyDescent="0.25">
      <c r="A2705" s="1" t="s">
        <v>1242</v>
      </c>
      <c r="B2705" s="15">
        <v>2003</v>
      </c>
      <c r="C2705" s="15" t="s">
        <v>430</v>
      </c>
      <c r="D2705" s="15" t="s">
        <v>430</v>
      </c>
      <c r="E2705" s="15" t="s">
        <v>431</v>
      </c>
      <c r="F2705" s="60" t="s">
        <v>26</v>
      </c>
      <c r="G2705" s="15" t="s">
        <v>3318</v>
      </c>
      <c r="H2705" s="15" t="s">
        <v>3136</v>
      </c>
      <c r="I2705" s="15" t="s">
        <v>12110</v>
      </c>
      <c r="J2705" s="1" t="s">
        <v>3706</v>
      </c>
      <c r="K2705" s="15" t="s">
        <v>29</v>
      </c>
      <c r="L2705" s="15">
        <v>3</v>
      </c>
      <c r="M2705" s="15" t="s">
        <v>57</v>
      </c>
      <c r="N2705" s="15">
        <v>3</v>
      </c>
      <c r="O2705" s="15">
        <v>1</v>
      </c>
      <c r="P2705" s="13" t="s">
        <v>31</v>
      </c>
      <c r="Q2705" s="13" t="s">
        <v>32</v>
      </c>
      <c r="R2705" s="1"/>
      <c r="S2705" s="13" t="str" cm="1">
        <f t="array" ref="S2705">IFERROR(_xlfn.TEXTJOIN(", ",TRUE,IF(ChangeLog[ROW_ID]=$T2705,ChangeLog[Change'#],"")),"")</f>
        <v/>
      </c>
      <c r="T2705">
        <v>2707</v>
      </c>
    </row>
    <row r="2706" spans="1:20" ht="17.100000000000001" customHeight="1" x14ac:dyDescent="0.25">
      <c r="A2706" s="1" t="s">
        <v>1242</v>
      </c>
      <c r="B2706" s="15">
        <v>2003</v>
      </c>
      <c r="C2706" s="15" t="s">
        <v>430</v>
      </c>
      <c r="D2706" s="15" t="s">
        <v>430</v>
      </c>
      <c r="E2706" s="15" t="s">
        <v>431</v>
      </c>
      <c r="F2706" s="60" t="s">
        <v>26</v>
      </c>
      <c r="G2706" s="15" t="s">
        <v>3142</v>
      </c>
      <c r="H2706" s="15" t="s">
        <v>3136</v>
      </c>
      <c r="I2706" s="15" t="s">
        <v>12111</v>
      </c>
      <c r="J2706" s="1" t="s">
        <v>4426</v>
      </c>
      <c r="K2706" s="15" t="s">
        <v>29</v>
      </c>
      <c r="L2706" s="15">
        <v>3</v>
      </c>
      <c r="M2706" s="15" t="s">
        <v>57</v>
      </c>
      <c r="N2706" s="15">
        <v>3</v>
      </c>
      <c r="O2706" s="15">
        <v>1</v>
      </c>
      <c r="P2706" s="13" t="s">
        <v>31</v>
      </c>
      <c r="Q2706" s="13" t="s">
        <v>32</v>
      </c>
      <c r="R2706" s="1"/>
      <c r="S2706" s="13" t="str" cm="1">
        <f t="array" ref="S2706">IFERROR(_xlfn.TEXTJOIN(", ",TRUE,IF(ChangeLog[ROW_ID]=$T2706,ChangeLog[Change'#],"")),"")</f>
        <v/>
      </c>
      <c r="T2706">
        <v>2708</v>
      </c>
    </row>
    <row r="2707" spans="1:20" ht="17.100000000000001" customHeight="1" x14ac:dyDescent="0.25">
      <c r="A2707" s="1" t="s">
        <v>1242</v>
      </c>
      <c r="B2707" s="15">
        <v>2003</v>
      </c>
      <c r="C2707" s="15" t="s">
        <v>430</v>
      </c>
      <c r="D2707" s="15" t="s">
        <v>430</v>
      </c>
      <c r="E2707" s="15" t="s">
        <v>431</v>
      </c>
      <c r="F2707" s="60" t="s">
        <v>26</v>
      </c>
      <c r="G2707" s="15" t="s">
        <v>446</v>
      </c>
      <c r="H2707" s="15" t="s">
        <v>3136</v>
      </c>
      <c r="I2707" s="15" t="s">
        <v>12112</v>
      </c>
      <c r="J2707" s="1" t="s">
        <v>4428</v>
      </c>
      <c r="K2707" s="15" t="s">
        <v>29</v>
      </c>
      <c r="L2707" s="15">
        <v>3</v>
      </c>
      <c r="M2707" s="15" t="s">
        <v>57</v>
      </c>
      <c r="N2707" s="15">
        <v>3</v>
      </c>
      <c r="O2707" s="15">
        <v>1</v>
      </c>
      <c r="P2707" s="13" t="s">
        <v>31</v>
      </c>
      <c r="Q2707" s="13" t="s">
        <v>32</v>
      </c>
      <c r="R2707" s="1"/>
      <c r="S2707" s="13" t="str" cm="1">
        <f t="array" ref="S2707">IFERROR(_xlfn.TEXTJOIN(", ",TRUE,IF(ChangeLog[ROW_ID]=$T2707,ChangeLog[Change'#],"")),"")</f>
        <v/>
      </c>
      <c r="T2707">
        <v>2709</v>
      </c>
    </row>
    <row r="2708" spans="1:20" ht="17.100000000000001" customHeight="1" x14ac:dyDescent="0.25">
      <c r="A2708" s="1" t="s">
        <v>1242</v>
      </c>
      <c r="B2708" s="15">
        <v>2003</v>
      </c>
      <c r="C2708" s="15" t="s">
        <v>430</v>
      </c>
      <c r="D2708" s="15" t="s">
        <v>430</v>
      </c>
      <c r="E2708" s="15" t="s">
        <v>431</v>
      </c>
      <c r="F2708" s="60" t="s">
        <v>26</v>
      </c>
      <c r="G2708" s="15" t="s">
        <v>3323</v>
      </c>
      <c r="H2708" s="15" t="s">
        <v>3136</v>
      </c>
      <c r="I2708" s="15" t="s">
        <v>12113</v>
      </c>
      <c r="J2708" s="1" t="s">
        <v>4430</v>
      </c>
      <c r="K2708" s="15" t="s">
        <v>29</v>
      </c>
      <c r="L2708" s="15">
        <v>3</v>
      </c>
      <c r="M2708" s="15" t="s">
        <v>57</v>
      </c>
      <c r="N2708" s="15">
        <v>3</v>
      </c>
      <c r="O2708" s="15">
        <v>1</v>
      </c>
      <c r="P2708" s="13" t="s">
        <v>31</v>
      </c>
      <c r="Q2708" s="13" t="s">
        <v>32</v>
      </c>
      <c r="R2708" s="1"/>
      <c r="S2708" s="13" t="str" cm="1">
        <f t="array" ref="S2708">IFERROR(_xlfn.TEXTJOIN(", ",TRUE,IF(ChangeLog[ROW_ID]=$T2708,ChangeLog[Change'#],"")),"")</f>
        <v/>
      </c>
      <c r="T2708">
        <v>2710</v>
      </c>
    </row>
    <row r="2709" spans="1:20" ht="17.100000000000001" customHeight="1" x14ac:dyDescent="0.25">
      <c r="A2709" s="1" t="s">
        <v>1242</v>
      </c>
      <c r="B2709" s="15">
        <v>2003</v>
      </c>
      <c r="C2709" s="15" t="s">
        <v>430</v>
      </c>
      <c r="D2709" s="15" t="s">
        <v>430</v>
      </c>
      <c r="E2709" s="15" t="s">
        <v>431</v>
      </c>
      <c r="F2709" s="60" t="s">
        <v>26</v>
      </c>
      <c r="G2709" s="15" t="s">
        <v>440</v>
      </c>
      <c r="H2709" s="15" t="s">
        <v>3136</v>
      </c>
      <c r="I2709" s="15" t="s">
        <v>12114</v>
      </c>
      <c r="J2709" s="1" t="s">
        <v>4432</v>
      </c>
      <c r="K2709" s="15" t="s">
        <v>29</v>
      </c>
      <c r="L2709" s="15">
        <v>3</v>
      </c>
      <c r="M2709" s="15" t="s">
        <v>57</v>
      </c>
      <c r="N2709" s="15">
        <v>3</v>
      </c>
      <c r="O2709" s="15">
        <v>1</v>
      </c>
      <c r="P2709" s="13" t="s">
        <v>31</v>
      </c>
      <c r="Q2709" s="13" t="s">
        <v>32</v>
      </c>
      <c r="R2709" s="1"/>
      <c r="S2709" s="13" t="str" cm="1">
        <f t="array" ref="S2709">IFERROR(_xlfn.TEXTJOIN(", ",TRUE,IF(ChangeLog[ROW_ID]=$T2709,ChangeLog[Change'#],"")),"")</f>
        <v/>
      </c>
      <c r="T2709">
        <v>2711</v>
      </c>
    </row>
    <row r="2710" spans="1:20" ht="17.100000000000001" customHeight="1" x14ac:dyDescent="0.25">
      <c r="A2710" s="1" t="s">
        <v>1242</v>
      </c>
      <c r="B2710" s="15">
        <v>2003</v>
      </c>
      <c r="C2710" s="15" t="s">
        <v>430</v>
      </c>
      <c r="D2710" s="15" t="s">
        <v>430</v>
      </c>
      <c r="E2710" s="15" t="s">
        <v>431</v>
      </c>
      <c r="F2710" s="60" t="s">
        <v>26</v>
      </c>
      <c r="G2710" s="15" t="s">
        <v>3330</v>
      </c>
      <c r="H2710" s="15" t="s">
        <v>3136</v>
      </c>
      <c r="I2710" s="15" t="s">
        <v>12115</v>
      </c>
      <c r="J2710" s="1" t="s">
        <v>4434</v>
      </c>
      <c r="K2710" s="15" t="s">
        <v>29</v>
      </c>
      <c r="L2710" s="15">
        <v>3</v>
      </c>
      <c r="M2710" s="15" t="s">
        <v>57</v>
      </c>
      <c r="N2710" s="15">
        <v>3</v>
      </c>
      <c r="O2710" s="15">
        <v>1</v>
      </c>
      <c r="P2710" s="13" t="s">
        <v>31</v>
      </c>
      <c r="Q2710" s="13" t="s">
        <v>32</v>
      </c>
      <c r="R2710" s="1"/>
      <c r="S2710" s="13" t="str" cm="1">
        <f t="array" ref="S2710">IFERROR(_xlfn.TEXTJOIN(", ",TRUE,IF(ChangeLog[ROW_ID]=$T2710,ChangeLog[Change'#],"")),"")</f>
        <v/>
      </c>
      <c r="T2710">
        <v>2712</v>
      </c>
    </row>
    <row r="2711" spans="1:20" ht="17.100000000000001" customHeight="1" x14ac:dyDescent="0.25">
      <c r="A2711" s="1" t="s">
        <v>1242</v>
      </c>
      <c r="B2711" s="15">
        <v>2003</v>
      </c>
      <c r="C2711" s="15" t="s">
        <v>430</v>
      </c>
      <c r="D2711" s="15" t="s">
        <v>430</v>
      </c>
      <c r="E2711" s="15" t="s">
        <v>431</v>
      </c>
      <c r="F2711" s="15" t="s">
        <v>49</v>
      </c>
      <c r="G2711" s="15" t="s">
        <v>3330</v>
      </c>
      <c r="H2711" s="15" t="s">
        <v>3136</v>
      </c>
      <c r="I2711" s="15" t="s">
        <v>12116</v>
      </c>
      <c r="J2711" s="1" t="s">
        <v>4436</v>
      </c>
      <c r="K2711" s="15" t="s">
        <v>29</v>
      </c>
      <c r="L2711" s="15">
        <v>3</v>
      </c>
      <c r="M2711" s="15" t="s">
        <v>57</v>
      </c>
      <c r="N2711" s="15">
        <v>3</v>
      </c>
      <c r="O2711" s="15">
        <v>1</v>
      </c>
      <c r="P2711" s="13" t="s">
        <v>31</v>
      </c>
      <c r="Q2711" s="13" t="s">
        <v>32</v>
      </c>
      <c r="R2711" s="1"/>
      <c r="S2711" s="13" t="str" cm="1">
        <f t="array" ref="S2711">IFERROR(_xlfn.TEXTJOIN(", ",TRUE,IF(ChangeLog[ROW_ID]=$T2711,ChangeLog[Change'#],"")),"")</f>
        <v/>
      </c>
      <c r="T2711">
        <v>2713</v>
      </c>
    </row>
    <row r="2712" spans="1:20" ht="17.100000000000001" customHeight="1" x14ac:dyDescent="0.25">
      <c r="A2712" s="1" t="s">
        <v>1242</v>
      </c>
      <c r="B2712" s="15">
        <v>2003</v>
      </c>
      <c r="C2712" s="15" t="s">
        <v>430</v>
      </c>
      <c r="D2712" s="15" t="s">
        <v>430</v>
      </c>
      <c r="E2712" s="15" t="s">
        <v>431</v>
      </c>
      <c r="F2712" s="15" t="s">
        <v>49</v>
      </c>
      <c r="G2712" s="15" t="s">
        <v>440</v>
      </c>
      <c r="H2712" s="15" t="s">
        <v>3136</v>
      </c>
      <c r="I2712" s="15" t="s">
        <v>12117</v>
      </c>
      <c r="J2712" s="1" t="s">
        <v>4438</v>
      </c>
      <c r="K2712" s="15" t="s">
        <v>29</v>
      </c>
      <c r="L2712" s="15">
        <v>3</v>
      </c>
      <c r="M2712" s="15" t="s">
        <v>57</v>
      </c>
      <c r="N2712" s="15">
        <v>3</v>
      </c>
      <c r="O2712" s="15">
        <v>1</v>
      </c>
      <c r="P2712" s="13" t="s">
        <v>31</v>
      </c>
      <c r="Q2712" s="13" t="s">
        <v>32</v>
      </c>
      <c r="R2712" s="1"/>
      <c r="S2712" s="13" t="str" cm="1">
        <f t="array" ref="S2712">IFERROR(_xlfn.TEXTJOIN(", ",TRUE,IF(ChangeLog[ROW_ID]=$T2712,ChangeLog[Change'#],"")),"")</f>
        <v/>
      </c>
      <c r="T2712">
        <v>2714</v>
      </c>
    </row>
    <row r="2713" spans="1:20" ht="17.100000000000001" customHeight="1" x14ac:dyDescent="0.25">
      <c r="A2713" s="1" t="s">
        <v>1242</v>
      </c>
      <c r="B2713" s="15">
        <v>2003</v>
      </c>
      <c r="C2713" s="15" t="s">
        <v>430</v>
      </c>
      <c r="D2713" s="15" t="s">
        <v>430</v>
      </c>
      <c r="E2713" s="15" t="s">
        <v>431</v>
      </c>
      <c r="F2713" s="15" t="s">
        <v>49</v>
      </c>
      <c r="G2713" s="15" t="s">
        <v>3142</v>
      </c>
      <c r="H2713" s="15" t="s">
        <v>3136</v>
      </c>
      <c r="I2713" s="15" t="s">
        <v>12118</v>
      </c>
      <c r="J2713" s="1" t="s">
        <v>4440</v>
      </c>
      <c r="K2713" s="15" t="s">
        <v>29</v>
      </c>
      <c r="L2713" s="15">
        <v>3</v>
      </c>
      <c r="M2713" s="15" t="s">
        <v>57</v>
      </c>
      <c r="N2713" s="15">
        <v>3</v>
      </c>
      <c r="O2713" s="15">
        <v>1</v>
      </c>
      <c r="P2713" s="13" t="s">
        <v>31</v>
      </c>
      <c r="Q2713" s="13" t="s">
        <v>32</v>
      </c>
      <c r="R2713" s="1"/>
      <c r="S2713" s="13" t="str" cm="1">
        <f t="array" ref="S2713">IFERROR(_xlfn.TEXTJOIN(", ",TRUE,IF(ChangeLog[ROW_ID]=$T2713,ChangeLog[Change'#],"")),"")</f>
        <v/>
      </c>
      <c r="T2713">
        <v>2715</v>
      </c>
    </row>
    <row r="2714" spans="1:20" ht="17.100000000000001" customHeight="1" x14ac:dyDescent="0.25">
      <c r="A2714" s="1" t="s">
        <v>1242</v>
      </c>
      <c r="B2714" s="15">
        <v>2003</v>
      </c>
      <c r="C2714" s="15" t="s">
        <v>430</v>
      </c>
      <c r="D2714" s="15" t="s">
        <v>430</v>
      </c>
      <c r="E2714" s="15" t="s">
        <v>436</v>
      </c>
      <c r="F2714" s="15" t="s">
        <v>49</v>
      </c>
      <c r="G2714" s="15" t="s">
        <v>437</v>
      </c>
      <c r="H2714" s="15" t="s">
        <v>3136</v>
      </c>
      <c r="I2714" s="15" t="s">
        <v>12119</v>
      </c>
      <c r="J2714" s="1" t="s">
        <v>4442</v>
      </c>
      <c r="K2714" s="15" t="s">
        <v>29</v>
      </c>
      <c r="L2714" s="15">
        <v>1</v>
      </c>
      <c r="M2714" s="15" t="s">
        <v>41</v>
      </c>
      <c r="N2714" s="15">
        <v>1</v>
      </c>
      <c r="O2714" s="15">
        <v>1</v>
      </c>
      <c r="P2714" s="13" t="s">
        <v>31</v>
      </c>
      <c r="Q2714" s="13" t="s">
        <v>32</v>
      </c>
      <c r="R2714" s="1"/>
      <c r="S2714" s="13" t="str" cm="1">
        <f t="array" ref="S2714">IFERROR(_xlfn.TEXTJOIN(", ",TRUE,IF(ChangeLog[ROW_ID]=$T2714,ChangeLog[Change'#],"")),"")</f>
        <v/>
      </c>
      <c r="T2714">
        <v>2716</v>
      </c>
    </row>
    <row r="2715" spans="1:20" ht="17.100000000000001" customHeight="1" x14ac:dyDescent="0.25">
      <c r="A2715" s="1" t="s">
        <v>1242</v>
      </c>
      <c r="B2715" s="15">
        <v>2003</v>
      </c>
      <c r="C2715" s="15" t="s">
        <v>430</v>
      </c>
      <c r="D2715" s="15" t="s">
        <v>430</v>
      </c>
      <c r="E2715" s="15" t="s">
        <v>431</v>
      </c>
      <c r="F2715" s="15" t="s">
        <v>26</v>
      </c>
      <c r="G2715" s="15" t="s">
        <v>432</v>
      </c>
      <c r="H2715" s="15" t="s">
        <v>3136</v>
      </c>
      <c r="I2715" s="15" t="s">
        <v>12120</v>
      </c>
      <c r="J2715" s="1" t="s">
        <v>4444</v>
      </c>
      <c r="K2715" s="15" t="s">
        <v>29</v>
      </c>
      <c r="L2715" s="15">
        <v>1</v>
      </c>
      <c r="M2715" s="15" t="s">
        <v>41</v>
      </c>
      <c r="N2715" s="15">
        <v>1</v>
      </c>
      <c r="O2715" s="15">
        <v>1</v>
      </c>
      <c r="P2715" s="13" t="s">
        <v>31</v>
      </c>
      <c r="Q2715" s="13" t="s">
        <v>32</v>
      </c>
      <c r="R2715" s="1"/>
      <c r="S2715" s="13" t="str" cm="1">
        <f t="array" ref="S2715">IFERROR(_xlfn.TEXTJOIN(", ",TRUE,IF(ChangeLog[ROW_ID]=$T2715,ChangeLog[Change'#],"")),"")</f>
        <v/>
      </c>
      <c r="T2715">
        <v>2717</v>
      </c>
    </row>
    <row r="2716" spans="1:20" ht="17.100000000000001" customHeight="1" x14ac:dyDescent="0.25">
      <c r="A2716" s="1" t="s">
        <v>1242</v>
      </c>
      <c r="B2716" s="15">
        <v>2003</v>
      </c>
      <c r="C2716" s="15" t="s">
        <v>430</v>
      </c>
      <c r="D2716" s="15" t="s">
        <v>430</v>
      </c>
      <c r="E2716" s="15" t="s">
        <v>436</v>
      </c>
      <c r="F2716" s="15" t="s">
        <v>26</v>
      </c>
      <c r="G2716" s="15" t="s">
        <v>437</v>
      </c>
      <c r="H2716" s="15" t="s">
        <v>3136</v>
      </c>
      <c r="I2716" s="15" t="s">
        <v>12121</v>
      </c>
      <c r="J2716" s="1" t="s">
        <v>4446</v>
      </c>
      <c r="K2716" s="15" t="s">
        <v>29</v>
      </c>
      <c r="L2716" s="15">
        <v>1</v>
      </c>
      <c r="M2716" s="15" t="s">
        <v>41</v>
      </c>
      <c r="N2716" s="15">
        <v>1</v>
      </c>
      <c r="O2716" s="15">
        <v>1</v>
      </c>
      <c r="P2716" s="13" t="s">
        <v>31</v>
      </c>
      <c r="Q2716" s="13" t="s">
        <v>32</v>
      </c>
      <c r="R2716" s="1"/>
      <c r="S2716" s="13" t="str" cm="1">
        <f t="array" ref="S2716">IFERROR(_xlfn.TEXTJOIN(", ",TRUE,IF(ChangeLog[ROW_ID]=$T2716,ChangeLog[Change'#],"")),"")</f>
        <v/>
      </c>
      <c r="T2716">
        <v>2718</v>
      </c>
    </row>
    <row r="2717" spans="1:20" ht="17.100000000000001" customHeight="1" x14ac:dyDescent="0.25">
      <c r="A2717" s="1" t="s">
        <v>1242</v>
      </c>
      <c r="B2717" s="15">
        <v>2003</v>
      </c>
      <c r="C2717" s="15" t="s">
        <v>1092</v>
      </c>
      <c r="D2717" s="15" t="s">
        <v>1092</v>
      </c>
      <c r="E2717" s="15" t="s">
        <v>1093</v>
      </c>
      <c r="F2717" s="15" t="s">
        <v>49</v>
      </c>
      <c r="G2717" s="15" t="s">
        <v>1094</v>
      </c>
      <c r="H2717" s="15" t="s">
        <v>3151</v>
      </c>
      <c r="I2717" s="15" t="s">
        <v>11676</v>
      </c>
      <c r="J2717" s="1" t="s">
        <v>4447</v>
      </c>
      <c r="K2717" s="15" t="s">
        <v>29</v>
      </c>
      <c r="L2717" s="15">
        <v>3</v>
      </c>
      <c r="M2717" s="15" t="s">
        <v>57</v>
      </c>
      <c r="N2717" s="15">
        <v>3</v>
      </c>
      <c r="O2717" s="15">
        <v>1</v>
      </c>
      <c r="P2717" s="13" t="s">
        <v>31</v>
      </c>
      <c r="Q2717" s="13" t="s">
        <v>32</v>
      </c>
      <c r="R2717" s="1"/>
      <c r="S2717" s="13" t="str" cm="1">
        <f t="array" ref="S2717">IFERROR(_xlfn.TEXTJOIN(", ",TRUE,IF(ChangeLog[ROW_ID]=$T2717,ChangeLog[Change'#],"")),"")</f>
        <v/>
      </c>
      <c r="T2717">
        <v>2719</v>
      </c>
    </row>
    <row r="2718" spans="1:20" ht="51" customHeight="1" x14ac:dyDescent="0.25">
      <c r="A2718" s="1" t="s">
        <v>1242</v>
      </c>
      <c r="B2718" s="15">
        <v>2003</v>
      </c>
      <c r="C2718" s="15" t="s">
        <v>92</v>
      </c>
      <c r="D2718" s="15" t="s">
        <v>92</v>
      </c>
      <c r="E2718" s="15" t="s">
        <v>93</v>
      </c>
      <c r="F2718" s="15" t="s">
        <v>49</v>
      </c>
      <c r="G2718" s="15" t="s">
        <v>1442</v>
      </c>
      <c r="H2718" s="15" t="s">
        <v>1296</v>
      </c>
      <c r="I2718" s="15" t="s">
        <v>12122</v>
      </c>
      <c r="J2718" s="1" t="s">
        <v>4449</v>
      </c>
      <c r="K2718" s="15" t="s">
        <v>29</v>
      </c>
      <c r="L2718" s="15">
        <v>3</v>
      </c>
      <c r="M2718" s="15" t="s">
        <v>57</v>
      </c>
      <c r="N2718" s="15">
        <v>3</v>
      </c>
      <c r="O2718" s="15">
        <v>1</v>
      </c>
      <c r="P2718" s="13" t="s">
        <v>31</v>
      </c>
      <c r="Q2718" s="13" t="s">
        <v>32</v>
      </c>
      <c r="R2718" s="1"/>
      <c r="S2718" s="13" t="str" cm="1">
        <f t="array" ref="S2718">IFERROR(_xlfn.TEXTJOIN(", ",TRUE,IF(ChangeLog[ROW_ID]=$T2718,ChangeLog[Change'#],"")),"")</f>
        <v>193</v>
      </c>
      <c r="T2718">
        <v>2720</v>
      </c>
    </row>
    <row r="2719" spans="1:20" ht="51" customHeight="1" x14ac:dyDescent="0.25">
      <c r="A2719" s="1" t="s">
        <v>1242</v>
      </c>
      <c r="B2719" s="15">
        <v>2003</v>
      </c>
      <c r="C2719" s="15" t="s">
        <v>92</v>
      </c>
      <c r="D2719" s="15" t="s">
        <v>92</v>
      </c>
      <c r="E2719" s="15" t="s">
        <v>177</v>
      </c>
      <c r="F2719" s="15" t="s">
        <v>49</v>
      </c>
      <c r="G2719" s="15" t="s">
        <v>2173</v>
      </c>
      <c r="H2719" s="15" t="s">
        <v>1296</v>
      </c>
      <c r="I2719" s="15" t="s">
        <v>12123</v>
      </c>
      <c r="J2719" s="1" t="s">
        <v>4451</v>
      </c>
      <c r="K2719" s="15" t="s">
        <v>29</v>
      </c>
      <c r="L2719" s="15">
        <v>2</v>
      </c>
      <c r="M2719" s="15" t="s">
        <v>30</v>
      </c>
      <c r="N2719" s="15">
        <v>2</v>
      </c>
      <c r="O2719" s="15">
        <v>1</v>
      </c>
      <c r="P2719" s="13" t="s">
        <v>31</v>
      </c>
      <c r="Q2719" s="13" t="s">
        <v>32</v>
      </c>
      <c r="R2719" s="1"/>
      <c r="S2719" s="13" t="str" cm="1">
        <f t="array" ref="S2719">IFERROR(_xlfn.TEXTJOIN(", ",TRUE,IF(ChangeLog[ROW_ID]=$T2719,ChangeLog[Change'#],"")),"")</f>
        <v>194</v>
      </c>
      <c r="T2719">
        <v>2721</v>
      </c>
    </row>
    <row r="2720" spans="1:20" ht="51" customHeight="1" x14ac:dyDescent="0.25">
      <c r="A2720" s="1" t="s">
        <v>1242</v>
      </c>
      <c r="B2720" s="15">
        <v>2003</v>
      </c>
      <c r="C2720" s="15" t="s">
        <v>92</v>
      </c>
      <c r="D2720" s="15" t="s">
        <v>92</v>
      </c>
      <c r="E2720" s="15" t="s">
        <v>93</v>
      </c>
      <c r="F2720" s="60" t="s">
        <v>26</v>
      </c>
      <c r="G2720" s="15" t="s">
        <v>322</v>
      </c>
      <c r="H2720" s="15" t="s">
        <v>1296</v>
      </c>
      <c r="I2720" s="15"/>
      <c r="J2720" s="1" t="s">
        <v>4453</v>
      </c>
      <c r="K2720" s="15" t="s">
        <v>29</v>
      </c>
      <c r="L2720" s="15">
        <v>3</v>
      </c>
      <c r="M2720" s="15" t="s">
        <v>57</v>
      </c>
      <c r="N2720" s="15">
        <v>3</v>
      </c>
      <c r="O2720" s="15">
        <v>1</v>
      </c>
      <c r="P2720" s="13" t="s">
        <v>31</v>
      </c>
      <c r="Q2720" s="13" t="s">
        <v>32</v>
      </c>
      <c r="R2720" s="1"/>
      <c r="S2720" s="13" t="str" cm="1">
        <f t="array" ref="S2720">IFERROR(_xlfn.TEXTJOIN(", ",TRUE,IF(ChangeLog[ROW_ID]=$T2720,ChangeLog[Change'#],"")),"")</f>
        <v>195</v>
      </c>
      <c r="T2720">
        <v>2722</v>
      </c>
    </row>
    <row r="2721" spans="1:20" ht="17.100000000000001" customHeight="1" x14ac:dyDescent="0.25">
      <c r="A2721" s="1" t="s">
        <v>1242</v>
      </c>
      <c r="B2721" s="15">
        <v>2003</v>
      </c>
      <c r="C2721" s="15" t="s">
        <v>92</v>
      </c>
      <c r="D2721" s="15" t="s">
        <v>92</v>
      </c>
      <c r="E2721" s="15" t="s">
        <v>177</v>
      </c>
      <c r="F2721" s="15" t="s">
        <v>49</v>
      </c>
      <c r="G2721" s="15" t="s">
        <v>1931</v>
      </c>
      <c r="H2721" s="15" t="s">
        <v>1296</v>
      </c>
      <c r="I2721" s="15" t="s">
        <v>12124</v>
      </c>
      <c r="J2721" s="1" t="s">
        <v>4455</v>
      </c>
      <c r="K2721" s="15" t="s">
        <v>29</v>
      </c>
      <c r="L2721" s="15">
        <v>3</v>
      </c>
      <c r="M2721" s="15" t="s">
        <v>57</v>
      </c>
      <c r="N2721" s="15">
        <v>3</v>
      </c>
      <c r="O2721" s="15">
        <v>1</v>
      </c>
      <c r="P2721" s="13" t="s">
        <v>31</v>
      </c>
      <c r="Q2721" s="13" t="s">
        <v>32</v>
      </c>
      <c r="R2721" s="1"/>
      <c r="S2721" s="13" t="str" cm="1">
        <f t="array" ref="S2721">IFERROR(_xlfn.TEXTJOIN(", ",TRUE,IF(ChangeLog[ROW_ID]=$T2721,ChangeLog[Change'#],"")),"")</f>
        <v/>
      </c>
      <c r="T2721">
        <v>2723</v>
      </c>
    </row>
    <row r="2722" spans="1:20" ht="17.100000000000001" customHeight="1" x14ac:dyDescent="0.25">
      <c r="A2722" s="1" t="s">
        <v>1242</v>
      </c>
      <c r="B2722" s="15">
        <v>2003</v>
      </c>
      <c r="C2722" s="15" t="s">
        <v>92</v>
      </c>
      <c r="D2722" s="15" t="s">
        <v>92</v>
      </c>
      <c r="E2722" s="15" t="s">
        <v>177</v>
      </c>
      <c r="F2722" s="60" t="s">
        <v>26</v>
      </c>
      <c r="G2722" s="15" t="s">
        <v>178</v>
      </c>
      <c r="H2722" s="15" t="s">
        <v>1296</v>
      </c>
      <c r="I2722" s="15" t="s">
        <v>12125</v>
      </c>
      <c r="J2722" s="1" t="s">
        <v>920</v>
      </c>
      <c r="K2722" s="15" t="s">
        <v>29</v>
      </c>
      <c r="L2722" s="15">
        <v>2</v>
      </c>
      <c r="M2722" s="15" t="s">
        <v>30</v>
      </c>
      <c r="N2722" s="15">
        <v>2</v>
      </c>
      <c r="O2722" s="15">
        <v>1</v>
      </c>
      <c r="P2722" s="13" t="s">
        <v>31</v>
      </c>
      <c r="Q2722" s="13" t="s">
        <v>32</v>
      </c>
      <c r="R2722" s="1"/>
      <c r="S2722" s="13" t="str" cm="1">
        <f t="array" ref="S2722">IFERROR(_xlfn.TEXTJOIN(", ",TRUE,IF(ChangeLog[ROW_ID]=$T2722,ChangeLog[Change'#],"")),"")</f>
        <v/>
      </c>
      <c r="T2722">
        <v>2724</v>
      </c>
    </row>
    <row r="2723" spans="1:20" ht="17.100000000000001" customHeight="1" x14ac:dyDescent="0.25">
      <c r="A2723" s="1" t="s">
        <v>1242</v>
      </c>
      <c r="B2723" s="15">
        <v>2003</v>
      </c>
      <c r="C2723" s="15" t="s">
        <v>92</v>
      </c>
      <c r="D2723" s="15" t="s">
        <v>92</v>
      </c>
      <c r="E2723" s="15" t="s">
        <v>93</v>
      </c>
      <c r="F2723" s="15" t="s">
        <v>26</v>
      </c>
      <c r="G2723" s="15" t="s">
        <v>527</v>
      </c>
      <c r="H2723" s="15" t="s">
        <v>1296</v>
      </c>
      <c r="I2723" s="15" t="s">
        <v>12126</v>
      </c>
      <c r="J2723" s="1" t="s">
        <v>4457</v>
      </c>
      <c r="K2723" s="15" t="s">
        <v>29</v>
      </c>
      <c r="L2723" s="15">
        <v>2</v>
      </c>
      <c r="M2723" s="15" t="s">
        <v>30</v>
      </c>
      <c r="N2723" s="15">
        <v>2</v>
      </c>
      <c r="O2723" s="15">
        <v>1</v>
      </c>
      <c r="P2723" s="13" t="s">
        <v>31</v>
      </c>
      <c r="Q2723" s="13" t="s">
        <v>32</v>
      </c>
      <c r="R2723" s="1"/>
      <c r="S2723" s="13" t="str" cm="1">
        <f t="array" ref="S2723">IFERROR(_xlfn.TEXTJOIN(", ",TRUE,IF(ChangeLog[ROW_ID]=$T2723,ChangeLog[Change'#],"")),"")</f>
        <v/>
      </c>
      <c r="T2723">
        <v>2725</v>
      </c>
    </row>
    <row r="2724" spans="1:20" ht="17.100000000000001" customHeight="1" x14ac:dyDescent="0.25">
      <c r="A2724" s="1" t="s">
        <v>1242</v>
      </c>
      <c r="B2724" s="15">
        <v>2003</v>
      </c>
      <c r="C2724" s="15" t="s">
        <v>92</v>
      </c>
      <c r="D2724" s="15" t="s">
        <v>92</v>
      </c>
      <c r="E2724" s="15" t="s">
        <v>177</v>
      </c>
      <c r="F2724" s="15" t="s">
        <v>26</v>
      </c>
      <c r="G2724" s="15" t="s">
        <v>4012</v>
      </c>
      <c r="H2724" s="15" t="s">
        <v>1296</v>
      </c>
      <c r="I2724" s="15" t="s">
        <v>12065</v>
      </c>
      <c r="J2724" s="1" t="s">
        <v>920</v>
      </c>
      <c r="K2724" s="15" t="s">
        <v>29</v>
      </c>
      <c r="L2724" s="15">
        <v>1</v>
      </c>
      <c r="M2724" s="15" t="s">
        <v>41</v>
      </c>
      <c r="N2724" s="15">
        <v>1</v>
      </c>
      <c r="O2724" s="15">
        <v>1</v>
      </c>
      <c r="P2724" s="13" t="s">
        <v>31</v>
      </c>
      <c r="Q2724" s="13" t="s">
        <v>32</v>
      </c>
      <c r="R2724" s="1"/>
      <c r="S2724" s="13" t="str" cm="1">
        <f t="array" ref="S2724">IFERROR(_xlfn.TEXTJOIN(", ",TRUE,IF(ChangeLog[ROW_ID]=$T2724,ChangeLog[Change'#],"")),"")</f>
        <v/>
      </c>
      <c r="T2724">
        <v>2726</v>
      </c>
    </row>
    <row r="2725" spans="1:20" ht="17.100000000000001" customHeight="1" x14ac:dyDescent="0.25">
      <c r="A2725" s="1" t="s">
        <v>1242</v>
      </c>
      <c r="B2725" s="15">
        <v>2003</v>
      </c>
      <c r="C2725" s="15" t="s">
        <v>97</v>
      </c>
      <c r="D2725" s="15" t="s">
        <v>97</v>
      </c>
      <c r="E2725" s="15" t="s">
        <v>97</v>
      </c>
      <c r="F2725" s="15" t="s">
        <v>325</v>
      </c>
      <c r="G2725" s="15" t="s">
        <v>283</v>
      </c>
      <c r="H2725" s="15" t="s">
        <v>1349</v>
      </c>
      <c r="I2725" s="15" t="s">
        <v>326</v>
      </c>
      <c r="J2725" s="1" t="s">
        <v>539</v>
      </c>
      <c r="K2725" s="15" t="s">
        <v>29</v>
      </c>
      <c r="L2725" s="15">
        <v>1</v>
      </c>
      <c r="M2725" s="15" t="s">
        <v>41</v>
      </c>
      <c r="N2725" s="15">
        <v>1</v>
      </c>
      <c r="O2725" s="15">
        <v>1</v>
      </c>
      <c r="P2725" s="13" t="s">
        <v>31</v>
      </c>
      <c r="Q2725" s="13" t="s">
        <v>32</v>
      </c>
      <c r="R2725" s="1"/>
      <c r="S2725" s="13" t="str" cm="1">
        <f t="array" ref="S2725">IFERROR(_xlfn.TEXTJOIN(", ",TRUE,IF(ChangeLog[ROW_ID]=$T2725,ChangeLog[Change'#],"")),"")</f>
        <v>200</v>
      </c>
      <c r="T2725">
        <v>2727</v>
      </c>
    </row>
    <row r="2726" spans="1:20" ht="33.950000000000003" customHeight="1" x14ac:dyDescent="0.25">
      <c r="A2726" s="1" t="s">
        <v>1242</v>
      </c>
      <c r="B2726" s="15">
        <v>2003</v>
      </c>
      <c r="C2726" s="15" t="s">
        <v>97</v>
      </c>
      <c r="D2726" s="15" t="s">
        <v>97</v>
      </c>
      <c r="E2726" s="15" t="s">
        <v>97</v>
      </c>
      <c r="F2726" s="15" t="s">
        <v>26</v>
      </c>
      <c r="G2726" s="15" t="s">
        <v>283</v>
      </c>
      <c r="H2726" s="15" t="s">
        <v>1349</v>
      </c>
      <c r="I2726" s="15" t="s">
        <v>334</v>
      </c>
      <c r="J2726" s="1" t="s">
        <v>4458</v>
      </c>
      <c r="K2726" s="15" t="s">
        <v>29</v>
      </c>
      <c r="L2726" s="15">
        <v>1</v>
      </c>
      <c r="M2726" s="15" t="s">
        <v>41</v>
      </c>
      <c r="N2726" s="15">
        <v>1</v>
      </c>
      <c r="O2726" s="15">
        <v>1</v>
      </c>
      <c r="P2726" s="13" t="s">
        <v>31</v>
      </c>
      <c r="Q2726" s="13" t="s">
        <v>32</v>
      </c>
      <c r="R2726" s="1"/>
      <c r="S2726" s="13" t="str" cm="1">
        <f t="array" ref="S2726">IFERROR(_xlfn.TEXTJOIN(", ",TRUE,IF(ChangeLog[ROW_ID]=$T2726,ChangeLog[Change'#],"")),"")</f>
        <v>201</v>
      </c>
      <c r="T2726">
        <v>2728</v>
      </c>
    </row>
    <row r="2727" spans="1:20" ht="33.950000000000003" customHeight="1" x14ac:dyDescent="0.25">
      <c r="A2727" s="1" t="s">
        <v>1242</v>
      </c>
      <c r="B2727" s="15">
        <v>2003</v>
      </c>
      <c r="C2727" s="15" t="s">
        <v>97</v>
      </c>
      <c r="D2727" s="15" t="s">
        <v>97</v>
      </c>
      <c r="E2727" s="15" t="s">
        <v>97</v>
      </c>
      <c r="F2727" s="15" t="s">
        <v>49</v>
      </c>
      <c r="G2727" s="15" t="s">
        <v>283</v>
      </c>
      <c r="H2727" s="15" t="s">
        <v>1349</v>
      </c>
      <c r="I2727" s="15" t="s">
        <v>284</v>
      </c>
      <c r="J2727" s="1" t="s">
        <v>4459</v>
      </c>
      <c r="K2727" s="15" t="s">
        <v>29</v>
      </c>
      <c r="L2727" s="15">
        <v>1</v>
      </c>
      <c r="M2727" s="15" t="s">
        <v>41</v>
      </c>
      <c r="N2727" s="15">
        <v>1</v>
      </c>
      <c r="O2727" s="15">
        <v>1</v>
      </c>
      <c r="P2727" s="13" t="s">
        <v>31</v>
      </c>
      <c r="Q2727" s="13" t="s">
        <v>32</v>
      </c>
      <c r="R2727" s="1"/>
      <c r="S2727" s="13" t="str" cm="1">
        <f t="array" ref="S2727">IFERROR(_xlfn.TEXTJOIN(", ",TRUE,IF(ChangeLog[ROW_ID]=$T2727,ChangeLog[Change'#],"")),"")</f>
        <v>202</v>
      </c>
      <c r="T2727">
        <v>2729</v>
      </c>
    </row>
    <row r="2728" spans="1:20" ht="84.95" customHeight="1" x14ac:dyDescent="0.25">
      <c r="A2728" s="1" t="s">
        <v>1242</v>
      </c>
      <c r="B2728" s="15">
        <v>2003</v>
      </c>
      <c r="C2728" s="15" t="s">
        <v>97</v>
      </c>
      <c r="D2728" s="15" t="s">
        <v>97</v>
      </c>
      <c r="E2728" s="15" t="s">
        <v>97</v>
      </c>
      <c r="F2728" s="15" t="s">
        <v>49</v>
      </c>
      <c r="G2728" s="15" t="s">
        <v>36</v>
      </c>
      <c r="H2728" s="15" t="s">
        <v>1349</v>
      </c>
      <c r="I2728" s="15" t="s">
        <v>265</v>
      </c>
      <c r="J2728" s="1" t="s">
        <v>4460</v>
      </c>
      <c r="K2728" s="15" t="s">
        <v>29</v>
      </c>
      <c r="L2728" s="15">
        <v>1</v>
      </c>
      <c r="M2728" s="15" t="s">
        <v>41</v>
      </c>
      <c r="N2728" s="15">
        <v>1</v>
      </c>
      <c r="O2728" s="15">
        <v>1</v>
      </c>
      <c r="P2728" s="13" t="s">
        <v>31</v>
      </c>
      <c r="Q2728" s="13" t="s">
        <v>32</v>
      </c>
      <c r="R2728" s="1"/>
      <c r="S2728" s="13" t="str" cm="1">
        <f t="array" ref="S2728">IFERROR(_xlfn.TEXTJOIN(", ",TRUE,IF(ChangeLog[ROW_ID]=$T2728,ChangeLog[Change'#],"")),"")</f>
        <v>203</v>
      </c>
      <c r="T2728">
        <v>2730</v>
      </c>
    </row>
    <row r="2729" spans="1:20" ht="68.099999999999994" customHeight="1" x14ac:dyDescent="0.25">
      <c r="A2729" s="1" t="s">
        <v>1242</v>
      </c>
      <c r="B2729" s="15">
        <v>2003</v>
      </c>
      <c r="C2729" s="15" t="s">
        <v>97</v>
      </c>
      <c r="D2729" s="15" t="s">
        <v>97</v>
      </c>
      <c r="E2729" s="15" t="s">
        <v>97</v>
      </c>
      <c r="F2729" s="15" t="s">
        <v>26</v>
      </c>
      <c r="G2729" s="15" t="s">
        <v>36</v>
      </c>
      <c r="H2729" s="15" t="s">
        <v>1349</v>
      </c>
      <c r="I2729" s="15" t="s">
        <v>98</v>
      </c>
      <c r="J2729" s="1" t="s">
        <v>4462</v>
      </c>
      <c r="K2729" s="15" t="s">
        <v>29</v>
      </c>
      <c r="L2729" s="15">
        <v>1</v>
      </c>
      <c r="M2729" s="15" t="s">
        <v>41</v>
      </c>
      <c r="N2729" s="15">
        <v>1</v>
      </c>
      <c r="O2729" s="15">
        <v>1</v>
      </c>
      <c r="P2729" s="13" t="s">
        <v>31</v>
      </c>
      <c r="Q2729" s="13" t="s">
        <v>32</v>
      </c>
      <c r="R2729" s="1"/>
      <c r="S2729" s="13" t="str" cm="1">
        <f t="array" ref="S2729">IFERROR(_xlfn.TEXTJOIN(", ",TRUE,IF(ChangeLog[ROW_ID]=$T2729,ChangeLog[Change'#],"")),"")</f>
        <v>204</v>
      </c>
      <c r="T2729">
        <v>2731</v>
      </c>
    </row>
    <row r="2730" spans="1:20" ht="17.100000000000001" customHeight="1" x14ac:dyDescent="0.25">
      <c r="A2730" s="1" t="s">
        <v>1242</v>
      </c>
      <c r="B2730" s="15">
        <v>2003</v>
      </c>
      <c r="C2730" s="15" t="s">
        <v>97</v>
      </c>
      <c r="D2730" s="15" t="s">
        <v>97</v>
      </c>
      <c r="E2730" s="15" t="s">
        <v>97</v>
      </c>
      <c r="F2730" s="15" t="s">
        <v>325</v>
      </c>
      <c r="G2730" s="15" t="s">
        <v>283</v>
      </c>
      <c r="H2730" s="15" t="s">
        <v>1349</v>
      </c>
      <c r="I2730" s="15" t="s">
        <v>326</v>
      </c>
      <c r="J2730" s="1" t="s">
        <v>4463</v>
      </c>
      <c r="K2730" s="15" t="s">
        <v>29</v>
      </c>
      <c r="L2730" s="15">
        <v>2</v>
      </c>
      <c r="M2730" s="15" t="s">
        <v>30</v>
      </c>
      <c r="N2730" s="15">
        <v>2</v>
      </c>
      <c r="O2730" s="15">
        <v>1</v>
      </c>
      <c r="P2730" s="13" t="s">
        <v>31</v>
      </c>
      <c r="Q2730" s="13" t="s">
        <v>32</v>
      </c>
      <c r="R2730" s="1"/>
      <c r="S2730" s="13" t="str" cm="1">
        <f t="array" ref="S2730">IFERROR(_xlfn.TEXTJOIN(", ",TRUE,IF(ChangeLog[ROW_ID]=$T2730,ChangeLog[Change'#],"")),"")</f>
        <v>205</v>
      </c>
      <c r="T2730">
        <v>2732</v>
      </c>
    </row>
    <row r="2731" spans="1:20" ht="33.950000000000003" customHeight="1" x14ac:dyDescent="0.25">
      <c r="A2731" s="1" t="s">
        <v>1242</v>
      </c>
      <c r="B2731" s="15">
        <v>2003</v>
      </c>
      <c r="C2731" s="15" t="s">
        <v>97</v>
      </c>
      <c r="D2731" s="15" t="s">
        <v>97</v>
      </c>
      <c r="E2731" s="15" t="s">
        <v>97</v>
      </c>
      <c r="F2731" s="15" t="s">
        <v>49</v>
      </c>
      <c r="G2731" s="15" t="s">
        <v>283</v>
      </c>
      <c r="H2731" s="15" t="s">
        <v>1349</v>
      </c>
      <c r="I2731" s="15"/>
      <c r="J2731" s="1" t="s">
        <v>4464</v>
      </c>
      <c r="K2731" s="15" t="s">
        <v>29</v>
      </c>
      <c r="L2731" s="15">
        <v>2</v>
      </c>
      <c r="M2731" s="15" t="s">
        <v>30</v>
      </c>
      <c r="N2731" s="15">
        <v>2</v>
      </c>
      <c r="O2731" s="15">
        <v>1</v>
      </c>
      <c r="P2731" s="13" t="s">
        <v>31</v>
      </c>
      <c r="Q2731" s="13" t="s">
        <v>32</v>
      </c>
      <c r="R2731" s="1"/>
      <c r="S2731" s="13" t="str" cm="1">
        <f t="array" ref="S2731">IFERROR(_xlfn.TEXTJOIN(", ",TRUE,IF(ChangeLog[ROW_ID]=$T2731,ChangeLog[Change'#],"")),"")</f>
        <v>206</v>
      </c>
      <c r="T2731">
        <v>2733</v>
      </c>
    </row>
    <row r="2732" spans="1:20" ht="17.100000000000001" customHeight="1" x14ac:dyDescent="0.25">
      <c r="A2732" s="1" t="s">
        <v>1242</v>
      </c>
      <c r="B2732" s="15">
        <v>2003</v>
      </c>
      <c r="C2732" s="15" t="s">
        <v>97</v>
      </c>
      <c r="D2732" s="15" t="s">
        <v>97</v>
      </c>
      <c r="E2732" s="15" t="s">
        <v>97</v>
      </c>
      <c r="F2732" s="15" t="s">
        <v>26</v>
      </c>
      <c r="G2732" s="15" t="s">
        <v>152</v>
      </c>
      <c r="H2732" s="15" t="s">
        <v>1349</v>
      </c>
      <c r="I2732" s="15" t="s">
        <v>1002</v>
      </c>
      <c r="J2732" s="1" t="s">
        <v>4465</v>
      </c>
      <c r="K2732" s="15" t="s">
        <v>29</v>
      </c>
      <c r="L2732" s="15">
        <v>3</v>
      </c>
      <c r="M2732" s="15" t="s">
        <v>57</v>
      </c>
      <c r="N2732" s="15">
        <v>3</v>
      </c>
      <c r="O2732" s="15">
        <v>1</v>
      </c>
      <c r="P2732" s="13" t="s">
        <v>31</v>
      </c>
      <c r="Q2732" s="13" t="s">
        <v>32</v>
      </c>
      <c r="R2732" s="1"/>
      <c r="S2732" s="13" t="str" cm="1">
        <f t="array" ref="S2732">IFERROR(_xlfn.TEXTJOIN(", ",TRUE,IF(ChangeLog[ROW_ID]=$T2732,ChangeLog[Change'#],"")),"")</f>
        <v/>
      </c>
      <c r="T2732">
        <v>2734</v>
      </c>
    </row>
    <row r="2733" spans="1:20" ht="17.100000000000001" customHeight="1" x14ac:dyDescent="0.25">
      <c r="A2733" s="1" t="s">
        <v>1242</v>
      </c>
      <c r="B2733" s="15">
        <v>2003</v>
      </c>
      <c r="C2733" s="15" t="s">
        <v>97</v>
      </c>
      <c r="D2733" s="15" t="s">
        <v>97</v>
      </c>
      <c r="E2733" s="15" t="s">
        <v>97</v>
      </c>
      <c r="F2733" s="15" t="s">
        <v>26</v>
      </c>
      <c r="G2733" s="15" t="s">
        <v>152</v>
      </c>
      <c r="H2733" s="15" t="s">
        <v>1349</v>
      </c>
      <c r="I2733" s="15" t="s">
        <v>1002</v>
      </c>
      <c r="J2733" s="1" t="s">
        <v>4466</v>
      </c>
      <c r="K2733" s="15" t="s">
        <v>29</v>
      </c>
      <c r="L2733" s="15">
        <v>3</v>
      </c>
      <c r="M2733" s="15" t="s">
        <v>57</v>
      </c>
      <c r="N2733" s="15">
        <v>3</v>
      </c>
      <c r="O2733" s="15">
        <v>1</v>
      </c>
      <c r="P2733" s="13" t="s">
        <v>31</v>
      </c>
      <c r="Q2733" s="13" t="s">
        <v>32</v>
      </c>
      <c r="R2733" s="1"/>
      <c r="S2733" s="13" t="str" cm="1">
        <f t="array" ref="S2733">IFERROR(_xlfn.TEXTJOIN(", ",TRUE,IF(ChangeLog[ROW_ID]=$T2733,ChangeLog[Change'#],"")),"")</f>
        <v/>
      </c>
      <c r="T2733">
        <v>2735</v>
      </c>
    </row>
    <row r="2734" spans="1:20" ht="17.100000000000001" customHeight="1" x14ac:dyDescent="0.25">
      <c r="A2734" s="1" t="s">
        <v>1242</v>
      </c>
      <c r="B2734" s="15">
        <v>2003</v>
      </c>
      <c r="C2734" s="15" t="s">
        <v>97</v>
      </c>
      <c r="D2734" s="15" t="s">
        <v>97</v>
      </c>
      <c r="E2734" s="15" t="s">
        <v>97</v>
      </c>
      <c r="F2734" s="15" t="s">
        <v>49</v>
      </c>
      <c r="G2734" s="15" t="s">
        <v>152</v>
      </c>
      <c r="H2734" s="15" t="s">
        <v>1349</v>
      </c>
      <c r="I2734" s="15" t="s">
        <v>267</v>
      </c>
      <c r="J2734" s="1" t="s">
        <v>268</v>
      </c>
      <c r="K2734" s="15" t="s">
        <v>29</v>
      </c>
      <c r="L2734" s="15">
        <v>1</v>
      </c>
      <c r="M2734" s="15" t="s">
        <v>41</v>
      </c>
      <c r="N2734" s="15">
        <v>1</v>
      </c>
      <c r="O2734" s="15">
        <v>1</v>
      </c>
      <c r="P2734" s="13" t="s">
        <v>31</v>
      </c>
      <c r="Q2734" s="13" t="s">
        <v>32</v>
      </c>
      <c r="R2734" s="1"/>
      <c r="S2734" s="13" t="str" cm="1">
        <f t="array" ref="S2734">IFERROR(_xlfn.TEXTJOIN(", ",TRUE,IF(ChangeLog[ROW_ID]=$T2734,ChangeLog[Change'#],"")),"")</f>
        <v/>
      </c>
      <c r="T2734">
        <v>2736</v>
      </c>
    </row>
    <row r="2735" spans="1:20" ht="17.100000000000001" customHeight="1" x14ac:dyDescent="0.25">
      <c r="A2735" s="1" t="s">
        <v>1242</v>
      </c>
      <c r="B2735" s="15">
        <v>2003</v>
      </c>
      <c r="C2735" s="15" t="s">
        <v>97</v>
      </c>
      <c r="D2735" s="15" t="s">
        <v>97</v>
      </c>
      <c r="E2735" s="15" t="s">
        <v>97</v>
      </c>
      <c r="F2735" s="15" t="s">
        <v>49</v>
      </c>
      <c r="G2735" s="15" t="s">
        <v>152</v>
      </c>
      <c r="H2735" s="15" t="s">
        <v>1349</v>
      </c>
      <c r="I2735" s="15" t="s">
        <v>267</v>
      </c>
      <c r="J2735" s="1" t="s">
        <v>533</v>
      </c>
      <c r="K2735" s="15" t="s">
        <v>29</v>
      </c>
      <c r="L2735" s="15">
        <v>2</v>
      </c>
      <c r="M2735" s="15" t="s">
        <v>30</v>
      </c>
      <c r="N2735" s="15">
        <v>2</v>
      </c>
      <c r="O2735" s="15">
        <v>1</v>
      </c>
      <c r="P2735" s="13" t="s">
        <v>31</v>
      </c>
      <c r="Q2735" s="13" t="s">
        <v>32</v>
      </c>
      <c r="R2735" s="1"/>
      <c r="S2735" s="13" t="str" cm="1">
        <f t="array" ref="S2735">IFERROR(_xlfn.TEXTJOIN(", ",TRUE,IF(ChangeLog[ROW_ID]=$T2735,ChangeLog[Change'#],"")),"")</f>
        <v/>
      </c>
      <c r="T2735">
        <v>2737</v>
      </c>
    </row>
    <row r="2736" spans="1:20" ht="17.100000000000001" customHeight="1" x14ac:dyDescent="0.25">
      <c r="A2736" s="1" t="s">
        <v>1242</v>
      </c>
      <c r="B2736" s="15">
        <v>2003</v>
      </c>
      <c r="C2736" s="15" t="s">
        <v>3203</v>
      </c>
      <c r="D2736" s="15" t="s">
        <v>3203</v>
      </c>
      <c r="E2736" s="15" t="s">
        <v>3204</v>
      </c>
      <c r="F2736" s="15" t="s">
        <v>49</v>
      </c>
      <c r="G2736" s="15" t="s">
        <v>4467</v>
      </c>
      <c r="H2736" s="15" t="s">
        <v>3206</v>
      </c>
      <c r="I2736" s="15" t="s">
        <v>12127</v>
      </c>
      <c r="J2736" s="1" t="s">
        <v>4469</v>
      </c>
      <c r="K2736" s="15" t="s">
        <v>29</v>
      </c>
      <c r="L2736" s="15">
        <v>3</v>
      </c>
      <c r="M2736" s="15" t="s">
        <v>57</v>
      </c>
      <c r="N2736" s="15">
        <v>3</v>
      </c>
      <c r="O2736" s="15">
        <v>1</v>
      </c>
      <c r="P2736" s="13" t="s">
        <v>31</v>
      </c>
      <c r="Q2736" s="13" t="s">
        <v>32</v>
      </c>
      <c r="R2736" s="1"/>
      <c r="S2736" s="13" t="str" cm="1">
        <f t="array" ref="S2736">IFERROR(_xlfn.TEXTJOIN(", ",TRUE,IF(ChangeLog[ROW_ID]=$T2736,ChangeLog[Change'#],"")),"")</f>
        <v/>
      </c>
      <c r="T2736">
        <v>2738</v>
      </c>
    </row>
    <row r="2737" spans="1:20" ht="17.100000000000001" customHeight="1" x14ac:dyDescent="0.25">
      <c r="A2737" s="1" t="s">
        <v>1242</v>
      </c>
      <c r="B2737" s="15">
        <v>2003</v>
      </c>
      <c r="C2737" s="15" t="s">
        <v>3203</v>
      </c>
      <c r="D2737" s="15" t="s">
        <v>3203</v>
      </c>
      <c r="E2737" s="15" t="s">
        <v>3204</v>
      </c>
      <c r="F2737" s="15" t="s">
        <v>49</v>
      </c>
      <c r="G2737" s="15" t="s">
        <v>78</v>
      </c>
      <c r="H2737" s="15" t="s">
        <v>3206</v>
      </c>
      <c r="I2737" s="15" t="s">
        <v>12128</v>
      </c>
      <c r="J2737" s="1" t="s">
        <v>4471</v>
      </c>
      <c r="K2737" s="15" t="s">
        <v>29</v>
      </c>
      <c r="L2737" s="15">
        <v>2</v>
      </c>
      <c r="M2737" s="15" t="s">
        <v>30</v>
      </c>
      <c r="N2737" s="15">
        <v>2</v>
      </c>
      <c r="O2737" s="15">
        <v>1</v>
      </c>
      <c r="P2737" s="13" t="s">
        <v>31</v>
      </c>
      <c r="Q2737" s="13" t="s">
        <v>32</v>
      </c>
      <c r="R2737" s="1"/>
      <c r="S2737" s="13" t="str" cm="1">
        <f t="array" ref="S2737">IFERROR(_xlfn.TEXTJOIN(", ",TRUE,IF(ChangeLog[ROW_ID]=$T2737,ChangeLog[Change'#],"")),"")</f>
        <v/>
      </c>
      <c r="T2737">
        <v>2739</v>
      </c>
    </row>
    <row r="2738" spans="1:20" ht="17.100000000000001" customHeight="1" x14ac:dyDescent="0.25">
      <c r="A2738" s="1" t="s">
        <v>1242</v>
      </c>
      <c r="B2738" s="15">
        <v>2003</v>
      </c>
      <c r="C2738" s="15" t="s">
        <v>4472</v>
      </c>
      <c r="D2738" s="15" t="s">
        <v>4472</v>
      </c>
      <c r="E2738" s="15" t="s">
        <v>4473</v>
      </c>
      <c r="F2738" s="15" t="s">
        <v>26</v>
      </c>
      <c r="G2738" s="15" t="s">
        <v>4474</v>
      </c>
      <c r="H2738" s="15" t="s">
        <v>4475</v>
      </c>
      <c r="I2738" s="15" t="s">
        <v>12129</v>
      </c>
      <c r="J2738" s="1" t="s">
        <v>4477</v>
      </c>
      <c r="K2738" s="15" t="s">
        <v>29</v>
      </c>
      <c r="L2738" s="15">
        <v>3</v>
      </c>
      <c r="M2738" s="15" t="s">
        <v>57</v>
      </c>
      <c r="N2738" s="15">
        <v>3</v>
      </c>
      <c r="O2738" s="15">
        <v>1</v>
      </c>
      <c r="P2738" s="13" t="s">
        <v>31</v>
      </c>
      <c r="Q2738" s="13" t="s">
        <v>32</v>
      </c>
      <c r="R2738" s="1"/>
      <c r="S2738" s="13" t="str" cm="1">
        <f t="array" ref="S2738">IFERROR(_xlfn.TEXTJOIN(", ",TRUE,IF(ChangeLog[ROW_ID]=$T2738,ChangeLog[Change'#],"")),"")</f>
        <v>178</v>
      </c>
      <c r="T2738">
        <v>2740</v>
      </c>
    </row>
    <row r="2739" spans="1:20" ht="17.100000000000001" customHeight="1" x14ac:dyDescent="0.25">
      <c r="A2739" s="1" t="s">
        <v>1242</v>
      </c>
      <c r="B2739" s="15">
        <v>2003</v>
      </c>
      <c r="C2739" s="15" t="s">
        <v>4472</v>
      </c>
      <c r="D2739" s="15" t="s">
        <v>4472</v>
      </c>
      <c r="E2739" s="15" t="s">
        <v>4473</v>
      </c>
      <c r="F2739" s="15" t="s">
        <v>26</v>
      </c>
      <c r="G2739" s="15" t="s">
        <v>4478</v>
      </c>
      <c r="H2739" s="15" t="s">
        <v>4475</v>
      </c>
      <c r="I2739" s="15" t="s">
        <v>12130</v>
      </c>
      <c r="J2739" s="1" t="s">
        <v>4054</v>
      </c>
      <c r="K2739" s="15" t="s">
        <v>29</v>
      </c>
      <c r="L2739" s="15">
        <v>2</v>
      </c>
      <c r="M2739" s="15" t="s">
        <v>30</v>
      </c>
      <c r="N2739" s="15">
        <v>2</v>
      </c>
      <c r="O2739" s="15">
        <v>1</v>
      </c>
      <c r="P2739" s="13" t="s">
        <v>31</v>
      </c>
      <c r="Q2739" s="13" t="s">
        <v>32</v>
      </c>
      <c r="R2739" s="1"/>
      <c r="S2739" s="13" t="str" cm="1">
        <f t="array" ref="S2739">IFERROR(_xlfn.TEXTJOIN(", ",TRUE,IF(ChangeLog[ROW_ID]=$T2739,ChangeLog[Change'#],"")),"")</f>
        <v>179</v>
      </c>
      <c r="T2739">
        <v>2741</v>
      </c>
    </row>
    <row r="2740" spans="1:20" ht="68.099999999999994" customHeight="1" x14ac:dyDescent="0.25">
      <c r="A2740" s="1" t="s">
        <v>1242</v>
      </c>
      <c r="B2740" s="15">
        <v>2003</v>
      </c>
      <c r="C2740" s="15" t="s">
        <v>4472</v>
      </c>
      <c r="D2740" s="15" t="s">
        <v>4472</v>
      </c>
      <c r="E2740" s="15" t="s">
        <v>4473</v>
      </c>
      <c r="F2740" s="15" t="s">
        <v>26</v>
      </c>
      <c r="G2740" s="15" t="s">
        <v>4480</v>
      </c>
      <c r="H2740" s="15" t="s">
        <v>4475</v>
      </c>
      <c r="I2740" s="15" t="s">
        <v>12131</v>
      </c>
      <c r="J2740" s="1" t="s">
        <v>4482</v>
      </c>
      <c r="K2740" s="15" t="s">
        <v>29</v>
      </c>
      <c r="L2740" s="15">
        <v>1</v>
      </c>
      <c r="M2740" s="15" t="s">
        <v>41</v>
      </c>
      <c r="N2740" s="15">
        <v>1</v>
      </c>
      <c r="O2740" s="15">
        <v>1</v>
      </c>
      <c r="P2740" s="13" t="s">
        <v>31</v>
      </c>
      <c r="Q2740" s="13" t="s">
        <v>32</v>
      </c>
      <c r="R2740" s="1" t="s">
        <v>4483</v>
      </c>
      <c r="S2740" s="13" t="str" cm="1">
        <f t="array" ref="S2740">IFERROR(_xlfn.TEXTJOIN(", ",TRUE,IF(ChangeLog[ROW_ID]=$T2740,ChangeLog[Change'#],"")),"")</f>
        <v>184</v>
      </c>
      <c r="T2740">
        <v>2742</v>
      </c>
    </row>
    <row r="2741" spans="1:20" ht="68.099999999999994" customHeight="1" x14ac:dyDescent="0.25">
      <c r="A2741" s="1" t="s">
        <v>1242</v>
      </c>
      <c r="B2741" s="15">
        <v>2003</v>
      </c>
      <c r="C2741" s="15" t="s">
        <v>4472</v>
      </c>
      <c r="D2741" s="15" t="s">
        <v>4472</v>
      </c>
      <c r="E2741" s="15" t="s">
        <v>4473</v>
      </c>
      <c r="F2741" s="15" t="s">
        <v>49</v>
      </c>
      <c r="G2741" s="15" t="s">
        <v>4480</v>
      </c>
      <c r="H2741" s="15" t="s">
        <v>4475</v>
      </c>
      <c r="I2741" s="15" t="s">
        <v>12132</v>
      </c>
      <c r="J2741" s="1" t="s">
        <v>4485</v>
      </c>
      <c r="K2741" s="15" t="s">
        <v>29</v>
      </c>
      <c r="L2741" s="15">
        <v>2</v>
      </c>
      <c r="M2741" s="15" t="s">
        <v>30</v>
      </c>
      <c r="N2741" s="15">
        <v>2</v>
      </c>
      <c r="O2741" s="15">
        <v>1</v>
      </c>
      <c r="P2741" s="13" t="s">
        <v>31</v>
      </c>
      <c r="Q2741" s="13" t="s">
        <v>32</v>
      </c>
      <c r="R2741" s="1"/>
      <c r="S2741" s="13" t="str" cm="1">
        <f t="array" ref="S2741">IFERROR(_xlfn.TEXTJOIN(", ",TRUE,IF(ChangeLog[ROW_ID]=$T2741,ChangeLog[Change'#],"")),"")</f>
        <v>185</v>
      </c>
      <c r="T2741">
        <v>2743</v>
      </c>
    </row>
    <row r="2742" spans="1:20" ht="17.100000000000001" customHeight="1" x14ac:dyDescent="0.25">
      <c r="A2742" s="1" t="s">
        <v>1242</v>
      </c>
      <c r="B2742" s="15">
        <v>2003</v>
      </c>
      <c r="C2742" s="15" t="s">
        <v>4472</v>
      </c>
      <c r="D2742" s="15" t="s">
        <v>4472</v>
      </c>
      <c r="E2742" s="15" t="s">
        <v>4473</v>
      </c>
      <c r="F2742" s="15" t="s">
        <v>49</v>
      </c>
      <c r="G2742" s="15" t="s">
        <v>4474</v>
      </c>
      <c r="H2742" s="15" t="s">
        <v>4475</v>
      </c>
      <c r="I2742" s="15" t="s">
        <v>12133</v>
      </c>
      <c r="J2742" s="1" t="s">
        <v>4487</v>
      </c>
      <c r="K2742" s="15" t="s">
        <v>29</v>
      </c>
      <c r="L2742" s="15">
        <v>3</v>
      </c>
      <c r="M2742" s="15" t="s">
        <v>57</v>
      </c>
      <c r="N2742" s="15">
        <v>3</v>
      </c>
      <c r="O2742" s="15">
        <v>1</v>
      </c>
      <c r="P2742" s="13" t="s">
        <v>31</v>
      </c>
      <c r="Q2742" s="13" t="s">
        <v>32</v>
      </c>
      <c r="R2742" s="1"/>
      <c r="S2742" s="13" t="str" cm="1">
        <f t="array" ref="S2742">IFERROR(_xlfn.TEXTJOIN(", ",TRUE,IF(ChangeLog[ROW_ID]=$T2742,ChangeLog[Change'#],"")),"")</f>
        <v>186</v>
      </c>
      <c r="T2742">
        <v>2744</v>
      </c>
    </row>
    <row r="2743" spans="1:20" ht="17.100000000000001" customHeight="1" x14ac:dyDescent="0.25">
      <c r="A2743" s="1" t="s">
        <v>1242</v>
      </c>
      <c r="B2743" s="15">
        <v>2003</v>
      </c>
      <c r="C2743" s="15" t="s">
        <v>4472</v>
      </c>
      <c r="D2743" s="15" t="s">
        <v>4472</v>
      </c>
      <c r="E2743" s="15" t="s">
        <v>4473</v>
      </c>
      <c r="F2743" s="15" t="s">
        <v>49</v>
      </c>
      <c r="G2743" s="15" t="s">
        <v>4488</v>
      </c>
      <c r="H2743" s="15" t="s">
        <v>4475</v>
      </c>
      <c r="I2743" s="15" t="s">
        <v>12134</v>
      </c>
      <c r="J2743" s="1" t="s">
        <v>4487</v>
      </c>
      <c r="K2743" s="15" t="s">
        <v>29</v>
      </c>
      <c r="L2743" s="15">
        <v>3</v>
      </c>
      <c r="M2743" s="15" t="s">
        <v>57</v>
      </c>
      <c r="N2743" s="15">
        <v>3</v>
      </c>
      <c r="O2743" s="15">
        <v>1</v>
      </c>
      <c r="P2743" s="13" t="s">
        <v>31</v>
      </c>
      <c r="Q2743" s="13" t="s">
        <v>32</v>
      </c>
      <c r="R2743" s="1"/>
      <c r="S2743" s="13" t="str" cm="1">
        <f t="array" ref="S2743">IFERROR(_xlfn.TEXTJOIN(", ",TRUE,IF(ChangeLog[ROW_ID]=$T2743,ChangeLog[Change'#],"")),"")</f>
        <v>187</v>
      </c>
      <c r="T2743">
        <v>2745</v>
      </c>
    </row>
    <row r="2744" spans="1:20" ht="17.100000000000001" customHeight="1" x14ac:dyDescent="0.25">
      <c r="A2744" s="1" t="s">
        <v>1242</v>
      </c>
      <c r="B2744" s="15">
        <v>2003</v>
      </c>
      <c r="C2744" s="15" t="s">
        <v>4472</v>
      </c>
      <c r="D2744" s="15" t="s">
        <v>4472</v>
      </c>
      <c r="E2744" s="15" t="s">
        <v>4473</v>
      </c>
      <c r="F2744" s="15" t="s">
        <v>49</v>
      </c>
      <c r="G2744" s="15" t="s">
        <v>4490</v>
      </c>
      <c r="H2744" s="15" t="s">
        <v>4475</v>
      </c>
      <c r="I2744" s="15" t="s">
        <v>12135</v>
      </c>
      <c r="J2744" s="1" t="s">
        <v>4487</v>
      </c>
      <c r="K2744" s="15" t="s">
        <v>29</v>
      </c>
      <c r="L2744" s="15">
        <v>3</v>
      </c>
      <c r="M2744" s="15" t="s">
        <v>57</v>
      </c>
      <c r="N2744" s="15">
        <v>3</v>
      </c>
      <c r="O2744" s="15">
        <v>1</v>
      </c>
      <c r="P2744" s="13" t="s">
        <v>31</v>
      </c>
      <c r="Q2744" s="13" t="s">
        <v>32</v>
      </c>
      <c r="R2744" s="1"/>
      <c r="S2744" s="13" t="str" cm="1">
        <f t="array" ref="S2744">IFERROR(_xlfn.TEXTJOIN(", ",TRUE,IF(ChangeLog[ROW_ID]=$T2744,ChangeLog[Change'#],"")),"")</f>
        <v>188</v>
      </c>
      <c r="T2744">
        <v>2746</v>
      </c>
    </row>
    <row r="2745" spans="1:20" ht="17.100000000000001" customHeight="1" x14ac:dyDescent="0.25">
      <c r="A2745" s="1" t="s">
        <v>1242</v>
      </c>
      <c r="B2745" s="15">
        <v>2003</v>
      </c>
      <c r="C2745" s="15" t="s">
        <v>189</v>
      </c>
      <c r="D2745" s="15" t="s">
        <v>189</v>
      </c>
      <c r="E2745" s="15" t="s">
        <v>190</v>
      </c>
      <c r="F2745" s="15" t="s">
        <v>26</v>
      </c>
      <c r="G2745" s="15" t="s">
        <v>194</v>
      </c>
      <c r="H2745" s="15" t="s">
        <v>3517</v>
      </c>
      <c r="I2745" s="15" t="s">
        <v>12136</v>
      </c>
      <c r="J2745" s="1" t="s">
        <v>331</v>
      </c>
      <c r="K2745" s="15" t="s">
        <v>29</v>
      </c>
      <c r="L2745" s="15">
        <v>3</v>
      </c>
      <c r="M2745" s="15" t="s">
        <v>57</v>
      </c>
      <c r="N2745" s="15">
        <v>3</v>
      </c>
      <c r="O2745" s="15">
        <v>1</v>
      </c>
      <c r="P2745" s="13" t="s">
        <v>31</v>
      </c>
      <c r="Q2745" s="13" t="s">
        <v>32</v>
      </c>
      <c r="R2745" s="1"/>
      <c r="S2745" s="13" t="str" cm="1">
        <f t="array" ref="S2745">IFERROR(_xlfn.TEXTJOIN(", ",TRUE,IF(ChangeLog[ROW_ID]=$T2745,ChangeLog[Change'#],"")),"")</f>
        <v/>
      </c>
      <c r="T2745">
        <v>2747</v>
      </c>
    </row>
    <row r="2746" spans="1:20" ht="17.100000000000001" customHeight="1" x14ac:dyDescent="0.25">
      <c r="A2746" s="1" t="s">
        <v>1242</v>
      </c>
      <c r="B2746" s="15">
        <v>2003</v>
      </c>
      <c r="C2746" s="15" t="s">
        <v>189</v>
      </c>
      <c r="D2746" s="15" t="s">
        <v>189</v>
      </c>
      <c r="E2746" s="15" t="s">
        <v>190</v>
      </c>
      <c r="F2746" s="15" t="s">
        <v>49</v>
      </c>
      <c r="G2746" s="15" t="s">
        <v>3795</v>
      </c>
      <c r="H2746" s="15" t="s">
        <v>3517</v>
      </c>
      <c r="I2746" s="15" t="s">
        <v>12137</v>
      </c>
      <c r="J2746" s="1" t="s">
        <v>4494</v>
      </c>
      <c r="K2746" s="15" t="s">
        <v>29</v>
      </c>
      <c r="L2746" s="15">
        <v>3</v>
      </c>
      <c r="M2746" s="15" t="s">
        <v>57</v>
      </c>
      <c r="N2746" s="15">
        <v>3</v>
      </c>
      <c r="O2746" s="15">
        <v>1</v>
      </c>
      <c r="P2746" s="13" t="s">
        <v>31</v>
      </c>
      <c r="Q2746" s="13" t="s">
        <v>32</v>
      </c>
      <c r="R2746" s="1"/>
      <c r="S2746" s="13" t="str" cm="1">
        <f t="array" ref="S2746">IFERROR(_xlfn.TEXTJOIN(", ",TRUE,IF(ChangeLog[ROW_ID]=$T2746,ChangeLog[Change'#],"")),"")</f>
        <v/>
      </c>
      <c r="T2746">
        <v>2748</v>
      </c>
    </row>
    <row r="2747" spans="1:20" ht="17.100000000000001" customHeight="1" x14ac:dyDescent="0.25">
      <c r="A2747" s="1" t="s">
        <v>1242</v>
      </c>
      <c r="B2747" s="15">
        <v>2003</v>
      </c>
      <c r="C2747" s="15" t="s">
        <v>189</v>
      </c>
      <c r="D2747" s="15" t="s">
        <v>189</v>
      </c>
      <c r="E2747" s="15" t="s">
        <v>190</v>
      </c>
      <c r="F2747" s="15" t="s">
        <v>26</v>
      </c>
      <c r="G2747" s="15" t="s">
        <v>194</v>
      </c>
      <c r="H2747" s="15" t="s">
        <v>3517</v>
      </c>
      <c r="I2747" s="15" t="s">
        <v>194</v>
      </c>
      <c r="J2747" s="1" t="s">
        <v>331</v>
      </c>
      <c r="K2747" s="15" t="s">
        <v>29</v>
      </c>
      <c r="L2747" s="15">
        <v>1</v>
      </c>
      <c r="M2747" s="15" t="s">
        <v>41</v>
      </c>
      <c r="N2747" s="15">
        <v>1</v>
      </c>
      <c r="O2747" s="15">
        <v>1</v>
      </c>
      <c r="P2747" s="13" t="s">
        <v>31</v>
      </c>
      <c r="Q2747" s="13" t="s">
        <v>32</v>
      </c>
      <c r="R2747" s="1"/>
      <c r="S2747" s="13" t="str" cm="1">
        <f t="array" ref="S2747">IFERROR(_xlfn.TEXTJOIN(", ",TRUE,IF(ChangeLog[ROW_ID]=$T2747,ChangeLog[Change'#],"")),"")</f>
        <v/>
      </c>
      <c r="T2747">
        <v>2749</v>
      </c>
    </row>
    <row r="2748" spans="1:20" ht="17.100000000000001" customHeight="1" x14ac:dyDescent="0.25">
      <c r="A2748" s="1" t="s">
        <v>1242</v>
      </c>
      <c r="B2748" s="15">
        <v>2003</v>
      </c>
      <c r="C2748" s="15" t="s">
        <v>189</v>
      </c>
      <c r="D2748" s="15" t="s">
        <v>189</v>
      </c>
      <c r="E2748" s="15" t="s">
        <v>190</v>
      </c>
      <c r="F2748" s="15" t="s">
        <v>49</v>
      </c>
      <c r="G2748" s="15" t="s">
        <v>194</v>
      </c>
      <c r="H2748" s="15" t="s">
        <v>3517</v>
      </c>
      <c r="I2748" s="15" t="s">
        <v>12138</v>
      </c>
      <c r="J2748" s="1" t="s">
        <v>4497</v>
      </c>
      <c r="K2748" s="15" t="s">
        <v>29</v>
      </c>
      <c r="L2748" s="15">
        <v>2</v>
      </c>
      <c r="M2748" s="15" t="s">
        <v>30</v>
      </c>
      <c r="N2748" s="15">
        <v>2</v>
      </c>
      <c r="O2748" s="15">
        <v>1</v>
      </c>
      <c r="P2748" s="13" t="s">
        <v>31</v>
      </c>
      <c r="Q2748" s="13" t="s">
        <v>32</v>
      </c>
      <c r="R2748" s="1"/>
      <c r="S2748" s="13" t="str" cm="1">
        <f t="array" ref="S2748">IFERROR(_xlfn.TEXTJOIN(", ",TRUE,IF(ChangeLog[ROW_ID]=$T2748,ChangeLog[Change'#],"")),"")</f>
        <v/>
      </c>
      <c r="T2748">
        <v>2750</v>
      </c>
    </row>
    <row r="2749" spans="1:20" ht="17.100000000000001" customHeight="1" x14ac:dyDescent="0.25">
      <c r="A2749" s="1" t="s">
        <v>1242</v>
      </c>
      <c r="B2749" s="15">
        <v>2003</v>
      </c>
      <c r="C2749" s="15" t="s">
        <v>189</v>
      </c>
      <c r="D2749" s="15" t="s">
        <v>189</v>
      </c>
      <c r="E2749" s="15" t="s">
        <v>190</v>
      </c>
      <c r="F2749" s="15" t="s">
        <v>26</v>
      </c>
      <c r="G2749" s="15" t="s">
        <v>194</v>
      </c>
      <c r="H2749" s="15" t="s">
        <v>3517</v>
      </c>
      <c r="I2749" s="15" t="s">
        <v>12136</v>
      </c>
      <c r="J2749" s="1" t="s">
        <v>4498</v>
      </c>
      <c r="K2749" s="15" t="s">
        <v>29</v>
      </c>
      <c r="L2749" s="15">
        <v>2</v>
      </c>
      <c r="M2749" s="15" t="s">
        <v>30</v>
      </c>
      <c r="N2749" s="15">
        <v>2</v>
      </c>
      <c r="O2749" s="15">
        <v>1</v>
      </c>
      <c r="P2749" s="13" t="s">
        <v>31</v>
      </c>
      <c r="Q2749" s="13" t="s">
        <v>32</v>
      </c>
      <c r="R2749" s="1"/>
      <c r="S2749" s="13" t="str" cm="1">
        <f t="array" ref="S2749">IFERROR(_xlfn.TEXTJOIN(", ",TRUE,IF(ChangeLog[ROW_ID]=$T2749,ChangeLog[Change'#],"")),"")</f>
        <v/>
      </c>
      <c r="T2749">
        <v>2751</v>
      </c>
    </row>
    <row r="2750" spans="1:20" ht="17.100000000000001" customHeight="1" x14ac:dyDescent="0.25">
      <c r="A2750" s="1" t="s">
        <v>1242</v>
      </c>
      <c r="B2750" s="15">
        <v>2003</v>
      </c>
      <c r="C2750" s="15" t="s">
        <v>189</v>
      </c>
      <c r="D2750" s="15" t="s">
        <v>189</v>
      </c>
      <c r="E2750" s="15" t="s">
        <v>190</v>
      </c>
      <c r="F2750" s="15" t="s">
        <v>26</v>
      </c>
      <c r="G2750" s="15" t="s">
        <v>194</v>
      </c>
      <c r="H2750" s="15" t="s">
        <v>3517</v>
      </c>
      <c r="I2750" s="15" t="s">
        <v>12136</v>
      </c>
      <c r="J2750" s="1" t="s">
        <v>4498</v>
      </c>
      <c r="K2750" s="15" t="s">
        <v>29</v>
      </c>
      <c r="L2750" s="15">
        <v>2</v>
      </c>
      <c r="M2750" s="15" t="s">
        <v>30</v>
      </c>
      <c r="N2750" s="15">
        <v>2</v>
      </c>
      <c r="O2750" s="15">
        <v>1</v>
      </c>
      <c r="P2750" s="13" t="s">
        <v>31</v>
      </c>
      <c r="Q2750" s="13" t="s">
        <v>32</v>
      </c>
      <c r="R2750" s="1"/>
      <c r="S2750" s="13" t="str" cm="1">
        <f t="array" ref="S2750">IFERROR(_xlfn.TEXTJOIN(", ",TRUE,IF(ChangeLog[ROW_ID]=$T2750,ChangeLog[Change'#],"")),"")</f>
        <v/>
      </c>
      <c r="T2750">
        <v>2752</v>
      </c>
    </row>
    <row r="2751" spans="1:20" ht="17.100000000000001" customHeight="1" x14ac:dyDescent="0.25">
      <c r="A2751" s="1" t="s">
        <v>1242</v>
      </c>
      <c r="B2751" s="15">
        <v>2003</v>
      </c>
      <c r="C2751" s="15" t="s">
        <v>189</v>
      </c>
      <c r="D2751" s="15" t="s">
        <v>189</v>
      </c>
      <c r="E2751" s="15" t="s">
        <v>190</v>
      </c>
      <c r="F2751" s="15" t="s">
        <v>26</v>
      </c>
      <c r="G2751" s="15" t="s">
        <v>4499</v>
      </c>
      <c r="H2751" s="15" t="s">
        <v>3517</v>
      </c>
      <c r="I2751" s="15" t="s">
        <v>12136</v>
      </c>
      <c r="J2751" s="1" t="s">
        <v>4500</v>
      </c>
      <c r="K2751" s="15" t="s">
        <v>29</v>
      </c>
      <c r="L2751" s="15">
        <v>2</v>
      </c>
      <c r="M2751" s="15" t="s">
        <v>30</v>
      </c>
      <c r="N2751" s="15">
        <v>2</v>
      </c>
      <c r="O2751" s="15">
        <v>1</v>
      </c>
      <c r="P2751" s="13" t="s">
        <v>31</v>
      </c>
      <c r="Q2751" s="13" t="s">
        <v>32</v>
      </c>
      <c r="R2751" s="1"/>
      <c r="S2751" s="13" t="str" cm="1">
        <f t="array" ref="S2751">IFERROR(_xlfn.TEXTJOIN(", ",TRUE,IF(ChangeLog[ROW_ID]=$T2751,ChangeLog[Change'#],"")),"")</f>
        <v/>
      </c>
      <c r="T2751">
        <v>2753</v>
      </c>
    </row>
    <row r="2752" spans="1:20" ht="17.100000000000001" customHeight="1" x14ac:dyDescent="0.25">
      <c r="A2752" s="1" t="s">
        <v>1242</v>
      </c>
      <c r="B2752" s="15">
        <v>2005</v>
      </c>
      <c r="C2752" s="15" t="s">
        <v>24</v>
      </c>
      <c r="D2752" s="15" t="s">
        <v>35</v>
      </c>
      <c r="E2752" s="15" t="s">
        <v>35</v>
      </c>
      <c r="F2752" s="15" t="s">
        <v>26</v>
      </c>
      <c r="G2752" s="15" t="s">
        <v>36</v>
      </c>
      <c r="H2752" s="15" t="s">
        <v>1359</v>
      </c>
      <c r="I2752" s="15" t="s">
        <v>98</v>
      </c>
      <c r="J2752" s="1" t="s">
        <v>4501</v>
      </c>
      <c r="K2752" s="15" t="s">
        <v>29</v>
      </c>
      <c r="L2752" s="15">
        <v>1</v>
      </c>
      <c r="M2752" s="15" t="s">
        <v>41</v>
      </c>
      <c r="N2752" s="15">
        <v>1</v>
      </c>
      <c r="O2752" s="15">
        <v>1</v>
      </c>
      <c r="P2752" s="13" t="s">
        <v>31</v>
      </c>
      <c r="Q2752" s="13" t="s">
        <v>32</v>
      </c>
      <c r="R2752" s="1"/>
      <c r="S2752" s="13" t="str" cm="1">
        <f t="array" ref="S2752">IFERROR(_xlfn.TEXTJOIN(", ",TRUE,IF(ChangeLog[ROW_ID]=$T2752,ChangeLog[Change'#],"")),"")</f>
        <v>218</v>
      </c>
      <c r="T2752">
        <v>2754</v>
      </c>
    </row>
    <row r="2753" spans="1:20" ht="17.100000000000001" customHeight="1" x14ac:dyDescent="0.25">
      <c r="A2753" s="1" t="s">
        <v>1242</v>
      </c>
      <c r="B2753" s="15">
        <v>2005</v>
      </c>
      <c r="C2753" s="15" t="s">
        <v>24</v>
      </c>
      <c r="D2753" s="15" t="s">
        <v>25</v>
      </c>
      <c r="E2753" s="15" t="s">
        <v>25</v>
      </c>
      <c r="F2753" s="15" t="s">
        <v>26</v>
      </c>
      <c r="G2753" s="15" t="s">
        <v>359</v>
      </c>
      <c r="H2753" s="15" t="s">
        <v>1243</v>
      </c>
      <c r="I2753" s="15" t="s">
        <v>5427</v>
      </c>
      <c r="J2753" s="1" t="s">
        <v>4503</v>
      </c>
      <c r="K2753" s="15" t="s">
        <v>29</v>
      </c>
      <c r="L2753" s="15">
        <v>3</v>
      </c>
      <c r="M2753" s="15" t="s">
        <v>57</v>
      </c>
      <c r="N2753" s="15">
        <v>3</v>
      </c>
      <c r="O2753" s="15">
        <v>1</v>
      </c>
      <c r="P2753" s="13" t="s">
        <v>31</v>
      </c>
      <c r="Q2753" s="13" t="s">
        <v>32</v>
      </c>
      <c r="R2753" s="1"/>
      <c r="S2753" s="13" t="str" cm="1">
        <f t="array" ref="S2753">IFERROR(_xlfn.TEXTJOIN(", ",TRUE,IF(ChangeLog[ROW_ID]=$T2753,ChangeLog[Change'#],"")),"")</f>
        <v/>
      </c>
      <c r="T2753">
        <v>2755</v>
      </c>
    </row>
    <row r="2754" spans="1:20" ht="17.100000000000001" customHeight="1" x14ac:dyDescent="0.25">
      <c r="A2754" s="1" t="s">
        <v>1242</v>
      </c>
      <c r="B2754" s="15">
        <v>2005</v>
      </c>
      <c r="C2754" s="15" t="s">
        <v>24</v>
      </c>
      <c r="D2754" s="15" t="s">
        <v>25</v>
      </c>
      <c r="E2754" s="15" t="s">
        <v>25</v>
      </c>
      <c r="F2754" s="15" t="s">
        <v>26</v>
      </c>
      <c r="G2754" s="15" t="s">
        <v>66</v>
      </c>
      <c r="H2754" s="15" t="s">
        <v>1243</v>
      </c>
      <c r="I2754" s="15" t="s">
        <v>12139</v>
      </c>
      <c r="J2754" s="1" t="s">
        <v>4505</v>
      </c>
      <c r="K2754" s="15" t="s">
        <v>29</v>
      </c>
      <c r="L2754" s="15">
        <v>1</v>
      </c>
      <c r="M2754" s="15" t="s">
        <v>41</v>
      </c>
      <c r="N2754" s="15">
        <v>1</v>
      </c>
      <c r="O2754" s="15">
        <v>1</v>
      </c>
      <c r="P2754" s="13" t="s">
        <v>31</v>
      </c>
      <c r="Q2754" s="13" t="s">
        <v>32</v>
      </c>
      <c r="R2754" s="1" t="s">
        <v>4506</v>
      </c>
      <c r="S2754" s="13" t="str" cm="1">
        <f t="array" ref="S2754">IFERROR(_xlfn.TEXTJOIN(", ",TRUE,IF(ChangeLog[ROW_ID]=$T2754,ChangeLog[Change'#],"")),"")</f>
        <v/>
      </c>
      <c r="T2754">
        <v>2756</v>
      </c>
    </row>
    <row r="2755" spans="1:20" ht="17.100000000000001" customHeight="1" x14ac:dyDescent="0.25">
      <c r="A2755" s="1" t="s">
        <v>1242</v>
      </c>
      <c r="B2755" s="15">
        <v>2005</v>
      </c>
      <c r="C2755" s="15" t="s">
        <v>24</v>
      </c>
      <c r="D2755" s="15" t="s">
        <v>25</v>
      </c>
      <c r="E2755" s="15" t="s">
        <v>25</v>
      </c>
      <c r="F2755" s="15" t="s">
        <v>26</v>
      </c>
      <c r="G2755" s="15" t="s">
        <v>42</v>
      </c>
      <c r="H2755" s="15" t="s">
        <v>1243</v>
      </c>
      <c r="I2755" s="15" t="s">
        <v>12140</v>
      </c>
      <c r="J2755" s="1" t="s">
        <v>4508</v>
      </c>
      <c r="K2755" s="15" t="s">
        <v>29</v>
      </c>
      <c r="L2755" s="15">
        <v>1</v>
      </c>
      <c r="M2755" s="15" t="s">
        <v>41</v>
      </c>
      <c r="N2755" s="15">
        <v>1</v>
      </c>
      <c r="O2755" s="15">
        <v>1</v>
      </c>
      <c r="P2755" s="13" t="s">
        <v>31</v>
      </c>
      <c r="Q2755" s="13" t="s">
        <v>32</v>
      </c>
      <c r="R2755" s="1"/>
      <c r="S2755" s="13" t="str" cm="1">
        <f t="array" ref="S2755">IFERROR(_xlfn.TEXTJOIN(", ",TRUE,IF(ChangeLog[ROW_ID]=$T2755,ChangeLog[Change'#],"")),"")</f>
        <v/>
      </c>
      <c r="T2755">
        <v>2757</v>
      </c>
    </row>
    <row r="2756" spans="1:20" ht="17.100000000000001" customHeight="1" x14ac:dyDescent="0.25">
      <c r="A2756" s="1" t="s">
        <v>1242</v>
      </c>
      <c r="B2756" s="15">
        <v>2005</v>
      </c>
      <c r="C2756" s="15" t="s">
        <v>24</v>
      </c>
      <c r="D2756" s="15" t="s">
        <v>25</v>
      </c>
      <c r="E2756" s="15" t="s">
        <v>25</v>
      </c>
      <c r="F2756" s="15" t="s">
        <v>49</v>
      </c>
      <c r="G2756" s="15" t="s">
        <v>108</v>
      </c>
      <c r="H2756" s="15" t="s">
        <v>1243</v>
      </c>
      <c r="I2756" s="15" t="s">
        <v>12141</v>
      </c>
      <c r="J2756" s="1" t="s">
        <v>4510</v>
      </c>
      <c r="K2756" s="15" t="s">
        <v>29</v>
      </c>
      <c r="L2756" s="15">
        <v>1</v>
      </c>
      <c r="M2756" s="15" t="s">
        <v>41</v>
      </c>
      <c r="N2756" s="15">
        <v>1</v>
      </c>
      <c r="O2756" s="15">
        <v>1</v>
      </c>
      <c r="P2756" s="13" t="s">
        <v>31</v>
      </c>
      <c r="Q2756" s="13" t="s">
        <v>32</v>
      </c>
      <c r="R2756" s="1"/>
      <c r="S2756" s="13" t="str" cm="1">
        <f t="array" ref="S2756">IFERROR(_xlfn.TEXTJOIN(", ",TRUE,IF(ChangeLog[ROW_ID]=$T2756,ChangeLog[Change'#],"")),"")</f>
        <v/>
      </c>
      <c r="T2756">
        <v>2758</v>
      </c>
    </row>
    <row r="2757" spans="1:20" ht="17.100000000000001" customHeight="1" x14ac:dyDescent="0.25">
      <c r="A2757" s="1" t="s">
        <v>1242</v>
      </c>
      <c r="B2757" s="15">
        <v>2005</v>
      </c>
      <c r="C2757" s="15" t="s">
        <v>24</v>
      </c>
      <c r="D2757" s="15" t="s">
        <v>25</v>
      </c>
      <c r="E2757" s="15" t="s">
        <v>25</v>
      </c>
      <c r="F2757" s="15" t="s">
        <v>49</v>
      </c>
      <c r="G2757" s="15" t="s">
        <v>121</v>
      </c>
      <c r="H2757" s="15" t="s">
        <v>1243</v>
      </c>
      <c r="I2757" s="15" t="s">
        <v>12142</v>
      </c>
      <c r="J2757" s="1" t="s">
        <v>4512</v>
      </c>
      <c r="K2757" s="15" t="s">
        <v>29</v>
      </c>
      <c r="L2757" s="15">
        <v>1</v>
      </c>
      <c r="M2757" s="15" t="s">
        <v>41</v>
      </c>
      <c r="N2757" s="15">
        <v>1</v>
      </c>
      <c r="O2757" s="15">
        <v>1</v>
      </c>
      <c r="P2757" s="13" t="s">
        <v>31</v>
      </c>
      <c r="Q2757" s="13" t="s">
        <v>32</v>
      </c>
      <c r="R2757" s="1" t="s">
        <v>4513</v>
      </c>
      <c r="S2757" s="13" t="str" cm="1">
        <f t="array" ref="S2757">IFERROR(_xlfn.TEXTJOIN(", ",TRUE,IF(ChangeLog[ROW_ID]=$T2757,ChangeLog[Change'#],"")),"")</f>
        <v/>
      </c>
      <c r="T2757">
        <v>2759</v>
      </c>
    </row>
    <row r="2758" spans="1:20" ht="17.100000000000001" customHeight="1" x14ac:dyDescent="0.25">
      <c r="A2758" s="1" t="s">
        <v>1242</v>
      </c>
      <c r="B2758" s="15">
        <v>2005</v>
      </c>
      <c r="C2758" s="15" t="s">
        <v>24</v>
      </c>
      <c r="D2758" s="15" t="s">
        <v>25</v>
      </c>
      <c r="E2758" s="15" t="s">
        <v>25</v>
      </c>
      <c r="F2758" s="15" t="s">
        <v>49</v>
      </c>
      <c r="G2758" s="15" t="s">
        <v>42</v>
      </c>
      <c r="H2758" s="15" t="s">
        <v>1243</v>
      </c>
      <c r="I2758" s="15" t="s">
        <v>12143</v>
      </c>
      <c r="J2758" s="1" t="s">
        <v>4515</v>
      </c>
      <c r="K2758" s="15" t="s">
        <v>29</v>
      </c>
      <c r="L2758" s="15">
        <v>2</v>
      </c>
      <c r="M2758" s="15" t="s">
        <v>30</v>
      </c>
      <c r="N2758" s="15">
        <v>2</v>
      </c>
      <c r="O2758" s="15">
        <v>1</v>
      </c>
      <c r="P2758" s="13" t="s">
        <v>31</v>
      </c>
      <c r="Q2758" s="13" t="s">
        <v>32</v>
      </c>
      <c r="R2758" s="1"/>
      <c r="S2758" s="13" t="str" cm="1">
        <f t="array" ref="S2758">IFERROR(_xlfn.TEXTJOIN(", ",TRUE,IF(ChangeLog[ROW_ID]=$T2758,ChangeLog[Change'#],"")),"")</f>
        <v/>
      </c>
      <c r="T2758">
        <v>2760</v>
      </c>
    </row>
    <row r="2759" spans="1:20" ht="17.100000000000001" customHeight="1" x14ac:dyDescent="0.25">
      <c r="A2759" s="1" t="s">
        <v>1242</v>
      </c>
      <c r="B2759" s="15">
        <v>2005</v>
      </c>
      <c r="C2759" s="15" t="s">
        <v>24</v>
      </c>
      <c r="D2759" s="15" t="s">
        <v>25</v>
      </c>
      <c r="E2759" s="15" t="s">
        <v>25</v>
      </c>
      <c r="F2759" s="15" t="s">
        <v>49</v>
      </c>
      <c r="G2759" s="15" t="s">
        <v>66</v>
      </c>
      <c r="H2759" s="15" t="s">
        <v>1243</v>
      </c>
      <c r="I2759" s="15" t="s">
        <v>12144</v>
      </c>
      <c r="J2759" s="1" t="s">
        <v>4517</v>
      </c>
      <c r="K2759" s="15" t="s">
        <v>29</v>
      </c>
      <c r="L2759" s="15">
        <v>2</v>
      </c>
      <c r="M2759" s="15" t="s">
        <v>30</v>
      </c>
      <c r="N2759" s="15">
        <v>2</v>
      </c>
      <c r="O2759" s="15">
        <v>1</v>
      </c>
      <c r="P2759" s="13" t="s">
        <v>31</v>
      </c>
      <c r="Q2759" s="13" t="s">
        <v>32</v>
      </c>
      <c r="R2759" s="1"/>
      <c r="S2759" s="13" t="str" cm="1">
        <f t="array" ref="S2759">IFERROR(_xlfn.TEXTJOIN(", ",TRUE,IF(ChangeLog[ROW_ID]=$T2759,ChangeLog[Change'#],"")),"")</f>
        <v/>
      </c>
      <c r="T2759">
        <v>2761</v>
      </c>
    </row>
    <row r="2760" spans="1:20" ht="17.100000000000001" customHeight="1" x14ac:dyDescent="0.25">
      <c r="A2760" s="1" t="s">
        <v>1242</v>
      </c>
      <c r="B2760" s="15">
        <v>2005</v>
      </c>
      <c r="C2760" s="15" t="s">
        <v>24</v>
      </c>
      <c r="D2760" s="15" t="s">
        <v>25</v>
      </c>
      <c r="E2760" s="15" t="s">
        <v>25</v>
      </c>
      <c r="F2760" s="15" t="s">
        <v>49</v>
      </c>
      <c r="G2760" s="15" t="s">
        <v>108</v>
      </c>
      <c r="H2760" s="15" t="s">
        <v>1243</v>
      </c>
      <c r="I2760" s="15" t="s">
        <v>12141</v>
      </c>
      <c r="J2760" s="1" t="s">
        <v>4518</v>
      </c>
      <c r="K2760" s="15" t="s">
        <v>29</v>
      </c>
      <c r="L2760" s="15">
        <v>2</v>
      </c>
      <c r="M2760" s="15" t="s">
        <v>30</v>
      </c>
      <c r="N2760" s="15">
        <v>2</v>
      </c>
      <c r="O2760" s="15">
        <v>1</v>
      </c>
      <c r="P2760" s="13" t="s">
        <v>31</v>
      </c>
      <c r="Q2760" s="13" t="s">
        <v>32</v>
      </c>
      <c r="R2760" s="1"/>
      <c r="S2760" s="13" t="str" cm="1">
        <f t="array" ref="S2760">IFERROR(_xlfn.TEXTJOIN(", ",TRUE,IF(ChangeLog[ROW_ID]=$T2760,ChangeLog[Change'#],"")),"")</f>
        <v/>
      </c>
      <c r="T2760">
        <v>2762</v>
      </c>
    </row>
    <row r="2761" spans="1:20" ht="17.100000000000001" customHeight="1" x14ac:dyDescent="0.25">
      <c r="A2761" s="1" t="s">
        <v>1242</v>
      </c>
      <c r="B2761" s="15">
        <v>2005</v>
      </c>
      <c r="C2761" s="15" t="s">
        <v>24</v>
      </c>
      <c r="D2761" s="15" t="s">
        <v>25</v>
      </c>
      <c r="E2761" s="15" t="s">
        <v>25</v>
      </c>
      <c r="F2761" s="15" t="s">
        <v>26</v>
      </c>
      <c r="G2761" s="15" t="s">
        <v>106</v>
      </c>
      <c r="H2761" s="15" t="s">
        <v>1243</v>
      </c>
      <c r="I2761" s="15" t="s">
        <v>5442</v>
      </c>
      <c r="J2761" s="1" t="s">
        <v>4519</v>
      </c>
      <c r="K2761" s="15" t="s">
        <v>29</v>
      </c>
      <c r="L2761" s="15">
        <v>3</v>
      </c>
      <c r="M2761" s="15" t="s">
        <v>57</v>
      </c>
      <c r="N2761" s="15">
        <v>3</v>
      </c>
      <c r="O2761" s="15">
        <v>1</v>
      </c>
      <c r="P2761" s="13" t="s">
        <v>31</v>
      </c>
      <c r="Q2761" s="13" t="s">
        <v>32</v>
      </c>
      <c r="R2761" s="1"/>
      <c r="S2761" s="13" t="str" cm="1">
        <f t="array" ref="S2761">IFERROR(_xlfn.TEXTJOIN(", ",TRUE,IF(ChangeLog[ROW_ID]=$T2761,ChangeLog[Change'#],"")),"")</f>
        <v/>
      </c>
      <c r="T2761">
        <v>2763</v>
      </c>
    </row>
    <row r="2762" spans="1:20" ht="17.100000000000001" customHeight="1" x14ac:dyDescent="0.25">
      <c r="A2762" s="1" t="s">
        <v>1242</v>
      </c>
      <c r="B2762" s="15">
        <v>2005</v>
      </c>
      <c r="C2762" s="15" t="s">
        <v>24</v>
      </c>
      <c r="D2762" s="15" t="s">
        <v>25</v>
      </c>
      <c r="E2762" s="15" t="s">
        <v>25</v>
      </c>
      <c r="F2762" s="15" t="s">
        <v>26</v>
      </c>
      <c r="G2762" s="15" t="s">
        <v>169</v>
      </c>
      <c r="H2762" s="15" t="s">
        <v>1243</v>
      </c>
      <c r="I2762" s="15" t="s">
        <v>5425</v>
      </c>
      <c r="J2762" s="1" t="s">
        <v>4521</v>
      </c>
      <c r="K2762" s="15" t="s">
        <v>29</v>
      </c>
      <c r="L2762" s="15">
        <v>3</v>
      </c>
      <c r="M2762" s="15" t="s">
        <v>57</v>
      </c>
      <c r="N2762" s="15">
        <v>3</v>
      </c>
      <c r="O2762" s="15">
        <v>1</v>
      </c>
      <c r="P2762" s="13" t="s">
        <v>31</v>
      </c>
      <c r="Q2762" s="13" t="s">
        <v>32</v>
      </c>
      <c r="R2762" s="1"/>
      <c r="S2762" s="13" t="str" cm="1">
        <f t="array" ref="S2762">IFERROR(_xlfn.TEXTJOIN(", ",TRUE,IF(ChangeLog[ROW_ID]=$T2762,ChangeLog[Change'#],"")),"")</f>
        <v/>
      </c>
      <c r="T2762">
        <v>2764</v>
      </c>
    </row>
    <row r="2763" spans="1:20" ht="17.100000000000001" customHeight="1" x14ac:dyDescent="0.25">
      <c r="A2763" s="1" t="s">
        <v>1242</v>
      </c>
      <c r="B2763" s="15">
        <v>2005</v>
      </c>
      <c r="C2763" s="15" t="s">
        <v>24</v>
      </c>
      <c r="D2763" s="15" t="s">
        <v>25</v>
      </c>
      <c r="E2763" s="15" t="s">
        <v>25</v>
      </c>
      <c r="F2763" s="15" t="s">
        <v>49</v>
      </c>
      <c r="G2763" s="15" t="s">
        <v>359</v>
      </c>
      <c r="H2763" s="15" t="s">
        <v>1243</v>
      </c>
      <c r="I2763" s="15" t="s">
        <v>5457</v>
      </c>
      <c r="J2763" s="1" t="s">
        <v>4522</v>
      </c>
      <c r="K2763" s="15" t="s">
        <v>29</v>
      </c>
      <c r="L2763" s="15">
        <v>3</v>
      </c>
      <c r="M2763" s="15" t="s">
        <v>57</v>
      </c>
      <c r="N2763" s="15">
        <v>3</v>
      </c>
      <c r="O2763" s="15">
        <v>1</v>
      </c>
      <c r="P2763" s="13" t="s">
        <v>31</v>
      </c>
      <c r="Q2763" s="13" t="s">
        <v>32</v>
      </c>
      <c r="R2763" s="1"/>
      <c r="S2763" s="13" t="str" cm="1">
        <f t="array" ref="S2763">IFERROR(_xlfn.TEXTJOIN(", ",TRUE,IF(ChangeLog[ROW_ID]=$T2763,ChangeLog[Change'#],"")),"")</f>
        <v/>
      </c>
      <c r="T2763">
        <v>2765</v>
      </c>
    </row>
    <row r="2764" spans="1:20" ht="17.100000000000001" customHeight="1" x14ac:dyDescent="0.25">
      <c r="A2764" s="1" t="s">
        <v>1242</v>
      </c>
      <c r="B2764" s="15">
        <v>2005</v>
      </c>
      <c r="C2764" s="15" t="s">
        <v>24</v>
      </c>
      <c r="D2764" s="15" t="s">
        <v>25</v>
      </c>
      <c r="E2764" s="15" t="s">
        <v>25</v>
      </c>
      <c r="F2764" s="15" t="s">
        <v>49</v>
      </c>
      <c r="G2764" s="15" t="s">
        <v>820</v>
      </c>
      <c r="H2764" s="15" t="s">
        <v>1243</v>
      </c>
      <c r="I2764" s="15" t="s">
        <v>12145</v>
      </c>
      <c r="J2764" s="1" t="s">
        <v>991</v>
      </c>
      <c r="K2764" s="15" t="s">
        <v>29</v>
      </c>
      <c r="L2764" s="15">
        <v>3</v>
      </c>
      <c r="M2764" s="15" t="s">
        <v>57</v>
      </c>
      <c r="N2764" s="15">
        <v>3</v>
      </c>
      <c r="O2764" s="15">
        <v>1</v>
      </c>
      <c r="P2764" s="13" t="s">
        <v>31</v>
      </c>
      <c r="Q2764" s="13" t="s">
        <v>32</v>
      </c>
      <c r="R2764" s="1"/>
      <c r="S2764" s="13" t="str" cm="1">
        <f t="array" ref="S2764">IFERROR(_xlfn.TEXTJOIN(", ",TRUE,IF(ChangeLog[ROW_ID]=$T2764,ChangeLog[Change'#],"")),"")</f>
        <v/>
      </c>
      <c r="T2764">
        <v>2766</v>
      </c>
    </row>
    <row r="2765" spans="1:20" ht="17.100000000000001" customHeight="1" x14ac:dyDescent="0.25">
      <c r="A2765" s="1" t="s">
        <v>1242</v>
      </c>
      <c r="B2765" s="15">
        <v>2005</v>
      </c>
      <c r="C2765" s="15" t="s">
        <v>24</v>
      </c>
      <c r="D2765" s="15" t="s">
        <v>25</v>
      </c>
      <c r="E2765" s="15" t="s">
        <v>25</v>
      </c>
      <c r="F2765" s="15" t="s">
        <v>26</v>
      </c>
      <c r="G2765" s="15" t="s">
        <v>108</v>
      </c>
      <c r="H2765" s="15" t="s">
        <v>1243</v>
      </c>
      <c r="I2765" s="15" t="s">
        <v>12146</v>
      </c>
      <c r="J2765" s="1" t="s">
        <v>4503</v>
      </c>
      <c r="K2765" s="15" t="s">
        <v>29</v>
      </c>
      <c r="L2765" s="15">
        <v>3</v>
      </c>
      <c r="M2765" s="15" t="s">
        <v>57</v>
      </c>
      <c r="N2765" s="15">
        <v>3</v>
      </c>
      <c r="O2765" s="15">
        <v>1</v>
      </c>
      <c r="P2765" s="13" t="s">
        <v>31</v>
      </c>
      <c r="Q2765" s="13" t="s">
        <v>32</v>
      </c>
      <c r="R2765" s="1"/>
      <c r="S2765" s="13" t="str" cm="1">
        <f t="array" ref="S2765">IFERROR(_xlfn.TEXTJOIN(", ",TRUE,IF(ChangeLog[ROW_ID]=$T2765,ChangeLog[Change'#],"")),"")</f>
        <v/>
      </c>
      <c r="T2765">
        <v>2767</v>
      </c>
    </row>
    <row r="2766" spans="1:20" ht="17.100000000000001" customHeight="1" x14ac:dyDescent="0.25">
      <c r="A2766" s="1" t="s">
        <v>1242</v>
      </c>
      <c r="B2766" s="15">
        <v>2005</v>
      </c>
      <c r="C2766" s="15" t="s">
        <v>24</v>
      </c>
      <c r="D2766" s="15" t="s">
        <v>25</v>
      </c>
      <c r="E2766" s="15" t="s">
        <v>25</v>
      </c>
      <c r="F2766" s="15" t="s">
        <v>26</v>
      </c>
      <c r="G2766" s="15" t="s">
        <v>27</v>
      </c>
      <c r="H2766" s="15" t="s">
        <v>1243</v>
      </c>
      <c r="I2766" s="15" t="s">
        <v>5423</v>
      </c>
      <c r="J2766" s="1" t="s">
        <v>4527</v>
      </c>
      <c r="K2766" s="15" t="s">
        <v>29</v>
      </c>
      <c r="L2766" s="15">
        <v>3</v>
      </c>
      <c r="M2766" s="15" t="s">
        <v>57</v>
      </c>
      <c r="N2766" s="15">
        <v>3</v>
      </c>
      <c r="O2766" s="15">
        <v>1</v>
      </c>
      <c r="P2766" s="13" t="s">
        <v>31</v>
      </c>
      <c r="Q2766" s="13" t="s">
        <v>32</v>
      </c>
      <c r="R2766" s="1"/>
      <c r="S2766" s="13" t="str" cm="1">
        <f t="array" ref="S2766">IFERROR(_xlfn.TEXTJOIN(", ",TRUE,IF(ChangeLog[ROW_ID]=$T2766,ChangeLog[Change'#],"")),"")</f>
        <v/>
      </c>
      <c r="T2766">
        <v>2768</v>
      </c>
    </row>
    <row r="2767" spans="1:20" ht="17.100000000000001" customHeight="1" x14ac:dyDescent="0.25">
      <c r="A2767" s="1" t="s">
        <v>1242</v>
      </c>
      <c r="B2767" s="15">
        <v>2005</v>
      </c>
      <c r="C2767" s="15" t="s">
        <v>24</v>
      </c>
      <c r="D2767" s="15" t="s">
        <v>25</v>
      </c>
      <c r="E2767" s="15" t="s">
        <v>25</v>
      </c>
      <c r="F2767" s="15" t="s">
        <v>49</v>
      </c>
      <c r="G2767" s="15" t="s">
        <v>124</v>
      </c>
      <c r="H2767" s="15" t="s">
        <v>1243</v>
      </c>
      <c r="I2767" s="15" t="s">
        <v>12147</v>
      </c>
      <c r="J2767" s="1" t="s">
        <v>274</v>
      </c>
      <c r="K2767" s="15" t="s">
        <v>29</v>
      </c>
      <c r="L2767" s="15">
        <v>3</v>
      </c>
      <c r="M2767" s="15" t="s">
        <v>57</v>
      </c>
      <c r="N2767" s="15">
        <v>3</v>
      </c>
      <c r="O2767" s="15">
        <v>1</v>
      </c>
      <c r="P2767" s="13" t="s">
        <v>31</v>
      </c>
      <c r="Q2767" s="13" t="s">
        <v>32</v>
      </c>
      <c r="R2767" s="1"/>
      <c r="S2767" s="13" t="str" cm="1">
        <f t="array" ref="S2767">IFERROR(_xlfn.TEXTJOIN(", ",TRUE,IF(ChangeLog[ROW_ID]=$T2767,ChangeLog[Change'#],"")),"")</f>
        <v/>
      </c>
      <c r="T2767">
        <v>2769</v>
      </c>
    </row>
    <row r="2768" spans="1:20" ht="17.100000000000001" customHeight="1" x14ac:dyDescent="0.25">
      <c r="A2768" s="1" t="s">
        <v>1242</v>
      </c>
      <c r="B2768" s="15">
        <v>2005</v>
      </c>
      <c r="C2768" s="15" t="s">
        <v>24</v>
      </c>
      <c r="D2768" s="15" t="s">
        <v>25</v>
      </c>
      <c r="E2768" s="15" t="s">
        <v>25</v>
      </c>
      <c r="F2768" s="15" t="s">
        <v>26</v>
      </c>
      <c r="G2768" s="15" t="s">
        <v>104</v>
      </c>
      <c r="H2768" s="15" t="s">
        <v>1243</v>
      </c>
      <c r="I2768" s="15" t="s">
        <v>5458</v>
      </c>
      <c r="J2768" s="1" t="s">
        <v>4529</v>
      </c>
      <c r="K2768" s="15" t="s">
        <v>29</v>
      </c>
      <c r="L2768" s="15">
        <v>3</v>
      </c>
      <c r="M2768" s="15" t="s">
        <v>57</v>
      </c>
      <c r="N2768" s="15">
        <v>3</v>
      </c>
      <c r="O2768" s="15">
        <v>1</v>
      </c>
      <c r="P2768" s="13" t="s">
        <v>31</v>
      </c>
      <c r="Q2768" s="13" t="s">
        <v>32</v>
      </c>
      <c r="R2768" s="1"/>
      <c r="S2768" s="13" t="str" cm="1">
        <f t="array" ref="S2768">IFERROR(_xlfn.TEXTJOIN(", ",TRUE,IF(ChangeLog[ROW_ID]=$T2768,ChangeLog[Change'#],"")),"")</f>
        <v/>
      </c>
      <c r="T2768">
        <v>2770</v>
      </c>
    </row>
    <row r="2769" spans="1:20" ht="17.100000000000001" customHeight="1" x14ac:dyDescent="0.25">
      <c r="A2769" s="1" t="s">
        <v>1242</v>
      </c>
      <c r="B2769" s="15">
        <v>2005</v>
      </c>
      <c r="C2769" s="15" t="s">
        <v>24</v>
      </c>
      <c r="D2769" s="15" t="s">
        <v>25</v>
      </c>
      <c r="E2769" s="15" t="s">
        <v>25</v>
      </c>
      <c r="F2769" s="15" t="s">
        <v>26</v>
      </c>
      <c r="G2769" s="15" t="s">
        <v>39</v>
      </c>
      <c r="H2769" s="15" t="s">
        <v>1243</v>
      </c>
      <c r="I2769" s="15" t="s">
        <v>5412</v>
      </c>
      <c r="J2769" s="1" t="s">
        <v>4531</v>
      </c>
      <c r="K2769" s="15" t="s">
        <v>29</v>
      </c>
      <c r="L2769" s="15">
        <v>1</v>
      </c>
      <c r="M2769" s="15" t="s">
        <v>41</v>
      </c>
      <c r="N2769" s="15">
        <v>1</v>
      </c>
      <c r="O2769" s="15">
        <v>1</v>
      </c>
      <c r="P2769" s="13" t="s">
        <v>31</v>
      </c>
      <c r="Q2769" s="13" t="s">
        <v>32</v>
      </c>
      <c r="R2769" s="1" t="s">
        <v>4532</v>
      </c>
      <c r="S2769" s="13" t="str" cm="1">
        <f t="array" ref="S2769">IFERROR(_xlfn.TEXTJOIN(", ",TRUE,IF(ChangeLog[ROW_ID]=$T2769,ChangeLog[Change'#],"")),"")</f>
        <v/>
      </c>
      <c r="T2769">
        <v>2771</v>
      </c>
    </row>
    <row r="2770" spans="1:20" ht="17.100000000000001" customHeight="1" x14ac:dyDescent="0.25">
      <c r="A2770" s="1" t="s">
        <v>1242</v>
      </c>
      <c r="B2770" s="15">
        <v>2005</v>
      </c>
      <c r="C2770" s="15" t="s">
        <v>24</v>
      </c>
      <c r="D2770" s="15" t="s">
        <v>25</v>
      </c>
      <c r="E2770" s="15" t="s">
        <v>25</v>
      </c>
      <c r="F2770" s="15" t="s">
        <v>49</v>
      </c>
      <c r="G2770" s="15" t="s">
        <v>100</v>
      </c>
      <c r="H2770" s="15" t="s">
        <v>1243</v>
      </c>
      <c r="I2770" s="15" t="s">
        <v>5452</v>
      </c>
      <c r="J2770" s="1" t="s">
        <v>274</v>
      </c>
      <c r="K2770" s="15" t="s">
        <v>29</v>
      </c>
      <c r="L2770" s="15">
        <v>1</v>
      </c>
      <c r="M2770" s="15" t="s">
        <v>41</v>
      </c>
      <c r="N2770" s="15">
        <v>1</v>
      </c>
      <c r="O2770" s="15">
        <v>1</v>
      </c>
      <c r="P2770" s="13" t="s">
        <v>31</v>
      </c>
      <c r="Q2770" s="13" t="s">
        <v>32</v>
      </c>
      <c r="R2770" s="1" t="s">
        <v>4534</v>
      </c>
      <c r="S2770" s="13" t="str" cm="1">
        <f t="array" ref="S2770">IFERROR(_xlfn.TEXTJOIN(", ",TRUE,IF(ChangeLog[ROW_ID]=$T2770,ChangeLog[Change'#],"")),"")</f>
        <v/>
      </c>
      <c r="T2770">
        <v>2772</v>
      </c>
    </row>
    <row r="2771" spans="1:20" ht="17.100000000000001" customHeight="1" x14ac:dyDescent="0.25">
      <c r="A2771" s="1" t="s">
        <v>1242</v>
      </c>
      <c r="B2771" s="15">
        <v>2005</v>
      </c>
      <c r="C2771" s="15" t="s">
        <v>24</v>
      </c>
      <c r="D2771" s="15" t="s">
        <v>25</v>
      </c>
      <c r="E2771" s="15" t="s">
        <v>25</v>
      </c>
      <c r="F2771" s="15" t="s">
        <v>49</v>
      </c>
      <c r="G2771" s="15" t="s">
        <v>106</v>
      </c>
      <c r="H2771" s="15" t="s">
        <v>1243</v>
      </c>
      <c r="I2771" s="15" t="s">
        <v>12148</v>
      </c>
      <c r="J2771" s="1" t="s">
        <v>274</v>
      </c>
      <c r="K2771" s="15" t="s">
        <v>29</v>
      </c>
      <c r="L2771" s="15">
        <v>1</v>
      </c>
      <c r="M2771" s="15" t="s">
        <v>41</v>
      </c>
      <c r="N2771" s="15">
        <v>1</v>
      </c>
      <c r="O2771" s="15">
        <v>1</v>
      </c>
      <c r="P2771" s="13" t="s">
        <v>31</v>
      </c>
      <c r="Q2771" s="13" t="s">
        <v>32</v>
      </c>
      <c r="R2771" s="1"/>
      <c r="S2771" s="13" t="str" cm="1">
        <f t="array" ref="S2771">IFERROR(_xlfn.TEXTJOIN(", ",TRUE,IF(ChangeLog[ROW_ID]=$T2771,ChangeLog[Change'#],"")),"")</f>
        <v/>
      </c>
      <c r="T2771">
        <v>2773</v>
      </c>
    </row>
    <row r="2772" spans="1:20" ht="17.100000000000001" customHeight="1" x14ac:dyDescent="0.25">
      <c r="A2772" s="1" t="s">
        <v>1242</v>
      </c>
      <c r="B2772" s="15">
        <v>2005</v>
      </c>
      <c r="C2772" s="15" t="s">
        <v>24</v>
      </c>
      <c r="D2772" s="15" t="s">
        <v>25</v>
      </c>
      <c r="E2772" s="15" t="s">
        <v>25</v>
      </c>
      <c r="F2772" s="15" t="s">
        <v>49</v>
      </c>
      <c r="G2772" s="15" t="s">
        <v>359</v>
      </c>
      <c r="H2772" s="15" t="s">
        <v>1243</v>
      </c>
      <c r="I2772" s="15" t="s">
        <v>5457</v>
      </c>
      <c r="J2772" s="1" t="s">
        <v>274</v>
      </c>
      <c r="K2772" s="15" t="s">
        <v>29</v>
      </c>
      <c r="L2772" s="15">
        <v>1</v>
      </c>
      <c r="M2772" s="15" t="s">
        <v>41</v>
      </c>
      <c r="N2772" s="15">
        <v>1</v>
      </c>
      <c r="O2772" s="15">
        <v>1</v>
      </c>
      <c r="P2772" s="13" t="s">
        <v>31</v>
      </c>
      <c r="Q2772" s="13" t="s">
        <v>32</v>
      </c>
      <c r="R2772" s="1" t="s">
        <v>4536</v>
      </c>
      <c r="S2772" s="13" t="str" cm="1">
        <f t="array" ref="S2772">IFERROR(_xlfn.TEXTJOIN(", ",TRUE,IF(ChangeLog[ROW_ID]=$T2772,ChangeLog[Change'#],"")),"")</f>
        <v/>
      </c>
      <c r="T2772">
        <v>2774</v>
      </c>
    </row>
    <row r="2773" spans="1:20" ht="17.100000000000001" customHeight="1" x14ac:dyDescent="0.25">
      <c r="A2773" s="1" t="s">
        <v>1242</v>
      </c>
      <c r="B2773" s="15">
        <v>2005</v>
      </c>
      <c r="C2773" s="15" t="s">
        <v>24</v>
      </c>
      <c r="D2773" s="15" t="s">
        <v>25</v>
      </c>
      <c r="E2773" s="15" t="s">
        <v>25</v>
      </c>
      <c r="F2773" s="15" t="s">
        <v>49</v>
      </c>
      <c r="G2773" s="15" t="s">
        <v>695</v>
      </c>
      <c r="H2773" s="15" t="s">
        <v>1243</v>
      </c>
      <c r="I2773" s="15" t="s">
        <v>5416</v>
      </c>
      <c r="J2773" s="1" t="s">
        <v>4518</v>
      </c>
      <c r="K2773" s="15" t="s">
        <v>29</v>
      </c>
      <c r="L2773" s="15">
        <v>1</v>
      </c>
      <c r="M2773" s="15" t="s">
        <v>41</v>
      </c>
      <c r="N2773" s="15">
        <v>1</v>
      </c>
      <c r="O2773" s="15">
        <v>1</v>
      </c>
      <c r="P2773" s="13" t="s">
        <v>31</v>
      </c>
      <c r="Q2773" s="13" t="s">
        <v>32</v>
      </c>
      <c r="R2773" s="1" t="s">
        <v>4538</v>
      </c>
      <c r="S2773" s="13" t="str" cm="1">
        <f t="array" ref="S2773">IFERROR(_xlfn.TEXTJOIN(", ",TRUE,IF(ChangeLog[ROW_ID]=$T2773,ChangeLog[Change'#],"")),"")</f>
        <v/>
      </c>
      <c r="T2773">
        <v>2775</v>
      </c>
    </row>
    <row r="2774" spans="1:20" ht="17.100000000000001" customHeight="1" x14ac:dyDescent="0.25">
      <c r="A2774" s="1" t="s">
        <v>1242</v>
      </c>
      <c r="B2774" s="15">
        <v>2005</v>
      </c>
      <c r="C2774" s="15" t="s">
        <v>24</v>
      </c>
      <c r="D2774" s="15" t="s">
        <v>25</v>
      </c>
      <c r="E2774" s="15" t="s">
        <v>25</v>
      </c>
      <c r="F2774" s="15" t="s">
        <v>49</v>
      </c>
      <c r="G2774" s="15" t="s">
        <v>27</v>
      </c>
      <c r="H2774" s="15" t="s">
        <v>1243</v>
      </c>
      <c r="I2774" s="15" t="s">
        <v>5438</v>
      </c>
      <c r="J2774" s="1" t="s">
        <v>4510</v>
      </c>
      <c r="K2774" s="15" t="s">
        <v>29</v>
      </c>
      <c r="L2774" s="15">
        <v>1</v>
      </c>
      <c r="M2774" s="15" t="s">
        <v>41</v>
      </c>
      <c r="N2774" s="15">
        <v>1</v>
      </c>
      <c r="O2774" s="15">
        <v>1</v>
      </c>
      <c r="P2774" s="13" t="s">
        <v>31</v>
      </c>
      <c r="Q2774" s="13" t="s">
        <v>32</v>
      </c>
      <c r="R2774" s="1" t="s">
        <v>4539</v>
      </c>
      <c r="S2774" s="13" t="str" cm="1">
        <f t="array" ref="S2774">IFERROR(_xlfn.TEXTJOIN(", ",TRUE,IF(ChangeLog[ROW_ID]=$T2774,ChangeLog[Change'#],"")),"")</f>
        <v/>
      </c>
      <c r="T2774">
        <v>2776</v>
      </c>
    </row>
    <row r="2775" spans="1:20" ht="17.100000000000001" customHeight="1" x14ac:dyDescent="0.25">
      <c r="A2775" s="1" t="s">
        <v>1242</v>
      </c>
      <c r="B2775" s="15">
        <v>2005</v>
      </c>
      <c r="C2775" s="15" t="s">
        <v>24</v>
      </c>
      <c r="D2775" s="15" t="s">
        <v>25</v>
      </c>
      <c r="E2775" s="15" t="s">
        <v>25</v>
      </c>
      <c r="F2775" s="15" t="s">
        <v>49</v>
      </c>
      <c r="G2775" s="15" t="s">
        <v>786</v>
      </c>
      <c r="H2775" s="15" t="s">
        <v>1243</v>
      </c>
      <c r="I2775" s="15" t="s">
        <v>5415</v>
      </c>
      <c r="J2775" s="1" t="s">
        <v>4510</v>
      </c>
      <c r="K2775" s="15" t="s">
        <v>29</v>
      </c>
      <c r="L2775" s="15">
        <v>1</v>
      </c>
      <c r="M2775" s="15" t="s">
        <v>41</v>
      </c>
      <c r="N2775" s="15">
        <v>1</v>
      </c>
      <c r="O2775" s="15">
        <v>1</v>
      </c>
      <c r="P2775" s="13" t="s">
        <v>31</v>
      </c>
      <c r="Q2775" s="13" t="s">
        <v>32</v>
      </c>
      <c r="R2775" s="1" t="s">
        <v>4541</v>
      </c>
      <c r="S2775" s="13" t="str" cm="1">
        <f t="array" ref="S2775">IFERROR(_xlfn.TEXTJOIN(", ",TRUE,IF(ChangeLog[ROW_ID]=$T2775,ChangeLog[Change'#],"")),"")</f>
        <v/>
      </c>
      <c r="T2775">
        <v>2777</v>
      </c>
    </row>
    <row r="2776" spans="1:20" ht="17.100000000000001" customHeight="1" x14ac:dyDescent="0.25">
      <c r="A2776" s="1" t="s">
        <v>1242</v>
      </c>
      <c r="B2776" s="15">
        <v>2005</v>
      </c>
      <c r="C2776" s="15" t="s">
        <v>24</v>
      </c>
      <c r="D2776" s="15" t="s">
        <v>25</v>
      </c>
      <c r="E2776" s="15" t="s">
        <v>25</v>
      </c>
      <c r="F2776" s="15" t="s">
        <v>49</v>
      </c>
      <c r="G2776" s="15" t="s">
        <v>124</v>
      </c>
      <c r="H2776" s="15" t="s">
        <v>1243</v>
      </c>
      <c r="I2776" s="15" t="s">
        <v>275</v>
      </c>
      <c r="J2776" s="1" t="s">
        <v>4510</v>
      </c>
      <c r="K2776" s="15" t="s">
        <v>29</v>
      </c>
      <c r="L2776" s="15">
        <v>1</v>
      </c>
      <c r="M2776" s="15" t="s">
        <v>41</v>
      </c>
      <c r="N2776" s="15">
        <v>1</v>
      </c>
      <c r="O2776" s="15">
        <v>1</v>
      </c>
      <c r="P2776" s="13" t="s">
        <v>31</v>
      </c>
      <c r="Q2776" s="13" t="s">
        <v>32</v>
      </c>
      <c r="R2776" s="1" t="s">
        <v>4543</v>
      </c>
      <c r="S2776" s="13" t="str" cm="1">
        <f t="array" ref="S2776">IFERROR(_xlfn.TEXTJOIN(", ",TRUE,IF(ChangeLog[ROW_ID]=$T2776,ChangeLog[Change'#],"")),"")</f>
        <v/>
      </c>
      <c r="T2776">
        <v>2778</v>
      </c>
    </row>
    <row r="2777" spans="1:20" ht="17.100000000000001" customHeight="1" x14ac:dyDescent="0.25">
      <c r="A2777" s="1" t="s">
        <v>1242</v>
      </c>
      <c r="B2777" s="15">
        <v>2005</v>
      </c>
      <c r="C2777" s="15" t="s">
        <v>24</v>
      </c>
      <c r="D2777" s="15" t="s">
        <v>25</v>
      </c>
      <c r="E2777" s="15" t="s">
        <v>25</v>
      </c>
      <c r="F2777" s="15" t="s">
        <v>49</v>
      </c>
      <c r="G2777" s="15" t="s">
        <v>169</v>
      </c>
      <c r="H2777" s="15" t="s">
        <v>1243</v>
      </c>
      <c r="I2777" s="15" t="s">
        <v>5417</v>
      </c>
      <c r="J2777" s="1" t="s">
        <v>4510</v>
      </c>
      <c r="K2777" s="15" t="s">
        <v>29</v>
      </c>
      <c r="L2777" s="15">
        <v>1</v>
      </c>
      <c r="M2777" s="15" t="s">
        <v>41</v>
      </c>
      <c r="N2777" s="15">
        <v>1</v>
      </c>
      <c r="O2777" s="15">
        <v>1</v>
      </c>
      <c r="P2777" s="13" t="s">
        <v>31</v>
      </c>
      <c r="Q2777" s="13" t="s">
        <v>32</v>
      </c>
      <c r="R2777" s="1" t="s">
        <v>4545</v>
      </c>
      <c r="S2777" s="13" t="str" cm="1">
        <f t="array" ref="S2777">IFERROR(_xlfn.TEXTJOIN(", ",TRUE,IF(ChangeLog[ROW_ID]=$T2777,ChangeLog[Change'#],"")),"")</f>
        <v/>
      </c>
      <c r="T2777">
        <v>2779</v>
      </c>
    </row>
    <row r="2778" spans="1:20" ht="17.100000000000001" customHeight="1" x14ac:dyDescent="0.25">
      <c r="A2778" s="1" t="s">
        <v>1242</v>
      </c>
      <c r="B2778" s="15">
        <v>2005</v>
      </c>
      <c r="C2778" s="15" t="s">
        <v>24</v>
      </c>
      <c r="D2778" s="15" t="s">
        <v>25</v>
      </c>
      <c r="E2778" s="15" t="s">
        <v>25</v>
      </c>
      <c r="F2778" s="15" t="s">
        <v>26</v>
      </c>
      <c r="G2778" s="15" t="s">
        <v>100</v>
      </c>
      <c r="H2778" s="15" t="s">
        <v>1243</v>
      </c>
      <c r="I2778" s="15" t="s">
        <v>5440</v>
      </c>
      <c r="J2778" s="1" t="s">
        <v>4546</v>
      </c>
      <c r="K2778" s="15" t="s">
        <v>29</v>
      </c>
      <c r="L2778" s="15">
        <v>2</v>
      </c>
      <c r="M2778" s="15" t="s">
        <v>30</v>
      </c>
      <c r="N2778" s="15">
        <v>2</v>
      </c>
      <c r="O2778" s="15">
        <v>1</v>
      </c>
      <c r="P2778" s="13" t="s">
        <v>31</v>
      </c>
      <c r="Q2778" s="13" t="s">
        <v>32</v>
      </c>
      <c r="R2778" s="1"/>
      <c r="S2778" s="13" t="str" cm="1">
        <f t="array" ref="S2778">IFERROR(_xlfn.TEXTJOIN(", ",TRUE,IF(ChangeLog[ROW_ID]=$T2778,ChangeLog[Change'#],"")),"")</f>
        <v/>
      </c>
      <c r="T2778">
        <v>2780</v>
      </c>
    </row>
    <row r="2779" spans="1:20" ht="17.100000000000001" customHeight="1" x14ac:dyDescent="0.25">
      <c r="A2779" s="1" t="s">
        <v>1242</v>
      </c>
      <c r="B2779" s="15">
        <v>2005</v>
      </c>
      <c r="C2779" s="15" t="s">
        <v>24</v>
      </c>
      <c r="D2779" s="15" t="s">
        <v>25</v>
      </c>
      <c r="E2779" s="15" t="s">
        <v>25</v>
      </c>
      <c r="F2779" s="15" t="s">
        <v>49</v>
      </c>
      <c r="G2779" s="15" t="s">
        <v>169</v>
      </c>
      <c r="H2779" s="15" t="s">
        <v>1243</v>
      </c>
      <c r="I2779" s="15" t="s">
        <v>5417</v>
      </c>
      <c r="J2779" s="1" t="s">
        <v>4547</v>
      </c>
      <c r="K2779" s="15" t="s">
        <v>29</v>
      </c>
      <c r="L2779" s="15">
        <v>2</v>
      </c>
      <c r="M2779" s="15" t="s">
        <v>30</v>
      </c>
      <c r="N2779" s="15">
        <v>2</v>
      </c>
      <c r="O2779" s="15">
        <v>1</v>
      </c>
      <c r="P2779" s="13" t="s">
        <v>31</v>
      </c>
      <c r="Q2779" s="13" t="s">
        <v>32</v>
      </c>
      <c r="R2779" s="1"/>
      <c r="S2779" s="13" t="str" cm="1">
        <f t="array" ref="S2779">IFERROR(_xlfn.TEXTJOIN(", ",TRUE,IF(ChangeLog[ROW_ID]=$T2779,ChangeLog[Change'#],"")),"")</f>
        <v/>
      </c>
      <c r="T2779">
        <v>2781</v>
      </c>
    </row>
    <row r="2780" spans="1:20" ht="17.100000000000001" customHeight="1" x14ac:dyDescent="0.25">
      <c r="A2780" s="1" t="s">
        <v>1242</v>
      </c>
      <c r="B2780" s="15">
        <v>2005</v>
      </c>
      <c r="C2780" s="15" t="s">
        <v>24</v>
      </c>
      <c r="D2780" s="15" t="s">
        <v>25</v>
      </c>
      <c r="E2780" s="15" t="s">
        <v>25</v>
      </c>
      <c r="F2780" s="15" t="s">
        <v>49</v>
      </c>
      <c r="G2780" s="15" t="s">
        <v>46</v>
      </c>
      <c r="H2780" s="15" t="s">
        <v>1243</v>
      </c>
      <c r="I2780" s="15" t="s">
        <v>12149</v>
      </c>
      <c r="J2780" s="1" t="s">
        <v>991</v>
      </c>
      <c r="K2780" s="15" t="s">
        <v>29</v>
      </c>
      <c r="L2780" s="15">
        <v>2</v>
      </c>
      <c r="M2780" s="15" t="s">
        <v>30</v>
      </c>
      <c r="N2780" s="15">
        <v>2</v>
      </c>
      <c r="O2780" s="15">
        <v>1</v>
      </c>
      <c r="P2780" s="13" t="s">
        <v>31</v>
      </c>
      <c r="Q2780" s="13" t="s">
        <v>32</v>
      </c>
      <c r="R2780" s="1"/>
      <c r="S2780" s="13" t="str" cm="1">
        <f t="array" ref="S2780">IFERROR(_xlfn.TEXTJOIN(", ",TRUE,IF(ChangeLog[ROW_ID]=$T2780,ChangeLog[Change'#],"")),"")</f>
        <v/>
      </c>
      <c r="T2780">
        <v>2782</v>
      </c>
    </row>
    <row r="2781" spans="1:20" ht="17.100000000000001" customHeight="1" x14ac:dyDescent="0.25">
      <c r="A2781" s="1" t="s">
        <v>1242</v>
      </c>
      <c r="B2781" s="15">
        <v>2005</v>
      </c>
      <c r="C2781" s="15" t="s">
        <v>24</v>
      </c>
      <c r="D2781" s="15" t="s">
        <v>25</v>
      </c>
      <c r="E2781" s="15" t="s">
        <v>25</v>
      </c>
      <c r="F2781" s="15" t="s">
        <v>26</v>
      </c>
      <c r="G2781" s="15" t="s">
        <v>106</v>
      </c>
      <c r="H2781" s="15" t="s">
        <v>1243</v>
      </c>
      <c r="I2781" s="15" t="s">
        <v>5442</v>
      </c>
      <c r="J2781" s="1" t="s">
        <v>4503</v>
      </c>
      <c r="K2781" s="15" t="s">
        <v>29</v>
      </c>
      <c r="L2781" s="15">
        <v>2</v>
      </c>
      <c r="M2781" s="15" t="s">
        <v>30</v>
      </c>
      <c r="N2781" s="15">
        <v>2</v>
      </c>
      <c r="O2781" s="15">
        <v>1</v>
      </c>
      <c r="P2781" s="13" t="s">
        <v>31</v>
      </c>
      <c r="Q2781" s="13" t="s">
        <v>32</v>
      </c>
      <c r="R2781" s="1"/>
      <c r="S2781" s="13" t="str" cm="1">
        <f t="array" ref="S2781">IFERROR(_xlfn.TEXTJOIN(", ",TRUE,IF(ChangeLog[ROW_ID]=$T2781,ChangeLog[Change'#],"")),"")</f>
        <v/>
      </c>
      <c r="T2781">
        <v>2783</v>
      </c>
    </row>
    <row r="2782" spans="1:20" ht="17.100000000000001" customHeight="1" x14ac:dyDescent="0.25">
      <c r="A2782" s="1" t="s">
        <v>1242</v>
      </c>
      <c r="B2782" s="15">
        <v>2005</v>
      </c>
      <c r="C2782" s="15" t="s">
        <v>24</v>
      </c>
      <c r="D2782" s="15" t="s">
        <v>25</v>
      </c>
      <c r="E2782" s="15" t="s">
        <v>25</v>
      </c>
      <c r="F2782" s="15" t="s">
        <v>49</v>
      </c>
      <c r="G2782" s="15" t="s">
        <v>786</v>
      </c>
      <c r="H2782" s="15" t="s">
        <v>1243</v>
      </c>
      <c r="I2782" s="15" t="s">
        <v>5415</v>
      </c>
      <c r="J2782" s="1" t="s">
        <v>4518</v>
      </c>
      <c r="K2782" s="15" t="s">
        <v>29</v>
      </c>
      <c r="L2782" s="15">
        <v>2</v>
      </c>
      <c r="M2782" s="15" t="s">
        <v>30</v>
      </c>
      <c r="N2782" s="15">
        <v>2</v>
      </c>
      <c r="O2782" s="15">
        <v>1</v>
      </c>
      <c r="P2782" s="13" t="s">
        <v>31</v>
      </c>
      <c r="Q2782" s="13" t="s">
        <v>32</v>
      </c>
      <c r="R2782" s="1"/>
      <c r="S2782" s="13" t="str" cm="1">
        <f t="array" ref="S2782">IFERROR(_xlfn.TEXTJOIN(", ",TRUE,IF(ChangeLog[ROW_ID]=$T2782,ChangeLog[Change'#],"")),"")</f>
        <v/>
      </c>
      <c r="T2782">
        <v>2784</v>
      </c>
    </row>
    <row r="2783" spans="1:20" ht="17.100000000000001" customHeight="1" x14ac:dyDescent="0.25">
      <c r="A2783" s="1" t="s">
        <v>1242</v>
      </c>
      <c r="B2783" s="15">
        <v>2005</v>
      </c>
      <c r="C2783" s="15" t="s">
        <v>24</v>
      </c>
      <c r="D2783" s="15" t="s">
        <v>25</v>
      </c>
      <c r="E2783" s="15" t="s">
        <v>25</v>
      </c>
      <c r="F2783" s="15" t="s">
        <v>26</v>
      </c>
      <c r="G2783" s="15" t="s">
        <v>820</v>
      </c>
      <c r="H2783" s="15" t="s">
        <v>1243</v>
      </c>
      <c r="I2783" s="15" t="s">
        <v>12150</v>
      </c>
      <c r="J2783" s="1" t="s">
        <v>4531</v>
      </c>
      <c r="K2783" s="15" t="s">
        <v>29</v>
      </c>
      <c r="L2783" s="15">
        <v>3</v>
      </c>
      <c r="M2783" s="15" t="s">
        <v>57</v>
      </c>
      <c r="N2783" s="15">
        <v>3</v>
      </c>
      <c r="O2783" s="15">
        <v>1</v>
      </c>
      <c r="P2783" s="13" t="s">
        <v>31</v>
      </c>
      <c r="Q2783" s="13" t="s">
        <v>32</v>
      </c>
      <c r="R2783" s="1"/>
      <c r="S2783" s="13" t="str" cm="1">
        <f t="array" ref="S2783">IFERROR(_xlfn.TEXTJOIN(", ",TRUE,IF(ChangeLog[ROW_ID]=$T2783,ChangeLog[Change'#],"")),"")</f>
        <v/>
      </c>
      <c r="T2783">
        <v>2785</v>
      </c>
    </row>
    <row r="2784" spans="1:20" ht="17.100000000000001" customHeight="1" x14ac:dyDescent="0.25">
      <c r="A2784" s="1" t="s">
        <v>1242</v>
      </c>
      <c r="B2784" s="15">
        <v>2005</v>
      </c>
      <c r="C2784" s="15" t="s">
        <v>24</v>
      </c>
      <c r="D2784" s="15" t="s">
        <v>25</v>
      </c>
      <c r="E2784" s="15" t="s">
        <v>25</v>
      </c>
      <c r="F2784" s="15" t="s">
        <v>49</v>
      </c>
      <c r="G2784" s="15" t="s">
        <v>39</v>
      </c>
      <c r="H2784" s="15" t="s">
        <v>1243</v>
      </c>
      <c r="I2784" s="15" t="s">
        <v>12151</v>
      </c>
      <c r="J2784" s="1" t="s">
        <v>991</v>
      </c>
      <c r="K2784" s="15" t="s">
        <v>29</v>
      </c>
      <c r="L2784" s="15">
        <v>3</v>
      </c>
      <c r="M2784" s="15" t="s">
        <v>57</v>
      </c>
      <c r="N2784" s="15">
        <v>3</v>
      </c>
      <c r="O2784" s="15">
        <v>1</v>
      </c>
      <c r="P2784" s="13" t="s">
        <v>31</v>
      </c>
      <c r="Q2784" s="13" t="s">
        <v>32</v>
      </c>
      <c r="R2784" s="1"/>
      <c r="S2784" s="13" t="str" cm="1">
        <f t="array" ref="S2784">IFERROR(_xlfn.TEXTJOIN(", ",TRUE,IF(ChangeLog[ROW_ID]=$T2784,ChangeLog[Change'#],"")),"")</f>
        <v/>
      </c>
      <c r="T2784">
        <v>2786</v>
      </c>
    </row>
    <row r="2785" spans="1:20" ht="17.100000000000001" customHeight="1" x14ac:dyDescent="0.25">
      <c r="A2785" s="1" t="s">
        <v>1242</v>
      </c>
      <c r="B2785" s="15">
        <v>2005</v>
      </c>
      <c r="C2785" s="15" t="s">
        <v>24</v>
      </c>
      <c r="D2785" s="15" t="s">
        <v>25</v>
      </c>
      <c r="E2785" s="15" t="s">
        <v>25</v>
      </c>
      <c r="F2785" s="15" t="s">
        <v>49</v>
      </c>
      <c r="G2785" s="15" t="s">
        <v>820</v>
      </c>
      <c r="H2785" s="15" t="s">
        <v>1243</v>
      </c>
      <c r="I2785" s="15" t="s">
        <v>12145</v>
      </c>
      <c r="J2785" s="1" t="s">
        <v>4522</v>
      </c>
      <c r="K2785" s="15" t="s">
        <v>29</v>
      </c>
      <c r="L2785" s="15">
        <v>2</v>
      </c>
      <c r="M2785" s="15" t="s">
        <v>30</v>
      </c>
      <c r="N2785" s="15">
        <v>2</v>
      </c>
      <c r="O2785" s="15">
        <v>1</v>
      </c>
      <c r="P2785" s="13" t="s">
        <v>31</v>
      </c>
      <c r="Q2785" s="13" t="s">
        <v>32</v>
      </c>
      <c r="R2785" s="1"/>
      <c r="S2785" s="13" t="str" cm="1">
        <f t="array" ref="S2785">IFERROR(_xlfn.TEXTJOIN(", ",TRUE,IF(ChangeLog[ROW_ID]=$T2785,ChangeLog[Change'#],"")),"")</f>
        <v/>
      </c>
      <c r="T2785">
        <v>2787</v>
      </c>
    </row>
    <row r="2786" spans="1:20" ht="17.100000000000001" customHeight="1" x14ac:dyDescent="0.25">
      <c r="A2786" s="1" t="s">
        <v>1242</v>
      </c>
      <c r="B2786" s="15">
        <v>2005</v>
      </c>
      <c r="C2786" s="15" t="s">
        <v>2429</v>
      </c>
      <c r="D2786" s="15" t="s">
        <v>2429</v>
      </c>
      <c r="E2786" s="15" t="s">
        <v>4550</v>
      </c>
      <c r="F2786" s="15" t="s">
        <v>49</v>
      </c>
      <c r="G2786" s="15" t="s">
        <v>369</v>
      </c>
      <c r="H2786" s="15" t="s">
        <v>2431</v>
      </c>
      <c r="I2786" s="15" t="s">
        <v>12152</v>
      </c>
      <c r="J2786" s="1" t="s">
        <v>4552</v>
      </c>
      <c r="K2786" s="15" t="s">
        <v>29</v>
      </c>
      <c r="L2786" s="15">
        <v>3</v>
      </c>
      <c r="M2786" s="15" t="s">
        <v>57</v>
      </c>
      <c r="N2786" s="15">
        <v>3</v>
      </c>
      <c r="O2786" s="15">
        <v>1</v>
      </c>
      <c r="P2786" s="13" t="s">
        <v>31</v>
      </c>
      <c r="Q2786" s="13" t="s">
        <v>32</v>
      </c>
      <c r="R2786" s="1"/>
      <c r="S2786" s="13" t="str" cm="1">
        <f t="array" ref="S2786">IFERROR(_xlfn.TEXTJOIN(", ",TRUE,IF(ChangeLog[ROW_ID]=$T2786,ChangeLog[Change'#],"")),"")</f>
        <v/>
      </c>
      <c r="T2786">
        <v>2788</v>
      </c>
    </row>
    <row r="2787" spans="1:20" ht="17.100000000000001" customHeight="1" x14ac:dyDescent="0.25">
      <c r="A2787" s="1" t="s">
        <v>1242</v>
      </c>
      <c r="B2787" s="15">
        <v>2005</v>
      </c>
      <c r="C2787" s="15" t="s">
        <v>47</v>
      </c>
      <c r="D2787" s="15" t="s">
        <v>47</v>
      </c>
      <c r="E2787" s="15" t="s">
        <v>48</v>
      </c>
      <c r="F2787" s="15" t="s">
        <v>26</v>
      </c>
      <c r="G2787" s="15" t="s">
        <v>127</v>
      </c>
      <c r="H2787" s="15" t="s">
        <v>1255</v>
      </c>
      <c r="I2787" s="15" t="s">
        <v>12153</v>
      </c>
      <c r="J2787" s="1" t="s">
        <v>4554</v>
      </c>
      <c r="K2787" s="15" t="s">
        <v>29</v>
      </c>
      <c r="L2787" s="15">
        <v>3</v>
      </c>
      <c r="M2787" s="15" t="s">
        <v>57</v>
      </c>
      <c r="N2787" s="15">
        <v>3</v>
      </c>
      <c r="O2787" s="15">
        <v>1</v>
      </c>
      <c r="P2787" s="13" t="s">
        <v>31</v>
      </c>
      <c r="Q2787" s="13" t="s">
        <v>32</v>
      </c>
      <c r="R2787" s="1" t="s">
        <v>4555</v>
      </c>
      <c r="S2787" s="13" t="str" cm="1">
        <f t="array" ref="S2787">IFERROR(_xlfn.TEXTJOIN(", ",TRUE,IF(ChangeLog[ROW_ID]=$T2787,ChangeLog[Change'#],"")),"")</f>
        <v/>
      </c>
      <c r="T2787">
        <v>2789</v>
      </c>
    </row>
    <row r="2788" spans="1:20" ht="17.100000000000001" customHeight="1" x14ac:dyDescent="0.25">
      <c r="A2788" s="1" t="s">
        <v>1242</v>
      </c>
      <c r="B2788" s="15">
        <v>2005</v>
      </c>
      <c r="C2788" s="15" t="s">
        <v>47</v>
      </c>
      <c r="D2788" s="15" t="s">
        <v>47</v>
      </c>
      <c r="E2788" s="15" t="s">
        <v>112</v>
      </c>
      <c r="F2788" s="15" t="s">
        <v>49</v>
      </c>
      <c r="G2788" s="15" t="s">
        <v>964</v>
      </c>
      <c r="H2788" s="15" t="s">
        <v>1255</v>
      </c>
      <c r="I2788" s="15" t="s">
        <v>12154</v>
      </c>
      <c r="J2788" s="1" t="s">
        <v>965</v>
      </c>
      <c r="K2788" s="15" t="s">
        <v>29</v>
      </c>
      <c r="L2788" s="15">
        <v>1</v>
      </c>
      <c r="M2788" s="15" t="s">
        <v>41</v>
      </c>
      <c r="N2788" s="15">
        <v>1</v>
      </c>
      <c r="O2788" s="15">
        <v>1</v>
      </c>
      <c r="P2788" s="13" t="s">
        <v>31</v>
      </c>
      <c r="Q2788" s="13" t="s">
        <v>32</v>
      </c>
      <c r="R2788" s="1" t="s">
        <v>4557</v>
      </c>
      <c r="S2788" s="13" t="str" cm="1">
        <f t="array" ref="S2788">IFERROR(_xlfn.TEXTJOIN(", ",TRUE,IF(ChangeLog[ROW_ID]=$T2788,ChangeLog[Change'#],"")),"")</f>
        <v/>
      </c>
      <c r="T2788">
        <v>2790</v>
      </c>
    </row>
    <row r="2789" spans="1:20" ht="17.100000000000001" customHeight="1" x14ac:dyDescent="0.25">
      <c r="A2789" s="1" t="s">
        <v>1242</v>
      </c>
      <c r="B2789" s="15">
        <v>2005</v>
      </c>
      <c r="C2789" s="15" t="s">
        <v>47</v>
      </c>
      <c r="D2789" s="15" t="s">
        <v>47</v>
      </c>
      <c r="E2789" s="15" t="s">
        <v>112</v>
      </c>
      <c r="F2789" s="15" t="s">
        <v>26</v>
      </c>
      <c r="G2789" s="15" t="s">
        <v>964</v>
      </c>
      <c r="H2789" s="15" t="s">
        <v>1255</v>
      </c>
      <c r="I2789" s="15" t="s">
        <v>964</v>
      </c>
      <c r="J2789" s="1" t="s">
        <v>3592</v>
      </c>
      <c r="K2789" s="15" t="s">
        <v>29</v>
      </c>
      <c r="L2789" s="15">
        <v>3</v>
      </c>
      <c r="M2789" s="15" t="s">
        <v>57</v>
      </c>
      <c r="N2789" s="15">
        <v>3</v>
      </c>
      <c r="O2789" s="15">
        <v>1</v>
      </c>
      <c r="P2789" s="13" t="s">
        <v>31</v>
      </c>
      <c r="Q2789" s="13" t="s">
        <v>32</v>
      </c>
      <c r="R2789" s="1" t="s">
        <v>4559</v>
      </c>
      <c r="S2789" s="13" t="str" cm="1">
        <f t="array" ref="S2789">IFERROR(_xlfn.TEXTJOIN(", ",TRUE,IF(ChangeLog[ROW_ID]=$T2789,ChangeLog[Change'#],"")),"")</f>
        <v/>
      </c>
      <c r="T2789">
        <v>2791</v>
      </c>
    </row>
    <row r="2790" spans="1:20" ht="17.100000000000001" customHeight="1" x14ac:dyDescent="0.25">
      <c r="A2790" s="1" t="s">
        <v>1242</v>
      </c>
      <c r="B2790" s="15">
        <v>2005</v>
      </c>
      <c r="C2790" s="15" t="s">
        <v>47</v>
      </c>
      <c r="D2790" s="15" t="s">
        <v>47</v>
      </c>
      <c r="E2790" s="15" t="s">
        <v>112</v>
      </c>
      <c r="F2790" s="15" t="s">
        <v>49</v>
      </c>
      <c r="G2790" s="15" t="s">
        <v>964</v>
      </c>
      <c r="H2790" s="15" t="s">
        <v>1255</v>
      </c>
      <c r="I2790" s="15" t="s">
        <v>964</v>
      </c>
      <c r="J2790" s="1" t="s">
        <v>4353</v>
      </c>
      <c r="K2790" s="15" t="s">
        <v>29</v>
      </c>
      <c r="L2790" s="15">
        <v>2</v>
      </c>
      <c r="M2790" s="15" t="s">
        <v>30</v>
      </c>
      <c r="N2790" s="15">
        <v>2</v>
      </c>
      <c r="O2790" s="15">
        <v>1</v>
      </c>
      <c r="P2790" s="13" t="s">
        <v>31</v>
      </c>
      <c r="Q2790" s="13" t="s">
        <v>32</v>
      </c>
      <c r="R2790" s="1"/>
      <c r="S2790" s="13" t="str" cm="1">
        <f t="array" ref="S2790">IFERROR(_xlfn.TEXTJOIN(", ",TRUE,IF(ChangeLog[ROW_ID]=$T2790,ChangeLog[Change'#],"")),"")</f>
        <v/>
      </c>
      <c r="T2790">
        <v>2792</v>
      </c>
    </row>
    <row r="2791" spans="1:20" ht="17.100000000000001" customHeight="1" x14ac:dyDescent="0.25">
      <c r="A2791" s="1" t="s">
        <v>1242</v>
      </c>
      <c r="B2791" s="15">
        <v>2005</v>
      </c>
      <c r="C2791" s="15" t="s">
        <v>47</v>
      </c>
      <c r="D2791" s="15" t="s">
        <v>47</v>
      </c>
      <c r="E2791" s="15" t="s">
        <v>112</v>
      </c>
      <c r="F2791" s="15" t="s">
        <v>49</v>
      </c>
      <c r="G2791" s="15" t="s">
        <v>1882</v>
      </c>
      <c r="H2791" s="15" t="s">
        <v>1255</v>
      </c>
      <c r="I2791" s="15" t="s">
        <v>12155</v>
      </c>
      <c r="J2791" s="1" t="s">
        <v>965</v>
      </c>
      <c r="K2791" s="15" t="s">
        <v>29</v>
      </c>
      <c r="L2791" s="15">
        <v>3</v>
      </c>
      <c r="M2791" s="15" t="s">
        <v>57</v>
      </c>
      <c r="N2791" s="15">
        <v>3</v>
      </c>
      <c r="O2791" s="15">
        <v>1</v>
      </c>
      <c r="P2791" s="13" t="s">
        <v>31</v>
      </c>
      <c r="Q2791" s="13" t="s">
        <v>32</v>
      </c>
      <c r="R2791" s="1" t="s">
        <v>4561</v>
      </c>
      <c r="S2791" s="13" t="str" cm="1">
        <f t="array" ref="S2791">IFERROR(_xlfn.TEXTJOIN(", ",TRUE,IF(ChangeLog[ROW_ID]=$T2791,ChangeLog[Change'#],"")),"")</f>
        <v/>
      </c>
      <c r="T2791">
        <v>2793</v>
      </c>
    </row>
    <row r="2792" spans="1:20" ht="17.100000000000001" customHeight="1" x14ac:dyDescent="0.25">
      <c r="A2792" s="1" t="s">
        <v>1242</v>
      </c>
      <c r="B2792" s="15">
        <v>2005</v>
      </c>
      <c r="C2792" s="15" t="s">
        <v>47</v>
      </c>
      <c r="D2792" s="15" t="s">
        <v>47</v>
      </c>
      <c r="E2792" s="15" t="s">
        <v>112</v>
      </c>
      <c r="F2792" s="15" t="s">
        <v>49</v>
      </c>
      <c r="G2792" s="15" t="s">
        <v>3048</v>
      </c>
      <c r="H2792" s="15" t="s">
        <v>1255</v>
      </c>
      <c r="I2792" s="15" t="s">
        <v>11645</v>
      </c>
      <c r="J2792" s="1" t="s">
        <v>965</v>
      </c>
      <c r="K2792" s="15" t="s">
        <v>29</v>
      </c>
      <c r="L2792" s="15">
        <v>3</v>
      </c>
      <c r="M2792" s="15" t="s">
        <v>57</v>
      </c>
      <c r="N2792" s="15">
        <v>3</v>
      </c>
      <c r="O2792" s="15">
        <v>1</v>
      </c>
      <c r="P2792" s="13" t="s">
        <v>31</v>
      </c>
      <c r="Q2792" s="13" t="s">
        <v>32</v>
      </c>
      <c r="R2792" s="1" t="s">
        <v>4562</v>
      </c>
      <c r="S2792" s="13" t="str" cm="1">
        <f t="array" ref="S2792">IFERROR(_xlfn.TEXTJOIN(", ",TRUE,IF(ChangeLog[ROW_ID]=$T2792,ChangeLog[Change'#],"")),"")</f>
        <v/>
      </c>
      <c r="T2792">
        <v>2794</v>
      </c>
    </row>
    <row r="2793" spans="1:20" ht="17.100000000000001" customHeight="1" x14ac:dyDescent="0.25">
      <c r="A2793" s="1" t="s">
        <v>1242</v>
      </c>
      <c r="B2793" s="15">
        <v>2005</v>
      </c>
      <c r="C2793" s="15" t="s">
        <v>47</v>
      </c>
      <c r="D2793" s="15" t="s">
        <v>47</v>
      </c>
      <c r="E2793" s="15" t="s">
        <v>112</v>
      </c>
      <c r="F2793" s="15" t="s">
        <v>49</v>
      </c>
      <c r="G2793" s="15" t="s">
        <v>3048</v>
      </c>
      <c r="H2793" s="15" t="s">
        <v>1255</v>
      </c>
      <c r="I2793" s="15" t="s">
        <v>11645</v>
      </c>
      <c r="J2793" s="1" t="s">
        <v>4353</v>
      </c>
      <c r="K2793" s="15" t="s">
        <v>29</v>
      </c>
      <c r="L2793" s="15">
        <v>1</v>
      </c>
      <c r="M2793" s="15" t="s">
        <v>41</v>
      </c>
      <c r="N2793" s="15">
        <v>1</v>
      </c>
      <c r="O2793" s="15">
        <v>1</v>
      </c>
      <c r="P2793" s="13" t="s">
        <v>31</v>
      </c>
      <c r="Q2793" s="13" t="s">
        <v>32</v>
      </c>
      <c r="R2793" s="1" t="s">
        <v>4563</v>
      </c>
      <c r="S2793" s="13" t="str" cm="1">
        <f t="array" ref="S2793">IFERROR(_xlfn.TEXTJOIN(", ",TRUE,IF(ChangeLog[ROW_ID]=$T2793,ChangeLog[Change'#],"")),"")</f>
        <v/>
      </c>
      <c r="T2793">
        <v>2795</v>
      </c>
    </row>
    <row r="2794" spans="1:20" ht="17.100000000000001" customHeight="1" x14ac:dyDescent="0.25">
      <c r="A2794" s="1" t="s">
        <v>1242</v>
      </c>
      <c r="B2794" s="15">
        <v>2005</v>
      </c>
      <c r="C2794" s="15" t="s">
        <v>47</v>
      </c>
      <c r="D2794" s="15" t="s">
        <v>47</v>
      </c>
      <c r="E2794" s="15" t="s">
        <v>112</v>
      </c>
      <c r="F2794" s="15" t="s">
        <v>26</v>
      </c>
      <c r="G2794" s="15" t="s">
        <v>3048</v>
      </c>
      <c r="H2794" s="15" t="s">
        <v>1255</v>
      </c>
      <c r="I2794" s="15" t="s">
        <v>11645</v>
      </c>
      <c r="J2794" s="1" t="s">
        <v>3592</v>
      </c>
      <c r="K2794" s="15" t="s">
        <v>29</v>
      </c>
      <c r="L2794" s="15">
        <v>1</v>
      </c>
      <c r="M2794" s="15" t="s">
        <v>41</v>
      </c>
      <c r="N2794" s="15">
        <v>1</v>
      </c>
      <c r="O2794" s="15">
        <v>1</v>
      </c>
      <c r="P2794" s="13" t="s">
        <v>31</v>
      </c>
      <c r="Q2794" s="13" t="s">
        <v>32</v>
      </c>
      <c r="R2794" s="1" t="s">
        <v>4564</v>
      </c>
      <c r="S2794" s="13" t="str" cm="1">
        <f t="array" ref="S2794">IFERROR(_xlfn.TEXTJOIN(", ",TRUE,IF(ChangeLog[ROW_ID]=$T2794,ChangeLog[Change'#],"")),"")</f>
        <v/>
      </c>
      <c r="T2794">
        <v>2796</v>
      </c>
    </row>
    <row r="2795" spans="1:20" ht="17.100000000000001" customHeight="1" x14ac:dyDescent="0.25">
      <c r="A2795" s="1" t="s">
        <v>1242</v>
      </c>
      <c r="B2795" s="15">
        <v>2005</v>
      </c>
      <c r="C2795" s="15" t="s">
        <v>276</v>
      </c>
      <c r="D2795" s="15" t="s">
        <v>276</v>
      </c>
      <c r="E2795" s="15" t="s">
        <v>276</v>
      </c>
      <c r="F2795" s="15" t="s">
        <v>49</v>
      </c>
      <c r="G2795" s="15" t="s">
        <v>283</v>
      </c>
      <c r="H2795" s="15" t="s">
        <v>1418</v>
      </c>
      <c r="I2795" s="15" t="s">
        <v>284</v>
      </c>
      <c r="J2795" s="1" t="s">
        <v>4565</v>
      </c>
      <c r="K2795" s="15" t="s">
        <v>29</v>
      </c>
      <c r="L2795" s="15">
        <v>3</v>
      </c>
      <c r="M2795" s="15" t="s">
        <v>57</v>
      </c>
      <c r="N2795" s="15">
        <v>3</v>
      </c>
      <c r="O2795" s="15">
        <v>1</v>
      </c>
      <c r="P2795" s="13" t="s">
        <v>31</v>
      </c>
      <c r="Q2795" s="13" t="s">
        <v>32</v>
      </c>
      <c r="R2795" s="1"/>
      <c r="S2795" s="13" t="str" cm="1">
        <f t="array" ref="S2795">IFERROR(_xlfn.TEXTJOIN(", ",TRUE,IF(ChangeLog[ROW_ID]=$T2795,ChangeLog[Change'#],"")),"")</f>
        <v/>
      </c>
      <c r="T2795">
        <v>2797</v>
      </c>
    </row>
    <row r="2796" spans="1:20" ht="17.100000000000001" customHeight="1" x14ac:dyDescent="0.25">
      <c r="A2796" s="1" t="s">
        <v>1242</v>
      </c>
      <c r="B2796" s="15">
        <v>2005</v>
      </c>
      <c r="C2796" s="15" t="s">
        <v>276</v>
      </c>
      <c r="D2796" s="15" t="s">
        <v>276</v>
      </c>
      <c r="E2796" s="15" t="s">
        <v>276</v>
      </c>
      <c r="F2796" s="15" t="s">
        <v>49</v>
      </c>
      <c r="G2796" s="15" t="s">
        <v>152</v>
      </c>
      <c r="H2796" s="15" t="s">
        <v>1418</v>
      </c>
      <c r="I2796" s="15" t="s">
        <v>267</v>
      </c>
      <c r="J2796" s="1" t="s">
        <v>513</v>
      </c>
      <c r="K2796" s="15" t="s">
        <v>29</v>
      </c>
      <c r="L2796" s="15">
        <v>3</v>
      </c>
      <c r="M2796" s="15" t="s">
        <v>57</v>
      </c>
      <c r="N2796" s="15">
        <v>3</v>
      </c>
      <c r="O2796" s="15">
        <v>1</v>
      </c>
      <c r="P2796" s="13" t="s">
        <v>31</v>
      </c>
      <c r="Q2796" s="13" t="s">
        <v>32</v>
      </c>
      <c r="R2796" s="1"/>
      <c r="S2796" s="13" t="str" cm="1">
        <f t="array" ref="S2796">IFERROR(_xlfn.TEXTJOIN(", ",TRUE,IF(ChangeLog[ROW_ID]=$T2796,ChangeLog[Change'#],"")),"")</f>
        <v/>
      </c>
      <c r="T2796">
        <v>2798</v>
      </c>
    </row>
    <row r="2797" spans="1:20" ht="17.100000000000001" customHeight="1" x14ac:dyDescent="0.25">
      <c r="A2797" s="1" t="s">
        <v>1242</v>
      </c>
      <c r="B2797" s="15">
        <v>2005</v>
      </c>
      <c r="C2797" s="15" t="s">
        <v>276</v>
      </c>
      <c r="D2797" s="15" t="s">
        <v>276</v>
      </c>
      <c r="E2797" s="15" t="s">
        <v>276</v>
      </c>
      <c r="F2797" s="15" t="s">
        <v>49</v>
      </c>
      <c r="G2797" s="15" t="s">
        <v>36</v>
      </c>
      <c r="H2797" s="15" t="s">
        <v>1418</v>
      </c>
      <c r="I2797" s="15" t="s">
        <v>265</v>
      </c>
      <c r="J2797" s="1" t="s">
        <v>4566</v>
      </c>
      <c r="K2797" s="15" t="s">
        <v>29</v>
      </c>
      <c r="L2797" s="15">
        <v>2</v>
      </c>
      <c r="M2797" s="15" t="s">
        <v>30</v>
      </c>
      <c r="N2797" s="15">
        <v>2</v>
      </c>
      <c r="O2797" s="15">
        <v>1</v>
      </c>
      <c r="P2797" s="13" t="s">
        <v>31</v>
      </c>
      <c r="Q2797" s="13" t="s">
        <v>32</v>
      </c>
      <c r="R2797" s="1"/>
      <c r="S2797" s="13" t="str" cm="1">
        <f t="array" ref="S2797">IFERROR(_xlfn.TEXTJOIN(", ",TRUE,IF(ChangeLog[ROW_ID]=$T2797,ChangeLog[Change'#],"")),"")</f>
        <v/>
      </c>
      <c r="T2797">
        <v>2799</v>
      </c>
    </row>
    <row r="2798" spans="1:20" ht="17.100000000000001" customHeight="1" x14ac:dyDescent="0.25">
      <c r="A2798" s="1" t="s">
        <v>1242</v>
      </c>
      <c r="B2798" s="15">
        <v>2005</v>
      </c>
      <c r="C2798" s="15" t="s">
        <v>276</v>
      </c>
      <c r="D2798" s="15" t="s">
        <v>276</v>
      </c>
      <c r="E2798" s="15" t="s">
        <v>276</v>
      </c>
      <c r="F2798" s="15" t="s">
        <v>325</v>
      </c>
      <c r="G2798" s="15" t="s">
        <v>283</v>
      </c>
      <c r="H2798" s="15" t="s">
        <v>1418</v>
      </c>
      <c r="I2798" s="15" t="s">
        <v>326</v>
      </c>
      <c r="J2798" s="1" t="s">
        <v>4567</v>
      </c>
      <c r="K2798" s="15" t="s">
        <v>29</v>
      </c>
      <c r="L2798" s="15">
        <v>3</v>
      </c>
      <c r="M2798" s="15" t="s">
        <v>57</v>
      </c>
      <c r="N2798" s="15">
        <v>3</v>
      </c>
      <c r="O2798" s="15">
        <v>1</v>
      </c>
      <c r="P2798" s="13" t="s">
        <v>31</v>
      </c>
      <c r="Q2798" s="13" t="s">
        <v>32</v>
      </c>
      <c r="R2798" s="1"/>
      <c r="S2798" s="13" t="str" cm="1">
        <f t="array" ref="S2798">IFERROR(_xlfn.TEXTJOIN(", ",TRUE,IF(ChangeLog[ROW_ID]=$T2798,ChangeLog[Change'#],"")),"")</f>
        <v/>
      </c>
      <c r="T2798">
        <v>2800</v>
      </c>
    </row>
    <row r="2799" spans="1:20" ht="17.100000000000001" customHeight="1" x14ac:dyDescent="0.25">
      <c r="A2799" s="1" t="s">
        <v>1242</v>
      </c>
      <c r="B2799" s="15">
        <v>2005</v>
      </c>
      <c r="C2799" s="15" t="s">
        <v>236</v>
      </c>
      <c r="D2799" s="15" t="s">
        <v>236</v>
      </c>
      <c r="E2799" s="15" t="s">
        <v>236</v>
      </c>
      <c r="F2799" s="15" t="s">
        <v>26</v>
      </c>
      <c r="G2799" s="15" t="s">
        <v>2574</v>
      </c>
      <c r="H2799" s="15" t="s">
        <v>3051</v>
      </c>
      <c r="I2799" s="15" t="s">
        <v>12156</v>
      </c>
      <c r="J2799" s="1" t="s">
        <v>4569</v>
      </c>
      <c r="K2799" s="15" t="s">
        <v>29</v>
      </c>
      <c r="L2799" s="15">
        <v>3</v>
      </c>
      <c r="M2799" s="15" t="s">
        <v>57</v>
      </c>
      <c r="N2799" s="15">
        <v>3</v>
      </c>
      <c r="O2799" s="15">
        <v>1</v>
      </c>
      <c r="P2799" s="13" t="s">
        <v>31</v>
      </c>
      <c r="Q2799" s="13" t="s">
        <v>32</v>
      </c>
      <c r="R2799" s="1"/>
      <c r="S2799" s="13" t="str" cm="1">
        <f t="array" ref="S2799">IFERROR(_xlfn.TEXTJOIN(", ",TRUE,IF(ChangeLog[ROW_ID]=$T2799,ChangeLog[Change'#],"")),"")</f>
        <v/>
      </c>
      <c r="T2799">
        <v>2801</v>
      </c>
    </row>
    <row r="2800" spans="1:20" ht="17.100000000000001" customHeight="1" x14ac:dyDescent="0.25">
      <c r="A2800" s="1" t="s">
        <v>1242</v>
      </c>
      <c r="B2800" s="15">
        <v>2005</v>
      </c>
      <c r="C2800" s="15" t="s">
        <v>236</v>
      </c>
      <c r="D2800" s="15" t="s">
        <v>236</v>
      </c>
      <c r="E2800" s="15" t="s">
        <v>236</v>
      </c>
      <c r="F2800" s="15" t="s">
        <v>26</v>
      </c>
      <c r="G2800" s="15" t="s">
        <v>237</v>
      </c>
      <c r="H2800" s="15" t="s">
        <v>3051</v>
      </c>
      <c r="I2800" s="15" t="s">
        <v>12157</v>
      </c>
      <c r="J2800" s="1" t="s">
        <v>239</v>
      </c>
      <c r="K2800" s="15" t="s">
        <v>29</v>
      </c>
      <c r="L2800" s="15">
        <v>1</v>
      </c>
      <c r="M2800" s="15" t="s">
        <v>41</v>
      </c>
      <c r="N2800" s="15">
        <v>1</v>
      </c>
      <c r="O2800" s="15">
        <v>1</v>
      </c>
      <c r="P2800" s="13" t="s">
        <v>31</v>
      </c>
      <c r="Q2800" s="13" t="s">
        <v>32</v>
      </c>
      <c r="R2800" s="1"/>
      <c r="S2800" s="13" t="str" cm="1">
        <f t="array" ref="S2800">IFERROR(_xlfn.TEXTJOIN(", ",TRUE,IF(ChangeLog[ROW_ID]=$T2800,ChangeLog[Change'#],"")),"")</f>
        <v/>
      </c>
      <c r="T2800">
        <v>2802</v>
      </c>
    </row>
    <row r="2801" spans="1:20" ht="17.100000000000001" customHeight="1" x14ac:dyDescent="0.25">
      <c r="A2801" s="1" t="s">
        <v>1242</v>
      </c>
      <c r="B2801" s="15">
        <v>2005</v>
      </c>
      <c r="C2801" s="15" t="s">
        <v>236</v>
      </c>
      <c r="D2801" s="15" t="s">
        <v>236</v>
      </c>
      <c r="E2801" s="15" t="s">
        <v>236</v>
      </c>
      <c r="F2801" s="15" t="s">
        <v>26</v>
      </c>
      <c r="G2801" s="15" t="s">
        <v>247</v>
      </c>
      <c r="H2801" s="15" t="s">
        <v>3051</v>
      </c>
      <c r="I2801" s="15" t="s">
        <v>12158</v>
      </c>
      <c r="J2801" s="1" t="s">
        <v>248</v>
      </c>
      <c r="K2801" s="15" t="s">
        <v>29</v>
      </c>
      <c r="L2801" s="15">
        <v>1</v>
      </c>
      <c r="M2801" s="15" t="s">
        <v>41</v>
      </c>
      <c r="N2801" s="15">
        <v>1</v>
      </c>
      <c r="O2801" s="15">
        <v>1</v>
      </c>
      <c r="P2801" s="13" t="s">
        <v>31</v>
      </c>
      <c r="Q2801" s="13" t="s">
        <v>32</v>
      </c>
      <c r="R2801" s="1"/>
      <c r="S2801" s="13" t="str" cm="1">
        <f t="array" ref="S2801">IFERROR(_xlfn.TEXTJOIN(", ",TRUE,IF(ChangeLog[ROW_ID]=$T2801,ChangeLog[Change'#],"")),"")</f>
        <v/>
      </c>
      <c r="T2801">
        <v>2803</v>
      </c>
    </row>
    <row r="2802" spans="1:20" ht="17.100000000000001" customHeight="1" x14ac:dyDescent="0.25">
      <c r="A2802" s="1" t="s">
        <v>1242</v>
      </c>
      <c r="B2802" s="15">
        <v>2005</v>
      </c>
      <c r="C2802" s="15" t="s">
        <v>150</v>
      </c>
      <c r="D2802" s="15" t="s">
        <v>150</v>
      </c>
      <c r="E2802" s="15" t="s">
        <v>151</v>
      </c>
      <c r="F2802" s="15" t="s">
        <v>49</v>
      </c>
      <c r="G2802" s="15" t="s">
        <v>198</v>
      </c>
      <c r="H2802" s="15" t="s">
        <v>2300</v>
      </c>
      <c r="I2802" s="15" t="s">
        <v>199</v>
      </c>
      <c r="J2802" s="1" t="s">
        <v>4573</v>
      </c>
      <c r="K2802" s="15" t="s">
        <v>29</v>
      </c>
      <c r="L2802" s="15">
        <v>2</v>
      </c>
      <c r="M2802" s="15" t="s">
        <v>30</v>
      </c>
      <c r="N2802" s="15">
        <v>2</v>
      </c>
      <c r="O2802" s="15">
        <v>1</v>
      </c>
      <c r="P2802" s="13" t="s">
        <v>31</v>
      </c>
      <c r="Q2802" s="13" t="s">
        <v>32</v>
      </c>
      <c r="R2802" s="1"/>
      <c r="S2802" s="13" t="str" cm="1">
        <f t="array" ref="S2802">IFERROR(_xlfn.TEXTJOIN(", ",TRUE,IF(ChangeLog[ROW_ID]=$T2802,ChangeLog[Change'#],"")),"")</f>
        <v/>
      </c>
      <c r="T2802">
        <v>2804</v>
      </c>
    </row>
    <row r="2803" spans="1:20" ht="17.100000000000001" customHeight="1" x14ac:dyDescent="0.25">
      <c r="A2803" s="1" t="s">
        <v>1242</v>
      </c>
      <c r="B2803" s="15">
        <v>2005</v>
      </c>
      <c r="C2803" s="15" t="s">
        <v>150</v>
      </c>
      <c r="D2803" s="15" t="s">
        <v>150</v>
      </c>
      <c r="E2803" s="15" t="s">
        <v>151</v>
      </c>
      <c r="F2803" s="15" t="s">
        <v>26</v>
      </c>
      <c r="G2803" s="15" t="s">
        <v>198</v>
      </c>
      <c r="H2803" s="15" t="s">
        <v>2300</v>
      </c>
      <c r="I2803" s="15" t="s">
        <v>12159</v>
      </c>
      <c r="J2803" s="1" t="s">
        <v>251</v>
      </c>
      <c r="K2803" s="15" t="s">
        <v>29</v>
      </c>
      <c r="L2803" s="15">
        <v>2</v>
      </c>
      <c r="M2803" s="15" t="s">
        <v>30</v>
      </c>
      <c r="N2803" s="15">
        <v>2</v>
      </c>
      <c r="O2803" s="15">
        <v>1</v>
      </c>
      <c r="P2803" s="13" t="s">
        <v>31</v>
      </c>
      <c r="Q2803" s="13" t="s">
        <v>32</v>
      </c>
      <c r="R2803" s="1"/>
      <c r="S2803" s="13" t="str" cm="1">
        <f t="array" ref="S2803">IFERROR(_xlfn.TEXTJOIN(", ",TRUE,IF(ChangeLog[ROW_ID]=$T2803,ChangeLog[Change'#],"")),"")</f>
        <v/>
      </c>
      <c r="T2803">
        <v>2805</v>
      </c>
    </row>
    <row r="2804" spans="1:20" ht="17.100000000000001" customHeight="1" x14ac:dyDescent="0.25">
      <c r="A2804" s="1" t="s">
        <v>1242</v>
      </c>
      <c r="B2804" s="15">
        <v>2005</v>
      </c>
      <c r="C2804" s="15" t="s">
        <v>150</v>
      </c>
      <c r="D2804" s="15" t="s">
        <v>150</v>
      </c>
      <c r="E2804" s="15" t="s">
        <v>151</v>
      </c>
      <c r="F2804" s="15" t="s">
        <v>49</v>
      </c>
      <c r="G2804" s="15" t="s">
        <v>292</v>
      </c>
      <c r="H2804" s="15" t="s">
        <v>2300</v>
      </c>
      <c r="I2804" s="15" t="s">
        <v>12160</v>
      </c>
      <c r="J2804" s="1" t="s">
        <v>4576</v>
      </c>
      <c r="K2804" s="15" t="s">
        <v>29</v>
      </c>
      <c r="L2804" s="15">
        <v>3</v>
      </c>
      <c r="M2804" s="15" t="s">
        <v>57</v>
      </c>
      <c r="N2804" s="15">
        <v>3</v>
      </c>
      <c r="O2804" s="15">
        <v>1</v>
      </c>
      <c r="P2804" s="13" t="s">
        <v>31</v>
      </c>
      <c r="Q2804" s="13" t="s">
        <v>32</v>
      </c>
      <c r="R2804" s="1"/>
      <c r="S2804" s="13" t="str" cm="1">
        <f t="array" ref="S2804">IFERROR(_xlfn.TEXTJOIN(", ",TRUE,IF(ChangeLog[ROW_ID]=$T2804,ChangeLog[Change'#],"")),"")</f>
        <v/>
      </c>
      <c r="T2804">
        <v>2806</v>
      </c>
    </row>
    <row r="2805" spans="1:20" ht="17.100000000000001" customHeight="1" x14ac:dyDescent="0.25">
      <c r="A2805" s="1" t="s">
        <v>1242</v>
      </c>
      <c r="B2805" s="15">
        <v>2005</v>
      </c>
      <c r="C2805" s="15" t="s">
        <v>150</v>
      </c>
      <c r="D2805" s="15" t="s">
        <v>150</v>
      </c>
      <c r="E2805" s="15" t="s">
        <v>151</v>
      </c>
      <c r="F2805" s="15" t="s">
        <v>26</v>
      </c>
      <c r="G2805" s="15" t="s">
        <v>292</v>
      </c>
      <c r="H2805" s="15" t="s">
        <v>2300</v>
      </c>
      <c r="I2805" s="15" t="s">
        <v>11895</v>
      </c>
      <c r="J2805" s="1" t="s">
        <v>4578</v>
      </c>
      <c r="K2805" s="15" t="s">
        <v>29</v>
      </c>
      <c r="L2805" s="15">
        <v>3</v>
      </c>
      <c r="M2805" s="15" t="s">
        <v>57</v>
      </c>
      <c r="N2805" s="15">
        <v>3</v>
      </c>
      <c r="O2805" s="15">
        <v>1</v>
      </c>
      <c r="P2805" s="13" t="s">
        <v>31</v>
      </c>
      <c r="Q2805" s="13" t="s">
        <v>32</v>
      </c>
      <c r="R2805" s="1"/>
      <c r="S2805" s="13" t="str" cm="1">
        <f t="array" ref="S2805">IFERROR(_xlfn.TEXTJOIN(", ",TRUE,IF(ChangeLog[ROW_ID]=$T2805,ChangeLog[Change'#],"")),"")</f>
        <v/>
      </c>
      <c r="T2805">
        <v>2807</v>
      </c>
    </row>
    <row r="2806" spans="1:20" ht="17.100000000000001" customHeight="1" x14ac:dyDescent="0.25">
      <c r="A2806" s="1" t="s">
        <v>1242</v>
      </c>
      <c r="B2806" s="15">
        <v>2005</v>
      </c>
      <c r="C2806" s="15" t="s">
        <v>4383</v>
      </c>
      <c r="D2806" s="15" t="s">
        <v>4383</v>
      </c>
      <c r="E2806" s="15" t="s">
        <v>4383</v>
      </c>
      <c r="F2806" s="15" t="s">
        <v>26</v>
      </c>
      <c r="G2806" s="15" t="s">
        <v>4390</v>
      </c>
      <c r="H2806" s="15" t="s">
        <v>4385</v>
      </c>
      <c r="I2806" s="15" t="s">
        <v>12161</v>
      </c>
      <c r="J2806" s="1" t="s">
        <v>4580</v>
      </c>
      <c r="K2806" s="15" t="s">
        <v>29</v>
      </c>
      <c r="L2806" s="15">
        <v>3</v>
      </c>
      <c r="M2806" s="15" t="s">
        <v>57</v>
      </c>
      <c r="N2806" s="15">
        <v>3</v>
      </c>
      <c r="O2806" s="15">
        <v>1</v>
      </c>
      <c r="P2806" s="13" t="s">
        <v>31</v>
      </c>
      <c r="Q2806" s="13" t="s">
        <v>32</v>
      </c>
      <c r="R2806" s="1"/>
      <c r="S2806" s="13" t="str" cm="1">
        <f t="array" ref="S2806">IFERROR(_xlfn.TEXTJOIN(", ",TRUE,IF(ChangeLog[ROW_ID]=$T2806,ChangeLog[Change'#],"")),"")</f>
        <v/>
      </c>
      <c r="T2806">
        <v>2808</v>
      </c>
    </row>
    <row r="2807" spans="1:20" ht="17.100000000000001" customHeight="1" x14ac:dyDescent="0.25">
      <c r="A2807" s="1" t="s">
        <v>1242</v>
      </c>
      <c r="B2807" s="15">
        <v>2005</v>
      </c>
      <c r="C2807" s="15" t="s">
        <v>4383</v>
      </c>
      <c r="D2807" s="15" t="s">
        <v>4383</v>
      </c>
      <c r="E2807" s="15" t="s">
        <v>4383</v>
      </c>
      <c r="F2807" s="15" t="s">
        <v>26</v>
      </c>
      <c r="G2807" s="15" t="s">
        <v>4581</v>
      </c>
      <c r="H2807" s="15" t="s">
        <v>4385</v>
      </c>
      <c r="I2807" s="15" t="s">
        <v>12162</v>
      </c>
      <c r="J2807" s="1" t="s">
        <v>4583</v>
      </c>
      <c r="K2807" s="15" t="s">
        <v>29</v>
      </c>
      <c r="L2807" s="15">
        <v>3</v>
      </c>
      <c r="M2807" s="15" t="s">
        <v>57</v>
      </c>
      <c r="N2807" s="15">
        <v>3</v>
      </c>
      <c r="O2807" s="15">
        <v>1</v>
      </c>
      <c r="P2807" s="13" t="s">
        <v>31</v>
      </c>
      <c r="Q2807" s="13" t="s">
        <v>32</v>
      </c>
      <c r="R2807" s="1"/>
      <c r="S2807" s="13" t="str" cm="1">
        <f t="array" ref="S2807">IFERROR(_xlfn.TEXTJOIN(", ",TRUE,IF(ChangeLog[ROW_ID]=$T2807,ChangeLog[Change'#],"")),"")</f>
        <v/>
      </c>
      <c r="T2807">
        <v>2809</v>
      </c>
    </row>
    <row r="2808" spans="1:20" ht="17.100000000000001" customHeight="1" x14ac:dyDescent="0.25">
      <c r="A2808" s="1" t="s">
        <v>1242</v>
      </c>
      <c r="B2808" s="15">
        <v>2005</v>
      </c>
      <c r="C2808" s="15" t="s">
        <v>4383</v>
      </c>
      <c r="D2808" s="15" t="s">
        <v>4383</v>
      </c>
      <c r="E2808" s="15" t="s">
        <v>4383</v>
      </c>
      <c r="F2808" s="15" t="s">
        <v>26</v>
      </c>
      <c r="G2808" s="15" t="s">
        <v>4384</v>
      </c>
      <c r="H2808" s="15" t="s">
        <v>4385</v>
      </c>
      <c r="I2808" s="15" t="s">
        <v>12163</v>
      </c>
      <c r="J2808" s="1" t="s">
        <v>4585</v>
      </c>
      <c r="K2808" s="15" t="s">
        <v>29</v>
      </c>
      <c r="L2808" s="15">
        <v>3</v>
      </c>
      <c r="M2808" s="15" t="s">
        <v>57</v>
      </c>
      <c r="N2808" s="15">
        <v>3</v>
      </c>
      <c r="O2808" s="15">
        <v>1</v>
      </c>
      <c r="P2808" s="13" t="s">
        <v>31</v>
      </c>
      <c r="Q2808" s="13" t="s">
        <v>32</v>
      </c>
      <c r="R2808" s="1"/>
      <c r="S2808" s="13" t="str" cm="1">
        <f t="array" ref="S2808">IFERROR(_xlfn.TEXTJOIN(", ",TRUE,IF(ChangeLog[ROW_ID]=$T2808,ChangeLog[Change'#],"")),"")</f>
        <v/>
      </c>
      <c r="T2808">
        <v>2810</v>
      </c>
    </row>
    <row r="2809" spans="1:20" ht="33.950000000000003" customHeight="1" x14ac:dyDescent="0.25">
      <c r="A2809" s="1" t="s">
        <v>1242</v>
      </c>
      <c r="B2809" s="15">
        <v>2005</v>
      </c>
      <c r="C2809" s="15" t="s">
        <v>203</v>
      </c>
      <c r="D2809" s="15" t="s">
        <v>203</v>
      </c>
      <c r="E2809" s="15" t="s">
        <v>204</v>
      </c>
      <c r="F2809" s="15" t="s">
        <v>49</v>
      </c>
      <c r="G2809" s="15" t="s">
        <v>205</v>
      </c>
      <c r="H2809" s="1" t="s">
        <v>3426</v>
      </c>
      <c r="I2809" s="15" t="s">
        <v>12164</v>
      </c>
      <c r="J2809" s="1" t="s">
        <v>4587</v>
      </c>
      <c r="K2809" s="15" t="s">
        <v>29</v>
      </c>
      <c r="L2809" s="15">
        <v>3</v>
      </c>
      <c r="M2809" s="15" t="s">
        <v>57</v>
      </c>
      <c r="N2809" s="15">
        <v>3</v>
      </c>
      <c r="O2809" s="15">
        <v>1</v>
      </c>
      <c r="P2809" s="13" t="s">
        <v>31</v>
      </c>
      <c r="Q2809" s="13" t="s">
        <v>32</v>
      </c>
      <c r="R2809" s="1"/>
      <c r="S2809" s="13" t="str" cm="1">
        <f t="array" ref="S2809">IFERROR(_xlfn.TEXTJOIN(", ",TRUE,IF(ChangeLog[ROW_ID]=$T2809,ChangeLog[Change'#],"")),"")</f>
        <v>208</v>
      </c>
      <c r="T2809">
        <v>2811</v>
      </c>
    </row>
    <row r="2810" spans="1:20" ht="33.950000000000003" customHeight="1" x14ac:dyDescent="0.25">
      <c r="A2810" s="1" t="s">
        <v>1242</v>
      </c>
      <c r="B2810" s="15">
        <v>2005</v>
      </c>
      <c r="C2810" s="15" t="s">
        <v>203</v>
      </c>
      <c r="D2810" s="15" t="s">
        <v>203</v>
      </c>
      <c r="E2810" s="15" t="s">
        <v>204</v>
      </c>
      <c r="F2810" s="15" t="s">
        <v>49</v>
      </c>
      <c r="G2810" s="15" t="s">
        <v>3425</v>
      </c>
      <c r="H2810" s="1" t="s">
        <v>3426</v>
      </c>
      <c r="I2810" s="15" t="s">
        <v>12165</v>
      </c>
      <c r="J2810" s="1" t="s">
        <v>4589</v>
      </c>
      <c r="K2810" s="15" t="s">
        <v>29</v>
      </c>
      <c r="L2810" s="15">
        <v>3</v>
      </c>
      <c r="M2810" s="15" t="s">
        <v>57</v>
      </c>
      <c r="N2810" s="15">
        <v>3</v>
      </c>
      <c r="O2810" s="15">
        <v>1</v>
      </c>
      <c r="P2810" s="13" t="s">
        <v>31</v>
      </c>
      <c r="Q2810" s="13" t="s">
        <v>32</v>
      </c>
      <c r="R2810" s="1"/>
      <c r="S2810" s="13" t="str" cm="1">
        <f t="array" ref="S2810">IFERROR(_xlfn.TEXTJOIN(", ",TRUE,IF(ChangeLog[ROW_ID]=$T2810,ChangeLog[Change'#],"")),"")</f>
        <v>209</v>
      </c>
      <c r="T2810">
        <v>2812</v>
      </c>
    </row>
    <row r="2811" spans="1:20" ht="33.950000000000003" customHeight="1" x14ac:dyDescent="0.25">
      <c r="A2811" s="1" t="s">
        <v>1242</v>
      </c>
      <c r="B2811" s="15">
        <v>2005</v>
      </c>
      <c r="C2811" s="15" t="s">
        <v>203</v>
      </c>
      <c r="D2811" s="15" t="s">
        <v>203</v>
      </c>
      <c r="E2811" s="15" t="s">
        <v>204</v>
      </c>
      <c r="F2811" s="15" t="s">
        <v>26</v>
      </c>
      <c r="G2811" s="15" t="s">
        <v>205</v>
      </c>
      <c r="H2811" s="1" t="s">
        <v>3426</v>
      </c>
      <c r="I2811" s="15" t="s">
        <v>12166</v>
      </c>
      <c r="J2811" s="1" t="s">
        <v>4216</v>
      </c>
      <c r="K2811" s="15" t="s">
        <v>29</v>
      </c>
      <c r="L2811" s="15">
        <v>3</v>
      </c>
      <c r="M2811" s="15" t="s">
        <v>57</v>
      </c>
      <c r="N2811" s="15">
        <v>3</v>
      </c>
      <c r="O2811" s="15">
        <v>1</v>
      </c>
      <c r="P2811" s="13" t="s">
        <v>31</v>
      </c>
      <c r="Q2811" s="13" t="s">
        <v>32</v>
      </c>
      <c r="R2811" s="1"/>
      <c r="S2811" s="13" t="str" cm="1">
        <f t="array" ref="S2811">IFERROR(_xlfn.TEXTJOIN(", ",TRUE,IF(ChangeLog[ROW_ID]=$T2811,ChangeLog[Change'#],"")),"")</f>
        <v>210</v>
      </c>
      <c r="T2811">
        <v>2813</v>
      </c>
    </row>
    <row r="2812" spans="1:20" ht="33.950000000000003" customHeight="1" x14ac:dyDescent="0.25">
      <c r="A2812" s="1" t="s">
        <v>1242</v>
      </c>
      <c r="B2812" s="15">
        <v>2005</v>
      </c>
      <c r="C2812" s="15" t="s">
        <v>203</v>
      </c>
      <c r="D2812" s="15" t="s">
        <v>203</v>
      </c>
      <c r="E2812" s="15" t="s">
        <v>204</v>
      </c>
      <c r="F2812" s="15" t="s">
        <v>26</v>
      </c>
      <c r="G2812" s="15" t="s">
        <v>4591</v>
      </c>
      <c r="H2812" s="1" t="s">
        <v>3426</v>
      </c>
      <c r="I2812" s="15" t="s">
        <v>12167</v>
      </c>
      <c r="J2812" s="1" t="s">
        <v>4593</v>
      </c>
      <c r="K2812" s="15" t="s">
        <v>29</v>
      </c>
      <c r="L2812" s="15">
        <v>3</v>
      </c>
      <c r="M2812" s="15" t="s">
        <v>57</v>
      </c>
      <c r="N2812" s="15">
        <v>3</v>
      </c>
      <c r="O2812" s="15">
        <v>1</v>
      </c>
      <c r="P2812" s="13" t="s">
        <v>31</v>
      </c>
      <c r="Q2812" s="13" t="s">
        <v>32</v>
      </c>
      <c r="R2812" s="1"/>
      <c r="S2812" s="13" t="str" cm="1">
        <f t="array" ref="S2812">IFERROR(_xlfn.TEXTJOIN(", ",TRUE,IF(ChangeLog[ROW_ID]=$T2812,ChangeLog[Change'#],"")),"")</f>
        <v>211</v>
      </c>
      <c r="T2812">
        <v>2814</v>
      </c>
    </row>
    <row r="2813" spans="1:20" ht="33.950000000000003" customHeight="1" x14ac:dyDescent="0.25">
      <c r="A2813" s="1" t="s">
        <v>1242</v>
      </c>
      <c r="B2813" s="15">
        <v>2005</v>
      </c>
      <c r="C2813" s="15" t="s">
        <v>203</v>
      </c>
      <c r="D2813" s="15" t="s">
        <v>203</v>
      </c>
      <c r="E2813" s="15" t="s">
        <v>204</v>
      </c>
      <c r="F2813" s="15" t="s">
        <v>26</v>
      </c>
      <c r="G2813" s="15" t="s">
        <v>4089</v>
      </c>
      <c r="H2813" s="1" t="s">
        <v>3426</v>
      </c>
      <c r="I2813" s="15" t="s">
        <v>12168</v>
      </c>
      <c r="J2813" s="1" t="s">
        <v>4595</v>
      </c>
      <c r="K2813" s="15" t="s">
        <v>29</v>
      </c>
      <c r="L2813" s="15">
        <v>3</v>
      </c>
      <c r="M2813" s="15" t="s">
        <v>57</v>
      </c>
      <c r="N2813" s="15">
        <v>3</v>
      </c>
      <c r="O2813" s="15">
        <v>1</v>
      </c>
      <c r="P2813" s="13" t="s">
        <v>31</v>
      </c>
      <c r="Q2813" s="13" t="s">
        <v>32</v>
      </c>
      <c r="R2813" s="1"/>
      <c r="S2813" s="13" t="str" cm="1">
        <f t="array" ref="S2813">IFERROR(_xlfn.TEXTJOIN(", ",TRUE,IF(ChangeLog[ROW_ID]=$T2813,ChangeLog[Change'#],"")),"")</f>
        <v>212</v>
      </c>
      <c r="T2813">
        <v>2815</v>
      </c>
    </row>
    <row r="2814" spans="1:20" ht="33.950000000000003" customHeight="1" x14ac:dyDescent="0.25">
      <c r="A2814" s="1" t="s">
        <v>1242</v>
      </c>
      <c r="B2814" s="15">
        <v>2005</v>
      </c>
      <c r="C2814" s="15" t="s">
        <v>203</v>
      </c>
      <c r="D2814" s="15" t="s">
        <v>203</v>
      </c>
      <c r="E2814" s="15" t="s">
        <v>204</v>
      </c>
      <c r="F2814" s="15" t="s">
        <v>26</v>
      </c>
      <c r="G2814" s="15" t="s">
        <v>3425</v>
      </c>
      <c r="H2814" s="1" t="s">
        <v>3426</v>
      </c>
      <c r="I2814" s="15" t="s">
        <v>12169</v>
      </c>
      <c r="J2814" s="1" t="s">
        <v>4597</v>
      </c>
      <c r="K2814" s="15" t="s">
        <v>29</v>
      </c>
      <c r="L2814" s="15">
        <v>1</v>
      </c>
      <c r="M2814" s="15" t="s">
        <v>41</v>
      </c>
      <c r="N2814" s="15">
        <v>1</v>
      </c>
      <c r="O2814" s="15">
        <v>1</v>
      </c>
      <c r="P2814" s="13" t="s">
        <v>31</v>
      </c>
      <c r="Q2814" s="13" t="s">
        <v>32</v>
      </c>
      <c r="R2814" s="1"/>
      <c r="S2814" s="13" t="str" cm="1">
        <f t="array" ref="S2814">IFERROR(_xlfn.TEXTJOIN(", ",TRUE,IF(ChangeLog[ROW_ID]=$T2814,ChangeLog[Change'#],"")),"")</f>
        <v>213</v>
      </c>
      <c r="T2814">
        <v>2816</v>
      </c>
    </row>
    <row r="2815" spans="1:20" ht="33.950000000000003" customHeight="1" x14ac:dyDescent="0.25">
      <c r="A2815" s="1" t="s">
        <v>1242</v>
      </c>
      <c r="B2815" s="15">
        <v>2005</v>
      </c>
      <c r="C2815" s="15" t="s">
        <v>203</v>
      </c>
      <c r="D2815" s="15" t="s">
        <v>203</v>
      </c>
      <c r="E2815" s="15" t="s">
        <v>204</v>
      </c>
      <c r="F2815" s="15" t="s">
        <v>49</v>
      </c>
      <c r="G2815" s="15" t="s">
        <v>205</v>
      </c>
      <c r="H2815" s="1" t="s">
        <v>3426</v>
      </c>
      <c r="I2815" s="15" t="s">
        <v>12164</v>
      </c>
      <c r="J2815" s="1" t="s">
        <v>4589</v>
      </c>
      <c r="K2815" s="15" t="s">
        <v>29</v>
      </c>
      <c r="L2815" s="15">
        <v>2</v>
      </c>
      <c r="M2815" s="15" t="s">
        <v>30</v>
      </c>
      <c r="N2815" s="15">
        <v>2</v>
      </c>
      <c r="O2815" s="15">
        <v>1</v>
      </c>
      <c r="P2815" s="13" t="s">
        <v>31</v>
      </c>
      <c r="Q2815" s="13" t="s">
        <v>32</v>
      </c>
      <c r="R2815" s="1"/>
      <c r="S2815" s="13" t="str" cm="1">
        <f t="array" ref="S2815">IFERROR(_xlfn.TEXTJOIN(", ",TRUE,IF(ChangeLog[ROW_ID]=$T2815,ChangeLog[Change'#],"")),"")</f>
        <v>214</v>
      </c>
      <c r="T2815">
        <v>2817</v>
      </c>
    </row>
    <row r="2816" spans="1:20" ht="33.950000000000003" customHeight="1" x14ac:dyDescent="0.25">
      <c r="A2816" s="1" t="s">
        <v>1242</v>
      </c>
      <c r="B2816" s="15">
        <v>2005</v>
      </c>
      <c r="C2816" s="15" t="s">
        <v>203</v>
      </c>
      <c r="D2816" s="15" t="s">
        <v>203</v>
      </c>
      <c r="E2816" s="15" t="s">
        <v>3101</v>
      </c>
      <c r="F2816" s="15" t="s">
        <v>26</v>
      </c>
      <c r="G2816" s="15" t="s">
        <v>283</v>
      </c>
      <c r="H2816" s="1" t="s">
        <v>3426</v>
      </c>
      <c r="I2816" s="15" t="s">
        <v>5531</v>
      </c>
      <c r="J2816" s="1" t="s">
        <v>4599</v>
      </c>
      <c r="K2816" s="15" t="s">
        <v>29</v>
      </c>
      <c r="L2816" s="15">
        <v>2</v>
      </c>
      <c r="M2816" s="15" t="s">
        <v>30</v>
      </c>
      <c r="N2816" s="15">
        <v>2</v>
      </c>
      <c r="O2816" s="15">
        <v>1</v>
      </c>
      <c r="P2816" s="13" t="s">
        <v>31</v>
      </c>
      <c r="Q2816" s="13" t="s">
        <v>32</v>
      </c>
      <c r="R2816" s="1"/>
      <c r="S2816" s="13" t="str" cm="1">
        <f t="array" ref="S2816">IFERROR(_xlfn.TEXTJOIN(", ",TRUE,IF(ChangeLog[ROW_ID]=$T2816,ChangeLog[Change'#],"")),"")</f>
        <v>215</v>
      </c>
      <c r="T2816">
        <v>2818</v>
      </c>
    </row>
    <row r="2817" spans="1:20" ht="17.100000000000001" customHeight="1" x14ac:dyDescent="0.25">
      <c r="A2817" s="1" t="s">
        <v>1242</v>
      </c>
      <c r="B2817" s="15">
        <v>2005</v>
      </c>
      <c r="C2817" s="15" t="s">
        <v>367</v>
      </c>
      <c r="D2817" s="15" t="s">
        <v>367</v>
      </c>
      <c r="E2817" s="15" t="s">
        <v>3107</v>
      </c>
      <c r="F2817" s="15" t="s">
        <v>49</v>
      </c>
      <c r="G2817" s="15" t="s">
        <v>369</v>
      </c>
      <c r="H2817" s="15" t="s">
        <v>3108</v>
      </c>
      <c r="I2817" s="15" t="s">
        <v>12170</v>
      </c>
      <c r="J2817" s="1" t="s">
        <v>4601</v>
      </c>
      <c r="K2817" s="15" t="s">
        <v>29</v>
      </c>
      <c r="L2817" s="15">
        <v>3</v>
      </c>
      <c r="M2817" s="15" t="s">
        <v>57</v>
      </c>
      <c r="N2817" s="15">
        <v>3</v>
      </c>
      <c r="O2817" s="15">
        <v>1</v>
      </c>
      <c r="P2817" s="13" t="s">
        <v>31</v>
      </c>
      <c r="Q2817" s="13" t="s">
        <v>32</v>
      </c>
      <c r="R2817" s="1"/>
      <c r="S2817" s="13" t="str" cm="1">
        <f t="array" ref="S2817">IFERROR(_xlfn.TEXTJOIN(", ",TRUE,IF(ChangeLog[ROW_ID]=$T2817,ChangeLog[Change'#],"")),"")</f>
        <v/>
      </c>
      <c r="T2817">
        <v>2819</v>
      </c>
    </row>
    <row r="2818" spans="1:20" ht="17.100000000000001" customHeight="1" x14ac:dyDescent="0.25">
      <c r="A2818" s="1" t="s">
        <v>1242</v>
      </c>
      <c r="B2818" s="15">
        <v>2005</v>
      </c>
      <c r="C2818" s="15" t="s">
        <v>367</v>
      </c>
      <c r="D2818" s="15" t="s">
        <v>367</v>
      </c>
      <c r="E2818" s="15" t="s">
        <v>368</v>
      </c>
      <c r="F2818" s="15" t="s">
        <v>26</v>
      </c>
      <c r="G2818" s="15" t="s">
        <v>36</v>
      </c>
      <c r="H2818" s="15" t="s">
        <v>3108</v>
      </c>
      <c r="I2818" s="15" t="s">
        <v>12171</v>
      </c>
      <c r="J2818" s="1" t="s">
        <v>4603</v>
      </c>
      <c r="K2818" s="15" t="s">
        <v>29</v>
      </c>
      <c r="L2818" s="15">
        <v>3</v>
      </c>
      <c r="M2818" s="15" t="s">
        <v>57</v>
      </c>
      <c r="N2818" s="15">
        <v>3</v>
      </c>
      <c r="O2818" s="15">
        <v>1</v>
      </c>
      <c r="P2818" s="13" t="s">
        <v>31</v>
      </c>
      <c r="Q2818" s="13" t="s">
        <v>32</v>
      </c>
      <c r="R2818" s="1"/>
      <c r="S2818" s="13" t="str" cm="1">
        <f t="array" ref="S2818">IFERROR(_xlfn.TEXTJOIN(", ",TRUE,IF(ChangeLog[ROW_ID]=$T2818,ChangeLog[Change'#],"")),"")</f>
        <v/>
      </c>
      <c r="T2818">
        <v>2820</v>
      </c>
    </row>
    <row r="2819" spans="1:20" ht="17.100000000000001" customHeight="1" x14ac:dyDescent="0.25">
      <c r="A2819" s="1" t="s">
        <v>1242</v>
      </c>
      <c r="B2819" s="15">
        <v>2005</v>
      </c>
      <c r="C2819" s="15" t="s">
        <v>367</v>
      </c>
      <c r="D2819" s="15" t="s">
        <v>367</v>
      </c>
      <c r="E2819" s="15" t="s">
        <v>422</v>
      </c>
      <c r="F2819" s="15" t="s">
        <v>49</v>
      </c>
      <c r="G2819" s="15" t="s">
        <v>36</v>
      </c>
      <c r="H2819" s="15" t="s">
        <v>3108</v>
      </c>
      <c r="I2819" s="15" t="s">
        <v>11754</v>
      </c>
      <c r="J2819" s="1" t="s">
        <v>4604</v>
      </c>
      <c r="K2819" s="15" t="s">
        <v>29</v>
      </c>
      <c r="L2819" s="15">
        <v>1</v>
      </c>
      <c r="M2819" s="15" t="s">
        <v>41</v>
      </c>
      <c r="N2819" s="15">
        <v>1</v>
      </c>
      <c r="O2819" s="15">
        <v>1</v>
      </c>
      <c r="P2819" s="13" t="s">
        <v>31</v>
      </c>
      <c r="Q2819" s="13" t="s">
        <v>32</v>
      </c>
      <c r="R2819" s="1"/>
      <c r="S2819" s="13" t="str" cm="1">
        <f t="array" ref="S2819">IFERROR(_xlfn.TEXTJOIN(", ",TRUE,IF(ChangeLog[ROW_ID]=$T2819,ChangeLog[Change'#],"")),"")</f>
        <v/>
      </c>
      <c r="T2819">
        <v>2821</v>
      </c>
    </row>
    <row r="2820" spans="1:20" ht="17.100000000000001" customHeight="1" x14ac:dyDescent="0.25">
      <c r="A2820" s="1" t="s">
        <v>1242</v>
      </c>
      <c r="B2820" s="15">
        <v>2005</v>
      </c>
      <c r="C2820" s="15" t="s">
        <v>1224</v>
      </c>
      <c r="D2820" s="15" t="s">
        <v>1224</v>
      </c>
      <c r="E2820" s="15" t="s">
        <v>1224</v>
      </c>
      <c r="F2820" s="15" t="s">
        <v>26</v>
      </c>
      <c r="G2820" s="15" t="s">
        <v>369</v>
      </c>
      <c r="H2820" s="15" t="s">
        <v>3120</v>
      </c>
      <c r="I2820" s="15" t="s">
        <v>1002</v>
      </c>
      <c r="J2820" s="1" t="s">
        <v>4605</v>
      </c>
      <c r="K2820" s="15" t="s">
        <v>29</v>
      </c>
      <c r="L2820" s="15">
        <v>3</v>
      </c>
      <c r="M2820" s="15" t="s">
        <v>57</v>
      </c>
      <c r="N2820" s="15">
        <v>3</v>
      </c>
      <c r="O2820" s="15">
        <v>1</v>
      </c>
      <c r="P2820" s="13" t="s">
        <v>31</v>
      </c>
      <c r="Q2820" s="13" t="s">
        <v>32</v>
      </c>
      <c r="R2820" s="1">
        <v>283</v>
      </c>
      <c r="S2820" s="13" t="str" cm="1">
        <f t="array" ref="S2820">IFERROR(_xlfn.TEXTJOIN(", ",TRUE,IF(ChangeLog[ROW_ID]=$T2820,ChangeLog[Change'#],"")),"")</f>
        <v/>
      </c>
      <c r="T2820">
        <v>2822</v>
      </c>
    </row>
    <row r="2821" spans="1:20" ht="17.100000000000001" customHeight="1" x14ac:dyDescent="0.25">
      <c r="A2821" s="1" t="s">
        <v>1242</v>
      </c>
      <c r="B2821" s="15">
        <v>2005</v>
      </c>
      <c r="C2821" s="15" t="s">
        <v>1224</v>
      </c>
      <c r="D2821" s="15" t="s">
        <v>1224</v>
      </c>
      <c r="E2821" s="15" t="s">
        <v>1224</v>
      </c>
      <c r="F2821" s="15" t="s">
        <v>26</v>
      </c>
      <c r="G2821" s="15" t="s">
        <v>36</v>
      </c>
      <c r="H2821" s="15" t="s">
        <v>3120</v>
      </c>
      <c r="I2821" s="15" t="s">
        <v>98</v>
      </c>
      <c r="J2821" s="1" t="s">
        <v>4606</v>
      </c>
      <c r="K2821" s="15" t="s">
        <v>29</v>
      </c>
      <c r="L2821" s="15">
        <v>2</v>
      </c>
      <c r="M2821" s="15" t="s">
        <v>30</v>
      </c>
      <c r="N2821" s="15">
        <v>2</v>
      </c>
      <c r="O2821" s="15">
        <v>1</v>
      </c>
      <c r="P2821" s="13" t="s">
        <v>31</v>
      </c>
      <c r="Q2821" s="13" t="s">
        <v>32</v>
      </c>
      <c r="R2821" s="1"/>
      <c r="S2821" s="13" t="str" cm="1">
        <f t="array" ref="S2821">IFERROR(_xlfn.TEXTJOIN(", ",TRUE,IF(ChangeLog[ROW_ID]=$T2821,ChangeLog[Change'#],"")),"")</f>
        <v/>
      </c>
      <c r="T2821">
        <v>2823</v>
      </c>
    </row>
    <row r="2822" spans="1:20" ht="17.100000000000001" customHeight="1" x14ac:dyDescent="0.25">
      <c r="A2822" s="1" t="s">
        <v>1242</v>
      </c>
      <c r="B2822" s="15">
        <v>2005</v>
      </c>
      <c r="C2822" s="15" t="s">
        <v>546</v>
      </c>
      <c r="D2822" s="15" t="s">
        <v>546</v>
      </c>
      <c r="E2822" s="15" t="s">
        <v>547</v>
      </c>
      <c r="F2822" s="15" t="s">
        <v>49</v>
      </c>
      <c r="G2822" s="15" t="s">
        <v>36</v>
      </c>
      <c r="H2822" s="15" t="s">
        <v>1747</v>
      </c>
      <c r="I2822" s="15" t="s">
        <v>12172</v>
      </c>
      <c r="J2822" s="1" t="s">
        <v>4608</v>
      </c>
      <c r="K2822" s="15" t="s">
        <v>29</v>
      </c>
      <c r="L2822" s="15">
        <v>1</v>
      </c>
      <c r="M2822" s="15" t="s">
        <v>41</v>
      </c>
      <c r="N2822" s="15">
        <v>1</v>
      </c>
      <c r="O2822" s="15">
        <v>1</v>
      </c>
      <c r="P2822" s="13" t="s">
        <v>31</v>
      </c>
      <c r="Q2822" s="13" t="s">
        <v>32</v>
      </c>
      <c r="R2822" s="1"/>
      <c r="S2822" s="13" t="str" cm="1">
        <f t="array" ref="S2822">IFERROR(_xlfn.TEXTJOIN(", ",TRUE,IF(ChangeLog[ROW_ID]=$T2822,ChangeLog[Change'#],"")),"")</f>
        <v/>
      </c>
      <c r="T2822">
        <v>2824</v>
      </c>
    </row>
    <row r="2823" spans="1:20" ht="17.100000000000001" customHeight="1" x14ac:dyDescent="0.25">
      <c r="A2823" s="1" t="s">
        <v>1242</v>
      </c>
      <c r="B2823" s="15">
        <v>2005</v>
      </c>
      <c r="C2823" s="15" t="s">
        <v>546</v>
      </c>
      <c r="D2823" s="15" t="s">
        <v>546</v>
      </c>
      <c r="E2823" s="15" t="s">
        <v>547</v>
      </c>
      <c r="F2823" s="15" t="s">
        <v>49</v>
      </c>
      <c r="G2823" s="15" t="s">
        <v>1751</v>
      </c>
      <c r="H2823" s="15" t="s">
        <v>1747</v>
      </c>
      <c r="I2823" s="15" t="s">
        <v>12173</v>
      </c>
      <c r="J2823" s="1" t="s">
        <v>4610</v>
      </c>
      <c r="K2823" s="15" t="s">
        <v>29</v>
      </c>
      <c r="L2823" s="15">
        <v>1</v>
      </c>
      <c r="M2823" s="15" t="s">
        <v>41</v>
      </c>
      <c r="N2823" s="15">
        <v>1</v>
      </c>
      <c r="O2823" s="15">
        <v>1</v>
      </c>
      <c r="P2823" s="13" t="s">
        <v>31</v>
      </c>
      <c r="Q2823" s="13" t="s">
        <v>32</v>
      </c>
      <c r="R2823" s="1"/>
      <c r="S2823" s="13" t="str" cm="1">
        <f t="array" ref="S2823">IFERROR(_xlfn.TEXTJOIN(", ",TRUE,IF(ChangeLog[ROW_ID]=$T2823,ChangeLog[Change'#],"")),"")</f>
        <v/>
      </c>
      <c r="T2823">
        <v>2825</v>
      </c>
    </row>
    <row r="2824" spans="1:20" ht="17.100000000000001" customHeight="1" x14ac:dyDescent="0.25">
      <c r="A2824" s="1" t="s">
        <v>1242</v>
      </c>
      <c r="B2824" s="15">
        <v>2005</v>
      </c>
      <c r="C2824" s="15" t="s">
        <v>546</v>
      </c>
      <c r="D2824" s="15" t="s">
        <v>546</v>
      </c>
      <c r="E2824" s="15" t="s">
        <v>547</v>
      </c>
      <c r="F2824" s="15" t="s">
        <v>49</v>
      </c>
      <c r="G2824" s="15" t="s">
        <v>4611</v>
      </c>
      <c r="H2824" s="15" t="s">
        <v>1747</v>
      </c>
      <c r="I2824" s="15" t="s">
        <v>12174</v>
      </c>
      <c r="J2824" s="1" t="s">
        <v>4610</v>
      </c>
      <c r="K2824" s="15" t="s">
        <v>29</v>
      </c>
      <c r="L2824" s="15">
        <v>2</v>
      </c>
      <c r="M2824" s="15" t="s">
        <v>30</v>
      </c>
      <c r="N2824" s="15">
        <v>2</v>
      </c>
      <c r="O2824" s="15">
        <v>1</v>
      </c>
      <c r="P2824" s="13" t="s">
        <v>31</v>
      </c>
      <c r="Q2824" s="13" t="s">
        <v>32</v>
      </c>
      <c r="R2824" s="1"/>
      <c r="S2824" s="13" t="str" cm="1">
        <f t="array" ref="S2824">IFERROR(_xlfn.TEXTJOIN(", ",TRUE,IF(ChangeLog[ROW_ID]=$T2824,ChangeLog[Change'#],"")),"")</f>
        <v/>
      </c>
      <c r="T2824">
        <v>2826</v>
      </c>
    </row>
    <row r="2825" spans="1:20" ht="17.100000000000001" customHeight="1" x14ac:dyDescent="0.25">
      <c r="A2825" s="1" t="s">
        <v>1242</v>
      </c>
      <c r="B2825" s="15">
        <v>2005</v>
      </c>
      <c r="C2825" s="15" t="s">
        <v>546</v>
      </c>
      <c r="D2825" s="15" t="s">
        <v>546</v>
      </c>
      <c r="E2825" s="15" t="s">
        <v>547</v>
      </c>
      <c r="F2825" s="15" t="s">
        <v>49</v>
      </c>
      <c r="G2825" s="15" t="s">
        <v>548</v>
      </c>
      <c r="H2825" s="15" t="s">
        <v>1747</v>
      </c>
      <c r="I2825" s="15" t="s">
        <v>12175</v>
      </c>
      <c r="J2825" s="1" t="s">
        <v>4614</v>
      </c>
      <c r="K2825" s="15" t="s">
        <v>29</v>
      </c>
      <c r="L2825" s="15">
        <v>2</v>
      </c>
      <c r="M2825" s="15" t="s">
        <v>30</v>
      </c>
      <c r="N2825" s="15">
        <v>2</v>
      </c>
      <c r="O2825" s="15">
        <v>1</v>
      </c>
      <c r="P2825" s="13" t="s">
        <v>31</v>
      </c>
      <c r="Q2825" s="13" t="s">
        <v>32</v>
      </c>
      <c r="R2825" s="1"/>
      <c r="S2825" s="13" t="str" cm="1">
        <f t="array" ref="S2825">IFERROR(_xlfn.TEXTJOIN(", ",TRUE,IF(ChangeLog[ROW_ID]=$T2825,ChangeLog[Change'#],"")),"")</f>
        <v/>
      </c>
      <c r="T2825">
        <v>2827</v>
      </c>
    </row>
    <row r="2826" spans="1:20" ht="17.100000000000001" customHeight="1" x14ac:dyDescent="0.25">
      <c r="A2826" s="1" t="s">
        <v>1242</v>
      </c>
      <c r="B2826" s="15">
        <v>2005</v>
      </c>
      <c r="C2826" s="15" t="s">
        <v>3132</v>
      </c>
      <c r="D2826" s="15" t="s">
        <v>3132</v>
      </c>
      <c r="E2826" s="15" t="s">
        <v>3133</v>
      </c>
      <c r="F2826" s="15" t="s">
        <v>26</v>
      </c>
      <c r="G2826" s="15" t="s">
        <v>1599</v>
      </c>
      <c r="H2826" s="15" t="s">
        <v>3134</v>
      </c>
      <c r="I2826" s="15" t="s">
        <v>12176</v>
      </c>
      <c r="J2826" s="1" t="s">
        <v>4616</v>
      </c>
      <c r="K2826" s="15" t="s">
        <v>29</v>
      </c>
      <c r="L2826" s="15">
        <v>3</v>
      </c>
      <c r="M2826" s="15" t="s">
        <v>57</v>
      </c>
      <c r="N2826" s="15">
        <v>3</v>
      </c>
      <c r="O2826" s="15">
        <v>1</v>
      </c>
      <c r="P2826" s="13" t="s">
        <v>31</v>
      </c>
      <c r="Q2826" s="13" t="s">
        <v>32</v>
      </c>
      <c r="R2826" s="1"/>
      <c r="S2826" s="13" t="str" cm="1">
        <f t="array" ref="S2826">IFERROR(_xlfn.TEXTJOIN(", ",TRUE,IF(ChangeLog[ROW_ID]=$T2826,ChangeLog[Change'#],"")),"")</f>
        <v/>
      </c>
      <c r="T2826">
        <v>2828</v>
      </c>
    </row>
    <row r="2827" spans="1:20" ht="17.100000000000001" customHeight="1" x14ac:dyDescent="0.25">
      <c r="A2827" s="1" t="s">
        <v>1242</v>
      </c>
      <c r="B2827" s="15">
        <v>2005</v>
      </c>
      <c r="C2827" s="15" t="s">
        <v>3132</v>
      </c>
      <c r="D2827" s="15" t="s">
        <v>3132</v>
      </c>
      <c r="E2827" s="15" t="s">
        <v>4617</v>
      </c>
      <c r="F2827" s="15" t="s">
        <v>49</v>
      </c>
      <c r="G2827" s="15" t="s">
        <v>369</v>
      </c>
      <c r="H2827" s="15" t="s">
        <v>3134</v>
      </c>
      <c r="I2827" s="15" t="s">
        <v>12177</v>
      </c>
      <c r="J2827" s="1" t="s">
        <v>4619</v>
      </c>
      <c r="K2827" s="15" t="s">
        <v>29</v>
      </c>
      <c r="L2827" s="15">
        <v>3</v>
      </c>
      <c r="M2827" s="15" t="s">
        <v>57</v>
      </c>
      <c r="N2827" s="15">
        <v>3</v>
      </c>
      <c r="O2827" s="15">
        <v>1</v>
      </c>
      <c r="P2827" s="13" t="s">
        <v>31</v>
      </c>
      <c r="Q2827" s="13" t="s">
        <v>32</v>
      </c>
      <c r="R2827" s="1"/>
      <c r="S2827" s="13" t="str" cm="1">
        <f t="array" ref="S2827">IFERROR(_xlfn.TEXTJOIN(", ",TRUE,IF(ChangeLog[ROW_ID]=$T2827,ChangeLog[Change'#],"")),"")</f>
        <v/>
      </c>
      <c r="T2827">
        <v>2829</v>
      </c>
    </row>
    <row r="2828" spans="1:20" ht="17.100000000000001" customHeight="1" x14ac:dyDescent="0.25">
      <c r="A2828" s="1" t="s">
        <v>1242</v>
      </c>
      <c r="B2828" s="15">
        <v>2005</v>
      </c>
      <c r="C2828" s="15" t="s">
        <v>430</v>
      </c>
      <c r="D2828" s="15" t="s">
        <v>430</v>
      </c>
      <c r="E2828" s="15" t="s">
        <v>431</v>
      </c>
      <c r="F2828" s="60" t="s">
        <v>26</v>
      </c>
      <c r="G2828" s="15" t="s">
        <v>3139</v>
      </c>
      <c r="H2828" s="15" t="s">
        <v>3136</v>
      </c>
      <c r="I2828" s="15" t="s">
        <v>12178</v>
      </c>
      <c r="J2828" s="1" t="s">
        <v>4621</v>
      </c>
      <c r="K2828" s="15" t="s">
        <v>29</v>
      </c>
      <c r="L2828" s="15">
        <v>3</v>
      </c>
      <c r="M2828" s="15" t="s">
        <v>57</v>
      </c>
      <c r="N2828" s="15">
        <v>3</v>
      </c>
      <c r="O2828" s="15">
        <v>1</v>
      </c>
      <c r="P2828" s="13" t="s">
        <v>31</v>
      </c>
      <c r="Q2828" s="13" t="s">
        <v>32</v>
      </c>
      <c r="R2828" s="1"/>
      <c r="S2828" s="13" t="str" cm="1">
        <f t="array" ref="S2828">IFERROR(_xlfn.TEXTJOIN(", ",TRUE,IF(ChangeLog[ROW_ID]=$T2828,ChangeLog[Change'#],"")),"")</f>
        <v/>
      </c>
      <c r="T2828">
        <v>2830</v>
      </c>
    </row>
    <row r="2829" spans="1:20" ht="17.100000000000001" customHeight="1" x14ac:dyDescent="0.25">
      <c r="A2829" s="1" t="s">
        <v>1242</v>
      </c>
      <c r="B2829" s="15">
        <v>2005</v>
      </c>
      <c r="C2829" s="15" t="s">
        <v>430</v>
      </c>
      <c r="D2829" s="15" t="s">
        <v>430</v>
      </c>
      <c r="E2829" s="15" t="s">
        <v>431</v>
      </c>
      <c r="F2829" s="60" t="s">
        <v>26</v>
      </c>
      <c r="G2829" s="15" t="s">
        <v>3142</v>
      </c>
      <c r="H2829" s="15" t="s">
        <v>3136</v>
      </c>
      <c r="I2829" s="15" t="s">
        <v>12179</v>
      </c>
      <c r="J2829" s="1" t="s">
        <v>4623</v>
      </c>
      <c r="K2829" s="15" t="s">
        <v>29</v>
      </c>
      <c r="L2829" s="15">
        <v>3</v>
      </c>
      <c r="M2829" s="15" t="s">
        <v>57</v>
      </c>
      <c r="N2829" s="15">
        <v>3</v>
      </c>
      <c r="O2829" s="15">
        <v>1</v>
      </c>
      <c r="P2829" s="13" t="s">
        <v>31</v>
      </c>
      <c r="Q2829" s="13" t="s">
        <v>32</v>
      </c>
      <c r="R2829" s="1"/>
      <c r="S2829" s="13" t="str" cm="1">
        <f t="array" ref="S2829">IFERROR(_xlfn.TEXTJOIN(", ",TRUE,IF(ChangeLog[ROW_ID]=$T2829,ChangeLog[Change'#],"")),"")</f>
        <v/>
      </c>
      <c r="T2829">
        <v>2831</v>
      </c>
    </row>
    <row r="2830" spans="1:20" ht="17.100000000000001" customHeight="1" x14ac:dyDescent="0.25">
      <c r="A2830" s="1" t="s">
        <v>1242</v>
      </c>
      <c r="B2830" s="15">
        <v>2005</v>
      </c>
      <c r="C2830" s="15" t="s">
        <v>430</v>
      </c>
      <c r="D2830" s="15" t="s">
        <v>430</v>
      </c>
      <c r="E2830" s="15" t="s">
        <v>431</v>
      </c>
      <c r="F2830" s="60" t="s">
        <v>26</v>
      </c>
      <c r="G2830" s="15" t="s">
        <v>3330</v>
      </c>
      <c r="H2830" s="15" t="s">
        <v>3136</v>
      </c>
      <c r="I2830" s="15" t="s">
        <v>12180</v>
      </c>
      <c r="J2830" s="1" t="s">
        <v>4625</v>
      </c>
      <c r="K2830" s="15" t="s">
        <v>29</v>
      </c>
      <c r="L2830" s="15">
        <v>3</v>
      </c>
      <c r="M2830" s="15" t="s">
        <v>57</v>
      </c>
      <c r="N2830" s="15">
        <v>3</v>
      </c>
      <c r="O2830" s="15">
        <v>1</v>
      </c>
      <c r="P2830" s="13" t="s">
        <v>31</v>
      </c>
      <c r="Q2830" s="13" t="s">
        <v>32</v>
      </c>
      <c r="R2830" s="1"/>
      <c r="S2830" s="13" t="str" cm="1">
        <f t="array" ref="S2830">IFERROR(_xlfn.TEXTJOIN(", ",TRUE,IF(ChangeLog[ROW_ID]=$T2830,ChangeLog[Change'#],"")),"")</f>
        <v/>
      </c>
      <c r="T2830">
        <v>2832</v>
      </c>
    </row>
    <row r="2831" spans="1:20" ht="17.100000000000001" customHeight="1" x14ac:dyDescent="0.25">
      <c r="A2831" s="1" t="s">
        <v>1242</v>
      </c>
      <c r="B2831" s="15">
        <v>2005</v>
      </c>
      <c r="C2831" s="15" t="s">
        <v>430</v>
      </c>
      <c r="D2831" s="15" t="s">
        <v>430</v>
      </c>
      <c r="E2831" s="15" t="s">
        <v>431</v>
      </c>
      <c r="F2831" s="60" t="s">
        <v>26</v>
      </c>
      <c r="G2831" s="15" t="s">
        <v>3142</v>
      </c>
      <c r="H2831" s="15" t="s">
        <v>3136</v>
      </c>
      <c r="I2831" s="15" t="s">
        <v>12179</v>
      </c>
      <c r="J2831" s="1" t="s">
        <v>4626</v>
      </c>
      <c r="K2831" s="15" t="s">
        <v>29</v>
      </c>
      <c r="L2831" s="15">
        <v>3</v>
      </c>
      <c r="M2831" s="15" t="s">
        <v>57</v>
      </c>
      <c r="N2831" s="15">
        <v>3</v>
      </c>
      <c r="O2831" s="15">
        <v>1</v>
      </c>
      <c r="P2831" s="13" t="s">
        <v>31</v>
      </c>
      <c r="Q2831" s="13" t="s">
        <v>32</v>
      </c>
      <c r="R2831" s="1"/>
      <c r="S2831" s="13" t="str" cm="1">
        <f t="array" ref="S2831">IFERROR(_xlfn.TEXTJOIN(", ",TRUE,IF(ChangeLog[ROW_ID]=$T2831,ChangeLog[Change'#],"")),"")</f>
        <v/>
      </c>
      <c r="T2831">
        <v>2833</v>
      </c>
    </row>
    <row r="2832" spans="1:20" ht="17.100000000000001" customHeight="1" x14ac:dyDescent="0.25">
      <c r="A2832" s="1" t="s">
        <v>1242</v>
      </c>
      <c r="B2832" s="15">
        <v>2005</v>
      </c>
      <c r="C2832" s="15" t="s">
        <v>430</v>
      </c>
      <c r="D2832" s="15" t="s">
        <v>430</v>
      </c>
      <c r="E2832" s="15" t="s">
        <v>431</v>
      </c>
      <c r="F2832" s="60" t="s">
        <v>26</v>
      </c>
      <c r="G2832" s="15" t="s">
        <v>440</v>
      </c>
      <c r="H2832" s="15" t="s">
        <v>3136</v>
      </c>
      <c r="I2832" s="15" t="s">
        <v>12181</v>
      </c>
      <c r="J2832" s="1" t="s">
        <v>4628</v>
      </c>
      <c r="K2832" s="15" t="s">
        <v>29</v>
      </c>
      <c r="L2832" s="15">
        <v>3</v>
      </c>
      <c r="M2832" s="15" t="s">
        <v>57</v>
      </c>
      <c r="N2832" s="15">
        <v>3</v>
      </c>
      <c r="O2832" s="15">
        <v>1</v>
      </c>
      <c r="P2832" s="13" t="s">
        <v>31</v>
      </c>
      <c r="Q2832" s="13" t="s">
        <v>32</v>
      </c>
      <c r="R2832" s="1"/>
      <c r="S2832" s="13" t="str" cm="1">
        <f t="array" ref="S2832">IFERROR(_xlfn.TEXTJOIN(", ",TRUE,IF(ChangeLog[ROW_ID]=$T2832,ChangeLog[Change'#],"")),"")</f>
        <v/>
      </c>
      <c r="T2832">
        <v>2834</v>
      </c>
    </row>
    <row r="2833" spans="1:20" ht="17.100000000000001" customHeight="1" x14ac:dyDescent="0.25">
      <c r="A2833" s="1" t="s">
        <v>1242</v>
      </c>
      <c r="B2833" s="15">
        <v>2005</v>
      </c>
      <c r="C2833" s="15" t="s">
        <v>430</v>
      </c>
      <c r="D2833" s="15" t="s">
        <v>430</v>
      </c>
      <c r="E2833" s="15" t="s">
        <v>431</v>
      </c>
      <c r="F2833" s="15" t="s">
        <v>49</v>
      </c>
      <c r="G2833" s="15" t="s">
        <v>3139</v>
      </c>
      <c r="H2833" s="15" t="s">
        <v>3136</v>
      </c>
      <c r="I2833" s="15" t="s">
        <v>12182</v>
      </c>
      <c r="J2833" s="1" t="s">
        <v>4630</v>
      </c>
      <c r="K2833" s="15" t="s">
        <v>29</v>
      </c>
      <c r="L2833" s="15">
        <v>3</v>
      </c>
      <c r="M2833" s="15" t="s">
        <v>57</v>
      </c>
      <c r="N2833" s="15">
        <v>3</v>
      </c>
      <c r="O2833" s="15">
        <v>1</v>
      </c>
      <c r="P2833" s="13" t="s">
        <v>31</v>
      </c>
      <c r="Q2833" s="13" t="s">
        <v>32</v>
      </c>
      <c r="R2833" s="1"/>
      <c r="S2833" s="13" t="str" cm="1">
        <f t="array" ref="S2833">IFERROR(_xlfn.TEXTJOIN(", ",TRUE,IF(ChangeLog[ROW_ID]=$T2833,ChangeLog[Change'#],"")),"")</f>
        <v/>
      </c>
      <c r="T2833">
        <v>2835</v>
      </c>
    </row>
    <row r="2834" spans="1:20" ht="17.100000000000001" customHeight="1" x14ac:dyDescent="0.25">
      <c r="A2834" s="1" t="s">
        <v>1242</v>
      </c>
      <c r="B2834" s="15">
        <v>2005</v>
      </c>
      <c r="C2834" s="15" t="s">
        <v>430</v>
      </c>
      <c r="D2834" s="15" t="s">
        <v>430</v>
      </c>
      <c r="E2834" s="15" t="s">
        <v>431</v>
      </c>
      <c r="F2834" s="15" t="s">
        <v>26</v>
      </c>
      <c r="G2834" s="15" t="s">
        <v>3333</v>
      </c>
      <c r="H2834" s="15" t="s">
        <v>3136</v>
      </c>
      <c r="I2834" s="15" t="s">
        <v>12183</v>
      </c>
      <c r="J2834" s="1" t="s">
        <v>4632</v>
      </c>
      <c r="K2834" s="15" t="s">
        <v>29</v>
      </c>
      <c r="L2834" s="15">
        <v>1</v>
      </c>
      <c r="M2834" s="15" t="s">
        <v>41</v>
      </c>
      <c r="N2834" s="15">
        <v>1</v>
      </c>
      <c r="O2834" s="15">
        <v>1</v>
      </c>
      <c r="P2834" s="13" t="s">
        <v>31</v>
      </c>
      <c r="Q2834" s="13" t="s">
        <v>32</v>
      </c>
      <c r="R2834" s="1"/>
      <c r="S2834" s="13" t="str" cm="1">
        <f t="array" ref="S2834">IFERROR(_xlfn.TEXTJOIN(", ",TRUE,IF(ChangeLog[ROW_ID]=$T2834,ChangeLog[Change'#],"")),"")</f>
        <v/>
      </c>
      <c r="T2834">
        <v>2836</v>
      </c>
    </row>
    <row r="2835" spans="1:20" ht="17.100000000000001" customHeight="1" x14ac:dyDescent="0.25">
      <c r="A2835" s="1" t="s">
        <v>1242</v>
      </c>
      <c r="B2835" s="15">
        <v>2005</v>
      </c>
      <c r="C2835" s="15" t="s">
        <v>430</v>
      </c>
      <c r="D2835" s="15" t="s">
        <v>430</v>
      </c>
      <c r="E2835" s="15" t="s">
        <v>431</v>
      </c>
      <c r="F2835" s="15" t="s">
        <v>26</v>
      </c>
      <c r="G2835" s="15" t="s">
        <v>3323</v>
      </c>
      <c r="H2835" s="15" t="s">
        <v>3136</v>
      </c>
      <c r="I2835" s="15" t="s">
        <v>12184</v>
      </c>
      <c r="J2835" s="1" t="s">
        <v>4634</v>
      </c>
      <c r="K2835" s="15" t="s">
        <v>29</v>
      </c>
      <c r="L2835" s="15">
        <v>2</v>
      </c>
      <c r="M2835" s="15" t="s">
        <v>30</v>
      </c>
      <c r="N2835" s="15">
        <v>2</v>
      </c>
      <c r="O2835" s="15">
        <v>1</v>
      </c>
      <c r="P2835" s="13" t="s">
        <v>31</v>
      </c>
      <c r="Q2835" s="13" t="s">
        <v>32</v>
      </c>
      <c r="R2835" s="1"/>
      <c r="S2835" s="13" t="str" cm="1">
        <f t="array" ref="S2835">IFERROR(_xlfn.TEXTJOIN(", ",TRUE,IF(ChangeLog[ROW_ID]=$T2835,ChangeLog[Change'#],"")),"")</f>
        <v/>
      </c>
      <c r="T2835">
        <v>2837</v>
      </c>
    </row>
    <row r="2836" spans="1:20" ht="17.100000000000001" customHeight="1" x14ac:dyDescent="0.25">
      <c r="A2836" s="1" t="s">
        <v>1242</v>
      </c>
      <c r="B2836" s="15">
        <v>2005</v>
      </c>
      <c r="C2836" s="15" t="s">
        <v>430</v>
      </c>
      <c r="D2836" s="15" t="s">
        <v>430</v>
      </c>
      <c r="E2836" s="15" t="s">
        <v>431</v>
      </c>
      <c r="F2836" s="15" t="s">
        <v>26</v>
      </c>
      <c r="G2836" s="15" t="s">
        <v>432</v>
      </c>
      <c r="H2836" s="15" t="s">
        <v>3136</v>
      </c>
      <c r="I2836" s="15" t="s">
        <v>12185</v>
      </c>
      <c r="J2836" s="1" t="s">
        <v>4636</v>
      </c>
      <c r="K2836" s="15" t="s">
        <v>29</v>
      </c>
      <c r="L2836" s="15">
        <v>2</v>
      </c>
      <c r="M2836" s="15" t="s">
        <v>30</v>
      </c>
      <c r="N2836" s="15">
        <v>2</v>
      </c>
      <c r="O2836" s="15">
        <v>1</v>
      </c>
      <c r="P2836" s="13" t="s">
        <v>31</v>
      </c>
      <c r="Q2836" s="13" t="s">
        <v>32</v>
      </c>
      <c r="R2836" s="1"/>
      <c r="S2836" s="13" t="str" cm="1">
        <f t="array" ref="S2836">IFERROR(_xlfn.TEXTJOIN(", ",TRUE,IF(ChangeLog[ROW_ID]=$T2836,ChangeLog[Change'#],"")),"")</f>
        <v/>
      </c>
      <c r="T2836">
        <v>2838</v>
      </c>
    </row>
    <row r="2837" spans="1:20" ht="17.100000000000001" customHeight="1" x14ac:dyDescent="0.25">
      <c r="A2837" s="1" t="s">
        <v>1242</v>
      </c>
      <c r="B2837" s="15">
        <v>2005</v>
      </c>
      <c r="C2837" s="15" t="s">
        <v>430</v>
      </c>
      <c r="D2837" s="15" t="s">
        <v>430</v>
      </c>
      <c r="E2837" s="15" t="s">
        <v>436</v>
      </c>
      <c r="F2837" s="15" t="s">
        <v>49</v>
      </c>
      <c r="G2837" s="15" t="s">
        <v>437</v>
      </c>
      <c r="H2837" s="15" t="s">
        <v>3136</v>
      </c>
      <c r="I2837" s="15" t="s">
        <v>12186</v>
      </c>
      <c r="J2837" s="1" t="s">
        <v>4638</v>
      </c>
      <c r="K2837" s="15" t="s">
        <v>29</v>
      </c>
      <c r="L2837" s="15">
        <v>3</v>
      </c>
      <c r="M2837" s="15" t="s">
        <v>57</v>
      </c>
      <c r="N2837" s="15">
        <v>3</v>
      </c>
      <c r="O2837" s="15">
        <v>1</v>
      </c>
      <c r="P2837" s="13" t="s">
        <v>31</v>
      </c>
      <c r="Q2837" s="13" t="s">
        <v>32</v>
      </c>
      <c r="R2837" s="1"/>
      <c r="S2837" s="13" t="str" cm="1">
        <f t="array" ref="S2837">IFERROR(_xlfn.TEXTJOIN(", ",TRUE,IF(ChangeLog[ROW_ID]=$T2837,ChangeLog[Change'#],"")),"")</f>
        <v/>
      </c>
      <c r="T2837">
        <v>2839</v>
      </c>
    </row>
    <row r="2838" spans="1:20" ht="17.100000000000001" customHeight="1" x14ac:dyDescent="0.25">
      <c r="A2838" s="1" t="s">
        <v>1242</v>
      </c>
      <c r="B2838" s="15">
        <v>2005</v>
      </c>
      <c r="C2838" s="15" t="s">
        <v>430</v>
      </c>
      <c r="D2838" s="15" t="s">
        <v>430</v>
      </c>
      <c r="E2838" s="15" t="s">
        <v>436</v>
      </c>
      <c r="F2838" s="15" t="s">
        <v>49</v>
      </c>
      <c r="G2838" s="15" t="s">
        <v>4120</v>
      </c>
      <c r="H2838" s="15" t="s">
        <v>3136</v>
      </c>
      <c r="I2838" s="15" t="s">
        <v>12187</v>
      </c>
      <c r="J2838" s="1" t="s">
        <v>4640</v>
      </c>
      <c r="K2838" s="15" t="s">
        <v>29</v>
      </c>
      <c r="L2838" s="15">
        <v>2</v>
      </c>
      <c r="M2838" s="15" t="s">
        <v>30</v>
      </c>
      <c r="N2838" s="15">
        <v>2</v>
      </c>
      <c r="O2838" s="15">
        <v>1</v>
      </c>
      <c r="P2838" s="13" t="s">
        <v>31</v>
      </c>
      <c r="Q2838" s="13" t="s">
        <v>32</v>
      </c>
      <c r="R2838" s="1"/>
      <c r="S2838" s="13" t="str" cm="1">
        <f t="array" ref="S2838">IFERROR(_xlfn.TEXTJOIN(", ",TRUE,IF(ChangeLog[ROW_ID]=$T2838,ChangeLog[Change'#],"")),"")</f>
        <v/>
      </c>
      <c r="T2838">
        <v>2840</v>
      </c>
    </row>
    <row r="2839" spans="1:20" ht="17.100000000000001" customHeight="1" x14ac:dyDescent="0.25">
      <c r="A2839" s="1" t="s">
        <v>1242</v>
      </c>
      <c r="B2839" s="15">
        <v>2005</v>
      </c>
      <c r="C2839" s="15" t="s">
        <v>4641</v>
      </c>
      <c r="D2839" s="15" t="s">
        <v>4641</v>
      </c>
      <c r="E2839" s="15" t="s">
        <v>4641</v>
      </c>
      <c r="F2839" s="15" t="s">
        <v>49</v>
      </c>
      <c r="G2839" s="15" t="s">
        <v>152</v>
      </c>
      <c r="H2839" s="15" t="s">
        <v>4642</v>
      </c>
      <c r="I2839" s="15" t="s">
        <v>267</v>
      </c>
      <c r="J2839" s="1" t="s">
        <v>4643</v>
      </c>
      <c r="K2839" s="15" t="s">
        <v>29</v>
      </c>
      <c r="L2839" s="15">
        <v>3</v>
      </c>
      <c r="M2839" s="15" t="s">
        <v>57</v>
      </c>
      <c r="N2839" s="15">
        <v>3</v>
      </c>
      <c r="O2839" s="15">
        <v>1</v>
      </c>
      <c r="P2839" s="13" t="s">
        <v>31</v>
      </c>
      <c r="Q2839" s="13" t="s">
        <v>32</v>
      </c>
      <c r="R2839" s="1"/>
      <c r="S2839" s="13" t="str" cm="1">
        <f t="array" ref="S2839">IFERROR(_xlfn.TEXTJOIN(", ",TRUE,IF(ChangeLog[ROW_ID]=$T2839,ChangeLog[Change'#],"")),"")</f>
        <v>216</v>
      </c>
      <c r="T2839">
        <v>2841</v>
      </c>
    </row>
    <row r="2840" spans="1:20" ht="17.100000000000001" customHeight="1" x14ac:dyDescent="0.25">
      <c r="A2840" s="1" t="s">
        <v>1242</v>
      </c>
      <c r="B2840" s="15">
        <v>2005</v>
      </c>
      <c r="C2840" s="15" t="s">
        <v>4641</v>
      </c>
      <c r="D2840" s="15" t="s">
        <v>4641</v>
      </c>
      <c r="E2840" s="15" t="s">
        <v>4641</v>
      </c>
      <c r="F2840" s="15" t="s">
        <v>49</v>
      </c>
      <c r="G2840" s="15" t="s">
        <v>283</v>
      </c>
      <c r="H2840" s="15" t="s">
        <v>4642</v>
      </c>
      <c r="I2840" s="15" t="s">
        <v>284</v>
      </c>
      <c r="J2840" s="1" t="s">
        <v>4644</v>
      </c>
      <c r="K2840" s="15" t="s">
        <v>29</v>
      </c>
      <c r="L2840" s="15">
        <v>3</v>
      </c>
      <c r="M2840" s="15" t="s">
        <v>57</v>
      </c>
      <c r="N2840" s="15">
        <v>3</v>
      </c>
      <c r="O2840" s="15">
        <v>1</v>
      </c>
      <c r="P2840" s="13" t="s">
        <v>31</v>
      </c>
      <c r="Q2840" s="13" t="s">
        <v>32</v>
      </c>
      <c r="R2840" s="1"/>
      <c r="S2840" s="13" t="str" cm="1">
        <f t="array" ref="S2840">IFERROR(_xlfn.TEXTJOIN(", ",TRUE,IF(ChangeLog[ROW_ID]=$T2840,ChangeLog[Change'#],"")),"")</f>
        <v>217</v>
      </c>
      <c r="T2840">
        <v>2842</v>
      </c>
    </row>
    <row r="2841" spans="1:20" ht="17.100000000000001" customHeight="1" x14ac:dyDescent="0.25">
      <c r="A2841" s="1" t="s">
        <v>1242</v>
      </c>
      <c r="B2841" s="15">
        <v>2005</v>
      </c>
      <c r="C2841" s="15" t="s">
        <v>1092</v>
      </c>
      <c r="D2841" s="15" t="s">
        <v>1092</v>
      </c>
      <c r="E2841" s="15" t="s">
        <v>1093</v>
      </c>
      <c r="F2841" s="15"/>
      <c r="G2841" s="15" t="s">
        <v>4645</v>
      </c>
      <c r="H2841" s="15" t="s">
        <v>3151</v>
      </c>
      <c r="I2841" s="15" t="s">
        <v>12188</v>
      </c>
      <c r="J2841" s="1" t="s">
        <v>4647</v>
      </c>
      <c r="K2841" s="15" t="s">
        <v>29</v>
      </c>
      <c r="L2841" s="15">
        <v>3</v>
      </c>
      <c r="M2841" s="15" t="s">
        <v>57</v>
      </c>
      <c r="N2841" s="15">
        <v>3</v>
      </c>
      <c r="O2841" s="15">
        <v>1</v>
      </c>
      <c r="P2841" s="13" t="s">
        <v>31</v>
      </c>
      <c r="Q2841" s="13" t="s">
        <v>32</v>
      </c>
      <c r="R2841" s="1"/>
      <c r="S2841" s="13" t="str" cm="1">
        <f t="array" ref="S2841">IFERROR(_xlfn.TEXTJOIN(", ",TRUE,IF(ChangeLog[ROW_ID]=$T2841,ChangeLog[Change'#],"")),"")</f>
        <v/>
      </c>
      <c r="T2841">
        <v>2843</v>
      </c>
    </row>
    <row r="2842" spans="1:20" ht="17.100000000000001" customHeight="1" x14ac:dyDescent="0.25">
      <c r="A2842" s="1" t="s">
        <v>1242</v>
      </c>
      <c r="B2842" s="15">
        <v>2005</v>
      </c>
      <c r="C2842" s="15" t="s">
        <v>1092</v>
      </c>
      <c r="D2842" s="15" t="s">
        <v>1092</v>
      </c>
      <c r="E2842" s="15" t="s">
        <v>1093</v>
      </c>
      <c r="F2842" s="15"/>
      <c r="G2842" s="15" t="s">
        <v>1094</v>
      </c>
      <c r="H2842" s="15" t="s">
        <v>3151</v>
      </c>
      <c r="I2842" s="15" t="s">
        <v>12189</v>
      </c>
      <c r="J2842" s="1" t="s">
        <v>4649</v>
      </c>
      <c r="K2842" s="15" t="s">
        <v>29</v>
      </c>
      <c r="L2842" s="15">
        <v>2</v>
      </c>
      <c r="M2842" s="15" t="s">
        <v>30</v>
      </c>
      <c r="N2842" s="15">
        <v>2</v>
      </c>
      <c r="O2842" s="15">
        <v>1</v>
      </c>
      <c r="P2842" s="13" t="s">
        <v>31</v>
      </c>
      <c r="Q2842" s="13" t="s">
        <v>32</v>
      </c>
      <c r="R2842" s="1" t="s">
        <v>4650</v>
      </c>
      <c r="S2842" s="13" t="str" cm="1">
        <f t="array" ref="S2842">IFERROR(_xlfn.TEXTJOIN(", ",TRUE,IF(ChangeLog[ROW_ID]=$T2842,ChangeLog[Change'#],"")),"")</f>
        <v/>
      </c>
      <c r="T2842">
        <v>2844</v>
      </c>
    </row>
    <row r="2843" spans="1:20" ht="17.100000000000001" customHeight="1" x14ac:dyDescent="0.25">
      <c r="A2843" s="1" t="s">
        <v>1242</v>
      </c>
      <c r="B2843" s="15">
        <v>2005</v>
      </c>
      <c r="C2843" s="15" t="s">
        <v>130</v>
      </c>
      <c r="D2843" s="15" t="s">
        <v>130</v>
      </c>
      <c r="E2843" s="15" t="s">
        <v>130</v>
      </c>
      <c r="F2843" s="15" t="s">
        <v>49</v>
      </c>
      <c r="G2843" s="15">
        <v>420</v>
      </c>
      <c r="H2843" s="15" t="s">
        <v>3344</v>
      </c>
      <c r="I2843" s="15" t="s">
        <v>12190</v>
      </c>
      <c r="J2843" s="1" t="s">
        <v>4652</v>
      </c>
      <c r="K2843" s="15" t="s">
        <v>29</v>
      </c>
      <c r="L2843" s="15">
        <v>1</v>
      </c>
      <c r="M2843" s="15" t="s">
        <v>41</v>
      </c>
      <c r="N2843" s="15">
        <v>1</v>
      </c>
      <c r="O2843" s="15">
        <v>1</v>
      </c>
      <c r="P2843" s="13" t="s">
        <v>31</v>
      </c>
      <c r="Q2843" s="13" t="s">
        <v>32</v>
      </c>
      <c r="R2843" s="1"/>
      <c r="S2843" s="13" t="str" cm="1">
        <f t="array" ref="S2843">IFERROR(_xlfn.TEXTJOIN(", ",TRUE,IF(ChangeLog[ROW_ID]=$T2843,ChangeLog[Change'#],"")),"")</f>
        <v/>
      </c>
      <c r="T2843">
        <v>2845</v>
      </c>
    </row>
    <row r="2844" spans="1:20" ht="17.100000000000001" customHeight="1" x14ac:dyDescent="0.25">
      <c r="A2844" s="1" t="s">
        <v>1242</v>
      </c>
      <c r="B2844" s="15">
        <v>2005</v>
      </c>
      <c r="C2844" s="15" t="s">
        <v>130</v>
      </c>
      <c r="D2844" s="15" t="s">
        <v>130</v>
      </c>
      <c r="E2844" s="15" t="s">
        <v>130</v>
      </c>
      <c r="F2844" s="15" t="s">
        <v>49</v>
      </c>
      <c r="G2844" s="15" t="s">
        <v>218</v>
      </c>
      <c r="H2844" s="15" t="s">
        <v>3344</v>
      </c>
      <c r="I2844" s="15" t="s">
        <v>12191</v>
      </c>
      <c r="J2844" s="1" t="s">
        <v>4654</v>
      </c>
      <c r="K2844" s="15" t="s">
        <v>29</v>
      </c>
      <c r="L2844" s="15">
        <v>1</v>
      </c>
      <c r="M2844" s="15" t="s">
        <v>41</v>
      </c>
      <c r="N2844" s="15">
        <v>1</v>
      </c>
      <c r="O2844" s="15">
        <v>1</v>
      </c>
      <c r="P2844" s="13" t="s">
        <v>31</v>
      </c>
      <c r="Q2844" s="13" t="s">
        <v>32</v>
      </c>
      <c r="R2844" s="1"/>
      <c r="S2844" s="13" t="str" cm="1">
        <f t="array" ref="S2844">IFERROR(_xlfn.TEXTJOIN(", ",TRUE,IF(ChangeLog[ROW_ID]=$T2844,ChangeLog[Change'#],"")),"")</f>
        <v/>
      </c>
      <c r="T2844">
        <v>2846</v>
      </c>
    </row>
    <row r="2845" spans="1:20" ht="17.100000000000001" customHeight="1" x14ac:dyDescent="0.25">
      <c r="A2845" s="1" t="s">
        <v>1242</v>
      </c>
      <c r="B2845" s="15">
        <v>2005</v>
      </c>
      <c r="C2845" s="15" t="s">
        <v>130</v>
      </c>
      <c r="D2845" s="15" t="s">
        <v>130</v>
      </c>
      <c r="E2845" s="15" t="s">
        <v>130</v>
      </c>
      <c r="F2845" s="15" t="s">
        <v>26</v>
      </c>
      <c r="G2845" s="15">
        <v>420</v>
      </c>
      <c r="H2845" s="15" t="s">
        <v>3344</v>
      </c>
      <c r="I2845" s="15" t="s">
        <v>12192</v>
      </c>
      <c r="J2845" s="1" t="s">
        <v>4656</v>
      </c>
      <c r="K2845" s="15" t="s">
        <v>29</v>
      </c>
      <c r="L2845" s="15">
        <v>1</v>
      </c>
      <c r="M2845" s="15" t="s">
        <v>41</v>
      </c>
      <c r="N2845" s="15">
        <v>1</v>
      </c>
      <c r="O2845" s="15">
        <v>1</v>
      </c>
      <c r="P2845" s="13" t="s">
        <v>31</v>
      </c>
      <c r="Q2845" s="13" t="s">
        <v>32</v>
      </c>
      <c r="R2845" s="1"/>
      <c r="S2845" s="13" t="str" cm="1">
        <f t="array" ref="S2845">IFERROR(_xlfn.TEXTJOIN(", ",TRUE,IF(ChangeLog[ROW_ID]=$T2845,ChangeLog[Change'#],"")),"")</f>
        <v/>
      </c>
      <c r="T2845">
        <v>2847</v>
      </c>
    </row>
    <row r="2846" spans="1:20" ht="17.100000000000001" customHeight="1" x14ac:dyDescent="0.25">
      <c r="A2846" s="1" t="s">
        <v>1242</v>
      </c>
      <c r="B2846" s="15">
        <v>2005</v>
      </c>
      <c r="C2846" s="15" t="s">
        <v>130</v>
      </c>
      <c r="D2846" s="15" t="s">
        <v>130</v>
      </c>
      <c r="E2846" s="15" t="s">
        <v>130</v>
      </c>
      <c r="F2846" s="15" t="s">
        <v>49</v>
      </c>
      <c r="G2846" s="15">
        <v>470</v>
      </c>
      <c r="H2846" s="15" t="s">
        <v>3344</v>
      </c>
      <c r="I2846" s="15" t="s">
        <v>313</v>
      </c>
      <c r="J2846" s="1" t="s">
        <v>4657</v>
      </c>
      <c r="K2846" s="15" t="s">
        <v>29</v>
      </c>
      <c r="L2846" s="15">
        <v>1</v>
      </c>
      <c r="M2846" s="15" t="s">
        <v>41</v>
      </c>
      <c r="N2846" s="15">
        <v>1</v>
      </c>
      <c r="O2846" s="15">
        <v>1</v>
      </c>
      <c r="P2846" s="13" t="s">
        <v>31</v>
      </c>
      <c r="Q2846" s="13" t="s">
        <v>32</v>
      </c>
      <c r="R2846" s="1"/>
      <c r="S2846" s="13" t="str" cm="1">
        <f t="array" ref="S2846">IFERROR(_xlfn.TEXTJOIN(", ",TRUE,IF(ChangeLog[ROW_ID]=$T2846,ChangeLog[Change'#],"")),"")</f>
        <v/>
      </c>
      <c r="T2846">
        <v>2848</v>
      </c>
    </row>
    <row r="2847" spans="1:20" ht="17.100000000000001" customHeight="1" x14ac:dyDescent="0.25">
      <c r="A2847" s="1" t="s">
        <v>1242</v>
      </c>
      <c r="B2847" s="15">
        <v>2005</v>
      </c>
      <c r="C2847" s="15" t="s">
        <v>130</v>
      </c>
      <c r="D2847" s="15" t="s">
        <v>130</v>
      </c>
      <c r="E2847" s="15" t="s">
        <v>130</v>
      </c>
      <c r="F2847" s="15" t="s">
        <v>49</v>
      </c>
      <c r="G2847" s="15" t="s">
        <v>319</v>
      </c>
      <c r="H2847" s="15" t="s">
        <v>3344</v>
      </c>
      <c r="I2847" s="15" t="s">
        <v>319</v>
      </c>
      <c r="J2847" s="1" t="s">
        <v>4658</v>
      </c>
      <c r="K2847" s="15" t="s">
        <v>29</v>
      </c>
      <c r="L2847" s="15">
        <v>2</v>
      </c>
      <c r="M2847" s="15" t="s">
        <v>30</v>
      </c>
      <c r="N2847" s="15">
        <v>2</v>
      </c>
      <c r="O2847" s="15">
        <v>1</v>
      </c>
      <c r="P2847" s="13" t="s">
        <v>31</v>
      </c>
      <c r="Q2847" s="13" t="s">
        <v>32</v>
      </c>
      <c r="R2847" s="1"/>
      <c r="S2847" s="13" t="str" cm="1">
        <f t="array" ref="S2847">IFERROR(_xlfn.TEXTJOIN(", ",TRUE,IF(ChangeLog[ROW_ID]=$T2847,ChangeLog[Change'#],"")),"")</f>
        <v/>
      </c>
      <c r="T2847">
        <v>2849</v>
      </c>
    </row>
    <row r="2848" spans="1:20" ht="17.100000000000001" customHeight="1" x14ac:dyDescent="0.25">
      <c r="A2848" s="1" t="s">
        <v>1242</v>
      </c>
      <c r="B2848" s="15">
        <v>2005</v>
      </c>
      <c r="C2848" s="15" t="s">
        <v>130</v>
      </c>
      <c r="D2848" s="15" t="s">
        <v>130</v>
      </c>
      <c r="E2848" s="15" t="s">
        <v>130</v>
      </c>
      <c r="F2848" s="15" t="s">
        <v>26</v>
      </c>
      <c r="G2848" s="15">
        <v>470</v>
      </c>
      <c r="H2848" s="15" t="s">
        <v>3344</v>
      </c>
      <c r="I2848" s="15" t="s">
        <v>11760</v>
      </c>
      <c r="J2848" s="1" t="s">
        <v>4659</v>
      </c>
      <c r="K2848" s="15" t="s">
        <v>29</v>
      </c>
      <c r="L2848" s="15">
        <v>2</v>
      </c>
      <c r="M2848" s="15" t="s">
        <v>30</v>
      </c>
      <c r="N2848" s="15">
        <v>2</v>
      </c>
      <c r="O2848" s="15">
        <v>1</v>
      </c>
      <c r="P2848" s="13" t="s">
        <v>31</v>
      </c>
      <c r="Q2848" s="13" t="s">
        <v>32</v>
      </c>
      <c r="R2848" s="1"/>
      <c r="S2848" s="13" t="str" cm="1">
        <f t="array" ref="S2848">IFERROR(_xlfn.TEXTJOIN(", ",TRUE,IF(ChangeLog[ROW_ID]=$T2848,ChangeLog[Change'#],"")),"")</f>
        <v/>
      </c>
      <c r="T2848">
        <v>2850</v>
      </c>
    </row>
    <row r="2849" spans="1:20" ht="17.100000000000001" customHeight="1" x14ac:dyDescent="0.25">
      <c r="A2849" s="1" t="s">
        <v>1242</v>
      </c>
      <c r="B2849" s="15">
        <v>2005</v>
      </c>
      <c r="C2849" s="15" t="s">
        <v>130</v>
      </c>
      <c r="D2849" s="15" t="s">
        <v>130</v>
      </c>
      <c r="E2849" s="15" t="s">
        <v>130</v>
      </c>
      <c r="F2849" s="15" t="s">
        <v>26</v>
      </c>
      <c r="G2849" s="15" t="s">
        <v>218</v>
      </c>
      <c r="H2849" s="15" t="s">
        <v>3344</v>
      </c>
      <c r="I2849" s="15" t="s">
        <v>12193</v>
      </c>
      <c r="J2849" s="1" t="s">
        <v>318</v>
      </c>
      <c r="K2849" s="15" t="s">
        <v>29</v>
      </c>
      <c r="L2849" s="15">
        <v>2</v>
      </c>
      <c r="M2849" s="15" t="s">
        <v>30</v>
      </c>
      <c r="N2849" s="15">
        <v>2</v>
      </c>
      <c r="O2849" s="15">
        <v>1</v>
      </c>
      <c r="P2849" s="13" t="s">
        <v>31</v>
      </c>
      <c r="Q2849" s="13" t="s">
        <v>32</v>
      </c>
      <c r="R2849" s="1"/>
      <c r="S2849" s="13" t="str" cm="1">
        <f t="array" ref="S2849">IFERROR(_xlfn.TEXTJOIN(", ",TRUE,IF(ChangeLog[ROW_ID]=$T2849,ChangeLog[Change'#],"")),"")</f>
        <v/>
      </c>
      <c r="T2849">
        <v>2851</v>
      </c>
    </row>
    <row r="2850" spans="1:20" ht="17.100000000000001" customHeight="1" x14ac:dyDescent="0.25">
      <c r="A2850" s="1" t="s">
        <v>1242</v>
      </c>
      <c r="B2850" s="15">
        <v>2005</v>
      </c>
      <c r="C2850" s="15" t="s">
        <v>130</v>
      </c>
      <c r="D2850" s="15" t="s">
        <v>130</v>
      </c>
      <c r="E2850" s="15" t="s">
        <v>130</v>
      </c>
      <c r="F2850" s="15" t="s">
        <v>49</v>
      </c>
      <c r="G2850" s="15" t="s">
        <v>315</v>
      </c>
      <c r="H2850" s="15" t="s">
        <v>3344</v>
      </c>
      <c r="I2850" s="15" t="s">
        <v>12194</v>
      </c>
      <c r="J2850" s="1" t="s">
        <v>4662</v>
      </c>
      <c r="K2850" s="15" t="s">
        <v>29</v>
      </c>
      <c r="L2850" s="15">
        <v>1</v>
      </c>
      <c r="M2850" s="15" t="s">
        <v>41</v>
      </c>
      <c r="N2850" s="15">
        <v>1</v>
      </c>
      <c r="O2850" s="15">
        <v>1</v>
      </c>
      <c r="P2850" s="13" t="s">
        <v>31</v>
      </c>
      <c r="Q2850" s="13" t="s">
        <v>32</v>
      </c>
      <c r="R2850" s="1"/>
      <c r="S2850" s="13" t="str" cm="1">
        <f t="array" ref="S2850">IFERROR(_xlfn.TEXTJOIN(", ",TRUE,IF(ChangeLog[ROW_ID]=$T2850,ChangeLog[Change'#],"")),"")</f>
        <v/>
      </c>
      <c r="T2850">
        <v>2852</v>
      </c>
    </row>
    <row r="2851" spans="1:20" ht="17.100000000000001" customHeight="1" x14ac:dyDescent="0.25">
      <c r="A2851" s="1" t="s">
        <v>1242</v>
      </c>
      <c r="B2851" s="15">
        <v>2005</v>
      </c>
      <c r="C2851" s="15" t="s">
        <v>130</v>
      </c>
      <c r="D2851" s="15" t="s">
        <v>130</v>
      </c>
      <c r="E2851" s="15" t="s">
        <v>130</v>
      </c>
      <c r="F2851" s="15" t="s">
        <v>213</v>
      </c>
      <c r="G2851" s="15">
        <v>420</v>
      </c>
      <c r="H2851" s="15" t="s">
        <v>3344</v>
      </c>
      <c r="I2851" s="15" t="s">
        <v>12195</v>
      </c>
      <c r="J2851" s="1" t="s">
        <v>4664</v>
      </c>
      <c r="K2851" s="15" t="s">
        <v>29</v>
      </c>
      <c r="L2851" s="15">
        <v>1</v>
      </c>
      <c r="M2851" s="15" t="s">
        <v>41</v>
      </c>
      <c r="N2851" s="15">
        <v>1</v>
      </c>
      <c r="O2851" s="15">
        <v>1</v>
      </c>
      <c r="P2851" s="13" t="s">
        <v>31</v>
      </c>
      <c r="Q2851" s="13" t="s">
        <v>32</v>
      </c>
      <c r="R2851" s="1"/>
      <c r="S2851" s="13" t="str" cm="1">
        <f t="array" ref="S2851">IFERROR(_xlfn.TEXTJOIN(", ",TRUE,IF(ChangeLog[ROW_ID]=$T2851,ChangeLog[Change'#],"")),"")</f>
        <v/>
      </c>
      <c r="T2851">
        <v>2853</v>
      </c>
    </row>
    <row r="2852" spans="1:20" ht="17.100000000000001" customHeight="1" x14ac:dyDescent="0.25">
      <c r="A2852" s="1" t="s">
        <v>1242</v>
      </c>
      <c r="B2852" s="15">
        <v>2005</v>
      </c>
      <c r="C2852" s="15" t="s">
        <v>130</v>
      </c>
      <c r="D2852" s="15" t="s">
        <v>130</v>
      </c>
      <c r="E2852" s="15" t="s">
        <v>130</v>
      </c>
      <c r="F2852" s="15" t="s">
        <v>26</v>
      </c>
      <c r="G2852" s="15" t="s">
        <v>301</v>
      </c>
      <c r="H2852" s="15" t="s">
        <v>3344</v>
      </c>
      <c r="I2852" s="15" t="s">
        <v>918</v>
      </c>
      <c r="J2852" s="1" t="s">
        <v>4665</v>
      </c>
      <c r="K2852" s="15" t="s">
        <v>29</v>
      </c>
      <c r="L2852" s="15">
        <v>1</v>
      </c>
      <c r="M2852" s="15" t="s">
        <v>41</v>
      </c>
      <c r="N2852" s="15">
        <v>1</v>
      </c>
      <c r="O2852" s="15">
        <v>1</v>
      </c>
      <c r="P2852" s="13" t="s">
        <v>31</v>
      </c>
      <c r="Q2852" s="13" t="s">
        <v>32</v>
      </c>
      <c r="R2852" s="1"/>
      <c r="S2852" s="13" t="str" cm="1">
        <f t="array" ref="S2852">IFERROR(_xlfn.TEXTJOIN(", ",TRUE,IF(ChangeLog[ROW_ID]=$T2852,ChangeLog[Change'#],"")),"")</f>
        <v/>
      </c>
      <c r="T2852">
        <v>2854</v>
      </c>
    </row>
    <row r="2853" spans="1:20" ht="17.100000000000001" customHeight="1" x14ac:dyDescent="0.25">
      <c r="A2853" s="1" t="s">
        <v>1242</v>
      </c>
      <c r="B2853" s="15">
        <v>2005</v>
      </c>
      <c r="C2853" s="15" t="s">
        <v>92</v>
      </c>
      <c r="D2853" s="15" t="s">
        <v>92</v>
      </c>
      <c r="E2853" s="15" t="s">
        <v>177</v>
      </c>
      <c r="F2853" s="15" t="s">
        <v>49</v>
      </c>
      <c r="G2853" s="15" t="s">
        <v>1931</v>
      </c>
      <c r="H2853" s="15" t="s">
        <v>1296</v>
      </c>
      <c r="I2853" s="15" t="s">
        <v>12196</v>
      </c>
      <c r="J2853" s="1" t="s">
        <v>4667</v>
      </c>
      <c r="K2853" s="15" t="s">
        <v>29</v>
      </c>
      <c r="L2853" s="15">
        <v>3</v>
      </c>
      <c r="M2853" s="15" t="s">
        <v>57</v>
      </c>
      <c r="N2853" s="15">
        <v>3</v>
      </c>
      <c r="O2853" s="15">
        <v>1</v>
      </c>
      <c r="P2853" s="13" t="s">
        <v>31</v>
      </c>
      <c r="Q2853" s="13" t="s">
        <v>32</v>
      </c>
      <c r="R2853" s="1"/>
      <c r="S2853" s="13" t="str" cm="1">
        <f t="array" ref="S2853">IFERROR(_xlfn.TEXTJOIN(", ",TRUE,IF(ChangeLog[ROW_ID]=$T2853,ChangeLog[Change'#],"")),"")</f>
        <v/>
      </c>
      <c r="T2853">
        <v>2855</v>
      </c>
    </row>
    <row r="2854" spans="1:20" ht="17.100000000000001" customHeight="1" x14ac:dyDescent="0.25">
      <c r="A2854" s="1" t="s">
        <v>1242</v>
      </c>
      <c r="B2854" s="15">
        <v>2005</v>
      </c>
      <c r="C2854" s="15" t="s">
        <v>92</v>
      </c>
      <c r="D2854" s="15" t="s">
        <v>92</v>
      </c>
      <c r="E2854" s="15" t="s">
        <v>93</v>
      </c>
      <c r="F2854" s="15" t="s">
        <v>26</v>
      </c>
      <c r="G2854" s="15" t="s">
        <v>527</v>
      </c>
      <c r="H2854" s="15" t="s">
        <v>1296</v>
      </c>
      <c r="I2854" s="15" t="s">
        <v>12197</v>
      </c>
      <c r="J2854" s="1" t="s">
        <v>528</v>
      </c>
      <c r="K2854" s="15" t="s">
        <v>29</v>
      </c>
      <c r="L2854" s="15">
        <v>3</v>
      </c>
      <c r="M2854" s="15" t="s">
        <v>57</v>
      </c>
      <c r="N2854" s="15">
        <v>3</v>
      </c>
      <c r="O2854" s="15">
        <v>1</v>
      </c>
      <c r="P2854" s="13" t="s">
        <v>31</v>
      </c>
      <c r="Q2854" s="13" t="s">
        <v>32</v>
      </c>
      <c r="R2854" s="1"/>
      <c r="S2854" s="13" t="str" cm="1">
        <f t="array" ref="S2854">IFERROR(_xlfn.TEXTJOIN(", ",TRUE,IF(ChangeLog[ROW_ID]=$T2854,ChangeLog[Change'#],"")),"")</f>
        <v/>
      </c>
      <c r="T2854">
        <v>2856</v>
      </c>
    </row>
    <row r="2855" spans="1:20" ht="17.100000000000001" customHeight="1" x14ac:dyDescent="0.25">
      <c r="A2855" s="1" t="s">
        <v>1242</v>
      </c>
      <c r="B2855" s="15">
        <v>2005</v>
      </c>
      <c r="C2855" s="15" t="s">
        <v>92</v>
      </c>
      <c r="D2855" s="15" t="s">
        <v>92</v>
      </c>
      <c r="E2855" s="15" t="s">
        <v>93</v>
      </c>
      <c r="F2855" s="15" t="s">
        <v>49</v>
      </c>
      <c r="G2855" s="15" t="s">
        <v>527</v>
      </c>
      <c r="H2855" s="15" t="s">
        <v>1296</v>
      </c>
      <c r="I2855" s="15" t="s">
        <v>1183</v>
      </c>
      <c r="J2855" s="1" t="s">
        <v>4670</v>
      </c>
      <c r="K2855" s="15" t="s">
        <v>29</v>
      </c>
      <c r="L2855" s="15">
        <v>3</v>
      </c>
      <c r="M2855" s="15" t="s">
        <v>57</v>
      </c>
      <c r="N2855" s="15">
        <v>3</v>
      </c>
      <c r="O2855" s="15">
        <v>1</v>
      </c>
      <c r="P2855" s="13" t="s">
        <v>31</v>
      </c>
      <c r="Q2855" s="13" t="s">
        <v>32</v>
      </c>
      <c r="R2855" s="1"/>
      <c r="S2855" s="13" t="str" cm="1">
        <f t="array" ref="S2855">IFERROR(_xlfn.TEXTJOIN(", ",TRUE,IF(ChangeLog[ROW_ID]=$T2855,ChangeLog[Change'#],"")),"")</f>
        <v/>
      </c>
      <c r="T2855">
        <v>2857</v>
      </c>
    </row>
    <row r="2856" spans="1:20" ht="17.100000000000001" customHeight="1" x14ac:dyDescent="0.25">
      <c r="A2856" s="1" t="s">
        <v>1242</v>
      </c>
      <c r="B2856" s="15">
        <v>2005</v>
      </c>
      <c r="C2856" s="15" t="s">
        <v>92</v>
      </c>
      <c r="D2856" s="15" t="s">
        <v>92</v>
      </c>
      <c r="E2856" s="15" t="s">
        <v>177</v>
      </c>
      <c r="F2856" s="15" t="s">
        <v>26</v>
      </c>
      <c r="G2856" s="15" t="s">
        <v>2173</v>
      </c>
      <c r="H2856" s="15" t="s">
        <v>1296</v>
      </c>
      <c r="I2856" s="15" t="s">
        <v>12198</v>
      </c>
      <c r="J2856" s="1" t="s">
        <v>4672</v>
      </c>
      <c r="K2856" s="15" t="s">
        <v>29</v>
      </c>
      <c r="L2856" s="15">
        <v>1</v>
      </c>
      <c r="M2856" s="15" t="s">
        <v>41</v>
      </c>
      <c r="N2856" s="15">
        <v>1</v>
      </c>
      <c r="O2856" s="15">
        <v>1</v>
      </c>
      <c r="P2856" s="13" t="s">
        <v>31</v>
      </c>
      <c r="Q2856" s="13" t="s">
        <v>32</v>
      </c>
      <c r="R2856" s="1"/>
      <c r="S2856" s="13" t="str" cm="1">
        <f t="array" ref="S2856">IFERROR(_xlfn.TEXTJOIN(", ",TRUE,IF(ChangeLog[ROW_ID]=$T2856,ChangeLog[Change'#],"")),"")</f>
        <v/>
      </c>
      <c r="T2856">
        <v>2858</v>
      </c>
    </row>
    <row r="2857" spans="1:20" ht="17.100000000000001" customHeight="1" x14ac:dyDescent="0.25">
      <c r="A2857" s="1" t="s">
        <v>1242</v>
      </c>
      <c r="B2857" s="15">
        <v>2005</v>
      </c>
      <c r="C2857" s="15" t="s">
        <v>92</v>
      </c>
      <c r="D2857" s="15" t="s">
        <v>92</v>
      </c>
      <c r="E2857" s="15" t="s">
        <v>177</v>
      </c>
      <c r="F2857" s="15" t="s">
        <v>26</v>
      </c>
      <c r="G2857" s="15" t="s">
        <v>178</v>
      </c>
      <c r="H2857" s="15" t="s">
        <v>1296</v>
      </c>
      <c r="I2857" s="15" t="s">
        <v>1013</v>
      </c>
      <c r="J2857" s="1" t="s">
        <v>920</v>
      </c>
      <c r="K2857" s="15" t="s">
        <v>29</v>
      </c>
      <c r="L2857" s="15">
        <v>2</v>
      </c>
      <c r="M2857" s="15" t="s">
        <v>30</v>
      </c>
      <c r="N2857" s="15">
        <v>2</v>
      </c>
      <c r="O2857" s="15">
        <v>1</v>
      </c>
      <c r="P2857" s="13" t="s">
        <v>31</v>
      </c>
      <c r="Q2857" s="13" t="s">
        <v>32</v>
      </c>
      <c r="R2857" s="1"/>
      <c r="S2857" s="13" t="str" cm="1">
        <f t="array" ref="S2857">IFERROR(_xlfn.TEXTJOIN(", ",TRUE,IF(ChangeLog[ROW_ID]=$T2857,ChangeLog[Change'#],"")),"")</f>
        <v/>
      </c>
      <c r="T2857">
        <v>2859</v>
      </c>
    </row>
    <row r="2858" spans="1:20" ht="17.100000000000001" customHeight="1" x14ac:dyDescent="0.25">
      <c r="A2858" s="1" t="s">
        <v>1242</v>
      </c>
      <c r="B2858" s="15">
        <v>2005</v>
      </c>
      <c r="C2858" s="15" t="s">
        <v>92</v>
      </c>
      <c r="D2858" s="15" t="s">
        <v>92</v>
      </c>
      <c r="E2858" s="15" t="s">
        <v>3474</v>
      </c>
      <c r="F2858" s="15"/>
      <c r="G2858" s="15" t="s">
        <v>4674</v>
      </c>
      <c r="H2858" s="15" t="s">
        <v>1296</v>
      </c>
      <c r="I2858" s="15" t="s">
        <v>12199</v>
      </c>
      <c r="J2858" s="1" t="s">
        <v>4676</v>
      </c>
      <c r="K2858" s="15" t="s">
        <v>29</v>
      </c>
      <c r="L2858" s="15">
        <v>2</v>
      </c>
      <c r="M2858" s="15" t="s">
        <v>30</v>
      </c>
      <c r="N2858" s="15">
        <v>2</v>
      </c>
      <c r="O2858" s="15">
        <v>1</v>
      </c>
      <c r="P2858" s="13" t="s">
        <v>31</v>
      </c>
      <c r="Q2858" s="13" t="s">
        <v>32</v>
      </c>
      <c r="R2858" s="1"/>
      <c r="S2858" s="13" t="str" cm="1">
        <f t="array" ref="S2858">IFERROR(_xlfn.TEXTJOIN(", ",TRUE,IF(ChangeLog[ROW_ID]=$T2858,ChangeLog[Change'#],"")),"")</f>
        <v/>
      </c>
      <c r="T2858">
        <v>2860</v>
      </c>
    </row>
    <row r="2859" spans="1:20" ht="17.100000000000001" customHeight="1" x14ac:dyDescent="0.25">
      <c r="A2859" s="1" t="s">
        <v>1242</v>
      </c>
      <c r="B2859" s="15">
        <v>2005</v>
      </c>
      <c r="C2859" s="15" t="s">
        <v>92</v>
      </c>
      <c r="D2859" s="15" t="s">
        <v>92</v>
      </c>
      <c r="E2859" s="15" t="s">
        <v>93</v>
      </c>
      <c r="F2859" s="15" t="s">
        <v>49</v>
      </c>
      <c r="G2859" s="15" t="s">
        <v>527</v>
      </c>
      <c r="H2859" s="15" t="s">
        <v>1296</v>
      </c>
      <c r="I2859" s="15" t="s">
        <v>1183</v>
      </c>
      <c r="J2859" s="1" t="s">
        <v>4677</v>
      </c>
      <c r="K2859" s="15" t="s">
        <v>29</v>
      </c>
      <c r="L2859" s="15">
        <v>2</v>
      </c>
      <c r="M2859" s="15" t="s">
        <v>30</v>
      </c>
      <c r="N2859" s="15">
        <v>2</v>
      </c>
      <c r="O2859" s="15">
        <v>1</v>
      </c>
      <c r="P2859" s="13" t="s">
        <v>31</v>
      </c>
      <c r="Q2859" s="13" t="s">
        <v>32</v>
      </c>
      <c r="R2859" s="1"/>
      <c r="S2859" s="13" t="str" cm="1">
        <f t="array" ref="S2859">IFERROR(_xlfn.TEXTJOIN(", ",TRUE,IF(ChangeLog[ROW_ID]=$T2859,ChangeLog[Change'#],"")),"")</f>
        <v/>
      </c>
      <c r="T2859">
        <v>2861</v>
      </c>
    </row>
    <row r="2860" spans="1:20" ht="17.100000000000001" customHeight="1" x14ac:dyDescent="0.25">
      <c r="A2860" s="1" t="s">
        <v>1242</v>
      </c>
      <c r="B2860" s="15">
        <v>2005</v>
      </c>
      <c r="C2860" s="15" t="s">
        <v>92</v>
      </c>
      <c r="D2860" s="15" t="s">
        <v>92</v>
      </c>
      <c r="E2860" s="15" t="s">
        <v>386</v>
      </c>
      <c r="F2860" s="15" t="s">
        <v>26</v>
      </c>
      <c r="G2860" s="15" t="s">
        <v>559</v>
      </c>
      <c r="H2860" s="15" t="s">
        <v>1296</v>
      </c>
      <c r="I2860" s="15" t="s">
        <v>12200</v>
      </c>
      <c r="J2860" s="1" t="s">
        <v>4679</v>
      </c>
      <c r="K2860" s="15" t="s">
        <v>29</v>
      </c>
      <c r="L2860" s="15">
        <v>3</v>
      </c>
      <c r="M2860" s="15" t="s">
        <v>57</v>
      </c>
      <c r="N2860" s="15">
        <v>3</v>
      </c>
      <c r="O2860" s="15">
        <v>1</v>
      </c>
      <c r="P2860" s="13" t="s">
        <v>31</v>
      </c>
      <c r="Q2860" s="13" t="s">
        <v>32</v>
      </c>
      <c r="R2860" s="1"/>
      <c r="S2860" s="13" t="str" cm="1">
        <f t="array" ref="S2860">IFERROR(_xlfn.TEXTJOIN(", ",TRUE,IF(ChangeLog[ROW_ID]=$T2860,ChangeLog[Change'#],"")),"")</f>
        <v/>
      </c>
      <c r="T2860">
        <v>2862</v>
      </c>
    </row>
    <row r="2861" spans="1:20" ht="17.100000000000001" customHeight="1" x14ac:dyDescent="0.25">
      <c r="A2861" s="1" t="s">
        <v>1242</v>
      </c>
      <c r="B2861" s="15">
        <v>2005</v>
      </c>
      <c r="C2861" s="15" t="s">
        <v>92</v>
      </c>
      <c r="D2861" s="15" t="s">
        <v>92</v>
      </c>
      <c r="E2861" s="15" t="s">
        <v>177</v>
      </c>
      <c r="F2861" s="15" t="s">
        <v>26</v>
      </c>
      <c r="G2861" s="15" t="s">
        <v>178</v>
      </c>
      <c r="H2861" s="15" t="s">
        <v>1296</v>
      </c>
      <c r="I2861" s="15" t="s">
        <v>12201</v>
      </c>
      <c r="J2861" s="1" t="s">
        <v>4681</v>
      </c>
      <c r="K2861" s="15" t="s">
        <v>29</v>
      </c>
      <c r="L2861" s="15">
        <v>1</v>
      </c>
      <c r="M2861" s="15" t="s">
        <v>41</v>
      </c>
      <c r="N2861" s="15">
        <v>1</v>
      </c>
      <c r="O2861" s="15">
        <v>1</v>
      </c>
      <c r="P2861" s="13" t="s">
        <v>31</v>
      </c>
      <c r="Q2861" s="13" t="s">
        <v>32</v>
      </c>
      <c r="R2861" s="1"/>
      <c r="S2861" s="13" t="str" cm="1">
        <f t="array" ref="S2861">IFERROR(_xlfn.TEXTJOIN(", ",TRUE,IF(ChangeLog[ROW_ID]=$T2861,ChangeLog[Change'#],"")),"")</f>
        <v/>
      </c>
      <c r="T2861">
        <v>2863</v>
      </c>
    </row>
    <row r="2862" spans="1:20" ht="17.100000000000001" customHeight="1" x14ac:dyDescent="0.25">
      <c r="A2862" s="1" t="s">
        <v>1242</v>
      </c>
      <c r="B2862" s="15">
        <v>2005</v>
      </c>
      <c r="C2862" s="15" t="s">
        <v>92</v>
      </c>
      <c r="D2862" s="15" t="s">
        <v>92</v>
      </c>
      <c r="E2862" s="15" t="s">
        <v>3474</v>
      </c>
      <c r="F2862" s="15" t="s">
        <v>26</v>
      </c>
      <c r="G2862" s="15" t="s">
        <v>3475</v>
      </c>
      <c r="H2862" s="15" t="s">
        <v>1296</v>
      </c>
      <c r="I2862" s="15" t="s">
        <v>12202</v>
      </c>
      <c r="J2862" s="1" t="s">
        <v>4683</v>
      </c>
      <c r="K2862" s="15" t="s">
        <v>29</v>
      </c>
      <c r="L2862" s="15">
        <v>2</v>
      </c>
      <c r="M2862" s="15" t="s">
        <v>30</v>
      </c>
      <c r="N2862" s="15">
        <v>2</v>
      </c>
      <c r="O2862" s="15">
        <v>1</v>
      </c>
      <c r="P2862" s="13" t="s">
        <v>31</v>
      </c>
      <c r="Q2862" s="13" t="s">
        <v>32</v>
      </c>
      <c r="R2862" s="1"/>
      <c r="S2862" s="13" t="str" cm="1">
        <f t="array" ref="S2862">IFERROR(_xlfn.TEXTJOIN(", ",TRUE,IF(ChangeLog[ROW_ID]=$T2862,ChangeLog[Change'#],"")),"")</f>
        <v/>
      </c>
      <c r="T2862">
        <v>2864</v>
      </c>
    </row>
    <row r="2863" spans="1:20" ht="17.100000000000001" customHeight="1" x14ac:dyDescent="0.25">
      <c r="A2863" s="1" t="s">
        <v>1242</v>
      </c>
      <c r="B2863" s="15">
        <v>2005</v>
      </c>
      <c r="C2863" s="15" t="s">
        <v>92</v>
      </c>
      <c r="D2863" s="15" t="s">
        <v>92</v>
      </c>
      <c r="E2863" s="15" t="s">
        <v>3474</v>
      </c>
      <c r="F2863" s="15" t="s">
        <v>26</v>
      </c>
      <c r="G2863" s="15" t="s">
        <v>4684</v>
      </c>
      <c r="H2863" s="15" t="s">
        <v>1296</v>
      </c>
      <c r="I2863" s="15" t="s">
        <v>12203</v>
      </c>
      <c r="J2863" s="1" t="s">
        <v>4686</v>
      </c>
      <c r="K2863" s="15" t="s">
        <v>29</v>
      </c>
      <c r="L2863" s="15">
        <v>3</v>
      </c>
      <c r="M2863" s="15" t="s">
        <v>57</v>
      </c>
      <c r="N2863" s="15">
        <v>3</v>
      </c>
      <c r="O2863" s="15">
        <v>1</v>
      </c>
      <c r="P2863" s="13" t="s">
        <v>31</v>
      </c>
      <c r="Q2863" s="13" t="s">
        <v>32</v>
      </c>
      <c r="R2863" s="1"/>
      <c r="S2863" s="13" t="str" cm="1">
        <f t="array" ref="S2863">IFERROR(_xlfn.TEXTJOIN(", ",TRUE,IF(ChangeLog[ROW_ID]=$T2863,ChangeLog[Change'#],"")),"")</f>
        <v/>
      </c>
      <c r="T2863">
        <v>2865</v>
      </c>
    </row>
    <row r="2864" spans="1:20" ht="17.100000000000001" customHeight="1" x14ac:dyDescent="0.25">
      <c r="A2864" s="1" t="s">
        <v>1242</v>
      </c>
      <c r="B2864" s="15">
        <v>2005</v>
      </c>
      <c r="C2864" s="15" t="s">
        <v>92</v>
      </c>
      <c r="D2864" s="15" t="s">
        <v>92</v>
      </c>
      <c r="E2864" s="15" t="s">
        <v>177</v>
      </c>
      <c r="F2864" s="15" t="s">
        <v>26</v>
      </c>
      <c r="G2864" s="15" t="s">
        <v>4012</v>
      </c>
      <c r="H2864" s="15" t="s">
        <v>1296</v>
      </c>
      <c r="I2864" s="15" t="s">
        <v>12204</v>
      </c>
      <c r="J2864" s="1" t="s">
        <v>4688</v>
      </c>
      <c r="K2864" s="15" t="s">
        <v>29</v>
      </c>
      <c r="L2864" s="15">
        <v>1</v>
      </c>
      <c r="M2864" s="15" t="s">
        <v>41</v>
      </c>
      <c r="N2864" s="15">
        <v>1</v>
      </c>
      <c r="O2864" s="15">
        <v>1</v>
      </c>
      <c r="P2864" s="13" t="s">
        <v>31</v>
      </c>
      <c r="Q2864" s="13" t="s">
        <v>32</v>
      </c>
      <c r="R2864" s="1"/>
      <c r="S2864" s="13" t="str" cm="1">
        <f t="array" ref="S2864">IFERROR(_xlfn.TEXTJOIN(", ",TRUE,IF(ChangeLog[ROW_ID]=$T2864,ChangeLog[Change'#],"")),"")</f>
        <v/>
      </c>
      <c r="T2864">
        <v>2866</v>
      </c>
    </row>
    <row r="2865" spans="1:20" ht="17.100000000000001" customHeight="1" x14ac:dyDescent="0.25">
      <c r="A2865" s="1" t="s">
        <v>1242</v>
      </c>
      <c r="B2865" s="15">
        <v>2005</v>
      </c>
      <c r="C2865" s="15" t="s">
        <v>97</v>
      </c>
      <c r="D2865" s="15" t="s">
        <v>97</v>
      </c>
      <c r="E2865" s="15" t="s">
        <v>97</v>
      </c>
      <c r="F2865" s="15" t="s">
        <v>325</v>
      </c>
      <c r="G2865" s="15" t="s">
        <v>283</v>
      </c>
      <c r="H2865" s="15" t="s">
        <v>1349</v>
      </c>
      <c r="I2865" s="15" t="s">
        <v>326</v>
      </c>
      <c r="J2865" s="1" t="s">
        <v>4689</v>
      </c>
      <c r="K2865" s="15" t="s">
        <v>29</v>
      </c>
      <c r="L2865" s="15">
        <v>1</v>
      </c>
      <c r="M2865" s="15" t="s">
        <v>41</v>
      </c>
      <c r="N2865" s="15">
        <v>1</v>
      </c>
      <c r="O2865" s="15">
        <v>1</v>
      </c>
      <c r="P2865" s="13" t="s">
        <v>31</v>
      </c>
      <c r="Q2865" s="13" t="s">
        <v>32</v>
      </c>
      <c r="R2865" s="1"/>
      <c r="S2865" s="13" t="str" cm="1">
        <f t="array" ref="S2865">IFERROR(_xlfn.TEXTJOIN(", ",TRUE,IF(ChangeLog[ROW_ID]=$T2865,ChangeLog[Change'#],"")),"")</f>
        <v/>
      </c>
      <c r="T2865">
        <v>2867</v>
      </c>
    </row>
    <row r="2866" spans="1:20" ht="17.100000000000001" customHeight="1" x14ac:dyDescent="0.25">
      <c r="A2866" s="1" t="s">
        <v>1242</v>
      </c>
      <c r="B2866" s="15">
        <v>2005</v>
      </c>
      <c r="C2866" s="15" t="s">
        <v>97</v>
      </c>
      <c r="D2866" s="15" t="s">
        <v>97</v>
      </c>
      <c r="E2866" s="15" t="s">
        <v>97</v>
      </c>
      <c r="F2866" s="15" t="s">
        <v>325</v>
      </c>
      <c r="G2866" s="15" t="s">
        <v>283</v>
      </c>
      <c r="H2866" s="15" t="s">
        <v>1349</v>
      </c>
      <c r="I2866" s="15" t="s">
        <v>326</v>
      </c>
      <c r="J2866" s="1" t="s">
        <v>4690</v>
      </c>
      <c r="K2866" s="15" t="s">
        <v>29</v>
      </c>
      <c r="L2866" s="15">
        <v>2</v>
      </c>
      <c r="M2866" s="15" t="s">
        <v>30</v>
      </c>
      <c r="N2866" s="15">
        <v>2</v>
      </c>
      <c r="O2866" s="15">
        <v>1</v>
      </c>
      <c r="P2866" s="13" t="s">
        <v>31</v>
      </c>
      <c r="Q2866" s="13" t="s">
        <v>32</v>
      </c>
      <c r="R2866" s="1"/>
      <c r="S2866" s="13" t="str" cm="1">
        <f t="array" ref="S2866">IFERROR(_xlfn.TEXTJOIN(", ",TRUE,IF(ChangeLog[ROW_ID]=$T2866,ChangeLog[Change'#],"")),"")</f>
        <v/>
      </c>
      <c r="T2866">
        <v>2868</v>
      </c>
    </row>
    <row r="2867" spans="1:20" ht="17.100000000000001" customHeight="1" x14ac:dyDescent="0.25">
      <c r="A2867" s="1" t="s">
        <v>1242</v>
      </c>
      <c r="B2867" s="15">
        <v>2005</v>
      </c>
      <c r="C2867" s="15" t="s">
        <v>97</v>
      </c>
      <c r="D2867" s="15" t="s">
        <v>97</v>
      </c>
      <c r="E2867" s="15" t="s">
        <v>97</v>
      </c>
      <c r="F2867" s="15" t="s">
        <v>49</v>
      </c>
      <c r="G2867" s="15" t="s">
        <v>283</v>
      </c>
      <c r="H2867" s="15" t="s">
        <v>1349</v>
      </c>
      <c r="I2867" s="15" t="s">
        <v>284</v>
      </c>
      <c r="J2867" s="1" t="s">
        <v>4691</v>
      </c>
      <c r="K2867" s="15" t="s">
        <v>29</v>
      </c>
      <c r="L2867" s="15">
        <v>3</v>
      </c>
      <c r="M2867" s="15" t="s">
        <v>57</v>
      </c>
      <c r="N2867" s="15">
        <v>3</v>
      </c>
      <c r="O2867" s="15">
        <v>1</v>
      </c>
      <c r="P2867" s="13" t="s">
        <v>31</v>
      </c>
      <c r="Q2867" s="13" t="s">
        <v>32</v>
      </c>
      <c r="R2867" s="1"/>
      <c r="S2867" s="13" t="str" cm="1">
        <f t="array" ref="S2867">IFERROR(_xlfn.TEXTJOIN(", ",TRUE,IF(ChangeLog[ROW_ID]=$T2867,ChangeLog[Change'#],"")),"")</f>
        <v/>
      </c>
      <c r="T2867">
        <v>2869</v>
      </c>
    </row>
    <row r="2868" spans="1:20" ht="17.100000000000001" customHeight="1" x14ac:dyDescent="0.25">
      <c r="A2868" s="1" t="s">
        <v>1242</v>
      </c>
      <c r="B2868" s="15">
        <v>2005</v>
      </c>
      <c r="C2868" s="15" t="s">
        <v>97</v>
      </c>
      <c r="D2868" s="15" t="s">
        <v>97</v>
      </c>
      <c r="E2868" s="15" t="s">
        <v>97</v>
      </c>
      <c r="F2868" s="15" t="s">
        <v>26</v>
      </c>
      <c r="G2868" s="15" t="s">
        <v>152</v>
      </c>
      <c r="H2868" s="15" t="s">
        <v>1349</v>
      </c>
      <c r="I2868" s="15" t="s">
        <v>1002</v>
      </c>
      <c r="J2868" s="1" t="s">
        <v>572</v>
      </c>
      <c r="K2868" s="15" t="s">
        <v>29</v>
      </c>
      <c r="L2868" s="15">
        <v>3</v>
      </c>
      <c r="M2868" s="15" t="s">
        <v>57</v>
      </c>
      <c r="N2868" s="15">
        <v>3</v>
      </c>
      <c r="O2868" s="15">
        <v>1</v>
      </c>
      <c r="P2868" s="13" t="s">
        <v>31</v>
      </c>
      <c r="Q2868" s="13" t="s">
        <v>32</v>
      </c>
      <c r="R2868" s="1"/>
      <c r="S2868" s="13" t="str" cm="1">
        <f t="array" ref="S2868">IFERROR(_xlfn.TEXTJOIN(", ",TRUE,IF(ChangeLog[ROW_ID]=$T2868,ChangeLog[Change'#],"")),"")</f>
        <v/>
      </c>
      <c r="T2868">
        <v>2870</v>
      </c>
    </row>
    <row r="2869" spans="1:20" ht="17.100000000000001" customHeight="1" x14ac:dyDescent="0.25">
      <c r="A2869" s="1" t="s">
        <v>1242</v>
      </c>
      <c r="B2869" s="15">
        <v>2005</v>
      </c>
      <c r="C2869" s="15" t="s">
        <v>97</v>
      </c>
      <c r="D2869" s="15" t="s">
        <v>97</v>
      </c>
      <c r="E2869" s="15" t="s">
        <v>97</v>
      </c>
      <c r="F2869" s="15" t="s">
        <v>26</v>
      </c>
      <c r="G2869" s="15" t="s">
        <v>36</v>
      </c>
      <c r="H2869" s="15" t="s">
        <v>1349</v>
      </c>
      <c r="I2869" s="15" t="s">
        <v>98</v>
      </c>
      <c r="J2869" s="1" t="s">
        <v>4692</v>
      </c>
      <c r="K2869" s="15" t="s">
        <v>29</v>
      </c>
      <c r="L2869" s="15">
        <v>1</v>
      </c>
      <c r="M2869" s="15" t="s">
        <v>41</v>
      </c>
      <c r="N2869" s="15">
        <v>1</v>
      </c>
      <c r="O2869" s="15">
        <v>1</v>
      </c>
      <c r="P2869" s="13" t="s">
        <v>31</v>
      </c>
      <c r="Q2869" s="13" t="s">
        <v>32</v>
      </c>
      <c r="R2869" s="1"/>
      <c r="S2869" s="13" t="str" cm="1">
        <f t="array" ref="S2869">IFERROR(_xlfn.TEXTJOIN(", ",TRUE,IF(ChangeLog[ROW_ID]=$T2869,ChangeLog[Change'#],"")),"")</f>
        <v/>
      </c>
      <c r="T2869">
        <v>2871</v>
      </c>
    </row>
    <row r="2870" spans="1:20" ht="17.100000000000001" customHeight="1" x14ac:dyDescent="0.25">
      <c r="A2870" s="1" t="s">
        <v>1242</v>
      </c>
      <c r="B2870" s="15">
        <v>2005</v>
      </c>
      <c r="C2870" s="15" t="s">
        <v>97</v>
      </c>
      <c r="D2870" s="15" t="s">
        <v>97</v>
      </c>
      <c r="E2870" s="15" t="s">
        <v>97</v>
      </c>
      <c r="F2870" s="15" t="s">
        <v>49</v>
      </c>
      <c r="G2870" s="15" t="s">
        <v>36</v>
      </c>
      <c r="H2870" s="15" t="s">
        <v>1349</v>
      </c>
      <c r="I2870" s="15" t="s">
        <v>265</v>
      </c>
      <c r="J2870" s="1" t="s">
        <v>4693</v>
      </c>
      <c r="K2870" s="15" t="s">
        <v>29</v>
      </c>
      <c r="L2870" s="15">
        <v>1</v>
      </c>
      <c r="M2870" s="15" t="s">
        <v>41</v>
      </c>
      <c r="N2870" s="15">
        <v>1</v>
      </c>
      <c r="O2870" s="15">
        <v>1</v>
      </c>
      <c r="P2870" s="13" t="s">
        <v>31</v>
      </c>
      <c r="Q2870" s="13" t="s">
        <v>32</v>
      </c>
      <c r="R2870" s="1"/>
      <c r="S2870" s="13" t="str" cm="1">
        <f t="array" ref="S2870">IFERROR(_xlfn.TEXTJOIN(", ",TRUE,IF(ChangeLog[ROW_ID]=$T2870,ChangeLog[Change'#],"")),"")</f>
        <v/>
      </c>
      <c r="T2870">
        <v>2872</v>
      </c>
    </row>
    <row r="2871" spans="1:20" ht="17.100000000000001" customHeight="1" x14ac:dyDescent="0.25">
      <c r="A2871" s="1" t="s">
        <v>1242</v>
      </c>
      <c r="B2871" s="15">
        <v>2005</v>
      </c>
      <c r="C2871" s="15" t="s">
        <v>97</v>
      </c>
      <c r="D2871" s="15" t="s">
        <v>97</v>
      </c>
      <c r="E2871" s="15" t="s">
        <v>97</v>
      </c>
      <c r="F2871" s="15" t="s">
        <v>49</v>
      </c>
      <c r="G2871" s="15" t="s">
        <v>283</v>
      </c>
      <c r="H2871" s="15" t="s">
        <v>1349</v>
      </c>
      <c r="I2871" s="15" t="s">
        <v>284</v>
      </c>
      <c r="J2871" s="1" t="s">
        <v>4694</v>
      </c>
      <c r="K2871" s="15" t="s">
        <v>29</v>
      </c>
      <c r="L2871" s="15">
        <v>1</v>
      </c>
      <c r="M2871" s="15" t="s">
        <v>41</v>
      </c>
      <c r="N2871" s="15">
        <v>1</v>
      </c>
      <c r="O2871" s="15">
        <v>1</v>
      </c>
      <c r="P2871" s="13" t="s">
        <v>31</v>
      </c>
      <c r="Q2871" s="13" t="s">
        <v>32</v>
      </c>
      <c r="R2871" s="1"/>
      <c r="S2871" s="13" t="str" cm="1">
        <f t="array" ref="S2871">IFERROR(_xlfn.TEXTJOIN(", ",TRUE,IF(ChangeLog[ROW_ID]=$T2871,ChangeLog[Change'#],"")),"")</f>
        <v/>
      </c>
      <c r="T2871">
        <v>2873</v>
      </c>
    </row>
    <row r="2872" spans="1:20" ht="17.100000000000001" customHeight="1" x14ac:dyDescent="0.25">
      <c r="A2872" s="1" t="s">
        <v>1242</v>
      </c>
      <c r="B2872" s="15">
        <v>2005</v>
      </c>
      <c r="C2872" s="15" t="s">
        <v>97</v>
      </c>
      <c r="D2872" s="15" t="s">
        <v>97</v>
      </c>
      <c r="E2872" s="15" t="s">
        <v>97</v>
      </c>
      <c r="F2872" s="15" t="s">
        <v>26</v>
      </c>
      <c r="G2872" s="15" t="s">
        <v>283</v>
      </c>
      <c r="H2872" s="15" t="s">
        <v>1349</v>
      </c>
      <c r="I2872" s="15" t="s">
        <v>334</v>
      </c>
      <c r="J2872" s="1" t="s">
        <v>4695</v>
      </c>
      <c r="K2872" s="15" t="s">
        <v>29</v>
      </c>
      <c r="L2872" s="15">
        <v>1</v>
      </c>
      <c r="M2872" s="15" t="s">
        <v>41</v>
      </c>
      <c r="N2872" s="15">
        <v>1</v>
      </c>
      <c r="O2872" s="15">
        <v>1</v>
      </c>
      <c r="P2872" s="13" t="s">
        <v>31</v>
      </c>
      <c r="Q2872" s="13" t="s">
        <v>32</v>
      </c>
      <c r="R2872" s="1"/>
      <c r="S2872" s="13" t="str" cm="1">
        <f t="array" ref="S2872">IFERROR(_xlfn.TEXTJOIN(", ",TRUE,IF(ChangeLog[ROW_ID]=$T2872,ChangeLog[Change'#],"")),"")</f>
        <v/>
      </c>
      <c r="T2872">
        <v>2874</v>
      </c>
    </row>
    <row r="2873" spans="1:20" ht="17.100000000000001" customHeight="1" x14ac:dyDescent="0.25">
      <c r="A2873" s="1" t="s">
        <v>1242</v>
      </c>
      <c r="B2873" s="15">
        <v>2005</v>
      </c>
      <c r="C2873" s="15" t="s">
        <v>97</v>
      </c>
      <c r="D2873" s="15" t="s">
        <v>97</v>
      </c>
      <c r="E2873" s="15" t="s">
        <v>97</v>
      </c>
      <c r="F2873" s="15" t="s">
        <v>49</v>
      </c>
      <c r="G2873" s="15" t="s">
        <v>152</v>
      </c>
      <c r="H2873" s="15" t="s">
        <v>1349</v>
      </c>
      <c r="I2873" s="15" t="s">
        <v>267</v>
      </c>
      <c r="J2873" s="1" t="s">
        <v>533</v>
      </c>
      <c r="K2873" s="15" t="s">
        <v>29</v>
      </c>
      <c r="L2873" s="15">
        <v>1</v>
      </c>
      <c r="M2873" s="15" t="s">
        <v>41</v>
      </c>
      <c r="N2873" s="15">
        <v>1</v>
      </c>
      <c r="O2873" s="15">
        <v>1</v>
      </c>
      <c r="P2873" s="13" t="s">
        <v>31</v>
      </c>
      <c r="Q2873" s="13" t="s">
        <v>32</v>
      </c>
      <c r="R2873" s="1"/>
      <c r="S2873" s="13" t="str" cm="1">
        <f t="array" ref="S2873">IFERROR(_xlfn.TEXTJOIN(", ",TRUE,IF(ChangeLog[ROW_ID]=$T2873,ChangeLog[Change'#],"")),"")</f>
        <v/>
      </c>
      <c r="T2873">
        <v>2875</v>
      </c>
    </row>
    <row r="2874" spans="1:20" ht="17.100000000000001" customHeight="1" x14ac:dyDescent="0.25">
      <c r="A2874" s="1" t="s">
        <v>1242</v>
      </c>
      <c r="B2874" s="15">
        <v>2005</v>
      </c>
      <c r="C2874" s="15" t="s">
        <v>97</v>
      </c>
      <c r="D2874" s="15" t="s">
        <v>97</v>
      </c>
      <c r="E2874" s="15" t="s">
        <v>97</v>
      </c>
      <c r="F2874" s="15" t="s">
        <v>49</v>
      </c>
      <c r="G2874" s="15" t="s">
        <v>152</v>
      </c>
      <c r="H2874" s="15" t="s">
        <v>1349</v>
      </c>
      <c r="I2874" s="15" t="s">
        <v>267</v>
      </c>
      <c r="J2874" s="1" t="s">
        <v>268</v>
      </c>
      <c r="K2874" s="15" t="s">
        <v>29</v>
      </c>
      <c r="L2874" s="15">
        <v>2</v>
      </c>
      <c r="M2874" s="15" t="s">
        <v>30</v>
      </c>
      <c r="N2874" s="15">
        <v>2</v>
      </c>
      <c r="O2874" s="15">
        <v>1</v>
      </c>
      <c r="P2874" s="13" t="s">
        <v>31</v>
      </c>
      <c r="Q2874" s="13" t="s">
        <v>32</v>
      </c>
      <c r="R2874" s="1"/>
      <c r="S2874" s="13" t="str" cm="1">
        <f t="array" ref="S2874">IFERROR(_xlfn.TEXTJOIN(", ",TRUE,IF(ChangeLog[ROW_ID]=$T2874,ChangeLog[Change'#],"")),"")</f>
        <v/>
      </c>
      <c r="T2874">
        <v>2876</v>
      </c>
    </row>
    <row r="2875" spans="1:20" ht="17.100000000000001" customHeight="1" x14ac:dyDescent="0.25">
      <c r="A2875" s="1" t="s">
        <v>1242</v>
      </c>
      <c r="B2875" s="15">
        <v>2005</v>
      </c>
      <c r="C2875" s="15" t="s">
        <v>4696</v>
      </c>
      <c r="D2875" s="15" t="s">
        <v>4696</v>
      </c>
      <c r="E2875" s="15" t="s">
        <v>4696</v>
      </c>
      <c r="F2875" s="15"/>
      <c r="G2875" s="15" t="s">
        <v>369</v>
      </c>
      <c r="H2875" s="15" t="s">
        <v>4697</v>
      </c>
      <c r="I2875" s="15" t="s">
        <v>12205</v>
      </c>
      <c r="J2875" s="1" t="s">
        <v>4699</v>
      </c>
      <c r="K2875" s="15" t="s">
        <v>29</v>
      </c>
      <c r="L2875" s="15">
        <v>3</v>
      </c>
      <c r="M2875" s="15" t="s">
        <v>57</v>
      </c>
      <c r="N2875" s="15">
        <v>3</v>
      </c>
      <c r="O2875" s="15">
        <v>1</v>
      </c>
      <c r="P2875" s="13" t="s">
        <v>31</v>
      </c>
      <c r="Q2875" s="13" t="s">
        <v>32</v>
      </c>
      <c r="R2875" s="1"/>
      <c r="S2875" s="13" t="str" cm="1">
        <f t="array" ref="S2875">IFERROR(_xlfn.TEXTJOIN(", ",TRUE,IF(ChangeLog[ROW_ID]=$T2875,ChangeLog[Change'#],"")),"")</f>
        <v/>
      </c>
      <c r="T2875">
        <v>2877</v>
      </c>
    </row>
    <row r="2876" spans="1:20" ht="17.100000000000001" customHeight="1" x14ac:dyDescent="0.25">
      <c r="A2876" s="1" t="s">
        <v>1242</v>
      </c>
      <c r="B2876" s="15">
        <v>2005</v>
      </c>
      <c r="C2876" s="15" t="s">
        <v>4696</v>
      </c>
      <c r="D2876" s="15" t="s">
        <v>4696</v>
      </c>
      <c r="E2876" s="15" t="s">
        <v>4696</v>
      </c>
      <c r="F2876" s="15"/>
      <c r="G2876" s="15" t="s">
        <v>369</v>
      </c>
      <c r="H2876" s="15" t="s">
        <v>4697</v>
      </c>
      <c r="I2876" s="15" t="s">
        <v>12205</v>
      </c>
      <c r="J2876" s="1" t="s">
        <v>4700</v>
      </c>
      <c r="K2876" s="15" t="s">
        <v>29</v>
      </c>
      <c r="L2876" s="15">
        <v>1</v>
      </c>
      <c r="M2876" s="15" t="s">
        <v>41</v>
      </c>
      <c r="N2876" s="15">
        <v>1</v>
      </c>
      <c r="O2876" s="15">
        <v>1</v>
      </c>
      <c r="P2876" s="13" t="s">
        <v>31</v>
      </c>
      <c r="Q2876" s="13" t="s">
        <v>32</v>
      </c>
      <c r="R2876" s="1" t="s">
        <v>4701</v>
      </c>
      <c r="S2876" s="13" t="str" cm="1">
        <f t="array" ref="S2876">IFERROR(_xlfn.TEXTJOIN(", ",TRUE,IF(ChangeLog[ROW_ID]=$T2876,ChangeLog[Change'#],"")),"")</f>
        <v/>
      </c>
      <c r="T2876">
        <v>2878</v>
      </c>
    </row>
    <row r="2877" spans="1:20" ht="17.100000000000001" customHeight="1" x14ac:dyDescent="0.25">
      <c r="A2877" s="1" t="s">
        <v>1242</v>
      </c>
      <c r="B2877" s="15">
        <v>2005</v>
      </c>
      <c r="C2877" s="15" t="s">
        <v>189</v>
      </c>
      <c r="D2877" s="15" t="s">
        <v>189</v>
      </c>
      <c r="E2877" s="15" t="s">
        <v>190</v>
      </c>
      <c r="F2877" s="15" t="s">
        <v>26</v>
      </c>
      <c r="G2877" s="15" t="s">
        <v>194</v>
      </c>
      <c r="H2877" s="15" t="s">
        <v>3517</v>
      </c>
      <c r="I2877" s="15" t="s">
        <v>12206</v>
      </c>
      <c r="J2877" s="1" t="s">
        <v>331</v>
      </c>
      <c r="K2877" s="15" t="s">
        <v>29</v>
      </c>
      <c r="L2877" s="15">
        <v>1</v>
      </c>
      <c r="M2877" s="15" t="s">
        <v>41</v>
      </c>
      <c r="N2877" s="15">
        <v>1</v>
      </c>
      <c r="O2877" s="15">
        <v>1</v>
      </c>
      <c r="P2877" s="13" t="s">
        <v>31</v>
      </c>
      <c r="Q2877" s="13" t="s">
        <v>32</v>
      </c>
      <c r="R2877" s="1"/>
      <c r="S2877" s="13" t="str" cm="1">
        <f t="array" ref="S2877">IFERROR(_xlfn.TEXTJOIN(", ",TRUE,IF(ChangeLog[ROW_ID]=$T2877,ChangeLog[Change'#],"")),"")</f>
        <v/>
      </c>
      <c r="T2877">
        <v>2879</v>
      </c>
    </row>
    <row r="2878" spans="1:20" ht="17.100000000000001" customHeight="1" x14ac:dyDescent="0.25">
      <c r="A2878" s="1" t="s">
        <v>1242</v>
      </c>
      <c r="B2878" s="15">
        <v>2005</v>
      </c>
      <c r="C2878" s="15" t="s">
        <v>189</v>
      </c>
      <c r="D2878" s="15" t="s">
        <v>189</v>
      </c>
      <c r="E2878" s="15" t="s">
        <v>190</v>
      </c>
      <c r="F2878" s="15" t="s">
        <v>49</v>
      </c>
      <c r="G2878" s="15" t="s">
        <v>4703</v>
      </c>
      <c r="H2878" s="15" t="s">
        <v>3517</v>
      </c>
      <c r="I2878" s="15" t="s">
        <v>12207</v>
      </c>
      <c r="J2878" s="1" t="s">
        <v>4705</v>
      </c>
      <c r="K2878" s="15" t="s">
        <v>29</v>
      </c>
      <c r="L2878" s="15">
        <v>3</v>
      </c>
      <c r="M2878" s="15" t="s">
        <v>57</v>
      </c>
      <c r="N2878" s="15">
        <v>3</v>
      </c>
      <c r="O2878" s="15">
        <v>1</v>
      </c>
      <c r="P2878" s="13" t="s">
        <v>31</v>
      </c>
      <c r="Q2878" s="13" t="s">
        <v>32</v>
      </c>
      <c r="R2878" s="1"/>
      <c r="S2878" s="13" t="str" cm="1">
        <f t="array" ref="S2878">IFERROR(_xlfn.TEXTJOIN(", ",TRUE,IF(ChangeLog[ROW_ID]=$T2878,ChangeLog[Change'#],"")),"")</f>
        <v/>
      </c>
      <c r="T2878">
        <v>2880</v>
      </c>
    </row>
    <row r="2879" spans="1:20" ht="17.100000000000001" customHeight="1" x14ac:dyDescent="0.25">
      <c r="A2879" s="1" t="s">
        <v>1242</v>
      </c>
      <c r="B2879" s="15">
        <v>2005</v>
      </c>
      <c r="C2879" s="15" t="s">
        <v>189</v>
      </c>
      <c r="D2879" s="15" t="s">
        <v>189</v>
      </c>
      <c r="E2879" s="15" t="s">
        <v>190</v>
      </c>
      <c r="F2879" s="15"/>
      <c r="G2879" s="15" t="s">
        <v>269</v>
      </c>
      <c r="H2879" s="15" t="s">
        <v>3517</v>
      </c>
      <c r="I2879" s="15" t="s">
        <v>12208</v>
      </c>
      <c r="J2879" s="1" t="s">
        <v>4707</v>
      </c>
      <c r="K2879" s="15" t="s">
        <v>29</v>
      </c>
      <c r="L2879" s="15">
        <v>3</v>
      </c>
      <c r="M2879" s="15" t="s">
        <v>57</v>
      </c>
      <c r="N2879" s="15">
        <v>3</v>
      </c>
      <c r="O2879" s="15">
        <v>1</v>
      </c>
      <c r="P2879" s="13" t="s">
        <v>31</v>
      </c>
      <c r="Q2879" s="13" t="s">
        <v>32</v>
      </c>
      <c r="R2879" s="1"/>
      <c r="S2879" s="13" t="str" cm="1">
        <f t="array" ref="S2879">IFERROR(_xlfn.TEXTJOIN(", ",TRUE,IF(ChangeLog[ROW_ID]=$T2879,ChangeLog[Change'#],"")),"")</f>
        <v/>
      </c>
      <c r="T2879">
        <v>2881</v>
      </c>
    </row>
    <row r="2880" spans="1:20" ht="17.100000000000001" customHeight="1" x14ac:dyDescent="0.25">
      <c r="A2880" s="1" t="s">
        <v>1242</v>
      </c>
      <c r="B2880" s="15">
        <v>2005</v>
      </c>
      <c r="C2880" s="15" t="s">
        <v>189</v>
      </c>
      <c r="D2880" s="15" t="s">
        <v>189</v>
      </c>
      <c r="E2880" s="15" t="s">
        <v>190</v>
      </c>
      <c r="F2880" s="15" t="s">
        <v>49</v>
      </c>
      <c r="G2880" s="15" t="s">
        <v>3519</v>
      </c>
      <c r="H2880" s="15" t="s">
        <v>3517</v>
      </c>
      <c r="I2880" s="15" t="s">
        <v>3519</v>
      </c>
      <c r="J2880" s="1" t="s">
        <v>4709</v>
      </c>
      <c r="K2880" s="15" t="s">
        <v>29</v>
      </c>
      <c r="L2880" s="15">
        <v>2</v>
      </c>
      <c r="M2880" s="15" t="s">
        <v>30</v>
      </c>
      <c r="N2880" s="15">
        <v>2</v>
      </c>
      <c r="O2880" s="15">
        <v>1</v>
      </c>
      <c r="P2880" s="13" t="s">
        <v>31</v>
      </c>
      <c r="Q2880" s="13" t="s">
        <v>32</v>
      </c>
      <c r="R2880" s="1"/>
      <c r="S2880" s="13" t="str" cm="1">
        <f t="array" ref="S2880">IFERROR(_xlfn.TEXTJOIN(", ",TRUE,IF(ChangeLog[ROW_ID]=$T2880,ChangeLog[Change'#],"")),"")</f>
        <v/>
      </c>
      <c r="T2880">
        <v>2882</v>
      </c>
    </row>
    <row r="2881" spans="1:20" ht="17.100000000000001" customHeight="1" x14ac:dyDescent="0.25">
      <c r="A2881" s="1" t="s">
        <v>1242</v>
      </c>
      <c r="B2881" s="15">
        <v>2007</v>
      </c>
      <c r="C2881" s="15" t="s">
        <v>24</v>
      </c>
      <c r="D2881" s="15" t="s">
        <v>35</v>
      </c>
      <c r="E2881" s="15" t="s">
        <v>35</v>
      </c>
      <c r="F2881" s="15" t="s">
        <v>26</v>
      </c>
      <c r="G2881" s="15" t="s">
        <v>36</v>
      </c>
      <c r="H2881" s="15" t="s">
        <v>1359</v>
      </c>
      <c r="I2881" s="15" t="s">
        <v>36</v>
      </c>
      <c r="J2881" s="1" t="s">
        <v>36</v>
      </c>
      <c r="K2881" s="15" t="s">
        <v>29</v>
      </c>
      <c r="L2881" s="15">
        <v>1</v>
      </c>
      <c r="M2881" s="15" t="s">
        <v>41</v>
      </c>
      <c r="N2881" s="15">
        <v>1</v>
      </c>
      <c r="O2881" s="15">
        <v>1</v>
      </c>
      <c r="P2881" s="13" t="s">
        <v>31</v>
      </c>
      <c r="Q2881" s="13" t="s">
        <v>32</v>
      </c>
      <c r="R2881" s="1"/>
      <c r="S2881" s="13" t="str" cm="1">
        <f t="array" ref="S2881">IFERROR(_xlfn.TEXTJOIN(", ",TRUE,IF(ChangeLog[ROW_ID]=$T2881,ChangeLog[Change'#],"")),"")</f>
        <v>224</v>
      </c>
      <c r="T2881">
        <v>2883</v>
      </c>
    </row>
    <row r="2882" spans="1:20" ht="17.100000000000001" customHeight="1" x14ac:dyDescent="0.25">
      <c r="A2882" s="1" t="s">
        <v>1242</v>
      </c>
      <c r="B2882" s="15">
        <v>2007</v>
      </c>
      <c r="C2882" s="15" t="s">
        <v>24</v>
      </c>
      <c r="D2882" s="15" t="s">
        <v>25</v>
      </c>
      <c r="E2882" s="15" t="s">
        <v>25</v>
      </c>
      <c r="F2882" s="15" t="s">
        <v>26</v>
      </c>
      <c r="G2882" s="15" t="s">
        <v>45</v>
      </c>
      <c r="H2882" s="15" t="s">
        <v>1243</v>
      </c>
      <c r="I2882" s="15" t="s">
        <v>12209</v>
      </c>
      <c r="J2882" s="1" t="s">
        <v>4519</v>
      </c>
      <c r="K2882" s="15" t="s">
        <v>29</v>
      </c>
      <c r="L2882" s="15">
        <v>3</v>
      </c>
      <c r="M2882" s="15" t="s">
        <v>57</v>
      </c>
      <c r="N2882" s="15">
        <v>3</v>
      </c>
      <c r="O2882" s="15">
        <v>1</v>
      </c>
      <c r="P2882" s="13" t="s">
        <v>31</v>
      </c>
      <c r="Q2882" s="13" t="s">
        <v>32</v>
      </c>
      <c r="R2882" s="1"/>
      <c r="S2882" s="13" t="str" cm="1">
        <f t="array" ref="S2882">IFERROR(_xlfn.TEXTJOIN(", ",TRUE,IF(ChangeLog[ROW_ID]=$T2882,ChangeLog[Change'#],"")),"")</f>
        <v/>
      </c>
      <c r="T2882">
        <v>2884</v>
      </c>
    </row>
    <row r="2883" spans="1:20" ht="17.100000000000001" customHeight="1" x14ac:dyDescent="0.25">
      <c r="A2883" s="1" t="s">
        <v>1242</v>
      </c>
      <c r="B2883" s="15">
        <v>2007</v>
      </c>
      <c r="C2883" s="15" t="s">
        <v>24</v>
      </c>
      <c r="D2883" s="15" t="s">
        <v>25</v>
      </c>
      <c r="E2883" s="15" t="s">
        <v>25</v>
      </c>
      <c r="F2883" s="15" t="s">
        <v>26</v>
      </c>
      <c r="G2883" s="15" t="s">
        <v>106</v>
      </c>
      <c r="H2883" s="15" t="s">
        <v>1243</v>
      </c>
      <c r="I2883" s="15" t="s">
        <v>5442</v>
      </c>
      <c r="J2883" s="1" t="s">
        <v>4519</v>
      </c>
      <c r="K2883" s="15" t="s">
        <v>29</v>
      </c>
      <c r="L2883" s="15">
        <v>3</v>
      </c>
      <c r="M2883" s="15" t="s">
        <v>57</v>
      </c>
      <c r="N2883" s="15">
        <v>3</v>
      </c>
      <c r="O2883" s="15">
        <v>1</v>
      </c>
      <c r="P2883" s="13" t="s">
        <v>31</v>
      </c>
      <c r="Q2883" s="13" t="s">
        <v>32</v>
      </c>
      <c r="R2883" s="1"/>
      <c r="S2883" s="13" t="str" cm="1">
        <f t="array" ref="S2883">IFERROR(_xlfn.TEXTJOIN(", ",TRUE,IF(ChangeLog[ROW_ID]=$T2883,ChangeLog[Change'#],"")),"")</f>
        <v/>
      </c>
      <c r="T2883">
        <v>2885</v>
      </c>
    </row>
    <row r="2884" spans="1:20" ht="17.100000000000001" customHeight="1" x14ac:dyDescent="0.25">
      <c r="A2884" s="1" t="s">
        <v>1242</v>
      </c>
      <c r="B2884" s="15">
        <v>2007</v>
      </c>
      <c r="C2884" s="15" t="s">
        <v>24</v>
      </c>
      <c r="D2884" s="15" t="s">
        <v>25</v>
      </c>
      <c r="E2884" s="15" t="s">
        <v>25</v>
      </c>
      <c r="F2884" s="15" t="s">
        <v>49</v>
      </c>
      <c r="G2884" s="15" t="s">
        <v>106</v>
      </c>
      <c r="H2884" s="15" t="s">
        <v>1243</v>
      </c>
      <c r="I2884" s="15" t="s">
        <v>12148</v>
      </c>
      <c r="J2884" s="1" t="s">
        <v>4713</v>
      </c>
      <c r="K2884" s="15" t="s">
        <v>29</v>
      </c>
      <c r="L2884" s="15">
        <v>3</v>
      </c>
      <c r="M2884" s="15" t="s">
        <v>57</v>
      </c>
      <c r="N2884" s="15">
        <v>3</v>
      </c>
      <c r="O2884" s="15">
        <v>1</v>
      </c>
      <c r="P2884" s="13" t="s">
        <v>31</v>
      </c>
      <c r="Q2884" s="13" t="s">
        <v>32</v>
      </c>
      <c r="R2884" s="1"/>
      <c r="S2884" s="13" t="str" cm="1">
        <f t="array" ref="S2884">IFERROR(_xlfn.TEXTJOIN(", ",TRUE,IF(ChangeLog[ROW_ID]=$T2884,ChangeLog[Change'#],"")),"")</f>
        <v/>
      </c>
      <c r="T2884">
        <v>2886</v>
      </c>
    </row>
    <row r="2885" spans="1:20" ht="17.100000000000001" customHeight="1" x14ac:dyDescent="0.25">
      <c r="A2885" s="1" t="s">
        <v>1242</v>
      </c>
      <c r="B2885" s="15">
        <v>2007</v>
      </c>
      <c r="C2885" s="15" t="s">
        <v>24</v>
      </c>
      <c r="D2885" s="15" t="s">
        <v>25</v>
      </c>
      <c r="E2885" s="15" t="s">
        <v>25</v>
      </c>
      <c r="F2885" s="15" t="s">
        <v>26</v>
      </c>
      <c r="G2885" s="15" t="s">
        <v>169</v>
      </c>
      <c r="H2885" s="15" t="s">
        <v>1243</v>
      </c>
      <c r="I2885" s="15" t="s">
        <v>5425</v>
      </c>
      <c r="J2885" s="1" t="s">
        <v>4715</v>
      </c>
      <c r="K2885" s="15" t="s">
        <v>29</v>
      </c>
      <c r="L2885" s="15">
        <v>3</v>
      </c>
      <c r="M2885" s="15" t="s">
        <v>57</v>
      </c>
      <c r="N2885" s="15">
        <v>3</v>
      </c>
      <c r="O2885" s="15">
        <v>1</v>
      </c>
      <c r="P2885" s="13" t="s">
        <v>31</v>
      </c>
      <c r="Q2885" s="13" t="s">
        <v>32</v>
      </c>
      <c r="R2885" s="1"/>
      <c r="S2885" s="13" t="str" cm="1">
        <f t="array" ref="S2885">IFERROR(_xlfn.TEXTJOIN(", ",TRUE,IF(ChangeLog[ROW_ID]=$T2885,ChangeLog[Change'#],"")),"")</f>
        <v/>
      </c>
      <c r="T2885">
        <v>2887</v>
      </c>
    </row>
    <row r="2886" spans="1:20" ht="17.100000000000001" customHeight="1" x14ac:dyDescent="0.25">
      <c r="A2886" s="1" t="s">
        <v>1242</v>
      </c>
      <c r="B2886" s="15">
        <v>2007</v>
      </c>
      <c r="C2886" s="15" t="s">
        <v>24</v>
      </c>
      <c r="D2886" s="15" t="s">
        <v>25</v>
      </c>
      <c r="E2886" s="15" t="s">
        <v>25</v>
      </c>
      <c r="F2886" s="15" t="s">
        <v>26</v>
      </c>
      <c r="G2886" s="15" t="s">
        <v>121</v>
      </c>
      <c r="H2886" s="15" t="s">
        <v>1243</v>
      </c>
      <c r="I2886" s="15" t="s">
        <v>5446</v>
      </c>
      <c r="J2886" s="1" t="s">
        <v>4717</v>
      </c>
      <c r="K2886" s="15" t="s">
        <v>29</v>
      </c>
      <c r="L2886" s="15">
        <v>3</v>
      </c>
      <c r="M2886" s="15" t="s">
        <v>57</v>
      </c>
      <c r="N2886" s="15">
        <v>3</v>
      </c>
      <c r="O2886" s="15">
        <v>1</v>
      </c>
      <c r="P2886" s="13" t="s">
        <v>31</v>
      </c>
      <c r="Q2886" s="13" t="s">
        <v>32</v>
      </c>
      <c r="R2886" s="1"/>
      <c r="S2886" s="13" t="str" cm="1">
        <f t="array" ref="S2886">IFERROR(_xlfn.TEXTJOIN(", ",TRUE,IF(ChangeLog[ROW_ID]=$T2886,ChangeLog[Change'#],"")),"")</f>
        <v/>
      </c>
      <c r="T2886">
        <v>2888</v>
      </c>
    </row>
    <row r="2887" spans="1:20" ht="17.100000000000001" customHeight="1" x14ac:dyDescent="0.25">
      <c r="A2887" s="1" t="s">
        <v>1242</v>
      </c>
      <c r="B2887" s="15">
        <v>2007</v>
      </c>
      <c r="C2887" s="15" t="s">
        <v>24</v>
      </c>
      <c r="D2887" s="15" t="s">
        <v>25</v>
      </c>
      <c r="E2887" s="15" t="s">
        <v>25</v>
      </c>
      <c r="F2887" s="15" t="s">
        <v>26</v>
      </c>
      <c r="G2887" s="15" t="s">
        <v>100</v>
      </c>
      <c r="H2887" s="15" t="s">
        <v>1243</v>
      </c>
      <c r="I2887" s="15" t="s">
        <v>5440</v>
      </c>
      <c r="J2887" s="1" t="s">
        <v>4719</v>
      </c>
      <c r="K2887" s="15" t="s">
        <v>29</v>
      </c>
      <c r="L2887" s="15">
        <v>1</v>
      </c>
      <c r="M2887" s="15" t="s">
        <v>41</v>
      </c>
      <c r="N2887" s="15">
        <v>1</v>
      </c>
      <c r="O2887" s="15">
        <v>1</v>
      </c>
      <c r="P2887" s="13" t="s">
        <v>31</v>
      </c>
      <c r="Q2887" s="13" t="s">
        <v>32</v>
      </c>
      <c r="R2887" s="1"/>
      <c r="S2887" s="13" t="str" cm="1">
        <f t="array" ref="S2887">IFERROR(_xlfn.TEXTJOIN(", ",TRUE,IF(ChangeLog[ROW_ID]=$T2887,ChangeLog[Change'#],"")),"")</f>
        <v/>
      </c>
      <c r="T2887">
        <v>2889</v>
      </c>
    </row>
    <row r="2888" spans="1:20" ht="17.100000000000001" customHeight="1" x14ac:dyDescent="0.25">
      <c r="A2888" s="1" t="s">
        <v>1242</v>
      </c>
      <c r="B2888" s="15">
        <v>2007</v>
      </c>
      <c r="C2888" s="15" t="s">
        <v>24</v>
      </c>
      <c r="D2888" s="15" t="s">
        <v>25</v>
      </c>
      <c r="E2888" s="15" t="s">
        <v>25</v>
      </c>
      <c r="F2888" s="15" t="s">
        <v>49</v>
      </c>
      <c r="G2888" s="15" t="s">
        <v>820</v>
      </c>
      <c r="H2888" s="15" t="s">
        <v>1243</v>
      </c>
      <c r="I2888" s="15" t="s">
        <v>12210</v>
      </c>
      <c r="J2888" s="1" t="s">
        <v>991</v>
      </c>
      <c r="K2888" s="15" t="s">
        <v>29</v>
      </c>
      <c r="L2888" s="15">
        <v>1</v>
      </c>
      <c r="M2888" s="15" t="s">
        <v>41</v>
      </c>
      <c r="N2888" s="15">
        <v>1</v>
      </c>
      <c r="O2888" s="15">
        <v>1</v>
      </c>
      <c r="P2888" s="13" t="s">
        <v>31</v>
      </c>
      <c r="Q2888" s="13" t="s">
        <v>32</v>
      </c>
      <c r="R2888" s="1"/>
      <c r="S2888" s="13" t="str" cm="1">
        <f t="array" ref="S2888">IFERROR(_xlfn.TEXTJOIN(", ",TRUE,IF(ChangeLog[ROW_ID]=$T2888,ChangeLog[Change'#],"")),"")</f>
        <v/>
      </c>
      <c r="T2888">
        <v>2890</v>
      </c>
    </row>
    <row r="2889" spans="1:20" ht="17.100000000000001" customHeight="1" x14ac:dyDescent="0.25">
      <c r="A2889" s="1" t="s">
        <v>1242</v>
      </c>
      <c r="B2889" s="15">
        <v>2007</v>
      </c>
      <c r="C2889" s="15" t="s">
        <v>24</v>
      </c>
      <c r="D2889" s="15" t="s">
        <v>25</v>
      </c>
      <c r="E2889" s="15" t="s">
        <v>25</v>
      </c>
      <c r="F2889" s="15" t="s">
        <v>49</v>
      </c>
      <c r="G2889" s="15" t="s">
        <v>124</v>
      </c>
      <c r="H2889" s="15" t="s">
        <v>1243</v>
      </c>
      <c r="I2889" s="15" t="s">
        <v>275</v>
      </c>
      <c r="J2889" s="1" t="s">
        <v>274</v>
      </c>
      <c r="K2889" s="15" t="s">
        <v>29</v>
      </c>
      <c r="L2889" s="15">
        <v>1</v>
      </c>
      <c r="M2889" s="15" t="s">
        <v>41</v>
      </c>
      <c r="N2889" s="15">
        <v>1</v>
      </c>
      <c r="O2889" s="15">
        <v>1</v>
      </c>
      <c r="P2889" s="13" t="s">
        <v>31</v>
      </c>
      <c r="Q2889" s="13" t="s">
        <v>32</v>
      </c>
      <c r="R2889" s="1"/>
      <c r="S2889" s="13" t="str" cm="1">
        <f t="array" ref="S2889">IFERROR(_xlfn.TEXTJOIN(", ",TRUE,IF(ChangeLog[ROW_ID]=$T2889,ChangeLog[Change'#],"")),"")</f>
        <v/>
      </c>
      <c r="T2889">
        <v>2891</v>
      </c>
    </row>
    <row r="2890" spans="1:20" ht="17.100000000000001" customHeight="1" x14ac:dyDescent="0.25">
      <c r="A2890" s="1" t="s">
        <v>1242</v>
      </c>
      <c r="B2890" s="15">
        <v>2007</v>
      </c>
      <c r="C2890" s="15" t="s">
        <v>24</v>
      </c>
      <c r="D2890" s="15" t="s">
        <v>25</v>
      </c>
      <c r="E2890" s="15" t="s">
        <v>25</v>
      </c>
      <c r="F2890" s="15" t="s">
        <v>49</v>
      </c>
      <c r="G2890" s="15" t="s">
        <v>359</v>
      </c>
      <c r="H2890" s="15" t="s">
        <v>1243</v>
      </c>
      <c r="I2890" s="15" t="s">
        <v>5457</v>
      </c>
      <c r="J2890" s="1" t="s">
        <v>274</v>
      </c>
      <c r="K2890" s="15" t="s">
        <v>29</v>
      </c>
      <c r="L2890" s="15">
        <v>1</v>
      </c>
      <c r="M2890" s="15" t="s">
        <v>41</v>
      </c>
      <c r="N2890" s="15">
        <v>1</v>
      </c>
      <c r="O2890" s="15">
        <v>1</v>
      </c>
      <c r="P2890" s="13" t="s">
        <v>31</v>
      </c>
      <c r="Q2890" s="13" t="s">
        <v>32</v>
      </c>
      <c r="R2890" s="1"/>
      <c r="S2890" s="13" t="str" cm="1">
        <f t="array" ref="S2890">IFERROR(_xlfn.TEXTJOIN(", ",TRUE,IF(ChangeLog[ROW_ID]=$T2890,ChangeLog[Change'#],"")),"")</f>
        <v/>
      </c>
      <c r="T2890">
        <v>2892</v>
      </c>
    </row>
    <row r="2891" spans="1:20" ht="17.100000000000001" customHeight="1" x14ac:dyDescent="0.25">
      <c r="A2891" s="1" t="s">
        <v>1242</v>
      </c>
      <c r="B2891" s="15">
        <v>2007</v>
      </c>
      <c r="C2891" s="15" t="s">
        <v>24</v>
      </c>
      <c r="D2891" s="15" t="s">
        <v>25</v>
      </c>
      <c r="E2891" s="15" t="s">
        <v>25</v>
      </c>
      <c r="F2891" s="15" t="s">
        <v>49</v>
      </c>
      <c r="G2891" s="15" t="s">
        <v>100</v>
      </c>
      <c r="H2891" s="15" t="s">
        <v>1243</v>
      </c>
      <c r="I2891" s="15" t="s">
        <v>5452</v>
      </c>
      <c r="J2891" s="1" t="s">
        <v>274</v>
      </c>
      <c r="K2891" s="15" t="s">
        <v>29</v>
      </c>
      <c r="L2891" s="15">
        <v>1</v>
      </c>
      <c r="M2891" s="15" t="s">
        <v>41</v>
      </c>
      <c r="N2891" s="15">
        <v>1</v>
      </c>
      <c r="O2891" s="15">
        <v>1</v>
      </c>
      <c r="P2891" s="13" t="s">
        <v>31</v>
      </c>
      <c r="Q2891" s="13" t="s">
        <v>32</v>
      </c>
      <c r="R2891" s="1"/>
      <c r="S2891" s="13" t="str" cm="1">
        <f t="array" ref="S2891">IFERROR(_xlfn.TEXTJOIN(", ",TRUE,IF(ChangeLog[ROW_ID]=$T2891,ChangeLog[Change'#],"")),"")</f>
        <v/>
      </c>
      <c r="T2891">
        <v>2893</v>
      </c>
    </row>
    <row r="2892" spans="1:20" ht="17.100000000000001" customHeight="1" x14ac:dyDescent="0.25">
      <c r="A2892" s="1" t="s">
        <v>1242</v>
      </c>
      <c r="B2892" s="15">
        <v>2007</v>
      </c>
      <c r="C2892" s="15" t="s">
        <v>24</v>
      </c>
      <c r="D2892" s="15" t="s">
        <v>25</v>
      </c>
      <c r="E2892" s="15" t="s">
        <v>25</v>
      </c>
      <c r="F2892" s="15" t="s">
        <v>49</v>
      </c>
      <c r="G2892" s="15" t="s">
        <v>121</v>
      </c>
      <c r="H2892" s="15" t="s">
        <v>1243</v>
      </c>
      <c r="I2892" s="15" t="s">
        <v>409</v>
      </c>
      <c r="J2892" s="1" t="s">
        <v>4725</v>
      </c>
      <c r="K2892" s="15" t="s">
        <v>29</v>
      </c>
      <c r="L2892" s="15">
        <v>1</v>
      </c>
      <c r="M2892" s="15" t="s">
        <v>41</v>
      </c>
      <c r="N2892" s="15">
        <v>1</v>
      </c>
      <c r="O2892" s="15">
        <v>1</v>
      </c>
      <c r="P2892" s="13" t="s">
        <v>31</v>
      </c>
      <c r="Q2892" s="13" t="s">
        <v>32</v>
      </c>
      <c r="R2892" s="1"/>
      <c r="S2892" s="13" t="str" cm="1">
        <f t="array" ref="S2892">IFERROR(_xlfn.TEXTJOIN(", ",TRUE,IF(ChangeLog[ROW_ID]=$T2892,ChangeLog[Change'#],"")),"")</f>
        <v/>
      </c>
      <c r="T2892">
        <v>2894</v>
      </c>
    </row>
    <row r="2893" spans="1:20" ht="17.100000000000001" customHeight="1" x14ac:dyDescent="0.25">
      <c r="A2893" s="1" t="s">
        <v>1242</v>
      </c>
      <c r="B2893" s="15">
        <v>2007</v>
      </c>
      <c r="C2893" s="15" t="s">
        <v>24</v>
      </c>
      <c r="D2893" s="15" t="s">
        <v>25</v>
      </c>
      <c r="E2893" s="15" t="s">
        <v>25</v>
      </c>
      <c r="F2893" s="15" t="s">
        <v>26</v>
      </c>
      <c r="G2893" s="15" t="s">
        <v>27</v>
      </c>
      <c r="H2893" s="15" t="s">
        <v>1243</v>
      </c>
      <c r="I2893" s="15" t="s">
        <v>5423</v>
      </c>
      <c r="J2893" s="1" t="s">
        <v>4727</v>
      </c>
      <c r="K2893" s="15" t="s">
        <v>29</v>
      </c>
      <c r="L2893" s="15">
        <v>1</v>
      </c>
      <c r="M2893" s="15" t="s">
        <v>41</v>
      </c>
      <c r="N2893" s="15">
        <v>1</v>
      </c>
      <c r="O2893" s="15">
        <v>1</v>
      </c>
      <c r="P2893" s="13" t="s">
        <v>31</v>
      </c>
      <c r="Q2893" s="13" t="s">
        <v>32</v>
      </c>
      <c r="R2893" s="1"/>
      <c r="S2893" s="13" t="str" cm="1">
        <f t="array" ref="S2893">IFERROR(_xlfn.TEXTJOIN(", ",TRUE,IF(ChangeLog[ROW_ID]=$T2893,ChangeLog[Change'#],"")),"")</f>
        <v/>
      </c>
      <c r="T2893">
        <v>2895</v>
      </c>
    </row>
    <row r="2894" spans="1:20" ht="17.100000000000001" customHeight="1" x14ac:dyDescent="0.25">
      <c r="A2894" s="1" t="s">
        <v>1242</v>
      </c>
      <c r="B2894" s="15">
        <v>2007</v>
      </c>
      <c r="C2894" s="15" t="s">
        <v>24</v>
      </c>
      <c r="D2894" s="15" t="s">
        <v>25</v>
      </c>
      <c r="E2894" s="15" t="s">
        <v>25</v>
      </c>
      <c r="F2894" s="15" t="s">
        <v>26</v>
      </c>
      <c r="G2894" s="15" t="s">
        <v>66</v>
      </c>
      <c r="H2894" s="15" t="s">
        <v>1243</v>
      </c>
      <c r="I2894" s="15" t="s">
        <v>361</v>
      </c>
      <c r="J2894" s="1" t="s">
        <v>4729</v>
      </c>
      <c r="K2894" s="15" t="s">
        <v>29</v>
      </c>
      <c r="L2894" s="15">
        <v>1</v>
      </c>
      <c r="M2894" s="15" t="s">
        <v>41</v>
      </c>
      <c r="N2894" s="15">
        <v>1</v>
      </c>
      <c r="O2894" s="15">
        <v>1</v>
      </c>
      <c r="P2894" s="13" t="s">
        <v>31</v>
      </c>
      <c r="Q2894" s="13" t="s">
        <v>32</v>
      </c>
      <c r="R2894" s="1"/>
      <c r="S2894" s="13" t="str" cm="1">
        <f t="array" ref="S2894">IFERROR(_xlfn.TEXTJOIN(", ",TRUE,IF(ChangeLog[ROW_ID]=$T2894,ChangeLog[Change'#],"")),"")</f>
        <v/>
      </c>
      <c r="T2894">
        <v>2896</v>
      </c>
    </row>
    <row r="2895" spans="1:20" ht="17.100000000000001" customHeight="1" x14ac:dyDescent="0.25">
      <c r="A2895" s="1" t="s">
        <v>1242</v>
      </c>
      <c r="B2895" s="15">
        <v>2007</v>
      </c>
      <c r="C2895" s="15" t="s">
        <v>24</v>
      </c>
      <c r="D2895" s="15" t="s">
        <v>25</v>
      </c>
      <c r="E2895" s="15" t="s">
        <v>25</v>
      </c>
      <c r="F2895" s="15" t="s">
        <v>26</v>
      </c>
      <c r="G2895" s="15" t="s">
        <v>42</v>
      </c>
      <c r="H2895" s="15" t="s">
        <v>1243</v>
      </c>
      <c r="I2895" s="15" t="s">
        <v>407</v>
      </c>
      <c r="J2895" s="1" t="s">
        <v>4731</v>
      </c>
      <c r="K2895" s="15" t="s">
        <v>29</v>
      </c>
      <c r="L2895" s="15">
        <v>1</v>
      </c>
      <c r="M2895" s="15" t="s">
        <v>41</v>
      </c>
      <c r="N2895" s="15">
        <v>1</v>
      </c>
      <c r="O2895" s="15">
        <v>1</v>
      </c>
      <c r="P2895" s="13" t="s">
        <v>31</v>
      </c>
      <c r="Q2895" s="13" t="s">
        <v>32</v>
      </c>
      <c r="R2895" s="1"/>
      <c r="S2895" s="13" t="str" cm="1">
        <f t="array" ref="S2895">IFERROR(_xlfn.TEXTJOIN(", ",TRUE,IF(ChangeLog[ROW_ID]=$T2895,ChangeLog[Change'#],"")),"")</f>
        <v/>
      </c>
      <c r="T2895">
        <v>2897</v>
      </c>
    </row>
    <row r="2896" spans="1:20" ht="17.100000000000001" customHeight="1" x14ac:dyDescent="0.25">
      <c r="A2896" s="1" t="s">
        <v>1242</v>
      </c>
      <c r="B2896" s="15">
        <v>2007</v>
      </c>
      <c r="C2896" s="15" t="s">
        <v>24</v>
      </c>
      <c r="D2896" s="15" t="s">
        <v>25</v>
      </c>
      <c r="E2896" s="15" t="s">
        <v>25</v>
      </c>
      <c r="F2896" s="15" t="s">
        <v>49</v>
      </c>
      <c r="G2896" s="15" t="s">
        <v>786</v>
      </c>
      <c r="H2896" s="15" t="s">
        <v>1243</v>
      </c>
      <c r="I2896" s="15" t="s">
        <v>5415</v>
      </c>
      <c r="J2896" s="1" t="s">
        <v>4518</v>
      </c>
      <c r="K2896" s="15" t="s">
        <v>29</v>
      </c>
      <c r="L2896" s="15">
        <v>1</v>
      </c>
      <c r="M2896" s="15" t="s">
        <v>41</v>
      </c>
      <c r="N2896" s="15">
        <v>1</v>
      </c>
      <c r="O2896" s="15">
        <v>1</v>
      </c>
      <c r="P2896" s="13" t="s">
        <v>31</v>
      </c>
      <c r="Q2896" s="13" t="s">
        <v>32</v>
      </c>
      <c r="R2896" s="1"/>
      <c r="S2896" s="13" t="str" cm="1">
        <f t="array" ref="S2896">IFERROR(_xlfn.TEXTJOIN(", ",TRUE,IF(ChangeLog[ROW_ID]=$T2896,ChangeLog[Change'#],"")),"")</f>
        <v/>
      </c>
      <c r="T2896">
        <v>2898</v>
      </c>
    </row>
    <row r="2897" spans="1:20" ht="17.100000000000001" customHeight="1" x14ac:dyDescent="0.25">
      <c r="A2897" s="1" t="s">
        <v>1242</v>
      </c>
      <c r="B2897" s="15">
        <v>2007</v>
      </c>
      <c r="C2897" s="15" t="s">
        <v>24</v>
      </c>
      <c r="D2897" s="15" t="s">
        <v>25</v>
      </c>
      <c r="E2897" s="15" t="s">
        <v>25</v>
      </c>
      <c r="F2897" s="15" t="s">
        <v>49</v>
      </c>
      <c r="G2897" s="15" t="s">
        <v>695</v>
      </c>
      <c r="H2897" s="15" t="s">
        <v>1243</v>
      </c>
      <c r="I2897" s="15" t="s">
        <v>5416</v>
      </c>
      <c r="J2897" s="1" t="s">
        <v>4518</v>
      </c>
      <c r="K2897" s="15" t="s">
        <v>29</v>
      </c>
      <c r="L2897" s="15">
        <v>1</v>
      </c>
      <c r="M2897" s="15" t="s">
        <v>41</v>
      </c>
      <c r="N2897" s="15">
        <v>1</v>
      </c>
      <c r="O2897" s="15">
        <v>1</v>
      </c>
      <c r="P2897" s="13" t="s">
        <v>31</v>
      </c>
      <c r="Q2897" s="13" t="s">
        <v>32</v>
      </c>
      <c r="R2897" s="1"/>
      <c r="S2897" s="13" t="str" cm="1">
        <f t="array" ref="S2897">IFERROR(_xlfn.TEXTJOIN(", ",TRUE,IF(ChangeLog[ROW_ID]=$T2897,ChangeLog[Change'#],"")),"")</f>
        <v/>
      </c>
      <c r="T2897">
        <v>2899</v>
      </c>
    </row>
    <row r="2898" spans="1:20" ht="17.100000000000001" customHeight="1" x14ac:dyDescent="0.25">
      <c r="A2898" s="1" t="s">
        <v>1242</v>
      </c>
      <c r="B2898" s="15">
        <v>2007</v>
      </c>
      <c r="C2898" s="15" t="s">
        <v>24</v>
      </c>
      <c r="D2898" s="15" t="s">
        <v>25</v>
      </c>
      <c r="E2898" s="15" t="s">
        <v>25</v>
      </c>
      <c r="F2898" s="15" t="s">
        <v>26</v>
      </c>
      <c r="G2898" s="15" t="s">
        <v>39</v>
      </c>
      <c r="H2898" s="15" t="s">
        <v>1243</v>
      </c>
      <c r="I2898" s="15" t="s">
        <v>5412</v>
      </c>
      <c r="J2898" s="1" t="s">
        <v>4519</v>
      </c>
      <c r="K2898" s="15" t="s">
        <v>29</v>
      </c>
      <c r="L2898" s="15">
        <v>2</v>
      </c>
      <c r="M2898" s="15" t="s">
        <v>30</v>
      </c>
      <c r="N2898" s="15">
        <v>2</v>
      </c>
      <c r="O2898" s="15">
        <v>1</v>
      </c>
      <c r="P2898" s="13" t="s">
        <v>31</v>
      </c>
      <c r="Q2898" s="13" t="s">
        <v>32</v>
      </c>
      <c r="R2898" s="1"/>
      <c r="S2898" s="13" t="str" cm="1">
        <f t="array" ref="S2898">IFERROR(_xlfn.TEXTJOIN(", ",TRUE,IF(ChangeLog[ROW_ID]=$T2898,ChangeLog[Change'#],"")),"")</f>
        <v/>
      </c>
      <c r="T2898">
        <v>2900</v>
      </c>
    </row>
    <row r="2899" spans="1:20" ht="17.100000000000001" customHeight="1" x14ac:dyDescent="0.25">
      <c r="A2899" s="1" t="s">
        <v>1242</v>
      </c>
      <c r="B2899" s="15">
        <v>2007</v>
      </c>
      <c r="C2899" s="15" t="s">
        <v>24</v>
      </c>
      <c r="D2899" s="15" t="s">
        <v>25</v>
      </c>
      <c r="E2899" s="15" t="s">
        <v>25</v>
      </c>
      <c r="F2899" s="15" t="s">
        <v>49</v>
      </c>
      <c r="G2899" s="15" t="s">
        <v>100</v>
      </c>
      <c r="H2899" s="15" t="s">
        <v>1243</v>
      </c>
      <c r="I2899" s="15" t="s">
        <v>5452</v>
      </c>
      <c r="J2899" s="1" t="s">
        <v>4713</v>
      </c>
      <c r="K2899" s="15" t="s">
        <v>29</v>
      </c>
      <c r="L2899" s="15">
        <v>2</v>
      </c>
      <c r="M2899" s="15" t="s">
        <v>30</v>
      </c>
      <c r="N2899" s="15">
        <v>2</v>
      </c>
      <c r="O2899" s="15">
        <v>1</v>
      </c>
      <c r="P2899" s="13" t="s">
        <v>31</v>
      </c>
      <c r="Q2899" s="13" t="s">
        <v>32</v>
      </c>
      <c r="R2899" s="1"/>
      <c r="S2899" s="13" t="str" cm="1">
        <f t="array" ref="S2899">IFERROR(_xlfn.TEXTJOIN(", ",TRUE,IF(ChangeLog[ROW_ID]=$T2899,ChangeLog[Change'#],"")),"")</f>
        <v/>
      </c>
      <c r="T2899">
        <v>2901</v>
      </c>
    </row>
    <row r="2900" spans="1:20" ht="17.100000000000001" customHeight="1" x14ac:dyDescent="0.25">
      <c r="A2900" s="1" t="s">
        <v>1242</v>
      </c>
      <c r="B2900" s="15">
        <v>2007</v>
      </c>
      <c r="C2900" s="15" t="s">
        <v>24</v>
      </c>
      <c r="D2900" s="15" t="s">
        <v>25</v>
      </c>
      <c r="E2900" s="15" t="s">
        <v>25</v>
      </c>
      <c r="F2900" s="15" t="s">
        <v>49</v>
      </c>
      <c r="G2900" s="15" t="s">
        <v>46</v>
      </c>
      <c r="H2900" s="15" t="s">
        <v>1243</v>
      </c>
      <c r="I2900" s="15" t="s">
        <v>12149</v>
      </c>
      <c r="J2900" s="1" t="s">
        <v>4736</v>
      </c>
      <c r="K2900" s="15" t="s">
        <v>29</v>
      </c>
      <c r="L2900" s="15">
        <v>2</v>
      </c>
      <c r="M2900" s="15" t="s">
        <v>30</v>
      </c>
      <c r="N2900" s="15">
        <v>2</v>
      </c>
      <c r="O2900" s="15">
        <v>1</v>
      </c>
      <c r="P2900" s="13" t="s">
        <v>31</v>
      </c>
      <c r="Q2900" s="13" t="s">
        <v>32</v>
      </c>
      <c r="R2900" s="1"/>
      <c r="S2900" s="13" t="str" cm="1">
        <f t="array" ref="S2900">IFERROR(_xlfn.TEXTJOIN(", ",TRUE,IF(ChangeLog[ROW_ID]=$T2900,ChangeLog[Change'#],"")),"")</f>
        <v/>
      </c>
      <c r="T2900">
        <v>2902</v>
      </c>
    </row>
    <row r="2901" spans="1:20" ht="17.100000000000001" customHeight="1" x14ac:dyDescent="0.25">
      <c r="A2901" s="1" t="s">
        <v>1242</v>
      </c>
      <c r="B2901" s="15">
        <v>2007</v>
      </c>
      <c r="C2901" s="15" t="s">
        <v>24</v>
      </c>
      <c r="D2901" s="15" t="s">
        <v>25</v>
      </c>
      <c r="E2901" s="15" t="s">
        <v>25</v>
      </c>
      <c r="F2901" s="15" t="s">
        <v>26</v>
      </c>
      <c r="G2901" s="15" t="s">
        <v>106</v>
      </c>
      <c r="H2901" s="15" t="s">
        <v>1243</v>
      </c>
      <c r="I2901" s="15" t="s">
        <v>5442</v>
      </c>
      <c r="J2901" s="1" t="s">
        <v>4719</v>
      </c>
      <c r="K2901" s="15" t="s">
        <v>29</v>
      </c>
      <c r="L2901" s="15">
        <v>2</v>
      </c>
      <c r="M2901" s="15" t="s">
        <v>30</v>
      </c>
      <c r="N2901" s="15">
        <v>2</v>
      </c>
      <c r="O2901" s="15">
        <v>1</v>
      </c>
      <c r="P2901" s="13" t="s">
        <v>31</v>
      </c>
      <c r="Q2901" s="13" t="s">
        <v>32</v>
      </c>
      <c r="R2901" s="1"/>
      <c r="S2901" s="13" t="str" cm="1">
        <f t="array" ref="S2901">IFERROR(_xlfn.TEXTJOIN(", ",TRUE,IF(ChangeLog[ROW_ID]=$T2901,ChangeLog[Change'#],"")),"")</f>
        <v/>
      </c>
      <c r="T2901">
        <v>2903</v>
      </c>
    </row>
    <row r="2902" spans="1:20" ht="17.100000000000001" customHeight="1" x14ac:dyDescent="0.25">
      <c r="A2902" s="1" t="s">
        <v>1242</v>
      </c>
      <c r="B2902" s="15">
        <v>2007</v>
      </c>
      <c r="C2902" s="15" t="s">
        <v>24</v>
      </c>
      <c r="D2902" s="15" t="s">
        <v>25</v>
      </c>
      <c r="E2902" s="15" t="s">
        <v>25</v>
      </c>
      <c r="F2902" s="15" t="s">
        <v>49</v>
      </c>
      <c r="G2902" s="15" t="s">
        <v>104</v>
      </c>
      <c r="H2902" s="15" t="s">
        <v>1243</v>
      </c>
      <c r="I2902" s="15" t="s">
        <v>12211</v>
      </c>
      <c r="J2902" s="1" t="s">
        <v>991</v>
      </c>
      <c r="K2902" s="15" t="s">
        <v>29</v>
      </c>
      <c r="L2902" s="15">
        <v>2</v>
      </c>
      <c r="M2902" s="15" t="s">
        <v>30</v>
      </c>
      <c r="N2902" s="15">
        <v>2</v>
      </c>
      <c r="O2902" s="15">
        <v>1</v>
      </c>
      <c r="P2902" s="13" t="s">
        <v>31</v>
      </c>
      <c r="Q2902" s="13" t="s">
        <v>32</v>
      </c>
      <c r="R2902" s="1"/>
      <c r="S2902" s="13" t="str" cm="1">
        <f t="array" ref="S2902">IFERROR(_xlfn.TEXTJOIN(", ",TRUE,IF(ChangeLog[ROW_ID]=$T2902,ChangeLog[Change'#],"")),"")</f>
        <v/>
      </c>
      <c r="T2902">
        <v>2904</v>
      </c>
    </row>
    <row r="2903" spans="1:20" ht="17.100000000000001" customHeight="1" x14ac:dyDescent="0.25">
      <c r="A2903" s="1" t="s">
        <v>1242</v>
      </c>
      <c r="B2903" s="15">
        <v>2007</v>
      </c>
      <c r="C2903" s="15" t="s">
        <v>24</v>
      </c>
      <c r="D2903" s="15" t="s">
        <v>25</v>
      </c>
      <c r="E2903" s="15" t="s">
        <v>25</v>
      </c>
      <c r="F2903" s="15" t="s">
        <v>49</v>
      </c>
      <c r="G2903" s="15" t="s">
        <v>27</v>
      </c>
      <c r="H2903" s="15" t="s">
        <v>1243</v>
      </c>
      <c r="I2903" s="15" t="s">
        <v>5438</v>
      </c>
      <c r="J2903" s="1" t="s">
        <v>991</v>
      </c>
      <c r="K2903" s="15" t="s">
        <v>29</v>
      </c>
      <c r="L2903" s="15">
        <v>2</v>
      </c>
      <c r="M2903" s="15" t="s">
        <v>30</v>
      </c>
      <c r="N2903" s="15">
        <v>2</v>
      </c>
      <c r="O2903" s="15">
        <v>1</v>
      </c>
      <c r="P2903" s="13" t="s">
        <v>31</v>
      </c>
      <c r="Q2903" s="13" t="s">
        <v>32</v>
      </c>
      <c r="R2903" s="1"/>
      <c r="S2903" s="13" t="str" cm="1">
        <f t="array" ref="S2903">IFERROR(_xlfn.TEXTJOIN(", ",TRUE,IF(ChangeLog[ROW_ID]=$T2903,ChangeLog[Change'#],"")),"")</f>
        <v/>
      </c>
      <c r="T2903">
        <v>2905</v>
      </c>
    </row>
    <row r="2904" spans="1:20" ht="17.100000000000001" customHeight="1" x14ac:dyDescent="0.25">
      <c r="A2904" s="1" t="s">
        <v>1242</v>
      </c>
      <c r="B2904" s="15">
        <v>2007</v>
      </c>
      <c r="C2904" s="15" t="s">
        <v>24</v>
      </c>
      <c r="D2904" s="15" t="s">
        <v>25</v>
      </c>
      <c r="E2904" s="15" t="s">
        <v>25</v>
      </c>
      <c r="F2904" s="15" t="s">
        <v>49</v>
      </c>
      <c r="G2904" s="15" t="s">
        <v>66</v>
      </c>
      <c r="H2904" s="15" t="s">
        <v>1243</v>
      </c>
      <c r="I2904" s="15" t="s">
        <v>5419</v>
      </c>
      <c r="J2904" s="1" t="s">
        <v>4740</v>
      </c>
      <c r="K2904" s="15" t="s">
        <v>29</v>
      </c>
      <c r="L2904" s="15">
        <v>2</v>
      </c>
      <c r="M2904" s="15" t="s">
        <v>30</v>
      </c>
      <c r="N2904" s="15">
        <v>2</v>
      </c>
      <c r="O2904" s="15">
        <v>1</v>
      </c>
      <c r="P2904" s="13" t="s">
        <v>31</v>
      </c>
      <c r="Q2904" s="13" t="s">
        <v>32</v>
      </c>
      <c r="R2904" s="1"/>
      <c r="S2904" s="13" t="str" cm="1">
        <f t="array" ref="S2904">IFERROR(_xlfn.TEXTJOIN(", ",TRUE,IF(ChangeLog[ROW_ID]=$T2904,ChangeLog[Change'#],"")),"")</f>
        <v/>
      </c>
      <c r="T2904">
        <v>2906</v>
      </c>
    </row>
    <row r="2905" spans="1:20" ht="17.100000000000001" customHeight="1" x14ac:dyDescent="0.25">
      <c r="A2905" s="1" t="s">
        <v>1242</v>
      </c>
      <c r="B2905" s="15">
        <v>2007</v>
      </c>
      <c r="C2905" s="15" t="s">
        <v>24</v>
      </c>
      <c r="D2905" s="15" t="s">
        <v>25</v>
      </c>
      <c r="E2905" s="15" t="s">
        <v>25</v>
      </c>
      <c r="F2905" s="15" t="s">
        <v>26</v>
      </c>
      <c r="G2905" s="15" t="s">
        <v>104</v>
      </c>
      <c r="H2905" s="15" t="s">
        <v>1243</v>
      </c>
      <c r="I2905" s="15" t="s">
        <v>5458</v>
      </c>
      <c r="J2905" s="1" t="s">
        <v>4727</v>
      </c>
      <c r="K2905" s="15" t="s">
        <v>29</v>
      </c>
      <c r="L2905" s="15">
        <v>2</v>
      </c>
      <c r="M2905" s="15" t="s">
        <v>30</v>
      </c>
      <c r="N2905" s="15">
        <v>2</v>
      </c>
      <c r="O2905" s="15">
        <v>1</v>
      </c>
      <c r="P2905" s="13" t="s">
        <v>31</v>
      </c>
      <c r="Q2905" s="13" t="s">
        <v>32</v>
      </c>
      <c r="R2905" s="1"/>
      <c r="S2905" s="13" t="str" cm="1">
        <f t="array" ref="S2905">IFERROR(_xlfn.TEXTJOIN(", ",TRUE,IF(ChangeLog[ROW_ID]=$T2905,ChangeLog[Change'#],"")),"")</f>
        <v/>
      </c>
      <c r="T2905">
        <v>2907</v>
      </c>
    </row>
    <row r="2906" spans="1:20" ht="17.100000000000001" customHeight="1" x14ac:dyDescent="0.25">
      <c r="A2906" s="1" t="s">
        <v>1242</v>
      </c>
      <c r="B2906" s="15">
        <v>2007</v>
      </c>
      <c r="C2906" s="15" t="s">
        <v>24</v>
      </c>
      <c r="D2906" s="15" t="s">
        <v>25</v>
      </c>
      <c r="E2906" s="15" t="s">
        <v>25</v>
      </c>
      <c r="F2906" s="15" t="s">
        <v>26</v>
      </c>
      <c r="G2906" s="15" t="s">
        <v>820</v>
      </c>
      <c r="H2906" s="15" t="s">
        <v>1243</v>
      </c>
      <c r="I2906" s="15" t="s">
        <v>5464</v>
      </c>
      <c r="J2906" s="1" t="s">
        <v>4743</v>
      </c>
      <c r="K2906" s="15" t="s">
        <v>29</v>
      </c>
      <c r="L2906" s="15">
        <v>3</v>
      </c>
      <c r="M2906" s="15" t="s">
        <v>57</v>
      </c>
      <c r="N2906" s="15">
        <v>3</v>
      </c>
      <c r="O2906" s="15">
        <v>1</v>
      </c>
      <c r="P2906" s="13" t="s">
        <v>31</v>
      </c>
      <c r="Q2906" s="13" t="s">
        <v>32</v>
      </c>
      <c r="R2906" s="1"/>
      <c r="S2906" s="13" t="str" cm="1">
        <f t="array" ref="S2906">IFERROR(_xlfn.TEXTJOIN(", ",TRUE,IF(ChangeLog[ROW_ID]=$T2906,ChangeLog[Change'#],"")),"")</f>
        <v/>
      </c>
      <c r="T2906">
        <v>2908</v>
      </c>
    </row>
    <row r="2907" spans="1:20" ht="17.100000000000001" customHeight="1" x14ac:dyDescent="0.25">
      <c r="A2907" s="1" t="s">
        <v>1242</v>
      </c>
      <c r="B2907" s="15">
        <v>2007</v>
      </c>
      <c r="C2907" s="15" t="s">
        <v>24</v>
      </c>
      <c r="D2907" s="15" t="s">
        <v>25</v>
      </c>
      <c r="E2907" s="15" t="s">
        <v>25</v>
      </c>
      <c r="F2907" s="15" t="s">
        <v>49</v>
      </c>
      <c r="G2907" s="15" t="s">
        <v>108</v>
      </c>
      <c r="H2907" s="15" t="s">
        <v>1243</v>
      </c>
      <c r="I2907" s="15" t="s">
        <v>5461</v>
      </c>
      <c r="J2907" s="1" t="s">
        <v>274</v>
      </c>
      <c r="K2907" s="15" t="s">
        <v>29</v>
      </c>
      <c r="L2907" s="15">
        <v>2</v>
      </c>
      <c r="M2907" s="15" t="s">
        <v>30</v>
      </c>
      <c r="N2907" s="15">
        <v>2</v>
      </c>
      <c r="O2907" s="15">
        <v>1</v>
      </c>
      <c r="P2907" s="13" t="s">
        <v>31</v>
      </c>
      <c r="Q2907" s="13" t="s">
        <v>32</v>
      </c>
      <c r="R2907" s="1"/>
      <c r="S2907" s="13" t="str" cm="1">
        <f t="array" ref="S2907">IFERROR(_xlfn.TEXTJOIN(", ",TRUE,IF(ChangeLog[ROW_ID]=$T2907,ChangeLog[Change'#],"")),"")</f>
        <v/>
      </c>
      <c r="T2907">
        <v>2909</v>
      </c>
    </row>
    <row r="2908" spans="1:20" ht="17.100000000000001" customHeight="1" x14ac:dyDescent="0.25">
      <c r="A2908" s="1" t="s">
        <v>1242</v>
      </c>
      <c r="B2908" s="15">
        <v>2007</v>
      </c>
      <c r="C2908" s="15" t="s">
        <v>2429</v>
      </c>
      <c r="D2908" s="15" t="s">
        <v>2429</v>
      </c>
      <c r="E2908" s="15" t="s">
        <v>4550</v>
      </c>
      <c r="F2908" s="15" t="s">
        <v>49</v>
      </c>
      <c r="G2908" s="15" t="s">
        <v>36</v>
      </c>
      <c r="H2908" s="15" t="s">
        <v>2431</v>
      </c>
      <c r="I2908" s="15" t="s">
        <v>12212</v>
      </c>
      <c r="J2908" s="1" t="s">
        <v>4746</v>
      </c>
      <c r="K2908" s="15" t="s">
        <v>29</v>
      </c>
      <c r="L2908" s="15">
        <v>3</v>
      </c>
      <c r="M2908" s="15" t="s">
        <v>57</v>
      </c>
      <c r="N2908" s="15">
        <v>3</v>
      </c>
      <c r="O2908" s="15">
        <v>1</v>
      </c>
      <c r="P2908" s="13" t="s">
        <v>31</v>
      </c>
      <c r="Q2908" s="13" t="s">
        <v>32</v>
      </c>
      <c r="R2908" s="1"/>
      <c r="S2908" s="13" t="str" cm="1">
        <f t="array" ref="S2908">IFERROR(_xlfn.TEXTJOIN(", ",TRUE,IF(ChangeLog[ROW_ID]=$T2908,ChangeLog[Change'#],"")),"")</f>
        <v/>
      </c>
      <c r="T2908">
        <v>2910</v>
      </c>
    </row>
    <row r="2909" spans="1:20" ht="17.100000000000001" customHeight="1" x14ac:dyDescent="0.25">
      <c r="A2909" s="1" t="s">
        <v>1242</v>
      </c>
      <c r="B2909" s="15">
        <v>2007</v>
      </c>
      <c r="C2909" s="15" t="s">
        <v>47</v>
      </c>
      <c r="D2909" s="15" t="s">
        <v>47</v>
      </c>
      <c r="E2909" s="15" t="s">
        <v>112</v>
      </c>
      <c r="F2909" s="15" t="s">
        <v>49</v>
      </c>
      <c r="G2909" s="15" t="s">
        <v>3048</v>
      </c>
      <c r="H2909" s="15" t="s">
        <v>1255</v>
      </c>
      <c r="I2909" s="15" t="s">
        <v>5469</v>
      </c>
      <c r="J2909" s="1" t="s">
        <v>965</v>
      </c>
      <c r="K2909" s="15" t="s">
        <v>29</v>
      </c>
      <c r="L2909" s="15">
        <v>3</v>
      </c>
      <c r="M2909" s="15" t="s">
        <v>57</v>
      </c>
      <c r="N2909" s="15">
        <v>3</v>
      </c>
      <c r="O2909" s="15">
        <v>1</v>
      </c>
      <c r="P2909" s="13" t="s">
        <v>31</v>
      </c>
      <c r="Q2909" s="13" t="s">
        <v>32</v>
      </c>
      <c r="R2909" s="1"/>
      <c r="S2909" s="13" t="str" cm="1">
        <f t="array" ref="S2909">IFERROR(_xlfn.TEXTJOIN(", ",TRUE,IF(ChangeLog[ROW_ID]=$T2909,ChangeLog[Change'#],"")),"")</f>
        <v/>
      </c>
      <c r="T2909">
        <v>2911</v>
      </c>
    </row>
    <row r="2910" spans="1:20" ht="17.100000000000001" customHeight="1" x14ac:dyDescent="0.25">
      <c r="A2910" s="1" t="s">
        <v>1242</v>
      </c>
      <c r="B2910" s="15">
        <v>2007</v>
      </c>
      <c r="C2910" s="15" t="s">
        <v>47</v>
      </c>
      <c r="D2910" s="15" t="s">
        <v>47</v>
      </c>
      <c r="E2910" s="15" t="s">
        <v>112</v>
      </c>
      <c r="F2910" s="15" t="s">
        <v>49</v>
      </c>
      <c r="G2910" s="15" t="s">
        <v>964</v>
      </c>
      <c r="H2910" s="15" t="s">
        <v>1255</v>
      </c>
      <c r="I2910" s="15" t="s">
        <v>1000</v>
      </c>
      <c r="J2910" s="1" t="s">
        <v>965</v>
      </c>
      <c r="K2910" s="15" t="s">
        <v>29</v>
      </c>
      <c r="L2910" s="15">
        <v>1</v>
      </c>
      <c r="M2910" s="15" t="s">
        <v>41</v>
      </c>
      <c r="N2910" s="15">
        <v>1</v>
      </c>
      <c r="O2910" s="15">
        <v>1</v>
      </c>
      <c r="P2910" s="13" t="s">
        <v>31</v>
      </c>
      <c r="Q2910" s="13" t="s">
        <v>32</v>
      </c>
      <c r="R2910" s="1"/>
      <c r="S2910" s="13" t="str" cm="1">
        <f t="array" ref="S2910">IFERROR(_xlfn.TEXTJOIN(", ",TRUE,IF(ChangeLog[ROW_ID]=$T2910,ChangeLog[Change'#],"")),"")</f>
        <v/>
      </c>
      <c r="T2910">
        <v>2912</v>
      </c>
    </row>
    <row r="2911" spans="1:20" ht="17.100000000000001" customHeight="1" x14ac:dyDescent="0.25">
      <c r="A2911" s="1" t="s">
        <v>1242</v>
      </c>
      <c r="B2911" s="15">
        <v>2007</v>
      </c>
      <c r="C2911" s="15" t="s">
        <v>276</v>
      </c>
      <c r="D2911" s="15" t="s">
        <v>276</v>
      </c>
      <c r="E2911" s="15" t="s">
        <v>276</v>
      </c>
      <c r="F2911" s="15" t="s">
        <v>49</v>
      </c>
      <c r="G2911" s="15" t="s">
        <v>283</v>
      </c>
      <c r="H2911" s="15" t="s">
        <v>1418</v>
      </c>
      <c r="I2911" s="15" t="s">
        <v>284</v>
      </c>
      <c r="J2911" s="1" t="s">
        <v>4565</v>
      </c>
      <c r="K2911" s="15" t="s">
        <v>29</v>
      </c>
      <c r="L2911" s="15">
        <v>3</v>
      </c>
      <c r="M2911" s="15" t="s">
        <v>57</v>
      </c>
      <c r="N2911" s="15">
        <v>3</v>
      </c>
      <c r="O2911" s="15">
        <v>1</v>
      </c>
      <c r="P2911" s="13" t="s">
        <v>31</v>
      </c>
      <c r="Q2911" s="13" t="s">
        <v>32</v>
      </c>
      <c r="R2911" s="1"/>
      <c r="S2911" s="13" t="str" cm="1">
        <f t="array" ref="S2911">IFERROR(_xlfn.TEXTJOIN(", ",TRUE,IF(ChangeLog[ROW_ID]=$T2911,ChangeLog[Change'#],"")),"")</f>
        <v/>
      </c>
      <c r="T2911">
        <v>2913</v>
      </c>
    </row>
    <row r="2912" spans="1:20" ht="17.100000000000001" customHeight="1" x14ac:dyDescent="0.25">
      <c r="A2912" s="1" t="s">
        <v>1242</v>
      </c>
      <c r="B2912" s="15">
        <v>2007</v>
      </c>
      <c r="C2912" s="15" t="s">
        <v>276</v>
      </c>
      <c r="D2912" s="15" t="s">
        <v>276</v>
      </c>
      <c r="E2912" s="15" t="s">
        <v>276</v>
      </c>
      <c r="F2912" s="15" t="s">
        <v>26</v>
      </c>
      <c r="G2912" s="15" t="s">
        <v>283</v>
      </c>
      <c r="H2912" s="15" t="s">
        <v>1418</v>
      </c>
      <c r="I2912" s="15" t="s">
        <v>334</v>
      </c>
      <c r="J2912" s="1" t="s">
        <v>4748</v>
      </c>
      <c r="K2912" s="15" t="s">
        <v>29</v>
      </c>
      <c r="L2912" s="15">
        <v>2</v>
      </c>
      <c r="M2912" s="15" t="s">
        <v>30</v>
      </c>
      <c r="N2912" s="15">
        <v>2</v>
      </c>
      <c r="O2912" s="15">
        <v>1</v>
      </c>
      <c r="P2912" s="13" t="s">
        <v>31</v>
      </c>
      <c r="Q2912" s="13" t="s">
        <v>32</v>
      </c>
      <c r="R2912" s="1"/>
      <c r="S2912" s="13" t="str" cm="1">
        <f t="array" ref="S2912">IFERROR(_xlfn.TEXTJOIN(", ",TRUE,IF(ChangeLog[ROW_ID]=$T2912,ChangeLog[Change'#],"")),"")</f>
        <v/>
      </c>
      <c r="T2912">
        <v>2914</v>
      </c>
    </row>
    <row r="2913" spans="1:20" ht="17.100000000000001" customHeight="1" x14ac:dyDescent="0.25">
      <c r="A2913" s="1" t="s">
        <v>1242</v>
      </c>
      <c r="B2913" s="15">
        <v>2007</v>
      </c>
      <c r="C2913" s="15" t="s">
        <v>276</v>
      </c>
      <c r="D2913" s="15" t="s">
        <v>276</v>
      </c>
      <c r="E2913" s="15" t="s">
        <v>276</v>
      </c>
      <c r="F2913" s="15" t="s">
        <v>26</v>
      </c>
      <c r="G2913" s="15" t="s">
        <v>152</v>
      </c>
      <c r="H2913" s="15" t="s">
        <v>1418</v>
      </c>
      <c r="I2913" s="15" t="s">
        <v>1002</v>
      </c>
      <c r="J2913" s="1" t="s">
        <v>4749</v>
      </c>
      <c r="K2913" s="15" t="s">
        <v>29</v>
      </c>
      <c r="L2913" s="15">
        <v>2</v>
      </c>
      <c r="M2913" s="15" t="s">
        <v>30</v>
      </c>
      <c r="N2913" s="15">
        <v>2</v>
      </c>
      <c r="O2913" s="15">
        <v>1</v>
      </c>
      <c r="P2913" s="13" t="s">
        <v>31</v>
      </c>
      <c r="Q2913" s="13" t="s">
        <v>32</v>
      </c>
      <c r="R2913" s="1"/>
      <c r="S2913" s="13" t="str" cm="1">
        <f t="array" ref="S2913">IFERROR(_xlfn.TEXTJOIN(", ",TRUE,IF(ChangeLog[ROW_ID]=$T2913,ChangeLog[Change'#],"")),"")</f>
        <v/>
      </c>
      <c r="T2913">
        <v>2915</v>
      </c>
    </row>
    <row r="2914" spans="1:20" ht="17.100000000000001" customHeight="1" x14ac:dyDescent="0.25">
      <c r="A2914" s="1" t="s">
        <v>1242</v>
      </c>
      <c r="B2914" s="15">
        <v>2007</v>
      </c>
      <c r="C2914" s="15" t="s">
        <v>276</v>
      </c>
      <c r="D2914" s="15" t="s">
        <v>276</v>
      </c>
      <c r="E2914" s="15" t="s">
        <v>276</v>
      </c>
      <c r="F2914" s="15" t="s">
        <v>26</v>
      </c>
      <c r="G2914" s="15" t="s">
        <v>36</v>
      </c>
      <c r="H2914" s="15" t="s">
        <v>1418</v>
      </c>
      <c r="I2914" s="15" t="s">
        <v>98</v>
      </c>
      <c r="J2914" s="1" t="s">
        <v>4750</v>
      </c>
      <c r="K2914" s="15" t="s">
        <v>29</v>
      </c>
      <c r="L2914" s="15">
        <v>2</v>
      </c>
      <c r="M2914" s="15" t="s">
        <v>30</v>
      </c>
      <c r="N2914" s="15">
        <v>2</v>
      </c>
      <c r="O2914" s="15">
        <v>1</v>
      </c>
      <c r="P2914" s="13" t="s">
        <v>31</v>
      </c>
      <c r="Q2914" s="13" t="s">
        <v>32</v>
      </c>
      <c r="R2914" s="1"/>
      <c r="S2914" s="13" t="str" cm="1">
        <f t="array" ref="S2914">IFERROR(_xlfn.TEXTJOIN(", ",TRUE,IF(ChangeLog[ROW_ID]=$T2914,ChangeLog[Change'#],"")),"")</f>
        <v/>
      </c>
      <c r="T2914">
        <v>2916</v>
      </c>
    </row>
    <row r="2915" spans="1:20" ht="17.100000000000001" customHeight="1" x14ac:dyDescent="0.25">
      <c r="A2915" s="1" t="s">
        <v>1242</v>
      </c>
      <c r="B2915" s="15">
        <v>2007</v>
      </c>
      <c r="C2915" s="15" t="s">
        <v>276</v>
      </c>
      <c r="D2915" s="15" t="s">
        <v>276</v>
      </c>
      <c r="E2915" s="15" t="s">
        <v>276</v>
      </c>
      <c r="F2915" s="15" t="s">
        <v>49</v>
      </c>
      <c r="G2915" s="15" t="s">
        <v>36</v>
      </c>
      <c r="H2915" s="15" t="s">
        <v>1418</v>
      </c>
      <c r="I2915" s="15" t="s">
        <v>265</v>
      </c>
      <c r="J2915" s="1" t="s">
        <v>4751</v>
      </c>
      <c r="K2915" s="15" t="s">
        <v>29</v>
      </c>
      <c r="L2915" s="15">
        <v>2</v>
      </c>
      <c r="M2915" s="15" t="s">
        <v>30</v>
      </c>
      <c r="N2915" s="15">
        <v>2</v>
      </c>
      <c r="O2915" s="15">
        <v>1</v>
      </c>
      <c r="P2915" s="13" t="s">
        <v>31</v>
      </c>
      <c r="Q2915" s="13" t="s">
        <v>32</v>
      </c>
      <c r="R2915" s="1"/>
      <c r="S2915" s="13" t="str" cm="1">
        <f t="array" ref="S2915">IFERROR(_xlfn.TEXTJOIN(", ",TRUE,IF(ChangeLog[ROW_ID]=$T2915,ChangeLog[Change'#],"")),"")</f>
        <v/>
      </c>
      <c r="T2915">
        <v>2917</v>
      </c>
    </row>
    <row r="2916" spans="1:20" ht="17.100000000000001" customHeight="1" x14ac:dyDescent="0.25">
      <c r="A2916" s="1" t="s">
        <v>1242</v>
      </c>
      <c r="B2916" s="15">
        <v>2007</v>
      </c>
      <c r="C2916" s="15" t="s">
        <v>276</v>
      </c>
      <c r="D2916" s="15" t="s">
        <v>276</v>
      </c>
      <c r="E2916" s="15" t="s">
        <v>276</v>
      </c>
      <c r="F2916" s="15" t="s">
        <v>325</v>
      </c>
      <c r="G2916" s="15" t="s">
        <v>283</v>
      </c>
      <c r="H2916" s="15" t="s">
        <v>1418</v>
      </c>
      <c r="I2916" s="15" t="s">
        <v>326</v>
      </c>
      <c r="J2916" s="1" t="s">
        <v>4752</v>
      </c>
      <c r="K2916" s="15" t="s">
        <v>29</v>
      </c>
      <c r="L2916" s="15">
        <v>3</v>
      </c>
      <c r="M2916" s="15" t="s">
        <v>57</v>
      </c>
      <c r="N2916" s="15">
        <v>3</v>
      </c>
      <c r="O2916" s="15">
        <v>1</v>
      </c>
      <c r="P2916" s="13" t="s">
        <v>31</v>
      </c>
      <c r="Q2916" s="13" t="s">
        <v>32</v>
      </c>
      <c r="R2916" s="1"/>
      <c r="S2916" s="13" t="str" cm="1">
        <f t="array" ref="S2916">IFERROR(_xlfn.TEXTJOIN(", ",TRUE,IF(ChangeLog[ROW_ID]=$T2916,ChangeLog[Change'#],"")),"")</f>
        <v/>
      </c>
      <c r="T2916">
        <v>2918</v>
      </c>
    </row>
    <row r="2917" spans="1:20" ht="17.100000000000001" customHeight="1" x14ac:dyDescent="0.25">
      <c r="A2917" s="1" t="s">
        <v>1242</v>
      </c>
      <c r="B2917" s="15">
        <v>2007</v>
      </c>
      <c r="C2917" s="15" t="s">
        <v>2558</v>
      </c>
      <c r="D2917" s="15" t="s">
        <v>2559</v>
      </c>
      <c r="E2917" s="15" t="s">
        <v>2559</v>
      </c>
      <c r="F2917" s="15" t="s">
        <v>26</v>
      </c>
      <c r="G2917" s="15" t="s">
        <v>36</v>
      </c>
      <c r="H2917" s="15" t="s">
        <v>2560</v>
      </c>
      <c r="I2917" s="15" t="s">
        <v>98</v>
      </c>
      <c r="J2917" s="1" t="s">
        <v>98</v>
      </c>
      <c r="K2917" s="15" t="s">
        <v>29</v>
      </c>
      <c r="L2917" s="15">
        <v>3</v>
      </c>
      <c r="M2917" s="15" t="s">
        <v>57</v>
      </c>
      <c r="N2917" s="15">
        <v>3</v>
      </c>
      <c r="O2917" s="15">
        <v>1</v>
      </c>
      <c r="P2917" s="13" t="s">
        <v>31</v>
      </c>
      <c r="Q2917" s="13" t="s">
        <v>32</v>
      </c>
      <c r="R2917" s="1"/>
      <c r="S2917" s="13" t="str" cm="1">
        <f t="array" ref="S2917">IFERROR(_xlfn.TEXTJOIN(", ",TRUE,IF(ChangeLog[ROW_ID]=$T2917,ChangeLog[Change'#],"")),"")</f>
        <v/>
      </c>
      <c r="T2917">
        <v>2919</v>
      </c>
    </row>
    <row r="2918" spans="1:20" ht="17.100000000000001" customHeight="1" x14ac:dyDescent="0.25">
      <c r="A2918" s="1" t="s">
        <v>1242</v>
      </c>
      <c r="B2918" s="15">
        <v>2007</v>
      </c>
      <c r="C2918" s="15" t="s">
        <v>2558</v>
      </c>
      <c r="D2918" s="15" t="s">
        <v>2559</v>
      </c>
      <c r="E2918" s="15" t="s">
        <v>2559</v>
      </c>
      <c r="F2918" s="15" t="s">
        <v>49</v>
      </c>
      <c r="G2918" s="15" t="s">
        <v>36</v>
      </c>
      <c r="H2918" s="15" t="s">
        <v>2560</v>
      </c>
      <c r="I2918" s="15" t="s">
        <v>265</v>
      </c>
      <c r="J2918" s="1" t="s">
        <v>265</v>
      </c>
      <c r="K2918" s="15" t="s">
        <v>29</v>
      </c>
      <c r="L2918" s="15">
        <v>2</v>
      </c>
      <c r="M2918" s="15" t="s">
        <v>30</v>
      </c>
      <c r="N2918" s="15">
        <v>2</v>
      </c>
      <c r="O2918" s="15">
        <v>1</v>
      </c>
      <c r="P2918" s="13" t="s">
        <v>31</v>
      </c>
      <c r="Q2918" s="13" t="s">
        <v>32</v>
      </c>
      <c r="R2918" s="1"/>
      <c r="S2918" s="13" t="str" cm="1">
        <f t="array" ref="S2918">IFERROR(_xlfn.TEXTJOIN(", ",TRUE,IF(ChangeLog[ROW_ID]=$T2918,ChangeLog[Change'#],"")),"")</f>
        <v/>
      </c>
      <c r="T2918">
        <v>2920</v>
      </c>
    </row>
    <row r="2919" spans="1:20" ht="17.100000000000001" customHeight="1" x14ac:dyDescent="0.25">
      <c r="A2919" s="1" t="s">
        <v>1242</v>
      </c>
      <c r="B2919" s="15">
        <v>2007</v>
      </c>
      <c r="C2919" s="15" t="s">
        <v>236</v>
      </c>
      <c r="D2919" s="15" t="s">
        <v>236</v>
      </c>
      <c r="E2919" s="15" t="s">
        <v>236</v>
      </c>
      <c r="F2919" s="15" t="s">
        <v>26</v>
      </c>
      <c r="G2919" s="15" t="s">
        <v>281</v>
      </c>
      <c r="H2919" s="15" t="s">
        <v>3051</v>
      </c>
      <c r="I2919" s="15" t="s">
        <v>12213</v>
      </c>
      <c r="J2919" s="1" t="s">
        <v>4754</v>
      </c>
      <c r="K2919" s="15" t="s">
        <v>29</v>
      </c>
      <c r="L2919" s="15">
        <v>3</v>
      </c>
      <c r="M2919" s="15" t="s">
        <v>57</v>
      </c>
      <c r="N2919" s="15">
        <v>3</v>
      </c>
      <c r="O2919" s="15">
        <v>1</v>
      </c>
      <c r="P2919" s="13" t="s">
        <v>31</v>
      </c>
      <c r="Q2919" s="13" t="s">
        <v>32</v>
      </c>
      <c r="R2919" s="1"/>
      <c r="S2919" s="13" t="str" cm="1">
        <f t="array" ref="S2919">IFERROR(_xlfn.TEXTJOIN(", ",TRUE,IF(ChangeLog[ROW_ID]=$T2919,ChangeLog[Change'#],"")),"")</f>
        <v/>
      </c>
      <c r="T2919">
        <v>2921</v>
      </c>
    </row>
    <row r="2920" spans="1:20" ht="17.100000000000001" customHeight="1" x14ac:dyDescent="0.25">
      <c r="A2920" s="1" t="s">
        <v>1242</v>
      </c>
      <c r="B2920" s="15">
        <v>2007</v>
      </c>
      <c r="C2920" s="15" t="s">
        <v>236</v>
      </c>
      <c r="D2920" s="15" t="s">
        <v>236</v>
      </c>
      <c r="E2920" s="15" t="s">
        <v>236</v>
      </c>
      <c r="F2920" s="15" t="s">
        <v>26</v>
      </c>
      <c r="G2920" s="15" t="s">
        <v>237</v>
      </c>
      <c r="H2920" s="15" t="s">
        <v>3051</v>
      </c>
      <c r="I2920" s="15" t="s">
        <v>12214</v>
      </c>
      <c r="J2920" s="1" t="s">
        <v>4367</v>
      </c>
      <c r="K2920" s="15" t="s">
        <v>29</v>
      </c>
      <c r="L2920" s="15">
        <v>2</v>
      </c>
      <c r="M2920" s="15" t="s">
        <v>30</v>
      </c>
      <c r="N2920" s="15">
        <v>2</v>
      </c>
      <c r="O2920" s="15">
        <v>1</v>
      </c>
      <c r="P2920" s="13" t="s">
        <v>31</v>
      </c>
      <c r="Q2920" s="13" t="s">
        <v>32</v>
      </c>
      <c r="R2920" s="1"/>
      <c r="S2920" s="13" t="str" cm="1">
        <f t="array" ref="S2920">IFERROR(_xlfn.TEXTJOIN(", ",TRUE,IF(ChangeLog[ROW_ID]=$T2920,ChangeLog[Change'#],"")),"")</f>
        <v/>
      </c>
      <c r="T2920">
        <v>2922</v>
      </c>
    </row>
    <row r="2921" spans="1:20" ht="17.100000000000001" customHeight="1" x14ac:dyDescent="0.25">
      <c r="A2921" s="1" t="s">
        <v>1242</v>
      </c>
      <c r="B2921" s="15">
        <v>2007</v>
      </c>
      <c r="C2921" s="15" t="s">
        <v>150</v>
      </c>
      <c r="D2921" s="15" t="s">
        <v>150</v>
      </c>
      <c r="E2921" s="15" t="s">
        <v>151</v>
      </c>
      <c r="F2921" s="15" t="s">
        <v>49</v>
      </c>
      <c r="G2921" s="15" t="s">
        <v>166</v>
      </c>
      <c r="H2921" s="15" t="s">
        <v>2300</v>
      </c>
      <c r="I2921" s="15" t="s">
        <v>201</v>
      </c>
      <c r="J2921" s="1" t="s">
        <v>4757</v>
      </c>
      <c r="K2921" s="15" t="s">
        <v>29</v>
      </c>
      <c r="L2921" s="15">
        <v>3</v>
      </c>
      <c r="M2921" s="15" t="s">
        <v>57</v>
      </c>
      <c r="N2921" s="15">
        <v>3</v>
      </c>
      <c r="O2921" s="15">
        <v>1</v>
      </c>
      <c r="P2921" s="13" t="s">
        <v>31</v>
      </c>
      <c r="Q2921" s="13" t="s">
        <v>32</v>
      </c>
      <c r="R2921" s="1"/>
      <c r="S2921" s="13" t="str" cm="1">
        <f t="array" ref="S2921">IFERROR(_xlfn.TEXTJOIN(", ",TRUE,IF(ChangeLog[ROW_ID]=$T2921,ChangeLog[Change'#],"")),"")</f>
        <v/>
      </c>
      <c r="T2921">
        <v>2923</v>
      </c>
    </row>
    <row r="2922" spans="1:20" ht="17.100000000000001" customHeight="1" x14ac:dyDescent="0.25">
      <c r="A2922" s="1" t="s">
        <v>1242</v>
      </c>
      <c r="B2922" s="15">
        <v>2007</v>
      </c>
      <c r="C2922" s="15" t="s">
        <v>150</v>
      </c>
      <c r="D2922" s="15" t="s">
        <v>150</v>
      </c>
      <c r="E2922" s="15" t="s">
        <v>151</v>
      </c>
      <c r="F2922" s="15" t="s">
        <v>26</v>
      </c>
      <c r="G2922" s="15" t="s">
        <v>152</v>
      </c>
      <c r="H2922" s="15" t="s">
        <v>2300</v>
      </c>
      <c r="I2922" s="15" t="s">
        <v>1002</v>
      </c>
      <c r="J2922" s="1" t="s">
        <v>4758</v>
      </c>
      <c r="K2922" s="15" t="s">
        <v>29</v>
      </c>
      <c r="L2922" s="15">
        <v>1</v>
      </c>
      <c r="M2922" s="15" t="s">
        <v>41</v>
      </c>
      <c r="N2922" s="15">
        <v>1</v>
      </c>
      <c r="O2922" s="15">
        <v>1</v>
      </c>
      <c r="P2922" s="13" t="s">
        <v>31</v>
      </c>
      <c r="Q2922" s="13" t="s">
        <v>32</v>
      </c>
      <c r="R2922" s="1"/>
      <c r="S2922" s="13" t="str" cm="1">
        <f t="array" ref="S2922">IFERROR(_xlfn.TEXTJOIN(", ",TRUE,IF(ChangeLog[ROW_ID]=$T2922,ChangeLog[Change'#],"")),"")</f>
        <v/>
      </c>
      <c r="T2922">
        <v>2924</v>
      </c>
    </row>
    <row r="2923" spans="1:20" ht="17.100000000000001" customHeight="1" x14ac:dyDescent="0.25">
      <c r="A2923" s="1" t="s">
        <v>1242</v>
      </c>
      <c r="B2923" s="15">
        <v>2007</v>
      </c>
      <c r="C2923" s="15" t="s">
        <v>150</v>
      </c>
      <c r="D2923" s="15" t="s">
        <v>150</v>
      </c>
      <c r="E2923" s="15" t="s">
        <v>151</v>
      </c>
      <c r="F2923" s="15" t="s">
        <v>26</v>
      </c>
      <c r="G2923" s="15" t="s">
        <v>166</v>
      </c>
      <c r="H2923" s="15" t="s">
        <v>2300</v>
      </c>
      <c r="I2923" s="15" t="s">
        <v>286</v>
      </c>
      <c r="J2923" s="1" t="s">
        <v>4759</v>
      </c>
      <c r="K2923" s="15" t="s">
        <v>29</v>
      </c>
      <c r="L2923" s="15">
        <v>1</v>
      </c>
      <c r="M2923" s="15" t="s">
        <v>41</v>
      </c>
      <c r="N2923" s="15">
        <v>1</v>
      </c>
      <c r="O2923" s="15">
        <v>1</v>
      </c>
      <c r="P2923" s="13" t="s">
        <v>31</v>
      </c>
      <c r="Q2923" s="13" t="s">
        <v>32</v>
      </c>
      <c r="R2923" s="1"/>
      <c r="S2923" s="13" t="str" cm="1">
        <f t="array" ref="S2923">IFERROR(_xlfn.TEXTJOIN(", ",TRUE,IF(ChangeLog[ROW_ID]=$T2923,ChangeLog[Change'#],"")),"")</f>
        <v/>
      </c>
      <c r="T2923">
        <v>2925</v>
      </c>
    </row>
    <row r="2924" spans="1:20" ht="17.100000000000001" customHeight="1" x14ac:dyDescent="0.25">
      <c r="A2924" s="1" t="s">
        <v>1242</v>
      </c>
      <c r="B2924" s="15">
        <v>2007</v>
      </c>
      <c r="C2924" s="15" t="s">
        <v>150</v>
      </c>
      <c r="D2924" s="15" t="s">
        <v>150</v>
      </c>
      <c r="E2924" s="15" t="s">
        <v>151</v>
      </c>
      <c r="F2924" s="15" t="s">
        <v>26</v>
      </c>
      <c r="G2924" s="15" t="s">
        <v>198</v>
      </c>
      <c r="H2924" s="15" t="s">
        <v>2300</v>
      </c>
      <c r="I2924" s="15" t="s">
        <v>288</v>
      </c>
      <c r="J2924" s="1" t="s">
        <v>251</v>
      </c>
      <c r="K2924" s="15" t="s">
        <v>29</v>
      </c>
      <c r="L2924" s="15">
        <v>1</v>
      </c>
      <c r="M2924" s="15" t="s">
        <v>41</v>
      </c>
      <c r="N2924" s="15">
        <v>1</v>
      </c>
      <c r="O2924" s="15">
        <v>1</v>
      </c>
      <c r="P2924" s="13" t="s">
        <v>31</v>
      </c>
      <c r="Q2924" s="13" t="s">
        <v>32</v>
      </c>
      <c r="R2924" s="1"/>
      <c r="S2924" s="13" t="str" cm="1">
        <f t="array" ref="S2924">IFERROR(_xlfn.TEXTJOIN(", ",TRUE,IF(ChangeLog[ROW_ID]=$T2924,ChangeLog[Change'#],"")),"")</f>
        <v/>
      </c>
      <c r="T2924">
        <v>2926</v>
      </c>
    </row>
    <row r="2925" spans="1:20" ht="17.100000000000001" customHeight="1" x14ac:dyDescent="0.25">
      <c r="A2925" s="1" t="s">
        <v>1242</v>
      </c>
      <c r="B2925" s="15">
        <v>2007</v>
      </c>
      <c r="C2925" s="15" t="s">
        <v>413</v>
      </c>
      <c r="D2925" s="15" t="s">
        <v>413</v>
      </c>
      <c r="E2925" s="15" t="s">
        <v>414</v>
      </c>
      <c r="F2925" s="15" t="s">
        <v>49</v>
      </c>
      <c r="G2925" s="15" t="s">
        <v>3091</v>
      </c>
      <c r="H2925" s="15" t="s">
        <v>4377</v>
      </c>
      <c r="I2925" s="15" t="s">
        <v>12215</v>
      </c>
      <c r="J2925" s="1" t="s">
        <v>4762</v>
      </c>
      <c r="K2925" s="15" t="s">
        <v>29</v>
      </c>
      <c r="L2925" s="15">
        <v>3</v>
      </c>
      <c r="M2925" s="15" t="s">
        <v>57</v>
      </c>
      <c r="N2925" s="15">
        <v>3</v>
      </c>
      <c r="O2925" s="15">
        <v>1</v>
      </c>
      <c r="P2925" s="13" t="s">
        <v>31</v>
      </c>
      <c r="Q2925" s="13" t="s">
        <v>32</v>
      </c>
      <c r="R2925" s="1"/>
      <c r="S2925" s="13" t="str" cm="1">
        <f t="array" ref="S2925">IFERROR(_xlfn.TEXTJOIN(", ",TRUE,IF(ChangeLog[ROW_ID]=$T2925,ChangeLog[Change'#],"")),"")</f>
        <v/>
      </c>
      <c r="T2925">
        <v>2927</v>
      </c>
    </row>
    <row r="2926" spans="1:20" ht="17.100000000000001" customHeight="1" x14ac:dyDescent="0.25">
      <c r="A2926" s="1" t="s">
        <v>1242</v>
      </c>
      <c r="B2926" s="15">
        <v>2007</v>
      </c>
      <c r="C2926" s="15" t="s">
        <v>413</v>
      </c>
      <c r="D2926" s="15" t="s">
        <v>413</v>
      </c>
      <c r="E2926" s="15" t="s">
        <v>414</v>
      </c>
      <c r="F2926" s="15" t="s">
        <v>49</v>
      </c>
      <c r="G2926" s="15" t="s">
        <v>4380</v>
      </c>
      <c r="H2926" s="15" t="s">
        <v>4377</v>
      </c>
      <c r="I2926" s="15" t="s">
        <v>12216</v>
      </c>
      <c r="J2926" s="1" t="s">
        <v>4764</v>
      </c>
      <c r="K2926" s="15" t="s">
        <v>29</v>
      </c>
      <c r="L2926" s="15">
        <v>3</v>
      </c>
      <c r="M2926" s="15" t="s">
        <v>57</v>
      </c>
      <c r="N2926" s="15">
        <v>3</v>
      </c>
      <c r="O2926" s="15">
        <v>1</v>
      </c>
      <c r="P2926" s="13" t="s">
        <v>31</v>
      </c>
      <c r="Q2926" s="13" t="s">
        <v>32</v>
      </c>
      <c r="R2926" s="1"/>
      <c r="S2926" s="13" t="str" cm="1">
        <f t="array" ref="S2926">IFERROR(_xlfn.TEXTJOIN(", ",TRUE,IF(ChangeLog[ROW_ID]=$T2926,ChangeLog[Change'#],"")),"")</f>
        <v/>
      </c>
      <c r="T2926">
        <v>2928</v>
      </c>
    </row>
    <row r="2927" spans="1:20" ht="33.950000000000003" customHeight="1" x14ac:dyDescent="0.25">
      <c r="A2927" s="1" t="s">
        <v>1242</v>
      </c>
      <c r="B2927" s="15">
        <v>2007</v>
      </c>
      <c r="C2927" s="15" t="s">
        <v>203</v>
      </c>
      <c r="D2927" s="15" t="s">
        <v>203</v>
      </c>
      <c r="E2927" s="15" t="s">
        <v>3101</v>
      </c>
      <c r="F2927" s="15" t="s">
        <v>26</v>
      </c>
      <c r="G2927" s="15" t="s">
        <v>36</v>
      </c>
      <c r="H2927" s="1" t="s">
        <v>3426</v>
      </c>
      <c r="I2927" s="15" t="s">
        <v>12217</v>
      </c>
      <c r="J2927" s="1" t="s">
        <v>4766</v>
      </c>
      <c r="K2927" s="15" t="s">
        <v>29</v>
      </c>
      <c r="L2927" s="15">
        <v>3</v>
      </c>
      <c r="M2927" s="15" t="s">
        <v>57</v>
      </c>
      <c r="N2927" s="15">
        <v>3</v>
      </c>
      <c r="O2927" s="15">
        <v>1</v>
      </c>
      <c r="P2927" s="13" t="s">
        <v>31</v>
      </c>
      <c r="Q2927" s="13" t="s">
        <v>32</v>
      </c>
      <c r="R2927" s="1"/>
      <c r="S2927" s="13" t="str" cm="1">
        <f t="array" ref="S2927">IFERROR(_xlfn.TEXTJOIN(", ",TRUE,IF(ChangeLog[ROW_ID]=$T2927,ChangeLog[Change'#],"")),"")</f>
        <v>219</v>
      </c>
      <c r="T2927">
        <v>2929</v>
      </c>
    </row>
    <row r="2928" spans="1:20" ht="33.950000000000003" customHeight="1" x14ac:dyDescent="0.25">
      <c r="A2928" s="1" t="s">
        <v>1242</v>
      </c>
      <c r="B2928" s="15">
        <v>2007</v>
      </c>
      <c r="C2928" s="15" t="s">
        <v>203</v>
      </c>
      <c r="D2928" s="15" t="s">
        <v>203</v>
      </c>
      <c r="E2928" s="15" t="s">
        <v>3101</v>
      </c>
      <c r="F2928" s="15" t="s">
        <v>26</v>
      </c>
      <c r="G2928" s="15" t="s">
        <v>4767</v>
      </c>
      <c r="H2928" s="1" t="s">
        <v>3426</v>
      </c>
      <c r="I2928" s="15" t="s">
        <v>12218</v>
      </c>
      <c r="J2928" s="1" t="s">
        <v>4769</v>
      </c>
      <c r="K2928" s="15" t="s">
        <v>29</v>
      </c>
      <c r="L2928" s="15">
        <v>3</v>
      </c>
      <c r="M2928" s="15" t="s">
        <v>57</v>
      </c>
      <c r="N2928" s="15">
        <v>3</v>
      </c>
      <c r="O2928" s="15">
        <v>1</v>
      </c>
      <c r="P2928" s="13" t="s">
        <v>31</v>
      </c>
      <c r="Q2928" s="13" t="s">
        <v>32</v>
      </c>
      <c r="R2928" s="1"/>
      <c r="S2928" s="13" t="str" cm="1">
        <f t="array" ref="S2928">IFERROR(_xlfn.TEXTJOIN(", ",TRUE,IF(ChangeLog[ROW_ID]=$T2928,ChangeLog[Change'#],"")),"")</f>
        <v>220</v>
      </c>
      <c r="T2928">
        <v>2930</v>
      </c>
    </row>
    <row r="2929" spans="1:20" ht="33.950000000000003" customHeight="1" x14ac:dyDescent="0.25">
      <c r="A2929" s="1" t="s">
        <v>1242</v>
      </c>
      <c r="B2929" s="15">
        <v>2007</v>
      </c>
      <c r="C2929" s="15" t="s">
        <v>203</v>
      </c>
      <c r="D2929" s="15" t="s">
        <v>203</v>
      </c>
      <c r="E2929" s="15" t="s">
        <v>204</v>
      </c>
      <c r="F2929" s="15" t="s">
        <v>26</v>
      </c>
      <c r="G2929" s="15" t="s">
        <v>4089</v>
      </c>
      <c r="H2929" s="1" t="s">
        <v>3426</v>
      </c>
      <c r="I2929" s="15" t="s">
        <v>12168</v>
      </c>
      <c r="J2929" s="1" t="s">
        <v>4770</v>
      </c>
      <c r="K2929" s="15" t="s">
        <v>29</v>
      </c>
      <c r="L2929" s="15">
        <v>2</v>
      </c>
      <c r="M2929" s="15" t="s">
        <v>30</v>
      </c>
      <c r="N2929" s="15">
        <v>2</v>
      </c>
      <c r="O2929" s="15">
        <v>1</v>
      </c>
      <c r="P2929" s="13" t="s">
        <v>31</v>
      </c>
      <c r="Q2929" s="13" t="s">
        <v>32</v>
      </c>
      <c r="R2929" s="1"/>
      <c r="S2929" s="13" t="str" cm="1">
        <f t="array" ref="S2929">IFERROR(_xlfn.TEXTJOIN(", ",TRUE,IF(ChangeLog[ROW_ID]=$T2929,ChangeLog[Change'#],"")),"")</f>
        <v>221</v>
      </c>
      <c r="T2929">
        <v>2931</v>
      </c>
    </row>
    <row r="2930" spans="1:20" ht="33.950000000000003" customHeight="1" x14ac:dyDescent="0.25">
      <c r="A2930" s="1" t="s">
        <v>1242</v>
      </c>
      <c r="B2930" s="15">
        <v>2007</v>
      </c>
      <c r="C2930" s="15" t="s">
        <v>203</v>
      </c>
      <c r="D2930" s="15" t="s">
        <v>203</v>
      </c>
      <c r="E2930" s="15" t="s">
        <v>204</v>
      </c>
      <c r="F2930" s="15" t="s">
        <v>26</v>
      </c>
      <c r="G2930" s="15" t="s">
        <v>205</v>
      </c>
      <c r="H2930" s="1" t="s">
        <v>3426</v>
      </c>
      <c r="I2930" s="15" t="s">
        <v>12166</v>
      </c>
      <c r="J2930" s="1" t="s">
        <v>4216</v>
      </c>
      <c r="K2930" s="15" t="s">
        <v>29</v>
      </c>
      <c r="L2930" s="15">
        <v>2</v>
      </c>
      <c r="M2930" s="15" t="s">
        <v>30</v>
      </c>
      <c r="N2930" s="15">
        <v>2</v>
      </c>
      <c r="O2930" s="15">
        <v>1</v>
      </c>
      <c r="P2930" s="13" t="s">
        <v>31</v>
      </c>
      <c r="Q2930" s="13" t="s">
        <v>32</v>
      </c>
      <c r="R2930" s="1"/>
      <c r="S2930" s="13" t="str" cm="1">
        <f t="array" ref="S2930">IFERROR(_xlfn.TEXTJOIN(", ",TRUE,IF(ChangeLog[ROW_ID]=$T2930,ChangeLog[Change'#],"")),"")</f>
        <v>222</v>
      </c>
      <c r="T2930">
        <v>2932</v>
      </c>
    </row>
    <row r="2931" spans="1:20" ht="17.100000000000001" customHeight="1" x14ac:dyDescent="0.25">
      <c r="A2931" s="1" t="s">
        <v>1242</v>
      </c>
      <c r="B2931" s="15">
        <v>2007</v>
      </c>
      <c r="C2931" s="15" t="s">
        <v>367</v>
      </c>
      <c r="D2931" s="15" t="s">
        <v>367</v>
      </c>
      <c r="E2931" s="15" t="s">
        <v>368</v>
      </c>
      <c r="F2931" s="15" t="s">
        <v>26</v>
      </c>
      <c r="G2931" s="15" t="s">
        <v>369</v>
      </c>
      <c r="H2931" s="15" t="s">
        <v>3108</v>
      </c>
      <c r="I2931" s="15" t="s">
        <v>370</v>
      </c>
      <c r="J2931" s="1" t="s">
        <v>4772</v>
      </c>
      <c r="K2931" s="15" t="s">
        <v>29</v>
      </c>
      <c r="L2931" s="15">
        <v>3</v>
      </c>
      <c r="M2931" s="15" t="s">
        <v>57</v>
      </c>
      <c r="N2931" s="15">
        <v>3</v>
      </c>
      <c r="O2931" s="15">
        <v>1</v>
      </c>
      <c r="P2931" s="13" t="s">
        <v>31</v>
      </c>
      <c r="Q2931" s="13" t="s">
        <v>32</v>
      </c>
      <c r="R2931" s="1"/>
      <c r="S2931" s="13" t="str" cm="1">
        <f t="array" ref="S2931">IFERROR(_xlfn.TEXTJOIN(", ",TRUE,IF(ChangeLog[ROW_ID]=$T2931,ChangeLog[Change'#],"")),"")</f>
        <v/>
      </c>
      <c r="T2931">
        <v>2933</v>
      </c>
    </row>
    <row r="2932" spans="1:20" ht="17.100000000000001" customHeight="1" x14ac:dyDescent="0.25">
      <c r="A2932" s="1" t="s">
        <v>1242</v>
      </c>
      <c r="B2932" s="15">
        <v>2007</v>
      </c>
      <c r="C2932" s="15" t="s">
        <v>367</v>
      </c>
      <c r="D2932" s="15" t="s">
        <v>367</v>
      </c>
      <c r="E2932" s="15" t="s">
        <v>368</v>
      </c>
      <c r="F2932" s="15" t="s">
        <v>26</v>
      </c>
      <c r="G2932" s="15" t="s">
        <v>36</v>
      </c>
      <c r="H2932" s="15" t="s">
        <v>3108</v>
      </c>
      <c r="I2932" s="15" t="s">
        <v>5583</v>
      </c>
      <c r="J2932" s="1" t="s">
        <v>4774</v>
      </c>
      <c r="K2932" s="15" t="s">
        <v>29</v>
      </c>
      <c r="L2932" s="15">
        <v>3</v>
      </c>
      <c r="M2932" s="15" t="s">
        <v>57</v>
      </c>
      <c r="N2932" s="15">
        <v>3</v>
      </c>
      <c r="O2932" s="15">
        <v>1</v>
      </c>
      <c r="P2932" s="13" t="s">
        <v>31</v>
      </c>
      <c r="Q2932" s="13" t="s">
        <v>32</v>
      </c>
      <c r="R2932" s="1"/>
      <c r="S2932" s="13" t="str" cm="1">
        <f t="array" ref="S2932">IFERROR(_xlfn.TEXTJOIN(", ",TRUE,IF(ChangeLog[ROW_ID]=$T2932,ChangeLog[Change'#],"")),"")</f>
        <v/>
      </c>
      <c r="T2932">
        <v>2934</v>
      </c>
    </row>
    <row r="2933" spans="1:20" ht="17.100000000000001" customHeight="1" x14ac:dyDescent="0.25">
      <c r="A2933" s="1" t="s">
        <v>1242</v>
      </c>
      <c r="B2933" s="15">
        <v>2007</v>
      </c>
      <c r="C2933" s="15" t="s">
        <v>367</v>
      </c>
      <c r="D2933" s="15" t="s">
        <v>367</v>
      </c>
      <c r="E2933" s="15" t="s">
        <v>3107</v>
      </c>
      <c r="F2933" s="15" t="s">
        <v>26</v>
      </c>
      <c r="G2933" s="15" t="s">
        <v>369</v>
      </c>
      <c r="H2933" s="15" t="s">
        <v>3108</v>
      </c>
      <c r="I2933" s="15" t="s">
        <v>12219</v>
      </c>
      <c r="J2933" s="1" t="s">
        <v>4776</v>
      </c>
      <c r="K2933" s="15" t="s">
        <v>29</v>
      </c>
      <c r="L2933" s="15">
        <v>3</v>
      </c>
      <c r="M2933" s="15" t="s">
        <v>57</v>
      </c>
      <c r="N2933" s="15">
        <v>3</v>
      </c>
      <c r="O2933" s="15">
        <v>1</v>
      </c>
      <c r="P2933" s="13" t="s">
        <v>31</v>
      </c>
      <c r="Q2933" s="13" t="s">
        <v>32</v>
      </c>
      <c r="R2933" s="1"/>
      <c r="S2933" s="13" t="str" cm="1">
        <f t="array" ref="S2933">IFERROR(_xlfn.TEXTJOIN(", ",TRUE,IF(ChangeLog[ROW_ID]=$T2933,ChangeLog[Change'#],"")),"")</f>
        <v/>
      </c>
      <c r="T2933">
        <v>2935</v>
      </c>
    </row>
    <row r="2934" spans="1:20" ht="17.100000000000001" customHeight="1" x14ac:dyDescent="0.25">
      <c r="A2934" s="1" t="s">
        <v>1242</v>
      </c>
      <c r="B2934" s="15">
        <v>2007</v>
      </c>
      <c r="C2934" s="15" t="s">
        <v>367</v>
      </c>
      <c r="D2934" s="15" t="s">
        <v>367</v>
      </c>
      <c r="E2934" s="15" t="s">
        <v>3107</v>
      </c>
      <c r="F2934" s="15" t="s">
        <v>49</v>
      </c>
      <c r="G2934" s="15" t="s">
        <v>36</v>
      </c>
      <c r="H2934" s="15" t="s">
        <v>3108</v>
      </c>
      <c r="I2934" s="15" t="s">
        <v>5578</v>
      </c>
      <c r="J2934" s="1" t="s">
        <v>4778</v>
      </c>
      <c r="K2934" s="15" t="s">
        <v>29</v>
      </c>
      <c r="L2934" s="15">
        <v>3</v>
      </c>
      <c r="M2934" s="15" t="s">
        <v>57</v>
      </c>
      <c r="N2934" s="15">
        <v>3</v>
      </c>
      <c r="O2934" s="15">
        <v>1</v>
      </c>
      <c r="P2934" s="13" t="s">
        <v>31</v>
      </c>
      <c r="Q2934" s="13" t="s">
        <v>32</v>
      </c>
      <c r="R2934" s="1"/>
      <c r="S2934" s="13" t="str" cm="1">
        <f t="array" ref="S2934">IFERROR(_xlfn.TEXTJOIN(", ",TRUE,IF(ChangeLog[ROW_ID]=$T2934,ChangeLog[Change'#],"")),"")</f>
        <v/>
      </c>
      <c r="T2934">
        <v>2936</v>
      </c>
    </row>
    <row r="2935" spans="1:20" ht="17.100000000000001" customHeight="1" x14ac:dyDescent="0.25">
      <c r="A2935" s="1" t="s">
        <v>1242</v>
      </c>
      <c r="B2935" s="15">
        <v>2007</v>
      </c>
      <c r="C2935" s="15" t="s">
        <v>367</v>
      </c>
      <c r="D2935" s="15" t="s">
        <v>367</v>
      </c>
      <c r="E2935" s="15" t="s">
        <v>422</v>
      </c>
      <c r="F2935" s="15" t="s">
        <v>26</v>
      </c>
      <c r="G2935" s="15" t="s">
        <v>36</v>
      </c>
      <c r="H2935" s="15" t="s">
        <v>3108</v>
      </c>
      <c r="I2935" s="15" t="s">
        <v>5580</v>
      </c>
      <c r="J2935" s="1" t="s">
        <v>4780</v>
      </c>
      <c r="K2935" s="15" t="s">
        <v>29</v>
      </c>
      <c r="L2935" s="15">
        <v>3</v>
      </c>
      <c r="M2935" s="15" t="s">
        <v>57</v>
      </c>
      <c r="N2935" s="15">
        <v>3</v>
      </c>
      <c r="O2935" s="15">
        <v>1</v>
      </c>
      <c r="P2935" s="13" t="s">
        <v>31</v>
      </c>
      <c r="Q2935" s="13" t="s">
        <v>32</v>
      </c>
      <c r="R2935" s="1"/>
      <c r="S2935" s="13" t="str" cm="1">
        <f t="array" ref="S2935">IFERROR(_xlfn.TEXTJOIN(", ",TRUE,IF(ChangeLog[ROW_ID]=$T2935,ChangeLog[Change'#],"")),"")</f>
        <v/>
      </c>
      <c r="T2935">
        <v>2937</v>
      </c>
    </row>
    <row r="2936" spans="1:20" ht="17.100000000000001" customHeight="1" x14ac:dyDescent="0.25">
      <c r="A2936" s="1" t="s">
        <v>1242</v>
      </c>
      <c r="B2936" s="15">
        <v>2007</v>
      </c>
      <c r="C2936" s="15" t="s">
        <v>367</v>
      </c>
      <c r="D2936" s="15" t="s">
        <v>367</v>
      </c>
      <c r="E2936" s="15" t="s">
        <v>422</v>
      </c>
      <c r="F2936" s="15" t="s">
        <v>49</v>
      </c>
      <c r="G2936" s="15" t="s">
        <v>36</v>
      </c>
      <c r="H2936" s="15" t="s">
        <v>3108</v>
      </c>
      <c r="I2936" s="15" t="s">
        <v>423</v>
      </c>
      <c r="J2936" s="1" t="s">
        <v>4782</v>
      </c>
      <c r="K2936" s="15" t="s">
        <v>29</v>
      </c>
      <c r="L2936" s="15">
        <v>1</v>
      </c>
      <c r="M2936" s="15" t="s">
        <v>41</v>
      </c>
      <c r="N2936" s="15">
        <v>1</v>
      </c>
      <c r="O2936" s="15">
        <v>1</v>
      </c>
      <c r="P2936" s="13" t="s">
        <v>31</v>
      </c>
      <c r="Q2936" s="13" t="s">
        <v>32</v>
      </c>
      <c r="R2936" s="1"/>
      <c r="S2936" s="13" t="str" cm="1">
        <f t="array" ref="S2936">IFERROR(_xlfn.TEXTJOIN(", ",TRUE,IF(ChangeLog[ROW_ID]=$T2936,ChangeLog[Change'#],"")),"")</f>
        <v/>
      </c>
      <c r="T2936">
        <v>2938</v>
      </c>
    </row>
    <row r="2937" spans="1:20" ht="17.100000000000001" customHeight="1" x14ac:dyDescent="0.25">
      <c r="A2937" s="1" t="s">
        <v>1242</v>
      </c>
      <c r="B2937" s="15">
        <v>2007</v>
      </c>
      <c r="C2937" s="15" t="s">
        <v>367</v>
      </c>
      <c r="D2937" s="15" t="s">
        <v>367</v>
      </c>
      <c r="E2937" s="15" t="s">
        <v>368</v>
      </c>
      <c r="F2937" s="15" t="s">
        <v>26</v>
      </c>
      <c r="G2937" s="15" t="s">
        <v>369</v>
      </c>
      <c r="H2937" s="15" t="s">
        <v>3108</v>
      </c>
      <c r="I2937" s="15" t="s">
        <v>370</v>
      </c>
      <c r="J2937" s="1" t="s">
        <v>371</v>
      </c>
      <c r="K2937" s="15" t="s">
        <v>29</v>
      </c>
      <c r="L2937" s="15">
        <v>2</v>
      </c>
      <c r="M2937" s="15" t="s">
        <v>30</v>
      </c>
      <c r="N2937" s="15">
        <v>2</v>
      </c>
      <c r="O2937" s="15">
        <v>1</v>
      </c>
      <c r="P2937" s="13" t="s">
        <v>31</v>
      </c>
      <c r="Q2937" s="13" t="s">
        <v>32</v>
      </c>
      <c r="R2937" s="1"/>
      <c r="S2937" s="13" t="str" cm="1">
        <f t="array" ref="S2937">IFERROR(_xlfn.TEXTJOIN(", ",TRUE,IF(ChangeLog[ROW_ID]=$T2937,ChangeLog[Change'#],"")),"")</f>
        <v/>
      </c>
      <c r="T2937">
        <v>2939</v>
      </c>
    </row>
    <row r="2938" spans="1:20" ht="17.100000000000001" customHeight="1" x14ac:dyDescent="0.25">
      <c r="A2938" s="1" t="s">
        <v>1242</v>
      </c>
      <c r="B2938" s="15">
        <v>2007</v>
      </c>
      <c r="C2938" s="15" t="s">
        <v>367</v>
      </c>
      <c r="D2938" s="15" t="s">
        <v>367</v>
      </c>
      <c r="E2938" s="15" t="s">
        <v>3107</v>
      </c>
      <c r="F2938" s="15" t="s">
        <v>49</v>
      </c>
      <c r="G2938" s="15" t="s">
        <v>369</v>
      </c>
      <c r="H2938" s="15" t="s">
        <v>3108</v>
      </c>
      <c r="I2938" s="15" t="s">
        <v>12220</v>
      </c>
      <c r="J2938" s="1" t="s">
        <v>4601</v>
      </c>
      <c r="K2938" s="15" t="s">
        <v>29</v>
      </c>
      <c r="L2938" s="15">
        <v>2</v>
      </c>
      <c r="M2938" s="15" t="s">
        <v>30</v>
      </c>
      <c r="N2938" s="15">
        <v>2</v>
      </c>
      <c r="O2938" s="15">
        <v>1</v>
      </c>
      <c r="P2938" s="13" t="s">
        <v>31</v>
      </c>
      <c r="Q2938" s="13" t="s">
        <v>32</v>
      </c>
      <c r="R2938" s="1"/>
      <c r="S2938" s="13" t="str" cm="1">
        <f t="array" ref="S2938">IFERROR(_xlfn.TEXTJOIN(", ",TRUE,IF(ChangeLog[ROW_ID]=$T2938,ChangeLog[Change'#],"")),"")</f>
        <v/>
      </c>
      <c r="T2938">
        <v>2940</v>
      </c>
    </row>
    <row r="2939" spans="1:20" ht="17.100000000000001" customHeight="1" x14ac:dyDescent="0.25">
      <c r="A2939" s="1" t="s">
        <v>1242</v>
      </c>
      <c r="B2939" s="15">
        <v>2007</v>
      </c>
      <c r="C2939" s="15" t="s">
        <v>615</v>
      </c>
      <c r="D2939" s="15" t="s">
        <v>615</v>
      </c>
      <c r="E2939" s="15" t="s">
        <v>615</v>
      </c>
      <c r="F2939" s="15" t="s">
        <v>26</v>
      </c>
      <c r="G2939" s="15" t="s">
        <v>36</v>
      </c>
      <c r="H2939" s="15" t="s">
        <v>2349</v>
      </c>
      <c r="I2939" s="15" t="s">
        <v>98</v>
      </c>
      <c r="J2939" s="1" t="s">
        <v>98</v>
      </c>
      <c r="K2939" s="15" t="s">
        <v>29</v>
      </c>
      <c r="L2939" s="15">
        <v>3</v>
      </c>
      <c r="M2939" s="15" t="s">
        <v>57</v>
      </c>
      <c r="N2939" s="15">
        <v>3</v>
      </c>
      <c r="O2939" s="15">
        <v>1</v>
      </c>
      <c r="P2939" s="13" t="s">
        <v>31</v>
      </c>
      <c r="Q2939" s="13" t="s">
        <v>32</v>
      </c>
      <c r="R2939" s="1"/>
      <c r="S2939" s="13" t="str" cm="1">
        <f t="array" ref="S2939">IFERROR(_xlfn.TEXTJOIN(", ",TRUE,IF(ChangeLog[ROW_ID]=$T2939,ChangeLog[Change'#],"")),"")</f>
        <v/>
      </c>
      <c r="T2939">
        <v>2941</v>
      </c>
    </row>
    <row r="2940" spans="1:20" ht="17.100000000000001" customHeight="1" x14ac:dyDescent="0.25">
      <c r="A2940" s="1" t="s">
        <v>1242</v>
      </c>
      <c r="B2940" s="15">
        <v>2007</v>
      </c>
      <c r="C2940" s="15" t="s">
        <v>546</v>
      </c>
      <c r="D2940" s="15" t="s">
        <v>546</v>
      </c>
      <c r="E2940" s="15" t="s">
        <v>547</v>
      </c>
      <c r="F2940" s="15" t="s">
        <v>49</v>
      </c>
      <c r="G2940" s="15" t="s">
        <v>4611</v>
      </c>
      <c r="H2940" s="15" t="s">
        <v>1747</v>
      </c>
      <c r="I2940" s="15" t="s">
        <v>12221</v>
      </c>
      <c r="J2940" s="1" t="s">
        <v>4785</v>
      </c>
      <c r="K2940" s="15" t="s">
        <v>29</v>
      </c>
      <c r="L2940" s="15">
        <v>2</v>
      </c>
      <c r="M2940" s="15" t="s">
        <v>30</v>
      </c>
      <c r="N2940" s="15">
        <v>2</v>
      </c>
      <c r="O2940" s="15">
        <v>1</v>
      </c>
      <c r="P2940" s="13" t="s">
        <v>31</v>
      </c>
      <c r="Q2940" s="13" t="s">
        <v>32</v>
      </c>
      <c r="R2940" s="1"/>
      <c r="S2940" s="13" t="str" cm="1">
        <f t="array" ref="S2940">IFERROR(_xlfn.TEXTJOIN(", ",TRUE,IF(ChangeLog[ROW_ID]=$T2940,ChangeLog[Change'#],"")),"")</f>
        <v/>
      </c>
      <c r="T2940">
        <v>2942</v>
      </c>
    </row>
    <row r="2941" spans="1:20" ht="17.100000000000001" customHeight="1" x14ac:dyDescent="0.25">
      <c r="A2941" s="1" t="s">
        <v>1242</v>
      </c>
      <c r="B2941" s="15">
        <v>2007</v>
      </c>
      <c r="C2941" s="15" t="s">
        <v>546</v>
      </c>
      <c r="D2941" s="15" t="s">
        <v>546</v>
      </c>
      <c r="E2941" s="15" t="s">
        <v>547</v>
      </c>
      <c r="F2941" s="15" t="s">
        <v>26</v>
      </c>
      <c r="G2941" s="15" t="s">
        <v>550</v>
      </c>
      <c r="H2941" s="15" t="s">
        <v>1747</v>
      </c>
      <c r="I2941" s="15" t="s">
        <v>12222</v>
      </c>
      <c r="J2941" s="1" t="s">
        <v>4787</v>
      </c>
      <c r="K2941" s="15" t="s">
        <v>29</v>
      </c>
      <c r="L2941" s="15">
        <v>3</v>
      </c>
      <c r="M2941" s="15" t="s">
        <v>57</v>
      </c>
      <c r="N2941" s="15">
        <v>3</v>
      </c>
      <c r="O2941" s="15">
        <v>1</v>
      </c>
      <c r="P2941" s="13" t="s">
        <v>31</v>
      </c>
      <c r="Q2941" s="13" t="s">
        <v>32</v>
      </c>
      <c r="R2941" s="1"/>
      <c r="S2941" s="13" t="str" cm="1">
        <f t="array" ref="S2941">IFERROR(_xlfn.TEXTJOIN(", ",TRUE,IF(ChangeLog[ROW_ID]=$T2941,ChangeLog[Change'#],"")),"")</f>
        <v/>
      </c>
      <c r="T2941">
        <v>2943</v>
      </c>
    </row>
    <row r="2942" spans="1:20" ht="17.100000000000001" customHeight="1" x14ac:dyDescent="0.25">
      <c r="A2942" s="1" t="s">
        <v>1242</v>
      </c>
      <c r="B2942" s="15">
        <v>2007</v>
      </c>
      <c r="C2942" s="15" t="s">
        <v>546</v>
      </c>
      <c r="D2942" s="15" t="s">
        <v>546</v>
      </c>
      <c r="E2942" s="15" t="s">
        <v>547</v>
      </c>
      <c r="F2942" s="15" t="s">
        <v>49</v>
      </c>
      <c r="G2942" s="15" t="s">
        <v>36</v>
      </c>
      <c r="H2942" s="15" t="s">
        <v>1747</v>
      </c>
      <c r="I2942" s="15" t="s">
        <v>265</v>
      </c>
      <c r="J2942" s="1" t="s">
        <v>4788</v>
      </c>
      <c r="K2942" s="15" t="s">
        <v>29</v>
      </c>
      <c r="L2942" s="15">
        <v>1</v>
      </c>
      <c r="M2942" s="15" t="s">
        <v>41</v>
      </c>
      <c r="N2942" s="15">
        <v>1</v>
      </c>
      <c r="O2942" s="15">
        <v>1</v>
      </c>
      <c r="P2942" s="13" t="s">
        <v>31</v>
      </c>
      <c r="Q2942" s="13" t="s">
        <v>32</v>
      </c>
      <c r="R2942" s="1"/>
      <c r="S2942" s="13" t="str" cm="1">
        <f t="array" ref="S2942">IFERROR(_xlfn.TEXTJOIN(", ",TRUE,IF(ChangeLog[ROW_ID]=$T2942,ChangeLog[Change'#],"")),"")</f>
        <v/>
      </c>
      <c r="T2942">
        <v>2944</v>
      </c>
    </row>
    <row r="2943" spans="1:20" ht="17.100000000000001" customHeight="1" x14ac:dyDescent="0.25">
      <c r="A2943" s="1" t="s">
        <v>1242</v>
      </c>
      <c r="B2943" s="15">
        <v>2007</v>
      </c>
      <c r="C2943" s="15" t="s">
        <v>546</v>
      </c>
      <c r="D2943" s="15" t="s">
        <v>546</v>
      </c>
      <c r="E2943" s="15" t="s">
        <v>547</v>
      </c>
      <c r="F2943" s="15" t="s">
        <v>49</v>
      </c>
      <c r="G2943" s="15" t="s">
        <v>1058</v>
      </c>
      <c r="H2943" s="15" t="s">
        <v>1747</v>
      </c>
      <c r="I2943" s="15" t="s">
        <v>12223</v>
      </c>
      <c r="J2943" s="1" t="s">
        <v>4790</v>
      </c>
      <c r="K2943" s="15" t="s">
        <v>29</v>
      </c>
      <c r="L2943" s="15">
        <v>1</v>
      </c>
      <c r="M2943" s="15" t="s">
        <v>41</v>
      </c>
      <c r="N2943" s="15">
        <v>1</v>
      </c>
      <c r="O2943" s="15">
        <v>1</v>
      </c>
      <c r="P2943" s="13" t="s">
        <v>31</v>
      </c>
      <c r="Q2943" s="13" t="s">
        <v>32</v>
      </c>
      <c r="R2943" s="1"/>
      <c r="S2943" s="13" t="str" cm="1">
        <f t="array" ref="S2943">IFERROR(_xlfn.TEXTJOIN(", ",TRUE,IF(ChangeLog[ROW_ID]=$T2943,ChangeLog[Change'#],"")),"")</f>
        <v/>
      </c>
      <c r="T2943">
        <v>2945</v>
      </c>
    </row>
    <row r="2944" spans="1:20" ht="17.100000000000001" customHeight="1" x14ac:dyDescent="0.25">
      <c r="A2944" s="1" t="s">
        <v>1242</v>
      </c>
      <c r="B2944" s="15">
        <v>2007</v>
      </c>
      <c r="C2944" s="15" t="s">
        <v>546</v>
      </c>
      <c r="D2944" s="15" t="s">
        <v>546</v>
      </c>
      <c r="E2944" s="15" t="s">
        <v>547</v>
      </c>
      <c r="F2944" s="15" t="s">
        <v>49</v>
      </c>
      <c r="G2944" s="15" t="s">
        <v>1058</v>
      </c>
      <c r="H2944" s="15" t="s">
        <v>1747</v>
      </c>
      <c r="I2944" s="15" t="s">
        <v>12223</v>
      </c>
      <c r="J2944" s="1" t="s">
        <v>4785</v>
      </c>
      <c r="K2944" s="15" t="s">
        <v>29</v>
      </c>
      <c r="L2944" s="15">
        <v>1</v>
      </c>
      <c r="M2944" s="15" t="s">
        <v>41</v>
      </c>
      <c r="N2944" s="15">
        <v>1</v>
      </c>
      <c r="O2944" s="15">
        <v>1</v>
      </c>
      <c r="P2944" s="13" t="s">
        <v>31</v>
      </c>
      <c r="Q2944" s="13" t="s">
        <v>32</v>
      </c>
      <c r="R2944" s="1"/>
      <c r="S2944" s="13" t="str" cm="1">
        <f t="array" ref="S2944">IFERROR(_xlfn.TEXTJOIN(", ",TRUE,IF(ChangeLog[ROW_ID]=$T2944,ChangeLog[Change'#],"")),"")</f>
        <v/>
      </c>
      <c r="T2944">
        <v>2946</v>
      </c>
    </row>
    <row r="2945" spans="1:20" ht="17.100000000000001" customHeight="1" x14ac:dyDescent="0.25">
      <c r="A2945" s="1" t="s">
        <v>1242</v>
      </c>
      <c r="B2945" s="15">
        <v>2007</v>
      </c>
      <c r="C2945" s="15" t="s">
        <v>546</v>
      </c>
      <c r="D2945" s="15" t="s">
        <v>546</v>
      </c>
      <c r="E2945" s="15" t="s">
        <v>547</v>
      </c>
      <c r="F2945" s="15" t="s">
        <v>49</v>
      </c>
      <c r="G2945" s="15" t="s">
        <v>584</v>
      </c>
      <c r="H2945" s="15" t="s">
        <v>1747</v>
      </c>
      <c r="I2945" s="15" t="s">
        <v>12224</v>
      </c>
      <c r="J2945" s="1" t="s">
        <v>4790</v>
      </c>
      <c r="K2945" s="15" t="s">
        <v>29</v>
      </c>
      <c r="L2945" s="15">
        <v>2</v>
      </c>
      <c r="M2945" s="15" t="s">
        <v>30</v>
      </c>
      <c r="N2945" s="15">
        <v>2</v>
      </c>
      <c r="O2945" s="15">
        <v>1</v>
      </c>
      <c r="P2945" s="13" t="s">
        <v>31</v>
      </c>
      <c r="Q2945" s="13" t="s">
        <v>32</v>
      </c>
      <c r="R2945" s="1"/>
      <c r="S2945" s="13" t="str" cm="1">
        <f t="array" ref="S2945">IFERROR(_xlfn.TEXTJOIN(", ",TRUE,IF(ChangeLog[ROW_ID]=$T2945,ChangeLog[Change'#],"")),"")</f>
        <v/>
      </c>
      <c r="T2945">
        <v>2947</v>
      </c>
    </row>
    <row r="2946" spans="1:20" ht="17.100000000000001" customHeight="1" x14ac:dyDescent="0.25">
      <c r="A2946" s="1" t="s">
        <v>1242</v>
      </c>
      <c r="B2946" s="15">
        <v>2007</v>
      </c>
      <c r="C2946" s="15" t="s">
        <v>546</v>
      </c>
      <c r="D2946" s="15" t="s">
        <v>546</v>
      </c>
      <c r="E2946" s="15" t="s">
        <v>547</v>
      </c>
      <c r="F2946" s="15" t="s">
        <v>49</v>
      </c>
      <c r="G2946" s="15" t="s">
        <v>1751</v>
      </c>
      <c r="H2946" s="15" t="s">
        <v>1747</v>
      </c>
      <c r="I2946" s="15" t="s">
        <v>12225</v>
      </c>
      <c r="J2946" s="1" t="s">
        <v>4790</v>
      </c>
      <c r="K2946" s="15" t="s">
        <v>29</v>
      </c>
      <c r="L2946" s="15">
        <v>1</v>
      </c>
      <c r="M2946" s="15" t="s">
        <v>41</v>
      </c>
      <c r="N2946" s="15">
        <v>1</v>
      </c>
      <c r="O2946" s="15">
        <v>1</v>
      </c>
      <c r="P2946" s="13" t="s">
        <v>31</v>
      </c>
      <c r="Q2946" s="13" t="s">
        <v>32</v>
      </c>
      <c r="R2946" s="1"/>
      <c r="S2946" s="13" t="str" cm="1">
        <f t="array" ref="S2946">IFERROR(_xlfn.TEXTJOIN(", ",TRUE,IF(ChangeLog[ROW_ID]=$T2946,ChangeLog[Change'#],"")),"")</f>
        <v/>
      </c>
      <c r="T2946">
        <v>2948</v>
      </c>
    </row>
    <row r="2947" spans="1:20" ht="17.100000000000001" customHeight="1" x14ac:dyDescent="0.25">
      <c r="A2947" s="1" t="s">
        <v>1242</v>
      </c>
      <c r="B2947" s="15">
        <v>2007</v>
      </c>
      <c r="C2947" s="15" t="s">
        <v>546</v>
      </c>
      <c r="D2947" s="15" t="s">
        <v>546</v>
      </c>
      <c r="E2947" s="15" t="s">
        <v>547</v>
      </c>
      <c r="F2947" s="15" t="s">
        <v>49</v>
      </c>
      <c r="G2947" s="15" t="s">
        <v>1751</v>
      </c>
      <c r="H2947" s="15" t="s">
        <v>1747</v>
      </c>
      <c r="I2947" s="15" t="s">
        <v>12225</v>
      </c>
      <c r="J2947" s="1" t="s">
        <v>4785</v>
      </c>
      <c r="K2947" s="15" t="s">
        <v>29</v>
      </c>
      <c r="L2947" s="15">
        <v>2</v>
      </c>
      <c r="M2947" s="15" t="s">
        <v>30</v>
      </c>
      <c r="N2947" s="15">
        <v>2</v>
      </c>
      <c r="O2947" s="15">
        <v>1</v>
      </c>
      <c r="P2947" s="13" t="s">
        <v>31</v>
      </c>
      <c r="Q2947" s="13" t="s">
        <v>32</v>
      </c>
      <c r="R2947" s="1"/>
      <c r="S2947" s="13" t="str" cm="1">
        <f t="array" ref="S2947">IFERROR(_xlfn.TEXTJOIN(", ",TRUE,IF(ChangeLog[ROW_ID]=$T2947,ChangeLog[Change'#],"")),"")</f>
        <v/>
      </c>
      <c r="T2947">
        <v>2949</v>
      </c>
    </row>
    <row r="2948" spans="1:20" ht="17.100000000000001" customHeight="1" x14ac:dyDescent="0.25">
      <c r="A2948" s="1" t="s">
        <v>1242</v>
      </c>
      <c r="B2948" s="15">
        <v>2007</v>
      </c>
      <c r="C2948" s="15" t="s">
        <v>658</v>
      </c>
      <c r="D2948" s="15" t="s">
        <v>658</v>
      </c>
      <c r="E2948" s="15" t="s">
        <v>112</v>
      </c>
      <c r="F2948" s="15" t="s">
        <v>26</v>
      </c>
      <c r="G2948" s="15" t="s">
        <v>36</v>
      </c>
      <c r="H2948" s="15" t="s">
        <v>1918</v>
      </c>
      <c r="I2948" s="15" t="s">
        <v>98</v>
      </c>
      <c r="J2948" s="1" t="s">
        <v>98</v>
      </c>
      <c r="K2948" s="15" t="s">
        <v>29</v>
      </c>
      <c r="L2948" s="15">
        <v>2</v>
      </c>
      <c r="M2948" s="15" t="s">
        <v>30</v>
      </c>
      <c r="N2948" s="15">
        <v>2</v>
      </c>
      <c r="O2948" s="15">
        <v>1</v>
      </c>
      <c r="P2948" s="13" t="s">
        <v>31</v>
      </c>
      <c r="Q2948" s="13" t="s">
        <v>32</v>
      </c>
      <c r="R2948" s="1"/>
      <c r="S2948" s="13" t="str" cm="1">
        <f t="array" ref="S2948">IFERROR(_xlfn.TEXTJOIN(", ",TRUE,IF(ChangeLog[ROW_ID]=$T2948,ChangeLog[Change'#],"")),"")</f>
        <v/>
      </c>
      <c r="T2948">
        <v>2950</v>
      </c>
    </row>
    <row r="2949" spans="1:20" ht="17.100000000000001" customHeight="1" x14ac:dyDescent="0.25">
      <c r="A2949" s="1" t="s">
        <v>1242</v>
      </c>
      <c r="B2949" s="15">
        <v>2007</v>
      </c>
      <c r="C2949" s="15" t="s">
        <v>717</v>
      </c>
      <c r="D2949" s="15" t="s">
        <v>717</v>
      </c>
      <c r="E2949" s="15" t="s">
        <v>4617</v>
      </c>
      <c r="F2949" s="15" t="s">
        <v>49</v>
      </c>
      <c r="G2949" s="15" t="s">
        <v>4793</v>
      </c>
      <c r="H2949" s="15" t="s">
        <v>1428</v>
      </c>
      <c r="I2949" s="15" t="s">
        <v>12226</v>
      </c>
      <c r="J2949" s="1" t="s">
        <v>4795</v>
      </c>
      <c r="K2949" s="15" t="s">
        <v>29</v>
      </c>
      <c r="L2949" s="15">
        <v>2</v>
      </c>
      <c r="M2949" s="15" t="s">
        <v>30</v>
      </c>
      <c r="N2949" s="15">
        <v>2</v>
      </c>
      <c r="O2949" s="15">
        <v>1</v>
      </c>
      <c r="P2949" s="13" t="s">
        <v>31</v>
      </c>
      <c r="Q2949" s="13" t="s">
        <v>32</v>
      </c>
      <c r="R2949" s="1"/>
      <c r="S2949" s="13" t="str" cm="1">
        <f t="array" ref="S2949">IFERROR(_xlfn.TEXTJOIN(", ",TRUE,IF(ChangeLog[ROW_ID]=$T2949,ChangeLog[Change'#],"")),"")</f>
        <v/>
      </c>
      <c r="T2949">
        <v>2951</v>
      </c>
    </row>
    <row r="2950" spans="1:20" ht="17.100000000000001" customHeight="1" x14ac:dyDescent="0.25">
      <c r="A2950" s="1" t="s">
        <v>1242</v>
      </c>
      <c r="B2950" s="15">
        <v>2007</v>
      </c>
      <c r="C2950" s="15" t="s">
        <v>3132</v>
      </c>
      <c r="D2950" s="15" t="s">
        <v>3132</v>
      </c>
      <c r="E2950" s="15" t="s">
        <v>4617</v>
      </c>
      <c r="F2950" s="15" t="s">
        <v>49</v>
      </c>
      <c r="G2950" s="15" t="s">
        <v>369</v>
      </c>
      <c r="H2950" s="15" t="s">
        <v>3134</v>
      </c>
      <c r="I2950" s="15" t="s">
        <v>12227</v>
      </c>
      <c r="J2950" s="1" t="s">
        <v>4619</v>
      </c>
      <c r="K2950" s="15" t="s">
        <v>29</v>
      </c>
      <c r="L2950" s="15">
        <v>3</v>
      </c>
      <c r="M2950" s="15" t="s">
        <v>57</v>
      </c>
      <c r="N2950" s="15">
        <v>3</v>
      </c>
      <c r="O2950" s="15">
        <v>1</v>
      </c>
      <c r="P2950" s="13" t="s">
        <v>31</v>
      </c>
      <c r="Q2950" s="13" t="s">
        <v>32</v>
      </c>
      <c r="R2950" s="1"/>
      <c r="S2950" s="13" t="str" cm="1">
        <f t="array" ref="S2950">IFERROR(_xlfn.TEXTJOIN(", ",TRUE,IF(ChangeLog[ROW_ID]=$T2950,ChangeLog[Change'#],"")),"")</f>
        <v/>
      </c>
      <c r="T2950">
        <v>2952</v>
      </c>
    </row>
    <row r="2951" spans="1:20" ht="17.100000000000001" customHeight="1" x14ac:dyDescent="0.25">
      <c r="A2951" s="1" t="s">
        <v>1242</v>
      </c>
      <c r="B2951" s="15">
        <v>2007</v>
      </c>
      <c r="C2951" s="15" t="s">
        <v>4093</v>
      </c>
      <c r="D2951" s="15" t="s">
        <v>4093</v>
      </c>
      <c r="E2951" s="15" t="s">
        <v>4093</v>
      </c>
      <c r="F2951" s="15" t="s">
        <v>26</v>
      </c>
      <c r="G2951" s="15" t="s">
        <v>152</v>
      </c>
      <c r="H2951" s="15" t="s">
        <v>4105</v>
      </c>
      <c r="I2951" s="15" t="s">
        <v>1002</v>
      </c>
      <c r="J2951" s="1" t="s">
        <v>4797</v>
      </c>
      <c r="K2951" s="15" t="s">
        <v>29</v>
      </c>
      <c r="L2951" s="15">
        <v>2</v>
      </c>
      <c r="M2951" s="15" t="s">
        <v>30</v>
      </c>
      <c r="N2951" s="15">
        <v>2</v>
      </c>
      <c r="O2951" s="15">
        <v>1</v>
      </c>
      <c r="P2951" s="13" t="s">
        <v>31</v>
      </c>
      <c r="Q2951" s="13" t="s">
        <v>32</v>
      </c>
      <c r="R2951" s="1"/>
      <c r="S2951" s="13" t="str" cm="1">
        <f t="array" ref="S2951">IFERROR(_xlfn.TEXTJOIN(", ",TRUE,IF(ChangeLog[ROW_ID]=$T2951,ChangeLog[Change'#],"")),"")</f>
        <v/>
      </c>
      <c r="T2951">
        <v>2953</v>
      </c>
    </row>
    <row r="2952" spans="1:20" ht="17.100000000000001" customHeight="1" x14ac:dyDescent="0.25">
      <c r="A2952" s="1" t="s">
        <v>1242</v>
      </c>
      <c r="B2952" s="15">
        <v>2007</v>
      </c>
      <c r="C2952" s="15" t="s">
        <v>4798</v>
      </c>
      <c r="D2952" s="15" t="s">
        <v>4798</v>
      </c>
      <c r="E2952" s="15" t="s">
        <v>426</v>
      </c>
      <c r="F2952" s="15" t="s">
        <v>49</v>
      </c>
      <c r="G2952" s="15" t="s">
        <v>3640</v>
      </c>
      <c r="H2952" s="15" t="s">
        <v>4799</v>
      </c>
      <c r="I2952" s="15" t="s">
        <v>12228</v>
      </c>
      <c r="J2952" s="1" t="s">
        <v>4801</v>
      </c>
      <c r="K2952" s="15" t="s">
        <v>29</v>
      </c>
      <c r="L2952" s="15">
        <v>3</v>
      </c>
      <c r="M2952" s="15" t="s">
        <v>57</v>
      </c>
      <c r="N2952" s="15">
        <v>3</v>
      </c>
      <c r="O2952" s="15">
        <v>1</v>
      </c>
      <c r="P2952" s="13" t="s">
        <v>31</v>
      </c>
      <c r="Q2952" s="13" t="s">
        <v>32</v>
      </c>
      <c r="R2952" s="1"/>
      <c r="S2952" s="13" t="str" cm="1">
        <f t="array" ref="S2952">IFERROR(_xlfn.TEXTJOIN(", ",TRUE,IF(ChangeLog[ROW_ID]=$T2952,ChangeLog[Change'#],"")),"")</f>
        <v/>
      </c>
      <c r="T2952">
        <v>2954</v>
      </c>
    </row>
    <row r="2953" spans="1:20" ht="17.100000000000001" customHeight="1" x14ac:dyDescent="0.25">
      <c r="A2953" s="1" t="s">
        <v>1242</v>
      </c>
      <c r="B2953" s="15">
        <v>2007</v>
      </c>
      <c r="C2953" s="15" t="s">
        <v>4798</v>
      </c>
      <c r="D2953" s="15" t="s">
        <v>4798</v>
      </c>
      <c r="E2953" s="15" t="s">
        <v>426</v>
      </c>
      <c r="F2953" s="15" t="s">
        <v>26</v>
      </c>
      <c r="G2953" s="15" t="s">
        <v>3631</v>
      </c>
      <c r="H2953" s="15" t="s">
        <v>4799</v>
      </c>
      <c r="I2953" s="15" t="s">
        <v>12229</v>
      </c>
      <c r="J2953" s="1" t="s">
        <v>4803</v>
      </c>
      <c r="K2953" s="15" t="s">
        <v>29</v>
      </c>
      <c r="L2953" s="15">
        <v>3</v>
      </c>
      <c r="M2953" s="15" t="s">
        <v>57</v>
      </c>
      <c r="N2953" s="15">
        <v>3</v>
      </c>
      <c r="O2953" s="15">
        <v>1</v>
      </c>
      <c r="P2953" s="13" t="s">
        <v>31</v>
      </c>
      <c r="Q2953" s="13" t="s">
        <v>32</v>
      </c>
      <c r="R2953" s="1"/>
      <c r="S2953" s="13" t="str" cm="1">
        <f t="array" ref="S2953">IFERROR(_xlfn.TEXTJOIN(", ",TRUE,IF(ChangeLog[ROW_ID]=$T2953,ChangeLog[Change'#],"")),"")</f>
        <v/>
      </c>
      <c r="T2953">
        <v>2955</v>
      </c>
    </row>
    <row r="2954" spans="1:20" ht="17.100000000000001" customHeight="1" x14ac:dyDescent="0.25">
      <c r="A2954" s="1" t="s">
        <v>1242</v>
      </c>
      <c r="B2954" s="15">
        <v>2007</v>
      </c>
      <c r="C2954" s="15" t="s">
        <v>4798</v>
      </c>
      <c r="D2954" s="15" t="s">
        <v>4798</v>
      </c>
      <c r="E2954" s="15" t="s">
        <v>426</v>
      </c>
      <c r="F2954" s="15" t="s">
        <v>26</v>
      </c>
      <c r="G2954" s="15" t="s">
        <v>237</v>
      </c>
      <c r="H2954" s="15" t="s">
        <v>4799</v>
      </c>
      <c r="I2954" s="15" t="s">
        <v>12230</v>
      </c>
      <c r="J2954" s="1" t="s">
        <v>4805</v>
      </c>
      <c r="K2954" s="15" t="s">
        <v>29</v>
      </c>
      <c r="L2954" s="15">
        <v>3</v>
      </c>
      <c r="M2954" s="15" t="s">
        <v>57</v>
      </c>
      <c r="N2954" s="15">
        <v>3</v>
      </c>
      <c r="O2954" s="15">
        <v>1</v>
      </c>
      <c r="P2954" s="13" t="s">
        <v>31</v>
      </c>
      <c r="Q2954" s="13" t="s">
        <v>32</v>
      </c>
      <c r="R2954" s="1"/>
      <c r="S2954" s="13" t="str" cm="1">
        <f t="array" ref="S2954">IFERROR(_xlfn.TEXTJOIN(", ",TRUE,IF(ChangeLog[ROW_ID]=$T2954,ChangeLog[Change'#],"")),"")</f>
        <v/>
      </c>
      <c r="T2954">
        <v>2956</v>
      </c>
    </row>
    <row r="2955" spans="1:20" ht="17.100000000000001" customHeight="1" x14ac:dyDescent="0.25">
      <c r="A2955" s="1" t="s">
        <v>1242</v>
      </c>
      <c r="B2955" s="15">
        <v>2007</v>
      </c>
      <c r="C2955" s="15" t="s">
        <v>430</v>
      </c>
      <c r="D2955" s="15" t="s">
        <v>430</v>
      </c>
      <c r="E2955" s="15" t="s">
        <v>431</v>
      </c>
      <c r="F2955" s="15" t="s">
        <v>49</v>
      </c>
      <c r="G2955" s="15" t="s">
        <v>3142</v>
      </c>
      <c r="H2955" s="15" t="s">
        <v>3136</v>
      </c>
      <c r="I2955" s="15" t="s">
        <v>12231</v>
      </c>
      <c r="J2955" s="1" t="s">
        <v>4807</v>
      </c>
      <c r="K2955" s="15" t="s">
        <v>29</v>
      </c>
      <c r="L2955" s="15">
        <v>3</v>
      </c>
      <c r="M2955" s="15" t="s">
        <v>57</v>
      </c>
      <c r="N2955" s="15">
        <v>3</v>
      </c>
      <c r="O2955" s="15">
        <v>1</v>
      </c>
      <c r="P2955" s="13" t="s">
        <v>31</v>
      </c>
      <c r="Q2955" s="13" t="s">
        <v>32</v>
      </c>
      <c r="R2955" s="1"/>
      <c r="S2955" s="13" t="str" cm="1">
        <f t="array" ref="S2955">IFERROR(_xlfn.TEXTJOIN(", ",TRUE,IF(ChangeLog[ROW_ID]=$T2955,ChangeLog[Change'#],"")),"")</f>
        <v/>
      </c>
      <c r="T2955">
        <v>2957</v>
      </c>
    </row>
    <row r="2956" spans="1:20" ht="17.100000000000001" customHeight="1" x14ac:dyDescent="0.25">
      <c r="A2956" s="1" t="s">
        <v>1242</v>
      </c>
      <c r="B2956" s="15">
        <v>2007</v>
      </c>
      <c r="C2956" s="15" t="s">
        <v>430</v>
      </c>
      <c r="D2956" s="15" t="s">
        <v>430</v>
      </c>
      <c r="E2956" s="15" t="s">
        <v>431</v>
      </c>
      <c r="F2956" s="15" t="s">
        <v>26</v>
      </c>
      <c r="G2956" s="15" t="s">
        <v>3330</v>
      </c>
      <c r="H2956" s="15" t="s">
        <v>3136</v>
      </c>
      <c r="I2956" s="15" t="s">
        <v>12232</v>
      </c>
      <c r="J2956" s="1" t="s">
        <v>4809</v>
      </c>
      <c r="K2956" s="15" t="s">
        <v>29</v>
      </c>
      <c r="L2956" s="15">
        <v>1</v>
      </c>
      <c r="M2956" s="15" t="s">
        <v>41</v>
      </c>
      <c r="N2956" s="15">
        <v>1</v>
      </c>
      <c r="O2956" s="15">
        <v>1</v>
      </c>
      <c r="P2956" s="13" t="s">
        <v>31</v>
      </c>
      <c r="Q2956" s="13" t="s">
        <v>32</v>
      </c>
      <c r="R2956" s="1"/>
      <c r="S2956" s="13" t="str" cm="1">
        <f t="array" ref="S2956">IFERROR(_xlfn.TEXTJOIN(", ",TRUE,IF(ChangeLog[ROW_ID]=$T2956,ChangeLog[Change'#],"")),"")</f>
        <v/>
      </c>
      <c r="T2956">
        <v>2958</v>
      </c>
    </row>
    <row r="2957" spans="1:20" ht="17.100000000000001" customHeight="1" x14ac:dyDescent="0.25">
      <c r="A2957" s="1" t="s">
        <v>1242</v>
      </c>
      <c r="B2957" s="15">
        <v>2007</v>
      </c>
      <c r="C2957" s="15" t="s">
        <v>4641</v>
      </c>
      <c r="D2957" s="15" t="s">
        <v>4641</v>
      </c>
      <c r="E2957" s="15" t="s">
        <v>4641</v>
      </c>
      <c r="F2957" s="15" t="s">
        <v>49</v>
      </c>
      <c r="G2957" s="15" t="s">
        <v>4810</v>
      </c>
      <c r="H2957" s="15" t="s">
        <v>4642</v>
      </c>
      <c r="I2957" s="15" t="s">
        <v>12233</v>
      </c>
      <c r="J2957" s="1" t="s">
        <v>4812</v>
      </c>
      <c r="K2957" s="15" t="s">
        <v>29</v>
      </c>
      <c r="L2957" s="15">
        <v>3</v>
      </c>
      <c r="M2957" s="15" t="s">
        <v>57</v>
      </c>
      <c r="N2957" s="15">
        <v>3</v>
      </c>
      <c r="O2957" s="15">
        <v>1</v>
      </c>
      <c r="P2957" s="13" t="s">
        <v>31</v>
      </c>
      <c r="Q2957" s="13" t="s">
        <v>32</v>
      </c>
      <c r="R2957" s="1"/>
      <c r="S2957" s="13" t="str" cm="1">
        <f t="array" ref="S2957">IFERROR(_xlfn.TEXTJOIN(", ",TRUE,IF(ChangeLog[ROW_ID]=$T2957,ChangeLog[Change'#],"")),"")</f>
        <v>223</v>
      </c>
      <c r="T2957">
        <v>2959</v>
      </c>
    </row>
    <row r="2958" spans="1:20" ht="17.100000000000001" customHeight="1" x14ac:dyDescent="0.25">
      <c r="A2958" s="1" t="s">
        <v>1242</v>
      </c>
      <c r="B2958" s="15">
        <v>2007</v>
      </c>
      <c r="C2958" s="15" t="s">
        <v>4813</v>
      </c>
      <c r="D2958" s="15" t="s">
        <v>4813</v>
      </c>
      <c r="E2958" s="15" t="s">
        <v>4813</v>
      </c>
      <c r="F2958" s="15" t="s">
        <v>26</v>
      </c>
      <c r="G2958" s="15" t="s">
        <v>36</v>
      </c>
      <c r="H2958" s="15" t="s">
        <v>4814</v>
      </c>
      <c r="I2958" s="15" t="s">
        <v>98</v>
      </c>
      <c r="J2958" s="1" t="s">
        <v>98</v>
      </c>
      <c r="K2958" s="15" t="s">
        <v>29</v>
      </c>
      <c r="L2958" s="15">
        <v>2</v>
      </c>
      <c r="M2958" s="15" t="s">
        <v>30</v>
      </c>
      <c r="N2958" s="15">
        <v>2</v>
      </c>
      <c r="O2958" s="15">
        <v>1</v>
      </c>
      <c r="P2958" s="13" t="s">
        <v>31</v>
      </c>
      <c r="Q2958" s="13" t="s">
        <v>32</v>
      </c>
      <c r="R2958" s="1"/>
      <c r="S2958" s="13" t="str" cm="1">
        <f t="array" ref="S2958">IFERROR(_xlfn.TEXTJOIN(", ",TRUE,IF(ChangeLog[ROW_ID]=$T2958,ChangeLog[Change'#],"")),"")</f>
        <v/>
      </c>
      <c r="T2958">
        <v>2960</v>
      </c>
    </row>
    <row r="2959" spans="1:20" ht="17.100000000000001" customHeight="1" x14ac:dyDescent="0.25">
      <c r="A2959" s="1" t="s">
        <v>1242</v>
      </c>
      <c r="B2959" s="15">
        <v>2007</v>
      </c>
      <c r="C2959" s="15" t="s">
        <v>1092</v>
      </c>
      <c r="D2959" s="15" t="s">
        <v>1092</v>
      </c>
      <c r="E2959" s="15" t="s">
        <v>1093</v>
      </c>
      <c r="F2959" s="15" t="s">
        <v>49</v>
      </c>
      <c r="G2959" s="15" t="s">
        <v>4645</v>
      </c>
      <c r="H2959" s="15" t="s">
        <v>3151</v>
      </c>
      <c r="I2959" s="15" t="s">
        <v>12234</v>
      </c>
      <c r="J2959" s="1" t="s">
        <v>4816</v>
      </c>
      <c r="K2959" s="15" t="s">
        <v>29</v>
      </c>
      <c r="L2959" s="15">
        <v>3</v>
      </c>
      <c r="M2959" s="15" t="s">
        <v>57</v>
      </c>
      <c r="N2959" s="15">
        <v>3</v>
      </c>
      <c r="O2959" s="15">
        <v>1</v>
      </c>
      <c r="P2959" s="13" t="s">
        <v>31</v>
      </c>
      <c r="Q2959" s="13" t="s">
        <v>32</v>
      </c>
      <c r="R2959" s="1"/>
      <c r="S2959" s="13" t="str" cm="1">
        <f t="array" ref="S2959">IFERROR(_xlfn.TEXTJOIN(", ",TRUE,IF(ChangeLog[ROW_ID]=$T2959,ChangeLog[Change'#],"")),"")</f>
        <v/>
      </c>
      <c r="T2959">
        <v>2961</v>
      </c>
    </row>
    <row r="2960" spans="1:20" ht="17.100000000000001" customHeight="1" x14ac:dyDescent="0.25">
      <c r="A2960" s="1" t="s">
        <v>1242</v>
      </c>
      <c r="B2960" s="15">
        <v>2007</v>
      </c>
      <c r="C2960" s="15" t="s">
        <v>2357</v>
      </c>
      <c r="D2960" s="15" t="s">
        <v>2357</v>
      </c>
      <c r="E2960" s="15" t="s">
        <v>2358</v>
      </c>
      <c r="F2960" s="15" t="s">
        <v>26</v>
      </c>
      <c r="G2960" s="15" t="s">
        <v>36</v>
      </c>
      <c r="H2960" s="15" t="s">
        <v>2359</v>
      </c>
      <c r="I2960" s="15" t="s">
        <v>98</v>
      </c>
      <c r="J2960" s="1" t="s">
        <v>98</v>
      </c>
      <c r="K2960" s="15" t="s">
        <v>29</v>
      </c>
      <c r="L2960" s="15">
        <v>3</v>
      </c>
      <c r="M2960" s="15" t="s">
        <v>57</v>
      </c>
      <c r="N2960" s="15">
        <v>3</v>
      </c>
      <c r="O2960" s="15">
        <v>1</v>
      </c>
      <c r="P2960" s="13" t="s">
        <v>31</v>
      </c>
      <c r="Q2960" s="13" t="s">
        <v>32</v>
      </c>
      <c r="R2960" s="1"/>
      <c r="S2960" s="13" t="str" cm="1">
        <f t="array" ref="S2960">IFERROR(_xlfn.TEXTJOIN(", ",TRUE,IF(ChangeLog[ROW_ID]=$T2960,ChangeLog[Change'#],"")),"")</f>
        <v/>
      </c>
      <c r="T2960">
        <v>2962</v>
      </c>
    </row>
    <row r="2961" spans="1:20" ht="17.100000000000001" customHeight="1" x14ac:dyDescent="0.25">
      <c r="A2961" s="1" t="s">
        <v>1242</v>
      </c>
      <c r="B2961" s="15">
        <v>2007</v>
      </c>
      <c r="C2961" s="15" t="s">
        <v>2357</v>
      </c>
      <c r="D2961" s="15" t="s">
        <v>2357</v>
      </c>
      <c r="E2961" s="15" t="s">
        <v>2358</v>
      </c>
      <c r="F2961" s="15" t="s">
        <v>49</v>
      </c>
      <c r="G2961" s="15" t="s">
        <v>36</v>
      </c>
      <c r="H2961" s="15" t="s">
        <v>2359</v>
      </c>
      <c r="I2961" s="15" t="s">
        <v>265</v>
      </c>
      <c r="J2961" s="1" t="s">
        <v>265</v>
      </c>
      <c r="K2961" s="15" t="s">
        <v>29</v>
      </c>
      <c r="L2961" s="15">
        <v>2</v>
      </c>
      <c r="M2961" s="15" t="s">
        <v>30</v>
      </c>
      <c r="N2961" s="15">
        <v>2</v>
      </c>
      <c r="O2961" s="15">
        <v>1</v>
      </c>
      <c r="P2961" s="13" t="s">
        <v>31</v>
      </c>
      <c r="Q2961" s="13" t="s">
        <v>32</v>
      </c>
      <c r="R2961" s="1"/>
      <c r="S2961" s="13" t="str" cm="1">
        <f t="array" ref="S2961">IFERROR(_xlfn.TEXTJOIN(", ",TRUE,IF(ChangeLog[ROW_ID]=$T2961,ChangeLog[Change'#],"")),"")</f>
        <v/>
      </c>
      <c r="T2961">
        <v>2963</v>
      </c>
    </row>
    <row r="2962" spans="1:20" ht="17.100000000000001" customHeight="1" x14ac:dyDescent="0.25">
      <c r="A2962" s="1" t="s">
        <v>1242</v>
      </c>
      <c r="B2962" s="15">
        <v>2007</v>
      </c>
      <c r="C2962" s="15" t="s">
        <v>130</v>
      </c>
      <c r="D2962" s="15" t="s">
        <v>130</v>
      </c>
      <c r="E2962" s="15" t="s">
        <v>130</v>
      </c>
      <c r="F2962" s="15" t="s">
        <v>26</v>
      </c>
      <c r="G2962" s="15" t="s">
        <v>218</v>
      </c>
      <c r="H2962" s="15" t="s">
        <v>3344</v>
      </c>
      <c r="I2962" s="15" t="s">
        <v>12235</v>
      </c>
      <c r="J2962" s="1" t="s">
        <v>4818</v>
      </c>
      <c r="K2962" s="15" t="s">
        <v>29</v>
      </c>
      <c r="L2962" s="15">
        <v>3</v>
      </c>
      <c r="M2962" s="15" t="s">
        <v>57</v>
      </c>
      <c r="N2962" s="15">
        <v>3</v>
      </c>
      <c r="O2962" s="15">
        <v>1</v>
      </c>
      <c r="P2962" s="13" t="s">
        <v>31</v>
      </c>
      <c r="Q2962" s="13" t="s">
        <v>32</v>
      </c>
      <c r="R2962" s="1"/>
      <c r="S2962" s="13" t="str" cm="1">
        <f t="array" ref="S2962">IFERROR(_xlfn.TEXTJOIN(", ",TRUE,IF(ChangeLog[ROW_ID]=$T2962,ChangeLog[Change'#],"")),"")</f>
        <v/>
      </c>
      <c r="T2962">
        <v>2964</v>
      </c>
    </row>
    <row r="2963" spans="1:20" ht="17.100000000000001" customHeight="1" x14ac:dyDescent="0.25">
      <c r="A2963" s="1" t="s">
        <v>1242</v>
      </c>
      <c r="B2963" s="15">
        <v>2007</v>
      </c>
      <c r="C2963" s="15" t="s">
        <v>130</v>
      </c>
      <c r="D2963" s="15" t="s">
        <v>130</v>
      </c>
      <c r="E2963" s="15" t="s">
        <v>130</v>
      </c>
      <c r="F2963" s="15" t="s">
        <v>49</v>
      </c>
      <c r="G2963" s="15">
        <v>470</v>
      </c>
      <c r="H2963" s="15" t="s">
        <v>3344</v>
      </c>
      <c r="I2963" s="15" t="s">
        <v>12236</v>
      </c>
      <c r="J2963" s="1" t="s">
        <v>4820</v>
      </c>
      <c r="K2963" s="15" t="s">
        <v>29</v>
      </c>
      <c r="L2963" s="15">
        <v>1</v>
      </c>
      <c r="M2963" s="15" t="s">
        <v>41</v>
      </c>
      <c r="N2963" s="15">
        <v>1</v>
      </c>
      <c r="O2963" s="15">
        <v>1</v>
      </c>
      <c r="P2963" s="13" t="s">
        <v>31</v>
      </c>
      <c r="Q2963" s="13" t="s">
        <v>32</v>
      </c>
      <c r="R2963" s="1"/>
      <c r="S2963" s="13" t="str" cm="1">
        <f t="array" ref="S2963">IFERROR(_xlfn.TEXTJOIN(", ",TRUE,IF(ChangeLog[ROW_ID]=$T2963,ChangeLog[Change'#],"")),"")</f>
        <v/>
      </c>
      <c r="T2963">
        <v>2965</v>
      </c>
    </row>
    <row r="2964" spans="1:20" ht="17.100000000000001" customHeight="1" x14ac:dyDescent="0.25">
      <c r="A2964" s="1" t="s">
        <v>1242</v>
      </c>
      <c r="B2964" s="15">
        <v>2007</v>
      </c>
      <c r="C2964" s="15" t="s">
        <v>130</v>
      </c>
      <c r="D2964" s="15" t="s">
        <v>130</v>
      </c>
      <c r="E2964" s="15" t="s">
        <v>130</v>
      </c>
      <c r="F2964" s="15" t="s">
        <v>26</v>
      </c>
      <c r="G2964" s="15">
        <v>420</v>
      </c>
      <c r="H2964" s="15" t="s">
        <v>3344</v>
      </c>
      <c r="I2964" s="15" t="s">
        <v>12237</v>
      </c>
      <c r="J2964" s="1" t="s">
        <v>4822</v>
      </c>
      <c r="K2964" s="15" t="s">
        <v>29</v>
      </c>
      <c r="L2964" s="15">
        <v>1</v>
      </c>
      <c r="M2964" s="15" t="s">
        <v>41</v>
      </c>
      <c r="N2964" s="15">
        <v>1</v>
      </c>
      <c r="O2964" s="15">
        <v>1</v>
      </c>
      <c r="P2964" s="13" t="s">
        <v>31</v>
      </c>
      <c r="Q2964" s="13" t="s">
        <v>32</v>
      </c>
      <c r="R2964" s="1"/>
      <c r="S2964" s="13" t="str" cm="1">
        <f t="array" ref="S2964">IFERROR(_xlfn.TEXTJOIN(", ",TRUE,IF(ChangeLog[ROW_ID]=$T2964,ChangeLog[Change'#],"")),"")</f>
        <v/>
      </c>
      <c r="T2964">
        <v>2966</v>
      </c>
    </row>
    <row r="2965" spans="1:20" ht="17.100000000000001" customHeight="1" x14ac:dyDescent="0.25">
      <c r="A2965" s="1" t="s">
        <v>1242</v>
      </c>
      <c r="B2965" s="15">
        <v>2007</v>
      </c>
      <c r="C2965" s="15" t="s">
        <v>130</v>
      </c>
      <c r="D2965" s="15" t="s">
        <v>130</v>
      </c>
      <c r="E2965" s="15" t="s">
        <v>130</v>
      </c>
      <c r="F2965" s="15" t="s">
        <v>26</v>
      </c>
      <c r="G2965" s="15">
        <v>470</v>
      </c>
      <c r="H2965" s="15" t="s">
        <v>3344</v>
      </c>
      <c r="I2965" s="15" t="s">
        <v>12238</v>
      </c>
      <c r="J2965" s="1" t="s">
        <v>4824</v>
      </c>
      <c r="K2965" s="15" t="s">
        <v>29</v>
      </c>
      <c r="L2965" s="15">
        <v>1</v>
      </c>
      <c r="M2965" s="15" t="s">
        <v>41</v>
      </c>
      <c r="N2965" s="15">
        <v>1</v>
      </c>
      <c r="O2965" s="15">
        <v>1</v>
      </c>
      <c r="P2965" s="13" t="s">
        <v>31</v>
      </c>
      <c r="Q2965" s="13" t="s">
        <v>32</v>
      </c>
      <c r="R2965" s="1"/>
      <c r="S2965" s="13" t="str" cm="1">
        <f t="array" ref="S2965">IFERROR(_xlfn.TEXTJOIN(", ",TRUE,IF(ChangeLog[ROW_ID]=$T2965,ChangeLog[Change'#],"")),"")</f>
        <v/>
      </c>
      <c r="T2965">
        <v>2967</v>
      </c>
    </row>
    <row r="2966" spans="1:20" ht="17.100000000000001" customHeight="1" x14ac:dyDescent="0.25">
      <c r="A2966" s="1" t="s">
        <v>1242</v>
      </c>
      <c r="B2966" s="15">
        <v>2007</v>
      </c>
      <c r="C2966" s="15" t="s">
        <v>130</v>
      </c>
      <c r="D2966" s="15" t="s">
        <v>130</v>
      </c>
      <c r="E2966" s="15" t="s">
        <v>130</v>
      </c>
      <c r="F2966" s="15" t="s">
        <v>49</v>
      </c>
      <c r="G2966" s="15">
        <v>420</v>
      </c>
      <c r="H2966" s="15" t="s">
        <v>3344</v>
      </c>
      <c r="I2966" s="15" t="s">
        <v>12239</v>
      </c>
      <c r="J2966" s="1" t="s">
        <v>4826</v>
      </c>
      <c r="K2966" s="15" t="s">
        <v>29</v>
      </c>
      <c r="L2966" s="15">
        <v>2</v>
      </c>
      <c r="M2966" s="15" t="s">
        <v>30</v>
      </c>
      <c r="N2966" s="15">
        <v>2</v>
      </c>
      <c r="O2966" s="15">
        <v>1</v>
      </c>
      <c r="P2966" s="13" t="s">
        <v>31</v>
      </c>
      <c r="Q2966" s="13" t="s">
        <v>32</v>
      </c>
      <c r="R2966" s="1"/>
      <c r="S2966" s="13" t="str" cm="1">
        <f t="array" ref="S2966">IFERROR(_xlfn.TEXTJOIN(", ",TRUE,IF(ChangeLog[ROW_ID]=$T2966,ChangeLog[Change'#],"")),"")</f>
        <v/>
      </c>
      <c r="T2966">
        <v>2968</v>
      </c>
    </row>
    <row r="2967" spans="1:20" ht="17.100000000000001" customHeight="1" x14ac:dyDescent="0.25">
      <c r="A2967" s="1" t="s">
        <v>1242</v>
      </c>
      <c r="B2967" s="15">
        <v>2007</v>
      </c>
      <c r="C2967" s="15" t="s">
        <v>130</v>
      </c>
      <c r="D2967" s="15" t="s">
        <v>130</v>
      </c>
      <c r="E2967" s="15" t="s">
        <v>130</v>
      </c>
      <c r="F2967" s="15"/>
      <c r="G2967" s="15" t="s">
        <v>2361</v>
      </c>
      <c r="H2967" s="15" t="s">
        <v>3344</v>
      </c>
      <c r="I2967" s="15" t="s">
        <v>2361</v>
      </c>
      <c r="J2967" s="1" t="s">
        <v>4827</v>
      </c>
      <c r="K2967" s="15" t="s">
        <v>29</v>
      </c>
      <c r="L2967" s="15">
        <v>2</v>
      </c>
      <c r="M2967" s="15" t="s">
        <v>30</v>
      </c>
      <c r="N2967" s="15">
        <v>2</v>
      </c>
      <c r="O2967" s="15">
        <v>1</v>
      </c>
      <c r="P2967" s="13" t="s">
        <v>31</v>
      </c>
      <c r="Q2967" s="13" t="s">
        <v>32</v>
      </c>
      <c r="R2967" s="1"/>
      <c r="S2967" s="13" t="str" cm="1">
        <f t="array" ref="S2967">IFERROR(_xlfn.TEXTJOIN(", ",TRUE,IF(ChangeLog[ROW_ID]=$T2967,ChangeLog[Change'#],"")),"")</f>
        <v/>
      </c>
      <c r="T2967">
        <v>2969</v>
      </c>
    </row>
    <row r="2968" spans="1:20" ht="17.100000000000001" customHeight="1" x14ac:dyDescent="0.25">
      <c r="A2968" s="1" t="s">
        <v>1242</v>
      </c>
      <c r="B2968" s="15">
        <v>2007</v>
      </c>
      <c r="C2968" s="15" t="s">
        <v>130</v>
      </c>
      <c r="D2968" s="15" t="s">
        <v>130</v>
      </c>
      <c r="E2968" s="15" t="s">
        <v>130</v>
      </c>
      <c r="F2968" s="15" t="s">
        <v>213</v>
      </c>
      <c r="G2968" s="15" t="s">
        <v>4828</v>
      </c>
      <c r="H2968" s="15" t="s">
        <v>3344</v>
      </c>
      <c r="I2968" s="15" t="s">
        <v>12240</v>
      </c>
      <c r="J2968" s="1" t="s">
        <v>4830</v>
      </c>
      <c r="K2968" s="15" t="s">
        <v>29</v>
      </c>
      <c r="L2968" s="15">
        <v>3</v>
      </c>
      <c r="M2968" s="15" t="s">
        <v>57</v>
      </c>
      <c r="N2968" s="15">
        <v>3</v>
      </c>
      <c r="O2968" s="15">
        <v>1</v>
      </c>
      <c r="P2968" s="13" t="s">
        <v>31</v>
      </c>
      <c r="Q2968" s="13" t="s">
        <v>32</v>
      </c>
      <c r="R2968" s="1"/>
      <c r="S2968" s="13" t="str" cm="1">
        <f t="array" ref="S2968">IFERROR(_xlfn.TEXTJOIN(", ",TRUE,IF(ChangeLog[ROW_ID]=$T2968,ChangeLog[Change'#],"")),"")</f>
        <v/>
      </c>
      <c r="T2968">
        <v>2970</v>
      </c>
    </row>
    <row r="2969" spans="1:20" ht="17.100000000000001" customHeight="1" x14ac:dyDescent="0.25">
      <c r="A2969" s="1" t="s">
        <v>1242</v>
      </c>
      <c r="B2969" s="15">
        <v>2007</v>
      </c>
      <c r="C2969" s="15" t="s">
        <v>130</v>
      </c>
      <c r="D2969" s="15" t="s">
        <v>130</v>
      </c>
      <c r="E2969" s="15" t="s">
        <v>130</v>
      </c>
      <c r="F2969" s="15" t="s">
        <v>49</v>
      </c>
      <c r="G2969" s="15" t="s">
        <v>218</v>
      </c>
      <c r="H2969" s="15" t="s">
        <v>3344</v>
      </c>
      <c r="I2969" s="15" t="s">
        <v>12241</v>
      </c>
      <c r="J2969" s="1" t="s">
        <v>4832</v>
      </c>
      <c r="K2969" s="15" t="s">
        <v>29</v>
      </c>
      <c r="L2969" s="15">
        <v>1</v>
      </c>
      <c r="M2969" s="15" t="s">
        <v>41</v>
      </c>
      <c r="N2969" s="15">
        <v>1</v>
      </c>
      <c r="O2969" s="15">
        <v>1</v>
      </c>
      <c r="P2969" s="13" t="s">
        <v>31</v>
      </c>
      <c r="Q2969" s="13" t="s">
        <v>32</v>
      </c>
      <c r="R2969" s="1"/>
      <c r="S2969" s="13" t="str" cm="1">
        <f t="array" ref="S2969">IFERROR(_xlfn.TEXTJOIN(", ",TRUE,IF(ChangeLog[ROW_ID]=$T2969,ChangeLog[Change'#],"")),"")</f>
        <v/>
      </c>
      <c r="T2969">
        <v>2971</v>
      </c>
    </row>
    <row r="2970" spans="1:20" ht="17.100000000000001" customHeight="1" x14ac:dyDescent="0.25">
      <c r="A2970" s="1" t="s">
        <v>1242</v>
      </c>
      <c r="B2970" s="15">
        <v>2007</v>
      </c>
      <c r="C2970" s="15" t="s">
        <v>130</v>
      </c>
      <c r="D2970" s="15" t="s">
        <v>130</v>
      </c>
      <c r="E2970" s="15" t="s">
        <v>130</v>
      </c>
      <c r="F2970" s="15" t="s">
        <v>213</v>
      </c>
      <c r="G2970" s="15" t="s">
        <v>319</v>
      </c>
      <c r="H2970" s="15" t="s">
        <v>3344</v>
      </c>
      <c r="I2970" s="15" t="s">
        <v>12242</v>
      </c>
      <c r="J2970" s="1" t="s">
        <v>4834</v>
      </c>
      <c r="K2970" s="15" t="s">
        <v>29</v>
      </c>
      <c r="L2970" s="15">
        <v>2</v>
      </c>
      <c r="M2970" s="15" t="s">
        <v>30</v>
      </c>
      <c r="N2970" s="15">
        <v>2</v>
      </c>
      <c r="O2970" s="15">
        <v>1</v>
      </c>
      <c r="P2970" s="13" t="s">
        <v>31</v>
      </c>
      <c r="Q2970" s="13" t="s">
        <v>32</v>
      </c>
      <c r="R2970" s="1"/>
      <c r="S2970" s="13" t="str" cm="1">
        <f t="array" ref="S2970">IFERROR(_xlfn.TEXTJOIN(", ",TRUE,IF(ChangeLog[ROW_ID]=$T2970,ChangeLog[Change'#],"")),"")</f>
        <v/>
      </c>
      <c r="T2970">
        <v>2972</v>
      </c>
    </row>
    <row r="2971" spans="1:20" ht="17.100000000000001" customHeight="1" x14ac:dyDescent="0.25">
      <c r="A2971" s="1" t="s">
        <v>1242</v>
      </c>
      <c r="B2971" s="15">
        <v>2007</v>
      </c>
      <c r="C2971" s="15" t="s">
        <v>130</v>
      </c>
      <c r="D2971" s="15" t="s">
        <v>130</v>
      </c>
      <c r="E2971" s="15" t="s">
        <v>130</v>
      </c>
      <c r="F2971" s="15" t="s">
        <v>26</v>
      </c>
      <c r="G2971" s="15" t="s">
        <v>4251</v>
      </c>
      <c r="H2971" s="15" t="s">
        <v>3344</v>
      </c>
      <c r="I2971" s="15" t="s">
        <v>12243</v>
      </c>
      <c r="J2971" s="1" t="s">
        <v>4836</v>
      </c>
      <c r="K2971" s="15" t="s">
        <v>29</v>
      </c>
      <c r="L2971" s="15">
        <v>2</v>
      </c>
      <c r="M2971" s="15" t="s">
        <v>30</v>
      </c>
      <c r="N2971" s="15">
        <v>2</v>
      </c>
      <c r="O2971" s="15">
        <v>1</v>
      </c>
      <c r="P2971" s="13" t="s">
        <v>31</v>
      </c>
      <c r="Q2971" s="13" t="s">
        <v>32</v>
      </c>
      <c r="R2971" s="1"/>
      <c r="S2971" s="13" t="str" cm="1">
        <f t="array" ref="S2971">IFERROR(_xlfn.TEXTJOIN(", ",TRUE,IF(ChangeLog[ROW_ID]=$T2971,ChangeLog[Change'#],"")),"")</f>
        <v/>
      </c>
      <c r="T2971">
        <v>2973</v>
      </c>
    </row>
    <row r="2972" spans="1:20" ht="17.100000000000001" customHeight="1" x14ac:dyDescent="0.25">
      <c r="A2972" s="1" t="s">
        <v>1242</v>
      </c>
      <c r="B2972" s="15">
        <v>2007</v>
      </c>
      <c r="C2972" s="15" t="s">
        <v>130</v>
      </c>
      <c r="D2972" s="15" t="s">
        <v>130</v>
      </c>
      <c r="E2972" s="15" t="s">
        <v>130</v>
      </c>
      <c r="F2972" s="15" t="s">
        <v>49</v>
      </c>
      <c r="G2972" s="15" t="s">
        <v>315</v>
      </c>
      <c r="H2972" s="15" t="s">
        <v>3344</v>
      </c>
      <c r="I2972" s="15" t="s">
        <v>12194</v>
      </c>
      <c r="J2972" s="1" t="s">
        <v>4837</v>
      </c>
      <c r="K2972" s="15" t="s">
        <v>29</v>
      </c>
      <c r="L2972" s="15">
        <v>2</v>
      </c>
      <c r="M2972" s="15" t="s">
        <v>30</v>
      </c>
      <c r="N2972" s="15">
        <v>2</v>
      </c>
      <c r="O2972" s="15">
        <v>1</v>
      </c>
      <c r="P2972" s="13" t="s">
        <v>31</v>
      </c>
      <c r="Q2972" s="13" t="s">
        <v>32</v>
      </c>
      <c r="R2972" s="1"/>
      <c r="S2972" s="13" t="str" cm="1">
        <f t="array" ref="S2972">IFERROR(_xlfn.TEXTJOIN(", ",TRUE,IF(ChangeLog[ROW_ID]=$T2972,ChangeLog[Change'#],"")),"")</f>
        <v/>
      </c>
      <c r="T2972">
        <v>2974</v>
      </c>
    </row>
    <row r="2973" spans="1:20" ht="17.100000000000001" customHeight="1" x14ac:dyDescent="0.25">
      <c r="A2973" s="1" t="s">
        <v>1242</v>
      </c>
      <c r="B2973" s="15">
        <v>2007</v>
      </c>
      <c r="C2973" s="15" t="s">
        <v>130</v>
      </c>
      <c r="D2973" s="15" t="s">
        <v>130</v>
      </c>
      <c r="E2973" s="15" t="s">
        <v>130</v>
      </c>
      <c r="F2973" s="15" t="s">
        <v>26</v>
      </c>
      <c r="G2973" s="15" t="s">
        <v>301</v>
      </c>
      <c r="H2973" s="15" t="s">
        <v>3344</v>
      </c>
      <c r="I2973" s="15" t="s">
        <v>11916</v>
      </c>
      <c r="J2973" s="1" t="s">
        <v>317</v>
      </c>
      <c r="K2973" s="15" t="s">
        <v>29</v>
      </c>
      <c r="L2973" s="15">
        <v>2</v>
      </c>
      <c r="M2973" s="15" t="s">
        <v>30</v>
      </c>
      <c r="N2973" s="15">
        <v>2</v>
      </c>
      <c r="O2973" s="15">
        <v>1</v>
      </c>
      <c r="P2973" s="13" t="s">
        <v>31</v>
      </c>
      <c r="Q2973" s="13" t="s">
        <v>32</v>
      </c>
      <c r="R2973" s="1"/>
      <c r="S2973" s="13" t="str" cm="1">
        <f t="array" ref="S2973">IFERROR(_xlfn.TEXTJOIN(", ",TRUE,IF(ChangeLog[ROW_ID]=$T2973,ChangeLog[Change'#],"")),"")</f>
        <v/>
      </c>
      <c r="T2973">
        <v>2975</v>
      </c>
    </row>
    <row r="2974" spans="1:20" ht="17.100000000000001" customHeight="1" x14ac:dyDescent="0.25">
      <c r="A2974" s="1" t="s">
        <v>1242</v>
      </c>
      <c r="B2974" s="15">
        <v>2007</v>
      </c>
      <c r="C2974" s="15" t="s">
        <v>130</v>
      </c>
      <c r="D2974" s="15" t="s">
        <v>130</v>
      </c>
      <c r="E2974" s="15" t="s">
        <v>793</v>
      </c>
      <c r="F2974" s="15" t="s">
        <v>26</v>
      </c>
      <c r="G2974" s="15" t="s">
        <v>4838</v>
      </c>
      <c r="H2974" s="15" t="s">
        <v>3344</v>
      </c>
      <c r="I2974" s="15" t="s">
        <v>12244</v>
      </c>
      <c r="J2974" s="1" t="s">
        <v>4840</v>
      </c>
      <c r="K2974" s="15" t="s">
        <v>29</v>
      </c>
      <c r="L2974" s="15">
        <v>3</v>
      </c>
      <c r="M2974" s="15" t="s">
        <v>57</v>
      </c>
      <c r="N2974" s="15">
        <v>3</v>
      </c>
      <c r="O2974" s="15">
        <v>1</v>
      </c>
      <c r="P2974" s="13" t="s">
        <v>31</v>
      </c>
      <c r="Q2974" s="13" t="s">
        <v>32</v>
      </c>
      <c r="R2974" s="1"/>
      <c r="S2974" s="13" t="str" cm="1">
        <f t="array" ref="S2974">IFERROR(_xlfn.TEXTJOIN(", ",TRUE,IF(ChangeLog[ROW_ID]=$T2974,ChangeLog[Change'#],"")),"")</f>
        <v/>
      </c>
      <c r="T2974">
        <v>2976</v>
      </c>
    </row>
    <row r="2975" spans="1:20" ht="17.100000000000001" customHeight="1" x14ac:dyDescent="0.25">
      <c r="A2975" s="1" t="s">
        <v>1242</v>
      </c>
      <c r="B2975" s="15">
        <v>2007</v>
      </c>
      <c r="C2975" s="15" t="s">
        <v>92</v>
      </c>
      <c r="D2975" s="15" t="s">
        <v>92</v>
      </c>
      <c r="E2975" s="15" t="s">
        <v>177</v>
      </c>
      <c r="F2975" s="15" t="s">
        <v>26</v>
      </c>
      <c r="G2975" s="15" t="s">
        <v>1931</v>
      </c>
      <c r="H2975" s="15" t="s">
        <v>1296</v>
      </c>
      <c r="I2975" s="15" t="s">
        <v>12245</v>
      </c>
      <c r="J2975" s="1" t="s">
        <v>4842</v>
      </c>
      <c r="K2975" s="15" t="s">
        <v>29</v>
      </c>
      <c r="L2975" s="15">
        <v>3</v>
      </c>
      <c r="M2975" s="15" t="s">
        <v>57</v>
      </c>
      <c r="N2975" s="15">
        <v>3</v>
      </c>
      <c r="O2975" s="15">
        <v>1</v>
      </c>
      <c r="P2975" s="13" t="s">
        <v>31</v>
      </c>
      <c r="Q2975" s="13" t="s">
        <v>32</v>
      </c>
      <c r="R2975" s="1"/>
      <c r="S2975" s="13" t="str" cm="1">
        <f t="array" ref="S2975">IFERROR(_xlfn.TEXTJOIN(", ",TRUE,IF(ChangeLog[ROW_ID]=$T2975,ChangeLog[Change'#],"")),"")</f>
        <v/>
      </c>
      <c r="T2975">
        <v>2977</v>
      </c>
    </row>
    <row r="2976" spans="1:20" ht="17.100000000000001" customHeight="1" x14ac:dyDescent="0.25">
      <c r="A2976" s="1" t="s">
        <v>1242</v>
      </c>
      <c r="B2976" s="15">
        <v>2007</v>
      </c>
      <c r="C2976" s="15" t="s">
        <v>92</v>
      </c>
      <c r="D2976" s="15" t="s">
        <v>92</v>
      </c>
      <c r="E2976" s="15" t="s">
        <v>386</v>
      </c>
      <c r="F2976" s="15" t="s">
        <v>49</v>
      </c>
      <c r="G2976" s="15" t="s">
        <v>2163</v>
      </c>
      <c r="H2976" s="15" t="s">
        <v>1296</v>
      </c>
      <c r="I2976" s="15" t="s">
        <v>12246</v>
      </c>
      <c r="J2976" s="1" t="s">
        <v>4844</v>
      </c>
      <c r="K2976" s="15" t="s">
        <v>29</v>
      </c>
      <c r="L2976" s="15">
        <v>3</v>
      </c>
      <c r="M2976" s="15" t="s">
        <v>57</v>
      </c>
      <c r="N2976" s="15">
        <v>3</v>
      </c>
      <c r="O2976" s="15">
        <v>1</v>
      </c>
      <c r="P2976" s="13" t="s">
        <v>31</v>
      </c>
      <c r="Q2976" s="13" t="s">
        <v>32</v>
      </c>
      <c r="R2976" s="1"/>
      <c r="S2976" s="13" t="str" cm="1">
        <f t="array" ref="S2976">IFERROR(_xlfn.TEXTJOIN(", ",TRUE,IF(ChangeLog[ROW_ID]=$T2976,ChangeLog[Change'#],"")),"")</f>
        <v/>
      </c>
      <c r="T2976">
        <v>2978</v>
      </c>
    </row>
    <row r="2977" spans="1:20" ht="17.100000000000001" customHeight="1" x14ac:dyDescent="0.25">
      <c r="A2977" s="1" t="s">
        <v>1242</v>
      </c>
      <c r="B2977" s="15">
        <v>2007</v>
      </c>
      <c r="C2977" s="15" t="s">
        <v>92</v>
      </c>
      <c r="D2977" s="15" t="s">
        <v>92</v>
      </c>
      <c r="E2977" s="15" t="s">
        <v>386</v>
      </c>
      <c r="F2977" s="15" t="s">
        <v>26</v>
      </c>
      <c r="G2977" s="15" t="s">
        <v>2163</v>
      </c>
      <c r="H2977" s="15" t="s">
        <v>1296</v>
      </c>
      <c r="I2977" s="15" t="s">
        <v>12247</v>
      </c>
      <c r="J2977" s="1" t="s">
        <v>4846</v>
      </c>
      <c r="K2977" s="15" t="s">
        <v>29</v>
      </c>
      <c r="L2977" s="15">
        <v>3</v>
      </c>
      <c r="M2977" s="15" t="s">
        <v>57</v>
      </c>
      <c r="N2977" s="15">
        <v>3</v>
      </c>
      <c r="O2977" s="15">
        <v>1</v>
      </c>
      <c r="P2977" s="13" t="s">
        <v>31</v>
      </c>
      <c r="Q2977" s="13" t="s">
        <v>32</v>
      </c>
      <c r="R2977" s="1"/>
      <c r="S2977" s="13" t="str" cm="1">
        <f t="array" ref="S2977">IFERROR(_xlfn.TEXTJOIN(", ",TRUE,IF(ChangeLog[ROW_ID]=$T2977,ChangeLog[Change'#],"")),"")</f>
        <v/>
      </c>
      <c r="T2977">
        <v>2979</v>
      </c>
    </row>
    <row r="2978" spans="1:20" ht="17.100000000000001" customHeight="1" x14ac:dyDescent="0.25">
      <c r="A2978" s="1" t="s">
        <v>1242</v>
      </c>
      <c r="B2978" s="15">
        <v>2007</v>
      </c>
      <c r="C2978" s="15" t="s">
        <v>92</v>
      </c>
      <c r="D2978" s="15" t="s">
        <v>92</v>
      </c>
      <c r="E2978" s="15" t="s">
        <v>93</v>
      </c>
      <c r="F2978" s="15" t="s">
        <v>26</v>
      </c>
      <c r="G2978" s="15" t="s">
        <v>1442</v>
      </c>
      <c r="H2978" s="15" t="s">
        <v>1296</v>
      </c>
      <c r="I2978" s="15" t="s">
        <v>12248</v>
      </c>
      <c r="J2978" s="1" t="s">
        <v>4848</v>
      </c>
      <c r="K2978" s="15" t="s">
        <v>29</v>
      </c>
      <c r="L2978" s="15">
        <v>3</v>
      </c>
      <c r="M2978" s="15" t="s">
        <v>57</v>
      </c>
      <c r="N2978" s="15">
        <v>3</v>
      </c>
      <c r="O2978" s="15">
        <v>1</v>
      </c>
      <c r="P2978" s="13" t="s">
        <v>31</v>
      </c>
      <c r="Q2978" s="13" t="s">
        <v>32</v>
      </c>
      <c r="R2978" s="1"/>
      <c r="S2978" s="13" t="str" cm="1">
        <f t="array" ref="S2978">IFERROR(_xlfn.TEXTJOIN(", ",TRUE,IF(ChangeLog[ROW_ID]=$T2978,ChangeLog[Change'#],"")),"")</f>
        <v/>
      </c>
      <c r="T2978">
        <v>2980</v>
      </c>
    </row>
    <row r="2979" spans="1:20" ht="17.100000000000001" customHeight="1" x14ac:dyDescent="0.25">
      <c r="A2979" s="1" t="s">
        <v>1242</v>
      </c>
      <c r="B2979" s="15">
        <v>2007</v>
      </c>
      <c r="C2979" s="15" t="s">
        <v>92</v>
      </c>
      <c r="D2979" s="15" t="s">
        <v>92</v>
      </c>
      <c r="E2979" s="15" t="s">
        <v>177</v>
      </c>
      <c r="F2979" s="15" t="s">
        <v>26</v>
      </c>
      <c r="G2979" s="15" t="s">
        <v>178</v>
      </c>
      <c r="H2979" s="15" t="s">
        <v>1296</v>
      </c>
      <c r="I2979" s="15" t="s">
        <v>1013</v>
      </c>
      <c r="J2979" s="1" t="s">
        <v>920</v>
      </c>
      <c r="K2979" s="15" t="s">
        <v>29</v>
      </c>
      <c r="L2979" s="15">
        <v>3</v>
      </c>
      <c r="M2979" s="15" t="s">
        <v>57</v>
      </c>
      <c r="N2979" s="15">
        <v>3</v>
      </c>
      <c r="O2979" s="15">
        <v>1</v>
      </c>
      <c r="P2979" s="13" t="s">
        <v>31</v>
      </c>
      <c r="Q2979" s="13" t="s">
        <v>32</v>
      </c>
      <c r="R2979" s="1"/>
      <c r="S2979" s="13" t="str" cm="1">
        <f t="array" ref="S2979">IFERROR(_xlfn.TEXTJOIN(", ",TRUE,IF(ChangeLog[ROW_ID]=$T2979,ChangeLog[Change'#],"")),"")</f>
        <v/>
      </c>
      <c r="T2979">
        <v>2981</v>
      </c>
    </row>
    <row r="2980" spans="1:20" ht="17.100000000000001" customHeight="1" x14ac:dyDescent="0.25">
      <c r="A2980" s="1" t="s">
        <v>1242</v>
      </c>
      <c r="B2980" s="15">
        <v>2007</v>
      </c>
      <c r="C2980" s="15" t="s">
        <v>92</v>
      </c>
      <c r="D2980" s="15" t="s">
        <v>92</v>
      </c>
      <c r="E2980" s="15" t="s">
        <v>177</v>
      </c>
      <c r="F2980" s="15" t="s">
        <v>26</v>
      </c>
      <c r="G2980" s="15" t="s">
        <v>2167</v>
      </c>
      <c r="H2980" s="15" t="s">
        <v>1296</v>
      </c>
      <c r="I2980" s="15" t="s">
        <v>12249</v>
      </c>
      <c r="J2980" s="1" t="s">
        <v>4850</v>
      </c>
      <c r="K2980" s="15" t="s">
        <v>29</v>
      </c>
      <c r="L2980" s="15">
        <v>3</v>
      </c>
      <c r="M2980" s="15" t="s">
        <v>57</v>
      </c>
      <c r="N2980" s="15">
        <v>3</v>
      </c>
      <c r="O2980" s="15">
        <v>1</v>
      </c>
      <c r="P2980" s="13" t="s">
        <v>31</v>
      </c>
      <c r="Q2980" s="13" t="s">
        <v>32</v>
      </c>
      <c r="R2980" s="1"/>
      <c r="S2980" s="13" t="str" cm="1">
        <f t="array" ref="S2980">IFERROR(_xlfn.TEXTJOIN(", ",TRUE,IF(ChangeLog[ROW_ID]=$T2980,ChangeLog[Change'#],"")),"")</f>
        <v/>
      </c>
      <c r="T2980">
        <v>2982</v>
      </c>
    </row>
    <row r="2981" spans="1:20" ht="17.100000000000001" customHeight="1" x14ac:dyDescent="0.25">
      <c r="A2981" s="1" t="s">
        <v>1242</v>
      </c>
      <c r="B2981" s="15">
        <v>2007</v>
      </c>
      <c r="C2981" s="15" t="s">
        <v>92</v>
      </c>
      <c r="D2981" s="15" t="s">
        <v>92</v>
      </c>
      <c r="E2981" s="15" t="s">
        <v>177</v>
      </c>
      <c r="F2981" s="15" t="s">
        <v>26</v>
      </c>
      <c r="G2981" s="15" t="s">
        <v>178</v>
      </c>
      <c r="H2981" s="15" t="s">
        <v>1296</v>
      </c>
      <c r="I2981" s="15" t="s">
        <v>1013</v>
      </c>
      <c r="J2981" s="1" t="s">
        <v>4851</v>
      </c>
      <c r="K2981" s="15" t="s">
        <v>29</v>
      </c>
      <c r="L2981" s="15">
        <v>1</v>
      </c>
      <c r="M2981" s="15" t="s">
        <v>41</v>
      </c>
      <c r="N2981" s="15">
        <v>1</v>
      </c>
      <c r="O2981" s="15">
        <v>1</v>
      </c>
      <c r="P2981" s="13" t="s">
        <v>31</v>
      </c>
      <c r="Q2981" s="13" t="s">
        <v>32</v>
      </c>
      <c r="R2981" s="1"/>
      <c r="S2981" s="13" t="str" cm="1">
        <f t="array" ref="S2981">IFERROR(_xlfn.TEXTJOIN(", ",TRUE,IF(ChangeLog[ROW_ID]=$T2981,ChangeLog[Change'#],"")),"")</f>
        <v/>
      </c>
      <c r="T2981">
        <v>2983</v>
      </c>
    </row>
    <row r="2982" spans="1:20" ht="17.100000000000001" customHeight="1" x14ac:dyDescent="0.25">
      <c r="A2982" s="1" t="s">
        <v>1242</v>
      </c>
      <c r="B2982" s="15">
        <v>2007</v>
      </c>
      <c r="C2982" s="15" t="s">
        <v>92</v>
      </c>
      <c r="D2982" s="15" t="s">
        <v>92</v>
      </c>
      <c r="E2982" s="15" t="s">
        <v>177</v>
      </c>
      <c r="F2982" s="15" t="s">
        <v>26</v>
      </c>
      <c r="G2982" s="15" t="s">
        <v>2173</v>
      </c>
      <c r="H2982" s="15" t="s">
        <v>1296</v>
      </c>
      <c r="I2982" s="15" t="s">
        <v>12060</v>
      </c>
      <c r="J2982" s="1" t="s">
        <v>4852</v>
      </c>
      <c r="K2982" s="15" t="s">
        <v>29</v>
      </c>
      <c r="L2982" s="15">
        <v>1</v>
      </c>
      <c r="M2982" s="15" t="s">
        <v>41</v>
      </c>
      <c r="N2982" s="15">
        <v>1</v>
      </c>
      <c r="O2982" s="15">
        <v>1</v>
      </c>
      <c r="P2982" s="13" t="s">
        <v>31</v>
      </c>
      <c r="Q2982" s="13" t="s">
        <v>32</v>
      </c>
      <c r="R2982" s="1"/>
      <c r="S2982" s="13" t="str" cm="1">
        <f t="array" ref="S2982">IFERROR(_xlfn.TEXTJOIN(", ",TRUE,IF(ChangeLog[ROW_ID]=$T2982,ChangeLog[Change'#],"")),"")</f>
        <v/>
      </c>
      <c r="T2982">
        <v>2984</v>
      </c>
    </row>
    <row r="2983" spans="1:20" ht="17.100000000000001" customHeight="1" x14ac:dyDescent="0.25">
      <c r="A2983" s="1" t="s">
        <v>1242</v>
      </c>
      <c r="B2983" s="15">
        <v>2007</v>
      </c>
      <c r="C2983" s="15" t="s">
        <v>92</v>
      </c>
      <c r="D2983" s="15" t="s">
        <v>92</v>
      </c>
      <c r="E2983" s="15" t="s">
        <v>177</v>
      </c>
      <c r="F2983" s="15" t="s">
        <v>26</v>
      </c>
      <c r="G2983" s="15" t="s">
        <v>4012</v>
      </c>
      <c r="H2983" s="15" t="s">
        <v>1296</v>
      </c>
      <c r="I2983" s="15" t="s">
        <v>11919</v>
      </c>
      <c r="J2983" s="1" t="s">
        <v>4681</v>
      </c>
      <c r="K2983" s="15" t="s">
        <v>29</v>
      </c>
      <c r="L2983" s="15">
        <v>1</v>
      </c>
      <c r="M2983" s="15" t="s">
        <v>41</v>
      </c>
      <c r="N2983" s="15">
        <v>1</v>
      </c>
      <c r="O2983" s="15">
        <v>1</v>
      </c>
      <c r="P2983" s="13" t="s">
        <v>31</v>
      </c>
      <c r="Q2983" s="13" t="s">
        <v>32</v>
      </c>
      <c r="R2983" s="1"/>
      <c r="S2983" s="13" t="str" cm="1">
        <f t="array" ref="S2983">IFERROR(_xlfn.TEXTJOIN(", ",TRUE,IF(ChangeLog[ROW_ID]=$T2983,ChangeLog[Change'#],"")),"")</f>
        <v/>
      </c>
      <c r="T2983">
        <v>2985</v>
      </c>
    </row>
    <row r="2984" spans="1:20" ht="17.100000000000001" customHeight="1" x14ac:dyDescent="0.25">
      <c r="A2984" s="1" t="s">
        <v>1242</v>
      </c>
      <c r="B2984" s="15">
        <v>2007</v>
      </c>
      <c r="C2984" s="15" t="s">
        <v>92</v>
      </c>
      <c r="D2984" s="15" t="s">
        <v>92</v>
      </c>
      <c r="E2984" s="15" t="s">
        <v>386</v>
      </c>
      <c r="F2984" s="15" t="s">
        <v>26</v>
      </c>
      <c r="G2984" s="15" t="s">
        <v>587</v>
      </c>
      <c r="H2984" s="15" t="s">
        <v>1296</v>
      </c>
      <c r="I2984" s="15" t="s">
        <v>12250</v>
      </c>
      <c r="J2984" s="1" t="s">
        <v>389</v>
      </c>
      <c r="K2984" s="15" t="s">
        <v>29</v>
      </c>
      <c r="L2984" s="15">
        <v>1</v>
      </c>
      <c r="M2984" s="15" t="s">
        <v>41</v>
      </c>
      <c r="N2984" s="15">
        <v>1</v>
      </c>
      <c r="O2984" s="15">
        <v>1</v>
      </c>
      <c r="P2984" s="13" t="s">
        <v>31</v>
      </c>
      <c r="Q2984" s="13" t="s">
        <v>32</v>
      </c>
      <c r="R2984" s="1"/>
      <c r="S2984" s="13" t="str" cm="1">
        <f t="array" ref="S2984">IFERROR(_xlfn.TEXTJOIN(", ",TRUE,IF(ChangeLog[ROW_ID]=$T2984,ChangeLog[Change'#],"")),"")</f>
        <v/>
      </c>
      <c r="T2984">
        <v>2986</v>
      </c>
    </row>
    <row r="2985" spans="1:20" ht="17.100000000000001" customHeight="1" x14ac:dyDescent="0.25">
      <c r="A2985" s="1" t="s">
        <v>1242</v>
      </c>
      <c r="B2985" s="15">
        <v>2007</v>
      </c>
      <c r="C2985" s="15" t="s">
        <v>92</v>
      </c>
      <c r="D2985" s="15" t="s">
        <v>92</v>
      </c>
      <c r="E2985" s="15" t="s">
        <v>93</v>
      </c>
      <c r="F2985" s="15" t="s">
        <v>26</v>
      </c>
      <c r="G2985" s="15" t="s">
        <v>527</v>
      </c>
      <c r="H2985" s="15" t="s">
        <v>1296</v>
      </c>
      <c r="I2985" s="15" t="s">
        <v>12197</v>
      </c>
      <c r="J2985" s="1" t="s">
        <v>4855</v>
      </c>
      <c r="K2985" s="15" t="s">
        <v>29</v>
      </c>
      <c r="L2985" s="15">
        <v>1</v>
      </c>
      <c r="M2985" s="15" t="s">
        <v>41</v>
      </c>
      <c r="N2985" s="15">
        <v>1</v>
      </c>
      <c r="O2985" s="15">
        <v>1</v>
      </c>
      <c r="P2985" s="13" t="s">
        <v>31</v>
      </c>
      <c r="Q2985" s="13" t="s">
        <v>32</v>
      </c>
      <c r="R2985" s="1"/>
      <c r="S2985" s="13" t="str" cm="1">
        <f t="array" ref="S2985">IFERROR(_xlfn.TEXTJOIN(", ",TRUE,IF(ChangeLog[ROW_ID]=$T2985,ChangeLog[Change'#],"")),"")</f>
        <v/>
      </c>
      <c r="T2985">
        <v>2987</v>
      </c>
    </row>
    <row r="2986" spans="1:20" ht="17.100000000000001" customHeight="1" x14ac:dyDescent="0.25">
      <c r="A2986" s="1" t="s">
        <v>1242</v>
      </c>
      <c r="B2986" s="15">
        <v>2007</v>
      </c>
      <c r="C2986" s="15" t="s">
        <v>92</v>
      </c>
      <c r="D2986" s="15" t="s">
        <v>92</v>
      </c>
      <c r="E2986" s="15" t="s">
        <v>177</v>
      </c>
      <c r="F2986" s="15" t="s">
        <v>26</v>
      </c>
      <c r="G2986" s="15" t="s">
        <v>224</v>
      </c>
      <c r="H2986" s="15" t="s">
        <v>1296</v>
      </c>
      <c r="I2986" s="15" t="s">
        <v>12251</v>
      </c>
      <c r="J2986" s="1" t="s">
        <v>4857</v>
      </c>
      <c r="K2986" s="15" t="s">
        <v>29</v>
      </c>
      <c r="L2986" s="15">
        <v>1</v>
      </c>
      <c r="M2986" s="15" t="s">
        <v>41</v>
      </c>
      <c r="N2986" s="15">
        <v>1</v>
      </c>
      <c r="O2986" s="15">
        <v>1</v>
      </c>
      <c r="P2986" s="13" t="s">
        <v>31</v>
      </c>
      <c r="Q2986" s="13" t="s">
        <v>32</v>
      </c>
      <c r="R2986" s="1"/>
      <c r="S2986" s="13" t="str" cm="1">
        <f t="array" ref="S2986">IFERROR(_xlfn.TEXTJOIN(", ",TRUE,IF(ChangeLog[ROW_ID]=$T2986,ChangeLog[Change'#],"")),"")</f>
        <v/>
      </c>
      <c r="T2986">
        <v>2988</v>
      </c>
    </row>
    <row r="2987" spans="1:20" ht="17.100000000000001" customHeight="1" x14ac:dyDescent="0.25">
      <c r="A2987" s="1" t="s">
        <v>1242</v>
      </c>
      <c r="B2987" s="15">
        <v>2007</v>
      </c>
      <c r="C2987" s="15" t="s">
        <v>92</v>
      </c>
      <c r="D2987" s="15" t="s">
        <v>92</v>
      </c>
      <c r="E2987" s="15" t="s">
        <v>93</v>
      </c>
      <c r="F2987" s="15" t="s">
        <v>26</v>
      </c>
      <c r="G2987" s="15" t="s">
        <v>322</v>
      </c>
      <c r="H2987" s="15" t="s">
        <v>1296</v>
      </c>
      <c r="I2987" s="15" t="s">
        <v>12252</v>
      </c>
      <c r="J2987" s="1" t="s">
        <v>4859</v>
      </c>
      <c r="K2987" s="15" t="s">
        <v>29</v>
      </c>
      <c r="L2987" s="15">
        <v>1</v>
      </c>
      <c r="M2987" s="15" t="s">
        <v>41</v>
      </c>
      <c r="N2987" s="15">
        <v>1</v>
      </c>
      <c r="O2987" s="15">
        <v>1</v>
      </c>
      <c r="P2987" s="13" t="s">
        <v>31</v>
      </c>
      <c r="Q2987" s="13" t="s">
        <v>32</v>
      </c>
      <c r="R2987" s="1"/>
      <c r="S2987" s="13" t="str" cm="1">
        <f t="array" ref="S2987">IFERROR(_xlfn.TEXTJOIN(", ",TRUE,IF(ChangeLog[ROW_ID]=$T2987,ChangeLog[Change'#],"")),"")</f>
        <v/>
      </c>
      <c r="T2987">
        <v>2989</v>
      </c>
    </row>
    <row r="2988" spans="1:20" ht="17.100000000000001" customHeight="1" x14ac:dyDescent="0.25">
      <c r="A2988" s="1" t="s">
        <v>1242</v>
      </c>
      <c r="B2988" s="15">
        <v>2007</v>
      </c>
      <c r="C2988" s="15" t="s">
        <v>92</v>
      </c>
      <c r="D2988" s="15" t="s">
        <v>92</v>
      </c>
      <c r="E2988" s="15" t="s">
        <v>93</v>
      </c>
      <c r="F2988" s="15" t="s">
        <v>49</v>
      </c>
      <c r="G2988" s="15" t="s">
        <v>527</v>
      </c>
      <c r="H2988" s="15" t="s">
        <v>1296</v>
      </c>
      <c r="I2988" s="15" t="s">
        <v>1183</v>
      </c>
      <c r="J2988" s="1" t="s">
        <v>4861</v>
      </c>
      <c r="K2988" s="15" t="s">
        <v>29</v>
      </c>
      <c r="L2988" s="15">
        <v>1</v>
      </c>
      <c r="M2988" s="15" t="s">
        <v>41</v>
      </c>
      <c r="N2988" s="15">
        <v>1</v>
      </c>
      <c r="O2988" s="15">
        <v>1</v>
      </c>
      <c r="P2988" s="13" t="s">
        <v>31</v>
      </c>
      <c r="Q2988" s="13" t="s">
        <v>32</v>
      </c>
      <c r="R2988" s="1"/>
      <c r="S2988" s="13" t="str" cm="1">
        <f t="array" ref="S2988">IFERROR(_xlfn.TEXTJOIN(", ",TRUE,IF(ChangeLog[ROW_ID]=$T2988,ChangeLog[Change'#],"")),"")</f>
        <v/>
      </c>
      <c r="T2988">
        <v>2990</v>
      </c>
    </row>
    <row r="2989" spans="1:20" ht="17.100000000000001" customHeight="1" x14ac:dyDescent="0.25">
      <c r="A2989" s="1" t="s">
        <v>1242</v>
      </c>
      <c r="B2989" s="15">
        <v>2007</v>
      </c>
      <c r="C2989" s="15" t="s">
        <v>92</v>
      </c>
      <c r="D2989" s="15" t="s">
        <v>92</v>
      </c>
      <c r="E2989" s="15" t="s">
        <v>93</v>
      </c>
      <c r="F2989" s="15" t="s">
        <v>26</v>
      </c>
      <c r="G2989" s="15" t="s">
        <v>527</v>
      </c>
      <c r="H2989" s="15" t="s">
        <v>1296</v>
      </c>
      <c r="I2989" s="15" t="s">
        <v>12197</v>
      </c>
      <c r="J2989" s="1" t="s">
        <v>4457</v>
      </c>
      <c r="K2989" s="15" t="s">
        <v>29</v>
      </c>
      <c r="L2989" s="15">
        <v>2</v>
      </c>
      <c r="M2989" s="15" t="s">
        <v>30</v>
      </c>
      <c r="N2989" s="15">
        <v>2</v>
      </c>
      <c r="O2989" s="15">
        <v>1</v>
      </c>
      <c r="P2989" s="13" t="s">
        <v>31</v>
      </c>
      <c r="Q2989" s="13" t="s">
        <v>32</v>
      </c>
      <c r="R2989" s="1"/>
      <c r="S2989" s="13" t="str" cm="1">
        <f t="array" ref="S2989">IFERROR(_xlfn.TEXTJOIN(", ",TRUE,IF(ChangeLog[ROW_ID]=$T2989,ChangeLog[Change'#],"")),"")</f>
        <v/>
      </c>
      <c r="T2989">
        <v>2991</v>
      </c>
    </row>
    <row r="2990" spans="1:20" ht="17.100000000000001" customHeight="1" x14ac:dyDescent="0.25">
      <c r="A2990" s="1" t="s">
        <v>1242</v>
      </c>
      <c r="B2990" s="15">
        <v>2007</v>
      </c>
      <c r="C2990" s="15" t="s">
        <v>92</v>
      </c>
      <c r="D2990" s="15" t="s">
        <v>92</v>
      </c>
      <c r="E2990" s="15" t="s">
        <v>386</v>
      </c>
      <c r="F2990" s="15" t="s">
        <v>26</v>
      </c>
      <c r="G2990" s="15" t="s">
        <v>2676</v>
      </c>
      <c r="H2990" s="15" t="s">
        <v>1296</v>
      </c>
      <c r="I2990" s="15" t="s">
        <v>12253</v>
      </c>
      <c r="J2990" s="1" t="s">
        <v>4863</v>
      </c>
      <c r="K2990" s="15" t="s">
        <v>29</v>
      </c>
      <c r="L2990" s="15">
        <v>2</v>
      </c>
      <c r="M2990" s="15" t="s">
        <v>30</v>
      </c>
      <c r="N2990" s="15">
        <v>2</v>
      </c>
      <c r="O2990" s="15">
        <v>1</v>
      </c>
      <c r="P2990" s="13" t="s">
        <v>31</v>
      </c>
      <c r="Q2990" s="13" t="s">
        <v>32</v>
      </c>
      <c r="R2990" s="1"/>
      <c r="S2990" s="13" t="str" cm="1">
        <f t="array" ref="S2990">IFERROR(_xlfn.TEXTJOIN(", ",TRUE,IF(ChangeLog[ROW_ID]=$T2990,ChangeLog[Change'#],"")),"")</f>
        <v/>
      </c>
      <c r="T2990">
        <v>2992</v>
      </c>
    </row>
    <row r="2991" spans="1:20" ht="17.100000000000001" customHeight="1" x14ac:dyDescent="0.25">
      <c r="A2991" s="1" t="s">
        <v>1242</v>
      </c>
      <c r="B2991" s="15">
        <v>2007</v>
      </c>
      <c r="C2991" s="15" t="s">
        <v>92</v>
      </c>
      <c r="D2991" s="15" t="s">
        <v>92</v>
      </c>
      <c r="E2991" s="15" t="s">
        <v>386</v>
      </c>
      <c r="F2991" s="15" t="s">
        <v>26</v>
      </c>
      <c r="G2991" s="15" t="s">
        <v>390</v>
      </c>
      <c r="H2991" s="15" t="s">
        <v>1296</v>
      </c>
      <c r="I2991" s="15" t="s">
        <v>12254</v>
      </c>
      <c r="J2991" s="1" t="s">
        <v>4865</v>
      </c>
      <c r="K2991" s="15" t="s">
        <v>29</v>
      </c>
      <c r="L2991" s="15">
        <v>2</v>
      </c>
      <c r="M2991" s="15" t="s">
        <v>30</v>
      </c>
      <c r="N2991" s="15">
        <v>2</v>
      </c>
      <c r="O2991" s="15">
        <v>1</v>
      </c>
      <c r="P2991" s="13" t="s">
        <v>31</v>
      </c>
      <c r="Q2991" s="13" t="s">
        <v>32</v>
      </c>
      <c r="R2991" s="1"/>
      <c r="S2991" s="13" t="str" cm="1">
        <f t="array" ref="S2991">IFERROR(_xlfn.TEXTJOIN(", ",TRUE,IF(ChangeLog[ROW_ID]=$T2991,ChangeLog[Change'#],"")),"")</f>
        <v/>
      </c>
      <c r="T2991">
        <v>2993</v>
      </c>
    </row>
    <row r="2992" spans="1:20" ht="17.100000000000001" customHeight="1" x14ac:dyDescent="0.25">
      <c r="A2992" s="1" t="s">
        <v>1242</v>
      </c>
      <c r="B2992" s="15">
        <v>2007</v>
      </c>
      <c r="C2992" s="15" t="s">
        <v>92</v>
      </c>
      <c r="D2992" s="15" t="s">
        <v>92</v>
      </c>
      <c r="E2992" s="15" t="s">
        <v>177</v>
      </c>
      <c r="F2992" s="15" t="s">
        <v>26</v>
      </c>
      <c r="G2992" s="15" t="s">
        <v>4012</v>
      </c>
      <c r="H2992" s="15" t="s">
        <v>1296</v>
      </c>
      <c r="I2992" s="15" t="s">
        <v>11919</v>
      </c>
      <c r="J2992" s="1" t="s">
        <v>4135</v>
      </c>
      <c r="K2992" s="15" t="s">
        <v>29</v>
      </c>
      <c r="L2992" s="15">
        <v>2</v>
      </c>
      <c r="M2992" s="15" t="s">
        <v>30</v>
      </c>
      <c r="N2992" s="15">
        <v>2</v>
      </c>
      <c r="O2992" s="15">
        <v>1</v>
      </c>
      <c r="P2992" s="13" t="s">
        <v>31</v>
      </c>
      <c r="Q2992" s="13" t="s">
        <v>32</v>
      </c>
      <c r="R2992" s="1"/>
      <c r="S2992" s="13" t="str" cm="1">
        <f t="array" ref="S2992">IFERROR(_xlfn.TEXTJOIN(", ",TRUE,IF(ChangeLog[ROW_ID]=$T2992,ChangeLog[Change'#],"")),"")</f>
        <v/>
      </c>
      <c r="T2992">
        <v>2994</v>
      </c>
    </row>
    <row r="2993" spans="1:20" ht="17.100000000000001" customHeight="1" x14ac:dyDescent="0.25">
      <c r="A2993" s="1" t="s">
        <v>1242</v>
      </c>
      <c r="B2993" s="15">
        <v>2007</v>
      </c>
      <c r="C2993" s="15" t="s">
        <v>92</v>
      </c>
      <c r="D2993" s="15" t="s">
        <v>92</v>
      </c>
      <c r="E2993" s="15" t="s">
        <v>386</v>
      </c>
      <c r="F2993" s="15" t="s">
        <v>26</v>
      </c>
      <c r="G2993" s="15" t="s">
        <v>2151</v>
      </c>
      <c r="H2993" s="15" t="s">
        <v>1296</v>
      </c>
      <c r="I2993" s="15" t="s">
        <v>12255</v>
      </c>
      <c r="J2993" s="1" t="s">
        <v>4867</v>
      </c>
      <c r="K2993" s="15" t="s">
        <v>29</v>
      </c>
      <c r="L2993" s="15">
        <v>2</v>
      </c>
      <c r="M2993" s="15" t="s">
        <v>30</v>
      </c>
      <c r="N2993" s="15">
        <v>2</v>
      </c>
      <c r="O2993" s="15">
        <v>1</v>
      </c>
      <c r="P2993" s="13" t="s">
        <v>31</v>
      </c>
      <c r="Q2993" s="13" t="s">
        <v>32</v>
      </c>
      <c r="R2993" s="1"/>
      <c r="S2993" s="13" t="str" cm="1">
        <f t="array" ref="S2993">IFERROR(_xlfn.TEXTJOIN(", ",TRUE,IF(ChangeLog[ROW_ID]=$T2993,ChangeLog[Change'#],"")),"")</f>
        <v/>
      </c>
      <c r="T2993">
        <v>2995</v>
      </c>
    </row>
    <row r="2994" spans="1:20" ht="17.100000000000001" customHeight="1" x14ac:dyDescent="0.25">
      <c r="A2994" s="1" t="s">
        <v>1242</v>
      </c>
      <c r="B2994" s="15">
        <v>2007</v>
      </c>
      <c r="C2994" s="15" t="s">
        <v>92</v>
      </c>
      <c r="D2994" s="15" t="s">
        <v>92</v>
      </c>
      <c r="E2994" s="15" t="s">
        <v>386</v>
      </c>
      <c r="F2994" s="15" t="s">
        <v>26</v>
      </c>
      <c r="G2994" s="15" t="s">
        <v>2383</v>
      </c>
      <c r="H2994" s="15" t="s">
        <v>1296</v>
      </c>
      <c r="I2994" s="15" t="s">
        <v>12256</v>
      </c>
      <c r="J2994" s="1" t="s">
        <v>567</v>
      </c>
      <c r="K2994" s="15" t="s">
        <v>29</v>
      </c>
      <c r="L2994" s="15">
        <v>2</v>
      </c>
      <c r="M2994" s="15" t="s">
        <v>30</v>
      </c>
      <c r="N2994" s="15">
        <v>2</v>
      </c>
      <c r="O2994" s="15">
        <v>1</v>
      </c>
      <c r="P2994" s="13" t="s">
        <v>31</v>
      </c>
      <c r="Q2994" s="13" t="s">
        <v>32</v>
      </c>
      <c r="R2994" s="1"/>
      <c r="S2994" s="13" t="str" cm="1">
        <f t="array" ref="S2994">IFERROR(_xlfn.TEXTJOIN(", ",TRUE,IF(ChangeLog[ROW_ID]=$T2994,ChangeLog[Change'#],"")),"")</f>
        <v/>
      </c>
      <c r="T2994">
        <v>2996</v>
      </c>
    </row>
    <row r="2995" spans="1:20" ht="17.100000000000001" customHeight="1" x14ac:dyDescent="0.25">
      <c r="A2995" s="1" t="s">
        <v>1242</v>
      </c>
      <c r="B2995" s="15">
        <v>2007</v>
      </c>
      <c r="C2995" s="15" t="s">
        <v>97</v>
      </c>
      <c r="D2995" s="15" t="s">
        <v>97</v>
      </c>
      <c r="E2995" s="15" t="s">
        <v>97</v>
      </c>
      <c r="F2995" s="15" t="s">
        <v>325</v>
      </c>
      <c r="G2995" s="15" t="s">
        <v>283</v>
      </c>
      <c r="H2995" s="15" t="s">
        <v>1349</v>
      </c>
      <c r="I2995" s="15" t="s">
        <v>326</v>
      </c>
      <c r="J2995" s="1" t="s">
        <v>4869</v>
      </c>
      <c r="K2995" s="15" t="s">
        <v>29</v>
      </c>
      <c r="L2995" s="15">
        <v>1</v>
      </c>
      <c r="M2995" s="15" t="s">
        <v>41</v>
      </c>
      <c r="N2995" s="15">
        <v>1</v>
      </c>
      <c r="O2995" s="15">
        <v>1</v>
      </c>
      <c r="P2995" s="13" t="s">
        <v>31</v>
      </c>
      <c r="Q2995" s="13" t="s">
        <v>32</v>
      </c>
      <c r="R2995" s="1"/>
      <c r="S2995" s="13" t="str" cm="1">
        <f t="array" ref="S2995">IFERROR(_xlfn.TEXTJOIN(", ",TRUE,IF(ChangeLog[ROW_ID]=$T2995,ChangeLog[Change'#],"")),"")</f>
        <v/>
      </c>
      <c r="T2995">
        <v>2997</v>
      </c>
    </row>
    <row r="2996" spans="1:20" ht="17.100000000000001" customHeight="1" x14ac:dyDescent="0.25">
      <c r="A2996" s="1" t="s">
        <v>1242</v>
      </c>
      <c r="B2996" s="15">
        <v>2007</v>
      </c>
      <c r="C2996" s="15" t="s">
        <v>97</v>
      </c>
      <c r="D2996" s="15" t="s">
        <v>97</v>
      </c>
      <c r="E2996" s="15" t="s">
        <v>97</v>
      </c>
      <c r="F2996" s="15" t="s">
        <v>325</v>
      </c>
      <c r="G2996" s="15" t="s">
        <v>283</v>
      </c>
      <c r="H2996" s="15" t="s">
        <v>1349</v>
      </c>
      <c r="I2996" s="15" t="s">
        <v>326</v>
      </c>
      <c r="J2996" s="1" t="s">
        <v>4870</v>
      </c>
      <c r="K2996" s="15" t="s">
        <v>29</v>
      </c>
      <c r="L2996" s="15">
        <v>2</v>
      </c>
      <c r="M2996" s="15" t="s">
        <v>30</v>
      </c>
      <c r="N2996" s="15">
        <v>2</v>
      </c>
      <c r="O2996" s="15">
        <v>1</v>
      </c>
      <c r="P2996" s="13" t="s">
        <v>31</v>
      </c>
      <c r="Q2996" s="13" t="s">
        <v>32</v>
      </c>
      <c r="R2996" s="1"/>
      <c r="S2996" s="13" t="str" cm="1">
        <f t="array" ref="S2996">IFERROR(_xlfn.TEXTJOIN(", ",TRUE,IF(ChangeLog[ROW_ID]=$T2996,ChangeLog[Change'#],"")),"")</f>
        <v/>
      </c>
      <c r="T2996">
        <v>2998</v>
      </c>
    </row>
    <row r="2997" spans="1:20" ht="17.100000000000001" customHeight="1" x14ac:dyDescent="0.25">
      <c r="A2997" s="1" t="s">
        <v>1242</v>
      </c>
      <c r="B2997" s="15">
        <v>2007</v>
      </c>
      <c r="C2997" s="15" t="s">
        <v>97</v>
      </c>
      <c r="D2997" s="15" t="s">
        <v>97</v>
      </c>
      <c r="E2997" s="15" t="s">
        <v>97</v>
      </c>
      <c r="F2997" s="15" t="s">
        <v>26</v>
      </c>
      <c r="G2997" s="15" t="s">
        <v>152</v>
      </c>
      <c r="H2997" s="15" t="s">
        <v>1349</v>
      </c>
      <c r="I2997" s="15" t="s">
        <v>1002</v>
      </c>
      <c r="J2997" s="1" t="s">
        <v>576</v>
      </c>
      <c r="K2997" s="15" t="s">
        <v>29</v>
      </c>
      <c r="L2997" s="15">
        <v>1</v>
      </c>
      <c r="M2997" s="15" t="s">
        <v>41</v>
      </c>
      <c r="N2997" s="15">
        <v>1</v>
      </c>
      <c r="O2997" s="15">
        <v>1</v>
      </c>
      <c r="P2997" s="13" t="s">
        <v>31</v>
      </c>
      <c r="Q2997" s="13" t="s">
        <v>32</v>
      </c>
      <c r="R2997" s="1"/>
      <c r="S2997" s="13" t="str" cm="1">
        <f t="array" ref="S2997">IFERROR(_xlfn.TEXTJOIN(", ",TRUE,IF(ChangeLog[ROW_ID]=$T2997,ChangeLog[Change'#],"")),"")</f>
        <v/>
      </c>
      <c r="T2997">
        <v>2999</v>
      </c>
    </row>
    <row r="2998" spans="1:20" ht="17.100000000000001" customHeight="1" x14ac:dyDescent="0.25">
      <c r="A2998" s="1" t="s">
        <v>1242</v>
      </c>
      <c r="B2998" s="15">
        <v>2007</v>
      </c>
      <c r="C2998" s="15" t="s">
        <v>97</v>
      </c>
      <c r="D2998" s="15" t="s">
        <v>97</v>
      </c>
      <c r="E2998" s="15" t="s">
        <v>97</v>
      </c>
      <c r="F2998" s="15" t="s">
        <v>49</v>
      </c>
      <c r="G2998" s="15" t="s">
        <v>36</v>
      </c>
      <c r="H2998" s="15" t="s">
        <v>1349</v>
      </c>
      <c r="I2998" s="15" t="s">
        <v>265</v>
      </c>
      <c r="J2998" s="1" t="s">
        <v>4871</v>
      </c>
      <c r="K2998" s="15" t="s">
        <v>29</v>
      </c>
      <c r="L2998" s="15">
        <v>1</v>
      </c>
      <c r="M2998" s="15" t="s">
        <v>41</v>
      </c>
      <c r="N2998" s="15">
        <v>1</v>
      </c>
      <c r="O2998" s="15">
        <v>1</v>
      </c>
      <c r="P2998" s="13" t="s">
        <v>31</v>
      </c>
      <c r="Q2998" s="13" t="s">
        <v>32</v>
      </c>
      <c r="R2998" s="1"/>
      <c r="S2998" s="13" t="str" cm="1">
        <f t="array" ref="S2998">IFERROR(_xlfn.TEXTJOIN(", ",TRUE,IF(ChangeLog[ROW_ID]=$T2998,ChangeLog[Change'#],"")),"")</f>
        <v/>
      </c>
      <c r="T2998">
        <v>3000</v>
      </c>
    </row>
    <row r="2999" spans="1:20" ht="17.100000000000001" customHeight="1" x14ac:dyDescent="0.25">
      <c r="A2999" s="1" t="s">
        <v>1242</v>
      </c>
      <c r="B2999" s="15">
        <v>2007</v>
      </c>
      <c r="C2999" s="15" t="s">
        <v>97</v>
      </c>
      <c r="D2999" s="15" t="s">
        <v>97</v>
      </c>
      <c r="E2999" s="15" t="s">
        <v>97</v>
      </c>
      <c r="F2999" s="15" t="s">
        <v>49</v>
      </c>
      <c r="G2999" s="15" t="s">
        <v>283</v>
      </c>
      <c r="H2999" s="15" t="s">
        <v>1349</v>
      </c>
      <c r="I2999" s="15" t="s">
        <v>284</v>
      </c>
      <c r="J2999" s="1" t="s">
        <v>4872</v>
      </c>
      <c r="K2999" s="15" t="s">
        <v>29</v>
      </c>
      <c r="L2999" s="15">
        <v>1</v>
      </c>
      <c r="M2999" s="15" t="s">
        <v>41</v>
      </c>
      <c r="N2999" s="15">
        <v>1</v>
      </c>
      <c r="O2999" s="15">
        <v>1</v>
      </c>
      <c r="P2999" s="13" t="s">
        <v>31</v>
      </c>
      <c r="Q2999" s="13" t="s">
        <v>32</v>
      </c>
      <c r="R2999" s="1"/>
      <c r="S2999" s="13" t="str" cm="1">
        <f t="array" ref="S2999">IFERROR(_xlfn.TEXTJOIN(", ",TRUE,IF(ChangeLog[ROW_ID]=$T2999,ChangeLog[Change'#],"")),"")</f>
        <v/>
      </c>
      <c r="T2999">
        <v>3001</v>
      </c>
    </row>
    <row r="3000" spans="1:20" ht="17.100000000000001" customHeight="1" x14ac:dyDescent="0.25">
      <c r="A3000" s="1" t="s">
        <v>1242</v>
      </c>
      <c r="B3000" s="15">
        <v>2007</v>
      </c>
      <c r="C3000" s="15" t="s">
        <v>97</v>
      </c>
      <c r="D3000" s="15" t="s">
        <v>97</v>
      </c>
      <c r="E3000" s="15" t="s">
        <v>97</v>
      </c>
      <c r="F3000" s="15" t="s">
        <v>49</v>
      </c>
      <c r="G3000" s="15" t="s">
        <v>152</v>
      </c>
      <c r="H3000" s="15" t="s">
        <v>1349</v>
      </c>
      <c r="I3000" s="15" t="s">
        <v>267</v>
      </c>
      <c r="J3000" s="1" t="s">
        <v>4873</v>
      </c>
      <c r="K3000" s="15" t="s">
        <v>29</v>
      </c>
      <c r="L3000" s="15">
        <v>1</v>
      </c>
      <c r="M3000" s="15" t="s">
        <v>41</v>
      </c>
      <c r="N3000" s="15">
        <v>1</v>
      </c>
      <c r="O3000" s="15">
        <v>1</v>
      </c>
      <c r="P3000" s="13" t="s">
        <v>31</v>
      </c>
      <c r="Q3000" s="13" t="s">
        <v>32</v>
      </c>
      <c r="R3000" s="1"/>
      <c r="S3000" s="13" t="str" cm="1">
        <f t="array" ref="S3000">IFERROR(_xlfn.TEXTJOIN(", ",TRUE,IF(ChangeLog[ROW_ID]=$T3000,ChangeLog[Change'#],"")),"")</f>
        <v/>
      </c>
      <c r="T3000">
        <v>3002</v>
      </c>
    </row>
    <row r="3001" spans="1:20" ht="17.100000000000001" customHeight="1" x14ac:dyDescent="0.25">
      <c r="A3001" s="1" t="s">
        <v>1242</v>
      </c>
      <c r="B3001" s="15">
        <v>2007</v>
      </c>
      <c r="C3001" s="15" t="s">
        <v>97</v>
      </c>
      <c r="D3001" s="15" t="s">
        <v>97</v>
      </c>
      <c r="E3001" s="15" t="s">
        <v>97</v>
      </c>
      <c r="F3001" s="15" t="s">
        <v>26</v>
      </c>
      <c r="G3001" s="15" t="s">
        <v>283</v>
      </c>
      <c r="H3001" s="15" t="s">
        <v>1349</v>
      </c>
      <c r="I3001" s="15" t="s">
        <v>334</v>
      </c>
      <c r="J3001" s="1" t="s">
        <v>4874</v>
      </c>
      <c r="K3001" s="15" t="s">
        <v>29</v>
      </c>
      <c r="L3001" s="15">
        <v>1</v>
      </c>
      <c r="M3001" s="15" t="s">
        <v>41</v>
      </c>
      <c r="N3001" s="15">
        <v>1</v>
      </c>
      <c r="O3001" s="15">
        <v>1</v>
      </c>
      <c r="P3001" s="13" t="s">
        <v>31</v>
      </c>
      <c r="Q3001" s="13" t="s">
        <v>32</v>
      </c>
      <c r="R3001" s="1"/>
      <c r="S3001" s="13" t="str" cm="1">
        <f t="array" ref="S3001">IFERROR(_xlfn.TEXTJOIN(", ",TRUE,IF(ChangeLog[ROW_ID]=$T3001,ChangeLog[Change'#],"")),"")</f>
        <v/>
      </c>
      <c r="T3001">
        <v>3003</v>
      </c>
    </row>
    <row r="3002" spans="1:20" ht="17.100000000000001" customHeight="1" x14ac:dyDescent="0.25">
      <c r="A3002" s="1" t="s">
        <v>1242</v>
      </c>
      <c r="B3002" s="15">
        <v>2007</v>
      </c>
      <c r="C3002" s="15" t="s">
        <v>97</v>
      </c>
      <c r="D3002" s="15" t="s">
        <v>97</v>
      </c>
      <c r="E3002" s="15" t="s">
        <v>97</v>
      </c>
      <c r="F3002" s="15" t="s">
        <v>26</v>
      </c>
      <c r="G3002" s="15" t="s">
        <v>36</v>
      </c>
      <c r="H3002" s="15" t="s">
        <v>1349</v>
      </c>
      <c r="I3002" s="15" t="s">
        <v>98</v>
      </c>
      <c r="J3002" s="1" t="s">
        <v>4875</v>
      </c>
      <c r="K3002" s="15" t="s">
        <v>29</v>
      </c>
      <c r="L3002" s="15">
        <v>1</v>
      </c>
      <c r="M3002" s="15" t="s">
        <v>41</v>
      </c>
      <c r="N3002" s="15">
        <v>1</v>
      </c>
      <c r="O3002" s="15">
        <v>1</v>
      </c>
      <c r="P3002" s="13" t="s">
        <v>31</v>
      </c>
      <c r="Q3002" s="13" t="s">
        <v>32</v>
      </c>
      <c r="R3002" s="1"/>
      <c r="S3002" s="13" t="str" cm="1">
        <f t="array" ref="S3002">IFERROR(_xlfn.TEXTJOIN(", ",TRUE,IF(ChangeLog[ROW_ID]=$T3002,ChangeLog[Change'#],"")),"")</f>
        <v/>
      </c>
      <c r="T3002">
        <v>3004</v>
      </c>
    </row>
    <row r="3003" spans="1:20" ht="17.100000000000001" customHeight="1" x14ac:dyDescent="0.25">
      <c r="A3003" s="1" t="s">
        <v>1242</v>
      </c>
      <c r="B3003" s="15">
        <v>2007</v>
      </c>
      <c r="C3003" s="15" t="s">
        <v>97</v>
      </c>
      <c r="D3003" s="15" t="s">
        <v>97</v>
      </c>
      <c r="E3003" s="15" t="s">
        <v>97</v>
      </c>
      <c r="F3003" s="15" t="s">
        <v>49</v>
      </c>
      <c r="G3003" s="15" t="s">
        <v>283</v>
      </c>
      <c r="H3003" s="15" t="s">
        <v>1349</v>
      </c>
      <c r="I3003" s="15" t="s">
        <v>284</v>
      </c>
      <c r="J3003" s="1" t="s">
        <v>4876</v>
      </c>
      <c r="K3003" s="15" t="s">
        <v>29</v>
      </c>
      <c r="L3003" s="15">
        <v>2</v>
      </c>
      <c r="M3003" s="15" t="s">
        <v>30</v>
      </c>
      <c r="N3003" s="15">
        <v>2</v>
      </c>
      <c r="O3003" s="15">
        <v>1</v>
      </c>
      <c r="P3003" s="13" t="s">
        <v>31</v>
      </c>
      <c r="Q3003" s="13" t="s">
        <v>32</v>
      </c>
      <c r="R3003" s="1"/>
      <c r="S3003" s="13" t="str" cm="1">
        <f t="array" ref="S3003">IFERROR(_xlfn.TEXTJOIN(", ",TRUE,IF(ChangeLog[ROW_ID]=$T3003,ChangeLog[Change'#],"")),"")</f>
        <v/>
      </c>
      <c r="T3003">
        <v>3005</v>
      </c>
    </row>
    <row r="3004" spans="1:20" ht="17.100000000000001" customHeight="1" x14ac:dyDescent="0.25">
      <c r="A3004" s="1" t="s">
        <v>1242</v>
      </c>
      <c r="B3004" s="15">
        <v>2007</v>
      </c>
      <c r="C3004" s="15" t="s">
        <v>4696</v>
      </c>
      <c r="D3004" s="15" t="s">
        <v>4696</v>
      </c>
      <c r="E3004" s="15" t="s">
        <v>4696</v>
      </c>
      <c r="F3004" s="15" t="s">
        <v>26</v>
      </c>
      <c r="G3004" s="15" t="s">
        <v>369</v>
      </c>
      <c r="H3004" s="15" t="s">
        <v>4697</v>
      </c>
      <c r="I3004" s="15" t="s">
        <v>5768</v>
      </c>
      <c r="J3004" s="1" t="s">
        <v>4878</v>
      </c>
      <c r="K3004" s="15" t="s">
        <v>29</v>
      </c>
      <c r="L3004" s="15">
        <v>1</v>
      </c>
      <c r="M3004" s="15" t="s">
        <v>41</v>
      </c>
      <c r="N3004" s="15">
        <v>1</v>
      </c>
      <c r="O3004" s="15">
        <v>1</v>
      </c>
      <c r="P3004" s="13" t="s">
        <v>31</v>
      </c>
      <c r="Q3004" s="13" t="s">
        <v>32</v>
      </c>
      <c r="R3004" s="1"/>
      <c r="S3004" s="13" t="str" cm="1">
        <f t="array" ref="S3004">IFERROR(_xlfn.TEXTJOIN(", ",TRUE,IF(ChangeLog[ROW_ID]=$T3004,ChangeLog[Change'#],"")),"")</f>
        <v/>
      </c>
      <c r="T3004">
        <v>3006</v>
      </c>
    </row>
    <row r="3005" spans="1:20" ht="17.100000000000001" customHeight="1" x14ac:dyDescent="0.25">
      <c r="A3005" s="1" t="s">
        <v>1242</v>
      </c>
      <c r="B3005" s="15">
        <v>2007</v>
      </c>
      <c r="C3005" s="15" t="s">
        <v>189</v>
      </c>
      <c r="D3005" s="15" t="s">
        <v>189</v>
      </c>
      <c r="E3005" s="15" t="s">
        <v>190</v>
      </c>
      <c r="F3005" s="15" t="s">
        <v>49</v>
      </c>
      <c r="G3005" s="15" t="s">
        <v>191</v>
      </c>
      <c r="H3005" s="15" t="s">
        <v>3517</v>
      </c>
      <c r="I3005" s="15" t="s">
        <v>12257</v>
      </c>
      <c r="J3005" s="1" t="s">
        <v>4709</v>
      </c>
      <c r="K3005" s="15" t="s">
        <v>29</v>
      </c>
      <c r="L3005" s="15">
        <v>2</v>
      </c>
      <c r="M3005" s="15" t="s">
        <v>30</v>
      </c>
      <c r="N3005" s="15">
        <v>2</v>
      </c>
      <c r="O3005" s="15">
        <v>1</v>
      </c>
      <c r="P3005" s="13" t="s">
        <v>31</v>
      </c>
      <c r="Q3005" s="13" t="s">
        <v>32</v>
      </c>
      <c r="R3005" s="1"/>
      <c r="S3005" s="13" t="str" cm="1">
        <f t="array" ref="S3005">IFERROR(_xlfn.TEXTJOIN(", ",TRUE,IF(ChangeLog[ROW_ID]=$T3005,ChangeLog[Change'#],"")),"")</f>
        <v/>
      </c>
      <c r="T3005">
        <v>3007</v>
      </c>
    </row>
    <row r="3006" spans="1:20" ht="17.100000000000001" customHeight="1" x14ac:dyDescent="0.25">
      <c r="A3006" s="1" t="s">
        <v>1242</v>
      </c>
      <c r="B3006" s="15">
        <v>2007</v>
      </c>
      <c r="C3006" s="15" t="s">
        <v>189</v>
      </c>
      <c r="D3006" s="15" t="s">
        <v>189</v>
      </c>
      <c r="E3006" s="15" t="s">
        <v>190</v>
      </c>
      <c r="F3006" s="15" t="s">
        <v>26</v>
      </c>
      <c r="G3006" s="15" t="s">
        <v>269</v>
      </c>
      <c r="H3006" s="15" t="s">
        <v>3517</v>
      </c>
      <c r="I3006" s="15" t="s">
        <v>12258</v>
      </c>
      <c r="J3006" s="1" t="s">
        <v>331</v>
      </c>
      <c r="K3006" s="15" t="s">
        <v>29</v>
      </c>
      <c r="L3006" s="15">
        <v>2</v>
      </c>
      <c r="M3006" s="15" t="s">
        <v>30</v>
      </c>
      <c r="N3006" s="15">
        <v>2</v>
      </c>
      <c r="O3006" s="15">
        <v>1</v>
      </c>
      <c r="P3006" s="13" t="s">
        <v>31</v>
      </c>
      <c r="Q3006" s="13" t="s">
        <v>32</v>
      </c>
      <c r="R3006" s="1"/>
      <c r="S3006" s="13" t="str" cm="1">
        <f t="array" ref="S3006">IFERROR(_xlfn.TEXTJOIN(", ",TRUE,IF(ChangeLog[ROW_ID]=$T3006,ChangeLog[Change'#],"")),"")</f>
        <v/>
      </c>
      <c r="T3006">
        <v>3008</v>
      </c>
    </row>
    <row r="3007" spans="1:20" ht="17.100000000000001" customHeight="1" x14ac:dyDescent="0.25">
      <c r="A3007" s="1" t="s">
        <v>1242</v>
      </c>
      <c r="B3007" s="15">
        <v>2007</v>
      </c>
      <c r="C3007" s="15" t="s">
        <v>189</v>
      </c>
      <c r="D3007" s="15" t="s">
        <v>189</v>
      </c>
      <c r="E3007" s="15" t="s">
        <v>190</v>
      </c>
      <c r="F3007" s="15" t="s">
        <v>49</v>
      </c>
      <c r="G3007" s="15" t="s">
        <v>4703</v>
      </c>
      <c r="H3007" s="15" t="s">
        <v>3517</v>
      </c>
      <c r="I3007" s="15" t="s">
        <v>12259</v>
      </c>
      <c r="J3007" s="1" t="s">
        <v>4882</v>
      </c>
      <c r="K3007" s="15" t="s">
        <v>29</v>
      </c>
      <c r="L3007" s="15">
        <v>1</v>
      </c>
      <c r="M3007" s="15" t="s">
        <v>41</v>
      </c>
      <c r="N3007" s="15">
        <v>1</v>
      </c>
      <c r="O3007" s="15">
        <v>1</v>
      </c>
      <c r="P3007" s="13" t="s">
        <v>31</v>
      </c>
      <c r="Q3007" s="13" t="s">
        <v>32</v>
      </c>
      <c r="R3007" s="1"/>
      <c r="S3007" s="13" t="str" cm="1">
        <f t="array" ref="S3007">IFERROR(_xlfn.TEXTJOIN(", ",TRUE,IF(ChangeLog[ROW_ID]=$T3007,ChangeLog[Change'#],"")),"")</f>
        <v/>
      </c>
      <c r="T3007">
        <v>3009</v>
      </c>
    </row>
    <row r="3008" spans="1:20" ht="17.100000000000001" customHeight="1" x14ac:dyDescent="0.25">
      <c r="A3008" s="1" t="s">
        <v>1242</v>
      </c>
      <c r="B3008" s="15">
        <v>2009</v>
      </c>
      <c r="C3008" s="15" t="s">
        <v>24</v>
      </c>
      <c r="D3008" s="15" t="s">
        <v>35</v>
      </c>
      <c r="E3008" s="15" t="s">
        <v>35</v>
      </c>
      <c r="F3008" s="15" t="s">
        <v>26</v>
      </c>
      <c r="G3008" s="15" t="s">
        <v>36</v>
      </c>
      <c r="H3008" s="15" t="s">
        <v>1359</v>
      </c>
      <c r="I3008" s="15" t="s">
        <v>12260</v>
      </c>
      <c r="J3008" s="1" t="s">
        <v>4884</v>
      </c>
      <c r="K3008" s="15" t="s">
        <v>29</v>
      </c>
      <c r="L3008" s="15">
        <v>1</v>
      </c>
      <c r="M3008" s="15" t="s">
        <v>41</v>
      </c>
      <c r="N3008" s="15">
        <v>1</v>
      </c>
      <c r="O3008" s="15">
        <v>1</v>
      </c>
      <c r="P3008" s="13" t="s">
        <v>31</v>
      </c>
      <c r="Q3008" s="13" t="s">
        <v>32</v>
      </c>
      <c r="R3008" s="1"/>
      <c r="S3008" s="13" t="str" cm="1">
        <f t="array" ref="S3008">IFERROR(_xlfn.TEXTJOIN(", ",TRUE,IF(ChangeLog[ROW_ID]=$T3008,ChangeLog[Change'#],"")),"")</f>
        <v>230</v>
      </c>
      <c r="T3008">
        <v>3010</v>
      </c>
    </row>
    <row r="3009" spans="1:20" ht="17.100000000000001" customHeight="1" x14ac:dyDescent="0.25">
      <c r="A3009" s="1" t="s">
        <v>1242</v>
      </c>
      <c r="B3009" s="15">
        <v>2009</v>
      </c>
      <c r="C3009" s="15" t="s">
        <v>24</v>
      </c>
      <c r="D3009" s="15" t="s">
        <v>25</v>
      </c>
      <c r="E3009" s="15" t="s">
        <v>25</v>
      </c>
      <c r="F3009" s="15" t="s">
        <v>49</v>
      </c>
      <c r="G3009" s="15" t="s">
        <v>108</v>
      </c>
      <c r="H3009" s="15" t="s">
        <v>1243</v>
      </c>
      <c r="I3009" s="15" t="s">
        <v>12261</v>
      </c>
      <c r="J3009" s="1" t="s">
        <v>4886</v>
      </c>
      <c r="K3009" s="15" t="s">
        <v>29</v>
      </c>
      <c r="L3009" s="15">
        <v>3</v>
      </c>
      <c r="M3009" s="15" t="s">
        <v>57</v>
      </c>
      <c r="N3009" s="15">
        <v>3</v>
      </c>
      <c r="O3009" s="15">
        <v>1</v>
      </c>
      <c r="P3009" s="13" t="s">
        <v>31</v>
      </c>
      <c r="Q3009" s="13" t="s">
        <v>32</v>
      </c>
      <c r="R3009" s="1"/>
      <c r="S3009" s="13" t="str" cm="1">
        <f t="array" ref="S3009">IFERROR(_xlfn.TEXTJOIN(", ",TRUE,IF(ChangeLog[ROW_ID]=$T3009,ChangeLog[Change'#],"")),"")</f>
        <v/>
      </c>
      <c r="T3009">
        <v>3011</v>
      </c>
    </row>
    <row r="3010" spans="1:20" ht="17.100000000000001" customHeight="1" x14ac:dyDescent="0.25">
      <c r="A3010" s="1" t="s">
        <v>1242</v>
      </c>
      <c r="B3010" s="15">
        <v>2009</v>
      </c>
      <c r="C3010" s="15" t="s">
        <v>24</v>
      </c>
      <c r="D3010" s="15" t="s">
        <v>25</v>
      </c>
      <c r="E3010" s="15" t="s">
        <v>25</v>
      </c>
      <c r="F3010" s="15" t="s">
        <v>49</v>
      </c>
      <c r="G3010" s="15" t="s">
        <v>820</v>
      </c>
      <c r="H3010" s="15" t="s">
        <v>1243</v>
      </c>
      <c r="I3010" s="15" t="s">
        <v>12210</v>
      </c>
      <c r="J3010" s="1" t="s">
        <v>4886</v>
      </c>
      <c r="K3010" s="15" t="s">
        <v>29</v>
      </c>
      <c r="L3010" s="15">
        <v>3</v>
      </c>
      <c r="M3010" s="15" t="s">
        <v>57</v>
      </c>
      <c r="N3010" s="15">
        <v>3</v>
      </c>
      <c r="O3010" s="15">
        <v>1</v>
      </c>
      <c r="P3010" s="13" t="s">
        <v>31</v>
      </c>
      <c r="Q3010" s="13" t="s">
        <v>32</v>
      </c>
      <c r="R3010" s="1"/>
      <c r="S3010" s="13" t="str" cm="1">
        <f t="array" ref="S3010">IFERROR(_xlfn.TEXTJOIN(", ",TRUE,IF(ChangeLog[ROW_ID]=$T3010,ChangeLog[Change'#],"")),"")</f>
        <v/>
      </c>
      <c r="T3010">
        <v>3012</v>
      </c>
    </row>
    <row r="3011" spans="1:20" ht="17.100000000000001" customHeight="1" x14ac:dyDescent="0.25">
      <c r="A3011" s="1" t="s">
        <v>1242</v>
      </c>
      <c r="B3011" s="15">
        <v>2009</v>
      </c>
      <c r="C3011" s="15" t="s">
        <v>24</v>
      </c>
      <c r="D3011" s="15" t="s">
        <v>25</v>
      </c>
      <c r="E3011" s="15" t="s">
        <v>25</v>
      </c>
      <c r="F3011" s="15" t="s">
        <v>49</v>
      </c>
      <c r="G3011" s="15" t="s">
        <v>106</v>
      </c>
      <c r="H3011" s="15" t="s">
        <v>1243</v>
      </c>
      <c r="I3011" s="15" t="s">
        <v>12148</v>
      </c>
      <c r="J3011" s="1" t="s">
        <v>4713</v>
      </c>
      <c r="K3011" s="15" t="s">
        <v>29</v>
      </c>
      <c r="L3011" s="15">
        <v>3</v>
      </c>
      <c r="M3011" s="15" t="s">
        <v>57</v>
      </c>
      <c r="N3011" s="15">
        <v>3</v>
      </c>
      <c r="O3011" s="15">
        <v>1</v>
      </c>
      <c r="P3011" s="13" t="s">
        <v>31</v>
      </c>
      <c r="Q3011" s="13" t="s">
        <v>32</v>
      </c>
      <c r="R3011" s="1"/>
      <c r="S3011" s="13" t="str" cm="1">
        <f t="array" ref="S3011">IFERROR(_xlfn.TEXTJOIN(", ",TRUE,IF(ChangeLog[ROW_ID]=$T3011,ChangeLog[Change'#],"")),"")</f>
        <v/>
      </c>
      <c r="T3011">
        <v>3013</v>
      </c>
    </row>
    <row r="3012" spans="1:20" ht="17.100000000000001" customHeight="1" x14ac:dyDescent="0.25">
      <c r="A3012" s="1" t="s">
        <v>1242</v>
      </c>
      <c r="B3012" s="15">
        <v>2009</v>
      </c>
      <c r="C3012" s="15" t="s">
        <v>24</v>
      </c>
      <c r="D3012" s="15" t="s">
        <v>25</v>
      </c>
      <c r="E3012" s="15" t="s">
        <v>25</v>
      </c>
      <c r="F3012" s="15" t="s">
        <v>26</v>
      </c>
      <c r="G3012" s="15" t="s">
        <v>108</v>
      </c>
      <c r="H3012" s="15" t="s">
        <v>1243</v>
      </c>
      <c r="I3012" s="15" t="s">
        <v>12262</v>
      </c>
      <c r="J3012" s="1" t="s">
        <v>4888</v>
      </c>
      <c r="K3012" s="15" t="s">
        <v>29</v>
      </c>
      <c r="L3012" s="15">
        <v>3</v>
      </c>
      <c r="M3012" s="15" t="s">
        <v>57</v>
      </c>
      <c r="N3012" s="15">
        <v>3</v>
      </c>
      <c r="O3012" s="15">
        <v>1</v>
      </c>
      <c r="P3012" s="13" t="s">
        <v>31</v>
      </c>
      <c r="Q3012" s="13" t="s">
        <v>32</v>
      </c>
      <c r="R3012" s="1"/>
      <c r="S3012" s="13" t="str" cm="1">
        <f t="array" ref="S3012">IFERROR(_xlfn.TEXTJOIN(", ",TRUE,IF(ChangeLog[ROW_ID]=$T3012,ChangeLog[Change'#],"")),"")</f>
        <v/>
      </c>
      <c r="T3012">
        <v>3014</v>
      </c>
    </row>
    <row r="3013" spans="1:20" ht="17.100000000000001" customHeight="1" x14ac:dyDescent="0.25">
      <c r="A3013" s="1" t="s">
        <v>1242</v>
      </c>
      <c r="B3013" s="15">
        <v>2009</v>
      </c>
      <c r="C3013" s="15" t="s">
        <v>24</v>
      </c>
      <c r="D3013" s="15" t="s">
        <v>25</v>
      </c>
      <c r="E3013" s="15" t="s">
        <v>25</v>
      </c>
      <c r="F3013" s="15" t="s">
        <v>26</v>
      </c>
      <c r="G3013" s="15" t="s">
        <v>104</v>
      </c>
      <c r="H3013" s="15" t="s">
        <v>1243</v>
      </c>
      <c r="I3013" s="15" t="s">
        <v>5458</v>
      </c>
      <c r="J3013" s="1" t="s">
        <v>4888</v>
      </c>
      <c r="K3013" s="15" t="s">
        <v>29</v>
      </c>
      <c r="L3013" s="15">
        <v>3</v>
      </c>
      <c r="M3013" s="15" t="s">
        <v>57</v>
      </c>
      <c r="N3013" s="15">
        <v>3</v>
      </c>
      <c r="O3013" s="15">
        <v>1</v>
      </c>
      <c r="P3013" s="13" t="s">
        <v>31</v>
      </c>
      <c r="Q3013" s="13" t="s">
        <v>32</v>
      </c>
      <c r="R3013" s="1"/>
      <c r="S3013" s="13" t="str" cm="1">
        <f t="array" ref="S3013">IFERROR(_xlfn.TEXTJOIN(", ",TRUE,IF(ChangeLog[ROW_ID]=$T3013,ChangeLog[Change'#],"")),"")</f>
        <v/>
      </c>
      <c r="T3013">
        <v>3015</v>
      </c>
    </row>
    <row r="3014" spans="1:20" ht="17.100000000000001" customHeight="1" x14ac:dyDescent="0.25">
      <c r="A3014" s="1" t="s">
        <v>1242</v>
      </c>
      <c r="B3014" s="15">
        <v>2009</v>
      </c>
      <c r="C3014" s="15" t="s">
        <v>24</v>
      </c>
      <c r="D3014" s="15" t="s">
        <v>25</v>
      </c>
      <c r="E3014" s="15" t="s">
        <v>25</v>
      </c>
      <c r="F3014" s="15" t="s">
        <v>49</v>
      </c>
      <c r="G3014" s="15" t="s">
        <v>27</v>
      </c>
      <c r="H3014" s="15" t="s">
        <v>1243</v>
      </c>
      <c r="I3014" s="15" t="s">
        <v>12072</v>
      </c>
      <c r="J3014" s="1" t="s">
        <v>4890</v>
      </c>
      <c r="K3014" s="15" t="s">
        <v>29</v>
      </c>
      <c r="L3014" s="15">
        <v>3</v>
      </c>
      <c r="M3014" s="15" t="s">
        <v>57</v>
      </c>
      <c r="N3014" s="15">
        <v>3</v>
      </c>
      <c r="O3014" s="15">
        <v>1</v>
      </c>
      <c r="P3014" s="13" t="s">
        <v>31</v>
      </c>
      <c r="Q3014" s="13" t="s">
        <v>32</v>
      </c>
      <c r="R3014" s="1"/>
      <c r="S3014" s="13" t="str" cm="1">
        <f t="array" ref="S3014">IFERROR(_xlfn.TEXTJOIN(", ",TRUE,IF(ChangeLog[ROW_ID]=$T3014,ChangeLog[Change'#],"")),"")</f>
        <v/>
      </c>
      <c r="T3014">
        <v>3016</v>
      </c>
    </row>
    <row r="3015" spans="1:20" ht="17.100000000000001" customHeight="1" x14ac:dyDescent="0.25">
      <c r="A3015" s="1" t="s">
        <v>1242</v>
      </c>
      <c r="B3015" s="15">
        <v>2009</v>
      </c>
      <c r="C3015" s="15" t="s">
        <v>24</v>
      </c>
      <c r="D3015" s="15" t="s">
        <v>25</v>
      </c>
      <c r="E3015" s="15" t="s">
        <v>25</v>
      </c>
      <c r="F3015" s="15" t="s">
        <v>26</v>
      </c>
      <c r="G3015" s="15" t="s">
        <v>106</v>
      </c>
      <c r="H3015" s="15" t="s">
        <v>1243</v>
      </c>
      <c r="I3015" s="15" t="s">
        <v>5442</v>
      </c>
      <c r="J3015" s="1" t="s">
        <v>4891</v>
      </c>
      <c r="K3015" s="15" t="s">
        <v>29</v>
      </c>
      <c r="L3015" s="15">
        <v>3</v>
      </c>
      <c r="M3015" s="15" t="s">
        <v>57</v>
      </c>
      <c r="N3015" s="15">
        <v>3</v>
      </c>
      <c r="O3015" s="15">
        <v>1</v>
      </c>
      <c r="P3015" s="13" t="s">
        <v>31</v>
      </c>
      <c r="Q3015" s="13" t="s">
        <v>32</v>
      </c>
      <c r="R3015" s="1"/>
      <c r="S3015" s="13" t="str" cm="1">
        <f t="array" ref="S3015">IFERROR(_xlfn.TEXTJOIN(", ",TRUE,IF(ChangeLog[ROW_ID]=$T3015,ChangeLog[Change'#],"")),"")</f>
        <v/>
      </c>
      <c r="T3015">
        <v>3017</v>
      </c>
    </row>
    <row r="3016" spans="1:20" ht="17.100000000000001" customHeight="1" x14ac:dyDescent="0.25">
      <c r="A3016" s="1" t="s">
        <v>1242</v>
      </c>
      <c r="B3016" s="15">
        <v>2009</v>
      </c>
      <c r="C3016" s="15" t="s">
        <v>24</v>
      </c>
      <c r="D3016" s="15" t="s">
        <v>25</v>
      </c>
      <c r="E3016" s="15" t="s">
        <v>25</v>
      </c>
      <c r="F3016" s="15" t="s">
        <v>26</v>
      </c>
      <c r="G3016" s="15" t="s">
        <v>27</v>
      </c>
      <c r="H3016" s="15" t="s">
        <v>1243</v>
      </c>
      <c r="I3016" s="15" t="s">
        <v>12263</v>
      </c>
      <c r="J3016" s="1" t="s">
        <v>4893</v>
      </c>
      <c r="K3016" s="15" t="s">
        <v>29</v>
      </c>
      <c r="L3016" s="15">
        <v>3</v>
      </c>
      <c r="M3016" s="15" t="s">
        <v>57</v>
      </c>
      <c r="N3016" s="15">
        <v>3</v>
      </c>
      <c r="O3016" s="15">
        <v>1</v>
      </c>
      <c r="P3016" s="13" t="s">
        <v>31</v>
      </c>
      <c r="Q3016" s="13" t="s">
        <v>32</v>
      </c>
      <c r="R3016" s="1"/>
      <c r="S3016" s="13" t="str" cm="1">
        <f t="array" ref="S3016">IFERROR(_xlfn.TEXTJOIN(", ",TRUE,IF(ChangeLog[ROW_ID]=$T3016,ChangeLog[Change'#],"")),"")</f>
        <v/>
      </c>
      <c r="T3016">
        <v>3018</v>
      </c>
    </row>
    <row r="3017" spans="1:20" ht="17.100000000000001" customHeight="1" x14ac:dyDescent="0.25">
      <c r="A3017" s="1" t="s">
        <v>1242</v>
      </c>
      <c r="B3017" s="15">
        <v>2009</v>
      </c>
      <c r="C3017" s="15" t="s">
        <v>24</v>
      </c>
      <c r="D3017" s="15" t="s">
        <v>25</v>
      </c>
      <c r="E3017" s="15" t="s">
        <v>25</v>
      </c>
      <c r="F3017" s="15" t="s">
        <v>26</v>
      </c>
      <c r="G3017" s="15" t="s">
        <v>169</v>
      </c>
      <c r="H3017" s="15" t="s">
        <v>1243</v>
      </c>
      <c r="I3017" s="15" t="s">
        <v>6149</v>
      </c>
      <c r="J3017" s="1" t="s">
        <v>4893</v>
      </c>
      <c r="K3017" s="15" t="s">
        <v>29</v>
      </c>
      <c r="L3017" s="15">
        <v>3</v>
      </c>
      <c r="M3017" s="15" t="s">
        <v>57</v>
      </c>
      <c r="N3017" s="15">
        <v>3</v>
      </c>
      <c r="O3017" s="15">
        <v>1</v>
      </c>
      <c r="P3017" s="13" t="s">
        <v>31</v>
      </c>
      <c r="Q3017" s="13" t="s">
        <v>32</v>
      </c>
      <c r="R3017" s="1"/>
      <c r="S3017" s="13" t="str" cm="1">
        <f t="array" ref="S3017">IFERROR(_xlfn.TEXTJOIN(", ",TRUE,IF(ChangeLog[ROW_ID]=$T3017,ChangeLog[Change'#],"")),"")</f>
        <v/>
      </c>
      <c r="T3017">
        <v>3019</v>
      </c>
    </row>
    <row r="3018" spans="1:20" ht="17.100000000000001" customHeight="1" x14ac:dyDescent="0.25">
      <c r="A3018" s="1" t="s">
        <v>1242</v>
      </c>
      <c r="B3018" s="15">
        <v>2009</v>
      </c>
      <c r="C3018" s="15" t="s">
        <v>24</v>
      </c>
      <c r="D3018" s="15" t="s">
        <v>25</v>
      </c>
      <c r="E3018" s="15" t="s">
        <v>25</v>
      </c>
      <c r="F3018" s="15" t="s">
        <v>26</v>
      </c>
      <c r="G3018" s="15" t="s">
        <v>100</v>
      </c>
      <c r="H3018" s="15" t="s">
        <v>1243</v>
      </c>
      <c r="I3018" s="15" t="s">
        <v>5440</v>
      </c>
      <c r="J3018" s="1" t="s">
        <v>4895</v>
      </c>
      <c r="K3018" s="15" t="s">
        <v>29</v>
      </c>
      <c r="L3018" s="15">
        <v>3</v>
      </c>
      <c r="M3018" s="15" t="s">
        <v>57</v>
      </c>
      <c r="N3018" s="15">
        <v>3</v>
      </c>
      <c r="O3018" s="15">
        <v>1</v>
      </c>
      <c r="P3018" s="13" t="s">
        <v>31</v>
      </c>
      <c r="Q3018" s="13" t="s">
        <v>32</v>
      </c>
      <c r="R3018" s="1"/>
      <c r="S3018" s="13" t="str" cm="1">
        <f t="array" ref="S3018">IFERROR(_xlfn.TEXTJOIN(", ",TRUE,IF(ChangeLog[ROW_ID]=$T3018,ChangeLog[Change'#],"")),"")</f>
        <v/>
      </c>
      <c r="T3018">
        <v>3020</v>
      </c>
    </row>
    <row r="3019" spans="1:20" ht="17.100000000000001" customHeight="1" x14ac:dyDescent="0.25">
      <c r="A3019" s="1" t="s">
        <v>1242</v>
      </c>
      <c r="B3019" s="15">
        <v>2009</v>
      </c>
      <c r="C3019" s="15" t="s">
        <v>24</v>
      </c>
      <c r="D3019" s="15" t="s">
        <v>25</v>
      </c>
      <c r="E3019" s="15" t="s">
        <v>25</v>
      </c>
      <c r="F3019" s="15" t="s">
        <v>49</v>
      </c>
      <c r="G3019" s="15" t="s">
        <v>39</v>
      </c>
      <c r="H3019" s="15" t="s">
        <v>1243</v>
      </c>
      <c r="I3019" s="15" t="s">
        <v>12264</v>
      </c>
      <c r="J3019" s="1" t="s">
        <v>991</v>
      </c>
      <c r="K3019" s="15" t="s">
        <v>29</v>
      </c>
      <c r="L3019" s="15">
        <v>3</v>
      </c>
      <c r="M3019" s="15" t="s">
        <v>57</v>
      </c>
      <c r="N3019" s="15">
        <v>3</v>
      </c>
      <c r="O3019" s="15">
        <v>1</v>
      </c>
      <c r="P3019" s="13" t="s">
        <v>31</v>
      </c>
      <c r="Q3019" s="13" t="s">
        <v>32</v>
      </c>
      <c r="R3019" s="1"/>
      <c r="S3019" s="13" t="str" cm="1">
        <f t="array" ref="S3019">IFERROR(_xlfn.TEXTJOIN(", ",TRUE,IF(ChangeLog[ROW_ID]=$T3019,ChangeLog[Change'#],"")),"")</f>
        <v/>
      </c>
      <c r="T3019">
        <v>3021</v>
      </c>
    </row>
    <row r="3020" spans="1:20" ht="17.100000000000001" customHeight="1" x14ac:dyDescent="0.25">
      <c r="A3020" s="1" t="s">
        <v>1242</v>
      </c>
      <c r="B3020" s="15">
        <v>2009</v>
      </c>
      <c r="C3020" s="15" t="s">
        <v>24</v>
      </c>
      <c r="D3020" s="15" t="s">
        <v>25</v>
      </c>
      <c r="E3020" s="15" t="s">
        <v>25</v>
      </c>
      <c r="F3020" s="15" t="s">
        <v>26</v>
      </c>
      <c r="G3020" s="15" t="s">
        <v>66</v>
      </c>
      <c r="H3020" s="15" t="s">
        <v>1243</v>
      </c>
      <c r="I3020" s="15" t="s">
        <v>361</v>
      </c>
      <c r="J3020" s="1" t="s">
        <v>4897</v>
      </c>
      <c r="K3020" s="15" t="s">
        <v>29</v>
      </c>
      <c r="L3020" s="15">
        <v>1</v>
      </c>
      <c r="M3020" s="15" t="s">
        <v>41</v>
      </c>
      <c r="N3020" s="15">
        <v>1</v>
      </c>
      <c r="O3020" s="15">
        <v>1</v>
      </c>
      <c r="P3020" s="13" t="s">
        <v>31</v>
      </c>
      <c r="Q3020" s="13" t="s">
        <v>32</v>
      </c>
      <c r="R3020" s="1"/>
      <c r="S3020" s="13" t="str" cm="1">
        <f t="array" ref="S3020">IFERROR(_xlfn.TEXTJOIN(", ",TRUE,IF(ChangeLog[ROW_ID]=$T3020,ChangeLog[Change'#],"")),"")</f>
        <v/>
      </c>
      <c r="T3020">
        <v>3022</v>
      </c>
    </row>
    <row r="3021" spans="1:20" ht="17.100000000000001" customHeight="1" x14ac:dyDescent="0.25">
      <c r="A3021" s="1" t="s">
        <v>1242</v>
      </c>
      <c r="B3021" s="15">
        <v>2009</v>
      </c>
      <c r="C3021" s="15" t="s">
        <v>24</v>
      </c>
      <c r="D3021" s="15" t="s">
        <v>25</v>
      </c>
      <c r="E3021" s="15" t="s">
        <v>25</v>
      </c>
      <c r="F3021" s="15" t="s">
        <v>26</v>
      </c>
      <c r="G3021" s="15" t="s">
        <v>42</v>
      </c>
      <c r="H3021" s="15" t="s">
        <v>1243</v>
      </c>
      <c r="I3021" s="15" t="s">
        <v>407</v>
      </c>
      <c r="J3021" s="1" t="s">
        <v>4898</v>
      </c>
      <c r="K3021" s="15" t="s">
        <v>29</v>
      </c>
      <c r="L3021" s="15">
        <v>1</v>
      </c>
      <c r="M3021" s="15" t="s">
        <v>41</v>
      </c>
      <c r="N3021" s="15">
        <v>1</v>
      </c>
      <c r="O3021" s="15">
        <v>1</v>
      </c>
      <c r="P3021" s="13" t="s">
        <v>31</v>
      </c>
      <c r="Q3021" s="13" t="s">
        <v>32</v>
      </c>
      <c r="R3021" s="1"/>
      <c r="S3021" s="13" t="str" cm="1">
        <f t="array" ref="S3021">IFERROR(_xlfn.TEXTJOIN(", ",TRUE,IF(ChangeLog[ROW_ID]=$T3021,ChangeLog[Change'#],"")),"")</f>
        <v/>
      </c>
      <c r="T3021">
        <v>3023</v>
      </c>
    </row>
    <row r="3022" spans="1:20" ht="17.100000000000001" customHeight="1" x14ac:dyDescent="0.25">
      <c r="A3022" s="1" t="s">
        <v>1242</v>
      </c>
      <c r="B3022" s="15">
        <v>2009</v>
      </c>
      <c r="C3022" s="15" t="s">
        <v>24</v>
      </c>
      <c r="D3022" s="15" t="s">
        <v>25</v>
      </c>
      <c r="E3022" s="15" t="s">
        <v>25</v>
      </c>
      <c r="F3022" s="15" t="s">
        <v>49</v>
      </c>
      <c r="G3022" s="15" t="s">
        <v>121</v>
      </c>
      <c r="H3022" s="15" t="s">
        <v>1243</v>
      </c>
      <c r="I3022" s="15" t="s">
        <v>409</v>
      </c>
      <c r="J3022" s="1" t="s">
        <v>4899</v>
      </c>
      <c r="K3022" s="15" t="s">
        <v>29</v>
      </c>
      <c r="L3022" s="15">
        <v>1</v>
      </c>
      <c r="M3022" s="15" t="s">
        <v>41</v>
      </c>
      <c r="N3022" s="15">
        <v>1</v>
      </c>
      <c r="O3022" s="15">
        <v>1</v>
      </c>
      <c r="P3022" s="13" t="s">
        <v>31</v>
      </c>
      <c r="Q3022" s="13" t="s">
        <v>32</v>
      </c>
      <c r="R3022" s="1"/>
      <c r="S3022" s="13" t="str" cm="1">
        <f t="array" ref="S3022">IFERROR(_xlfn.TEXTJOIN(", ",TRUE,IF(ChangeLog[ROW_ID]=$T3022,ChangeLog[Change'#],"")),"")</f>
        <v/>
      </c>
      <c r="T3022">
        <v>3024</v>
      </c>
    </row>
    <row r="3023" spans="1:20" ht="17.100000000000001" customHeight="1" x14ac:dyDescent="0.25">
      <c r="A3023" s="1" t="s">
        <v>1242</v>
      </c>
      <c r="B3023" s="15">
        <v>2009</v>
      </c>
      <c r="C3023" s="15" t="s">
        <v>24</v>
      </c>
      <c r="D3023" s="15" t="s">
        <v>25</v>
      </c>
      <c r="E3023" s="15" t="s">
        <v>25</v>
      </c>
      <c r="F3023" s="15" t="s">
        <v>49</v>
      </c>
      <c r="G3023" s="15" t="s">
        <v>169</v>
      </c>
      <c r="H3023" s="15" t="s">
        <v>1243</v>
      </c>
      <c r="I3023" s="15" t="s">
        <v>12265</v>
      </c>
      <c r="J3023" s="1" t="s">
        <v>4890</v>
      </c>
      <c r="K3023" s="15" t="s">
        <v>29</v>
      </c>
      <c r="L3023" s="15">
        <v>1</v>
      </c>
      <c r="M3023" s="15" t="s">
        <v>41</v>
      </c>
      <c r="N3023" s="15">
        <v>1</v>
      </c>
      <c r="O3023" s="15">
        <v>1</v>
      </c>
      <c r="P3023" s="13" t="s">
        <v>31</v>
      </c>
      <c r="Q3023" s="13" t="s">
        <v>32</v>
      </c>
      <c r="R3023" s="1"/>
      <c r="S3023" s="13" t="str" cm="1">
        <f t="array" ref="S3023">IFERROR(_xlfn.TEXTJOIN(", ",TRUE,IF(ChangeLog[ROW_ID]=$T3023,ChangeLog[Change'#],"")),"")</f>
        <v/>
      </c>
      <c r="T3023">
        <v>3025</v>
      </c>
    </row>
    <row r="3024" spans="1:20" ht="17.100000000000001" customHeight="1" x14ac:dyDescent="0.25">
      <c r="A3024" s="1" t="s">
        <v>1242</v>
      </c>
      <c r="B3024" s="15">
        <v>2009</v>
      </c>
      <c r="C3024" s="15" t="s">
        <v>24</v>
      </c>
      <c r="D3024" s="15" t="s">
        <v>25</v>
      </c>
      <c r="E3024" s="15" t="s">
        <v>25</v>
      </c>
      <c r="F3024" s="15" t="s">
        <v>49</v>
      </c>
      <c r="G3024" s="15" t="s">
        <v>42</v>
      </c>
      <c r="H3024" s="15" t="s">
        <v>1243</v>
      </c>
      <c r="I3024" s="15" t="s">
        <v>12266</v>
      </c>
      <c r="J3024" s="1" t="s">
        <v>4902</v>
      </c>
      <c r="K3024" s="15" t="s">
        <v>29</v>
      </c>
      <c r="L3024" s="15">
        <v>1</v>
      </c>
      <c r="M3024" s="15" t="s">
        <v>41</v>
      </c>
      <c r="N3024" s="15">
        <v>1</v>
      </c>
      <c r="O3024" s="15">
        <v>1</v>
      </c>
      <c r="P3024" s="13" t="s">
        <v>31</v>
      </c>
      <c r="Q3024" s="13" t="s">
        <v>32</v>
      </c>
      <c r="R3024" s="1"/>
      <c r="S3024" s="13" t="str" cm="1">
        <f t="array" ref="S3024">IFERROR(_xlfn.TEXTJOIN(", ",TRUE,IF(ChangeLog[ROW_ID]=$T3024,ChangeLog[Change'#],"")),"")</f>
        <v/>
      </c>
      <c r="T3024">
        <v>3026</v>
      </c>
    </row>
    <row r="3025" spans="1:20" ht="17.100000000000001" customHeight="1" x14ac:dyDescent="0.25">
      <c r="A3025" s="1" t="s">
        <v>1242</v>
      </c>
      <c r="B3025" s="15">
        <v>2009</v>
      </c>
      <c r="C3025" s="15" t="s">
        <v>24</v>
      </c>
      <c r="D3025" s="15" t="s">
        <v>25</v>
      </c>
      <c r="E3025" s="15" t="s">
        <v>25</v>
      </c>
      <c r="F3025" s="15" t="s">
        <v>49</v>
      </c>
      <c r="G3025" s="15" t="s">
        <v>66</v>
      </c>
      <c r="H3025" s="15" t="s">
        <v>1243</v>
      </c>
      <c r="I3025" s="15" t="s">
        <v>5419</v>
      </c>
      <c r="J3025" s="1" t="s">
        <v>4903</v>
      </c>
      <c r="K3025" s="15" t="s">
        <v>29</v>
      </c>
      <c r="L3025" s="15">
        <v>1</v>
      </c>
      <c r="M3025" s="15" t="s">
        <v>41</v>
      </c>
      <c r="N3025" s="15">
        <v>1</v>
      </c>
      <c r="O3025" s="15">
        <v>1</v>
      </c>
      <c r="P3025" s="13" t="s">
        <v>31</v>
      </c>
      <c r="Q3025" s="13" t="s">
        <v>32</v>
      </c>
      <c r="R3025" s="1"/>
      <c r="S3025" s="13" t="str" cm="1">
        <f t="array" ref="S3025">IFERROR(_xlfn.TEXTJOIN(", ",TRUE,IF(ChangeLog[ROW_ID]=$T3025,ChangeLog[Change'#],"")),"")</f>
        <v/>
      </c>
      <c r="T3025">
        <v>3027</v>
      </c>
    </row>
    <row r="3026" spans="1:20" ht="17.100000000000001" customHeight="1" x14ac:dyDescent="0.25">
      <c r="A3026" s="1" t="s">
        <v>1242</v>
      </c>
      <c r="B3026" s="15">
        <v>2009</v>
      </c>
      <c r="C3026" s="15" t="s">
        <v>24</v>
      </c>
      <c r="D3026" s="15" t="s">
        <v>25</v>
      </c>
      <c r="E3026" s="15" t="s">
        <v>25</v>
      </c>
      <c r="F3026" s="15" t="s">
        <v>49</v>
      </c>
      <c r="G3026" s="15" t="s">
        <v>46</v>
      </c>
      <c r="H3026" s="15" t="s">
        <v>1243</v>
      </c>
      <c r="I3026" s="15" t="s">
        <v>12267</v>
      </c>
      <c r="J3026" s="1" t="s">
        <v>1027</v>
      </c>
      <c r="K3026" s="15" t="s">
        <v>29</v>
      </c>
      <c r="L3026" s="15">
        <v>1</v>
      </c>
      <c r="M3026" s="15" t="s">
        <v>41</v>
      </c>
      <c r="N3026" s="15">
        <v>1</v>
      </c>
      <c r="O3026" s="15">
        <v>1</v>
      </c>
      <c r="P3026" s="13" t="s">
        <v>31</v>
      </c>
      <c r="Q3026" s="13" t="s">
        <v>32</v>
      </c>
      <c r="R3026" s="1"/>
      <c r="S3026" s="13" t="str" cm="1">
        <f t="array" ref="S3026">IFERROR(_xlfn.TEXTJOIN(", ",TRUE,IF(ChangeLog[ROW_ID]=$T3026,ChangeLog[Change'#],"")),"")</f>
        <v/>
      </c>
      <c r="T3026">
        <v>3028</v>
      </c>
    </row>
    <row r="3027" spans="1:20" ht="17.100000000000001" customHeight="1" x14ac:dyDescent="0.25">
      <c r="A3027" s="1" t="s">
        <v>1242</v>
      </c>
      <c r="B3027" s="15">
        <v>2009</v>
      </c>
      <c r="C3027" s="15" t="s">
        <v>24</v>
      </c>
      <c r="D3027" s="15" t="s">
        <v>25</v>
      </c>
      <c r="E3027" s="15" t="s">
        <v>25</v>
      </c>
      <c r="F3027" s="15" t="s">
        <v>26</v>
      </c>
      <c r="G3027" s="15" t="s">
        <v>106</v>
      </c>
      <c r="H3027" s="15" t="s">
        <v>1243</v>
      </c>
      <c r="I3027" s="15" t="s">
        <v>5442</v>
      </c>
      <c r="J3027" s="1" t="s">
        <v>4905</v>
      </c>
      <c r="K3027" s="15" t="s">
        <v>29</v>
      </c>
      <c r="L3027" s="15">
        <v>1</v>
      </c>
      <c r="M3027" s="15" t="s">
        <v>41</v>
      </c>
      <c r="N3027" s="15">
        <v>1</v>
      </c>
      <c r="O3027" s="15">
        <v>1</v>
      </c>
      <c r="P3027" s="13" t="s">
        <v>31</v>
      </c>
      <c r="Q3027" s="13" t="s">
        <v>32</v>
      </c>
      <c r="R3027" s="1"/>
      <c r="S3027" s="13" t="str" cm="1">
        <f t="array" ref="S3027">IFERROR(_xlfn.TEXTJOIN(", ",TRUE,IF(ChangeLog[ROW_ID]=$T3027,ChangeLog[Change'#],"")),"")</f>
        <v/>
      </c>
      <c r="T3027">
        <v>3029</v>
      </c>
    </row>
    <row r="3028" spans="1:20" ht="17.100000000000001" customHeight="1" x14ac:dyDescent="0.25">
      <c r="A3028" s="1" t="s">
        <v>1242</v>
      </c>
      <c r="B3028" s="15">
        <v>2009</v>
      </c>
      <c r="C3028" s="15" t="s">
        <v>24</v>
      </c>
      <c r="D3028" s="15" t="s">
        <v>25</v>
      </c>
      <c r="E3028" s="15" t="s">
        <v>25</v>
      </c>
      <c r="F3028" s="15" t="s">
        <v>49</v>
      </c>
      <c r="G3028" s="15" t="s">
        <v>27</v>
      </c>
      <c r="H3028" s="15" t="s">
        <v>1243</v>
      </c>
      <c r="I3028" s="15" t="s">
        <v>12072</v>
      </c>
      <c r="J3028" s="1" t="s">
        <v>991</v>
      </c>
      <c r="K3028" s="15" t="s">
        <v>29</v>
      </c>
      <c r="L3028" s="15">
        <v>1</v>
      </c>
      <c r="M3028" s="15" t="s">
        <v>41</v>
      </c>
      <c r="N3028" s="15">
        <v>1</v>
      </c>
      <c r="O3028" s="15">
        <v>1</v>
      </c>
      <c r="P3028" s="13" t="s">
        <v>31</v>
      </c>
      <c r="Q3028" s="13" t="s">
        <v>32</v>
      </c>
      <c r="R3028" s="1"/>
      <c r="S3028" s="13" t="str" cm="1">
        <f t="array" ref="S3028">IFERROR(_xlfn.TEXTJOIN(", ",TRUE,IF(ChangeLog[ROW_ID]=$T3028,ChangeLog[Change'#],"")),"")</f>
        <v/>
      </c>
      <c r="T3028">
        <v>3030</v>
      </c>
    </row>
    <row r="3029" spans="1:20" ht="17.100000000000001" customHeight="1" x14ac:dyDescent="0.25">
      <c r="A3029" s="1" t="s">
        <v>1242</v>
      </c>
      <c r="B3029" s="15">
        <v>2009</v>
      </c>
      <c r="C3029" s="15" t="s">
        <v>24</v>
      </c>
      <c r="D3029" s="15" t="s">
        <v>25</v>
      </c>
      <c r="E3029" s="15" t="s">
        <v>25</v>
      </c>
      <c r="F3029" s="15" t="s">
        <v>49</v>
      </c>
      <c r="G3029" s="15" t="s">
        <v>104</v>
      </c>
      <c r="H3029" s="15" t="s">
        <v>1243</v>
      </c>
      <c r="I3029" s="15" t="s">
        <v>12211</v>
      </c>
      <c r="J3029" s="1" t="s">
        <v>991</v>
      </c>
      <c r="K3029" s="15" t="s">
        <v>29</v>
      </c>
      <c r="L3029" s="15">
        <v>1</v>
      </c>
      <c r="M3029" s="15" t="s">
        <v>41</v>
      </c>
      <c r="N3029" s="15">
        <v>1</v>
      </c>
      <c r="O3029" s="15">
        <v>1</v>
      </c>
      <c r="P3029" s="13" t="s">
        <v>31</v>
      </c>
      <c r="Q3029" s="13" t="s">
        <v>32</v>
      </c>
      <c r="R3029" s="1"/>
      <c r="S3029" s="13" t="str" cm="1">
        <f t="array" ref="S3029">IFERROR(_xlfn.TEXTJOIN(", ",TRUE,IF(ChangeLog[ROW_ID]=$T3029,ChangeLog[Change'#],"")),"")</f>
        <v/>
      </c>
      <c r="T3029">
        <v>3031</v>
      </c>
    </row>
    <row r="3030" spans="1:20" ht="17.100000000000001" customHeight="1" x14ac:dyDescent="0.25">
      <c r="A3030" s="1" t="s">
        <v>1242</v>
      </c>
      <c r="B3030" s="15">
        <v>2009</v>
      </c>
      <c r="C3030" s="15" t="s">
        <v>24</v>
      </c>
      <c r="D3030" s="15" t="s">
        <v>25</v>
      </c>
      <c r="E3030" s="15" t="s">
        <v>25</v>
      </c>
      <c r="F3030" s="15" t="s">
        <v>49</v>
      </c>
      <c r="G3030" s="15" t="s">
        <v>100</v>
      </c>
      <c r="H3030" s="15" t="s">
        <v>1243</v>
      </c>
      <c r="I3030" s="15" t="s">
        <v>5452</v>
      </c>
      <c r="J3030" s="1" t="s">
        <v>274</v>
      </c>
      <c r="K3030" s="15" t="s">
        <v>29</v>
      </c>
      <c r="L3030" s="15">
        <v>1</v>
      </c>
      <c r="M3030" s="15" t="s">
        <v>41</v>
      </c>
      <c r="N3030" s="15">
        <v>1</v>
      </c>
      <c r="O3030" s="15">
        <v>1</v>
      </c>
      <c r="P3030" s="13" t="s">
        <v>31</v>
      </c>
      <c r="Q3030" s="13" t="s">
        <v>32</v>
      </c>
      <c r="R3030" s="1"/>
      <c r="S3030" s="13" t="str" cm="1">
        <f t="array" ref="S3030">IFERROR(_xlfn.TEXTJOIN(", ",TRUE,IF(ChangeLog[ROW_ID]=$T3030,ChangeLog[Change'#],"")),"")</f>
        <v/>
      </c>
      <c r="T3030">
        <v>3032</v>
      </c>
    </row>
    <row r="3031" spans="1:20" ht="17.100000000000001" customHeight="1" x14ac:dyDescent="0.25">
      <c r="A3031" s="1" t="s">
        <v>1242</v>
      </c>
      <c r="B3031" s="15">
        <v>2009</v>
      </c>
      <c r="C3031" s="15" t="s">
        <v>24</v>
      </c>
      <c r="D3031" s="15" t="s">
        <v>25</v>
      </c>
      <c r="E3031" s="15" t="s">
        <v>25</v>
      </c>
      <c r="F3031" s="15" t="s">
        <v>49</v>
      </c>
      <c r="G3031" s="15" t="s">
        <v>124</v>
      </c>
      <c r="H3031" s="15" t="s">
        <v>1243</v>
      </c>
      <c r="I3031" s="15" t="s">
        <v>275</v>
      </c>
      <c r="J3031" s="1" t="s">
        <v>274</v>
      </c>
      <c r="K3031" s="15" t="s">
        <v>29</v>
      </c>
      <c r="L3031" s="15">
        <v>1</v>
      </c>
      <c r="M3031" s="15" t="s">
        <v>41</v>
      </c>
      <c r="N3031" s="15">
        <v>1</v>
      </c>
      <c r="O3031" s="15">
        <v>1</v>
      </c>
      <c r="P3031" s="13" t="s">
        <v>31</v>
      </c>
      <c r="Q3031" s="13" t="s">
        <v>32</v>
      </c>
      <c r="R3031" s="1"/>
      <c r="S3031" s="13" t="str" cm="1">
        <f t="array" ref="S3031">IFERROR(_xlfn.TEXTJOIN(", ",TRUE,IF(ChangeLog[ROW_ID]=$T3031,ChangeLog[Change'#],"")),"")</f>
        <v/>
      </c>
      <c r="T3031">
        <v>3033</v>
      </c>
    </row>
    <row r="3032" spans="1:20" ht="17.100000000000001" customHeight="1" x14ac:dyDescent="0.25">
      <c r="A3032" s="1" t="s">
        <v>1242</v>
      </c>
      <c r="B3032" s="15">
        <v>2009</v>
      </c>
      <c r="C3032" s="15" t="s">
        <v>24</v>
      </c>
      <c r="D3032" s="15" t="s">
        <v>25</v>
      </c>
      <c r="E3032" s="15" t="s">
        <v>25</v>
      </c>
      <c r="F3032" s="15" t="s">
        <v>49</v>
      </c>
      <c r="G3032" s="15" t="s">
        <v>106</v>
      </c>
      <c r="H3032" s="15" t="s">
        <v>1243</v>
      </c>
      <c r="I3032" s="15" t="s">
        <v>12148</v>
      </c>
      <c r="J3032" s="1" t="s">
        <v>274</v>
      </c>
      <c r="K3032" s="15" t="s">
        <v>29</v>
      </c>
      <c r="L3032" s="15">
        <v>1</v>
      </c>
      <c r="M3032" s="15" t="s">
        <v>41</v>
      </c>
      <c r="N3032" s="15">
        <v>1</v>
      </c>
      <c r="O3032" s="15">
        <v>1</v>
      </c>
      <c r="P3032" s="13" t="s">
        <v>31</v>
      </c>
      <c r="Q3032" s="13" t="s">
        <v>32</v>
      </c>
      <c r="R3032" s="1"/>
      <c r="S3032" s="13" t="str" cm="1">
        <f t="array" ref="S3032">IFERROR(_xlfn.TEXTJOIN(", ",TRUE,IF(ChangeLog[ROW_ID]=$T3032,ChangeLog[Change'#],"")),"")</f>
        <v/>
      </c>
      <c r="T3032">
        <v>3034</v>
      </c>
    </row>
    <row r="3033" spans="1:20" ht="17.100000000000001" customHeight="1" x14ac:dyDescent="0.25">
      <c r="A3033" s="1" t="s">
        <v>1242</v>
      </c>
      <c r="B3033" s="15">
        <v>2009</v>
      </c>
      <c r="C3033" s="15" t="s">
        <v>24</v>
      </c>
      <c r="D3033" s="15" t="s">
        <v>25</v>
      </c>
      <c r="E3033" s="15" t="s">
        <v>25</v>
      </c>
      <c r="F3033" s="15" t="s">
        <v>49</v>
      </c>
      <c r="G3033" s="15" t="s">
        <v>359</v>
      </c>
      <c r="H3033" s="15" t="s">
        <v>1243</v>
      </c>
      <c r="I3033" s="15" t="s">
        <v>5457</v>
      </c>
      <c r="J3033" s="1" t="s">
        <v>274</v>
      </c>
      <c r="K3033" s="15" t="s">
        <v>29</v>
      </c>
      <c r="L3033" s="15">
        <v>1</v>
      </c>
      <c r="M3033" s="15" t="s">
        <v>41</v>
      </c>
      <c r="N3033" s="15">
        <v>1</v>
      </c>
      <c r="O3033" s="15">
        <v>1</v>
      </c>
      <c r="P3033" s="13" t="s">
        <v>31</v>
      </c>
      <c r="Q3033" s="13" t="s">
        <v>32</v>
      </c>
      <c r="R3033" s="1"/>
      <c r="S3033" s="13" t="str" cm="1">
        <f t="array" ref="S3033">IFERROR(_xlfn.TEXTJOIN(", ",TRUE,IF(ChangeLog[ROW_ID]=$T3033,ChangeLog[Change'#],"")),"")</f>
        <v/>
      </c>
      <c r="T3033">
        <v>3035</v>
      </c>
    </row>
    <row r="3034" spans="1:20" ht="17.100000000000001" customHeight="1" x14ac:dyDescent="0.25">
      <c r="A3034" s="1" t="s">
        <v>1242</v>
      </c>
      <c r="B3034" s="15">
        <v>2009</v>
      </c>
      <c r="C3034" s="15" t="s">
        <v>24</v>
      </c>
      <c r="D3034" s="15" t="s">
        <v>25</v>
      </c>
      <c r="E3034" s="15" t="s">
        <v>25</v>
      </c>
      <c r="F3034" s="15" t="s">
        <v>49</v>
      </c>
      <c r="G3034" s="15" t="s">
        <v>100</v>
      </c>
      <c r="H3034" s="15" t="s">
        <v>1243</v>
      </c>
      <c r="I3034" s="15" t="s">
        <v>12268</v>
      </c>
      <c r="J3034" s="1" t="s">
        <v>4907</v>
      </c>
      <c r="K3034" s="15" t="s">
        <v>29</v>
      </c>
      <c r="L3034" s="15">
        <v>2</v>
      </c>
      <c r="M3034" s="15" t="s">
        <v>30</v>
      </c>
      <c r="N3034" s="15">
        <v>2</v>
      </c>
      <c r="O3034" s="15">
        <v>1</v>
      </c>
      <c r="P3034" s="13" t="s">
        <v>31</v>
      </c>
      <c r="Q3034" s="13" t="s">
        <v>32</v>
      </c>
      <c r="R3034" s="1"/>
      <c r="S3034" s="13" t="str" cm="1">
        <f t="array" ref="S3034">IFERROR(_xlfn.TEXTJOIN(", ",TRUE,IF(ChangeLog[ROW_ID]=$T3034,ChangeLog[Change'#],"")),"")</f>
        <v/>
      </c>
      <c r="T3034">
        <v>3036</v>
      </c>
    </row>
    <row r="3035" spans="1:20" ht="17.100000000000001" customHeight="1" x14ac:dyDescent="0.25">
      <c r="A3035" s="1" t="s">
        <v>1242</v>
      </c>
      <c r="B3035" s="15">
        <v>2009</v>
      </c>
      <c r="C3035" s="15" t="s">
        <v>24</v>
      </c>
      <c r="D3035" s="15" t="s">
        <v>25</v>
      </c>
      <c r="E3035" s="15" t="s">
        <v>25</v>
      </c>
      <c r="F3035" s="15" t="s">
        <v>49</v>
      </c>
      <c r="G3035" s="15" t="s">
        <v>100</v>
      </c>
      <c r="H3035" s="15" t="s">
        <v>1243</v>
      </c>
      <c r="I3035" s="15" t="s">
        <v>5452</v>
      </c>
      <c r="J3035" s="1" t="s">
        <v>4713</v>
      </c>
      <c r="K3035" s="15" t="s">
        <v>29</v>
      </c>
      <c r="L3035" s="15">
        <v>2</v>
      </c>
      <c r="M3035" s="15" t="s">
        <v>30</v>
      </c>
      <c r="N3035" s="15">
        <v>2</v>
      </c>
      <c r="O3035" s="15">
        <v>1</v>
      </c>
      <c r="P3035" s="13" t="s">
        <v>31</v>
      </c>
      <c r="Q3035" s="13" t="s">
        <v>32</v>
      </c>
      <c r="R3035" s="1"/>
      <c r="S3035" s="13" t="str" cm="1">
        <f t="array" ref="S3035">IFERROR(_xlfn.TEXTJOIN(", ",TRUE,IF(ChangeLog[ROW_ID]=$T3035,ChangeLog[Change'#],"")),"")</f>
        <v/>
      </c>
      <c r="T3035">
        <v>3037</v>
      </c>
    </row>
    <row r="3036" spans="1:20" ht="17.100000000000001" customHeight="1" x14ac:dyDescent="0.25">
      <c r="A3036" s="1" t="s">
        <v>1242</v>
      </c>
      <c r="B3036" s="15">
        <v>2009</v>
      </c>
      <c r="C3036" s="15" t="s">
        <v>24</v>
      </c>
      <c r="D3036" s="15" t="s">
        <v>25</v>
      </c>
      <c r="E3036" s="15" t="s">
        <v>25</v>
      </c>
      <c r="F3036" s="15" t="s">
        <v>49</v>
      </c>
      <c r="G3036" s="15" t="s">
        <v>106</v>
      </c>
      <c r="H3036" s="15" t="s">
        <v>1243</v>
      </c>
      <c r="I3036" s="15" t="s">
        <v>12148</v>
      </c>
      <c r="J3036" s="1" t="s">
        <v>4908</v>
      </c>
      <c r="K3036" s="15" t="s">
        <v>29</v>
      </c>
      <c r="L3036" s="15">
        <v>2</v>
      </c>
      <c r="M3036" s="15" t="s">
        <v>30</v>
      </c>
      <c r="N3036" s="15">
        <v>2</v>
      </c>
      <c r="O3036" s="15">
        <v>1</v>
      </c>
      <c r="P3036" s="13" t="s">
        <v>31</v>
      </c>
      <c r="Q3036" s="13" t="s">
        <v>32</v>
      </c>
      <c r="R3036" s="1"/>
      <c r="S3036" s="13" t="str" cm="1">
        <f t="array" ref="S3036">IFERROR(_xlfn.TEXTJOIN(", ",TRUE,IF(ChangeLog[ROW_ID]=$T3036,ChangeLog[Change'#],"")),"")</f>
        <v/>
      </c>
      <c r="T3036">
        <v>3038</v>
      </c>
    </row>
    <row r="3037" spans="1:20" ht="17.100000000000001" customHeight="1" x14ac:dyDescent="0.25">
      <c r="A3037" s="1" t="s">
        <v>1242</v>
      </c>
      <c r="B3037" s="15">
        <v>2009</v>
      </c>
      <c r="C3037" s="15" t="s">
        <v>24</v>
      </c>
      <c r="D3037" s="15" t="s">
        <v>25</v>
      </c>
      <c r="E3037" s="15" t="s">
        <v>25</v>
      </c>
      <c r="F3037" s="15" t="s">
        <v>49</v>
      </c>
      <c r="G3037" s="15" t="s">
        <v>39</v>
      </c>
      <c r="H3037" s="15" t="s">
        <v>1243</v>
      </c>
      <c r="I3037" s="15" t="s">
        <v>12264</v>
      </c>
      <c r="J3037" s="1" t="s">
        <v>1027</v>
      </c>
      <c r="K3037" s="15" t="s">
        <v>29</v>
      </c>
      <c r="L3037" s="15">
        <v>2</v>
      </c>
      <c r="M3037" s="15" t="s">
        <v>30</v>
      </c>
      <c r="N3037" s="15">
        <v>2</v>
      </c>
      <c r="O3037" s="15">
        <v>1</v>
      </c>
      <c r="P3037" s="13" t="s">
        <v>31</v>
      </c>
      <c r="Q3037" s="13" t="s">
        <v>32</v>
      </c>
      <c r="R3037" s="1"/>
      <c r="S3037" s="13" t="str" cm="1">
        <f t="array" ref="S3037">IFERROR(_xlfn.TEXTJOIN(", ",TRUE,IF(ChangeLog[ROW_ID]=$T3037,ChangeLog[Change'#],"")),"")</f>
        <v/>
      </c>
      <c r="T3037">
        <v>3039</v>
      </c>
    </row>
    <row r="3038" spans="1:20" ht="17.100000000000001" customHeight="1" x14ac:dyDescent="0.25">
      <c r="A3038" s="1" t="s">
        <v>1242</v>
      </c>
      <c r="B3038" s="15">
        <v>2009</v>
      </c>
      <c r="C3038" s="15" t="s">
        <v>24</v>
      </c>
      <c r="D3038" s="15" t="s">
        <v>25</v>
      </c>
      <c r="E3038" s="15" t="s">
        <v>25</v>
      </c>
      <c r="F3038" s="15" t="s">
        <v>26</v>
      </c>
      <c r="G3038" s="15" t="s">
        <v>121</v>
      </c>
      <c r="H3038" s="15" t="s">
        <v>1243</v>
      </c>
      <c r="I3038" s="15" t="s">
        <v>5446</v>
      </c>
      <c r="J3038" s="1" t="s">
        <v>4909</v>
      </c>
      <c r="K3038" s="15" t="s">
        <v>29</v>
      </c>
      <c r="L3038" s="15">
        <v>2</v>
      </c>
      <c r="M3038" s="15" t="s">
        <v>30</v>
      </c>
      <c r="N3038" s="15">
        <v>2</v>
      </c>
      <c r="O3038" s="15">
        <v>1</v>
      </c>
      <c r="P3038" s="13" t="s">
        <v>31</v>
      </c>
      <c r="Q3038" s="13" t="s">
        <v>32</v>
      </c>
      <c r="R3038" s="1"/>
      <c r="S3038" s="13" t="str" cm="1">
        <f t="array" ref="S3038">IFERROR(_xlfn.TEXTJOIN(", ",TRUE,IF(ChangeLog[ROW_ID]=$T3038,ChangeLog[Change'#],"")),"")</f>
        <v/>
      </c>
      <c r="T3038">
        <v>3040</v>
      </c>
    </row>
    <row r="3039" spans="1:20" ht="17.100000000000001" customHeight="1" x14ac:dyDescent="0.25">
      <c r="A3039" s="1" t="s">
        <v>1242</v>
      </c>
      <c r="B3039" s="15">
        <v>2009</v>
      </c>
      <c r="C3039" s="15" t="s">
        <v>24</v>
      </c>
      <c r="D3039" s="15" t="s">
        <v>25</v>
      </c>
      <c r="E3039" s="15" t="s">
        <v>25</v>
      </c>
      <c r="F3039" s="15" t="s">
        <v>26</v>
      </c>
      <c r="G3039" s="15" t="s">
        <v>100</v>
      </c>
      <c r="H3039" s="15" t="s">
        <v>1243</v>
      </c>
      <c r="I3039" s="15" t="s">
        <v>5440</v>
      </c>
      <c r="J3039" s="1" t="s">
        <v>4891</v>
      </c>
      <c r="K3039" s="15" t="s">
        <v>29</v>
      </c>
      <c r="L3039" s="15">
        <v>2</v>
      </c>
      <c r="M3039" s="15" t="s">
        <v>30</v>
      </c>
      <c r="N3039" s="15">
        <v>2</v>
      </c>
      <c r="O3039" s="15">
        <v>1</v>
      </c>
      <c r="P3039" s="13" t="s">
        <v>31</v>
      </c>
      <c r="Q3039" s="13" t="s">
        <v>32</v>
      </c>
      <c r="R3039" s="1"/>
      <c r="S3039" s="13" t="str" cm="1">
        <f t="array" ref="S3039">IFERROR(_xlfn.TEXTJOIN(", ",TRUE,IF(ChangeLog[ROW_ID]=$T3039,ChangeLog[Change'#],"")),"")</f>
        <v/>
      </c>
      <c r="T3039">
        <v>3041</v>
      </c>
    </row>
    <row r="3040" spans="1:20" ht="17.100000000000001" customHeight="1" x14ac:dyDescent="0.25">
      <c r="A3040" s="1" t="s">
        <v>1242</v>
      </c>
      <c r="B3040" s="15">
        <v>2009</v>
      </c>
      <c r="C3040" s="15" t="s">
        <v>24</v>
      </c>
      <c r="D3040" s="15" t="s">
        <v>25</v>
      </c>
      <c r="E3040" s="15" t="s">
        <v>25</v>
      </c>
      <c r="F3040" s="15" t="s">
        <v>49</v>
      </c>
      <c r="G3040" s="15" t="s">
        <v>820</v>
      </c>
      <c r="H3040" s="15" t="s">
        <v>1243</v>
      </c>
      <c r="I3040" s="15" t="s">
        <v>12210</v>
      </c>
      <c r="J3040" s="1" t="s">
        <v>991</v>
      </c>
      <c r="K3040" s="15" t="s">
        <v>29</v>
      </c>
      <c r="L3040" s="15">
        <v>2</v>
      </c>
      <c r="M3040" s="15" t="s">
        <v>30</v>
      </c>
      <c r="N3040" s="15">
        <v>2</v>
      </c>
      <c r="O3040" s="15">
        <v>1</v>
      </c>
      <c r="P3040" s="13" t="s">
        <v>31</v>
      </c>
      <c r="Q3040" s="13" t="s">
        <v>32</v>
      </c>
      <c r="R3040" s="1"/>
      <c r="S3040" s="13" t="str" cm="1">
        <f t="array" ref="S3040">IFERROR(_xlfn.TEXTJOIN(", ",TRUE,IF(ChangeLog[ROW_ID]=$T3040,ChangeLog[Change'#],"")),"")</f>
        <v/>
      </c>
      <c r="T3040">
        <v>3042</v>
      </c>
    </row>
    <row r="3041" spans="1:20" ht="17.100000000000001" customHeight="1" x14ac:dyDescent="0.25">
      <c r="A3041" s="1" t="s">
        <v>1242</v>
      </c>
      <c r="B3041" s="15">
        <v>2009</v>
      </c>
      <c r="C3041" s="15" t="s">
        <v>24</v>
      </c>
      <c r="D3041" s="15" t="s">
        <v>25</v>
      </c>
      <c r="E3041" s="15" t="s">
        <v>25</v>
      </c>
      <c r="F3041" s="15" t="s">
        <v>49</v>
      </c>
      <c r="G3041" s="15" t="s">
        <v>169</v>
      </c>
      <c r="H3041" s="15" t="s">
        <v>1243</v>
      </c>
      <c r="I3041" s="15" t="s">
        <v>5417</v>
      </c>
      <c r="J3041" s="1" t="s">
        <v>991</v>
      </c>
      <c r="K3041" s="15" t="s">
        <v>29</v>
      </c>
      <c r="L3041" s="15">
        <v>2</v>
      </c>
      <c r="M3041" s="15" t="s">
        <v>30</v>
      </c>
      <c r="N3041" s="15">
        <v>2</v>
      </c>
      <c r="O3041" s="15">
        <v>1</v>
      </c>
      <c r="P3041" s="13" t="s">
        <v>31</v>
      </c>
      <c r="Q3041" s="13" t="s">
        <v>32</v>
      </c>
      <c r="R3041" s="1"/>
      <c r="S3041" s="13" t="str" cm="1">
        <f t="array" ref="S3041">IFERROR(_xlfn.TEXTJOIN(", ",TRUE,IF(ChangeLog[ROW_ID]=$T3041,ChangeLog[Change'#],"")),"")</f>
        <v/>
      </c>
      <c r="T3041">
        <v>3043</v>
      </c>
    </row>
    <row r="3042" spans="1:20" ht="17.100000000000001" customHeight="1" x14ac:dyDescent="0.25">
      <c r="A3042" s="1" t="s">
        <v>1242</v>
      </c>
      <c r="B3042" s="15">
        <v>2009</v>
      </c>
      <c r="C3042" s="15" t="s">
        <v>2429</v>
      </c>
      <c r="D3042" s="15" t="s">
        <v>2429</v>
      </c>
      <c r="E3042" s="15" t="s">
        <v>4550</v>
      </c>
      <c r="F3042" s="15" t="s">
        <v>26</v>
      </c>
      <c r="G3042" s="15" t="s">
        <v>369</v>
      </c>
      <c r="H3042" s="15" t="s">
        <v>2431</v>
      </c>
      <c r="I3042" s="15" t="s">
        <v>12269</v>
      </c>
      <c r="J3042" s="1" t="s">
        <v>4912</v>
      </c>
      <c r="K3042" s="15" t="s">
        <v>29</v>
      </c>
      <c r="L3042" s="15">
        <v>2</v>
      </c>
      <c r="M3042" s="15" t="s">
        <v>30</v>
      </c>
      <c r="N3042" s="15">
        <v>2</v>
      </c>
      <c r="O3042" s="15">
        <v>1</v>
      </c>
      <c r="P3042" s="13" t="s">
        <v>31</v>
      </c>
      <c r="Q3042" s="13" t="s">
        <v>32</v>
      </c>
      <c r="R3042" s="1"/>
      <c r="S3042" s="13" t="str" cm="1">
        <f t="array" ref="S3042">IFERROR(_xlfn.TEXTJOIN(", ",TRUE,IF(ChangeLog[ROW_ID]=$T3042,ChangeLog[Change'#],"")),"")</f>
        <v/>
      </c>
      <c r="T3042">
        <v>3044</v>
      </c>
    </row>
    <row r="3043" spans="1:20" ht="17.100000000000001" customHeight="1" x14ac:dyDescent="0.25">
      <c r="A3043" s="1" t="s">
        <v>1242</v>
      </c>
      <c r="B3043" s="15">
        <v>2009</v>
      </c>
      <c r="C3043" s="15" t="s">
        <v>2429</v>
      </c>
      <c r="D3043" s="15" t="s">
        <v>2429</v>
      </c>
      <c r="E3043" s="15" t="s">
        <v>2430</v>
      </c>
      <c r="F3043" s="15" t="s">
        <v>49</v>
      </c>
      <c r="G3043" s="15" t="s">
        <v>36</v>
      </c>
      <c r="H3043" s="15" t="s">
        <v>2431</v>
      </c>
      <c r="I3043" s="15" t="s">
        <v>12270</v>
      </c>
      <c r="J3043" s="1" t="s">
        <v>4914</v>
      </c>
      <c r="K3043" s="15" t="s">
        <v>29</v>
      </c>
      <c r="L3043" s="15">
        <v>2</v>
      </c>
      <c r="M3043" s="15" t="s">
        <v>30</v>
      </c>
      <c r="N3043" s="15">
        <v>2</v>
      </c>
      <c r="O3043" s="15">
        <v>1</v>
      </c>
      <c r="P3043" s="13" t="s">
        <v>31</v>
      </c>
      <c r="Q3043" s="13" t="s">
        <v>32</v>
      </c>
      <c r="R3043" s="1"/>
      <c r="S3043" s="13" t="str" cm="1">
        <f t="array" ref="S3043">IFERROR(_xlfn.TEXTJOIN(", ",TRUE,IF(ChangeLog[ROW_ID]=$T3043,ChangeLog[Change'#],"")),"")</f>
        <v/>
      </c>
      <c r="T3043">
        <v>3045</v>
      </c>
    </row>
    <row r="3044" spans="1:20" ht="17.100000000000001" customHeight="1" x14ac:dyDescent="0.25">
      <c r="A3044" s="1" t="s">
        <v>1242</v>
      </c>
      <c r="B3044" s="15">
        <v>2009</v>
      </c>
      <c r="C3044" s="15" t="s">
        <v>47</v>
      </c>
      <c r="D3044" s="15" t="s">
        <v>47</v>
      </c>
      <c r="E3044" s="15" t="s">
        <v>112</v>
      </c>
      <c r="F3044" s="15" t="s">
        <v>49</v>
      </c>
      <c r="G3044" s="15" t="s">
        <v>964</v>
      </c>
      <c r="H3044" s="15" t="s">
        <v>1255</v>
      </c>
      <c r="I3044" s="15" t="s">
        <v>12271</v>
      </c>
      <c r="J3044" s="1" t="s">
        <v>965</v>
      </c>
      <c r="K3044" s="15" t="s">
        <v>29</v>
      </c>
      <c r="L3044" s="15">
        <v>1</v>
      </c>
      <c r="M3044" s="15" t="s">
        <v>41</v>
      </c>
      <c r="N3044" s="15">
        <v>1</v>
      </c>
      <c r="O3044" s="15">
        <v>1</v>
      </c>
      <c r="P3044" s="13" t="s">
        <v>31</v>
      </c>
      <c r="Q3044" s="13" t="s">
        <v>32</v>
      </c>
      <c r="R3044" s="1"/>
      <c r="S3044" s="13" t="str" cm="1">
        <f t="array" ref="S3044">IFERROR(_xlfn.TEXTJOIN(", ",TRUE,IF(ChangeLog[ROW_ID]=$T3044,ChangeLog[Change'#],"")),"")</f>
        <v/>
      </c>
      <c r="T3044">
        <v>3046</v>
      </c>
    </row>
    <row r="3045" spans="1:20" ht="17.100000000000001" customHeight="1" x14ac:dyDescent="0.25">
      <c r="A3045" s="1" t="s">
        <v>1242</v>
      </c>
      <c r="B3045" s="15">
        <v>2009</v>
      </c>
      <c r="C3045" s="15" t="s">
        <v>47</v>
      </c>
      <c r="D3045" s="15" t="s">
        <v>47</v>
      </c>
      <c r="E3045" s="15" t="s">
        <v>112</v>
      </c>
      <c r="F3045" s="15" t="s">
        <v>26</v>
      </c>
      <c r="G3045" s="15" t="s">
        <v>3048</v>
      </c>
      <c r="H3045" s="15" t="s">
        <v>1255</v>
      </c>
      <c r="I3045" s="15" t="s">
        <v>12272</v>
      </c>
      <c r="J3045" s="1" t="s">
        <v>3592</v>
      </c>
      <c r="K3045" s="15" t="s">
        <v>29</v>
      </c>
      <c r="L3045" s="15">
        <v>1</v>
      </c>
      <c r="M3045" s="15" t="s">
        <v>41</v>
      </c>
      <c r="N3045" s="15">
        <v>1</v>
      </c>
      <c r="O3045" s="15">
        <v>1</v>
      </c>
      <c r="P3045" s="13" t="s">
        <v>31</v>
      </c>
      <c r="Q3045" s="13" t="s">
        <v>32</v>
      </c>
      <c r="R3045" s="1"/>
      <c r="S3045" s="13" t="str" cm="1">
        <f t="array" ref="S3045">IFERROR(_xlfn.TEXTJOIN(", ",TRUE,IF(ChangeLog[ROW_ID]=$T3045,ChangeLog[Change'#],"")),"")</f>
        <v/>
      </c>
      <c r="T3045">
        <v>3047</v>
      </c>
    </row>
    <row r="3046" spans="1:20" ht="17.100000000000001" customHeight="1" x14ac:dyDescent="0.25">
      <c r="A3046" s="1" t="s">
        <v>1242</v>
      </c>
      <c r="B3046" s="15">
        <v>2009</v>
      </c>
      <c r="C3046" s="15" t="s">
        <v>47</v>
      </c>
      <c r="D3046" s="15" t="s">
        <v>47</v>
      </c>
      <c r="E3046" s="15" t="s">
        <v>48</v>
      </c>
      <c r="F3046" s="15" t="s">
        <v>26</v>
      </c>
      <c r="G3046" s="15" t="s">
        <v>127</v>
      </c>
      <c r="H3046" s="15" t="s">
        <v>1255</v>
      </c>
      <c r="I3046" s="15" t="s">
        <v>12273</v>
      </c>
      <c r="J3046" s="1" t="s">
        <v>4918</v>
      </c>
      <c r="K3046" s="15" t="s">
        <v>29</v>
      </c>
      <c r="L3046" s="15">
        <v>2</v>
      </c>
      <c r="M3046" s="15" t="s">
        <v>30</v>
      </c>
      <c r="N3046" s="15">
        <v>2</v>
      </c>
      <c r="O3046" s="15">
        <v>1</v>
      </c>
      <c r="P3046" s="13" t="s">
        <v>31</v>
      </c>
      <c r="Q3046" s="13" t="s">
        <v>32</v>
      </c>
      <c r="R3046" s="1"/>
      <c r="S3046" s="13" t="str" cm="1">
        <f t="array" ref="S3046">IFERROR(_xlfn.TEXTJOIN(", ",TRUE,IF(ChangeLog[ROW_ID]=$T3046,ChangeLog[Change'#],"")),"")</f>
        <v/>
      </c>
      <c r="T3046">
        <v>3048</v>
      </c>
    </row>
    <row r="3047" spans="1:20" ht="17.100000000000001" customHeight="1" x14ac:dyDescent="0.25">
      <c r="A3047" s="1" t="s">
        <v>1242</v>
      </c>
      <c r="B3047" s="15">
        <v>2009</v>
      </c>
      <c r="C3047" s="15" t="s">
        <v>276</v>
      </c>
      <c r="D3047" s="15" t="s">
        <v>276</v>
      </c>
      <c r="E3047" s="15" t="s">
        <v>276</v>
      </c>
      <c r="F3047" s="15" t="s">
        <v>26</v>
      </c>
      <c r="G3047" s="15" t="s">
        <v>36</v>
      </c>
      <c r="H3047" s="15" t="s">
        <v>1418</v>
      </c>
      <c r="I3047" s="15" t="s">
        <v>98</v>
      </c>
      <c r="J3047" s="1" t="s">
        <v>4919</v>
      </c>
      <c r="K3047" s="15" t="s">
        <v>29</v>
      </c>
      <c r="L3047" s="15">
        <v>3</v>
      </c>
      <c r="M3047" s="15" t="s">
        <v>57</v>
      </c>
      <c r="N3047" s="15">
        <v>3</v>
      </c>
      <c r="O3047" s="15">
        <v>1</v>
      </c>
      <c r="P3047" s="13" t="s">
        <v>31</v>
      </c>
      <c r="Q3047" s="13" t="s">
        <v>32</v>
      </c>
      <c r="R3047" s="1"/>
      <c r="S3047" s="13" t="str" cm="1">
        <f t="array" ref="S3047">IFERROR(_xlfn.TEXTJOIN(", ",TRUE,IF(ChangeLog[ROW_ID]=$T3047,ChangeLog[Change'#],"")),"")</f>
        <v/>
      </c>
      <c r="T3047">
        <v>3049</v>
      </c>
    </row>
    <row r="3048" spans="1:20" ht="17.100000000000001" customHeight="1" x14ac:dyDescent="0.25">
      <c r="A3048" s="1" t="s">
        <v>1242</v>
      </c>
      <c r="B3048" s="15">
        <v>2009</v>
      </c>
      <c r="C3048" s="15" t="s">
        <v>276</v>
      </c>
      <c r="D3048" s="15" t="s">
        <v>276</v>
      </c>
      <c r="E3048" s="15" t="s">
        <v>276</v>
      </c>
      <c r="F3048" s="15" t="s">
        <v>49</v>
      </c>
      <c r="G3048" s="15" t="s">
        <v>36</v>
      </c>
      <c r="H3048" s="15" t="s">
        <v>1418</v>
      </c>
      <c r="I3048" s="15" t="s">
        <v>265</v>
      </c>
      <c r="J3048" s="1" t="s">
        <v>4920</v>
      </c>
      <c r="K3048" s="15" t="s">
        <v>29</v>
      </c>
      <c r="L3048" s="15">
        <v>3</v>
      </c>
      <c r="M3048" s="15" t="s">
        <v>57</v>
      </c>
      <c r="N3048" s="15">
        <v>3</v>
      </c>
      <c r="O3048" s="15">
        <v>1</v>
      </c>
      <c r="P3048" s="13" t="s">
        <v>31</v>
      </c>
      <c r="Q3048" s="13" t="s">
        <v>32</v>
      </c>
      <c r="R3048" s="1"/>
      <c r="S3048" s="13" t="str" cm="1">
        <f t="array" ref="S3048">IFERROR(_xlfn.TEXTJOIN(", ",TRUE,IF(ChangeLog[ROW_ID]=$T3048,ChangeLog[Change'#],"")),"")</f>
        <v/>
      </c>
      <c r="T3048">
        <v>3050</v>
      </c>
    </row>
    <row r="3049" spans="1:20" ht="17.100000000000001" customHeight="1" x14ac:dyDescent="0.25">
      <c r="A3049" s="1" t="s">
        <v>1242</v>
      </c>
      <c r="B3049" s="15">
        <v>2009</v>
      </c>
      <c r="C3049" s="15" t="s">
        <v>276</v>
      </c>
      <c r="D3049" s="15" t="s">
        <v>276</v>
      </c>
      <c r="E3049" s="15" t="s">
        <v>276</v>
      </c>
      <c r="F3049" s="15" t="s">
        <v>49</v>
      </c>
      <c r="G3049" s="15" t="s">
        <v>283</v>
      </c>
      <c r="H3049" s="15" t="s">
        <v>1418</v>
      </c>
      <c r="I3049" s="15" t="s">
        <v>284</v>
      </c>
      <c r="J3049" s="1" t="s">
        <v>4921</v>
      </c>
      <c r="K3049" s="15" t="s">
        <v>29</v>
      </c>
      <c r="L3049" s="15">
        <v>2</v>
      </c>
      <c r="M3049" s="15" t="s">
        <v>30</v>
      </c>
      <c r="N3049" s="15">
        <v>2</v>
      </c>
      <c r="O3049" s="15">
        <v>1</v>
      </c>
      <c r="P3049" s="13" t="s">
        <v>31</v>
      </c>
      <c r="Q3049" s="13" t="s">
        <v>32</v>
      </c>
      <c r="R3049" s="1"/>
      <c r="S3049" s="13" t="str" cm="1">
        <f t="array" ref="S3049">IFERROR(_xlfn.TEXTJOIN(", ",TRUE,IF(ChangeLog[ROW_ID]=$T3049,ChangeLog[Change'#],"")),"")</f>
        <v/>
      </c>
      <c r="T3049">
        <v>3051</v>
      </c>
    </row>
    <row r="3050" spans="1:20" ht="17.100000000000001" customHeight="1" x14ac:dyDescent="0.25">
      <c r="A3050" s="1" t="s">
        <v>1242</v>
      </c>
      <c r="B3050" s="15">
        <v>2009</v>
      </c>
      <c r="C3050" s="15" t="s">
        <v>74</v>
      </c>
      <c r="D3050" s="15" t="s">
        <v>74</v>
      </c>
      <c r="E3050" s="15" t="s">
        <v>74</v>
      </c>
      <c r="F3050" s="15"/>
      <c r="G3050" s="15" t="s">
        <v>88</v>
      </c>
      <c r="H3050" s="15" t="s">
        <v>1279</v>
      </c>
      <c r="I3050" s="15" t="s">
        <v>12274</v>
      </c>
      <c r="J3050" s="1" t="s">
        <v>4923</v>
      </c>
      <c r="K3050" s="15" t="s">
        <v>29</v>
      </c>
      <c r="L3050" s="15">
        <v>3</v>
      </c>
      <c r="M3050" s="15" t="s">
        <v>57</v>
      </c>
      <c r="N3050" s="15">
        <v>3</v>
      </c>
      <c r="O3050" s="15">
        <v>1</v>
      </c>
      <c r="P3050" s="13" t="s">
        <v>31</v>
      </c>
      <c r="Q3050" s="13" t="s">
        <v>32</v>
      </c>
      <c r="R3050" s="1"/>
      <c r="S3050" s="13" t="str" cm="1">
        <f t="array" ref="S3050">IFERROR(_xlfn.TEXTJOIN(", ",TRUE,IF(ChangeLog[ROW_ID]=$T3050,ChangeLog[Change'#],"")),"")</f>
        <v/>
      </c>
      <c r="T3050">
        <v>3052</v>
      </c>
    </row>
    <row r="3051" spans="1:20" ht="33.950000000000003" customHeight="1" x14ac:dyDescent="0.25">
      <c r="A3051" s="1" t="s">
        <v>1242</v>
      </c>
      <c r="B3051" s="15">
        <v>2009</v>
      </c>
      <c r="C3051" s="15" t="s">
        <v>203</v>
      </c>
      <c r="D3051" s="15" t="s">
        <v>203</v>
      </c>
      <c r="E3051" s="15" t="s">
        <v>204</v>
      </c>
      <c r="F3051" s="15" t="s">
        <v>26</v>
      </c>
      <c r="G3051" s="15" t="s">
        <v>4089</v>
      </c>
      <c r="H3051" s="1" t="s">
        <v>3426</v>
      </c>
      <c r="I3051" s="15" t="s">
        <v>12275</v>
      </c>
      <c r="J3051" s="1" t="s">
        <v>4770</v>
      </c>
      <c r="K3051" s="15" t="s">
        <v>29</v>
      </c>
      <c r="L3051" s="15">
        <v>3</v>
      </c>
      <c r="M3051" s="15" t="s">
        <v>57</v>
      </c>
      <c r="N3051" s="15">
        <v>3</v>
      </c>
      <c r="O3051" s="15">
        <v>1</v>
      </c>
      <c r="P3051" s="13" t="s">
        <v>31</v>
      </c>
      <c r="Q3051" s="13" t="s">
        <v>32</v>
      </c>
      <c r="R3051" s="1"/>
      <c r="S3051" s="13" t="str" cm="1">
        <f t="array" ref="S3051">IFERROR(_xlfn.TEXTJOIN(", ",TRUE,IF(ChangeLog[ROW_ID]=$T3051,ChangeLog[Change'#],"")),"")</f>
        <v>225</v>
      </c>
      <c r="T3051">
        <v>3053</v>
      </c>
    </row>
    <row r="3052" spans="1:20" ht="33.950000000000003" customHeight="1" x14ac:dyDescent="0.25">
      <c r="A3052" s="1" t="s">
        <v>1242</v>
      </c>
      <c r="B3052" s="15">
        <v>2009</v>
      </c>
      <c r="C3052" s="15" t="s">
        <v>203</v>
      </c>
      <c r="D3052" s="15" t="s">
        <v>203</v>
      </c>
      <c r="E3052" s="15" t="s">
        <v>295</v>
      </c>
      <c r="F3052" s="15" t="s">
        <v>26</v>
      </c>
      <c r="G3052" s="15" t="s">
        <v>4080</v>
      </c>
      <c r="H3052" s="1" t="s">
        <v>3426</v>
      </c>
      <c r="I3052" s="15" t="s">
        <v>12276</v>
      </c>
      <c r="J3052" s="1" t="s">
        <v>4926</v>
      </c>
      <c r="K3052" s="15" t="s">
        <v>29</v>
      </c>
      <c r="L3052" s="15">
        <v>3</v>
      </c>
      <c r="M3052" s="15" t="s">
        <v>57</v>
      </c>
      <c r="N3052" s="15">
        <v>3</v>
      </c>
      <c r="O3052" s="15">
        <v>1</v>
      </c>
      <c r="P3052" s="13" t="s">
        <v>31</v>
      </c>
      <c r="Q3052" s="13" t="s">
        <v>32</v>
      </c>
      <c r="R3052" s="1"/>
      <c r="S3052" s="13" t="str" cm="1">
        <f t="array" ref="S3052">IFERROR(_xlfn.TEXTJOIN(", ",TRUE,IF(ChangeLog[ROW_ID]=$T3052,ChangeLog[Change'#],"")),"")</f>
        <v>226</v>
      </c>
      <c r="T3052">
        <v>3054</v>
      </c>
    </row>
    <row r="3053" spans="1:20" ht="33.950000000000003" customHeight="1" x14ac:dyDescent="0.25">
      <c r="A3053" s="1" t="s">
        <v>1242</v>
      </c>
      <c r="B3053" s="15">
        <v>2009</v>
      </c>
      <c r="C3053" s="15" t="s">
        <v>203</v>
      </c>
      <c r="D3053" s="15" t="s">
        <v>203</v>
      </c>
      <c r="E3053" s="15" t="s">
        <v>3101</v>
      </c>
      <c r="F3053" s="15" t="s">
        <v>26</v>
      </c>
      <c r="G3053" s="15" t="s">
        <v>283</v>
      </c>
      <c r="H3053" s="1" t="s">
        <v>3426</v>
      </c>
      <c r="I3053" s="15" t="s">
        <v>5531</v>
      </c>
      <c r="J3053" s="1" t="s">
        <v>4927</v>
      </c>
      <c r="K3053" s="15" t="s">
        <v>29</v>
      </c>
      <c r="L3053" s="15">
        <v>1</v>
      </c>
      <c r="M3053" s="15" t="s">
        <v>41</v>
      </c>
      <c r="N3053" s="15">
        <v>1</v>
      </c>
      <c r="O3053" s="15">
        <v>1</v>
      </c>
      <c r="P3053" s="13" t="s">
        <v>31</v>
      </c>
      <c r="Q3053" s="13" t="s">
        <v>32</v>
      </c>
      <c r="R3053" s="1"/>
      <c r="S3053" s="13" t="str" cm="1">
        <f t="array" ref="S3053">IFERROR(_xlfn.TEXTJOIN(", ",TRUE,IF(ChangeLog[ROW_ID]=$T3053,ChangeLog[Change'#],"")),"")</f>
        <v>227</v>
      </c>
      <c r="T3053">
        <v>3055</v>
      </c>
    </row>
    <row r="3054" spans="1:20" ht="33.950000000000003" customHeight="1" x14ac:dyDescent="0.25">
      <c r="A3054" s="1" t="s">
        <v>1242</v>
      </c>
      <c r="B3054" s="15">
        <v>2009</v>
      </c>
      <c r="C3054" s="15" t="s">
        <v>203</v>
      </c>
      <c r="D3054" s="15" t="s">
        <v>203</v>
      </c>
      <c r="E3054" s="15" t="s">
        <v>295</v>
      </c>
      <c r="F3054" s="15" t="s">
        <v>26</v>
      </c>
      <c r="G3054" s="15" t="s">
        <v>296</v>
      </c>
      <c r="H3054" s="1" t="s">
        <v>3426</v>
      </c>
      <c r="I3054" s="15" t="s">
        <v>12010</v>
      </c>
      <c r="J3054" s="1" t="s">
        <v>4928</v>
      </c>
      <c r="K3054" s="15" t="s">
        <v>29</v>
      </c>
      <c r="L3054" s="15">
        <v>1</v>
      </c>
      <c r="M3054" s="15" t="s">
        <v>41</v>
      </c>
      <c r="N3054" s="15">
        <v>1</v>
      </c>
      <c r="O3054" s="15">
        <v>1</v>
      </c>
      <c r="P3054" s="13" t="s">
        <v>31</v>
      </c>
      <c r="Q3054" s="13" t="s">
        <v>32</v>
      </c>
      <c r="R3054" s="1"/>
      <c r="S3054" s="13" t="str" cm="1">
        <f t="array" ref="S3054">IFERROR(_xlfn.TEXTJOIN(", ",TRUE,IF(ChangeLog[ROW_ID]=$T3054,ChangeLog[Change'#],"")),"")</f>
        <v>228</v>
      </c>
      <c r="T3054">
        <v>3056</v>
      </c>
    </row>
    <row r="3055" spans="1:20" ht="33.950000000000003" customHeight="1" x14ac:dyDescent="0.25">
      <c r="A3055" s="1" t="s">
        <v>1242</v>
      </c>
      <c r="B3055" s="15">
        <v>2009</v>
      </c>
      <c r="C3055" s="15" t="s">
        <v>203</v>
      </c>
      <c r="D3055" s="15" t="s">
        <v>203</v>
      </c>
      <c r="E3055" s="15" t="s">
        <v>204</v>
      </c>
      <c r="F3055" s="15" t="s">
        <v>49</v>
      </c>
      <c r="G3055" s="15" t="s">
        <v>3425</v>
      </c>
      <c r="H3055" s="1" t="s">
        <v>3426</v>
      </c>
      <c r="I3055" s="15" t="s">
        <v>12277</v>
      </c>
      <c r="J3055" s="1" t="s">
        <v>4930</v>
      </c>
      <c r="K3055" s="15" t="s">
        <v>29</v>
      </c>
      <c r="L3055" s="15">
        <v>2</v>
      </c>
      <c r="M3055" s="15" t="s">
        <v>30</v>
      </c>
      <c r="N3055" s="15">
        <v>2</v>
      </c>
      <c r="O3055" s="15">
        <v>1</v>
      </c>
      <c r="P3055" s="13" t="s">
        <v>31</v>
      </c>
      <c r="Q3055" s="13" t="s">
        <v>32</v>
      </c>
      <c r="R3055" s="1"/>
      <c r="S3055" s="13" t="str" cm="1">
        <f t="array" ref="S3055">IFERROR(_xlfn.TEXTJOIN(", ",TRUE,IF(ChangeLog[ROW_ID]=$T3055,ChangeLog[Change'#],"")),"")</f>
        <v>229</v>
      </c>
      <c r="T3055">
        <v>3057</v>
      </c>
    </row>
    <row r="3056" spans="1:20" ht="17.100000000000001" customHeight="1" x14ac:dyDescent="0.25">
      <c r="A3056" s="1" t="s">
        <v>1242</v>
      </c>
      <c r="B3056" s="15">
        <v>2009</v>
      </c>
      <c r="C3056" s="15" t="s">
        <v>706</v>
      </c>
      <c r="D3056" s="15" t="s">
        <v>706</v>
      </c>
      <c r="E3056" s="15" t="s">
        <v>707</v>
      </c>
      <c r="F3056" s="15" t="s">
        <v>49</v>
      </c>
      <c r="G3056" s="15" t="s">
        <v>2121</v>
      </c>
      <c r="H3056" s="15" t="s">
        <v>1425</v>
      </c>
      <c r="I3056" s="15" t="s">
        <v>12278</v>
      </c>
      <c r="J3056" s="1" t="s">
        <v>4932</v>
      </c>
      <c r="K3056" s="15" t="s">
        <v>29</v>
      </c>
      <c r="L3056" s="15">
        <v>3</v>
      </c>
      <c r="M3056" s="15" t="s">
        <v>57</v>
      </c>
      <c r="N3056" s="15">
        <v>3</v>
      </c>
      <c r="O3056" s="15">
        <v>1</v>
      </c>
      <c r="P3056" s="13" t="s">
        <v>31</v>
      </c>
      <c r="Q3056" s="13" t="s">
        <v>32</v>
      </c>
      <c r="R3056" s="1"/>
      <c r="S3056" s="13" t="str" cm="1">
        <f t="array" ref="S3056">IFERROR(_xlfn.TEXTJOIN(", ",TRUE,IF(ChangeLog[ROW_ID]=$T3056,ChangeLog[Change'#],"")),"")</f>
        <v/>
      </c>
      <c r="T3056">
        <v>3058</v>
      </c>
    </row>
    <row r="3057" spans="1:20" ht="17.100000000000001" customHeight="1" x14ac:dyDescent="0.25">
      <c r="A3057" s="1" t="s">
        <v>1242</v>
      </c>
      <c r="B3057" s="15">
        <v>2009</v>
      </c>
      <c r="C3057" s="15" t="s">
        <v>615</v>
      </c>
      <c r="D3057" s="15" t="s">
        <v>615</v>
      </c>
      <c r="E3057" s="15" t="s">
        <v>615</v>
      </c>
      <c r="F3057" s="15"/>
      <c r="G3057" s="15" t="s">
        <v>36</v>
      </c>
      <c r="H3057" s="15" t="s">
        <v>2349</v>
      </c>
      <c r="I3057" s="15" t="s">
        <v>12279</v>
      </c>
      <c r="J3057" s="1" t="s">
        <v>91</v>
      </c>
      <c r="K3057" s="15" t="s">
        <v>29</v>
      </c>
      <c r="L3057" s="15">
        <v>3</v>
      </c>
      <c r="M3057" s="15" t="s">
        <v>57</v>
      </c>
      <c r="N3057" s="15">
        <v>3</v>
      </c>
      <c r="O3057" s="15">
        <v>1</v>
      </c>
      <c r="P3057" s="13" t="s">
        <v>31</v>
      </c>
      <c r="Q3057" s="13" t="s">
        <v>32</v>
      </c>
      <c r="R3057" s="1"/>
      <c r="S3057" s="13" t="str" cm="1">
        <f t="array" ref="S3057">IFERROR(_xlfn.TEXTJOIN(", ",TRUE,IF(ChangeLog[ROW_ID]=$T3057,ChangeLog[Change'#],"")),"")</f>
        <v/>
      </c>
      <c r="T3057">
        <v>3059</v>
      </c>
    </row>
    <row r="3058" spans="1:20" ht="17.100000000000001" customHeight="1" x14ac:dyDescent="0.25">
      <c r="A3058" s="1" t="s">
        <v>1242</v>
      </c>
      <c r="B3058" s="15">
        <v>2009</v>
      </c>
      <c r="C3058" s="15" t="s">
        <v>1224</v>
      </c>
      <c r="D3058" s="15" t="s">
        <v>1224</v>
      </c>
      <c r="E3058" s="15" t="s">
        <v>1224</v>
      </c>
      <c r="F3058" s="15" t="s">
        <v>26</v>
      </c>
      <c r="G3058" s="15" t="s">
        <v>36</v>
      </c>
      <c r="H3058" s="15" t="s">
        <v>3120</v>
      </c>
      <c r="I3058" s="15" t="s">
        <v>98</v>
      </c>
      <c r="J3058" s="1" t="s">
        <v>4934</v>
      </c>
      <c r="K3058" s="15" t="s">
        <v>29</v>
      </c>
      <c r="L3058" s="15">
        <v>2</v>
      </c>
      <c r="M3058" s="15" t="s">
        <v>30</v>
      </c>
      <c r="N3058" s="15">
        <v>2</v>
      </c>
      <c r="O3058" s="15">
        <v>1</v>
      </c>
      <c r="P3058" s="13" t="s">
        <v>31</v>
      </c>
      <c r="Q3058" s="13" t="s">
        <v>32</v>
      </c>
      <c r="R3058" s="1"/>
      <c r="S3058" s="13" t="str" cm="1">
        <f t="array" ref="S3058">IFERROR(_xlfn.TEXTJOIN(", ",TRUE,IF(ChangeLog[ROW_ID]=$T3058,ChangeLog[Change'#],"")),"")</f>
        <v/>
      </c>
      <c r="T3058">
        <v>3060</v>
      </c>
    </row>
    <row r="3059" spans="1:20" ht="17.100000000000001" customHeight="1" x14ac:dyDescent="0.25">
      <c r="A3059" s="1" t="s">
        <v>1242</v>
      </c>
      <c r="B3059" s="15">
        <v>2009</v>
      </c>
      <c r="C3059" s="15" t="s">
        <v>1224</v>
      </c>
      <c r="D3059" s="15" t="s">
        <v>1224</v>
      </c>
      <c r="E3059" s="15" t="s">
        <v>1224</v>
      </c>
      <c r="F3059" s="15" t="s">
        <v>26</v>
      </c>
      <c r="G3059" s="15" t="s">
        <v>369</v>
      </c>
      <c r="H3059" s="15" t="s">
        <v>3120</v>
      </c>
      <c r="I3059" s="15" t="s">
        <v>11853</v>
      </c>
      <c r="J3059" s="1" t="s">
        <v>4935</v>
      </c>
      <c r="K3059" s="15" t="s">
        <v>29</v>
      </c>
      <c r="L3059" s="15">
        <v>2</v>
      </c>
      <c r="M3059" s="15" t="s">
        <v>30</v>
      </c>
      <c r="N3059" s="15">
        <v>2</v>
      </c>
      <c r="O3059" s="15">
        <v>1</v>
      </c>
      <c r="P3059" s="13" t="s">
        <v>31</v>
      </c>
      <c r="Q3059" s="13" t="s">
        <v>32</v>
      </c>
      <c r="R3059" s="1"/>
      <c r="S3059" s="13" t="str" cm="1">
        <f t="array" ref="S3059">IFERROR(_xlfn.TEXTJOIN(", ",TRUE,IF(ChangeLog[ROW_ID]=$T3059,ChangeLog[Change'#],"")),"")</f>
        <v/>
      </c>
      <c r="T3059">
        <v>3061</v>
      </c>
    </row>
    <row r="3060" spans="1:20" ht="17.100000000000001" customHeight="1" x14ac:dyDescent="0.25">
      <c r="A3060" s="1" t="s">
        <v>1242</v>
      </c>
      <c r="B3060" s="15">
        <v>2009</v>
      </c>
      <c r="C3060" s="15" t="s">
        <v>717</v>
      </c>
      <c r="D3060" s="15" t="s">
        <v>717</v>
      </c>
      <c r="E3060" s="15" t="s">
        <v>4617</v>
      </c>
      <c r="F3060" s="15" t="s">
        <v>49</v>
      </c>
      <c r="G3060" s="15" t="s">
        <v>4793</v>
      </c>
      <c r="H3060" s="15" t="s">
        <v>1428</v>
      </c>
      <c r="I3060" s="15" t="s">
        <v>12280</v>
      </c>
      <c r="J3060" s="1" t="s">
        <v>4937</v>
      </c>
      <c r="K3060" s="15" t="s">
        <v>29</v>
      </c>
      <c r="L3060" s="15">
        <v>3</v>
      </c>
      <c r="M3060" s="15" t="s">
        <v>57</v>
      </c>
      <c r="N3060" s="15">
        <v>3</v>
      </c>
      <c r="O3060" s="15">
        <v>1</v>
      </c>
      <c r="P3060" s="13" t="s">
        <v>31</v>
      </c>
      <c r="Q3060" s="13" t="s">
        <v>32</v>
      </c>
      <c r="R3060" s="1"/>
      <c r="S3060" s="13" t="str" cm="1">
        <f t="array" ref="S3060">IFERROR(_xlfn.TEXTJOIN(", ",TRUE,IF(ChangeLog[ROW_ID]=$T3060,ChangeLog[Change'#],"")),"")</f>
        <v/>
      </c>
      <c r="T3060">
        <v>3062</v>
      </c>
    </row>
    <row r="3061" spans="1:20" ht="17.100000000000001" customHeight="1" x14ac:dyDescent="0.25">
      <c r="A3061" s="1" t="s">
        <v>1242</v>
      </c>
      <c r="B3061" s="15">
        <v>2009</v>
      </c>
      <c r="C3061" s="15" t="s">
        <v>717</v>
      </c>
      <c r="D3061" s="15" t="s">
        <v>717</v>
      </c>
      <c r="E3061" s="15" t="s">
        <v>426</v>
      </c>
      <c r="F3061" s="15" t="s">
        <v>49</v>
      </c>
      <c r="G3061" s="15" t="s">
        <v>3637</v>
      </c>
      <c r="H3061" s="15" t="s">
        <v>1428</v>
      </c>
      <c r="I3061" s="15" t="s">
        <v>12281</v>
      </c>
      <c r="J3061" s="1" t="s">
        <v>4939</v>
      </c>
      <c r="K3061" s="15" t="s">
        <v>29</v>
      </c>
      <c r="L3061" s="15">
        <v>3</v>
      </c>
      <c r="M3061" s="15" t="s">
        <v>57</v>
      </c>
      <c r="N3061" s="15">
        <v>3</v>
      </c>
      <c r="O3061" s="15">
        <v>1</v>
      </c>
      <c r="P3061" s="13" t="s">
        <v>31</v>
      </c>
      <c r="Q3061" s="13" t="s">
        <v>32</v>
      </c>
      <c r="R3061" s="1"/>
      <c r="S3061" s="13" t="str" cm="1">
        <f t="array" ref="S3061">IFERROR(_xlfn.TEXTJOIN(", ",TRUE,IF(ChangeLog[ROW_ID]=$T3061,ChangeLog[Change'#],"")),"")</f>
        <v/>
      </c>
      <c r="T3061">
        <v>3063</v>
      </c>
    </row>
    <row r="3062" spans="1:20" ht="17.100000000000001" customHeight="1" x14ac:dyDescent="0.25">
      <c r="A3062" s="1" t="s">
        <v>1242</v>
      </c>
      <c r="B3062" s="15">
        <v>2009</v>
      </c>
      <c r="C3062" s="15" t="s">
        <v>717</v>
      </c>
      <c r="D3062" s="15" t="s">
        <v>717</v>
      </c>
      <c r="E3062" s="15" t="s">
        <v>426</v>
      </c>
      <c r="F3062" s="15" t="s">
        <v>26</v>
      </c>
      <c r="G3062" s="15" t="s">
        <v>4414</v>
      </c>
      <c r="H3062" s="15" t="s">
        <v>1428</v>
      </c>
      <c r="I3062" s="15" t="s">
        <v>12282</v>
      </c>
      <c r="J3062" s="1" t="s">
        <v>4416</v>
      </c>
      <c r="K3062" s="15" t="s">
        <v>29</v>
      </c>
      <c r="L3062" s="15">
        <v>2</v>
      </c>
      <c r="M3062" s="15" t="s">
        <v>30</v>
      </c>
      <c r="N3062" s="15">
        <v>2</v>
      </c>
      <c r="O3062" s="15">
        <v>1</v>
      </c>
      <c r="P3062" s="13" t="s">
        <v>31</v>
      </c>
      <c r="Q3062" s="13" t="s">
        <v>32</v>
      </c>
      <c r="R3062" s="1"/>
      <c r="S3062" s="13" t="str" cm="1">
        <f t="array" ref="S3062">IFERROR(_xlfn.TEXTJOIN(", ",TRUE,IF(ChangeLog[ROW_ID]=$T3062,ChangeLog[Change'#],"")),"")</f>
        <v/>
      </c>
      <c r="T3062">
        <v>3064</v>
      </c>
    </row>
    <row r="3063" spans="1:20" ht="17.100000000000001" customHeight="1" x14ac:dyDescent="0.25">
      <c r="A3063" s="1" t="s">
        <v>1242</v>
      </c>
      <c r="B3063" s="15">
        <v>2009</v>
      </c>
      <c r="C3063" s="15" t="s">
        <v>3132</v>
      </c>
      <c r="D3063" s="15" t="s">
        <v>3132</v>
      </c>
      <c r="E3063" s="15" t="s">
        <v>3133</v>
      </c>
      <c r="F3063" s="15" t="s">
        <v>26</v>
      </c>
      <c r="G3063" s="15" t="s">
        <v>4941</v>
      </c>
      <c r="H3063" s="15" t="s">
        <v>3134</v>
      </c>
      <c r="I3063" s="15" t="s">
        <v>12283</v>
      </c>
      <c r="J3063" s="1" t="s">
        <v>4943</v>
      </c>
      <c r="K3063" s="15" t="s">
        <v>29</v>
      </c>
      <c r="L3063" s="15">
        <v>3</v>
      </c>
      <c r="M3063" s="15" t="s">
        <v>57</v>
      </c>
      <c r="N3063" s="15">
        <v>3</v>
      </c>
      <c r="O3063" s="15">
        <v>1</v>
      </c>
      <c r="P3063" s="13" t="s">
        <v>31</v>
      </c>
      <c r="Q3063" s="13" t="s">
        <v>32</v>
      </c>
      <c r="R3063" s="1"/>
      <c r="S3063" s="13" t="str" cm="1">
        <f t="array" ref="S3063">IFERROR(_xlfn.TEXTJOIN(", ",TRUE,IF(ChangeLog[ROW_ID]=$T3063,ChangeLog[Change'#],"")),"")</f>
        <v/>
      </c>
      <c r="T3063">
        <v>3065</v>
      </c>
    </row>
    <row r="3064" spans="1:20" ht="17.100000000000001" customHeight="1" x14ac:dyDescent="0.25">
      <c r="A3064" s="1" t="s">
        <v>1242</v>
      </c>
      <c r="B3064" s="15">
        <v>2009</v>
      </c>
      <c r="C3064" s="15" t="s">
        <v>3132</v>
      </c>
      <c r="D3064" s="15" t="s">
        <v>3132</v>
      </c>
      <c r="E3064" s="15" t="s">
        <v>4617</v>
      </c>
      <c r="F3064" s="15" t="s">
        <v>49</v>
      </c>
      <c r="G3064" s="15" t="s">
        <v>369</v>
      </c>
      <c r="H3064" s="15" t="s">
        <v>3134</v>
      </c>
      <c r="I3064" s="15" t="s">
        <v>12227</v>
      </c>
      <c r="J3064" s="1" t="s">
        <v>4619</v>
      </c>
      <c r="K3064" s="15" t="s">
        <v>29</v>
      </c>
      <c r="L3064" s="15">
        <v>2</v>
      </c>
      <c r="M3064" s="15" t="s">
        <v>30</v>
      </c>
      <c r="N3064" s="15">
        <v>2</v>
      </c>
      <c r="O3064" s="15">
        <v>1</v>
      </c>
      <c r="P3064" s="13" t="s">
        <v>31</v>
      </c>
      <c r="Q3064" s="13" t="s">
        <v>32</v>
      </c>
      <c r="R3064" s="1"/>
      <c r="S3064" s="13" t="str" cm="1">
        <f t="array" ref="S3064">IFERROR(_xlfn.TEXTJOIN(", ",TRUE,IF(ChangeLog[ROW_ID]=$T3064,ChangeLog[Change'#],"")),"")</f>
        <v/>
      </c>
      <c r="T3064">
        <v>3066</v>
      </c>
    </row>
    <row r="3065" spans="1:20" ht="17.100000000000001" customHeight="1" x14ac:dyDescent="0.25">
      <c r="A3065" s="1" t="s">
        <v>1242</v>
      </c>
      <c r="B3065" s="15">
        <v>2009</v>
      </c>
      <c r="C3065" s="15" t="s">
        <v>430</v>
      </c>
      <c r="D3065" s="15" t="s">
        <v>430</v>
      </c>
      <c r="E3065" s="15" t="s">
        <v>431</v>
      </c>
      <c r="F3065" s="15" t="s">
        <v>26</v>
      </c>
      <c r="G3065" s="15" t="s">
        <v>3330</v>
      </c>
      <c r="H3065" s="15" t="s">
        <v>3136</v>
      </c>
      <c r="I3065" s="15" t="s">
        <v>12284</v>
      </c>
      <c r="J3065" s="1" t="s">
        <v>4945</v>
      </c>
      <c r="K3065" s="15" t="s">
        <v>29</v>
      </c>
      <c r="L3065" s="15">
        <v>3</v>
      </c>
      <c r="M3065" s="15" t="s">
        <v>57</v>
      </c>
      <c r="N3065" s="15">
        <v>3</v>
      </c>
      <c r="O3065" s="15">
        <v>1</v>
      </c>
      <c r="P3065" s="13" t="s">
        <v>31</v>
      </c>
      <c r="Q3065" s="13" t="s">
        <v>32</v>
      </c>
      <c r="R3065" s="1"/>
      <c r="S3065" s="13" t="str" cm="1">
        <f t="array" ref="S3065">IFERROR(_xlfn.TEXTJOIN(", ",TRUE,IF(ChangeLog[ROW_ID]=$T3065,ChangeLog[Change'#],"")),"")</f>
        <v/>
      </c>
      <c r="T3065">
        <v>3067</v>
      </c>
    </row>
    <row r="3066" spans="1:20" ht="17.100000000000001" customHeight="1" x14ac:dyDescent="0.25">
      <c r="A3066" s="1" t="s">
        <v>1242</v>
      </c>
      <c r="B3066" s="15">
        <v>2009</v>
      </c>
      <c r="C3066" s="15" t="s">
        <v>430</v>
      </c>
      <c r="D3066" s="15" t="s">
        <v>430</v>
      </c>
      <c r="E3066" s="15" t="s">
        <v>431</v>
      </c>
      <c r="F3066" s="15" t="s">
        <v>26</v>
      </c>
      <c r="G3066" s="15" t="s">
        <v>3318</v>
      </c>
      <c r="H3066" s="15" t="s">
        <v>3136</v>
      </c>
      <c r="I3066" s="15" t="s">
        <v>12285</v>
      </c>
      <c r="J3066" s="1" t="s">
        <v>4947</v>
      </c>
      <c r="K3066" s="15" t="s">
        <v>29</v>
      </c>
      <c r="L3066" s="15">
        <v>3</v>
      </c>
      <c r="M3066" s="15" t="s">
        <v>57</v>
      </c>
      <c r="N3066" s="15">
        <v>3</v>
      </c>
      <c r="O3066" s="15">
        <v>1</v>
      </c>
      <c r="P3066" s="13" t="s">
        <v>31</v>
      </c>
      <c r="Q3066" s="13" t="s">
        <v>32</v>
      </c>
      <c r="R3066" s="1"/>
      <c r="S3066" s="13" t="str" cm="1">
        <f t="array" ref="S3066">IFERROR(_xlfn.TEXTJOIN(", ",TRUE,IF(ChangeLog[ROW_ID]=$T3066,ChangeLog[Change'#],"")),"")</f>
        <v/>
      </c>
      <c r="T3066">
        <v>3068</v>
      </c>
    </row>
    <row r="3067" spans="1:20" ht="17.100000000000001" customHeight="1" x14ac:dyDescent="0.25">
      <c r="A3067" s="1" t="s">
        <v>1242</v>
      </c>
      <c r="B3067" s="15">
        <v>2009</v>
      </c>
      <c r="C3067" s="15" t="s">
        <v>430</v>
      </c>
      <c r="D3067" s="15" t="s">
        <v>430</v>
      </c>
      <c r="E3067" s="15" t="s">
        <v>431</v>
      </c>
      <c r="F3067" s="15" t="s">
        <v>26</v>
      </c>
      <c r="G3067" s="15" t="s">
        <v>3318</v>
      </c>
      <c r="H3067" s="15" t="s">
        <v>3136</v>
      </c>
      <c r="I3067" s="15" t="s">
        <v>12285</v>
      </c>
      <c r="J3067" s="1" t="s">
        <v>4948</v>
      </c>
      <c r="K3067" s="15" t="s">
        <v>29</v>
      </c>
      <c r="L3067" s="15">
        <v>3</v>
      </c>
      <c r="M3067" s="15" t="s">
        <v>57</v>
      </c>
      <c r="N3067" s="15">
        <v>3</v>
      </c>
      <c r="O3067" s="15">
        <v>1</v>
      </c>
      <c r="P3067" s="13" t="s">
        <v>31</v>
      </c>
      <c r="Q3067" s="13" t="s">
        <v>32</v>
      </c>
      <c r="R3067" s="1"/>
      <c r="S3067" s="13" t="str" cm="1">
        <f t="array" ref="S3067">IFERROR(_xlfn.TEXTJOIN(", ",TRUE,IF(ChangeLog[ROW_ID]=$T3067,ChangeLog[Change'#],"")),"")</f>
        <v/>
      </c>
      <c r="T3067">
        <v>3069</v>
      </c>
    </row>
    <row r="3068" spans="1:20" ht="17.100000000000001" customHeight="1" x14ac:dyDescent="0.25">
      <c r="A3068" s="1" t="s">
        <v>1242</v>
      </c>
      <c r="B3068" s="15">
        <v>2009</v>
      </c>
      <c r="C3068" s="15" t="s">
        <v>430</v>
      </c>
      <c r="D3068" s="15" t="s">
        <v>430</v>
      </c>
      <c r="E3068" s="15" t="s">
        <v>431</v>
      </c>
      <c r="F3068" s="15" t="s">
        <v>26</v>
      </c>
      <c r="G3068" s="15" t="s">
        <v>3333</v>
      </c>
      <c r="H3068" s="15" t="s">
        <v>3136</v>
      </c>
      <c r="I3068" s="15" t="s">
        <v>12286</v>
      </c>
      <c r="J3068" s="1" t="s">
        <v>4950</v>
      </c>
      <c r="K3068" s="15" t="s">
        <v>29</v>
      </c>
      <c r="L3068" s="15">
        <v>3</v>
      </c>
      <c r="M3068" s="15" t="s">
        <v>57</v>
      </c>
      <c r="N3068" s="15">
        <v>3</v>
      </c>
      <c r="O3068" s="15">
        <v>1</v>
      </c>
      <c r="P3068" s="13" t="s">
        <v>31</v>
      </c>
      <c r="Q3068" s="13" t="s">
        <v>32</v>
      </c>
      <c r="R3068" s="1"/>
      <c r="S3068" s="13" t="str" cm="1">
        <f t="array" ref="S3068">IFERROR(_xlfn.TEXTJOIN(", ",TRUE,IF(ChangeLog[ROW_ID]=$T3068,ChangeLog[Change'#],"")),"")</f>
        <v/>
      </c>
      <c r="T3068">
        <v>3070</v>
      </c>
    </row>
    <row r="3069" spans="1:20" ht="17.100000000000001" customHeight="1" x14ac:dyDescent="0.25">
      <c r="A3069" s="1" t="s">
        <v>1242</v>
      </c>
      <c r="B3069" s="15">
        <v>2009</v>
      </c>
      <c r="C3069" s="15" t="s">
        <v>430</v>
      </c>
      <c r="D3069" s="15" t="s">
        <v>430</v>
      </c>
      <c r="E3069" s="15" t="s">
        <v>431</v>
      </c>
      <c r="F3069" s="15" t="s">
        <v>49</v>
      </c>
      <c r="G3069" s="15" t="s">
        <v>446</v>
      </c>
      <c r="H3069" s="15" t="s">
        <v>3136</v>
      </c>
      <c r="I3069" s="15" t="s">
        <v>12287</v>
      </c>
      <c r="J3069" s="1" t="s">
        <v>4952</v>
      </c>
      <c r="K3069" s="15" t="s">
        <v>29</v>
      </c>
      <c r="L3069" s="15">
        <v>3</v>
      </c>
      <c r="M3069" s="15" t="s">
        <v>57</v>
      </c>
      <c r="N3069" s="15">
        <v>3</v>
      </c>
      <c r="O3069" s="15">
        <v>1</v>
      </c>
      <c r="P3069" s="13" t="s">
        <v>31</v>
      </c>
      <c r="Q3069" s="13" t="s">
        <v>32</v>
      </c>
      <c r="R3069" s="1"/>
      <c r="S3069" s="13" t="str" cm="1">
        <f t="array" ref="S3069">IFERROR(_xlfn.TEXTJOIN(", ",TRUE,IF(ChangeLog[ROW_ID]=$T3069,ChangeLog[Change'#],"")),"")</f>
        <v/>
      </c>
      <c r="T3069">
        <v>3071</v>
      </c>
    </row>
    <row r="3070" spans="1:20" ht="17.100000000000001" customHeight="1" x14ac:dyDescent="0.25">
      <c r="A3070" s="1" t="s">
        <v>1242</v>
      </c>
      <c r="B3070" s="15">
        <v>2009</v>
      </c>
      <c r="C3070" s="15" t="s">
        <v>430</v>
      </c>
      <c r="D3070" s="15" t="s">
        <v>430</v>
      </c>
      <c r="E3070" s="15" t="s">
        <v>431</v>
      </c>
      <c r="F3070" s="15" t="s">
        <v>26</v>
      </c>
      <c r="G3070" s="15" t="s">
        <v>3323</v>
      </c>
      <c r="H3070" s="15" t="s">
        <v>3136</v>
      </c>
      <c r="I3070" s="15" t="s">
        <v>12288</v>
      </c>
      <c r="J3070" s="1" t="s">
        <v>4954</v>
      </c>
      <c r="K3070" s="15" t="s">
        <v>29</v>
      </c>
      <c r="L3070" s="15">
        <v>2</v>
      </c>
      <c r="M3070" s="15" t="s">
        <v>30</v>
      </c>
      <c r="N3070" s="15">
        <v>2</v>
      </c>
      <c r="O3070" s="15">
        <v>1</v>
      </c>
      <c r="P3070" s="13" t="s">
        <v>31</v>
      </c>
      <c r="Q3070" s="13" t="s">
        <v>32</v>
      </c>
      <c r="R3070" s="1"/>
      <c r="S3070" s="13" t="str" cm="1">
        <f t="array" ref="S3070">IFERROR(_xlfn.TEXTJOIN(", ",TRUE,IF(ChangeLog[ROW_ID]=$T3070,ChangeLog[Change'#],"")),"")</f>
        <v/>
      </c>
      <c r="T3070">
        <v>3072</v>
      </c>
    </row>
    <row r="3071" spans="1:20" ht="17.100000000000001" customHeight="1" x14ac:dyDescent="0.25">
      <c r="A3071" s="1" t="s">
        <v>1242</v>
      </c>
      <c r="B3071" s="15">
        <v>2009</v>
      </c>
      <c r="C3071" s="15" t="s">
        <v>430</v>
      </c>
      <c r="D3071" s="15" t="s">
        <v>430</v>
      </c>
      <c r="E3071" s="15" t="s">
        <v>431</v>
      </c>
      <c r="F3071" s="15" t="s">
        <v>49</v>
      </c>
      <c r="G3071" s="15" t="s">
        <v>440</v>
      </c>
      <c r="H3071" s="15" t="s">
        <v>3136</v>
      </c>
      <c r="I3071" s="15" t="s">
        <v>12289</v>
      </c>
      <c r="J3071" s="1" t="s">
        <v>4956</v>
      </c>
      <c r="K3071" s="15" t="s">
        <v>29</v>
      </c>
      <c r="L3071" s="15">
        <v>2</v>
      </c>
      <c r="M3071" s="15" t="s">
        <v>30</v>
      </c>
      <c r="N3071" s="15">
        <v>2</v>
      </c>
      <c r="O3071" s="15">
        <v>1</v>
      </c>
      <c r="P3071" s="13" t="s">
        <v>31</v>
      </c>
      <c r="Q3071" s="13" t="s">
        <v>32</v>
      </c>
      <c r="R3071" s="1"/>
      <c r="S3071" s="13" t="str" cm="1">
        <f t="array" ref="S3071">IFERROR(_xlfn.TEXTJOIN(", ",TRUE,IF(ChangeLog[ROW_ID]=$T3071,ChangeLog[Change'#],"")),"")</f>
        <v/>
      </c>
      <c r="T3071">
        <v>3073</v>
      </c>
    </row>
    <row r="3072" spans="1:20" ht="17.100000000000001" customHeight="1" x14ac:dyDescent="0.25">
      <c r="A3072" s="1" t="s">
        <v>1242</v>
      </c>
      <c r="B3072" s="15">
        <v>2009</v>
      </c>
      <c r="C3072" s="15" t="s">
        <v>430</v>
      </c>
      <c r="D3072" s="15" t="s">
        <v>430</v>
      </c>
      <c r="E3072" s="15" t="s">
        <v>436</v>
      </c>
      <c r="F3072" s="15" t="s">
        <v>49</v>
      </c>
      <c r="G3072" s="15" t="s">
        <v>437</v>
      </c>
      <c r="H3072" s="15" t="s">
        <v>3136</v>
      </c>
      <c r="I3072" s="15" t="s">
        <v>12186</v>
      </c>
      <c r="J3072" s="1" t="s">
        <v>4957</v>
      </c>
      <c r="K3072" s="15" t="s">
        <v>29</v>
      </c>
      <c r="L3072" s="15">
        <v>1</v>
      </c>
      <c r="M3072" s="15" t="s">
        <v>41</v>
      </c>
      <c r="N3072" s="15">
        <v>1</v>
      </c>
      <c r="O3072" s="15">
        <v>1</v>
      </c>
      <c r="P3072" s="13" t="s">
        <v>31</v>
      </c>
      <c r="Q3072" s="13" t="s">
        <v>32</v>
      </c>
      <c r="R3072" s="1"/>
      <c r="S3072" s="13" t="str" cm="1">
        <f t="array" ref="S3072">IFERROR(_xlfn.TEXTJOIN(", ",TRUE,IF(ChangeLog[ROW_ID]=$T3072,ChangeLog[Change'#],"")),"")</f>
        <v/>
      </c>
      <c r="T3072">
        <v>3074</v>
      </c>
    </row>
    <row r="3073" spans="1:20" ht="17.100000000000001" customHeight="1" x14ac:dyDescent="0.25">
      <c r="A3073" s="1" t="s">
        <v>1242</v>
      </c>
      <c r="B3073" s="15">
        <v>2009</v>
      </c>
      <c r="C3073" s="15" t="s">
        <v>92</v>
      </c>
      <c r="D3073" s="15" t="s">
        <v>92</v>
      </c>
      <c r="E3073" s="15" t="s">
        <v>93</v>
      </c>
      <c r="F3073" s="15" t="s">
        <v>49</v>
      </c>
      <c r="G3073" s="15" t="s">
        <v>560</v>
      </c>
      <c r="H3073" s="15" t="s">
        <v>1296</v>
      </c>
      <c r="I3073" s="15" t="s">
        <v>12290</v>
      </c>
      <c r="J3073" s="1" t="s">
        <v>564</v>
      </c>
      <c r="K3073" s="15" t="s">
        <v>29</v>
      </c>
      <c r="L3073" s="15">
        <v>3</v>
      </c>
      <c r="M3073" s="15" t="s">
        <v>57</v>
      </c>
      <c r="N3073" s="15">
        <v>3</v>
      </c>
      <c r="O3073" s="15">
        <v>1</v>
      </c>
      <c r="P3073" s="13" t="s">
        <v>31</v>
      </c>
      <c r="Q3073" s="13" t="s">
        <v>32</v>
      </c>
      <c r="R3073" s="1"/>
      <c r="S3073" s="13" t="str" cm="1">
        <f t="array" ref="S3073">IFERROR(_xlfn.TEXTJOIN(", ",TRUE,IF(ChangeLog[ROW_ID]=$T3073,ChangeLog[Change'#],"")),"")</f>
        <v/>
      </c>
      <c r="T3073">
        <v>3075</v>
      </c>
    </row>
    <row r="3074" spans="1:20" ht="17.100000000000001" customHeight="1" x14ac:dyDescent="0.25">
      <c r="A3074" s="1" t="s">
        <v>1242</v>
      </c>
      <c r="B3074" s="15">
        <v>2009</v>
      </c>
      <c r="C3074" s="15" t="s">
        <v>92</v>
      </c>
      <c r="D3074" s="15" t="s">
        <v>92</v>
      </c>
      <c r="E3074" s="15" t="s">
        <v>93</v>
      </c>
      <c r="F3074" s="15" t="s">
        <v>49</v>
      </c>
      <c r="G3074" s="15" t="s">
        <v>322</v>
      </c>
      <c r="H3074" s="15" t="s">
        <v>1296</v>
      </c>
      <c r="I3074" s="15" t="s">
        <v>12291</v>
      </c>
      <c r="J3074" s="1" t="s">
        <v>4960</v>
      </c>
      <c r="K3074" s="15" t="s">
        <v>29</v>
      </c>
      <c r="L3074" s="15">
        <v>3</v>
      </c>
      <c r="M3074" s="15" t="s">
        <v>57</v>
      </c>
      <c r="N3074" s="15">
        <v>3</v>
      </c>
      <c r="O3074" s="15">
        <v>1</v>
      </c>
      <c r="P3074" s="13" t="s">
        <v>31</v>
      </c>
      <c r="Q3074" s="13" t="s">
        <v>32</v>
      </c>
      <c r="R3074" s="1"/>
      <c r="S3074" s="13" t="str" cm="1">
        <f t="array" ref="S3074">IFERROR(_xlfn.TEXTJOIN(", ",TRUE,IF(ChangeLog[ROW_ID]=$T3074,ChangeLog[Change'#],"")),"")</f>
        <v/>
      </c>
      <c r="T3074">
        <v>3076</v>
      </c>
    </row>
    <row r="3075" spans="1:20" ht="17.100000000000001" customHeight="1" x14ac:dyDescent="0.25">
      <c r="A3075" s="1" t="s">
        <v>1242</v>
      </c>
      <c r="B3075" s="15">
        <v>2009</v>
      </c>
      <c r="C3075" s="15" t="s">
        <v>92</v>
      </c>
      <c r="D3075" s="15" t="s">
        <v>92</v>
      </c>
      <c r="E3075" s="15" t="s">
        <v>386</v>
      </c>
      <c r="F3075" s="15" t="s">
        <v>26</v>
      </c>
      <c r="G3075" s="15" t="s">
        <v>390</v>
      </c>
      <c r="H3075" s="15" t="s">
        <v>1296</v>
      </c>
      <c r="I3075" s="15" t="s">
        <v>12292</v>
      </c>
      <c r="J3075" s="1" t="s">
        <v>4963</v>
      </c>
      <c r="K3075" s="15" t="s">
        <v>29</v>
      </c>
      <c r="L3075" s="15">
        <v>3</v>
      </c>
      <c r="M3075" s="15" t="s">
        <v>57</v>
      </c>
      <c r="N3075" s="15">
        <v>3</v>
      </c>
      <c r="O3075" s="15">
        <v>1</v>
      </c>
      <c r="P3075" s="13" t="s">
        <v>31</v>
      </c>
      <c r="Q3075" s="13" t="s">
        <v>32</v>
      </c>
      <c r="R3075" s="1"/>
      <c r="S3075" s="13" t="str" cm="1">
        <f t="array" ref="S3075">IFERROR(_xlfn.TEXTJOIN(", ",TRUE,IF(ChangeLog[ROW_ID]=$T3075,ChangeLog[Change'#],"")),"")</f>
        <v/>
      </c>
      <c r="T3075">
        <v>3077</v>
      </c>
    </row>
    <row r="3076" spans="1:20" ht="17.100000000000001" customHeight="1" x14ac:dyDescent="0.25">
      <c r="A3076" s="1" t="s">
        <v>1242</v>
      </c>
      <c r="B3076" s="15">
        <v>2009</v>
      </c>
      <c r="C3076" s="15" t="s">
        <v>92</v>
      </c>
      <c r="D3076" s="15" t="s">
        <v>92</v>
      </c>
      <c r="E3076" s="15" t="s">
        <v>93</v>
      </c>
      <c r="F3076" s="15" t="s">
        <v>26</v>
      </c>
      <c r="G3076" s="15" t="s">
        <v>1442</v>
      </c>
      <c r="H3076" s="15" t="s">
        <v>1296</v>
      </c>
      <c r="I3076" s="15" t="s">
        <v>12293</v>
      </c>
      <c r="J3076" s="1" t="s">
        <v>4965</v>
      </c>
      <c r="K3076" s="15" t="s">
        <v>29</v>
      </c>
      <c r="L3076" s="15">
        <v>3</v>
      </c>
      <c r="M3076" s="15" t="s">
        <v>57</v>
      </c>
      <c r="N3076" s="15">
        <v>3</v>
      </c>
      <c r="O3076" s="15">
        <v>1</v>
      </c>
      <c r="P3076" s="13" t="s">
        <v>31</v>
      </c>
      <c r="Q3076" s="13" t="s">
        <v>32</v>
      </c>
      <c r="R3076" s="1"/>
      <c r="S3076" s="13" t="str" cm="1">
        <f t="array" ref="S3076">IFERROR(_xlfn.TEXTJOIN(", ",TRUE,IF(ChangeLog[ROW_ID]=$T3076,ChangeLog[Change'#],"")),"")</f>
        <v/>
      </c>
      <c r="T3076">
        <v>3078</v>
      </c>
    </row>
    <row r="3077" spans="1:20" ht="17.100000000000001" customHeight="1" x14ac:dyDescent="0.25">
      <c r="A3077" s="1" t="s">
        <v>1242</v>
      </c>
      <c r="B3077" s="15">
        <v>2009</v>
      </c>
      <c r="C3077" s="15" t="s">
        <v>92</v>
      </c>
      <c r="D3077" s="15" t="s">
        <v>92</v>
      </c>
      <c r="E3077" s="15" t="s">
        <v>386</v>
      </c>
      <c r="F3077" s="15" t="s">
        <v>26</v>
      </c>
      <c r="G3077" s="15" t="s">
        <v>2163</v>
      </c>
      <c r="H3077" s="15" t="s">
        <v>1296</v>
      </c>
      <c r="I3077" s="15" t="s">
        <v>12247</v>
      </c>
      <c r="J3077" s="1" t="s">
        <v>4966</v>
      </c>
      <c r="K3077" s="15" t="s">
        <v>29</v>
      </c>
      <c r="L3077" s="15">
        <v>1</v>
      </c>
      <c r="M3077" s="15" t="s">
        <v>41</v>
      </c>
      <c r="N3077" s="15">
        <v>1</v>
      </c>
      <c r="O3077" s="15">
        <v>1</v>
      </c>
      <c r="P3077" s="13" t="s">
        <v>31</v>
      </c>
      <c r="Q3077" s="13" t="s">
        <v>32</v>
      </c>
      <c r="R3077" s="1"/>
      <c r="S3077" s="13" t="str" cm="1">
        <f t="array" ref="S3077">IFERROR(_xlfn.TEXTJOIN(", ",TRUE,IF(ChangeLog[ROW_ID]=$T3077,ChangeLog[Change'#],"")),"")</f>
        <v/>
      </c>
      <c r="T3077">
        <v>3079</v>
      </c>
    </row>
    <row r="3078" spans="1:20" ht="17.100000000000001" customHeight="1" x14ac:dyDescent="0.25">
      <c r="A3078" s="1" t="s">
        <v>1242</v>
      </c>
      <c r="B3078" s="15">
        <v>2009</v>
      </c>
      <c r="C3078" s="15" t="s">
        <v>92</v>
      </c>
      <c r="D3078" s="15" t="s">
        <v>92</v>
      </c>
      <c r="E3078" s="15" t="s">
        <v>386</v>
      </c>
      <c r="F3078" s="15" t="s">
        <v>26</v>
      </c>
      <c r="G3078" s="15" t="s">
        <v>2676</v>
      </c>
      <c r="H3078" s="15" t="s">
        <v>1296</v>
      </c>
      <c r="I3078" s="15" t="s">
        <v>12294</v>
      </c>
      <c r="J3078" s="1" t="s">
        <v>4968</v>
      </c>
      <c r="K3078" s="15" t="s">
        <v>29</v>
      </c>
      <c r="L3078" s="15">
        <v>1</v>
      </c>
      <c r="M3078" s="15" t="s">
        <v>41</v>
      </c>
      <c r="N3078" s="15">
        <v>1</v>
      </c>
      <c r="O3078" s="15">
        <v>1</v>
      </c>
      <c r="P3078" s="13" t="s">
        <v>31</v>
      </c>
      <c r="Q3078" s="13" t="s">
        <v>32</v>
      </c>
      <c r="R3078" s="1"/>
      <c r="S3078" s="13" t="str" cm="1">
        <f t="array" ref="S3078">IFERROR(_xlfn.TEXTJOIN(", ",TRUE,IF(ChangeLog[ROW_ID]=$T3078,ChangeLog[Change'#],"")),"")</f>
        <v/>
      </c>
      <c r="T3078">
        <v>3080</v>
      </c>
    </row>
    <row r="3079" spans="1:20" ht="17.100000000000001" customHeight="1" x14ac:dyDescent="0.25">
      <c r="A3079" s="1" t="s">
        <v>1242</v>
      </c>
      <c r="B3079" s="15">
        <v>2009</v>
      </c>
      <c r="C3079" s="15" t="s">
        <v>92</v>
      </c>
      <c r="D3079" s="15" t="s">
        <v>92</v>
      </c>
      <c r="E3079" s="15" t="s">
        <v>93</v>
      </c>
      <c r="F3079" s="15" t="s">
        <v>26</v>
      </c>
      <c r="G3079" s="15" t="s">
        <v>322</v>
      </c>
      <c r="H3079" s="15" t="s">
        <v>1296</v>
      </c>
      <c r="I3079" s="15" t="s">
        <v>12295</v>
      </c>
      <c r="J3079" s="1" t="s">
        <v>4970</v>
      </c>
      <c r="K3079" s="15" t="s">
        <v>29</v>
      </c>
      <c r="L3079" s="15">
        <v>1</v>
      </c>
      <c r="M3079" s="15" t="s">
        <v>41</v>
      </c>
      <c r="N3079" s="15">
        <v>1</v>
      </c>
      <c r="O3079" s="15">
        <v>1</v>
      </c>
      <c r="P3079" s="13" t="s">
        <v>31</v>
      </c>
      <c r="Q3079" s="13" t="s">
        <v>32</v>
      </c>
      <c r="R3079" s="1"/>
      <c r="S3079" s="13" t="str" cm="1">
        <f t="array" ref="S3079">IFERROR(_xlfn.TEXTJOIN(", ",TRUE,IF(ChangeLog[ROW_ID]=$T3079,ChangeLog[Change'#],"")),"")</f>
        <v/>
      </c>
      <c r="T3079">
        <v>3081</v>
      </c>
    </row>
    <row r="3080" spans="1:20" ht="17.100000000000001" customHeight="1" x14ac:dyDescent="0.25">
      <c r="A3080" s="1" t="s">
        <v>1242</v>
      </c>
      <c r="B3080" s="15">
        <v>2009</v>
      </c>
      <c r="C3080" s="15" t="s">
        <v>92</v>
      </c>
      <c r="D3080" s="15" t="s">
        <v>92</v>
      </c>
      <c r="E3080" s="15" t="s">
        <v>93</v>
      </c>
      <c r="F3080" s="15" t="s">
        <v>49</v>
      </c>
      <c r="G3080" s="15" t="s">
        <v>560</v>
      </c>
      <c r="H3080" s="15" t="s">
        <v>1296</v>
      </c>
      <c r="I3080" s="15" t="s">
        <v>12290</v>
      </c>
      <c r="J3080" s="1" t="s">
        <v>4861</v>
      </c>
      <c r="K3080" s="15" t="s">
        <v>29</v>
      </c>
      <c r="L3080" s="15">
        <v>1</v>
      </c>
      <c r="M3080" s="15" t="s">
        <v>41</v>
      </c>
      <c r="N3080" s="15">
        <v>1</v>
      </c>
      <c r="O3080" s="15">
        <v>1</v>
      </c>
      <c r="P3080" s="13" t="s">
        <v>31</v>
      </c>
      <c r="Q3080" s="13" t="s">
        <v>32</v>
      </c>
      <c r="R3080" s="1"/>
      <c r="S3080" s="13" t="str" cm="1">
        <f t="array" ref="S3080">IFERROR(_xlfn.TEXTJOIN(", ",TRUE,IF(ChangeLog[ROW_ID]=$T3080,ChangeLog[Change'#],"")),"")</f>
        <v/>
      </c>
      <c r="T3080">
        <v>3082</v>
      </c>
    </row>
    <row r="3081" spans="1:20" ht="17.100000000000001" customHeight="1" x14ac:dyDescent="0.25">
      <c r="A3081" s="1" t="s">
        <v>1242</v>
      </c>
      <c r="B3081" s="15">
        <v>2009</v>
      </c>
      <c r="C3081" s="15" t="s">
        <v>92</v>
      </c>
      <c r="D3081" s="15" t="s">
        <v>92</v>
      </c>
      <c r="E3081" s="15" t="s">
        <v>386</v>
      </c>
      <c r="F3081" s="15" t="s">
        <v>26</v>
      </c>
      <c r="G3081" s="15" t="s">
        <v>587</v>
      </c>
      <c r="H3081" s="15" t="s">
        <v>1296</v>
      </c>
      <c r="I3081" s="15" t="s">
        <v>12250</v>
      </c>
      <c r="J3081" s="1" t="s">
        <v>567</v>
      </c>
      <c r="K3081" s="15" t="s">
        <v>29</v>
      </c>
      <c r="L3081" s="15">
        <v>2</v>
      </c>
      <c r="M3081" s="15" t="s">
        <v>30</v>
      </c>
      <c r="N3081" s="15">
        <v>2</v>
      </c>
      <c r="O3081" s="15">
        <v>1</v>
      </c>
      <c r="P3081" s="13" t="s">
        <v>31</v>
      </c>
      <c r="Q3081" s="13" t="s">
        <v>32</v>
      </c>
      <c r="R3081" s="1"/>
      <c r="S3081" s="13" t="str" cm="1">
        <f t="array" ref="S3081">IFERROR(_xlfn.TEXTJOIN(", ",TRUE,IF(ChangeLog[ROW_ID]=$T3081,ChangeLog[Change'#],"")),"")</f>
        <v/>
      </c>
      <c r="T3081">
        <v>3083</v>
      </c>
    </row>
    <row r="3082" spans="1:20" ht="17.100000000000001" customHeight="1" x14ac:dyDescent="0.25">
      <c r="A3082" s="1" t="s">
        <v>1242</v>
      </c>
      <c r="B3082" s="15">
        <v>2009</v>
      </c>
      <c r="C3082" s="15" t="s">
        <v>92</v>
      </c>
      <c r="D3082" s="15" t="s">
        <v>92</v>
      </c>
      <c r="E3082" s="15" t="s">
        <v>386</v>
      </c>
      <c r="F3082" s="15" t="s">
        <v>26</v>
      </c>
      <c r="G3082" s="15" t="s">
        <v>2151</v>
      </c>
      <c r="H3082" s="15" t="s">
        <v>1296</v>
      </c>
      <c r="I3082" s="15" t="s">
        <v>12296</v>
      </c>
      <c r="J3082" s="1" t="s">
        <v>4963</v>
      </c>
      <c r="K3082" s="15" t="s">
        <v>29</v>
      </c>
      <c r="L3082" s="15">
        <v>3</v>
      </c>
      <c r="M3082" s="15" t="s">
        <v>57</v>
      </c>
      <c r="N3082" s="15">
        <v>3</v>
      </c>
      <c r="O3082" s="15">
        <v>1</v>
      </c>
      <c r="P3082" s="13" t="s">
        <v>31</v>
      </c>
      <c r="Q3082" s="13" t="s">
        <v>32</v>
      </c>
      <c r="R3082" s="1"/>
      <c r="S3082" s="13" t="str" cm="1">
        <f t="array" ref="S3082">IFERROR(_xlfn.TEXTJOIN(", ",TRUE,IF(ChangeLog[ROW_ID]=$T3082,ChangeLog[Change'#],"")),"")</f>
        <v/>
      </c>
      <c r="T3082">
        <v>3084</v>
      </c>
    </row>
    <row r="3083" spans="1:20" ht="17.100000000000001" customHeight="1" x14ac:dyDescent="0.25">
      <c r="A3083" s="1" t="s">
        <v>1242</v>
      </c>
      <c r="B3083" s="15">
        <v>2009</v>
      </c>
      <c r="C3083" s="15" t="s">
        <v>92</v>
      </c>
      <c r="D3083" s="15" t="s">
        <v>92</v>
      </c>
      <c r="E3083" s="15" t="s">
        <v>93</v>
      </c>
      <c r="F3083" s="15" t="s">
        <v>49</v>
      </c>
      <c r="G3083" s="15" t="s">
        <v>527</v>
      </c>
      <c r="H3083" s="15" t="s">
        <v>1296</v>
      </c>
      <c r="I3083" s="15" t="s">
        <v>12297</v>
      </c>
      <c r="J3083" s="1" t="s">
        <v>4972</v>
      </c>
      <c r="K3083" s="15" t="s">
        <v>29</v>
      </c>
      <c r="L3083" s="15">
        <v>1</v>
      </c>
      <c r="M3083" s="15" t="s">
        <v>41</v>
      </c>
      <c r="N3083" s="15">
        <v>1</v>
      </c>
      <c r="O3083" s="15">
        <v>1</v>
      </c>
      <c r="P3083" s="13" t="s">
        <v>31</v>
      </c>
      <c r="Q3083" s="13" t="s">
        <v>32</v>
      </c>
      <c r="R3083" s="1"/>
      <c r="S3083" s="13" t="str" cm="1">
        <f t="array" ref="S3083">IFERROR(_xlfn.TEXTJOIN(", ",TRUE,IF(ChangeLog[ROW_ID]=$T3083,ChangeLog[Change'#],"")),"")</f>
        <v/>
      </c>
      <c r="T3083">
        <v>3085</v>
      </c>
    </row>
    <row r="3084" spans="1:20" ht="17.100000000000001" customHeight="1" x14ac:dyDescent="0.25">
      <c r="A3084" s="1" t="s">
        <v>1242</v>
      </c>
      <c r="B3084" s="15">
        <v>2009</v>
      </c>
      <c r="C3084" s="15" t="s">
        <v>92</v>
      </c>
      <c r="D3084" s="15" t="s">
        <v>92</v>
      </c>
      <c r="E3084" s="15" t="s">
        <v>93</v>
      </c>
      <c r="F3084" s="15" t="s">
        <v>26</v>
      </c>
      <c r="G3084" s="15" t="s">
        <v>527</v>
      </c>
      <c r="H3084" s="15" t="s">
        <v>1296</v>
      </c>
      <c r="I3084" s="15" t="s">
        <v>12298</v>
      </c>
      <c r="J3084" s="1" t="s">
        <v>528</v>
      </c>
      <c r="K3084" s="15" t="s">
        <v>29</v>
      </c>
      <c r="L3084" s="15">
        <v>1</v>
      </c>
      <c r="M3084" s="15" t="s">
        <v>41</v>
      </c>
      <c r="N3084" s="15">
        <v>1</v>
      </c>
      <c r="O3084" s="15">
        <v>1</v>
      </c>
      <c r="P3084" s="13" t="s">
        <v>31</v>
      </c>
      <c r="Q3084" s="13" t="s">
        <v>32</v>
      </c>
      <c r="R3084" s="1"/>
      <c r="S3084" s="13" t="str" cm="1">
        <f t="array" ref="S3084">IFERROR(_xlfn.TEXTJOIN(", ",TRUE,IF(ChangeLog[ROW_ID]=$T3084,ChangeLog[Change'#],"")),"")</f>
        <v/>
      </c>
      <c r="T3084">
        <v>3086</v>
      </c>
    </row>
    <row r="3085" spans="1:20" ht="17.100000000000001" customHeight="1" x14ac:dyDescent="0.25">
      <c r="A3085" s="1" t="s">
        <v>1242</v>
      </c>
      <c r="B3085" s="15">
        <v>2009</v>
      </c>
      <c r="C3085" s="15" t="s">
        <v>92</v>
      </c>
      <c r="D3085" s="15" t="s">
        <v>92</v>
      </c>
      <c r="E3085" s="15" t="s">
        <v>386</v>
      </c>
      <c r="F3085" s="15" t="s">
        <v>26</v>
      </c>
      <c r="G3085" s="15" t="s">
        <v>2383</v>
      </c>
      <c r="H3085" s="15" t="s">
        <v>1296</v>
      </c>
      <c r="I3085" s="15" t="s">
        <v>12299</v>
      </c>
      <c r="J3085" s="1" t="s">
        <v>389</v>
      </c>
      <c r="K3085" s="15" t="s">
        <v>29</v>
      </c>
      <c r="L3085" s="15">
        <v>2</v>
      </c>
      <c r="M3085" s="15" t="s">
        <v>30</v>
      </c>
      <c r="N3085" s="15">
        <v>2</v>
      </c>
      <c r="O3085" s="15">
        <v>1</v>
      </c>
      <c r="P3085" s="13" t="s">
        <v>31</v>
      </c>
      <c r="Q3085" s="13" t="s">
        <v>32</v>
      </c>
      <c r="R3085" s="1"/>
      <c r="S3085" s="13" t="str" cm="1">
        <f t="array" ref="S3085">IFERROR(_xlfn.TEXTJOIN(", ",TRUE,IF(ChangeLog[ROW_ID]=$T3085,ChangeLog[Change'#],"")),"")</f>
        <v/>
      </c>
      <c r="T3085">
        <v>3087</v>
      </c>
    </row>
    <row r="3086" spans="1:20" ht="17.100000000000001" customHeight="1" x14ac:dyDescent="0.25">
      <c r="A3086" s="1" t="s">
        <v>1242</v>
      </c>
      <c r="B3086" s="15">
        <v>2009</v>
      </c>
      <c r="C3086" s="15" t="s">
        <v>92</v>
      </c>
      <c r="D3086" s="15" t="s">
        <v>92</v>
      </c>
      <c r="E3086" s="15" t="s">
        <v>386</v>
      </c>
      <c r="F3086" s="15" t="s">
        <v>26</v>
      </c>
      <c r="G3086" s="15" t="s">
        <v>559</v>
      </c>
      <c r="H3086" s="15" t="s">
        <v>1296</v>
      </c>
      <c r="I3086" s="15" t="s">
        <v>12300</v>
      </c>
      <c r="J3086" s="1" t="s">
        <v>389</v>
      </c>
      <c r="K3086" s="15" t="s">
        <v>29</v>
      </c>
      <c r="L3086" s="15">
        <v>2</v>
      </c>
      <c r="M3086" s="15" t="s">
        <v>30</v>
      </c>
      <c r="N3086" s="15">
        <v>2</v>
      </c>
      <c r="O3086" s="15">
        <v>1</v>
      </c>
      <c r="P3086" s="13" t="s">
        <v>31</v>
      </c>
      <c r="Q3086" s="13" t="s">
        <v>32</v>
      </c>
      <c r="R3086" s="1"/>
      <c r="S3086" s="13" t="str" cm="1">
        <f t="array" ref="S3086">IFERROR(_xlfn.TEXTJOIN(", ",TRUE,IF(ChangeLog[ROW_ID]=$T3086,ChangeLog[Change'#],"")),"")</f>
        <v/>
      </c>
      <c r="T3086">
        <v>3088</v>
      </c>
    </row>
    <row r="3087" spans="1:20" ht="17.100000000000001" customHeight="1" x14ac:dyDescent="0.25">
      <c r="A3087" s="1" t="s">
        <v>1242</v>
      </c>
      <c r="B3087" s="15">
        <v>2009</v>
      </c>
      <c r="C3087" s="15" t="s">
        <v>92</v>
      </c>
      <c r="D3087" s="15" t="s">
        <v>92</v>
      </c>
      <c r="E3087" s="15" t="s">
        <v>93</v>
      </c>
      <c r="F3087" s="15" t="s">
        <v>26</v>
      </c>
      <c r="G3087" s="15" t="s">
        <v>527</v>
      </c>
      <c r="H3087" s="15" t="s">
        <v>1296</v>
      </c>
      <c r="I3087" s="15" t="s">
        <v>12298</v>
      </c>
      <c r="J3087" s="1" t="s">
        <v>4855</v>
      </c>
      <c r="K3087" s="15" t="s">
        <v>29</v>
      </c>
      <c r="L3087" s="15">
        <v>2</v>
      </c>
      <c r="M3087" s="15" t="s">
        <v>30</v>
      </c>
      <c r="N3087" s="15">
        <v>2</v>
      </c>
      <c r="O3087" s="15">
        <v>1</v>
      </c>
      <c r="P3087" s="13" t="s">
        <v>31</v>
      </c>
      <c r="Q3087" s="13" t="s">
        <v>32</v>
      </c>
      <c r="R3087" s="1"/>
      <c r="S3087" s="13" t="str" cm="1">
        <f t="array" ref="S3087">IFERROR(_xlfn.TEXTJOIN(", ",TRUE,IF(ChangeLog[ROW_ID]=$T3087,ChangeLog[Change'#],"")),"")</f>
        <v/>
      </c>
      <c r="T3087">
        <v>3089</v>
      </c>
    </row>
    <row r="3088" spans="1:20" ht="17.100000000000001" customHeight="1" x14ac:dyDescent="0.25">
      <c r="A3088" s="1" t="s">
        <v>1242</v>
      </c>
      <c r="B3088" s="15">
        <v>2009</v>
      </c>
      <c r="C3088" s="15" t="s">
        <v>92</v>
      </c>
      <c r="D3088" s="15" t="s">
        <v>92</v>
      </c>
      <c r="E3088" s="15" t="s">
        <v>93</v>
      </c>
      <c r="F3088" s="15" t="s">
        <v>49</v>
      </c>
      <c r="G3088" s="15" t="s">
        <v>1605</v>
      </c>
      <c r="H3088" s="15" t="s">
        <v>1296</v>
      </c>
      <c r="I3088" s="15" t="s">
        <v>12301</v>
      </c>
      <c r="J3088" s="1" t="s">
        <v>4977</v>
      </c>
      <c r="K3088" s="15" t="s">
        <v>29</v>
      </c>
      <c r="L3088" s="15">
        <v>2</v>
      </c>
      <c r="M3088" s="15" t="s">
        <v>30</v>
      </c>
      <c r="N3088" s="15">
        <v>2</v>
      </c>
      <c r="O3088" s="15">
        <v>1</v>
      </c>
      <c r="P3088" s="13" t="s">
        <v>31</v>
      </c>
      <c r="Q3088" s="13" t="s">
        <v>32</v>
      </c>
      <c r="R3088" s="1"/>
      <c r="S3088" s="13" t="str" cm="1">
        <f t="array" ref="S3088">IFERROR(_xlfn.TEXTJOIN(", ",TRUE,IF(ChangeLog[ROW_ID]=$T3088,ChangeLog[Change'#],"")),"")</f>
        <v/>
      </c>
      <c r="T3088">
        <v>3090</v>
      </c>
    </row>
    <row r="3089" spans="1:20" ht="17.100000000000001" customHeight="1" x14ac:dyDescent="0.25">
      <c r="A3089" s="1" t="s">
        <v>1242</v>
      </c>
      <c r="B3089" s="15">
        <v>2009</v>
      </c>
      <c r="C3089" s="15" t="s">
        <v>97</v>
      </c>
      <c r="D3089" s="15" t="s">
        <v>97</v>
      </c>
      <c r="E3089" s="15" t="s">
        <v>97</v>
      </c>
      <c r="F3089" s="15" t="s">
        <v>26</v>
      </c>
      <c r="G3089" s="15" t="s">
        <v>283</v>
      </c>
      <c r="H3089" s="15" t="s">
        <v>1349</v>
      </c>
      <c r="I3089" s="15" t="s">
        <v>12302</v>
      </c>
      <c r="J3089" s="1" t="s">
        <v>4979</v>
      </c>
      <c r="K3089" s="15" t="s">
        <v>29</v>
      </c>
      <c r="L3089" s="15">
        <v>3</v>
      </c>
      <c r="M3089" s="15" t="s">
        <v>57</v>
      </c>
      <c r="N3089" s="15">
        <v>3</v>
      </c>
      <c r="O3089" s="15">
        <v>1</v>
      </c>
      <c r="P3089" s="13" t="s">
        <v>31</v>
      </c>
      <c r="Q3089" s="13" t="s">
        <v>32</v>
      </c>
      <c r="R3089" s="1"/>
      <c r="S3089" s="13" t="str" cm="1">
        <f t="array" ref="S3089">IFERROR(_xlfn.TEXTJOIN(", ",TRUE,IF(ChangeLog[ROW_ID]=$T3089,ChangeLog[Change'#],"")),"")</f>
        <v/>
      </c>
      <c r="T3089">
        <v>3091</v>
      </c>
    </row>
    <row r="3090" spans="1:20" ht="17.100000000000001" customHeight="1" x14ac:dyDescent="0.25">
      <c r="A3090" s="1" t="s">
        <v>1242</v>
      </c>
      <c r="B3090" s="15">
        <v>2009</v>
      </c>
      <c r="C3090" s="15" t="s">
        <v>97</v>
      </c>
      <c r="D3090" s="15" t="s">
        <v>97</v>
      </c>
      <c r="E3090" s="15" t="s">
        <v>97</v>
      </c>
      <c r="F3090" s="15" t="s">
        <v>26</v>
      </c>
      <c r="G3090" s="15" t="s">
        <v>283</v>
      </c>
      <c r="H3090" s="15" t="s">
        <v>1349</v>
      </c>
      <c r="I3090" s="15" t="s">
        <v>12302</v>
      </c>
      <c r="J3090" s="1" t="s">
        <v>4980</v>
      </c>
      <c r="K3090" s="15" t="s">
        <v>29</v>
      </c>
      <c r="L3090" s="15">
        <v>3</v>
      </c>
      <c r="M3090" s="15" t="s">
        <v>57</v>
      </c>
      <c r="N3090" s="15">
        <v>3</v>
      </c>
      <c r="O3090" s="15">
        <v>1</v>
      </c>
      <c r="P3090" s="13" t="s">
        <v>31</v>
      </c>
      <c r="Q3090" s="13" t="s">
        <v>32</v>
      </c>
      <c r="R3090" s="1"/>
      <c r="S3090" s="13" t="str" cm="1">
        <f t="array" ref="S3090">IFERROR(_xlfn.TEXTJOIN(", ",TRUE,IF(ChangeLog[ROW_ID]=$T3090,ChangeLog[Change'#],"")),"")</f>
        <v/>
      </c>
      <c r="T3090">
        <v>3092</v>
      </c>
    </row>
    <row r="3091" spans="1:20" ht="17.100000000000001" customHeight="1" x14ac:dyDescent="0.25">
      <c r="A3091" s="1" t="s">
        <v>1242</v>
      </c>
      <c r="B3091" s="15">
        <v>2009</v>
      </c>
      <c r="C3091" s="15" t="s">
        <v>97</v>
      </c>
      <c r="D3091" s="15" t="s">
        <v>97</v>
      </c>
      <c r="E3091" s="15" t="s">
        <v>97</v>
      </c>
      <c r="F3091" s="15" t="s">
        <v>49</v>
      </c>
      <c r="G3091" s="15" t="s">
        <v>283</v>
      </c>
      <c r="H3091" s="15" t="s">
        <v>1349</v>
      </c>
      <c r="I3091" s="15" t="s">
        <v>12303</v>
      </c>
      <c r="J3091" s="1" t="s">
        <v>4982</v>
      </c>
      <c r="K3091" s="15" t="s">
        <v>29</v>
      </c>
      <c r="L3091" s="15">
        <v>1</v>
      </c>
      <c r="M3091" s="15" t="s">
        <v>41</v>
      </c>
      <c r="N3091" s="15">
        <v>1</v>
      </c>
      <c r="O3091" s="15">
        <v>1</v>
      </c>
      <c r="P3091" s="13" t="s">
        <v>31</v>
      </c>
      <c r="Q3091" s="13" t="s">
        <v>32</v>
      </c>
      <c r="R3091" s="1"/>
      <c r="S3091" s="13" t="str" cm="1">
        <f t="array" ref="S3091">IFERROR(_xlfn.TEXTJOIN(", ",TRUE,IF(ChangeLog[ROW_ID]=$T3091,ChangeLog[Change'#],"")),"")</f>
        <v/>
      </c>
      <c r="T3091">
        <v>3093</v>
      </c>
    </row>
    <row r="3092" spans="1:20" ht="17.100000000000001" customHeight="1" x14ac:dyDescent="0.25">
      <c r="A3092" s="1" t="s">
        <v>1242</v>
      </c>
      <c r="B3092" s="15">
        <v>2009</v>
      </c>
      <c r="C3092" s="15" t="s">
        <v>97</v>
      </c>
      <c r="D3092" s="15" t="s">
        <v>97</v>
      </c>
      <c r="E3092" s="15" t="s">
        <v>97</v>
      </c>
      <c r="F3092" s="15" t="s">
        <v>49</v>
      </c>
      <c r="G3092" s="15" t="s">
        <v>283</v>
      </c>
      <c r="H3092" s="15" t="s">
        <v>1349</v>
      </c>
      <c r="I3092" s="15" t="s">
        <v>12303</v>
      </c>
      <c r="J3092" s="1" t="s">
        <v>4983</v>
      </c>
      <c r="K3092" s="15" t="s">
        <v>29</v>
      </c>
      <c r="L3092" s="15">
        <v>2</v>
      </c>
      <c r="M3092" s="15" t="s">
        <v>30</v>
      </c>
      <c r="N3092" s="15">
        <v>2</v>
      </c>
      <c r="O3092" s="15">
        <v>1</v>
      </c>
      <c r="P3092" s="13" t="s">
        <v>31</v>
      </c>
      <c r="Q3092" s="13" t="s">
        <v>32</v>
      </c>
      <c r="R3092" s="1"/>
      <c r="S3092" s="13" t="str" cm="1">
        <f t="array" ref="S3092">IFERROR(_xlfn.TEXTJOIN(", ",TRUE,IF(ChangeLog[ROW_ID]=$T3092,ChangeLog[Change'#],"")),"")</f>
        <v/>
      </c>
      <c r="T3092">
        <v>3094</v>
      </c>
    </row>
    <row r="3093" spans="1:20" ht="17.100000000000001" customHeight="1" x14ac:dyDescent="0.25">
      <c r="A3093" s="1" t="s">
        <v>1242</v>
      </c>
      <c r="B3093" s="15">
        <v>2009</v>
      </c>
      <c r="C3093" s="15" t="s">
        <v>97</v>
      </c>
      <c r="D3093" s="15" t="s">
        <v>97</v>
      </c>
      <c r="E3093" s="15" t="s">
        <v>97</v>
      </c>
      <c r="F3093" s="15" t="s">
        <v>325</v>
      </c>
      <c r="G3093" s="15" t="s">
        <v>283</v>
      </c>
      <c r="H3093" s="15" t="s">
        <v>1349</v>
      </c>
      <c r="I3093" s="15" t="s">
        <v>326</v>
      </c>
      <c r="J3093" s="1" t="s">
        <v>4984</v>
      </c>
      <c r="K3093" s="15" t="s">
        <v>29</v>
      </c>
      <c r="L3093" s="15">
        <v>1</v>
      </c>
      <c r="M3093" s="15" t="s">
        <v>41</v>
      </c>
      <c r="N3093" s="15">
        <v>1</v>
      </c>
      <c r="O3093" s="15">
        <v>1</v>
      </c>
      <c r="P3093" s="13" t="s">
        <v>31</v>
      </c>
      <c r="Q3093" s="13" t="s">
        <v>32</v>
      </c>
      <c r="R3093" s="1"/>
      <c r="S3093" s="13" t="str" cm="1">
        <f t="array" ref="S3093">IFERROR(_xlfn.TEXTJOIN(", ",TRUE,IF(ChangeLog[ROW_ID]=$T3093,ChangeLog[Change'#],"")),"")</f>
        <v/>
      </c>
      <c r="T3093">
        <v>3095</v>
      </c>
    </row>
    <row r="3094" spans="1:20" ht="17.100000000000001" customHeight="1" x14ac:dyDescent="0.25">
      <c r="A3094" s="1" t="s">
        <v>1242</v>
      </c>
      <c r="B3094" s="15">
        <v>2009</v>
      </c>
      <c r="C3094" s="15" t="s">
        <v>97</v>
      </c>
      <c r="D3094" s="15" t="s">
        <v>97</v>
      </c>
      <c r="E3094" s="15" t="s">
        <v>97</v>
      </c>
      <c r="F3094" s="15" t="s">
        <v>325</v>
      </c>
      <c r="G3094" s="15" t="s">
        <v>283</v>
      </c>
      <c r="H3094" s="15" t="s">
        <v>1349</v>
      </c>
      <c r="I3094" s="15" t="s">
        <v>326</v>
      </c>
      <c r="J3094" s="1" t="s">
        <v>4985</v>
      </c>
      <c r="K3094" s="15" t="s">
        <v>29</v>
      </c>
      <c r="L3094" s="15">
        <v>2</v>
      </c>
      <c r="M3094" s="15" t="s">
        <v>30</v>
      </c>
      <c r="N3094" s="15">
        <v>2</v>
      </c>
      <c r="O3094" s="15">
        <v>1</v>
      </c>
      <c r="P3094" s="13" t="s">
        <v>31</v>
      </c>
      <c r="Q3094" s="13" t="s">
        <v>32</v>
      </c>
      <c r="R3094" s="1"/>
      <c r="S3094" s="13" t="str" cm="1">
        <f t="array" ref="S3094">IFERROR(_xlfn.TEXTJOIN(", ",TRUE,IF(ChangeLog[ROW_ID]=$T3094,ChangeLog[Change'#],"")),"")</f>
        <v/>
      </c>
      <c r="T3094">
        <v>3096</v>
      </c>
    </row>
    <row r="3095" spans="1:20" ht="17.100000000000001" customHeight="1" x14ac:dyDescent="0.25">
      <c r="A3095" s="1" t="s">
        <v>1242</v>
      </c>
      <c r="B3095" s="15">
        <v>2009</v>
      </c>
      <c r="C3095" s="15" t="s">
        <v>97</v>
      </c>
      <c r="D3095" s="15" t="s">
        <v>97</v>
      </c>
      <c r="E3095" s="15" t="s">
        <v>97</v>
      </c>
      <c r="F3095" s="15" t="s">
        <v>26</v>
      </c>
      <c r="G3095" s="15" t="s">
        <v>36</v>
      </c>
      <c r="H3095" s="15" t="s">
        <v>1349</v>
      </c>
      <c r="I3095" s="15" t="s">
        <v>98</v>
      </c>
      <c r="J3095" s="1" t="s">
        <v>4986</v>
      </c>
      <c r="K3095" s="15" t="s">
        <v>29</v>
      </c>
      <c r="L3095" s="15">
        <v>1</v>
      </c>
      <c r="M3095" s="15" t="s">
        <v>41</v>
      </c>
      <c r="N3095" s="15">
        <v>1</v>
      </c>
      <c r="O3095" s="15">
        <v>1</v>
      </c>
      <c r="P3095" s="13" t="s">
        <v>31</v>
      </c>
      <c r="Q3095" s="13" t="s">
        <v>32</v>
      </c>
      <c r="R3095" s="1"/>
      <c r="S3095" s="13" t="str" cm="1">
        <f t="array" ref="S3095">IFERROR(_xlfn.TEXTJOIN(", ",TRUE,IF(ChangeLog[ROW_ID]=$T3095,ChangeLog[Change'#],"")),"")</f>
        <v/>
      </c>
      <c r="T3095">
        <v>3097</v>
      </c>
    </row>
    <row r="3096" spans="1:20" ht="17.100000000000001" customHeight="1" x14ac:dyDescent="0.25">
      <c r="A3096" s="1" t="s">
        <v>1242</v>
      </c>
      <c r="B3096" s="15">
        <v>2009</v>
      </c>
      <c r="C3096" s="15" t="s">
        <v>97</v>
      </c>
      <c r="D3096" s="15" t="s">
        <v>97</v>
      </c>
      <c r="E3096" s="15" t="s">
        <v>97</v>
      </c>
      <c r="F3096" s="15" t="s">
        <v>49</v>
      </c>
      <c r="G3096" s="15" t="s">
        <v>152</v>
      </c>
      <c r="H3096" s="15" t="s">
        <v>1349</v>
      </c>
      <c r="I3096" s="15" t="s">
        <v>267</v>
      </c>
      <c r="J3096" s="1" t="s">
        <v>1189</v>
      </c>
      <c r="K3096" s="15" t="s">
        <v>29</v>
      </c>
      <c r="L3096" s="15">
        <v>1</v>
      </c>
      <c r="M3096" s="15" t="s">
        <v>41</v>
      </c>
      <c r="N3096" s="15">
        <v>1</v>
      </c>
      <c r="O3096" s="15">
        <v>1</v>
      </c>
      <c r="P3096" s="13" t="s">
        <v>31</v>
      </c>
      <c r="Q3096" s="13" t="s">
        <v>32</v>
      </c>
      <c r="R3096" s="1"/>
      <c r="S3096" s="13" t="str" cm="1">
        <f t="array" ref="S3096">IFERROR(_xlfn.TEXTJOIN(", ",TRUE,IF(ChangeLog[ROW_ID]=$T3096,ChangeLog[Change'#],"")),"")</f>
        <v/>
      </c>
      <c r="T3096">
        <v>3098</v>
      </c>
    </row>
    <row r="3097" spans="1:20" ht="17.100000000000001" customHeight="1" x14ac:dyDescent="0.25">
      <c r="A3097" s="1" t="s">
        <v>1242</v>
      </c>
      <c r="B3097" s="15">
        <v>2009</v>
      </c>
      <c r="C3097" s="15" t="s">
        <v>97</v>
      </c>
      <c r="D3097" s="15" t="s">
        <v>97</v>
      </c>
      <c r="E3097" s="15" t="s">
        <v>97</v>
      </c>
      <c r="F3097" s="15" t="s">
        <v>49</v>
      </c>
      <c r="G3097" s="15" t="s">
        <v>36</v>
      </c>
      <c r="H3097" s="15" t="s">
        <v>1349</v>
      </c>
      <c r="I3097" s="15" t="s">
        <v>265</v>
      </c>
      <c r="J3097" s="1" t="s">
        <v>4987</v>
      </c>
      <c r="K3097" s="15" t="s">
        <v>29</v>
      </c>
      <c r="L3097" s="15">
        <v>1</v>
      </c>
      <c r="M3097" s="15" t="s">
        <v>41</v>
      </c>
      <c r="N3097" s="15">
        <v>1</v>
      </c>
      <c r="O3097" s="15">
        <v>1</v>
      </c>
      <c r="P3097" s="13" t="s">
        <v>31</v>
      </c>
      <c r="Q3097" s="13" t="s">
        <v>32</v>
      </c>
      <c r="R3097" s="1"/>
      <c r="S3097" s="13" t="str" cm="1">
        <f t="array" ref="S3097">IFERROR(_xlfn.TEXTJOIN(", ",TRUE,IF(ChangeLog[ROW_ID]=$T3097,ChangeLog[Change'#],"")),"")</f>
        <v/>
      </c>
      <c r="T3097">
        <v>3099</v>
      </c>
    </row>
    <row r="3098" spans="1:20" ht="17.100000000000001" customHeight="1" x14ac:dyDescent="0.25">
      <c r="A3098" s="1" t="s">
        <v>1242</v>
      </c>
      <c r="B3098" s="15">
        <v>2009</v>
      </c>
      <c r="C3098" s="15" t="s">
        <v>97</v>
      </c>
      <c r="D3098" s="15" t="s">
        <v>97</v>
      </c>
      <c r="E3098" s="15" t="s">
        <v>97</v>
      </c>
      <c r="F3098" s="15" t="s">
        <v>26</v>
      </c>
      <c r="G3098" s="15" t="s">
        <v>152</v>
      </c>
      <c r="H3098" s="15" t="s">
        <v>1349</v>
      </c>
      <c r="I3098" s="15" t="s">
        <v>1002</v>
      </c>
      <c r="J3098" s="1" t="s">
        <v>576</v>
      </c>
      <c r="K3098" s="15" t="s">
        <v>29</v>
      </c>
      <c r="L3098" s="15">
        <v>1</v>
      </c>
      <c r="M3098" s="15" t="s">
        <v>41</v>
      </c>
      <c r="N3098" s="15">
        <v>1</v>
      </c>
      <c r="O3098" s="15">
        <v>1</v>
      </c>
      <c r="P3098" s="13" t="s">
        <v>31</v>
      </c>
      <c r="Q3098" s="13" t="s">
        <v>32</v>
      </c>
      <c r="R3098" s="1"/>
      <c r="S3098" s="13" t="str" cm="1">
        <f t="array" ref="S3098">IFERROR(_xlfn.TEXTJOIN(", ",TRUE,IF(ChangeLog[ROW_ID]=$T3098,ChangeLog[Change'#],"")),"")</f>
        <v/>
      </c>
      <c r="T3098">
        <v>3100</v>
      </c>
    </row>
    <row r="3099" spans="1:20" ht="17.100000000000001" customHeight="1" x14ac:dyDescent="0.25">
      <c r="A3099" s="1" t="s">
        <v>1242</v>
      </c>
      <c r="B3099" s="15">
        <v>2009</v>
      </c>
      <c r="C3099" s="15" t="s">
        <v>97</v>
      </c>
      <c r="D3099" s="15" t="s">
        <v>97</v>
      </c>
      <c r="E3099" s="15" t="s">
        <v>97</v>
      </c>
      <c r="F3099" s="15" t="s">
        <v>49</v>
      </c>
      <c r="G3099" s="15" t="s">
        <v>152</v>
      </c>
      <c r="H3099" s="15" t="s">
        <v>1349</v>
      </c>
      <c r="I3099" s="15" t="s">
        <v>267</v>
      </c>
      <c r="J3099" s="1" t="s">
        <v>4873</v>
      </c>
      <c r="K3099" s="15" t="s">
        <v>29</v>
      </c>
      <c r="L3099" s="15">
        <v>2</v>
      </c>
      <c r="M3099" s="15" t="s">
        <v>30</v>
      </c>
      <c r="N3099" s="15">
        <v>2</v>
      </c>
      <c r="O3099" s="15">
        <v>1</v>
      </c>
      <c r="P3099" s="13" t="s">
        <v>31</v>
      </c>
      <c r="Q3099" s="13" t="s">
        <v>32</v>
      </c>
      <c r="R3099" s="1"/>
      <c r="S3099" s="13" t="str" cm="1">
        <f t="array" ref="S3099">IFERROR(_xlfn.TEXTJOIN(", ",TRUE,IF(ChangeLog[ROW_ID]=$T3099,ChangeLog[Change'#],"")),"")</f>
        <v/>
      </c>
      <c r="T3099">
        <v>3101</v>
      </c>
    </row>
    <row r="3100" spans="1:20" ht="17.100000000000001" customHeight="1" x14ac:dyDescent="0.25">
      <c r="A3100" s="1" t="s">
        <v>1242</v>
      </c>
      <c r="B3100" s="15">
        <v>2009</v>
      </c>
      <c r="C3100" s="15" t="s">
        <v>97</v>
      </c>
      <c r="D3100" s="15" t="s">
        <v>97</v>
      </c>
      <c r="E3100" s="15" t="s">
        <v>97</v>
      </c>
      <c r="F3100" s="15" t="s">
        <v>26</v>
      </c>
      <c r="G3100" s="15" t="s">
        <v>152</v>
      </c>
      <c r="H3100" s="15" t="s">
        <v>1349</v>
      </c>
      <c r="I3100" s="15" t="s">
        <v>1002</v>
      </c>
      <c r="J3100" s="1" t="s">
        <v>572</v>
      </c>
      <c r="K3100" s="15" t="s">
        <v>29</v>
      </c>
      <c r="L3100" s="15">
        <v>2</v>
      </c>
      <c r="M3100" s="15" t="s">
        <v>30</v>
      </c>
      <c r="N3100" s="15">
        <v>2</v>
      </c>
      <c r="O3100" s="15">
        <v>1</v>
      </c>
      <c r="P3100" s="13" t="s">
        <v>31</v>
      </c>
      <c r="Q3100" s="13" t="s">
        <v>32</v>
      </c>
      <c r="R3100" s="1"/>
      <c r="S3100" s="13" t="str" cm="1">
        <f t="array" ref="S3100">IFERROR(_xlfn.TEXTJOIN(", ",TRUE,IF(ChangeLog[ROW_ID]=$T3100,ChangeLog[Change'#],"")),"")</f>
        <v/>
      </c>
      <c r="T3100">
        <v>3102</v>
      </c>
    </row>
    <row r="3101" spans="1:20" ht="17.100000000000001" customHeight="1" x14ac:dyDescent="0.25">
      <c r="A3101" s="1" t="s">
        <v>1242</v>
      </c>
      <c r="B3101" s="15">
        <v>2009</v>
      </c>
      <c r="C3101" s="15" t="s">
        <v>3203</v>
      </c>
      <c r="D3101" s="15" t="s">
        <v>3203</v>
      </c>
      <c r="E3101" s="15" t="s">
        <v>3204</v>
      </c>
      <c r="F3101" s="15" t="s">
        <v>49</v>
      </c>
      <c r="G3101" s="15" t="s">
        <v>504</v>
      </c>
      <c r="H3101" s="15" t="s">
        <v>3206</v>
      </c>
      <c r="I3101" s="15" t="s">
        <v>12304</v>
      </c>
      <c r="J3101" s="1" t="s">
        <v>4989</v>
      </c>
      <c r="K3101" s="15" t="s">
        <v>29</v>
      </c>
      <c r="L3101" s="15">
        <v>3</v>
      </c>
      <c r="M3101" s="15" t="s">
        <v>57</v>
      </c>
      <c r="N3101" s="15">
        <v>3</v>
      </c>
      <c r="O3101" s="15">
        <v>1</v>
      </c>
      <c r="P3101" s="13" t="s">
        <v>31</v>
      </c>
      <c r="Q3101" s="13" t="s">
        <v>32</v>
      </c>
      <c r="R3101" s="1"/>
      <c r="S3101" s="13" t="str" cm="1">
        <f t="array" ref="S3101">IFERROR(_xlfn.TEXTJOIN(", ",TRUE,IF(ChangeLog[ROW_ID]=$T3101,ChangeLog[Change'#],"")),"")</f>
        <v/>
      </c>
      <c r="T3101">
        <v>3103</v>
      </c>
    </row>
    <row r="3102" spans="1:20" ht="17.100000000000001" customHeight="1" x14ac:dyDescent="0.25">
      <c r="A3102" s="1" t="s">
        <v>1242</v>
      </c>
      <c r="B3102" s="15">
        <v>2009</v>
      </c>
      <c r="C3102" s="15" t="s">
        <v>3203</v>
      </c>
      <c r="D3102" s="15" t="s">
        <v>3203</v>
      </c>
      <c r="E3102" s="15" t="s">
        <v>3204</v>
      </c>
      <c r="F3102" s="15" t="s">
        <v>26</v>
      </c>
      <c r="G3102" s="15" t="s">
        <v>3205</v>
      </c>
      <c r="H3102" s="15" t="s">
        <v>3206</v>
      </c>
      <c r="I3102" s="15" t="s">
        <v>12305</v>
      </c>
      <c r="J3102" s="1" t="s">
        <v>4991</v>
      </c>
      <c r="K3102" s="15" t="s">
        <v>29</v>
      </c>
      <c r="L3102" s="15">
        <v>3</v>
      </c>
      <c r="M3102" s="15" t="s">
        <v>57</v>
      </c>
      <c r="N3102" s="15">
        <v>3</v>
      </c>
      <c r="O3102" s="15">
        <v>1</v>
      </c>
      <c r="P3102" s="13" t="s">
        <v>31</v>
      </c>
      <c r="Q3102" s="13" t="s">
        <v>32</v>
      </c>
      <c r="R3102" s="1"/>
      <c r="S3102" s="13" t="str" cm="1">
        <f t="array" ref="S3102">IFERROR(_xlfn.TEXTJOIN(", ",TRUE,IF(ChangeLog[ROW_ID]=$T3102,ChangeLog[Change'#],"")),"")</f>
        <v/>
      </c>
      <c r="T3102">
        <v>3104</v>
      </c>
    </row>
    <row r="3103" spans="1:20" ht="17.100000000000001" customHeight="1" x14ac:dyDescent="0.25">
      <c r="A3103" s="1" t="s">
        <v>1242</v>
      </c>
      <c r="B3103" s="15">
        <v>2009</v>
      </c>
      <c r="C3103" s="15" t="s">
        <v>4992</v>
      </c>
      <c r="D3103" s="15" t="s">
        <v>4992</v>
      </c>
      <c r="E3103" s="15" t="s">
        <v>4993</v>
      </c>
      <c r="F3103" s="15" t="s">
        <v>26</v>
      </c>
      <c r="G3103" s="15" t="s">
        <v>4994</v>
      </c>
      <c r="H3103" s="15" t="s">
        <v>4995</v>
      </c>
      <c r="I3103" s="15" t="s">
        <v>12306</v>
      </c>
      <c r="J3103" s="1" t="s">
        <v>4997</v>
      </c>
      <c r="K3103" s="15" t="s">
        <v>29</v>
      </c>
      <c r="L3103" s="15">
        <v>2</v>
      </c>
      <c r="M3103" s="15" t="s">
        <v>30</v>
      </c>
      <c r="N3103" s="15">
        <v>2</v>
      </c>
      <c r="O3103" s="15">
        <v>1</v>
      </c>
      <c r="P3103" s="13" t="s">
        <v>31</v>
      </c>
      <c r="Q3103" s="13" t="s">
        <v>32</v>
      </c>
      <c r="R3103" s="1"/>
      <c r="S3103" s="13" t="str" cm="1">
        <f t="array" ref="S3103">IFERROR(_xlfn.TEXTJOIN(", ",TRUE,IF(ChangeLog[ROW_ID]=$T3103,ChangeLog[Change'#],"")),"")</f>
        <v/>
      </c>
      <c r="T3103">
        <v>3105</v>
      </c>
    </row>
    <row r="3104" spans="1:20" ht="17.100000000000001" customHeight="1" x14ac:dyDescent="0.25">
      <c r="A3104" s="1" t="s">
        <v>1242</v>
      </c>
      <c r="B3104" s="15">
        <v>2009</v>
      </c>
      <c r="C3104" s="15" t="s">
        <v>189</v>
      </c>
      <c r="D3104" s="15" t="s">
        <v>189</v>
      </c>
      <c r="E3104" s="15" t="s">
        <v>190</v>
      </c>
      <c r="F3104" s="15" t="s">
        <v>49</v>
      </c>
      <c r="G3104" s="15" t="s">
        <v>4998</v>
      </c>
      <c r="H3104" s="15" t="s">
        <v>3517</v>
      </c>
      <c r="I3104" s="15" t="s">
        <v>12307</v>
      </c>
      <c r="J3104" s="1" t="s">
        <v>5000</v>
      </c>
      <c r="K3104" s="15" t="s">
        <v>29</v>
      </c>
      <c r="L3104" s="15">
        <v>1</v>
      </c>
      <c r="M3104" s="15" t="s">
        <v>41</v>
      </c>
      <c r="N3104" s="15">
        <v>1</v>
      </c>
      <c r="O3104" s="15">
        <v>1</v>
      </c>
      <c r="P3104" s="13" t="s">
        <v>31</v>
      </c>
      <c r="Q3104" s="13" t="s">
        <v>32</v>
      </c>
      <c r="R3104" s="1"/>
      <c r="S3104" s="13" t="str" cm="1">
        <f t="array" ref="S3104">IFERROR(_xlfn.TEXTJOIN(", ",TRUE,IF(ChangeLog[ROW_ID]=$T3104,ChangeLog[Change'#],"")),"")</f>
        <v/>
      </c>
      <c r="T3104">
        <v>3106</v>
      </c>
    </row>
    <row r="3105" spans="1:20" ht="17.100000000000001" customHeight="1" x14ac:dyDescent="0.25">
      <c r="A3105" s="1" t="s">
        <v>1242</v>
      </c>
      <c r="B3105" s="15">
        <v>2009</v>
      </c>
      <c r="C3105" s="15" t="s">
        <v>189</v>
      </c>
      <c r="D3105" s="15" t="s">
        <v>189</v>
      </c>
      <c r="E3105" s="15" t="s">
        <v>190</v>
      </c>
      <c r="F3105" s="15" t="s">
        <v>26</v>
      </c>
      <c r="G3105" s="15" t="s">
        <v>5001</v>
      </c>
      <c r="H3105" s="15" t="s">
        <v>3517</v>
      </c>
      <c r="I3105" s="15" t="s">
        <v>12308</v>
      </c>
      <c r="J3105" s="1" t="s">
        <v>5003</v>
      </c>
      <c r="K3105" s="15" t="s">
        <v>29</v>
      </c>
      <c r="L3105" s="15">
        <v>2</v>
      </c>
      <c r="M3105" s="15" t="s">
        <v>30</v>
      </c>
      <c r="N3105" s="15">
        <v>2</v>
      </c>
      <c r="O3105" s="15">
        <v>1</v>
      </c>
      <c r="P3105" s="13" t="s">
        <v>31</v>
      </c>
      <c r="Q3105" s="13" t="s">
        <v>32</v>
      </c>
      <c r="R3105" s="1"/>
      <c r="S3105" s="13" t="str" cm="1">
        <f t="array" ref="S3105">IFERROR(_xlfn.TEXTJOIN(", ",TRUE,IF(ChangeLog[ROW_ID]=$T3105,ChangeLog[Change'#],"")),"")</f>
        <v/>
      </c>
      <c r="T3105">
        <v>3107</v>
      </c>
    </row>
    <row r="3106" spans="1:20" ht="17.100000000000001" customHeight="1" x14ac:dyDescent="0.25">
      <c r="A3106" s="1" t="s">
        <v>1242</v>
      </c>
      <c r="B3106" s="15">
        <v>2011</v>
      </c>
      <c r="C3106" s="15" t="s">
        <v>24</v>
      </c>
      <c r="D3106" s="15" t="s">
        <v>1150</v>
      </c>
      <c r="E3106" s="15" t="s">
        <v>1150</v>
      </c>
      <c r="F3106" s="15" t="s">
        <v>26</v>
      </c>
      <c r="G3106" s="15" t="s">
        <v>5004</v>
      </c>
      <c r="H3106" s="15" t="s">
        <v>5005</v>
      </c>
      <c r="I3106" s="15" t="s">
        <v>12309</v>
      </c>
      <c r="J3106" s="1" t="s">
        <v>5007</v>
      </c>
      <c r="K3106" s="15" t="s">
        <v>29</v>
      </c>
      <c r="L3106" s="15">
        <v>3</v>
      </c>
      <c r="M3106" s="15" t="s">
        <v>57</v>
      </c>
      <c r="N3106" s="15">
        <v>3</v>
      </c>
      <c r="O3106" s="15">
        <v>1</v>
      </c>
      <c r="P3106" s="13" t="s">
        <v>31</v>
      </c>
      <c r="Q3106" s="13" t="s">
        <v>32</v>
      </c>
      <c r="R3106" s="1"/>
      <c r="S3106" s="13" t="str" cm="1">
        <f t="array" ref="S3106">IFERROR(_xlfn.TEXTJOIN(", ",TRUE,IF(ChangeLog[ROW_ID]=$T3106,ChangeLog[Change'#],"")),"")</f>
        <v>247</v>
      </c>
      <c r="T3106">
        <v>3108</v>
      </c>
    </row>
    <row r="3107" spans="1:20" ht="17.100000000000001" customHeight="1" x14ac:dyDescent="0.25">
      <c r="A3107" s="1" t="s">
        <v>1242</v>
      </c>
      <c r="B3107" s="15">
        <v>2011</v>
      </c>
      <c r="C3107" s="15" t="s">
        <v>24</v>
      </c>
      <c r="D3107" s="15" t="s">
        <v>5008</v>
      </c>
      <c r="E3107" s="15" t="s">
        <v>5008</v>
      </c>
      <c r="F3107" s="15" t="s">
        <v>49</v>
      </c>
      <c r="G3107" s="15" t="s">
        <v>5009</v>
      </c>
      <c r="H3107" s="15" t="s">
        <v>5010</v>
      </c>
      <c r="I3107" s="15" t="s">
        <v>12310</v>
      </c>
      <c r="J3107" s="1" t="s">
        <v>265</v>
      </c>
      <c r="K3107" s="15" t="s">
        <v>29</v>
      </c>
      <c r="L3107" s="15">
        <v>3</v>
      </c>
      <c r="M3107" s="15" t="s">
        <v>57</v>
      </c>
      <c r="N3107" s="15">
        <v>3</v>
      </c>
      <c r="O3107" s="15">
        <v>1</v>
      </c>
      <c r="P3107" s="13" t="s">
        <v>31</v>
      </c>
      <c r="Q3107" s="13" t="s">
        <v>32</v>
      </c>
      <c r="R3107" s="1"/>
      <c r="S3107" s="13" t="str" cm="1">
        <f t="array" ref="S3107">IFERROR(_xlfn.TEXTJOIN(", ",TRUE,IF(ChangeLog[ROW_ID]=$T3107,ChangeLog[Change'#],"")),"")</f>
        <v>248</v>
      </c>
      <c r="T3107">
        <v>3109</v>
      </c>
    </row>
    <row r="3108" spans="1:20" ht="17.100000000000001" customHeight="1" x14ac:dyDescent="0.25">
      <c r="A3108" s="1" t="s">
        <v>1242</v>
      </c>
      <c r="B3108" s="15">
        <v>2011</v>
      </c>
      <c r="C3108" s="15" t="s">
        <v>24</v>
      </c>
      <c r="D3108" s="15" t="s">
        <v>5008</v>
      </c>
      <c r="E3108" s="15" t="s">
        <v>5008</v>
      </c>
      <c r="F3108" s="15" t="s">
        <v>49</v>
      </c>
      <c r="G3108" s="15" t="s">
        <v>5012</v>
      </c>
      <c r="H3108" s="15" t="s">
        <v>5010</v>
      </c>
      <c r="I3108" s="15" t="s">
        <v>12311</v>
      </c>
      <c r="J3108" s="1" t="s">
        <v>5014</v>
      </c>
      <c r="K3108" s="15" t="s">
        <v>29</v>
      </c>
      <c r="L3108" s="15">
        <v>2</v>
      </c>
      <c r="M3108" s="15" t="s">
        <v>30</v>
      </c>
      <c r="N3108" s="15">
        <v>2</v>
      </c>
      <c r="O3108" s="15">
        <v>1</v>
      </c>
      <c r="P3108" s="13" t="s">
        <v>31</v>
      </c>
      <c r="Q3108" s="13" t="s">
        <v>32</v>
      </c>
      <c r="R3108" s="1"/>
      <c r="S3108" s="13" t="str" cm="1">
        <f t="array" ref="S3108">IFERROR(_xlfn.TEXTJOIN(", ",TRUE,IF(ChangeLog[ROW_ID]=$T3108,ChangeLog[Change'#],"")),"")</f>
        <v>249</v>
      </c>
      <c r="T3108">
        <v>3110</v>
      </c>
    </row>
    <row r="3109" spans="1:20" ht="17.100000000000001" customHeight="1" x14ac:dyDescent="0.25">
      <c r="A3109" s="1" t="s">
        <v>1242</v>
      </c>
      <c r="B3109" s="15">
        <v>2011</v>
      </c>
      <c r="C3109" s="15" t="s">
        <v>24</v>
      </c>
      <c r="D3109" s="15" t="s">
        <v>5008</v>
      </c>
      <c r="E3109" s="15" t="s">
        <v>5008</v>
      </c>
      <c r="F3109" s="15" t="s">
        <v>49</v>
      </c>
      <c r="G3109" s="15" t="s">
        <v>5015</v>
      </c>
      <c r="H3109" s="15" t="s">
        <v>5010</v>
      </c>
      <c r="I3109" s="15" t="s">
        <v>12312</v>
      </c>
      <c r="J3109" s="1" t="s">
        <v>5014</v>
      </c>
      <c r="K3109" s="15" t="s">
        <v>29</v>
      </c>
      <c r="L3109" s="15">
        <v>2</v>
      </c>
      <c r="M3109" s="15" t="s">
        <v>30</v>
      </c>
      <c r="N3109" s="15">
        <v>2</v>
      </c>
      <c r="O3109" s="15">
        <v>1</v>
      </c>
      <c r="P3109" s="13" t="s">
        <v>31</v>
      </c>
      <c r="Q3109" s="13" t="s">
        <v>32</v>
      </c>
      <c r="R3109" s="1"/>
      <c r="S3109" s="13" t="str" cm="1">
        <f t="array" ref="S3109">IFERROR(_xlfn.TEXTJOIN(", ",TRUE,IF(ChangeLog[ROW_ID]=$T3109,ChangeLog[Change'#],"")),"")</f>
        <v>250</v>
      </c>
      <c r="T3109">
        <v>3111</v>
      </c>
    </row>
    <row r="3110" spans="1:20" ht="17.100000000000001" customHeight="1" x14ac:dyDescent="0.25">
      <c r="A3110" s="1" t="s">
        <v>1242</v>
      </c>
      <c r="B3110" s="15">
        <v>2011</v>
      </c>
      <c r="C3110" s="15" t="s">
        <v>24</v>
      </c>
      <c r="D3110" s="15" t="s">
        <v>5008</v>
      </c>
      <c r="E3110" s="15" t="s">
        <v>5008</v>
      </c>
      <c r="F3110" s="15" t="s">
        <v>49</v>
      </c>
      <c r="G3110" s="15" t="s">
        <v>5017</v>
      </c>
      <c r="H3110" s="15" t="s">
        <v>5010</v>
      </c>
      <c r="I3110" s="15" t="s">
        <v>5389</v>
      </c>
      <c r="J3110" s="1" t="s">
        <v>265</v>
      </c>
      <c r="K3110" s="15" t="s">
        <v>29</v>
      </c>
      <c r="L3110" s="15">
        <v>2</v>
      </c>
      <c r="M3110" s="15" t="s">
        <v>30</v>
      </c>
      <c r="N3110" s="15">
        <v>2</v>
      </c>
      <c r="O3110" s="15">
        <v>1</v>
      </c>
      <c r="P3110" s="13" t="s">
        <v>31</v>
      </c>
      <c r="Q3110" s="13" t="s">
        <v>32</v>
      </c>
      <c r="R3110" s="1"/>
      <c r="S3110" s="13" t="str" cm="1">
        <f t="array" ref="S3110">IFERROR(_xlfn.TEXTJOIN(", ",TRUE,IF(ChangeLog[ROW_ID]=$T3110,ChangeLog[Change'#],"")),"")</f>
        <v>251</v>
      </c>
      <c r="T3110">
        <v>3112</v>
      </c>
    </row>
    <row r="3111" spans="1:20" ht="17.100000000000001" customHeight="1" x14ac:dyDescent="0.25">
      <c r="A3111" s="1" t="s">
        <v>1242</v>
      </c>
      <c r="B3111" s="15">
        <v>2011</v>
      </c>
      <c r="C3111" s="15" t="s">
        <v>24</v>
      </c>
      <c r="D3111" s="15" t="s">
        <v>35</v>
      </c>
      <c r="E3111" s="15" t="s">
        <v>35</v>
      </c>
      <c r="F3111" s="15" t="s">
        <v>26</v>
      </c>
      <c r="G3111" s="15" t="s">
        <v>36</v>
      </c>
      <c r="H3111" s="15" t="s">
        <v>1359</v>
      </c>
      <c r="I3111" s="15" t="s">
        <v>12313</v>
      </c>
      <c r="J3111" s="1" t="s">
        <v>98</v>
      </c>
      <c r="K3111" s="15" t="s">
        <v>29</v>
      </c>
      <c r="L3111" s="15">
        <v>1</v>
      </c>
      <c r="M3111" s="15" t="s">
        <v>41</v>
      </c>
      <c r="N3111" s="15">
        <v>1</v>
      </c>
      <c r="O3111" s="15">
        <v>1</v>
      </c>
      <c r="P3111" s="13" t="s">
        <v>31</v>
      </c>
      <c r="Q3111" s="13" t="s">
        <v>32</v>
      </c>
      <c r="R3111" s="1"/>
      <c r="S3111" s="13" t="str" cm="1">
        <f t="array" ref="S3111">IFERROR(_xlfn.TEXTJOIN(", ",TRUE,IF(ChangeLog[ROW_ID]=$T3111,ChangeLog[Change'#],"")),"")</f>
        <v>252</v>
      </c>
      <c r="T3111">
        <v>3113</v>
      </c>
    </row>
    <row r="3112" spans="1:20" ht="17.100000000000001" customHeight="1" x14ac:dyDescent="0.25">
      <c r="A3112" s="1" t="s">
        <v>1242</v>
      </c>
      <c r="B3112" s="15">
        <v>2011</v>
      </c>
      <c r="C3112" s="15" t="s">
        <v>24</v>
      </c>
      <c r="D3112" s="15" t="s">
        <v>35</v>
      </c>
      <c r="E3112" s="15" t="s">
        <v>35</v>
      </c>
      <c r="F3112" s="15" t="s">
        <v>49</v>
      </c>
      <c r="G3112" s="15" t="s">
        <v>36</v>
      </c>
      <c r="H3112" s="15" t="s">
        <v>1359</v>
      </c>
      <c r="I3112" s="15" t="s">
        <v>12314</v>
      </c>
      <c r="J3112" s="1" t="s">
        <v>265</v>
      </c>
      <c r="K3112" s="15" t="s">
        <v>29</v>
      </c>
      <c r="L3112" s="15">
        <v>1</v>
      </c>
      <c r="M3112" s="15" t="s">
        <v>41</v>
      </c>
      <c r="N3112" s="15">
        <v>1</v>
      </c>
      <c r="O3112" s="15">
        <v>1</v>
      </c>
      <c r="P3112" s="13" t="s">
        <v>31</v>
      </c>
      <c r="Q3112" s="13" t="s">
        <v>32</v>
      </c>
      <c r="R3112" s="1"/>
      <c r="S3112" s="13" t="str" cm="1">
        <f t="array" ref="S3112">IFERROR(_xlfn.TEXTJOIN(", ",TRUE,IF(ChangeLog[ROW_ID]=$T3112,ChangeLog[Change'#],"")),"")</f>
        <v>253</v>
      </c>
      <c r="T3112">
        <v>3114</v>
      </c>
    </row>
    <row r="3113" spans="1:20" ht="17.100000000000001" customHeight="1" x14ac:dyDescent="0.25">
      <c r="A3113" s="1" t="s">
        <v>1242</v>
      </c>
      <c r="B3113" s="15">
        <v>2011</v>
      </c>
      <c r="C3113" s="15" t="s">
        <v>24</v>
      </c>
      <c r="D3113" s="15" t="s">
        <v>25</v>
      </c>
      <c r="E3113" s="15" t="s">
        <v>25</v>
      </c>
      <c r="F3113" s="15" t="s">
        <v>49</v>
      </c>
      <c r="G3113" s="15" t="s">
        <v>27</v>
      </c>
      <c r="H3113" s="15" t="s">
        <v>1243</v>
      </c>
      <c r="I3113" s="15" t="s">
        <v>5438</v>
      </c>
      <c r="J3113" s="1" t="s">
        <v>5021</v>
      </c>
      <c r="K3113" s="15" t="s">
        <v>29</v>
      </c>
      <c r="L3113" s="15">
        <v>3</v>
      </c>
      <c r="M3113" s="15" t="s">
        <v>57</v>
      </c>
      <c r="N3113" s="15">
        <v>3</v>
      </c>
      <c r="O3113" s="15">
        <v>1</v>
      </c>
      <c r="P3113" s="13" t="s">
        <v>31</v>
      </c>
      <c r="Q3113" s="13" t="s">
        <v>32</v>
      </c>
      <c r="R3113" s="1"/>
      <c r="S3113" s="13" t="str" cm="1">
        <f t="array" ref="S3113">IFERROR(_xlfn.TEXTJOIN(", ",TRUE,IF(ChangeLog[ROW_ID]=$T3113,ChangeLog[Change'#],"")),"")</f>
        <v/>
      </c>
      <c r="T3113">
        <v>3115</v>
      </c>
    </row>
    <row r="3114" spans="1:20" ht="17.100000000000001" customHeight="1" x14ac:dyDescent="0.25">
      <c r="A3114" s="1" t="s">
        <v>1242</v>
      </c>
      <c r="B3114" s="15">
        <v>2011</v>
      </c>
      <c r="C3114" s="15" t="s">
        <v>24</v>
      </c>
      <c r="D3114" s="15" t="s">
        <v>25</v>
      </c>
      <c r="E3114" s="15" t="s">
        <v>25</v>
      </c>
      <c r="F3114" s="15" t="s">
        <v>26</v>
      </c>
      <c r="G3114" s="15" t="s">
        <v>104</v>
      </c>
      <c r="H3114" s="15" t="s">
        <v>1243</v>
      </c>
      <c r="I3114" s="15" t="s">
        <v>5458</v>
      </c>
      <c r="J3114" s="1" t="s">
        <v>5022</v>
      </c>
      <c r="K3114" s="15" t="s">
        <v>29</v>
      </c>
      <c r="L3114" s="15">
        <v>3</v>
      </c>
      <c r="M3114" s="15" t="s">
        <v>57</v>
      </c>
      <c r="N3114" s="15">
        <v>3</v>
      </c>
      <c r="O3114" s="15">
        <v>1</v>
      </c>
      <c r="P3114" s="13" t="s">
        <v>31</v>
      </c>
      <c r="Q3114" s="13" t="s">
        <v>32</v>
      </c>
      <c r="R3114" s="1"/>
      <c r="S3114" s="13" t="str" cm="1">
        <f t="array" ref="S3114">IFERROR(_xlfn.TEXTJOIN(", ",TRUE,IF(ChangeLog[ROW_ID]=$T3114,ChangeLog[Change'#],"")),"")</f>
        <v/>
      </c>
      <c r="T3114">
        <v>3116</v>
      </c>
    </row>
    <row r="3115" spans="1:20" ht="17.100000000000001" customHeight="1" x14ac:dyDescent="0.25">
      <c r="A3115" s="1" t="s">
        <v>1242</v>
      </c>
      <c r="B3115" s="15">
        <v>2011</v>
      </c>
      <c r="C3115" s="15" t="s">
        <v>24</v>
      </c>
      <c r="D3115" s="15" t="s">
        <v>25</v>
      </c>
      <c r="E3115" s="15" t="s">
        <v>25</v>
      </c>
      <c r="F3115" s="15" t="s">
        <v>26</v>
      </c>
      <c r="G3115" s="15" t="s">
        <v>39</v>
      </c>
      <c r="H3115" s="15" t="s">
        <v>1243</v>
      </c>
      <c r="I3115" s="15" t="s">
        <v>5412</v>
      </c>
      <c r="J3115" s="1" t="s">
        <v>5022</v>
      </c>
      <c r="K3115" s="15" t="s">
        <v>29</v>
      </c>
      <c r="L3115" s="15">
        <v>3</v>
      </c>
      <c r="M3115" s="15" t="s">
        <v>57</v>
      </c>
      <c r="N3115" s="15">
        <v>3</v>
      </c>
      <c r="O3115" s="15">
        <v>1</v>
      </c>
      <c r="P3115" s="13" t="s">
        <v>31</v>
      </c>
      <c r="Q3115" s="13" t="s">
        <v>32</v>
      </c>
      <c r="R3115" s="1"/>
      <c r="S3115" s="13" t="str" cm="1">
        <f t="array" ref="S3115">IFERROR(_xlfn.TEXTJOIN(", ",TRUE,IF(ChangeLog[ROW_ID]=$T3115,ChangeLog[Change'#],"")),"")</f>
        <v/>
      </c>
      <c r="T3115">
        <v>3117</v>
      </c>
    </row>
    <row r="3116" spans="1:20" ht="17.100000000000001" customHeight="1" x14ac:dyDescent="0.25">
      <c r="A3116" s="1" t="s">
        <v>1242</v>
      </c>
      <c r="B3116" s="15">
        <v>2011</v>
      </c>
      <c r="C3116" s="15" t="s">
        <v>24</v>
      </c>
      <c r="D3116" s="15" t="s">
        <v>25</v>
      </c>
      <c r="E3116" s="15" t="s">
        <v>25</v>
      </c>
      <c r="F3116" s="15" t="s">
        <v>26</v>
      </c>
      <c r="G3116" s="15" t="s">
        <v>124</v>
      </c>
      <c r="H3116" s="15" t="s">
        <v>1243</v>
      </c>
      <c r="I3116" s="15" t="s">
        <v>5429</v>
      </c>
      <c r="J3116" s="1" t="s">
        <v>1037</v>
      </c>
      <c r="K3116" s="15" t="s">
        <v>29</v>
      </c>
      <c r="L3116" s="15">
        <v>3</v>
      </c>
      <c r="M3116" s="15" t="s">
        <v>57</v>
      </c>
      <c r="N3116" s="15">
        <v>3</v>
      </c>
      <c r="O3116" s="15">
        <v>1</v>
      </c>
      <c r="P3116" s="13" t="s">
        <v>31</v>
      </c>
      <c r="Q3116" s="13" t="s">
        <v>32</v>
      </c>
      <c r="R3116" s="1"/>
      <c r="S3116" s="13" t="str" cm="1">
        <f t="array" ref="S3116">IFERROR(_xlfn.TEXTJOIN(", ",TRUE,IF(ChangeLog[ROW_ID]=$T3116,ChangeLog[Change'#],"")),"")</f>
        <v/>
      </c>
      <c r="T3116">
        <v>3118</v>
      </c>
    </row>
    <row r="3117" spans="1:20" ht="17.100000000000001" customHeight="1" x14ac:dyDescent="0.25">
      <c r="A3117" s="1" t="s">
        <v>1242</v>
      </c>
      <c r="B3117" s="15">
        <v>2011</v>
      </c>
      <c r="C3117" s="15" t="s">
        <v>24</v>
      </c>
      <c r="D3117" s="15" t="s">
        <v>25</v>
      </c>
      <c r="E3117" s="15" t="s">
        <v>25</v>
      </c>
      <c r="F3117" s="15" t="s">
        <v>49</v>
      </c>
      <c r="G3117" s="15" t="s">
        <v>39</v>
      </c>
      <c r="H3117" s="15" t="s">
        <v>1243</v>
      </c>
      <c r="I3117" s="15" t="s">
        <v>12151</v>
      </c>
      <c r="J3117" s="1" t="s">
        <v>4886</v>
      </c>
      <c r="K3117" s="15" t="s">
        <v>29</v>
      </c>
      <c r="L3117" s="15">
        <v>3</v>
      </c>
      <c r="M3117" s="15" t="s">
        <v>57</v>
      </c>
      <c r="N3117" s="15">
        <v>3</v>
      </c>
      <c r="O3117" s="15">
        <v>1</v>
      </c>
      <c r="P3117" s="13" t="s">
        <v>31</v>
      </c>
      <c r="Q3117" s="13" t="s">
        <v>32</v>
      </c>
      <c r="R3117" s="1"/>
      <c r="S3117" s="13" t="str" cm="1">
        <f t="array" ref="S3117">IFERROR(_xlfn.TEXTJOIN(", ",TRUE,IF(ChangeLog[ROW_ID]=$T3117,ChangeLog[Change'#],"")),"")</f>
        <v/>
      </c>
      <c r="T3117">
        <v>3119</v>
      </c>
    </row>
    <row r="3118" spans="1:20" ht="17.100000000000001" customHeight="1" x14ac:dyDescent="0.25">
      <c r="A3118" s="1" t="s">
        <v>1242</v>
      </c>
      <c r="B3118" s="15">
        <v>2011</v>
      </c>
      <c r="C3118" s="15" t="s">
        <v>24</v>
      </c>
      <c r="D3118" s="15" t="s">
        <v>25</v>
      </c>
      <c r="E3118" s="15" t="s">
        <v>25</v>
      </c>
      <c r="F3118" s="15" t="s">
        <v>49</v>
      </c>
      <c r="G3118" s="15" t="s">
        <v>104</v>
      </c>
      <c r="H3118" s="15" t="s">
        <v>1243</v>
      </c>
      <c r="I3118" s="15" t="s">
        <v>12211</v>
      </c>
      <c r="J3118" s="1" t="s">
        <v>4886</v>
      </c>
      <c r="K3118" s="15" t="s">
        <v>29</v>
      </c>
      <c r="L3118" s="15">
        <v>3</v>
      </c>
      <c r="M3118" s="15" t="s">
        <v>57</v>
      </c>
      <c r="N3118" s="15">
        <v>3</v>
      </c>
      <c r="O3118" s="15">
        <v>1</v>
      </c>
      <c r="P3118" s="13" t="s">
        <v>31</v>
      </c>
      <c r="Q3118" s="13" t="s">
        <v>32</v>
      </c>
      <c r="R3118" s="1"/>
      <c r="S3118" s="13" t="str" cm="1">
        <f t="array" ref="S3118">IFERROR(_xlfn.TEXTJOIN(", ",TRUE,IF(ChangeLog[ROW_ID]=$T3118,ChangeLog[Change'#],"")),"")</f>
        <v/>
      </c>
      <c r="T3118">
        <v>3120</v>
      </c>
    </row>
    <row r="3119" spans="1:20" ht="17.100000000000001" customHeight="1" x14ac:dyDescent="0.25">
      <c r="A3119" s="1" t="s">
        <v>1242</v>
      </c>
      <c r="B3119" s="15">
        <v>2011</v>
      </c>
      <c r="C3119" s="15" t="s">
        <v>24</v>
      </c>
      <c r="D3119" s="15" t="s">
        <v>25</v>
      </c>
      <c r="E3119" s="15" t="s">
        <v>25</v>
      </c>
      <c r="F3119" s="15" t="s">
        <v>49</v>
      </c>
      <c r="G3119" s="15" t="s">
        <v>272</v>
      </c>
      <c r="H3119" s="15" t="s">
        <v>1243</v>
      </c>
      <c r="I3119" s="15" t="s">
        <v>332</v>
      </c>
      <c r="J3119" s="1" t="s">
        <v>1030</v>
      </c>
      <c r="K3119" s="15" t="s">
        <v>29</v>
      </c>
      <c r="L3119" s="15">
        <v>3</v>
      </c>
      <c r="M3119" s="15" t="s">
        <v>57</v>
      </c>
      <c r="N3119" s="15">
        <v>3</v>
      </c>
      <c r="O3119" s="15">
        <v>1</v>
      </c>
      <c r="P3119" s="13" t="s">
        <v>31</v>
      </c>
      <c r="Q3119" s="13" t="s">
        <v>32</v>
      </c>
      <c r="R3119" s="1"/>
      <c r="S3119" s="13" t="str" cm="1">
        <f t="array" ref="S3119">IFERROR(_xlfn.TEXTJOIN(", ",TRUE,IF(ChangeLog[ROW_ID]=$T3119,ChangeLog[Change'#],"")),"")</f>
        <v/>
      </c>
      <c r="T3119">
        <v>3121</v>
      </c>
    </row>
    <row r="3120" spans="1:20" ht="17.100000000000001" customHeight="1" x14ac:dyDescent="0.25">
      <c r="A3120" s="1" t="s">
        <v>1242</v>
      </c>
      <c r="B3120" s="15">
        <v>2011</v>
      </c>
      <c r="C3120" s="15" t="s">
        <v>24</v>
      </c>
      <c r="D3120" s="15" t="s">
        <v>25</v>
      </c>
      <c r="E3120" s="15" t="s">
        <v>25</v>
      </c>
      <c r="F3120" s="15" t="s">
        <v>26</v>
      </c>
      <c r="G3120" s="15" t="s">
        <v>5026</v>
      </c>
      <c r="H3120" s="15" t="s">
        <v>1243</v>
      </c>
      <c r="I3120" s="15" t="s">
        <v>5444</v>
      </c>
      <c r="J3120" s="1" t="s">
        <v>1033</v>
      </c>
      <c r="K3120" s="15" t="s">
        <v>29</v>
      </c>
      <c r="L3120" s="15">
        <v>3</v>
      </c>
      <c r="M3120" s="15" t="s">
        <v>57</v>
      </c>
      <c r="N3120" s="15">
        <v>3</v>
      </c>
      <c r="O3120" s="15">
        <v>1</v>
      </c>
      <c r="P3120" s="13" t="s">
        <v>31</v>
      </c>
      <c r="Q3120" s="13" t="s">
        <v>32</v>
      </c>
      <c r="R3120" s="1"/>
      <c r="S3120" s="13" t="str" cm="1">
        <f t="array" ref="S3120">IFERROR(_xlfn.TEXTJOIN(", ",TRUE,IF(ChangeLog[ROW_ID]=$T3120,ChangeLog[Change'#],"")),"")</f>
        <v/>
      </c>
      <c r="T3120">
        <v>3122</v>
      </c>
    </row>
    <row r="3121" spans="1:20" ht="17.100000000000001" customHeight="1" x14ac:dyDescent="0.25">
      <c r="A3121" s="1" t="s">
        <v>1242</v>
      </c>
      <c r="B3121" s="15">
        <v>2011</v>
      </c>
      <c r="C3121" s="15" t="s">
        <v>24</v>
      </c>
      <c r="D3121" s="15" t="s">
        <v>25</v>
      </c>
      <c r="E3121" s="15" t="s">
        <v>25</v>
      </c>
      <c r="F3121" s="15" t="s">
        <v>26</v>
      </c>
      <c r="G3121" s="15" t="s">
        <v>106</v>
      </c>
      <c r="H3121" s="15" t="s">
        <v>1243</v>
      </c>
      <c r="I3121" s="15" t="s">
        <v>5442</v>
      </c>
      <c r="J3121" s="1" t="s">
        <v>5028</v>
      </c>
      <c r="K3121" s="15" t="s">
        <v>29</v>
      </c>
      <c r="L3121" s="15">
        <v>3</v>
      </c>
      <c r="M3121" s="15" t="s">
        <v>57</v>
      </c>
      <c r="N3121" s="15">
        <v>3</v>
      </c>
      <c r="O3121" s="15">
        <v>1</v>
      </c>
      <c r="P3121" s="13" t="s">
        <v>31</v>
      </c>
      <c r="Q3121" s="13" t="s">
        <v>32</v>
      </c>
      <c r="R3121" s="1"/>
      <c r="S3121" s="13" t="str" cm="1">
        <f t="array" ref="S3121">IFERROR(_xlfn.TEXTJOIN(", ",TRUE,IF(ChangeLog[ROW_ID]=$T3121,ChangeLog[Change'#],"")),"")</f>
        <v/>
      </c>
      <c r="T3121">
        <v>3123</v>
      </c>
    </row>
    <row r="3122" spans="1:20" ht="17.100000000000001" customHeight="1" x14ac:dyDescent="0.25">
      <c r="A3122" s="1" t="s">
        <v>1242</v>
      </c>
      <c r="B3122" s="15">
        <v>2011</v>
      </c>
      <c r="C3122" s="15" t="s">
        <v>24</v>
      </c>
      <c r="D3122" s="15" t="s">
        <v>25</v>
      </c>
      <c r="E3122" s="15" t="s">
        <v>25</v>
      </c>
      <c r="F3122" s="15" t="s">
        <v>26</v>
      </c>
      <c r="G3122" s="15" t="s">
        <v>169</v>
      </c>
      <c r="H3122" s="15" t="s">
        <v>1243</v>
      </c>
      <c r="I3122" s="15" t="s">
        <v>5425</v>
      </c>
      <c r="J3122" s="1" t="s">
        <v>5029</v>
      </c>
      <c r="K3122" s="15" t="s">
        <v>29</v>
      </c>
      <c r="L3122" s="15">
        <v>3</v>
      </c>
      <c r="M3122" s="15" t="s">
        <v>57</v>
      </c>
      <c r="N3122" s="15">
        <v>3</v>
      </c>
      <c r="O3122" s="15">
        <v>1</v>
      </c>
      <c r="P3122" s="13" t="s">
        <v>31</v>
      </c>
      <c r="Q3122" s="13" t="s">
        <v>32</v>
      </c>
      <c r="R3122" s="1"/>
      <c r="S3122" s="13" t="str" cm="1">
        <f t="array" ref="S3122">IFERROR(_xlfn.TEXTJOIN(", ",TRUE,IF(ChangeLog[ROW_ID]=$T3122,ChangeLog[Change'#],"")),"")</f>
        <v/>
      </c>
      <c r="T3122">
        <v>3124</v>
      </c>
    </row>
    <row r="3123" spans="1:20" ht="17.100000000000001" customHeight="1" x14ac:dyDescent="0.25">
      <c r="A3123" s="1" t="s">
        <v>1242</v>
      </c>
      <c r="B3123" s="15">
        <v>2011</v>
      </c>
      <c r="C3123" s="15" t="s">
        <v>24</v>
      </c>
      <c r="D3123" s="15" t="s">
        <v>25</v>
      </c>
      <c r="E3123" s="15" t="s">
        <v>25</v>
      </c>
      <c r="F3123" s="15" t="s">
        <v>49</v>
      </c>
      <c r="G3123" s="15" t="s">
        <v>106</v>
      </c>
      <c r="H3123" s="15" t="s">
        <v>1243</v>
      </c>
      <c r="I3123" s="15" t="s">
        <v>12148</v>
      </c>
      <c r="J3123" s="1" t="s">
        <v>5030</v>
      </c>
      <c r="K3123" s="15" t="s">
        <v>29</v>
      </c>
      <c r="L3123" s="15">
        <v>3</v>
      </c>
      <c r="M3123" s="15" t="s">
        <v>57</v>
      </c>
      <c r="N3123" s="15">
        <v>3</v>
      </c>
      <c r="O3123" s="15">
        <v>1</v>
      </c>
      <c r="P3123" s="13" t="s">
        <v>31</v>
      </c>
      <c r="Q3123" s="13" t="s">
        <v>32</v>
      </c>
      <c r="R3123" s="1"/>
      <c r="S3123" s="13" t="str" cm="1">
        <f t="array" ref="S3123">IFERROR(_xlfn.TEXTJOIN(", ",TRUE,IF(ChangeLog[ROW_ID]=$T3123,ChangeLog[Change'#],"")),"")</f>
        <v/>
      </c>
      <c r="T3123">
        <v>3125</v>
      </c>
    </row>
    <row r="3124" spans="1:20" ht="17.100000000000001" customHeight="1" x14ac:dyDescent="0.25">
      <c r="A3124" s="1" t="s">
        <v>1242</v>
      </c>
      <c r="B3124" s="15">
        <v>2011</v>
      </c>
      <c r="C3124" s="15" t="s">
        <v>24</v>
      </c>
      <c r="D3124" s="15" t="s">
        <v>25</v>
      </c>
      <c r="E3124" s="15" t="s">
        <v>25</v>
      </c>
      <c r="F3124" s="15" t="s">
        <v>49</v>
      </c>
      <c r="G3124" s="15" t="s">
        <v>106</v>
      </c>
      <c r="H3124" s="15" t="s">
        <v>1243</v>
      </c>
      <c r="I3124" s="15" t="s">
        <v>12148</v>
      </c>
      <c r="J3124" s="1" t="s">
        <v>274</v>
      </c>
      <c r="K3124" s="15" t="s">
        <v>29</v>
      </c>
      <c r="L3124" s="15">
        <v>3</v>
      </c>
      <c r="M3124" s="15" t="s">
        <v>57</v>
      </c>
      <c r="N3124" s="15">
        <v>3</v>
      </c>
      <c r="O3124" s="15">
        <v>1</v>
      </c>
      <c r="P3124" s="13" t="s">
        <v>31</v>
      </c>
      <c r="Q3124" s="13" t="s">
        <v>32</v>
      </c>
      <c r="R3124" s="1"/>
      <c r="S3124" s="13" t="str" cm="1">
        <f t="array" ref="S3124">IFERROR(_xlfn.TEXTJOIN(", ",TRUE,IF(ChangeLog[ROW_ID]=$T3124,ChangeLog[Change'#],"")),"")</f>
        <v/>
      </c>
      <c r="T3124">
        <v>3126</v>
      </c>
    </row>
    <row r="3125" spans="1:20" ht="17.100000000000001" customHeight="1" x14ac:dyDescent="0.25">
      <c r="A3125" s="1" t="s">
        <v>1242</v>
      </c>
      <c r="B3125" s="15">
        <v>2011</v>
      </c>
      <c r="C3125" s="15" t="s">
        <v>24</v>
      </c>
      <c r="D3125" s="15" t="s">
        <v>25</v>
      </c>
      <c r="E3125" s="15" t="s">
        <v>25</v>
      </c>
      <c r="F3125" s="15" t="s">
        <v>26</v>
      </c>
      <c r="G3125" s="15" t="s">
        <v>100</v>
      </c>
      <c r="H3125" s="15" t="s">
        <v>1243</v>
      </c>
      <c r="I3125" s="15" t="s">
        <v>5440</v>
      </c>
      <c r="J3125" s="1" t="s">
        <v>5031</v>
      </c>
      <c r="K3125" s="15" t="s">
        <v>29</v>
      </c>
      <c r="L3125" s="15">
        <v>3</v>
      </c>
      <c r="M3125" s="15" t="s">
        <v>57</v>
      </c>
      <c r="N3125" s="15">
        <v>3</v>
      </c>
      <c r="O3125" s="15">
        <v>1</v>
      </c>
      <c r="P3125" s="13" t="s">
        <v>31</v>
      </c>
      <c r="Q3125" s="13" t="s">
        <v>32</v>
      </c>
      <c r="R3125" s="1"/>
      <c r="S3125" s="13" t="str" cm="1">
        <f t="array" ref="S3125">IFERROR(_xlfn.TEXTJOIN(", ",TRUE,IF(ChangeLog[ROW_ID]=$T3125,ChangeLog[Change'#],"")),"")</f>
        <v/>
      </c>
      <c r="T3125">
        <v>3127</v>
      </c>
    </row>
    <row r="3126" spans="1:20" ht="17.100000000000001" customHeight="1" x14ac:dyDescent="0.25">
      <c r="A3126" s="1" t="s">
        <v>1242</v>
      </c>
      <c r="B3126" s="15">
        <v>2011</v>
      </c>
      <c r="C3126" s="15" t="s">
        <v>24</v>
      </c>
      <c r="D3126" s="15" t="s">
        <v>25</v>
      </c>
      <c r="E3126" s="15" t="s">
        <v>25</v>
      </c>
      <c r="F3126" s="15" t="s">
        <v>49</v>
      </c>
      <c r="G3126" s="15" t="s">
        <v>169</v>
      </c>
      <c r="H3126" s="15" t="s">
        <v>1243</v>
      </c>
      <c r="I3126" s="15" t="s">
        <v>12315</v>
      </c>
      <c r="J3126" s="1" t="s">
        <v>5021</v>
      </c>
      <c r="K3126" s="15" t="s">
        <v>29</v>
      </c>
      <c r="L3126" s="15">
        <v>1</v>
      </c>
      <c r="M3126" s="15" t="s">
        <v>41</v>
      </c>
      <c r="N3126" s="15">
        <v>1</v>
      </c>
      <c r="O3126" s="15">
        <v>1</v>
      </c>
      <c r="P3126" s="13" t="s">
        <v>31</v>
      </c>
      <c r="Q3126" s="13" t="s">
        <v>32</v>
      </c>
      <c r="R3126" s="1"/>
      <c r="S3126" s="13" t="str" cm="1">
        <f t="array" ref="S3126">IFERROR(_xlfn.TEXTJOIN(", ",TRUE,IF(ChangeLog[ROW_ID]=$T3126,ChangeLog[Change'#],"")),"")</f>
        <v/>
      </c>
      <c r="T3126">
        <v>3128</v>
      </c>
    </row>
    <row r="3127" spans="1:20" ht="17.100000000000001" customHeight="1" x14ac:dyDescent="0.25">
      <c r="A3127" s="1" t="s">
        <v>1242</v>
      </c>
      <c r="B3127" s="15">
        <v>2011</v>
      </c>
      <c r="C3127" s="15" t="s">
        <v>24</v>
      </c>
      <c r="D3127" s="15" t="s">
        <v>25</v>
      </c>
      <c r="E3127" s="15" t="s">
        <v>25</v>
      </c>
      <c r="F3127" s="15" t="s">
        <v>49</v>
      </c>
      <c r="G3127" s="15" t="s">
        <v>121</v>
      </c>
      <c r="H3127" s="15" t="s">
        <v>1243</v>
      </c>
      <c r="I3127" s="15" t="s">
        <v>409</v>
      </c>
      <c r="J3127" s="1" t="s">
        <v>5033</v>
      </c>
      <c r="K3127" s="15" t="s">
        <v>29</v>
      </c>
      <c r="L3127" s="15">
        <v>1</v>
      </c>
      <c r="M3127" s="15" t="s">
        <v>41</v>
      </c>
      <c r="N3127" s="15">
        <v>1</v>
      </c>
      <c r="O3127" s="15">
        <v>1</v>
      </c>
      <c r="P3127" s="13" t="s">
        <v>31</v>
      </c>
      <c r="Q3127" s="13" t="s">
        <v>32</v>
      </c>
      <c r="R3127" s="1"/>
      <c r="S3127" s="13" t="str" cm="1">
        <f t="array" ref="S3127">IFERROR(_xlfn.TEXTJOIN(", ",TRUE,IF(ChangeLog[ROW_ID]=$T3127,ChangeLog[Change'#],"")),"")</f>
        <v/>
      </c>
      <c r="T3127">
        <v>3129</v>
      </c>
    </row>
    <row r="3128" spans="1:20" ht="17.100000000000001" customHeight="1" x14ac:dyDescent="0.25">
      <c r="A3128" s="1" t="s">
        <v>1242</v>
      </c>
      <c r="B3128" s="15">
        <v>2011</v>
      </c>
      <c r="C3128" s="15" t="s">
        <v>24</v>
      </c>
      <c r="D3128" s="15" t="s">
        <v>25</v>
      </c>
      <c r="E3128" s="15" t="s">
        <v>25</v>
      </c>
      <c r="F3128" s="15" t="s">
        <v>49</v>
      </c>
      <c r="G3128" s="15" t="s">
        <v>42</v>
      </c>
      <c r="H3128" s="15" t="s">
        <v>1243</v>
      </c>
      <c r="I3128" s="15" t="s">
        <v>42</v>
      </c>
      <c r="J3128" s="1" t="s">
        <v>5035</v>
      </c>
      <c r="K3128" s="15" t="s">
        <v>29</v>
      </c>
      <c r="L3128" s="15">
        <v>1</v>
      </c>
      <c r="M3128" s="15" t="s">
        <v>41</v>
      </c>
      <c r="N3128" s="15">
        <v>1</v>
      </c>
      <c r="O3128" s="15">
        <v>1</v>
      </c>
      <c r="P3128" s="13" t="s">
        <v>31</v>
      </c>
      <c r="Q3128" s="13" t="s">
        <v>32</v>
      </c>
      <c r="R3128" s="1"/>
      <c r="S3128" s="13" t="str" cm="1">
        <f t="array" ref="S3128">IFERROR(_xlfn.TEXTJOIN(", ",TRUE,IF(ChangeLog[ROW_ID]=$T3128,ChangeLog[Change'#],"")),"")</f>
        <v/>
      </c>
      <c r="T3128">
        <v>3130</v>
      </c>
    </row>
    <row r="3129" spans="1:20" ht="17.100000000000001" customHeight="1" x14ac:dyDescent="0.25">
      <c r="A3129" s="1" t="s">
        <v>1242</v>
      </c>
      <c r="B3129" s="15">
        <v>2011</v>
      </c>
      <c r="C3129" s="15" t="s">
        <v>24</v>
      </c>
      <c r="D3129" s="15" t="s">
        <v>25</v>
      </c>
      <c r="E3129" s="15" t="s">
        <v>25</v>
      </c>
      <c r="F3129" s="15" t="s">
        <v>26</v>
      </c>
      <c r="G3129" s="15" t="s">
        <v>169</v>
      </c>
      <c r="H3129" s="15" t="s">
        <v>1243</v>
      </c>
      <c r="I3129" s="15" t="s">
        <v>5425</v>
      </c>
      <c r="J3129" s="1" t="s">
        <v>5036</v>
      </c>
      <c r="K3129" s="15" t="s">
        <v>29</v>
      </c>
      <c r="L3129" s="15">
        <v>1</v>
      </c>
      <c r="M3129" s="15" t="s">
        <v>41</v>
      </c>
      <c r="N3129" s="15">
        <v>1</v>
      </c>
      <c r="O3129" s="15">
        <v>1</v>
      </c>
      <c r="P3129" s="13" t="s">
        <v>31</v>
      </c>
      <c r="Q3129" s="13" t="s">
        <v>32</v>
      </c>
      <c r="R3129" s="1"/>
      <c r="S3129" s="13" t="str" cm="1">
        <f t="array" ref="S3129">IFERROR(_xlfn.TEXTJOIN(", ",TRUE,IF(ChangeLog[ROW_ID]=$T3129,ChangeLog[Change'#],"")),"")</f>
        <v/>
      </c>
      <c r="T3129">
        <v>3131</v>
      </c>
    </row>
    <row r="3130" spans="1:20" ht="17.100000000000001" customHeight="1" x14ac:dyDescent="0.25">
      <c r="A3130" s="1" t="s">
        <v>1242</v>
      </c>
      <c r="B3130" s="15">
        <v>2011</v>
      </c>
      <c r="C3130" s="15" t="s">
        <v>24</v>
      </c>
      <c r="D3130" s="15" t="s">
        <v>25</v>
      </c>
      <c r="E3130" s="15" t="s">
        <v>25</v>
      </c>
      <c r="F3130" s="15" t="s">
        <v>26</v>
      </c>
      <c r="G3130" s="15" t="s">
        <v>42</v>
      </c>
      <c r="H3130" s="15" t="s">
        <v>1243</v>
      </c>
      <c r="I3130" s="15" t="s">
        <v>407</v>
      </c>
      <c r="J3130" s="1" t="s">
        <v>5037</v>
      </c>
      <c r="K3130" s="15" t="s">
        <v>29</v>
      </c>
      <c r="L3130" s="15">
        <v>1</v>
      </c>
      <c r="M3130" s="15" t="s">
        <v>41</v>
      </c>
      <c r="N3130" s="15">
        <v>1</v>
      </c>
      <c r="O3130" s="15">
        <v>1</v>
      </c>
      <c r="P3130" s="13" t="s">
        <v>31</v>
      </c>
      <c r="Q3130" s="13" t="s">
        <v>32</v>
      </c>
      <c r="R3130" s="1"/>
      <c r="S3130" s="13" t="str" cm="1">
        <f t="array" ref="S3130">IFERROR(_xlfn.TEXTJOIN(", ",TRUE,IF(ChangeLog[ROW_ID]=$T3130,ChangeLog[Change'#],"")),"")</f>
        <v/>
      </c>
      <c r="T3130">
        <v>3132</v>
      </c>
    </row>
    <row r="3131" spans="1:20" ht="17.100000000000001" customHeight="1" x14ac:dyDescent="0.25">
      <c r="A3131" s="1" t="s">
        <v>1242</v>
      </c>
      <c r="B3131" s="15">
        <v>2011</v>
      </c>
      <c r="C3131" s="15" t="s">
        <v>24</v>
      </c>
      <c r="D3131" s="15" t="s">
        <v>25</v>
      </c>
      <c r="E3131" s="15" t="s">
        <v>25</v>
      </c>
      <c r="F3131" s="15" t="s">
        <v>26</v>
      </c>
      <c r="G3131" s="15" t="s">
        <v>104</v>
      </c>
      <c r="H3131" s="15" t="s">
        <v>1243</v>
      </c>
      <c r="I3131" s="15" t="s">
        <v>5458</v>
      </c>
      <c r="J3131" s="1" t="s">
        <v>5038</v>
      </c>
      <c r="K3131" s="15" t="s">
        <v>29</v>
      </c>
      <c r="L3131" s="15">
        <v>1</v>
      </c>
      <c r="M3131" s="15" t="s">
        <v>41</v>
      </c>
      <c r="N3131" s="15">
        <v>1</v>
      </c>
      <c r="O3131" s="15">
        <v>1</v>
      </c>
      <c r="P3131" s="13" t="s">
        <v>31</v>
      </c>
      <c r="Q3131" s="13" t="s">
        <v>32</v>
      </c>
      <c r="R3131" s="1"/>
      <c r="S3131" s="13" t="str" cm="1">
        <f t="array" ref="S3131">IFERROR(_xlfn.TEXTJOIN(", ",TRUE,IF(ChangeLog[ROW_ID]=$T3131,ChangeLog[Change'#],"")),"")</f>
        <v/>
      </c>
      <c r="T3131">
        <v>3133</v>
      </c>
    </row>
    <row r="3132" spans="1:20" ht="17.100000000000001" customHeight="1" x14ac:dyDescent="0.25">
      <c r="A3132" s="1" t="s">
        <v>1242</v>
      </c>
      <c r="B3132" s="15">
        <v>2011</v>
      </c>
      <c r="C3132" s="15" t="s">
        <v>24</v>
      </c>
      <c r="D3132" s="15" t="s">
        <v>25</v>
      </c>
      <c r="E3132" s="15" t="s">
        <v>25</v>
      </c>
      <c r="F3132" s="15" t="s">
        <v>26</v>
      </c>
      <c r="G3132" s="15" t="s">
        <v>272</v>
      </c>
      <c r="H3132" s="15" t="s">
        <v>1243</v>
      </c>
      <c r="I3132" s="15" t="s">
        <v>5414</v>
      </c>
      <c r="J3132" s="1" t="s">
        <v>1037</v>
      </c>
      <c r="K3132" s="15" t="s">
        <v>29</v>
      </c>
      <c r="L3132" s="15">
        <v>1</v>
      </c>
      <c r="M3132" s="15" t="s">
        <v>41</v>
      </c>
      <c r="N3132" s="15">
        <v>1</v>
      </c>
      <c r="O3132" s="15">
        <v>1</v>
      </c>
      <c r="P3132" s="13" t="s">
        <v>31</v>
      </c>
      <c r="Q3132" s="13" t="s">
        <v>32</v>
      </c>
      <c r="R3132" s="1"/>
      <c r="S3132" s="13" t="str" cm="1">
        <f t="array" ref="S3132">IFERROR(_xlfn.TEXTJOIN(", ",TRUE,IF(ChangeLog[ROW_ID]=$T3132,ChangeLog[Change'#],"")),"")</f>
        <v/>
      </c>
      <c r="T3132">
        <v>3134</v>
      </c>
    </row>
    <row r="3133" spans="1:20" ht="17.100000000000001" customHeight="1" x14ac:dyDescent="0.25">
      <c r="A3133" s="1" t="s">
        <v>1242</v>
      </c>
      <c r="B3133" s="15">
        <v>2011</v>
      </c>
      <c r="C3133" s="15" t="s">
        <v>24</v>
      </c>
      <c r="D3133" s="15" t="s">
        <v>25</v>
      </c>
      <c r="E3133" s="15" t="s">
        <v>25</v>
      </c>
      <c r="F3133" s="15" t="s">
        <v>26</v>
      </c>
      <c r="G3133" s="15" t="s">
        <v>359</v>
      </c>
      <c r="H3133" s="15" t="s">
        <v>1243</v>
      </c>
      <c r="I3133" s="15" t="s">
        <v>12316</v>
      </c>
      <c r="J3133" s="1" t="s">
        <v>1037</v>
      </c>
      <c r="K3133" s="15" t="s">
        <v>29</v>
      </c>
      <c r="L3133" s="15">
        <v>1</v>
      </c>
      <c r="M3133" s="15" t="s">
        <v>41</v>
      </c>
      <c r="N3133" s="15">
        <v>1</v>
      </c>
      <c r="O3133" s="15">
        <v>1</v>
      </c>
      <c r="P3133" s="13" t="s">
        <v>31</v>
      </c>
      <c r="Q3133" s="13" t="s">
        <v>32</v>
      </c>
      <c r="R3133" s="1"/>
      <c r="S3133" s="13" t="str" cm="1">
        <f t="array" ref="S3133">IFERROR(_xlfn.TEXTJOIN(", ",TRUE,IF(ChangeLog[ROW_ID]=$T3133,ChangeLog[Change'#],"")),"")</f>
        <v/>
      </c>
      <c r="T3133">
        <v>3135</v>
      </c>
    </row>
    <row r="3134" spans="1:20" ht="17.100000000000001" customHeight="1" x14ac:dyDescent="0.25">
      <c r="A3134" s="1" t="s">
        <v>1242</v>
      </c>
      <c r="B3134" s="15">
        <v>2011</v>
      </c>
      <c r="C3134" s="15" t="s">
        <v>24</v>
      </c>
      <c r="D3134" s="15" t="s">
        <v>25</v>
      </c>
      <c r="E3134" s="15" t="s">
        <v>25</v>
      </c>
      <c r="F3134" s="15" t="s">
        <v>49</v>
      </c>
      <c r="G3134" s="15" t="s">
        <v>66</v>
      </c>
      <c r="H3134" s="15" t="s">
        <v>1243</v>
      </c>
      <c r="I3134" s="15" t="s">
        <v>5419</v>
      </c>
      <c r="J3134" s="1" t="s">
        <v>5041</v>
      </c>
      <c r="K3134" s="15" t="s">
        <v>29</v>
      </c>
      <c r="L3134" s="15">
        <v>1</v>
      </c>
      <c r="M3134" s="15" t="s">
        <v>41</v>
      </c>
      <c r="N3134" s="15">
        <v>1</v>
      </c>
      <c r="O3134" s="15">
        <v>1</v>
      </c>
      <c r="P3134" s="13" t="s">
        <v>31</v>
      </c>
      <c r="Q3134" s="13" t="s">
        <v>32</v>
      </c>
      <c r="R3134" s="1"/>
      <c r="S3134" s="13" t="str" cm="1">
        <f t="array" ref="S3134">IFERROR(_xlfn.TEXTJOIN(", ",TRUE,IF(ChangeLog[ROW_ID]=$T3134,ChangeLog[Change'#],"")),"")</f>
        <v/>
      </c>
      <c r="T3134">
        <v>3136</v>
      </c>
    </row>
    <row r="3135" spans="1:20" ht="17.100000000000001" customHeight="1" x14ac:dyDescent="0.25">
      <c r="A3135" s="1" t="s">
        <v>1242</v>
      </c>
      <c r="B3135" s="15">
        <v>2011</v>
      </c>
      <c r="C3135" s="15" t="s">
        <v>24</v>
      </c>
      <c r="D3135" s="15" t="s">
        <v>25</v>
      </c>
      <c r="E3135" s="15" t="s">
        <v>25</v>
      </c>
      <c r="F3135" s="15" t="s">
        <v>49</v>
      </c>
      <c r="G3135" s="15" t="s">
        <v>5026</v>
      </c>
      <c r="H3135" s="15" t="s">
        <v>1243</v>
      </c>
      <c r="I3135" s="15" t="s">
        <v>5450</v>
      </c>
      <c r="J3135" s="1" t="s">
        <v>5043</v>
      </c>
      <c r="K3135" s="15" t="s">
        <v>29</v>
      </c>
      <c r="L3135" s="15">
        <v>1</v>
      </c>
      <c r="M3135" s="15" t="s">
        <v>41</v>
      </c>
      <c r="N3135" s="15">
        <v>1</v>
      </c>
      <c r="O3135" s="15">
        <v>1</v>
      </c>
      <c r="P3135" s="13" t="s">
        <v>31</v>
      </c>
      <c r="Q3135" s="13" t="s">
        <v>32</v>
      </c>
      <c r="R3135" s="1"/>
      <c r="S3135" s="13" t="str" cm="1">
        <f t="array" ref="S3135">IFERROR(_xlfn.TEXTJOIN(", ",TRUE,IF(ChangeLog[ROW_ID]=$T3135,ChangeLog[Change'#],"")),"")</f>
        <v/>
      </c>
      <c r="T3135">
        <v>3137</v>
      </c>
    </row>
    <row r="3136" spans="1:20" ht="17.100000000000001" customHeight="1" x14ac:dyDescent="0.25">
      <c r="A3136" s="1" t="s">
        <v>1242</v>
      </c>
      <c r="B3136" s="15">
        <v>2011</v>
      </c>
      <c r="C3136" s="15" t="s">
        <v>24</v>
      </c>
      <c r="D3136" s="15" t="s">
        <v>25</v>
      </c>
      <c r="E3136" s="15" t="s">
        <v>25</v>
      </c>
      <c r="F3136" s="15" t="s">
        <v>49</v>
      </c>
      <c r="G3136" s="15" t="s">
        <v>124</v>
      </c>
      <c r="H3136" s="15" t="s">
        <v>1243</v>
      </c>
      <c r="I3136" s="15" t="s">
        <v>275</v>
      </c>
      <c r="J3136" s="1" t="s">
        <v>274</v>
      </c>
      <c r="K3136" s="15" t="s">
        <v>29</v>
      </c>
      <c r="L3136" s="15">
        <v>1</v>
      </c>
      <c r="M3136" s="15" t="s">
        <v>41</v>
      </c>
      <c r="N3136" s="15">
        <v>1</v>
      </c>
      <c r="O3136" s="15">
        <v>1</v>
      </c>
      <c r="P3136" s="13" t="s">
        <v>31</v>
      </c>
      <c r="Q3136" s="13" t="s">
        <v>32</v>
      </c>
      <c r="R3136" s="1"/>
      <c r="S3136" s="13" t="str" cm="1">
        <f t="array" ref="S3136">IFERROR(_xlfn.TEXTJOIN(", ",TRUE,IF(ChangeLog[ROW_ID]=$T3136,ChangeLog[Change'#],"")),"")</f>
        <v/>
      </c>
      <c r="T3136">
        <v>3138</v>
      </c>
    </row>
    <row r="3137" spans="1:20" ht="17.100000000000001" customHeight="1" x14ac:dyDescent="0.25">
      <c r="A3137" s="1" t="s">
        <v>1242</v>
      </c>
      <c r="B3137" s="15">
        <v>2011</v>
      </c>
      <c r="C3137" s="15" t="s">
        <v>24</v>
      </c>
      <c r="D3137" s="15" t="s">
        <v>25</v>
      </c>
      <c r="E3137" s="15" t="s">
        <v>25</v>
      </c>
      <c r="F3137" s="15" t="s">
        <v>49</v>
      </c>
      <c r="G3137" s="15" t="s">
        <v>359</v>
      </c>
      <c r="H3137" s="15" t="s">
        <v>1243</v>
      </c>
      <c r="I3137" s="15" t="s">
        <v>5457</v>
      </c>
      <c r="J3137" s="1" t="s">
        <v>274</v>
      </c>
      <c r="K3137" s="15" t="s">
        <v>29</v>
      </c>
      <c r="L3137" s="15">
        <v>1</v>
      </c>
      <c r="M3137" s="15" t="s">
        <v>41</v>
      </c>
      <c r="N3137" s="15">
        <v>1</v>
      </c>
      <c r="O3137" s="15">
        <v>1</v>
      </c>
      <c r="P3137" s="13" t="s">
        <v>31</v>
      </c>
      <c r="Q3137" s="13" t="s">
        <v>32</v>
      </c>
      <c r="R3137" s="1"/>
      <c r="S3137" s="13" t="str" cm="1">
        <f t="array" ref="S3137">IFERROR(_xlfn.TEXTJOIN(", ",TRUE,IF(ChangeLog[ROW_ID]=$T3137,ChangeLog[Change'#],"")),"")</f>
        <v/>
      </c>
      <c r="T3137">
        <v>3139</v>
      </c>
    </row>
    <row r="3138" spans="1:20" ht="17.100000000000001" customHeight="1" x14ac:dyDescent="0.25">
      <c r="A3138" s="1" t="s">
        <v>1242</v>
      </c>
      <c r="B3138" s="15">
        <v>2011</v>
      </c>
      <c r="C3138" s="15" t="s">
        <v>24</v>
      </c>
      <c r="D3138" s="15" t="s">
        <v>25</v>
      </c>
      <c r="E3138" s="15" t="s">
        <v>25</v>
      </c>
      <c r="F3138" s="15" t="s">
        <v>49</v>
      </c>
      <c r="G3138" s="15" t="s">
        <v>100</v>
      </c>
      <c r="H3138" s="15" t="s">
        <v>1243</v>
      </c>
      <c r="I3138" s="15" t="s">
        <v>5452</v>
      </c>
      <c r="J3138" s="1" t="s">
        <v>274</v>
      </c>
      <c r="K3138" s="15" t="s">
        <v>29</v>
      </c>
      <c r="L3138" s="15">
        <v>1</v>
      </c>
      <c r="M3138" s="15" t="s">
        <v>41</v>
      </c>
      <c r="N3138" s="15">
        <v>1</v>
      </c>
      <c r="O3138" s="15">
        <v>1</v>
      </c>
      <c r="P3138" s="13" t="s">
        <v>31</v>
      </c>
      <c r="Q3138" s="13" t="s">
        <v>32</v>
      </c>
      <c r="R3138" s="1"/>
      <c r="S3138" s="13" t="str" cm="1">
        <f t="array" ref="S3138">IFERROR(_xlfn.TEXTJOIN(", ",TRUE,IF(ChangeLog[ROW_ID]=$T3138,ChangeLog[Change'#],"")),"")</f>
        <v/>
      </c>
      <c r="T3138">
        <v>3140</v>
      </c>
    </row>
    <row r="3139" spans="1:20" ht="17.100000000000001" customHeight="1" x14ac:dyDescent="0.25">
      <c r="A3139" s="1" t="s">
        <v>1242</v>
      </c>
      <c r="B3139" s="15">
        <v>2011</v>
      </c>
      <c r="C3139" s="15" t="s">
        <v>24</v>
      </c>
      <c r="D3139" s="15" t="s">
        <v>25</v>
      </c>
      <c r="E3139" s="15" t="s">
        <v>25</v>
      </c>
      <c r="F3139" s="15" t="s">
        <v>49</v>
      </c>
      <c r="G3139" s="15" t="s">
        <v>272</v>
      </c>
      <c r="H3139" s="15" t="s">
        <v>1243</v>
      </c>
      <c r="I3139" s="15" t="s">
        <v>332</v>
      </c>
      <c r="J3139" s="1" t="s">
        <v>274</v>
      </c>
      <c r="K3139" s="15" t="s">
        <v>29</v>
      </c>
      <c r="L3139" s="15">
        <v>1</v>
      </c>
      <c r="M3139" s="15" t="s">
        <v>41</v>
      </c>
      <c r="N3139" s="15">
        <v>1</v>
      </c>
      <c r="O3139" s="15">
        <v>1</v>
      </c>
      <c r="P3139" s="13" t="s">
        <v>31</v>
      </c>
      <c r="Q3139" s="13" t="s">
        <v>32</v>
      </c>
      <c r="R3139" s="1"/>
      <c r="S3139" s="13" t="str" cm="1">
        <f t="array" ref="S3139">IFERROR(_xlfn.TEXTJOIN(", ",TRUE,IF(ChangeLog[ROW_ID]=$T3139,ChangeLog[Change'#],"")),"")</f>
        <v/>
      </c>
      <c r="T3139">
        <v>3141</v>
      </c>
    </row>
    <row r="3140" spans="1:20" ht="17.100000000000001" customHeight="1" x14ac:dyDescent="0.25">
      <c r="A3140" s="1" t="s">
        <v>1242</v>
      </c>
      <c r="B3140" s="15">
        <v>2011</v>
      </c>
      <c r="C3140" s="15" t="s">
        <v>24</v>
      </c>
      <c r="D3140" s="15" t="s">
        <v>25</v>
      </c>
      <c r="E3140" s="15" t="s">
        <v>25</v>
      </c>
      <c r="F3140" s="15" t="s">
        <v>26</v>
      </c>
      <c r="G3140" s="15" t="s">
        <v>45</v>
      </c>
      <c r="H3140" s="15" t="s">
        <v>1243</v>
      </c>
      <c r="I3140" s="15" t="s">
        <v>12209</v>
      </c>
      <c r="J3140" s="1" t="s">
        <v>5044</v>
      </c>
      <c r="K3140" s="15" t="s">
        <v>29</v>
      </c>
      <c r="L3140" s="15">
        <v>1</v>
      </c>
      <c r="M3140" s="15" t="s">
        <v>41</v>
      </c>
      <c r="N3140" s="15">
        <v>1</v>
      </c>
      <c r="O3140" s="15">
        <v>1</v>
      </c>
      <c r="P3140" s="13" t="s">
        <v>31</v>
      </c>
      <c r="Q3140" s="13" t="s">
        <v>32</v>
      </c>
      <c r="R3140" s="1"/>
      <c r="S3140" s="13" t="str" cm="1">
        <f t="array" ref="S3140">IFERROR(_xlfn.TEXTJOIN(", ",TRUE,IF(ChangeLog[ROW_ID]=$T3140,ChangeLog[Change'#],"")),"")</f>
        <v/>
      </c>
      <c r="T3140">
        <v>3142</v>
      </c>
    </row>
    <row r="3141" spans="1:20" ht="17.100000000000001" customHeight="1" x14ac:dyDescent="0.25">
      <c r="A3141" s="1" t="s">
        <v>1242</v>
      </c>
      <c r="B3141" s="15">
        <v>2011</v>
      </c>
      <c r="C3141" s="15" t="s">
        <v>24</v>
      </c>
      <c r="D3141" s="15" t="s">
        <v>25</v>
      </c>
      <c r="E3141" s="15" t="s">
        <v>25</v>
      </c>
      <c r="F3141" s="15" t="s">
        <v>49</v>
      </c>
      <c r="G3141" s="15" t="s">
        <v>104</v>
      </c>
      <c r="H3141" s="15" t="s">
        <v>1243</v>
      </c>
      <c r="I3141" s="15" t="s">
        <v>12211</v>
      </c>
      <c r="J3141" s="1" t="s">
        <v>5021</v>
      </c>
      <c r="K3141" s="15" t="s">
        <v>29</v>
      </c>
      <c r="L3141" s="15">
        <v>2</v>
      </c>
      <c r="M3141" s="15" t="s">
        <v>30</v>
      </c>
      <c r="N3141" s="15">
        <v>2</v>
      </c>
      <c r="O3141" s="15">
        <v>1</v>
      </c>
      <c r="P3141" s="13" t="s">
        <v>31</v>
      </c>
      <c r="Q3141" s="13" t="s">
        <v>32</v>
      </c>
      <c r="R3141" s="1"/>
      <c r="S3141" s="13" t="str" cm="1">
        <f t="array" ref="S3141">IFERROR(_xlfn.TEXTJOIN(", ",TRUE,IF(ChangeLog[ROW_ID]=$T3141,ChangeLog[Change'#],"")),"")</f>
        <v/>
      </c>
      <c r="T3141">
        <v>3143</v>
      </c>
    </row>
    <row r="3142" spans="1:20" ht="17.100000000000001" customHeight="1" x14ac:dyDescent="0.25">
      <c r="A3142" s="1" t="s">
        <v>1242</v>
      </c>
      <c r="B3142" s="15">
        <v>2011</v>
      </c>
      <c r="C3142" s="15" t="s">
        <v>24</v>
      </c>
      <c r="D3142" s="15" t="s">
        <v>25</v>
      </c>
      <c r="E3142" s="15" t="s">
        <v>25</v>
      </c>
      <c r="F3142" s="15" t="s">
        <v>26</v>
      </c>
      <c r="G3142" s="15" t="s">
        <v>27</v>
      </c>
      <c r="H3142" s="15" t="s">
        <v>1243</v>
      </c>
      <c r="I3142" s="15" t="s">
        <v>5423</v>
      </c>
      <c r="J3142" s="1" t="s">
        <v>5038</v>
      </c>
      <c r="K3142" s="15" t="s">
        <v>29</v>
      </c>
      <c r="L3142" s="15">
        <v>2</v>
      </c>
      <c r="M3142" s="15" t="s">
        <v>30</v>
      </c>
      <c r="N3142" s="15">
        <v>2</v>
      </c>
      <c r="O3142" s="15">
        <v>1</v>
      </c>
      <c r="P3142" s="13" t="s">
        <v>31</v>
      </c>
      <c r="Q3142" s="13" t="s">
        <v>32</v>
      </c>
      <c r="R3142" s="1"/>
      <c r="S3142" s="13" t="str" cm="1">
        <f t="array" ref="S3142">IFERROR(_xlfn.TEXTJOIN(", ",TRUE,IF(ChangeLog[ROW_ID]=$T3142,ChangeLog[Change'#],"")),"")</f>
        <v/>
      </c>
      <c r="T3142">
        <v>3144</v>
      </c>
    </row>
    <row r="3143" spans="1:20" ht="17.100000000000001" customHeight="1" x14ac:dyDescent="0.25">
      <c r="A3143" s="1" t="s">
        <v>1242</v>
      </c>
      <c r="B3143" s="15">
        <v>2011</v>
      </c>
      <c r="C3143" s="15" t="s">
        <v>24</v>
      </c>
      <c r="D3143" s="15" t="s">
        <v>25</v>
      </c>
      <c r="E3143" s="15" t="s">
        <v>25</v>
      </c>
      <c r="F3143" s="15" t="s">
        <v>26</v>
      </c>
      <c r="G3143" s="15" t="s">
        <v>820</v>
      </c>
      <c r="H3143" s="15" t="s">
        <v>1243</v>
      </c>
      <c r="I3143" s="15" t="s">
        <v>12317</v>
      </c>
      <c r="J3143" s="1" t="s">
        <v>5022</v>
      </c>
      <c r="K3143" s="15" t="s">
        <v>29</v>
      </c>
      <c r="L3143" s="15">
        <v>2</v>
      </c>
      <c r="M3143" s="15" t="s">
        <v>30</v>
      </c>
      <c r="N3143" s="15">
        <v>2</v>
      </c>
      <c r="O3143" s="15">
        <v>1</v>
      </c>
      <c r="P3143" s="13" t="s">
        <v>31</v>
      </c>
      <c r="Q3143" s="13" t="s">
        <v>32</v>
      </c>
      <c r="R3143" s="1"/>
      <c r="S3143" s="13" t="str" cm="1">
        <f t="array" ref="S3143">IFERROR(_xlfn.TEXTJOIN(", ",TRUE,IF(ChangeLog[ROW_ID]=$T3143,ChangeLog[Change'#],"")),"")</f>
        <v/>
      </c>
      <c r="T3143">
        <v>3145</v>
      </c>
    </row>
    <row r="3144" spans="1:20" ht="17.100000000000001" customHeight="1" x14ac:dyDescent="0.25">
      <c r="A3144" s="1" t="s">
        <v>1242</v>
      </c>
      <c r="B3144" s="15">
        <v>2011</v>
      </c>
      <c r="C3144" s="15" t="s">
        <v>24</v>
      </c>
      <c r="D3144" s="15" t="s">
        <v>25</v>
      </c>
      <c r="E3144" s="15" t="s">
        <v>25</v>
      </c>
      <c r="F3144" s="15" t="s">
        <v>26</v>
      </c>
      <c r="G3144" s="15" t="s">
        <v>108</v>
      </c>
      <c r="H3144" s="15" t="s">
        <v>1243</v>
      </c>
      <c r="I3144" s="15" t="s">
        <v>12034</v>
      </c>
      <c r="J3144" s="1" t="s">
        <v>1037</v>
      </c>
      <c r="K3144" s="15" t="s">
        <v>29</v>
      </c>
      <c r="L3144" s="15">
        <v>2</v>
      </c>
      <c r="M3144" s="15" t="s">
        <v>30</v>
      </c>
      <c r="N3144" s="15">
        <v>2</v>
      </c>
      <c r="O3144" s="15">
        <v>1</v>
      </c>
      <c r="P3144" s="13" t="s">
        <v>31</v>
      </c>
      <c r="Q3144" s="13" t="s">
        <v>32</v>
      </c>
      <c r="R3144" s="1"/>
      <c r="S3144" s="13" t="str" cm="1">
        <f t="array" ref="S3144">IFERROR(_xlfn.TEXTJOIN(", ",TRUE,IF(ChangeLog[ROW_ID]=$T3144,ChangeLog[Change'#],"")),"")</f>
        <v/>
      </c>
      <c r="T3144">
        <v>3146</v>
      </c>
    </row>
    <row r="3145" spans="1:20" ht="17.100000000000001" customHeight="1" x14ac:dyDescent="0.25">
      <c r="A3145" s="1" t="s">
        <v>1242</v>
      </c>
      <c r="B3145" s="15">
        <v>2011</v>
      </c>
      <c r="C3145" s="15" t="s">
        <v>24</v>
      </c>
      <c r="D3145" s="15" t="s">
        <v>25</v>
      </c>
      <c r="E3145" s="15" t="s">
        <v>25</v>
      </c>
      <c r="F3145" s="15" t="s">
        <v>49</v>
      </c>
      <c r="G3145" s="15" t="s">
        <v>169</v>
      </c>
      <c r="H3145" s="15" t="s">
        <v>1243</v>
      </c>
      <c r="I3145" s="15" t="s">
        <v>5417</v>
      </c>
      <c r="J3145" s="1" t="s">
        <v>1030</v>
      </c>
      <c r="K3145" s="15" t="s">
        <v>29</v>
      </c>
      <c r="L3145" s="15">
        <v>2</v>
      </c>
      <c r="M3145" s="15" t="s">
        <v>30</v>
      </c>
      <c r="N3145" s="15">
        <v>2</v>
      </c>
      <c r="O3145" s="15">
        <v>1</v>
      </c>
      <c r="P3145" s="13" t="s">
        <v>31</v>
      </c>
      <c r="Q3145" s="13" t="s">
        <v>32</v>
      </c>
      <c r="R3145" s="1"/>
      <c r="S3145" s="13" t="str" cm="1">
        <f t="array" ref="S3145">IFERROR(_xlfn.TEXTJOIN(", ",TRUE,IF(ChangeLog[ROW_ID]=$T3145,ChangeLog[Change'#],"")),"")</f>
        <v/>
      </c>
      <c r="T3145">
        <v>3147</v>
      </c>
    </row>
    <row r="3146" spans="1:20" ht="17.100000000000001" customHeight="1" x14ac:dyDescent="0.25">
      <c r="A3146" s="1" t="s">
        <v>1242</v>
      </c>
      <c r="B3146" s="15">
        <v>2011</v>
      </c>
      <c r="C3146" s="15" t="s">
        <v>24</v>
      </c>
      <c r="D3146" s="15" t="s">
        <v>25</v>
      </c>
      <c r="E3146" s="15" t="s">
        <v>25</v>
      </c>
      <c r="F3146" s="15" t="s">
        <v>49</v>
      </c>
      <c r="G3146" s="15" t="s">
        <v>27</v>
      </c>
      <c r="H3146" s="15" t="s">
        <v>1243</v>
      </c>
      <c r="I3146" s="15" t="s">
        <v>5438</v>
      </c>
      <c r="J3146" s="1" t="s">
        <v>1030</v>
      </c>
      <c r="K3146" s="15" t="s">
        <v>29</v>
      </c>
      <c r="L3146" s="15">
        <v>2</v>
      </c>
      <c r="M3146" s="15" t="s">
        <v>30</v>
      </c>
      <c r="N3146" s="15">
        <v>2</v>
      </c>
      <c r="O3146" s="15">
        <v>1</v>
      </c>
      <c r="P3146" s="13" t="s">
        <v>31</v>
      </c>
      <c r="Q3146" s="13" t="s">
        <v>32</v>
      </c>
      <c r="R3146" s="1"/>
      <c r="S3146" s="13" t="str" cm="1">
        <f t="array" ref="S3146">IFERROR(_xlfn.TEXTJOIN(", ",TRUE,IF(ChangeLog[ROW_ID]=$T3146,ChangeLog[Change'#],"")),"")</f>
        <v/>
      </c>
      <c r="T3146">
        <v>3148</v>
      </c>
    </row>
    <row r="3147" spans="1:20" ht="17.100000000000001" customHeight="1" x14ac:dyDescent="0.25">
      <c r="A3147" s="1" t="s">
        <v>1242</v>
      </c>
      <c r="B3147" s="15">
        <v>2011</v>
      </c>
      <c r="C3147" s="15" t="s">
        <v>24</v>
      </c>
      <c r="D3147" s="15" t="s">
        <v>25</v>
      </c>
      <c r="E3147" s="15" t="s">
        <v>25</v>
      </c>
      <c r="F3147" s="15" t="s">
        <v>26</v>
      </c>
      <c r="G3147" s="15" t="s">
        <v>403</v>
      </c>
      <c r="H3147" s="15" t="s">
        <v>1243</v>
      </c>
      <c r="I3147" s="15" t="s">
        <v>12318</v>
      </c>
      <c r="J3147" s="1" t="s">
        <v>5048</v>
      </c>
      <c r="K3147" s="15" t="s">
        <v>29</v>
      </c>
      <c r="L3147" s="15">
        <v>2</v>
      </c>
      <c r="M3147" s="15" t="s">
        <v>30</v>
      </c>
      <c r="N3147" s="15">
        <v>2</v>
      </c>
      <c r="O3147" s="15">
        <v>1</v>
      </c>
      <c r="P3147" s="13" t="s">
        <v>31</v>
      </c>
      <c r="Q3147" s="13" t="s">
        <v>32</v>
      </c>
      <c r="R3147" s="1"/>
      <c r="S3147" s="13" t="str" cm="1">
        <f t="array" ref="S3147">IFERROR(_xlfn.TEXTJOIN(", ",TRUE,IF(ChangeLog[ROW_ID]=$T3147,ChangeLog[Change'#],"")),"")</f>
        <v/>
      </c>
      <c r="T3147">
        <v>3149</v>
      </c>
    </row>
    <row r="3148" spans="1:20" ht="17.100000000000001" customHeight="1" x14ac:dyDescent="0.25">
      <c r="A3148" s="1" t="s">
        <v>1242</v>
      </c>
      <c r="B3148" s="15">
        <v>2011</v>
      </c>
      <c r="C3148" s="15" t="s">
        <v>24</v>
      </c>
      <c r="D3148" s="15" t="s">
        <v>25</v>
      </c>
      <c r="E3148" s="15" t="s">
        <v>25</v>
      </c>
      <c r="F3148" s="15" t="s">
        <v>26</v>
      </c>
      <c r="G3148" s="15" t="s">
        <v>359</v>
      </c>
      <c r="H3148" s="15" t="s">
        <v>1243</v>
      </c>
      <c r="I3148" s="15" t="s">
        <v>5427</v>
      </c>
      <c r="J3148" s="1" t="s">
        <v>1033</v>
      </c>
      <c r="K3148" s="15" t="s">
        <v>29</v>
      </c>
      <c r="L3148" s="15">
        <v>2</v>
      </c>
      <c r="M3148" s="15" t="s">
        <v>30</v>
      </c>
      <c r="N3148" s="15">
        <v>2</v>
      </c>
      <c r="O3148" s="15">
        <v>1</v>
      </c>
      <c r="P3148" s="13" t="s">
        <v>31</v>
      </c>
      <c r="Q3148" s="13" t="s">
        <v>32</v>
      </c>
      <c r="R3148" s="1"/>
      <c r="S3148" s="13" t="str" cm="1">
        <f t="array" ref="S3148">IFERROR(_xlfn.TEXTJOIN(", ",TRUE,IF(ChangeLog[ROW_ID]=$T3148,ChangeLog[Change'#],"")),"")</f>
        <v/>
      </c>
      <c r="T3148">
        <v>3150</v>
      </c>
    </row>
    <row r="3149" spans="1:20" ht="17.100000000000001" customHeight="1" x14ac:dyDescent="0.25">
      <c r="A3149" s="1" t="s">
        <v>1242</v>
      </c>
      <c r="B3149" s="15">
        <v>2011</v>
      </c>
      <c r="C3149" s="15" t="s">
        <v>24</v>
      </c>
      <c r="D3149" s="15" t="s">
        <v>25</v>
      </c>
      <c r="E3149" s="15" t="s">
        <v>25</v>
      </c>
      <c r="F3149" s="15" t="s">
        <v>26</v>
      </c>
      <c r="G3149" s="15" t="s">
        <v>106</v>
      </c>
      <c r="H3149" s="15" t="s">
        <v>1243</v>
      </c>
      <c r="I3149" s="15" t="s">
        <v>5442</v>
      </c>
      <c r="J3149" s="1" t="s">
        <v>5031</v>
      </c>
      <c r="K3149" s="15" t="s">
        <v>29</v>
      </c>
      <c r="L3149" s="15">
        <v>2</v>
      </c>
      <c r="M3149" s="15" t="s">
        <v>30</v>
      </c>
      <c r="N3149" s="15">
        <v>2</v>
      </c>
      <c r="O3149" s="15">
        <v>1</v>
      </c>
      <c r="P3149" s="13" t="s">
        <v>31</v>
      </c>
      <c r="Q3149" s="13" t="s">
        <v>32</v>
      </c>
      <c r="R3149" s="1"/>
      <c r="S3149" s="13" t="str" cm="1">
        <f t="array" ref="S3149">IFERROR(_xlfn.TEXTJOIN(", ",TRUE,IF(ChangeLog[ROW_ID]=$T3149,ChangeLog[Change'#],"")),"")</f>
        <v/>
      </c>
      <c r="T3149">
        <v>3151</v>
      </c>
    </row>
    <row r="3150" spans="1:20" ht="17.100000000000001" customHeight="1" x14ac:dyDescent="0.25">
      <c r="A3150" s="1" t="s">
        <v>1242</v>
      </c>
      <c r="B3150" s="15">
        <v>2011</v>
      </c>
      <c r="C3150" s="15" t="s">
        <v>24</v>
      </c>
      <c r="D3150" s="15" t="s">
        <v>25</v>
      </c>
      <c r="E3150" s="15" t="s">
        <v>25</v>
      </c>
      <c r="F3150" s="15" t="s">
        <v>26</v>
      </c>
      <c r="G3150" s="15" t="s">
        <v>66</v>
      </c>
      <c r="H3150" s="15" t="s">
        <v>1243</v>
      </c>
      <c r="I3150" s="15" t="s">
        <v>12319</v>
      </c>
      <c r="J3150" s="1" t="s">
        <v>5051</v>
      </c>
      <c r="K3150" s="15" t="s">
        <v>29</v>
      </c>
      <c r="L3150" s="15">
        <v>1</v>
      </c>
      <c r="M3150" s="15" t="s">
        <v>41</v>
      </c>
      <c r="N3150" s="15">
        <v>1</v>
      </c>
      <c r="O3150" s="15">
        <v>1</v>
      </c>
      <c r="P3150" s="13" t="s">
        <v>31</v>
      </c>
      <c r="Q3150" s="13" t="s">
        <v>32</v>
      </c>
      <c r="R3150" s="1"/>
      <c r="S3150" s="13" t="str" cm="1">
        <f t="array" ref="S3150">IFERROR(_xlfn.TEXTJOIN(", ",TRUE,IF(ChangeLog[ROW_ID]=$T3150,ChangeLog[Change'#],"")),"")</f>
        <v/>
      </c>
      <c r="T3150">
        <v>3152</v>
      </c>
    </row>
    <row r="3151" spans="1:20" ht="17.100000000000001" customHeight="1" x14ac:dyDescent="0.25">
      <c r="A3151" s="1" t="s">
        <v>1242</v>
      </c>
      <c r="B3151" s="15">
        <v>2011</v>
      </c>
      <c r="C3151" s="15" t="s">
        <v>24</v>
      </c>
      <c r="D3151" s="15" t="s">
        <v>25</v>
      </c>
      <c r="E3151" s="15" t="s">
        <v>25</v>
      </c>
      <c r="F3151" s="15" t="s">
        <v>26</v>
      </c>
      <c r="G3151" s="15" t="s">
        <v>108</v>
      </c>
      <c r="H3151" s="15" t="s">
        <v>1243</v>
      </c>
      <c r="I3151" s="15" t="s">
        <v>12320</v>
      </c>
      <c r="J3151" s="1" t="s">
        <v>1033</v>
      </c>
      <c r="K3151" s="15" t="s">
        <v>29</v>
      </c>
      <c r="L3151" s="15">
        <v>1</v>
      </c>
      <c r="M3151" s="15" t="s">
        <v>41</v>
      </c>
      <c r="N3151" s="15">
        <v>1</v>
      </c>
      <c r="O3151" s="15">
        <v>1</v>
      </c>
      <c r="P3151" s="13" t="s">
        <v>31</v>
      </c>
      <c r="Q3151" s="13" t="s">
        <v>32</v>
      </c>
      <c r="R3151" s="1"/>
      <c r="S3151" s="13" t="str" cm="1">
        <f t="array" ref="S3151">IFERROR(_xlfn.TEXTJOIN(", ",TRUE,IF(ChangeLog[ROW_ID]=$T3151,ChangeLog[Change'#],"")),"")</f>
        <v/>
      </c>
      <c r="T3151">
        <v>3153</v>
      </c>
    </row>
    <row r="3152" spans="1:20" ht="17.100000000000001" customHeight="1" x14ac:dyDescent="0.25">
      <c r="A3152" s="1" t="s">
        <v>1242</v>
      </c>
      <c r="B3152" s="15">
        <v>2011</v>
      </c>
      <c r="C3152" s="15" t="s">
        <v>47</v>
      </c>
      <c r="D3152" s="15" t="s">
        <v>47</v>
      </c>
      <c r="E3152" s="15" t="s">
        <v>48</v>
      </c>
      <c r="F3152" s="15" t="s">
        <v>26</v>
      </c>
      <c r="G3152" s="15" t="s">
        <v>116</v>
      </c>
      <c r="H3152" s="15" t="s">
        <v>1255</v>
      </c>
      <c r="I3152" s="15" t="s">
        <v>12321</v>
      </c>
      <c r="J3152" s="1" t="s">
        <v>5054</v>
      </c>
      <c r="K3152" s="15" t="s">
        <v>29</v>
      </c>
      <c r="L3152" s="15">
        <v>3</v>
      </c>
      <c r="M3152" s="15" t="s">
        <v>57</v>
      </c>
      <c r="N3152" s="15">
        <v>3</v>
      </c>
      <c r="O3152" s="15">
        <v>1</v>
      </c>
      <c r="P3152" s="13" t="s">
        <v>31</v>
      </c>
      <c r="Q3152" s="13" t="s">
        <v>32</v>
      </c>
      <c r="R3152" s="1"/>
      <c r="S3152" s="13" t="str" cm="1">
        <f t="array" ref="S3152">IFERROR(_xlfn.TEXTJOIN(", ",TRUE,IF(ChangeLog[ROW_ID]=$T3152,ChangeLog[Change'#],"")),"")</f>
        <v/>
      </c>
      <c r="T3152">
        <v>3154</v>
      </c>
    </row>
    <row r="3153" spans="1:20" ht="17.100000000000001" customHeight="1" x14ac:dyDescent="0.25">
      <c r="A3153" s="1" t="s">
        <v>1242</v>
      </c>
      <c r="B3153" s="15">
        <v>2011</v>
      </c>
      <c r="C3153" s="15" t="s">
        <v>47</v>
      </c>
      <c r="D3153" s="15" t="s">
        <v>47</v>
      </c>
      <c r="E3153" s="15" t="s">
        <v>112</v>
      </c>
      <c r="F3153" s="15" t="s">
        <v>26</v>
      </c>
      <c r="G3153" s="15" t="s">
        <v>1260</v>
      </c>
      <c r="H3153" s="15" t="s">
        <v>1255</v>
      </c>
      <c r="I3153" s="15" t="s">
        <v>12322</v>
      </c>
      <c r="J3153" s="1" t="s">
        <v>5056</v>
      </c>
      <c r="K3153" s="15" t="s">
        <v>29</v>
      </c>
      <c r="L3153" s="15">
        <v>3</v>
      </c>
      <c r="M3153" s="15" t="s">
        <v>57</v>
      </c>
      <c r="N3153" s="15">
        <v>3</v>
      </c>
      <c r="O3153" s="15">
        <v>1</v>
      </c>
      <c r="P3153" s="13" t="s">
        <v>31</v>
      </c>
      <c r="Q3153" s="13" t="s">
        <v>32</v>
      </c>
      <c r="R3153" s="1"/>
      <c r="S3153" s="13" t="str" cm="1">
        <f t="array" ref="S3153">IFERROR(_xlfn.TEXTJOIN(", ",TRUE,IF(ChangeLog[ROW_ID]=$T3153,ChangeLog[Change'#],"")),"")</f>
        <v/>
      </c>
      <c r="T3153">
        <v>3155</v>
      </c>
    </row>
    <row r="3154" spans="1:20" ht="17.100000000000001" customHeight="1" x14ac:dyDescent="0.25">
      <c r="A3154" s="1" t="s">
        <v>1242</v>
      </c>
      <c r="B3154" s="15">
        <v>2011</v>
      </c>
      <c r="C3154" s="15" t="s">
        <v>47</v>
      </c>
      <c r="D3154" s="15" t="s">
        <v>47</v>
      </c>
      <c r="E3154" s="15" t="s">
        <v>112</v>
      </c>
      <c r="F3154" s="15" t="s">
        <v>49</v>
      </c>
      <c r="G3154" s="15" t="s">
        <v>964</v>
      </c>
      <c r="H3154" s="15" t="s">
        <v>1255</v>
      </c>
      <c r="I3154" s="15" t="s">
        <v>1000</v>
      </c>
      <c r="J3154" s="1" t="s">
        <v>965</v>
      </c>
      <c r="K3154" s="15" t="s">
        <v>29</v>
      </c>
      <c r="L3154" s="15">
        <v>1</v>
      </c>
      <c r="M3154" s="15" t="s">
        <v>41</v>
      </c>
      <c r="N3154" s="15">
        <v>1</v>
      </c>
      <c r="O3154" s="15">
        <v>1</v>
      </c>
      <c r="P3154" s="13" t="s">
        <v>31</v>
      </c>
      <c r="Q3154" s="13" t="s">
        <v>32</v>
      </c>
      <c r="R3154" s="1"/>
      <c r="S3154" s="13" t="str" cm="1">
        <f t="array" ref="S3154">IFERROR(_xlfn.TEXTJOIN(", ",TRUE,IF(ChangeLog[ROW_ID]=$T3154,ChangeLog[Change'#],"")),"")</f>
        <v/>
      </c>
      <c r="T3154">
        <v>3156</v>
      </c>
    </row>
    <row r="3155" spans="1:20" ht="17.100000000000001" customHeight="1" x14ac:dyDescent="0.25">
      <c r="A3155" s="1" t="s">
        <v>1242</v>
      </c>
      <c r="B3155" s="15">
        <v>2011</v>
      </c>
      <c r="C3155" s="15" t="s">
        <v>47</v>
      </c>
      <c r="D3155" s="15" t="s">
        <v>47</v>
      </c>
      <c r="E3155" s="15" t="s">
        <v>48</v>
      </c>
      <c r="F3155" s="15" t="s">
        <v>26</v>
      </c>
      <c r="G3155" s="15" t="s">
        <v>72</v>
      </c>
      <c r="H3155" s="15" t="s">
        <v>1255</v>
      </c>
      <c r="I3155" s="15" t="s">
        <v>1083</v>
      </c>
      <c r="J3155" s="1" t="s">
        <v>5058</v>
      </c>
      <c r="K3155" s="15" t="s">
        <v>29</v>
      </c>
      <c r="L3155" s="15">
        <v>2</v>
      </c>
      <c r="M3155" s="15" t="s">
        <v>30</v>
      </c>
      <c r="N3155" s="15">
        <v>2</v>
      </c>
      <c r="O3155" s="15">
        <v>1</v>
      </c>
      <c r="P3155" s="13" t="s">
        <v>31</v>
      </c>
      <c r="Q3155" s="13" t="s">
        <v>32</v>
      </c>
      <c r="R3155" s="1"/>
      <c r="S3155" s="13" t="str" cm="1">
        <f t="array" ref="S3155">IFERROR(_xlfn.TEXTJOIN(", ",TRUE,IF(ChangeLog[ROW_ID]=$T3155,ChangeLog[Change'#],"")),"")</f>
        <v/>
      </c>
      <c r="T3155">
        <v>3157</v>
      </c>
    </row>
    <row r="3156" spans="1:20" ht="17.100000000000001" customHeight="1" x14ac:dyDescent="0.25">
      <c r="A3156" s="1" t="s">
        <v>1242</v>
      </c>
      <c r="B3156" s="15">
        <v>2011</v>
      </c>
      <c r="C3156" s="15" t="s">
        <v>47</v>
      </c>
      <c r="D3156" s="15" t="s">
        <v>47</v>
      </c>
      <c r="E3156" s="15" t="s">
        <v>112</v>
      </c>
      <c r="F3156" s="15" t="s">
        <v>49</v>
      </c>
      <c r="G3156" s="15" t="s">
        <v>964</v>
      </c>
      <c r="H3156" s="15" t="s">
        <v>1255</v>
      </c>
      <c r="I3156" s="15" t="s">
        <v>1000</v>
      </c>
      <c r="J3156" s="1" t="s">
        <v>5059</v>
      </c>
      <c r="K3156" s="15" t="s">
        <v>29</v>
      </c>
      <c r="L3156" s="15">
        <v>2</v>
      </c>
      <c r="M3156" s="15" t="s">
        <v>30</v>
      </c>
      <c r="N3156" s="15">
        <v>2</v>
      </c>
      <c r="O3156" s="15">
        <v>1</v>
      </c>
      <c r="P3156" s="13" t="s">
        <v>31</v>
      </c>
      <c r="Q3156" s="13" t="s">
        <v>32</v>
      </c>
      <c r="R3156" s="1"/>
      <c r="S3156" s="13" t="str" cm="1">
        <f t="array" ref="S3156">IFERROR(_xlfn.TEXTJOIN(", ",TRUE,IF(ChangeLog[ROW_ID]=$T3156,ChangeLog[Change'#],"")),"")</f>
        <v/>
      </c>
      <c r="T3156">
        <v>3158</v>
      </c>
    </row>
    <row r="3157" spans="1:20" ht="17.100000000000001" customHeight="1" x14ac:dyDescent="0.25">
      <c r="A3157" s="1" t="s">
        <v>1242</v>
      </c>
      <c r="B3157" s="15">
        <v>2011</v>
      </c>
      <c r="C3157" s="15" t="s">
        <v>47</v>
      </c>
      <c r="D3157" s="15" t="s">
        <v>47</v>
      </c>
      <c r="E3157" s="15" t="s">
        <v>112</v>
      </c>
      <c r="F3157" s="15" t="s">
        <v>49</v>
      </c>
      <c r="G3157" s="15" t="s">
        <v>3048</v>
      </c>
      <c r="H3157" s="15" t="s">
        <v>1255</v>
      </c>
      <c r="I3157" s="15" t="s">
        <v>12084</v>
      </c>
      <c r="J3157" s="1" t="s">
        <v>965</v>
      </c>
      <c r="K3157" s="15" t="s">
        <v>29</v>
      </c>
      <c r="L3157" s="15">
        <v>3</v>
      </c>
      <c r="M3157" s="15" t="s">
        <v>57</v>
      </c>
      <c r="N3157" s="15">
        <v>3</v>
      </c>
      <c r="O3157" s="15">
        <v>1</v>
      </c>
      <c r="P3157" s="13" t="s">
        <v>31</v>
      </c>
      <c r="Q3157" s="13" t="s">
        <v>32</v>
      </c>
      <c r="R3157" s="1"/>
      <c r="S3157" s="13" t="str" cm="1">
        <f t="array" ref="S3157">IFERROR(_xlfn.TEXTJOIN(", ",TRUE,IF(ChangeLog[ROW_ID]=$T3157,ChangeLog[Change'#],"")),"")</f>
        <v/>
      </c>
      <c r="T3157">
        <v>3159</v>
      </c>
    </row>
    <row r="3158" spans="1:20" ht="17.100000000000001" customHeight="1" x14ac:dyDescent="0.25">
      <c r="A3158" s="1" t="s">
        <v>1242</v>
      </c>
      <c r="B3158" s="15">
        <v>2011</v>
      </c>
      <c r="C3158" s="15" t="s">
        <v>47</v>
      </c>
      <c r="D3158" s="15" t="s">
        <v>47</v>
      </c>
      <c r="E3158" s="15" t="s">
        <v>112</v>
      </c>
      <c r="F3158" s="15" t="s">
        <v>26</v>
      </c>
      <c r="G3158" s="15" t="s">
        <v>3048</v>
      </c>
      <c r="H3158" s="15" t="s">
        <v>1255</v>
      </c>
      <c r="I3158" s="15" t="s">
        <v>11795</v>
      </c>
      <c r="J3158" s="1" t="s">
        <v>3050</v>
      </c>
      <c r="K3158" s="15" t="s">
        <v>29</v>
      </c>
      <c r="L3158" s="15">
        <v>1</v>
      </c>
      <c r="M3158" s="15" t="s">
        <v>41</v>
      </c>
      <c r="N3158" s="15">
        <v>1</v>
      </c>
      <c r="O3158" s="15">
        <v>1</v>
      </c>
      <c r="P3158" s="13" t="s">
        <v>31</v>
      </c>
      <c r="Q3158" s="13" t="s">
        <v>32</v>
      </c>
      <c r="R3158" s="1"/>
      <c r="S3158" s="13" t="str" cm="1">
        <f t="array" ref="S3158">IFERROR(_xlfn.TEXTJOIN(", ",TRUE,IF(ChangeLog[ROW_ID]=$T3158,ChangeLog[Change'#],"")),"")</f>
        <v/>
      </c>
      <c r="T3158">
        <v>3160</v>
      </c>
    </row>
    <row r="3159" spans="1:20" ht="17.100000000000001" customHeight="1" x14ac:dyDescent="0.25">
      <c r="A3159" s="1" t="s">
        <v>1242</v>
      </c>
      <c r="B3159" s="15">
        <v>2011</v>
      </c>
      <c r="C3159" s="15" t="s">
        <v>47</v>
      </c>
      <c r="D3159" s="15" t="s">
        <v>47</v>
      </c>
      <c r="E3159" s="15" t="s">
        <v>48</v>
      </c>
      <c r="F3159" s="15" t="s">
        <v>26</v>
      </c>
      <c r="G3159" s="15" t="s">
        <v>127</v>
      </c>
      <c r="H3159" s="15" t="s">
        <v>1255</v>
      </c>
      <c r="I3159" s="15" t="s">
        <v>407</v>
      </c>
      <c r="J3159" s="1" t="s">
        <v>98</v>
      </c>
      <c r="K3159" s="15" t="s">
        <v>29</v>
      </c>
      <c r="L3159" s="15">
        <v>2</v>
      </c>
      <c r="M3159" s="15" t="s">
        <v>30</v>
      </c>
      <c r="N3159" s="15">
        <v>2</v>
      </c>
      <c r="O3159" s="15">
        <v>1</v>
      </c>
      <c r="P3159" s="13" t="s">
        <v>31</v>
      </c>
      <c r="Q3159" s="13" t="s">
        <v>32</v>
      </c>
      <c r="R3159" s="1"/>
      <c r="S3159" s="13" t="str" cm="1">
        <f t="array" ref="S3159">IFERROR(_xlfn.TEXTJOIN(", ",TRUE,IF(ChangeLog[ROW_ID]=$T3159,ChangeLog[Change'#],"")),"")</f>
        <v/>
      </c>
      <c r="T3159">
        <v>3161</v>
      </c>
    </row>
    <row r="3160" spans="1:20" ht="17.100000000000001" customHeight="1" x14ac:dyDescent="0.25">
      <c r="A3160" s="1" t="s">
        <v>1242</v>
      </c>
      <c r="B3160" s="15">
        <v>2011</v>
      </c>
      <c r="C3160" s="15" t="s">
        <v>276</v>
      </c>
      <c r="D3160" s="15" t="s">
        <v>276</v>
      </c>
      <c r="E3160" s="15" t="s">
        <v>276</v>
      </c>
      <c r="F3160" s="15" t="s">
        <v>26</v>
      </c>
      <c r="G3160" s="15" t="s">
        <v>152</v>
      </c>
      <c r="H3160" s="15" t="s">
        <v>1418</v>
      </c>
      <c r="I3160" s="15" t="s">
        <v>1002</v>
      </c>
      <c r="J3160" s="1" t="s">
        <v>1048</v>
      </c>
      <c r="K3160" s="15" t="s">
        <v>29</v>
      </c>
      <c r="L3160" s="15">
        <v>3</v>
      </c>
      <c r="M3160" s="15" t="s">
        <v>57</v>
      </c>
      <c r="N3160" s="15">
        <v>3</v>
      </c>
      <c r="O3160" s="15">
        <v>1</v>
      </c>
      <c r="P3160" s="13" t="s">
        <v>31</v>
      </c>
      <c r="Q3160" s="13" t="s">
        <v>32</v>
      </c>
      <c r="R3160" s="1"/>
      <c r="S3160" s="13" t="str" cm="1">
        <f t="array" ref="S3160">IFERROR(_xlfn.TEXTJOIN(", ",TRUE,IF(ChangeLog[ROW_ID]=$T3160,ChangeLog[Change'#],"")),"")</f>
        <v/>
      </c>
      <c r="T3160">
        <v>3162</v>
      </c>
    </row>
    <row r="3161" spans="1:20" ht="17.100000000000001" customHeight="1" x14ac:dyDescent="0.25">
      <c r="A3161" s="1" t="s">
        <v>1242</v>
      </c>
      <c r="B3161" s="15">
        <v>2011</v>
      </c>
      <c r="C3161" s="15" t="s">
        <v>276</v>
      </c>
      <c r="D3161" s="15" t="s">
        <v>276</v>
      </c>
      <c r="E3161" s="15" t="s">
        <v>276</v>
      </c>
      <c r="F3161" s="15" t="s">
        <v>49</v>
      </c>
      <c r="G3161" s="15" t="s">
        <v>283</v>
      </c>
      <c r="H3161" s="15" t="s">
        <v>1418</v>
      </c>
      <c r="I3161" s="15" t="s">
        <v>284</v>
      </c>
      <c r="J3161" s="1" t="s">
        <v>4921</v>
      </c>
      <c r="K3161" s="15" t="s">
        <v>29</v>
      </c>
      <c r="L3161" s="15">
        <v>3</v>
      </c>
      <c r="M3161" s="15" t="s">
        <v>57</v>
      </c>
      <c r="N3161" s="15">
        <v>3</v>
      </c>
      <c r="O3161" s="15">
        <v>1</v>
      </c>
      <c r="P3161" s="13" t="s">
        <v>31</v>
      </c>
      <c r="Q3161" s="13" t="s">
        <v>32</v>
      </c>
      <c r="R3161" s="1"/>
      <c r="S3161" s="13" t="str" cm="1">
        <f t="array" ref="S3161">IFERROR(_xlfn.TEXTJOIN(", ",TRUE,IF(ChangeLog[ROW_ID]=$T3161,ChangeLog[Change'#],"")),"")</f>
        <v/>
      </c>
      <c r="T3161">
        <v>3163</v>
      </c>
    </row>
    <row r="3162" spans="1:20" ht="17.100000000000001" customHeight="1" x14ac:dyDescent="0.25">
      <c r="A3162" s="1" t="s">
        <v>1242</v>
      </c>
      <c r="B3162" s="15">
        <v>2011</v>
      </c>
      <c r="C3162" s="15" t="s">
        <v>276</v>
      </c>
      <c r="D3162" s="15" t="s">
        <v>276</v>
      </c>
      <c r="E3162" s="15" t="s">
        <v>276</v>
      </c>
      <c r="F3162" s="15" t="s">
        <v>49</v>
      </c>
      <c r="G3162" s="15" t="s">
        <v>152</v>
      </c>
      <c r="H3162" s="15" t="s">
        <v>1418</v>
      </c>
      <c r="I3162" s="15" t="s">
        <v>267</v>
      </c>
      <c r="J3162" s="1" t="s">
        <v>5060</v>
      </c>
      <c r="K3162" s="15" t="s">
        <v>29</v>
      </c>
      <c r="L3162" s="15">
        <v>1</v>
      </c>
      <c r="M3162" s="15" t="s">
        <v>41</v>
      </c>
      <c r="N3162" s="15">
        <v>1</v>
      </c>
      <c r="O3162" s="15">
        <v>1</v>
      </c>
      <c r="P3162" s="13" t="s">
        <v>31</v>
      </c>
      <c r="Q3162" s="13" t="s">
        <v>32</v>
      </c>
      <c r="R3162" s="1"/>
      <c r="S3162" s="13" t="str" cm="1">
        <f t="array" ref="S3162">IFERROR(_xlfn.TEXTJOIN(", ",TRUE,IF(ChangeLog[ROW_ID]=$T3162,ChangeLog[Change'#],"")),"")</f>
        <v/>
      </c>
      <c r="T3162">
        <v>3164</v>
      </c>
    </row>
    <row r="3163" spans="1:20" ht="17.100000000000001" customHeight="1" x14ac:dyDescent="0.25">
      <c r="A3163" s="1" t="s">
        <v>1242</v>
      </c>
      <c r="B3163" s="15">
        <v>2011</v>
      </c>
      <c r="C3163" s="15" t="s">
        <v>276</v>
      </c>
      <c r="D3163" s="15" t="s">
        <v>276</v>
      </c>
      <c r="E3163" s="15" t="s">
        <v>276</v>
      </c>
      <c r="F3163" s="15" t="s">
        <v>26</v>
      </c>
      <c r="G3163" s="15" t="s">
        <v>36</v>
      </c>
      <c r="H3163" s="15" t="s">
        <v>1418</v>
      </c>
      <c r="I3163" s="15" t="s">
        <v>98</v>
      </c>
      <c r="J3163" s="1" t="s">
        <v>98</v>
      </c>
      <c r="K3163" s="15" t="s">
        <v>29</v>
      </c>
      <c r="L3163" s="15">
        <v>3</v>
      </c>
      <c r="M3163" s="15" t="s">
        <v>57</v>
      </c>
      <c r="N3163" s="15">
        <v>3</v>
      </c>
      <c r="O3163" s="15">
        <v>1</v>
      </c>
      <c r="P3163" s="13" t="s">
        <v>31</v>
      </c>
      <c r="Q3163" s="13" t="s">
        <v>32</v>
      </c>
      <c r="R3163" s="1"/>
      <c r="S3163" s="13" t="str" cm="1">
        <f t="array" ref="S3163">IFERROR(_xlfn.TEXTJOIN(", ",TRUE,IF(ChangeLog[ROW_ID]=$T3163,ChangeLog[Change'#],"")),"")</f>
        <v/>
      </c>
      <c r="T3163">
        <v>3165</v>
      </c>
    </row>
    <row r="3164" spans="1:20" ht="17.100000000000001" customHeight="1" x14ac:dyDescent="0.25">
      <c r="A3164" s="1" t="s">
        <v>1242</v>
      </c>
      <c r="B3164" s="15">
        <v>2011</v>
      </c>
      <c r="C3164" s="15" t="s">
        <v>276</v>
      </c>
      <c r="D3164" s="15" t="s">
        <v>276</v>
      </c>
      <c r="E3164" s="15" t="s">
        <v>276</v>
      </c>
      <c r="F3164" s="15" t="s">
        <v>49</v>
      </c>
      <c r="G3164" s="15" t="s">
        <v>36</v>
      </c>
      <c r="H3164" s="15" t="s">
        <v>1418</v>
      </c>
      <c r="I3164" s="15" t="s">
        <v>265</v>
      </c>
      <c r="J3164" s="1" t="s">
        <v>265</v>
      </c>
      <c r="K3164" s="15" t="s">
        <v>29</v>
      </c>
      <c r="L3164" s="15">
        <v>3</v>
      </c>
      <c r="M3164" s="15" t="s">
        <v>57</v>
      </c>
      <c r="N3164" s="15">
        <v>3</v>
      </c>
      <c r="O3164" s="15">
        <v>1</v>
      </c>
      <c r="P3164" s="13" t="s">
        <v>31</v>
      </c>
      <c r="Q3164" s="13" t="s">
        <v>32</v>
      </c>
      <c r="R3164" s="1"/>
      <c r="S3164" s="13" t="str" cm="1">
        <f t="array" ref="S3164">IFERROR(_xlfn.TEXTJOIN(", ",TRUE,IF(ChangeLog[ROW_ID]=$T3164,ChangeLog[Change'#],"")),"")</f>
        <v/>
      </c>
      <c r="T3164">
        <v>3166</v>
      </c>
    </row>
    <row r="3165" spans="1:20" ht="17.100000000000001" customHeight="1" x14ac:dyDescent="0.25">
      <c r="A3165" s="1" t="s">
        <v>1242</v>
      </c>
      <c r="B3165" s="15">
        <v>2011</v>
      </c>
      <c r="C3165" s="15" t="s">
        <v>2558</v>
      </c>
      <c r="D3165" s="15" t="s">
        <v>2559</v>
      </c>
      <c r="E3165" s="15" t="s">
        <v>2559</v>
      </c>
      <c r="F3165" s="15" t="s">
        <v>26</v>
      </c>
      <c r="G3165" s="15" t="s">
        <v>36</v>
      </c>
      <c r="H3165" s="15" t="s">
        <v>2560</v>
      </c>
      <c r="I3165" s="15" t="s">
        <v>98</v>
      </c>
      <c r="J3165" s="1" t="s">
        <v>98</v>
      </c>
      <c r="K3165" s="15" t="s">
        <v>29</v>
      </c>
      <c r="L3165" s="15">
        <v>3</v>
      </c>
      <c r="M3165" s="15" t="s">
        <v>57</v>
      </c>
      <c r="N3165" s="15">
        <v>3</v>
      </c>
      <c r="O3165" s="15">
        <v>1</v>
      </c>
      <c r="P3165" s="13" t="s">
        <v>31</v>
      </c>
      <c r="Q3165" s="13" t="s">
        <v>32</v>
      </c>
      <c r="R3165" s="1"/>
      <c r="S3165" s="13" t="str" cm="1">
        <f t="array" ref="S3165">IFERROR(_xlfn.TEXTJOIN(", ",TRUE,IF(ChangeLog[ROW_ID]=$T3165,ChangeLog[Change'#],"")),"")</f>
        <v/>
      </c>
      <c r="T3165">
        <v>3167</v>
      </c>
    </row>
    <row r="3166" spans="1:20" ht="17.100000000000001" customHeight="1" x14ac:dyDescent="0.25">
      <c r="A3166" s="1" t="s">
        <v>1242</v>
      </c>
      <c r="B3166" s="15">
        <v>2011</v>
      </c>
      <c r="C3166" s="15" t="s">
        <v>150</v>
      </c>
      <c r="D3166" s="15" t="s">
        <v>150</v>
      </c>
      <c r="E3166" s="15" t="s">
        <v>151</v>
      </c>
      <c r="F3166" s="15" t="s">
        <v>49</v>
      </c>
      <c r="G3166" s="15" t="s">
        <v>5061</v>
      </c>
      <c r="H3166" s="15" t="s">
        <v>2300</v>
      </c>
      <c r="I3166" s="15" t="s">
        <v>12323</v>
      </c>
      <c r="J3166" s="1" t="s">
        <v>337</v>
      </c>
      <c r="K3166" s="15" t="s">
        <v>29</v>
      </c>
      <c r="L3166" s="15">
        <v>1</v>
      </c>
      <c r="M3166" s="15" t="s">
        <v>41</v>
      </c>
      <c r="N3166" s="15">
        <v>1</v>
      </c>
      <c r="O3166" s="15">
        <v>1</v>
      </c>
      <c r="P3166" s="13" t="s">
        <v>31</v>
      </c>
      <c r="Q3166" s="13" t="s">
        <v>32</v>
      </c>
      <c r="R3166" s="1"/>
      <c r="S3166" s="13" t="str" cm="1">
        <f t="array" ref="S3166">IFERROR(_xlfn.TEXTJOIN(", ",TRUE,IF(ChangeLog[ROW_ID]=$T3166,ChangeLog[Change'#],"")),"")</f>
        <v/>
      </c>
      <c r="T3166">
        <v>3168</v>
      </c>
    </row>
    <row r="3167" spans="1:20" ht="17.100000000000001" customHeight="1" x14ac:dyDescent="0.25">
      <c r="A3167" s="1" t="s">
        <v>1242</v>
      </c>
      <c r="B3167" s="15">
        <v>2011</v>
      </c>
      <c r="C3167" s="15" t="s">
        <v>150</v>
      </c>
      <c r="D3167" s="15" t="s">
        <v>150</v>
      </c>
      <c r="E3167" s="15" t="s">
        <v>151</v>
      </c>
      <c r="F3167" s="15" t="s">
        <v>49</v>
      </c>
      <c r="G3167" s="15" t="s">
        <v>292</v>
      </c>
      <c r="H3167" s="15" t="s">
        <v>2300</v>
      </c>
      <c r="I3167" s="15" t="s">
        <v>265</v>
      </c>
      <c r="J3167" s="1" t="s">
        <v>5063</v>
      </c>
      <c r="K3167" s="15" t="s">
        <v>29</v>
      </c>
      <c r="L3167" s="15">
        <v>1</v>
      </c>
      <c r="M3167" s="15" t="s">
        <v>41</v>
      </c>
      <c r="N3167" s="15">
        <v>1</v>
      </c>
      <c r="O3167" s="15">
        <v>1</v>
      </c>
      <c r="P3167" s="13" t="s">
        <v>31</v>
      </c>
      <c r="Q3167" s="13" t="s">
        <v>32</v>
      </c>
      <c r="R3167" s="1"/>
      <c r="S3167" s="13" t="str" cm="1">
        <f t="array" ref="S3167">IFERROR(_xlfn.TEXTJOIN(", ",TRUE,IF(ChangeLog[ROW_ID]=$T3167,ChangeLog[Change'#],"")),"")</f>
        <v/>
      </c>
      <c r="T3167">
        <v>3169</v>
      </c>
    </row>
    <row r="3168" spans="1:20" ht="17.100000000000001" customHeight="1" x14ac:dyDescent="0.25">
      <c r="A3168" s="1" t="s">
        <v>1242</v>
      </c>
      <c r="B3168" s="15">
        <v>2011</v>
      </c>
      <c r="C3168" s="15" t="s">
        <v>150</v>
      </c>
      <c r="D3168" s="15" t="s">
        <v>150</v>
      </c>
      <c r="E3168" s="15" t="s">
        <v>151</v>
      </c>
      <c r="F3168" s="15" t="s">
        <v>49</v>
      </c>
      <c r="G3168" s="15" t="s">
        <v>152</v>
      </c>
      <c r="H3168" s="15" t="s">
        <v>2300</v>
      </c>
      <c r="I3168" s="15" t="s">
        <v>267</v>
      </c>
      <c r="J3168" s="1" t="s">
        <v>4573</v>
      </c>
      <c r="K3168" s="15" t="s">
        <v>29</v>
      </c>
      <c r="L3168" s="15">
        <v>3</v>
      </c>
      <c r="M3168" s="15" t="s">
        <v>57</v>
      </c>
      <c r="N3168" s="15">
        <v>3</v>
      </c>
      <c r="O3168" s="15">
        <v>1</v>
      </c>
      <c r="P3168" s="13" t="s">
        <v>31</v>
      </c>
      <c r="Q3168" s="13" t="s">
        <v>32</v>
      </c>
      <c r="R3168" s="1"/>
      <c r="S3168" s="13" t="str" cm="1">
        <f t="array" ref="S3168">IFERROR(_xlfn.TEXTJOIN(", ",TRUE,IF(ChangeLog[ROW_ID]=$T3168,ChangeLog[Change'#],"")),"")</f>
        <v/>
      </c>
      <c r="T3168">
        <v>3170</v>
      </c>
    </row>
    <row r="3169" spans="1:20" ht="17.100000000000001" customHeight="1" x14ac:dyDescent="0.25">
      <c r="A3169" s="1" t="s">
        <v>1242</v>
      </c>
      <c r="B3169" s="15">
        <v>2011</v>
      </c>
      <c r="C3169" s="15" t="s">
        <v>150</v>
      </c>
      <c r="D3169" s="15" t="s">
        <v>150</v>
      </c>
      <c r="E3169" s="15" t="s">
        <v>151</v>
      </c>
      <c r="F3169" s="15" t="s">
        <v>49</v>
      </c>
      <c r="G3169" s="15" t="s">
        <v>166</v>
      </c>
      <c r="H3169" s="15" t="s">
        <v>2300</v>
      </c>
      <c r="I3169" s="15" t="s">
        <v>201</v>
      </c>
      <c r="J3169" s="1" t="s">
        <v>5064</v>
      </c>
      <c r="K3169" s="15" t="s">
        <v>29</v>
      </c>
      <c r="L3169" s="15">
        <v>3</v>
      </c>
      <c r="M3169" s="15" t="s">
        <v>57</v>
      </c>
      <c r="N3169" s="15">
        <v>3</v>
      </c>
      <c r="O3169" s="15">
        <v>1</v>
      </c>
      <c r="P3169" s="13" t="s">
        <v>31</v>
      </c>
      <c r="Q3169" s="13" t="s">
        <v>32</v>
      </c>
      <c r="R3169" s="1"/>
      <c r="S3169" s="13" t="str" cm="1">
        <f t="array" ref="S3169">IFERROR(_xlfn.TEXTJOIN(", ",TRUE,IF(ChangeLog[ROW_ID]=$T3169,ChangeLog[Change'#],"")),"")</f>
        <v/>
      </c>
      <c r="T3169">
        <v>3171</v>
      </c>
    </row>
    <row r="3170" spans="1:20" ht="17.100000000000001" customHeight="1" x14ac:dyDescent="0.25">
      <c r="A3170" s="1" t="s">
        <v>1242</v>
      </c>
      <c r="B3170" s="15">
        <v>2011</v>
      </c>
      <c r="C3170" s="15" t="s">
        <v>150</v>
      </c>
      <c r="D3170" s="15" t="s">
        <v>150</v>
      </c>
      <c r="E3170" s="15" t="s">
        <v>151</v>
      </c>
      <c r="F3170" s="15" t="s">
        <v>49</v>
      </c>
      <c r="G3170" s="15" t="s">
        <v>152</v>
      </c>
      <c r="H3170" s="15" t="s">
        <v>2300</v>
      </c>
      <c r="I3170" s="15" t="s">
        <v>267</v>
      </c>
      <c r="J3170" s="1" t="s">
        <v>337</v>
      </c>
      <c r="K3170" s="15" t="s">
        <v>29</v>
      </c>
      <c r="L3170" s="15">
        <v>1</v>
      </c>
      <c r="M3170" s="15" t="s">
        <v>41</v>
      </c>
      <c r="N3170" s="15">
        <v>1</v>
      </c>
      <c r="O3170" s="15">
        <v>1</v>
      </c>
      <c r="P3170" s="13" t="s">
        <v>31</v>
      </c>
      <c r="Q3170" s="13" t="s">
        <v>32</v>
      </c>
      <c r="R3170" s="1"/>
      <c r="S3170" s="13" t="str" cm="1">
        <f t="array" ref="S3170">IFERROR(_xlfn.TEXTJOIN(", ",TRUE,IF(ChangeLog[ROW_ID]=$T3170,ChangeLog[Change'#],"")),"")</f>
        <v/>
      </c>
      <c r="T3170">
        <v>3172</v>
      </c>
    </row>
    <row r="3171" spans="1:20" ht="17.100000000000001" customHeight="1" x14ac:dyDescent="0.25">
      <c r="A3171" s="1" t="s">
        <v>1242</v>
      </c>
      <c r="B3171" s="15">
        <v>2011</v>
      </c>
      <c r="C3171" s="15" t="s">
        <v>150</v>
      </c>
      <c r="D3171" s="15" t="s">
        <v>150</v>
      </c>
      <c r="E3171" s="15" t="s">
        <v>151</v>
      </c>
      <c r="F3171" s="15" t="s">
        <v>49</v>
      </c>
      <c r="G3171" s="15" t="s">
        <v>283</v>
      </c>
      <c r="H3171" s="15" t="s">
        <v>2300</v>
      </c>
      <c r="I3171" s="15" t="s">
        <v>284</v>
      </c>
      <c r="J3171" s="1" t="s">
        <v>5065</v>
      </c>
      <c r="K3171" s="15" t="s">
        <v>29</v>
      </c>
      <c r="L3171" s="15">
        <v>2</v>
      </c>
      <c r="M3171" s="15" t="s">
        <v>30</v>
      </c>
      <c r="N3171" s="15">
        <v>2</v>
      </c>
      <c r="O3171" s="15">
        <v>1</v>
      </c>
      <c r="P3171" s="13" t="s">
        <v>31</v>
      </c>
      <c r="Q3171" s="13" t="s">
        <v>32</v>
      </c>
      <c r="R3171" s="1"/>
      <c r="S3171" s="13" t="str" cm="1">
        <f t="array" ref="S3171">IFERROR(_xlfn.TEXTJOIN(", ",TRUE,IF(ChangeLog[ROW_ID]=$T3171,ChangeLog[Change'#],"")),"")</f>
        <v/>
      </c>
      <c r="T3171">
        <v>3173</v>
      </c>
    </row>
    <row r="3172" spans="1:20" ht="17.100000000000001" customHeight="1" x14ac:dyDescent="0.25">
      <c r="A3172" s="1" t="s">
        <v>1242</v>
      </c>
      <c r="B3172" s="15">
        <v>2011</v>
      </c>
      <c r="C3172" s="15" t="s">
        <v>150</v>
      </c>
      <c r="D3172" s="15" t="s">
        <v>150</v>
      </c>
      <c r="E3172" s="15" t="s">
        <v>151</v>
      </c>
      <c r="F3172" s="15" t="s">
        <v>49</v>
      </c>
      <c r="G3172" s="15" t="s">
        <v>166</v>
      </c>
      <c r="H3172" s="15" t="s">
        <v>2300</v>
      </c>
      <c r="I3172" s="15" t="s">
        <v>201</v>
      </c>
      <c r="J3172" s="1" t="s">
        <v>5066</v>
      </c>
      <c r="K3172" s="15" t="s">
        <v>29</v>
      </c>
      <c r="L3172" s="15">
        <v>2</v>
      </c>
      <c r="M3172" s="15" t="s">
        <v>30</v>
      </c>
      <c r="N3172" s="15">
        <v>2</v>
      </c>
      <c r="O3172" s="15">
        <v>1</v>
      </c>
      <c r="P3172" s="13" t="s">
        <v>31</v>
      </c>
      <c r="Q3172" s="13" t="s">
        <v>32</v>
      </c>
      <c r="R3172" s="1"/>
      <c r="S3172" s="13" t="str" cm="1">
        <f t="array" ref="S3172">IFERROR(_xlfn.TEXTJOIN(", ",TRUE,IF(ChangeLog[ROW_ID]=$T3172,ChangeLog[Change'#],"")),"")</f>
        <v/>
      </c>
      <c r="T3172">
        <v>3174</v>
      </c>
    </row>
    <row r="3173" spans="1:20" ht="17.100000000000001" customHeight="1" x14ac:dyDescent="0.25">
      <c r="A3173" s="1" t="s">
        <v>1242</v>
      </c>
      <c r="B3173" s="15">
        <v>2011</v>
      </c>
      <c r="C3173" s="15" t="s">
        <v>74</v>
      </c>
      <c r="D3173" s="15" t="s">
        <v>74</v>
      </c>
      <c r="E3173" s="15" t="s">
        <v>74</v>
      </c>
      <c r="F3173" s="15" t="s">
        <v>26</v>
      </c>
      <c r="G3173" s="15" t="s">
        <v>238</v>
      </c>
      <c r="H3173" s="15" t="s">
        <v>1279</v>
      </c>
      <c r="I3173" s="15" t="s">
        <v>12324</v>
      </c>
      <c r="J3173" s="1" t="s">
        <v>5068</v>
      </c>
      <c r="K3173" s="15" t="s">
        <v>29</v>
      </c>
      <c r="L3173" s="15">
        <v>3</v>
      </c>
      <c r="M3173" s="15" t="s">
        <v>57</v>
      </c>
      <c r="N3173" s="15">
        <v>3</v>
      </c>
      <c r="O3173" s="15">
        <v>1</v>
      </c>
      <c r="P3173" s="13" t="s">
        <v>31</v>
      </c>
      <c r="Q3173" s="13" t="s">
        <v>32</v>
      </c>
      <c r="R3173" s="1"/>
      <c r="S3173" s="13" t="str" cm="1">
        <f t="array" ref="S3173">IFERROR(_xlfn.TEXTJOIN(", ",TRUE,IF(ChangeLog[ROW_ID]=$T3173,ChangeLog[Change'#],"")),"")</f>
        <v/>
      </c>
      <c r="T3173">
        <v>3175</v>
      </c>
    </row>
    <row r="3174" spans="1:20" ht="17.100000000000001" customHeight="1" x14ac:dyDescent="0.25">
      <c r="A3174" s="1" t="s">
        <v>1242</v>
      </c>
      <c r="B3174" s="15">
        <v>2011</v>
      </c>
      <c r="C3174" s="15" t="s">
        <v>413</v>
      </c>
      <c r="D3174" s="15" t="s">
        <v>413</v>
      </c>
      <c r="E3174" s="15" t="s">
        <v>414</v>
      </c>
      <c r="F3174" s="15" t="s">
        <v>26</v>
      </c>
      <c r="G3174" s="15" t="s">
        <v>5069</v>
      </c>
      <c r="H3174" s="15" t="s">
        <v>4377</v>
      </c>
      <c r="I3174" s="15" t="s">
        <v>12325</v>
      </c>
      <c r="J3174" s="1" t="s">
        <v>5071</v>
      </c>
      <c r="K3174" s="15" t="s">
        <v>29</v>
      </c>
      <c r="L3174" s="15">
        <v>3</v>
      </c>
      <c r="M3174" s="15" t="s">
        <v>57</v>
      </c>
      <c r="N3174" s="15">
        <v>3</v>
      </c>
      <c r="O3174" s="15">
        <v>1</v>
      </c>
      <c r="P3174" s="13" t="s">
        <v>31</v>
      </c>
      <c r="Q3174" s="13" t="s">
        <v>32</v>
      </c>
      <c r="R3174" s="1"/>
      <c r="S3174" s="13" t="str" cm="1">
        <f t="array" ref="S3174">IFERROR(_xlfn.TEXTJOIN(", ",TRUE,IF(ChangeLog[ROW_ID]=$T3174,ChangeLog[Change'#],"")),"")</f>
        <v/>
      </c>
      <c r="T3174">
        <v>3176</v>
      </c>
    </row>
    <row r="3175" spans="1:20" ht="17.100000000000001" customHeight="1" x14ac:dyDescent="0.25">
      <c r="A3175" s="1" t="s">
        <v>1242</v>
      </c>
      <c r="B3175" s="15">
        <v>2011</v>
      </c>
      <c r="C3175" s="15" t="s">
        <v>413</v>
      </c>
      <c r="D3175" s="15" t="s">
        <v>413</v>
      </c>
      <c r="E3175" s="15" t="s">
        <v>414</v>
      </c>
      <c r="F3175" s="15" t="s">
        <v>26</v>
      </c>
      <c r="G3175" s="15" t="s">
        <v>3081</v>
      </c>
      <c r="H3175" s="15" t="s">
        <v>4377</v>
      </c>
      <c r="I3175" s="15" t="s">
        <v>12326</v>
      </c>
      <c r="J3175" s="1" t="s">
        <v>5073</v>
      </c>
      <c r="K3175" s="15" t="s">
        <v>29</v>
      </c>
      <c r="L3175" s="15">
        <v>3</v>
      </c>
      <c r="M3175" s="15" t="s">
        <v>57</v>
      </c>
      <c r="N3175" s="15">
        <v>3</v>
      </c>
      <c r="O3175" s="15">
        <v>1</v>
      </c>
      <c r="P3175" s="13" t="s">
        <v>31</v>
      </c>
      <c r="Q3175" s="13" t="s">
        <v>32</v>
      </c>
      <c r="R3175" s="1"/>
      <c r="S3175" s="13" t="str" cm="1">
        <f t="array" ref="S3175">IFERROR(_xlfn.TEXTJOIN(", ",TRUE,IF(ChangeLog[ROW_ID]=$T3175,ChangeLog[Change'#],"")),"")</f>
        <v/>
      </c>
      <c r="T3175">
        <v>3177</v>
      </c>
    </row>
    <row r="3176" spans="1:20" ht="17.100000000000001" customHeight="1" x14ac:dyDescent="0.25">
      <c r="A3176" s="1" t="s">
        <v>1242</v>
      </c>
      <c r="B3176" s="15">
        <v>2011</v>
      </c>
      <c r="C3176" s="15" t="s">
        <v>413</v>
      </c>
      <c r="D3176" s="15" t="s">
        <v>413</v>
      </c>
      <c r="E3176" s="15" t="s">
        <v>414</v>
      </c>
      <c r="F3176" s="15" t="s">
        <v>26</v>
      </c>
      <c r="G3176" s="15" t="s">
        <v>5074</v>
      </c>
      <c r="H3176" s="15" t="s">
        <v>4377</v>
      </c>
      <c r="I3176" s="15" t="s">
        <v>12327</v>
      </c>
      <c r="J3176" s="1" t="s">
        <v>5076</v>
      </c>
      <c r="K3176" s="15" t="s">
        <v>29</v>
      </c>
      <c r="L3176" s="15">
        <v>3</v>
      </c>
      <c r="M3176" s="15" t="s">
        <v>57</v>
      </c>
      <c r="N3176" s="15">
        <v>3</v>
      </c>
      <c r="O3176" s="15">
        <v>1</v>
      </c>
      <c r="P3176" s="13" t="s">
        <v>31</v>
      </c>
      <c r="Q3176" s="13" t="s">
        <v>32</v>
      </c>
      <c r="R3176" s="1"/>
      <c r="S3176" s="13" t="str" cm="1">
        <f t="array" ref="S3176">IFERROR(_xlfn.TEXTJOIN(", ",TRUE,IF(ChangeLog[ROW_ID]=$T3176,ChangeLog[Change'#],"")),"")</f>
        <v/>
      </c>
      <c r="T3176">
        <v>3178</v>
      </c>
    </row>
    <row r="3177" spans="1:20" ht="17.100000000000001" customHeight="1" x14ac:dyDescent="0.25">
      <c r="A3177" s="1" t="s">
        <v>1242</v>
      </c>
      <c r="B3177" s="15">
        <v>2011</v>
      </c>
      <c r="C3177" s="15" t="s">
        <v>413</v>
      </c>
      <c r="D3177" s="15" t="s">
        <v>413</v>
      </c>
      <c r="E3177" s="15" t="s">
        <v>414</v>
      </c>
      <c r="F3177" s="15" t="s">
        <v>49</v>
      </c>
      <c r="G3177" s="15" t="s">
        <v>463</v>
      </c>
      <c r="H3177" s="15" t="s">
        <v>4377</v>
      </c>
      <c r="I3177" s="15" t="s">
        <v>5511</v>
      </c>
      <c r="J3177" s="1" t="s">
        <v>1055</v>
      </c>
      <c r="K3177" s="15" t="s">
        <v>29</v>
      </c>
      <c r="L3177" s="15">
        <v>1</v>
      </c>
      <c r="M3177" s="15" t="s">
        <v>41</v>
      </c>
      <c r="N3177" s="15">
        <v>1</v>
      </c>
      <c r="O3177" s="15">
        <v>1</v>
      </c>
      <c r="P3177" s="13" t="s">
        <v>31</v>
      </c>
      <c r="Q3177" s="13" t="s">
        <v>32</v>
      </c>
      <c r="R3177" s="1"/>
      <c r="S3177" s="13" t="str" cm="1">
        <f t="array" ref="S3177">IFERROR(_xlfn.TEXTJOIN(", ",TRUE,IF(ChangeLog[ROW_ID]=$T3177,ChangeLog[Change'#],"")),"")</f>
        <v/>
      </c>
      <c r="T3177">
        <v>3179</v>
      </c>
    </row>
    <row r="3178" spans="1:20" ht="17.100000000000001" customHeight="1" x14ac:dyDescent="0.25">
      <c r="A3178" s="1" t="s">
        <v>1242</v>
      </c>
      <c r="B3178" s="15">
        <v>2011</v>
      </c>
      <c r="C3178" s="15" t="s">
        <v>413</v>
      </c>
      <c r="D3178" s="15" t="s">
        <v>413</v>
      </c>
      <c r="E3178" s="15" t="s">
        <v>414</v>
      </c>
      <c r="F3178" s="15" t="s">
        <v>49</v>
      </c>
      <c r="G3178" s="15" t="s">
        <v>5069</v>
      </c>
      <c r="H3178" s="15" t="s">
        <v>4377</v>
      </c>
      <c r="I3178" s="15" t="s">
        <v>12328</v>
      </c>
      <c r="J3178" s="1" t="s">
        <v>5079</v>
      </c>
      <c r="K3178" s="15" t="s">
        <v>29</v>
      </c>
      <c r="L3178" s="15">
        <v>1</v>
      </c>
      <c r="M3178" s="15" t="s">
        <v>41</v>
      </c>
      <c r="N3178" s="15">
        <v>1</v>
      </c>
      <c r="O3178" s="15">
        <v>1</v>
      </c>
      <c r="P3178" s="13" t="s">
        <v>31</v>
      </c>
      <c r="Q3178" s="13" t="s">
        <v>32</v>
      </c>
      <c r="R3178" s="1"/>
      <c r="S3178" s="13" t="str" cm="1">
        <f t="array" ref="S3178">IFERROR(_xlfn.TEXTJOIN(", ",TRUE,IF(ChangeLog[ROW_ID]=$T3178,ChangeLog[Change'#],"")),"")</f>
        <v/>
      </c>
      <c r="T3178">
        <v>3180</v>
      </c>
    </row>
    <row r="3179" spans="1:20" ht="17.100000000000001" customHeight="1" x14ac:dyDescent="0.25">
      <c r="A3179" s="1" t="s">
        <v>1242</v>
      </c>
      <c r="B3179" s="15">
        <v>2011</v>
      </c>
      <c r="C3179" s="15" t="s">
        <v>413</v>
      </c>
      <c r="D3179" s="15" t="s">
        <v>413</v>
      </c>
      <c r="E3179" s="15" t="s">
        <v>414</v>
      </c>
      <c r="F3179" s="15" t="s">
        <v>49</v>
      </c>
      <c r="G3179" s="15" t="s">
        <v>415</v>
      </c>
      <c r="H3179" s="15" t="s">
        <v>4377</v>
      </c>
      <c r="I3179" s="15" t="s">
        <v>12329</v>
      </c>
      <c r="J3179" s="1" t="s">
        <v>1055</v>
      </c>
      <c r="K3179" s="15" t="s">
        <v>29</v>
      </c>
      <c r="L3179" s="15">
        <v>2</v>
      </c>
      <c r="M3179" s="15" t="s">
        <v>30</v>
      </c>
      <c r="N3179" s="15">
        <v>2</v>
      </c>
      <c r="O3179" s="15">
        <v>1</v>
      </c>
      <c r="P3179" s="13" t="s">
        <v>31</v>
      </c>
      <c r="Q3179" s="13" t="s">
        <v>32</v>
      </c>
      <c r="R3179" s="1"/>
      <c r="S3179" s="13" t="str" cm="1">
        <f t="array" ref="S3179">IFERROR(_xlfn.TEXTJOIN(", ",TRUE,IF(ChangeLog[ROW_ID]=$T3179,ChangeLog[Change'#],"")),"")</f>
        <v/>
      </c>
      <c r="T3179">
        <v>3181</v>
      </c>
    </row>
    <row r="3180" spans="1:20" ht="17.100000000000001" customHeight="1" x14ac:dyDescent="0.25">
      <c r="A3180" s="1" t="s">
        <v>1242</v>
      </c>
      <c r="B3180" s="15">
        <v>2011</v>
      </c>
      <c r="C3180" s="15" t="s">
        <v>413</v>
      </c>
      <c r="D3180" s="15" t="s">
        <v>413</v>
      </c>
      <c r="E3180" s="15" t="s">
        <v>414</v>
      </c>
      <c r="F3180" s="15" t="s">
        <v>49</v>
      </c>
      <c r="G3180" s="15" t="s">
        <v>5081</v>
      </c>
      <c r="H3180" s="15" t="s">
        <v>4377</v>
      </c>
      <c r="I3180" s="15" t="s">
        <v>12330</v>
      </c>
      <c r="J3180" s="1" t="s">
        <v>5083</v>
      </c>
      <c r="K3180" s="15" t="s">
        <v>29</v>
      </c>
      <c r="L3180" s="15">
        <v>2</v>
      </c>
      <c r="M3180" s="15" t="s">
        <v>30</v>
      </c>
      <c r="N3180" s="15">
        <v>2</v>
      </c>
      <c r="O3180" s="15">
        <v>1</v>
      </c>
      <c r="P3180" s="13" t="s">
        <v>31</v>
      </c>
      <c r="Q3180" s="13" t="s">
        <v>32</v>
      </c>
      <c r="R3180" s="1"/>
      <c r="S3180" s="13" t="str" cm="1">
        <f t="array" ref="S3180">IFERROR(_xlfn.TEXTJOIN(", ",TRUE,IF(ChangeLog[ROW_ID]=$T3180,ChangeLog[Change'#],"")),"")</f>
        <v/>
      </c>
      <c r="T3180">
        <v>3182</v>
      </c>
    </row>
    <row r="3181" spans="1:20" ht="17.100000000000001" customHeight="1" x14ac:dyDescent="0.25">
      <c r="A3181" s="1" t="s">
        <v>1242</v>
      </c>
      <c r="B3181" s="15">
        <v>2011</v>
      </c>
      <c r="C3181" s="15" t="s">
        <v>413</v>
      </c>
      <c r="D3181" s="15" t="s">
        <v>413</v>
      </c>
      <c r="E3181" s="15" t="s">
        <v>414</v>
      </c>
      <c r="F3181" s="15" t="s">
        <v>49</v>
      </c>
      <c r="G3181" s="15" t="s">
        <v>4380</v>
      </c>
      <c r="H3181" s="15" t="s">
        <v>4377</v>
      </c>
      <c r="I3181" s="15" t="s">
        <v>12330</v>
      </c>
      <c r="J3181" s="1" t="s">
        <v>5084</v>
      </c>
      <c r="K3181" s="15" t="s">
        <v>29</v>
      </c>
      <c r="L3181" s="15">
        <v>2</v>
      </c>
      <c r="M3181" s="15" t="s">
        <v>30</v>
      </c>
      <c r="N3181" s="15">
        <v>2</v>
      </c>
      <c r="O3181" s="15">
        <v>1</v>
      </c>
      <c r="P3181" s="13" t="s">
        <v>31</v>
      </c>
      <c r="Q3181" s="13" t="s">
        <v>32</v>
      </c>
      <c r="R3181" s="1"/>
      <c r="S3181" s="13" t="str" cm="1">
        <f t="array" ref="S3181">IFERROR(_xlfn.TEXTJOIN(", ",TRUE,IF(ChangeLog[ROW_ID]=$T3181,ChangeLog[Change'#],"")),"")</f>
        <v>389</v>
      </c>
      <c r="T3181">
        <v>3183</v>
      </c>
    </row>
    <row r="3182" spans="1:20" ht="17.100000000000001" customHeight="1" x14ac:dyDescent="0.25">
      <c r="A3182" s="1" t="s">
        <v>1242</v>
      </c>
      <c r="B3182" s="15">
        <v>2011</v>
      </c>
      <c r="C3182" s="15" t="s">
        <v>413</v>
      </c>
      <c r="D3182" s="15" t="s">
        <v>413</v>
      </c>
      <c r="E3182" s="15" t="s">
        <v>414</v>
      </c>
      <c r="F3182" s="15" t="s">
        <v>26</v>
      </c>
      <c r="G3182" s="15" t="s">
        <v>3095</v>
      </c>
      <c r="H3182" s="15" t="s">
        <v>4377</v>
      </c>
      <c r="I3182" s="15" t="s">
        <v>12331</v>
      </c>
      <c r="J3182" s="1" t="s">
        <v>5086</v>
      </c>
      <c r="K3182" s="15" t="s">
        <v>29</v>
      </c>
      <c r="L3182" s="15">
        <v>2</v>
      </c>
      <c r="M3182" s="15" t="s">
        <v>30</v>
      </c>
      <c r="N3182" s="15">
        <v>2</v>
      </c>
      <c r="O3182" s="15">
        <v>1</v>
      </c>
      <c r="P3182" s="13" t="s">
        <v>31</v>
      </c>
      <c r="Q3182" s="13" t="s">
        <v>32</v>
      </c>
      <c r="R3182" s="1"/>
      <c r="S3182" s="13" t="str" cm="1">
        <f t="array" ref="S3182">IFERROR(_xlfn.TEXTJOIN(", ",TRUE,IF(ChangeLog[ROW_ID]=$T3182,ChangeLog[Change'#],"")),"")</f>
        <v/>
      </c>
      <c r="T3182">
        <v>3184</v>
      </c>
    </row>
    <row r="3183" spans="1:20" ht="17.100000000000001" customHeight="1" x14ac:dyDescent="0.25">
      <c r="A3183" s="1" t="s">
        <v>1242</v>
      </c>
      <c r="B3183" s="15">
        <v>2011</v>
      </c>
      <c r="C3183" s="15" t="s">
        <v>413</v>
      </c>
      <c r="D3183" s="15" t="s">
        <v>413</v>
      </c>
      <c r="E3183" s="15" t="s">
        <v>414</v>
      </c>
      <c r="F3183" s="15" t="s">
        <v>49</v>
      </c>
      <c r="G3183" s="15" t="s">
        <v>3091</v>
      </c>
      <c r="H3183" s="15" t="s">
        <v>4377</v>
      </c>
      <c r="I3183" s="15" t="s">
        <v>5512</v>
      </c>
      <c r="J3183" s="1" t="s">
        <v>5088</v>
      </c>
      <c r="K3183" s="15" t="s">
        <v>29</v>
      </c>
      <c r="L3183" s="15">
        <v>2</v>
      </c>
      <c r="M3183" s="15" t="s">
        <v>30</v>
      </c>
      <c r="N3183" s="15">
        <v>2</v>
      </c>
      <c r="O3183" s="15">
        <v>1</v>
      </c>
      <c r="P3183" s="13" t="s">
        <v>31</v>
      </c>
      <c r="Q3183" s="13" t="s">
        <v>32</v>
      </c>
      <c r="R3183" s="1"/>
      <c r="S3183" s="13" t="str" cm="1">
        <f t="array" ref="S3183">IFERROR(_xlfn.TEXTJOIN(", ",TRUE,IF(ChangeLog[ROW_ID]=$T3183,ChangeLog[Change'#],"")),"")</f>
        <v/>
      </c>
      <c r="T3183">
        <v>3185</v>
      </c>
    </row>
    <row r="3184" spans="1:20" ht="17.100000000000001" customHeight="1" x14ac:dyDescent="0.25">
      <c r="A3184" s="1" t="s">
        <v>1242</v>
      </c>
      <c r="B3184" s="15">
        <v>2011</v>
      </c>
      <c r="C3184" s="15" t="s">
        <v>419</v>
      </c>
      <c r="D3184" s="15" t="s">
        <v>419</v>
      </c>
      <c r="E3184" s="15" t="s">
        <v>419</v>
      </c>
      <c r="F3184" s="15" t="s">
        <v>325</v>
      </c>
      <c r="G3184" s="15" t="s">
        <v>4097</v>
      </c>
      <c r="H3184" s="15" t="s">
        <v>5089</v>
      </c>
      <c r="I3184" s="15" t="s">
        <v>12332</v>
      </c>
      <c r="J3184" s="1" t="s">
        <v>5091</v>
      </c>
      <c r="K3184" s="15" t="s">
        <v>29</v>
      </c>
      <c r="L3184" s="15">
        <v>3</v>
      </c>
      <c r="M3184" s="15" t="s">
        <v>57</v>
      </c>
      <c r="N3184" s="15">
        <v>3</v>
      </c>
      <c r="O3184" s="15">
        <v>1</v>
      </c>
      <c r="P3184" s="13" t="s">
        <v>31</v>
      </c>
      <c r="Q3184" s="13" t="s">
        <v>32</v>
      </c>
      <c r="R3184" s="1"/>
      <c r="S3184" s="13" t="str" cm="1">
        <f t="array" ref="S3184">IFERROR(_xlfn.TEXTJOIN(", ",TRUE,IF(ChangeLog[ROW_ID]=$T3184,ChangeLog[Change'#],"")),"")</f>
        <v>238</v>
      </c>
      <c r="T3184">
        <v>3186</v>
      </c>
    </row>
    <row r="3185" spans="1:20" ht="33.950000000000003" customHeight="1" x14ac:dyDescent="0.25">
      <c r="A3185" s="1" t="s">
        <v>1242</v>
      </c>
      <c r="B3185" s="15">
        <v>2011</v>
      </c>
      <c r="C3185" s="15" t="s">
        <v>419</v>
      </c>
      <c r="D3185" s="15" t="s">
        <v>419</v>
      </c>
      <c r="E3185" s="15" t="s">
        <v>419</v>
      </c>
      <c r="F3185" s="15" t="s">
        <v>325</v>
      </c>
      <c r="G3185" s="15" t="s">
        <v>5092</v>
      </c>
      <c r="H3185" s="15" t="s">
        <v>5089</v>
      </c>
      <c r="I3185" s="15" t="s">
        <v>12333</v>
      </c>
      <c r="J3185" s="1" t="s">
        <v>5094</v>
      </c>
      <c r="K3185" s="15" t="s">
        <v>29</v>
      </c>
      <c r="L3185" s="15">
        <v>3</v>
      </c>
      <c r="M3185" s="15" t="s">
        <v>57</v>
      </c>
      <c r="N3185" s="15">
        <v>3</v>
      </c>
      <c r="O3185" s="15">
        <v>1</v>
      </c>
      <c r="P3185" s="13" t="s">
        <v>31</v>
      </c>
      <c r="Q3185" s="13" t="s">
        <v>32</v>
      </c>
      <c r="R3185" s="1"/>
      <c r="S3185" s="13" t="str" cm="1">
        <f t="array" ref="S3185">IFERROR(_xlfn.TEXTJOIN(", ",TRUE,IF(ChangeLog[ROW_ID]=$T3185,ChangeLog[Change'#],"")),"")</f>
        <v>239</v>
      </c>
      <c r="T3185">
        <v>3187</v>
      </c>
    </row>
    <row r="3186" spans="1:20" ht="17.100000000000001" customHeight="1" x14ac:dyDescent="0.25">
      <c r="A3186" s="1" t="s">
        <v>1242</v>
      </c>
      <c r="B3186" s="15">
        <v>2011</v>
      </c>
      <c r="C3186" s="15" t="s">
        <v>419</v>
      </c>
      <c r="D3186" s="15" t="s">
        <v>419</v>
      </c>
      <c r="E3186" s="15" t="s">
        <v>419</v>
      </c>
      <c r="F3186" s="15" t="s">
        <v>325</v>
      </c>
      <c r="G3186" s="15" t="s">
        <v>36</v>
      </c>
      <c r="H3186" s="15" t="s">
        <v>5089</v>
      </c>
      <c r="I3186" s="15" t="s">
        <v>467</v>
      </c>
      <c r="J3186" s="1" t="s">
        <v>467</v>
      </c>
      <c r="K3186" s="15" t="s">
        <v>29</v>
      </c>
      <c r="L3186" s="15">
        <v>3</v>
      </c>
      <c r="M3186" s="15" t="s">
        <v>57</v>
      </c>
      <c r="N3186" s="15">
        <v>3</v>
      </c>
      <c r="O3186" s="15">
        <v>1</v>
      </c>
      <c r="P3186" s="13" t="s">
        <v>31</v>
      </c>
      <c r="Q3186" s="13" t="s">
        <v>32</v>
      </c>
      <c r="R3186" s="1"/>
      <c r="S3186" s="13" t="str" cm="1">
        <f t="array" ref="S3186">IFERROR(_xlfn.TEXTJOIN(", ",TRUE,IF(ChangeLog[ROW_ID]=$T3186,ChangeLog[Change'#],"")),"")</f>
        <v>240</v>
      </c>
      <c r="T3186">
        <v>3188</v>
      </c>
    </row>
    <row r="3187" spans="1:20" ht="17.100000000000001" customHeight="1" x14ac:dyDescent="0.25">
      <c r="A3187" s="1" t="s">
        <v>1242</v>
      </c>
      <c r="B3187" s="15">
        <v>2011</v>
      </c>
      <c r="C3187" s="15" t="s">
        <v>419</v>
      </c>
      <c r="D3187" s="15" t="s">
        <v>419</v>
      </c>
      <c r="E3187" s="15" t="s">
        <v>419</v>
      </c>
      <c r="F3187" s="15" t="s">
        <v>49</v>
      </c>
      <c r="G3187" s="15" t="s">
        <v>4097</v>
      </c>
      <c r="H3187" s="15" t="s">
        <v>5089</v>
      </c>
      <c r="I3187" s="15" t="s">
        <v>12334</v>
      </c>
      <c r="J3187" s="1" t="s">
        <v>5097</v>
      </c>
      <c r="K3187" s="15" t="s">
        <v>29</v>
      </c>
      <c r="L3187" s="15">
        <v>1</v>
      </c>
      <c r="M3187" s="15" t="s">
        <v>41</v>
      </c>
      <c r="N3187" s="15">
        <v>1</v>
      </c>
      <c r="O3187" s="15">
        <v>1</v>
      </c>
      <c r="P3187" s="13" t="s">
        <v>31</v>
      </c>
      <c r="Q3187" s="13" t="s">
        <v>32</v>
      </c>
      <c r="R3187" s="1"/>
      <c r="S3187" s="13" t="str" cm="1">
        <f t="array" ref="S3187">IFERROR(_xlfn.TEXTJOIN(", ",TRUE,IF(ChangeLog[ROW_ID]=$T3187,ChangeLog[Change'#],"")),"")</f>
        <v>241</v>
      </c>
      <c r="T3187">
        <v>3189</v>
      </c>
    </row>
    <row r="3188" spans="1:20" ht="17.100000000000001" customHeight="1" x14ac:dyDescent="0.25">
      <c r="A3188" s="1" t="s">
        <v>1242</v>
      </c>
      <c r="B3188" s="15">
        <v>2011</v>
      </c>
      <c r="C3188" s="15" t="s">
        <v>419</v>
      </c>
      <c r="D3188" s="15" t="s">
        <v>419</v>
      </c>
      <c r="E3188" s="15" t="s">
        <v>419</v>
      </c>
      <c r="F3188" s="15" t="s">
        <v>26</v>
      </c>
      <c r="G3188" s="15" t="s">
        <v>4097</v>
      </c>
      <c r="H3188" s="15" t="s">
        <v>5089</v>
      </c>
      <c r="I3188" s="15" t="s">
        <v>12335</v>
      </c>
      <c r="J3188" s="1" t="s">
        <v>5099</v>
      </c>
      <c r="K3188" s="15" t="s">
        <v>29</v>
      </c>
      <c r="L3188" s="15">
        <v>2</v>
      </c>
      <c r="M3188" s="15" t="s">
        <v>30</v>
      </c>
      <c r="N3188" s="15">
        <v>2</v>
      </c>
      <c r="O3188" s="15">
        <v>1</v>
      </c>
      <c r="P3188" s="13" t="s">
        <v>31</v>
      </c>
      <c r="Q3188" s="13" t="s">
        <v>32</v>
      </c>
      <c r="R3188" s="1"/>
      <c r="S3188" s="13" t="str" cm="1">
        <f t="array" ref="S3188">IFERROR(_xlfn.TEXTJOIN(", ",TRUE,IF(ChangeLog[ROW_ID]=$T3188,ChangeLog[Change'#],"")),"")</f>
        <v>242</v>
      </c>
      <c r="T3188">
        <v>3190</v>
      </c>
    </row>
    <row r="3189" spans="1:20" ht="17.100000000000001" customHeight="1" x14ac:dyDescent="0.25">
      <c r="A3189" s="1" t="s">
        <v>1242</v>
      </c>
      <c r="B3189" s="15">
        <v>2011</v>
      </c>
      <c r="C3189" s="15" t="s">
        <v>419</v>
      </c>
      <c r="D3189" s="15" t="s">
        <v>419</v>
      </c>
      <c r="E3189" s="15" t="s">
        <v>419</v>
      </c>
      <c r="F3189" s="15" t="s">
        <v>325</v>
      </c>
      <c r="G3189" s="15" t="s">
        <v>4097</v>
      </c>
      <c r="H3189" s="15" t="s">
        <v>5089</v>
      </c>
      <c r="I3189" s="15" t="s">
        <v>12332</v>
      </c>
      <c r="J3189" s="1" t="s">
        <v>5100</v>
      </c>
      <c r="K3189" s="15" t="s">
        <v>29</v>
      </c>
      <c r="L3189" s="15">
        <v>2</v>
      </c>
      <c r="M3189" s="15" t="s">
        <v>30</v>
      </c>
      <c r="N3189" s="15">
        <v>2</v>
      </c>
      <c r="O3189" s="15">
        <v>1</v>
      </c>
      <c r="P3189" s="13" t="s">
        <v>31</v>
      </c>
      <c r="Q3189" s="13" t="s">
        <v>32</v>
      </c>
      <c r="R3189" s="1"/>
      <c r="S3189" s="13" t="str" cm="1">
        <f t="array" ref="S3189">IFERROR(_xlfn.TEXTJOIN(", ",TRUE,IF(ChangeLog[ROW_ID]=$T3189,ChangeLog[Change'#],"")),"")</f>
        <v>243</v>
      </c>
      <c r="T3189">
        <v>3191</v>
      </c>
    </row>
    <row r="3190" spans="1:20" ht="17.100000000000001" customHeight="1" x14ac:dyDescent="0.25">
      <c r="A3190" s="1" t="s">
        <v>1242</v>
      </c>
      <c r="B3190" s="15">
        <v>2011</v>
      </c>
      <c r="C3190" s="15" t="s">
        <v>419</v>
      </c>
      <c r="D3190" s="15" t="s">
        <v>419</v>
      </c>
      <c r="E3190" s="15" t="s">
        <v>419</v>
      </c>
      <c r="F3190" s="15" t="s">
        <v>26</v>
      </c>
      <c r="G3190" s="15" t="s">
        <v>36</v>
      </c>
      <c r="H3190" s="15" t="s">
        <v>5089</v>
      </c>
      <c r="I3190" s="15" t="s">
        <v>98</v>
      </c>
      <c r="J3190" s="1" t="s">
        <v>98</v>
      </c>
      <c r="K3190" s="15" t="s">
        <v>29</v>
      </c>
      <c r="L3190" s="15">
        <v>2</v>
      </c>
      <c r="M3190" s="15" t="s">
        <v>30</v>
      </c>
      <c r="N3190" s="15">
        <v>2</v>
      </c>
      <c r="O3190" s="15">
        <v>1</v>
      </c>
      <c r="P3190" s="13" t="s">
        <v>31</v>
      </c>
      <c r="Q3190" s="13" t="s">
        <v>32</v>
      </c>
      <c r="R3190" s="1"/>
      <c r="S3190" s="13" t="str" cm="1">
        <f t="array" ref="S3190">IFERROR(_xlfn.TEXTJOIN(", ",TRUE,IF(ChangeLog[ROW_ID]=$T3190,ChangeLog[Change'#],"")),"")</f>
        <v>244</v>
      </c>
      <c r="T3190">
        <v>3192</v>
      </c>
    </row>
    <row r="3191" spans="1:20" ht="17.100000000000001" customHeight="1" x14ac:dyDescent="0.25">
      <c r="A3191" s="1" t="s">
        <v>1242</v>
      </c>
      <c r="B3191" s="15">
        <v>2011</v>
      </c>
      <c r="C3191" s="15" t="s">
        <v>419</v>
      </c>
      <c r="D3191" s="15" t="s">
        <v>419</v>
      </c>
      <c r="E3191" s="15" t="s">
        <v>419</v>
      </c>
      <c r="F3191" s="15" t="s">
        <v>49</v>
      </c>
      <c r="G3191" s="15" t="s">
        <v>4097</v>
      </c>
      <c r="H3191" s="15" t="s">
        <v>5089</v>
      </c>
      <c r="I3191" s="15" t="s">
        <v>12336</v>
      </c>
      <c r="J3191" s="1" t="s">
        <v>5102</v>
      </c>
      <c r="K3191" s="15" t="s">
        <v>29</v>
      </c>
      <c r="L3191" s="15">
        <v>2</v>
      </c>
      <c r="M3191" s="15" t="s">
        <v>30</v>
      </c>
      <c r="N3191" s="15">
        <v>2</v>
      </c>
      <c r="O3191" s="15">
        <v>1</v>
      </c>
      <c r="P3191" s="13" t="s">
        <v>31</v>
      </c>
      <c r="Q3191" s="13" t="s">
        <v>32</v>
      </c>
      <c r="R3191" s="1"/>
      <c r="S3191" s="13" t="str" cm="1">
        <f t="array" ref="S3191">IFERROR(_xlfn.TEXTJOIN(", ",TRUE,IF(ChangeLog[ROW_ID]=$T3191,ChangeLog[Change'#],"")),"")</f>
        <v>245</v>
      </c>
      <c r="T3191">
        <v>3193</v>
      </c>
    </row>
    <row r="3192" spans="1:20" ht="17.100000000000001" customHeight="1" x14ac:dyDescent="0.25">
      <c r="A3192" s="1" t="s">
        <v>1242</v>
      </c>
      <c r="B3192" s="15">
        <v>2011</v>
      </c>
      <c r="C3192" s="15" t="s">
        <v>419</v>
      </c>
      <c r="D3192" s="15" t="s">
        <v>419</v>
      </c>
      <c r="E3192" s="15" t="s">
        <v>419</v>
      </c>
      <c r="F3192" s="15" t="s">
        <v>49</v>
      </c>
      <c r="G3192" s="15" t="s">
        <v>36</v>
      </c>
      <c r="H3192" s="15" t="s">
        <v>5089</v>
      </c>
      <c r="I3192" s="15" t="s">
        <v>265</v>
      </c>
      <c r="J3192" s="1" t="s">
        <v>265</v>
      </c>
      <c r="K3192" s="15" t="s">
        <v>29</v>
      </c>
      <c r="L3192" s="15">
        <v>2</v>
      </c>
      <c r="M3192" s="15" t="s">
        <v>30</v>
      </c>
      <c r="N3192" s="15">
        <v>2</v>
      </c>
      <c r="O3192" s="15">
        <v>1</v>
      </c>
      <c r="P3192" s="13" t="s">
        <v>31</v>
      </c>
      <c r="Q3192" s="13" t="s">
        <v>32</v>
      </c>
      <c r="R3192" s="1"/>
      <c r="S3192" s="13" t="str" cm="1">
        <f t="array" ref="S3192">IFERROR(_xlfn.TEXTJOIN(", ",TRUE,IF(ChangeLog[ROW_ID]=$T3192,ChangeLog[Change'#],"")),"")</f>
        <v>246</v>
      </c>
      <c r="T3192">
        <v>3194</v>
      </c>
    </row>
    <row r="3193" spans="1:20" ht="33.950000000000003" customHeight="1" x14ac:dyDescent="0.25">
      <c r="A3193" s="1" t="s">
        <v>1242</v>
      </c>
      <c r="B3193" s="15">
        <v>2011</v>
      </c>
      <c r="C3193" s="15" t="s">
        <v>203</v>
      </c>
      <c r="D3193" s="15" t="s">
        <v>203</v>
      </c>
      <c r="E3193" s="15" t="s">
        <v>204</v>
      </c>
      <c r="F3193" s="15" t="s">
        <v>49</v>
      </c>
      <c r="G3193" s="15" t="s">
        <v>205</v>
      </c>
      <c r="H3193" s="1" t="s">
        <v>3426</v>
      </c>
      <c r="I3193" s="15" t="s">
        <v>12164</v>
      </c>
      <c r="J3193" s="1" t="s">
        <v>4589</v>
      </c>
      <c r="K3193" s="15" t="s">
        <v>29</v>
      </c>
      <c r="L3193" s="15">
        <v>3</v>
      </c>
      <c r="M3193" s="15" t="s">
        <v>57</v>
      </c>
      <c r="N3193" s="15">
        <v>3</v>
      </c>
      <c r="O3193" s="15">
        <v>1</v>
      </c>
      <c r="P3193" s="13" t="s">
        <v>31</v>
      </c>
      <c r="Q3193" s="13" t="s">
        <v>32</v>
      </c>
      <c r="R3193" s="1"/>
      <c r="S3193" s="13" t="str" cm="1">
        <f t="array" ref="S3193">IFERROR(_xlfn.TEXTJOIN(", ",TRUE,IF(ChangeLog[ROW_ID]=$T3193,ChangeLog[Change'#],"")),"")</f>
        <v>232</v>
      </c>
      <c r="T3193">
        <v>3195</v>
      </c>
    </row>
    <row r="3194" spans="1:20" ht="33.950000000000003" customHeight="1" x14ac:dyDescent="0.25">
      <c r="A3194" s="1" t="s">
        <v>1242</v>
      </c>
      <c r="B3194" s="15">
        <v>2011</v>
      </c>
      <c r="C3194" s="15" t="s">
        <v>203</v>
      </c>
      <c r="D3194" s="15" t="s">
        <v>203</v>
      </c>
      <c r="E3194" s="15" t="s">
        <v>204</v>
      </c>
      <c r="F3194" s="15" t="s">
        <v>49</v>
      </c>
      <c r="G3194" s="15" t="s">
        <v>3425</v>
      </c>
      <c r="H3194" s="1" t="s">
        <v>3426</v>
      </c>
      <c r="I3194" s="15" t="s">
        <v>12165</v>
      </c>
      <c r="J3194" s="1" t="s">
        <v>4589</v>
      </c>
      <c r="K3194" s="15" t="s">
        <v>29</v>
      </c>
      <c r="L3194" s="15">
        <v>3</v>
      </c>
      <c r="M3194" s="15" t="s">
        <v>57</v>
      </c>
      <c r="N3194" s="15">
        <v>3</v>
      </c>
      <c r="O3194" s="15">
        <v>1</v>
      </c>
      <c r="P3194" s="13" t="s">
        <v>31</v>
      </c>
      <c r="Q3194" s="13" t="s">
        <v>32</v>
      </c>
      <c r="R3194" s="1"/>
      <c r="S3194" s="13" t="str" cm="1">
        <f t="array" ref="S3194">IFERROR(_xlfn.TEXTJOIN(", ",TRUE,IF(ChangeLog[ROW_ID]=$T3194,ChangeLog[Change'#],"")),"")</f>
        <v>233</v>
      </c>
      <c r="T3194">
        <v>3196</v>
      </c>
    </row>
    <row r="3195" spans="1:20" ht="33.950000000000003" customHeight="1" x14ac:dyDescent="0.25">
      <c r="A3195" s="1" t="s">
        <v>1242</v>
      </c>
      <c r="B3195" s="15">
        <v>2011</v>
      </c>
      <c r="C3195" s="15" t="s">
        <v>203</v>
      </c>
      <c r="D3195" s="15" t="s">
        <v>203</v>
      </c>
      <c r="E3195" s="15" t="s">
        <v>295</v>
      </c>
      <c r="F3195" s="15" t="s">
        <v>26</v>
      </c>
      <c r="G3195" s="15" t="s">
        <v>4080</v>
      </c>
      <c r="H3195" s="1" t="s">
        <v>3426</v>
      </c>
      <c r="I3195" s="15" t="s">
        <v>12337</v>
      </c>
      <c r="J3195" s="1" t="s">
        <v>5104</v>
      </c>
      <c r="K3195" s="15" t="s">
        <v>29</v>
      </c>
      <c r="L3195" s="15">
        <v>3</v>
      </c>
      <c r="M3195" s="15" t="s">
        <v>57</v>
      </c>
      <c r="N3195" s="15">
        <v>3</v>
      </c>
      <c r="O3195" s="15">
        <v>1</v>
      </c>
      <c r="P3195" s="13" t="s">
        <v>31</v>
      </c>
      <c r="Q3195" s="13" t="s">
        <v>32</v>
      </c>
      <c r="R3195" s="1"/>
      <c r="S3195" s="13" t="str" cm="1">
        <f t="array" ref="S3195">IFERROR(_xlfn.TEXTJOIN(", ",TRUE,IF(ChangeLog[ROW_ID]=$T3195,ChangeLog[Change'#],"")),"")</f>
        <v>234</v>
      </c>
      <c r="T3195">
        <v>3197</v>
      </c>
    </row>
    <row r="3196" spans="1:20" ht="33.950000000000003" customHeight="1" x14ac:dyDescent="0.25">
      <c r="A3196" s="1" t="s">
        <v>1242</v>
      </c>
      <c r="B3196" s="15">
        <v>2011</v>
      </c>
      <c r="C3196" s="15" t="s">
        <v>203</v>
      </c>
      <c r="D3196" s="15" t="s">
        <v>203</v>
      </c>
      <c r="E3196" s="15" t="s">
        <v>295</v>
      </c>
      <c r="F3196" s="15" t="s">
        <v>26</v>
      </c>
      <c r="G3196" s="15" t="s">
        <v>296</v>
      </c>
      <c r="H3196" s="1" t="s">
        <v>3426</v>
      </c>
      <c r="I3196" s="15" t="s">
        <v>12010</v>
      </c>
      <c r="J3196" s="1" t="s">
        <v>5105</v>
      </c>
      <c r="K3196" s="15" t="s">
        <v>29</v>
      </c>
      <c r="L3196" s="15">
        <v>1</v>
      </c>
      <c r="M3196" s="15" t="s">
        <v>41</v>
      </c>
      <c r="N3196" s="15">
        <v>1</v>
      </c>
      <c r="O3196" s="15">
        <v>1</v>
      </c>
      <c r="P3196" s="13" t="s">
        <v>31</v>
      </c>
      <c r="Q3196" s="13" t="s">
        <v>32</v>
      </c>
      <c r="R3196" s="1"/>
      <c r="S3196" s="13" t="str" cm="1">
        <f t="array" ref="S3196">IFERROR(_xlfn.TEXTJOIN(", ",TRUE,IF(ChangeLog[ROW_ID]=$T3196,ChangeLog[Change'#],"")),"")</f>
        <v>235</v>
      </c>
      <c r="T3196">
        <v>3198</v>
      </c>
    </row>
    <row r="3197" spans="1:20" ht="33.950000000000003" customHeight="1" x14ac:dyDescent="0.25">
      <c r="A3197" s="1" t="s">
        <v>1242</v>
      </c>
      <c r="B3197" s="15">
        <v>2011</v>
      </c>
      <c r="C3197" s="15" t="s">
        <v>203</v>
      </c>
      <c r="D3197" s="15" t="s">
        <v>203</v>
      </c>
      <c r="E3197" s="15" t="s">
        <v>3101</v>
      </c>
      <c r="F3197" s="15" t="s">
        <v>26</v>
      </c>
      <c r="G3197" s="15" t="s">
        <v>152</v>
      </c>
      <c r="H3197" s="1" t="s">
        <v>3426</v>
      </c>
      <c r="I3197" s="15" t="s">
        <v>5530</v>
      </c>
      <c r="J3197" s="1" t="s">
        <v>5107</v>
      </c>
      <c r="K3197" s="15" t="s">
        <v>29</v>
      </c>
      <c r="L3197" s="15">
        <v>2</v>
      </c>
      <c r="M3197" s="15" t="s">
        <v>30</v>
      </c>
      <c r="N3197" s="15">
        <v>2</v>
      </c>
      <c r="O3197" s="15">
        <v>1</v>
      </c>
      <c r="P3197" s="13" t="s">
        <v>31</v>
      </c>
      <c r="Q3197" s="13" t="s">
        <v>32</v>
      </c>
      <c r="R3197" s="1"/>
      <c r="S3197" s="13" t="str" cm="1">
        <f t="array" ref="S3197">IFERROR(_xlfn.TEXTJOIN(", ",TRUE,IF(ChangeLog[ROW_ID]=$T3197,ChangeLog[Change'#],"")),"")</f>
        <v>236</v>
      </c>
      <c r="T3197">
        <v>3199</v>
      </c>
    </row>
    <row r="3198" spans="1:20" ht="33.950000000000003" customHeight="1" x14ac:dyDescent="0.25">
      <c r="A3198" s="1" t="s">
        <v>1242</v>
      </c>
      <c r="B3198" s="15">
        <v>2011</v>
      </c>
      <c r="C3198" s="15" t="s">
        <v>203</v>
      </c>
      <c r="D3198" s="15" t="s">
        <v>203</v>
      </c>
      <c r="E3198" s="15" t="s">
        <v>3101</v>
      </c>
      <c r="F3198" s="15" t="s">
        <v>26</v>
      </c>
      <c r="G3198" s="15" t="s">
        <v>283</v>
      </c>
      <c r="H3198" s="1" t="s">
        <v>3426</v>
      </c>
      <c r="I3198" s="15" t="s">
        <v>5531</v>
      </c>
      <c r="J3198" s="1" t="s">
        <v>5108</v>
      </c>
      <c r="K3198" s="15" t="s">
        <v>29</v>
      </c>
      <c r="L3198" s="15">
        <v>2</v>
      </c>
      <c r="M3198" s="15" t="s">
        <v>30</v>
      </c>
      <c r="N3198" s="15">
        <v>2</v>
      </c>
      <c r="O3198" s="15">
        <v>1</v>
      </c>
      <c r="P3198" s="13" t="s">
        <v>31</v>
      </c>
      <c r="Q3198" s="13" t="s">
        <v>32</v>
      </c>
      <c r="R3198" s="1"/>
      <c r="S3198" s="13" t="str" cm="1">
        <f t="array" ref="S3198">IFERROR(_xlfn.TEXTJOIN(", ",TRUE,IF(ChangeLog[ROW_ID]=$T3198,ChangeLog[Change'#],"")),"")</f>
        <v>237</v>
      </c>
      <c r="T3198">
        <v>3200</v>
      </c>
    </row>
    <row r="3199" spans="1:20" ht="17.100000000000001" customHeight="1" x14ac:dyDescent="0.25">
      <c r="A3199" s="1" t="s">
        <v>1242</v>
      </c>
      <c r="B3199" s="15">
        <v>2011</v>
      </c>
      <c r="C3199" s="15" t="s">
        <v>706</v>
      </c>
      <c r="D3199" s="15" t="s">
        <v>706</v>
      </c>
      <c r="E3199" s="15" t="s">
        <v>707</v>
      </c>
      <c r="F3199" s="15" t="s">
        <v>26</v>
      </c>
      <c r="G3199" s="15" t="s">
        <v>2121</v>
      </c>
      <c r="H3199" s="15" t="s">
        <v>1425</v>
      </c>
      <c r="I3199" s="15" t="s">
        <v>12338</v>
      </c>
      <c r="J3199" s="1" t="s">
        <v>5110</v>
      </c>
      <c r="K3199" s="15" t="s">
        <v>29</v>
      </c>
      <c r="L3199" s="15">
        <v>2</v>
      </c>
      <c r="M3199" s="15" t="s">
        <v>30</v>
      </c>
      <c r="N3199" s="15">
        <v>2</v>
      </c>
      <c r="O3199" s="15">
        <v>1</v>
      </c>
      <c r="P3199" s="13" t="s">
        <v>31</v>
      </c>
      <c r="Q3199" s="13" t="s">
        <v>32</v>
      </c>
      <c r="R3199" s="1"/>
      <c r="S3199" s="13" t="str" cm="1">
        <f t="array" ref="S3199">IFERROR(_xlfn.TEXTJOIN(", ",TRUE,IF(ChangeLog[ROW_ID]=$T3199,ChangeLog[Change'#],"")),"")</f>
        <v/>
      </c>
      <c r="T3199">
        <v>3201</v>
      </c>
    </row>
    <row r="3200" spans="1:20" ht="17.100000000000001" customHeight="1" x14ac:dyDescent="0.25">
      <c r="A3200" s="1" t="s">
        <v>1242</v>
      </c>
      <c r="B3200" s="15">
        <v>2011</v>
      </c>
      <c r="C3200" s="15" t="s">
        <v>706</v>
      </c>
      <c r="D3200" s="15" t="s">
        <v>706</v>
      </c>
      <c r="E3200" s="15" t="s">
        <v>707</v>
      </c>
      <c r="F3200" s="15" t="s">
        <v>49</v>
      </c>
      <c r="G3200" s="15" t="s">
        <v>2121</v>
      </c>
      <c r="H3200" s="15" t="s">
        <v>1425</v>
      </c>
      <c r="I3200" s="15" t="s">
        <v>12339</v>
      </c>
      <c r="J3200" s="1" t="s">
        <v>4932</v>
      </c>
      <c r="K3200" s="15" t="s">
        <v>29</v>
      </c>
      <c r="L3200" s="15">
        <v>3</v>
      </c>
      <c r="M3200" s="15" t="s">
        <v>57</v>
      </c>
      <c r="N3200" s="15">
        <v>3</v>
      </c>
      <c r="O3200" s="15">
        <v>1</v>
      </c>
      <c r="P3200" s="13" t="s">
        <v>31</v>
      </c>
      <c r="Q3200" s="13" t="s">
        <v>32</v>
      </c>
      <c r="R3200" s="1"/>
      <c r="S3200" s="13" t="str" cm="1">
        <f t="array" ref="S3200">IFERROR(_xlfn.TEXTJOIN(", ",TRUE,IF(ChangeLog[ROW_ID]=$T3200,ChangeLog[Change'#],"")),"")</f>
        <v/>
      </c>
      <c r="T3200">
        <v>3202</v>
      </c>
    </row>
    <row r="3201" spans="1:20" ht="17.100000000000001" customHeight="1" x14ac:dyDescent="0.25">
      <c r="A3201" s="1" t="s">
        <v>1242</v>
      </c>
      <c r="B3201" s="15">
        <v>2011</v>
      </c>
      <c r="C3201" s="15" t="s">
        <v>706</v>
      </c>
      <c r="D3201" s="15" t="s">
        <v>706</v>
      </c>
      <c r="E3201" s="15" t="s">
        <v>707</v>
      </c>
      <c r="F3201" s="15" t="s">
        <v>49</v>
      </c>
      <c r="G3201" s="15" t="s">
        <v>708</v>
      </c>
      <c r="H3201" s="15" t="s">
        <v>1425</v>
      </c>
      <c r="I3201" s="15" t="s">
        <v>12340</v>
      </c>
      <c r="J3201" s="1" t="s">
        <v>4932</v>
      </c>
      <c r="K3201" s="15" t="s">
        <v>29</v>
      </c>
      <c r="L3201" s="15">
        <v>3</v>
      </c>
      <c r="M3201" s="15" t="s">
        <v>57</v>
      </c>
      <c r="N3201" s="15">
        <v>3</v>
      </c>
      <c r="O3201" s="15">
        <v>1</v>
      </c>
      <c r="P3201" s="13" t="s">
        <v>31</v>
      </c>
      <c r="Q3201" s="13" t="s">
        <v>32</v>
      </c>
      <c r="R3201" s="1"/>
      <c r="S3201" s="13" t="str" cm="1">
        <f t="array" ref="S3201">IFERROR(_xlfn.TEXTJOIN(", ",TRUE,IF(ChangeLog[ROW_ID]=$T3201,ChangeLog[Change'#],"")),"")</f>
        <v/>
      </c>
      <c r="T3201">
        <v>3203</v>
      </c>
    </row>
    <row r="3202" spans="1:20" ht="17.100000000000001" customHeight="1" x14ac:dyDescent="0.25">
      <c r="A3202" s="1" t="s">
        <v>1242</v>
      </c>
      <c r="B3202" s="15">
        <v>2011</v>
      </c>
      <c r="C3202" s="15" t="s">
        <v>367</v>
      </c>
      <c r="D3202" s="15" t="s">
        <v>367</v>
      </c>
      <c r="E3202" s="15" t="s">
        <v>368</v>
      </c>
      <c r="F3202" s="15" t="s">
        <v>49</v>
      </c>
      <c r="G3202" s="15" t="s">
        <v>369</v>
      </c>
      <c r="H3202" s="15" t="s">
        <v>3108</v>
      </c>
      <c r="I3202" s="15" t="s">
        <v>1170</v>
      </c>
      <c r="J3202" s="1" t="s">
        <v>5113</v>
      </c>
      <c r="K3202" s="15" t="s">
        <v>29</v>
      </c>
      <c r="L3202" s="15">
        <v>3</v>
      </c>
      <c r="M3202" s="15" t="s">
        <v>57</v>
      </c>
      <c r="N3202" s="15">
        <v>3</v>
      </c>
      <c r="O3202" s="15">
        <v>1</v>
      </c>
      <c r="P3202" s="13" t="s">
        <v>31</v>
      </c>
      <c r="Q3202" s="13" t="s">
        <v>32</v>
      </c>
      <c r="R3202" s="1"/>
      <c r="S3202" s="13" t="str" cm="1">
        <f t="array" ref="S3202">IFERROR(_xlfn.TEXTJOIN(", ",TRUE,IF(ChangeLog[ROW_ID]=$T3202,ChangeLog[Change'#],"")),"")</f>
        <v/>
      </c>
      <c r="T3202">
        <v>3204</v>
      </c>
    </row>
    <row r="3203" spans="1:20" ht="17.100000000000001" customHeight="1" x14ac:dyDescent="0.25">
      <c r="A3203" s="1" t="s">
        <v>1242</v>
      </c>
      <c r="B3203" s="15">
        <v>2011</v>
      </c>
      <c r="C3203" s="15" t="s">
        <v>367</v>
      </c>
      <c r="D3203" s="15" t="s">
        <v>367</v>
      </c>
      <c r="E3203" s="15" t="s">
        <v>422</v>
      </c>
      <c r="F3203" s="15" t="s">
        <v>26</v>
      </c>
      <c r="G3203" s="15" t="s">
        <v>36</v>
      </c>
      <c r="H3203" s="15" t="s">
        <v>3108</v>
      </c>
      <c r="I3203" s="15" t="s">
        <v>5580</v>
      </c>
      <c r="J3203" s="1" t="s">
        <v>5114</v>
      </c>
      <c r="K3203" s="15" t="s">
        <v>29</v>
      </c>
      <c r="L3203" s="15">
        <v>3</v>
      </c>
      <c r="M3203" s="15" t="s">
        <v>57</v>
      </c>
      <c r="N3203" s="15">
        <v>3</v>
      </c>
      <c r="O3203" s="15">
        <v>1</v>
      </c>
      <c r="P3203" s="13" t="s">
        <v>31</v>
      </c>
      <c r="Q3203" s="13" t="s">
        <v>32</v>
      </c>
      <c r="R3203" s="1"/>
      <c r="S3203" s="13" t="str" cm="1">
        <f t="array" ref="S3203">IFERROR(_xlfn.TEXTJOIN(", ",TRUE,IF(ChangeLog[ROW_ID]=$T3203,ChangeLog[Change'#],"")),"")</f>
        <v/>
      </c>
      <c r="T3203">
        <v>3205</v>
      </c>
    </row>
    <row r="3204" spans="1:20" ht="17.100000000000001" customHeight="1" x14ac:dyDescent="0.25">
      <c r="A3204" s="1" t="s">
        <v>1242</v>
      </c>
      <c r="B3204" s="15">
        <v>2011</v>
      </c>
      <c r="C3204" s="15" t="s">
        <v>367</v>
      </c>
      <c r="D3204" s="15" t="s">
        <v>367</v>
      </c>
      <c r="E3204" s="15" t="s">
        <v>422</v>
      </c>
      <c r="F3204" s="15" t="s">
        <v>49</v>
      </c>
      <c r="G3204" s="15" t="s">
        <v>36</v>
      </c>
      <c r="H3204" s="15" t="s">
        <v>3108</v>
      </c>
      <c r="I3204" s="15" t="s">
        <v>11754</v>
      </c>
      <c r="J3204" s="1" t="s">
        <v>5115</v>
      </c>
      <c r="K3204" s="15" t="s">
        <v>29</v>
      </c>
      <c r="L3204" s="15">
        <v>2</v>
      </c>
      <c r="M3204" s="15" t="s">
        <v>30</v>
      </c>
      <c r="N3204" s="15">
        <v>2</v>
      </c>
      <c r="O3204" s="15">
        <v>1</v>
      </c>
      <c r="P3204" s="13" t="s">
        <v>31</v>
      </c>
      <c r="Q3204" s="13" t="s">
        <v>32</v>
      </c>
      <c r="R3204" s="1"/>
      <c r="S3204" s="13" t="str" cm="1">
        <f t="array" ref="S3204">IFERROR(_xlfn.TEXTJOIN(", ",TRUE,IF(ChangeLog[ROW_ID]=$T3204,ChangeLog[Change'#],"")),"")</f>
        <v/>
      </c>
      <c r="T3204">
        <v>3206</v>
      </c>
    </row>
    <row r="3205" spans="1:20" ht="17.100000000000001" customHeight="1" x14ac:dyDescent="0.25">
      <c r="A3205" s="1" t="s">
        <v>1242</v>
      </c>
      <c r="B3205" s="15">
        <v>2011</v>
      </c>
      <c r="C3205" s="15" t="s">
        <v>546</v>
      </c>
      <c r="D3205" s="15" t="s">
        <v>546</v>
      </c>
      <c r="E3205" s="15" t="s">
        <v>547</v>
      </c>
      <c r="F3205" s="15" t="s">
        <v>49</v>
      </c>
      <c r="G3205" s="15" t="s">
        <v>1058</v>
      </c>
      <c r="H3205" s="15" t="s">
        <v>1747</v>
      </c>
      <c r="I3205" s="15" t="s">
        <v>12341</v>
      </c>
      <c r="J3205" s="1" t="s">
        <v>549</v>
      </c>
      <c r="K3205" s="15" t="s">
        <v>29</v>
      </c>
      <c r="L3205" s="15">
        <v>3</v>
      </c>
      <c r="M3205" s="15" t="s">
        <v>57</v>
      </c>
      <c r="N3205" s="15">
        <v>3</v>
      </c>
      <c r="O3205" s="15">
        <v>1</v>
      </c>
      <c r="P3205" s="13" t="s">
        <v>31</v>
      </c>
      <c r="Q3205" s="13" t="s">
        <v>32</v>
      </c>
      <c r="R3205" s="1"/>
      <c r="S3205" s="13" t="str" cm="1">
        <f t="array" ref="S3205">IFERROR(_xlfn.TEXTJOIN(", ",TRUE,IF(ChangeLog[ROW_ID]=$T3205,ChangeLog[Change'#],"")),"")</f>
        <v/>
      </c>
      <c r="T3205">
        <v>3207</v>
      </c>
    </row>
    <row r="3206" spans="1:20" ht="17.100000000000001" customHeight="1" x14ac:dyDescent="0.25">
      <c r="A3206" s="1" t="s">
        <v>1242</v>
      </c>
      <c r="B3206" s="15">
        <v>2011</v>
      </c>
      <c r="C3206" s="15" t="s">
        <v>546</v>
      </c>
      <c r="D3206" s="15" t="s">
        <v>546</v>
      </c>
      <c r="E3206" s="15" t="s">
        <v>547</v>
      </c>
      <c r="F3206" s="15" t="s">
        <v>49</v>
      </c>
      <c r="G3206" s="15" t="s">
        <v>36</v>
      </c>
      <c r="H3206" s="15" t="s">
        <v>1747</v>
      </c>
      <c r="I3206" s="15" t="s">
        <v>12342</v>
      </c>
      <c r="J3206" s="1" t="s">
        <v>5118</v>
      </c>
      <c r="K3206" s="15" t="s">
        <v>29</v>
      </c>
      <c r="L3206" s="15">
        <v>1</v>
      </c>
      <c r="M3206" s="15" t="s">
        <v>41</v>
      </c>
      <c r="N3206" s="15">
        <v>1</v>
      </c>
      <c r="O3206" s="15">
        <v>1</v>
      </c>
      <c r="P3206" s="13" t="s">
        <v>31</v>
      </c>
      <c r="Q3206" s="13" t="s">
        <v>32</v>
      </c>
      <c r="R3206" s="1"/>
      <c r="S3206" s="13" t="str" cm="1">
        <f t="array" ref="S3206">IFERROR(_xlfn.TEXTJOIN(", ",TRUE,IF(ChangeLog[ROW_ID]=$T3206,ChangeLog[Change'#],"")),"")</f>
        <v/>
      </c>
      <c r="T3206">
        <v>3208</v>
      </c>
    </row>
    <row r="3207" spans="1:20" ht="17.100000000000001" customHeight="1" x14ac:dyDescent="0.25">
      <c r="A3207" s="1" t="s">
        <v>1242</v>
      </c>
      <c r="B3207" s="15">
        <v>2011</v>
      </c>
      <c r="C3207" s="15" t="s">
        <v>546</v>
      </c>
      <c r="D3207" s="15" t="s">
        <v>546</v>
      </c>
      <c r="E3207" s="15" t="s">
        <v>547</v>
      </c>
      <c r="F3207" s="15"/>
      <c r="G3207" s="15" t="s">
        <v>550</v>
      </c>
      <c r="H3207" s="15" t="s">
        <v>1747</v>
      </c>
      <c r="I3207" s="15" t="s">
        <v>550</v>
      </c>
      <c r="J3207" s="1" t="s">
        <v>5120</v>
      </c>
      <c r="K3207" s="15" t="s">
        <v>29</v>
      </c>
      <c r="L3207" s="15">
        <v>2</v>
      </c>
      <c r="M3207" s="15" t="s">
        <v>30</v>
      </c>
      <c r="N3207" s="15">
        <v>2</v>
      </c>
      <c r="O3207" s="15">
        <v>1</v>
      </c>
      <c r="P3207" s="13" t="s">
        <v>31</v>
      </c>
      <c r="Q3207" s="13" t="s">
        <v>32</v>
      </c>
      <c r="R3207" s="1"/>
      <c r="S3207" s="13" t="str" cm="1">
        <f t="array" ref="S3207">IFERROR(_xlfn.TEXTJOIN(", ",TRUE,IF(ChangeLog[ROW_ID]=$T3207,ChangeLog[Change'#],"")),"")</f>
        <v/>
      </c>
      <c r="T3207">
        <v>3209</v>
      </c>
    </row>
    <row r="3208" spans="1:20" ht="17.100000000000001" customHeight="1" x14ac:dyDescent="0.25">
      <c r="A3208" s="1" t="s">
        <v>1242</v>
      </c>
      <c r="B3208" s="15">
        <v>2011</v>
      </c>
      <c r="C3208" s="15" t="s">
        <v>546</v>
      </c>
      <c r="D3208" s="15" t="s">
        <v>546</v>
      </c>
      <c r="E3208" s="15" t="s">
        <v>547</v>
      </c>
      <c r="F3208" s="15" t="s">
        <v>49</v>
      </c>
      <c r="G3208" s="15" t="s">
        <v>1751</v>
      </c>
      <c r="H3208" s="15" t="s">
        <v>1747</v>
      </c>
      <c r="I3208" s="15" t="s">
        <v>1751</v>
      </c>
      <c r="J3208" s="1" t="s">
        <v>549</v>
      </c>
      <c r="K3208" s="15" t="s">
        <v>29</v>
      </c>
      <c r="L3208" s="15">
        <v>2</v>
      </c>
      <c r="M3208" s="15" t="s">
        <v>30</v>
      </c>
      <c r="N3208" s="15">
        <v>2</v>
      </c>
      <c r="O3208" s="15">
        <v>1</v>
      </c>
      <c r="P3208" s="13" t="s">
        <v>31</v>
      </c>
      <c r="Q3208" s="13" t="s">
        <v>32</v>
      </c>
      <c r="R3208" s="1"/>
      <c r="S3208" s="13" t="str" cm="1">
        <f t="array" ref="S3208">IFERROR(_xlfn.TEXTJOIN(", ",TRUE,IF(ChangeLog[ROW_ID]=$T3208,ChangeLog[Change'#],"")),"")</f>
        <v/>
      </c>
      <c r="T3208">
        <v>3210</v>
      </c>
    </row>
    <row r="3209" spans="1:20" ht="17.100000000000001" customHeight="1" x14ac:dyDescent="0.25">
      <c r="A3209" s="1" t="s">
        <v>1242</v>
      </c>
      <c r="B3209" s="15">
        <v>2011</v>
      </c>
      <c r="C3209" s="15" t="s">
        <v>717</v>
      </c>
      <c r="D3209" s="15" t="s">
        <v>717</v>
      </c>
      <c r="E3209" s="15" t="s">
        <v>426</v>
      </c>
      <c r="F3209" s="15" t="s">
        <v>49</v>
      </c>
      <c r="G3209" s="15" t="s">
        <v>3637</v>
      </c>
      <c r="H3209" s="15" t="s">
        <v>1428</v>
      </c>
      <c r="I3209" s="15" t="s">
        <v>12343</v>
      </c>
      <c r="J3209" s="1" t="s">
        <v>4939</v>
      </c>
      <c r="K3209" s="15" t="s">
        <v>29</v>
      </c>
      <c r="L3209" s="15">
        <v>3</v>
      </c>
      <c r="M3209" s="15" t="s">
        <v>57</v>
      </c>
      <c r="N3209" s="15">
        <v>3</v>
      </c>
      <c r="O3209" s="15">
        <v>1</v>
      </c>
      <c r="P3209" s="13" t="s">
        <v>31</v>
      </c>
      <c r="Q3209" s="13" t="s">
        <v>32</v>
      </c>
      <c r="R3209" s="1"/>
      <c r="S3209" s="13" t="str" cm="1">
        <f t="array" ref="S3209">IFERROR(_xlfn.TEXTJOIN(", ",TRUE,IF(ChangeLog[ROW_ID]=$T3209,ChangeLog[Change'#],"")),"")</f>
        <v/>
      </c>
      <c r="T3209">
        <v>3211</v>
      </c>
    </row>
    <row r="3210" spans="1:20" ht="17.100000000000001" customHeight="1" x14ac:dyDescent="0.25">
      <c r="A3210" s="1" t="s">
        <v>1242</v>
      </c>
      <c r="B3210" s="15">
        <v>2011</v>
      </c>
      <c r="C3210" s="15" t="s">
        <v>3132</v>
      </c>
      <c r="D3210" s="15" t="s">
        <v>3132</v>
      </c>
      <c r="E3210" s="15" t="s">
        <v>3133</v>
      </c>
      <c r="F3210" s="15"/>
      <c r="G3210" s="15" t="s">
        <v>2574</v>
      </c>
      <c r="H3210" s="15" t="s">
        <v>3134</v>
      </c>
      <c r="I3210" s="15" t="s">
        <v>12344</v>
      </c>
      <c r="J3210" s="1" t="s">
        <v>5123</v>
      </c>
      <c r="K3210" s="15" t="s">
        <v>29</v>
      </c>
      <c r="L3210" s="15">
        <v>3</v>
      </c>
      <c r="M3210" s="15" t="s">
        <v>57</v>
      </c>
      <c r="N3210" s="15">
        <v>3</v>
      </c>
      <c r="O3210" s="15">
        <v>1</v>
      </c>
      <c r="P3210" s="13" t="s">
        <v>31</v>
      </c>
      <c r="Q3210" s="13" t="s">
        <v>32</v>
      </c>
      <c r="R3210" s="1"/>
      <c r="S3210" s="13" t="str" cm="1">
        <f t="array" ref="S3210">IFERROR(_xlfn.TEXTJOIN(", ",TRUE,IF(ChangeLog[ROW_ID]=$T3210,ChangeLog[Change'#],"")),"")</f>
        <v/>
      </c>
      <c r="T3210">
        <v>3212</v>
      </c>
    </row>
    <row r="3211" spans="1:20" ht="17.100000000000001" customHeight="1" x14ac:dyDescent="0.25">
      <c r="A3211" s="1" t="s">
        <v>1242</v>
      </c>
      <c r="B3211" s="15">
        <v>2011</v>
      </c>
      <c r="C3211" s="15" t="s">
        <v>430</v>
      </c>
      <c r="D3211" s="15" t="s">
        <v>430</v>
      </c>
      <c r="E3211" s="15" t="s">
        <v>431</v>
      </c>
      <c r="F3211" s="15"/>
      <c r="G3211" s="15" t="s">
        <v>3318</v>
      </c>
      <c r="H3211" s="15" t="s">
        <v>3136</v>
      </c>
      <c r="I3211" s="15" t="s">
        <v>12345</v>
      </c>
      <c r="J3211" s="1" t="s">
        <v>5125</v>
      </c>
      <c r="K3211" s="15" t="s">
        <v>29</v>
      </c>
      <c r="L3211" s="15">
        <v>3</v>
      </c>
      <c r="M3211" s="15" t="s">
        <v>57</v>
      </c>
      <c r="N3211" s="15">
        <v>3</v>
      </c>
      <c r="O3211" s="15">
        <v>1</v>
      </c>
      <c r="P3211" s="13" t="s">
        <v>31</v>
      </c>
      <c r="Q3211" s="13" t="s">
        <v>32</v>
      </c>
      <c r="R3211" s="1"/>
      <c r="S3211" s="13" t="str" cm="1">
        <f t="array" ref="S3211">IFERROR(_xlfn.TEXTJOIN(", ",TRUE,IF(ChangeLog[ROW_ID]=$T3211,ChangeLog[Change'#],"")),"")</f>
        <v/>
      </c>
      <c r="T3211">
        <v>3213</v>
      </c>
    </row>
    <row r="3212" spans="1:20" ht="17.100000000000001" customHeight="1" x14ac:dyDescent="0.25">
      <c r="A3212" s="1" t="s">
        <v>1242</v>
      </c>
      <c r="B3212" s="15">
        <v>2011</v>
      </c>
      <c r="C3212" s="15" t="s">
        <v>430</v>
      </c>
      <c r="D3212" s="15" t="s">
        <v>430</v>
      </c>
      <c r="E3212" s="15" t="s">
        <v>431</v>
      </c>
      <c r="F3212" s="15"/>
      <c r="G3212" s="15" t="s">
        <v>432</v>
      </c>
      <c r="H3212" s="15" t="s">
        <v>3136</v>
      </c>
      <c r="I3212" s="15" t="s">
        <v>12346</v>
      </c>
      <c r="J3212" s="1" t="s">
        <v>5127</v>
      </c>
      <c r="K3212" s="15" t="s">
        <v>29</v>
      </c>
      <c r="L3212" s="15">
        <v>3</v>
      </c>
      <c r="M3212" s="15" t="s">
        <v>57</v>
      </c>
      <c r="N3212" s="15">
        <v>3</v>
      </c>
      <c r="O3212" s="15">
        <v>1</v>
      </c>
      <c r="P3212" s="13" t="s">
        <v>31</v>
      </c>
      <c r="Q3212" s="13" t="s">
        <v>32</v>
      </c>
      <c r="R3212" s="1"/>
      <c r="S3212" s="13" t="str" cm="1">
        <f t="array" ref="S3212">IFERROR(_xlfn.TEXTJOIN(", ",TRUE,IF(ChangeLog[ROW_ID]=$T3212,ChangeLog[Change'#],"")),"")</f>
        <v/>
      </c>
      <c r="T3212">
        <v>3214</v>
      </c>
    </row>
    <row r="3213" spans="1:20" ht="17.100000000000001" customHeight="1" x14ac:dyDescent="0.25">
      <c r="A3213" s="1" t="s">
        <v>1242</v>
      </c>
      <c r="B3213" s="15">
        <v>2011</v>
      </c>
      <c r="C3213" s="15" t="s">
        <v>430</v>
      </c>
      <c r="D3213" s="15" t="s">
        <v>430</v>
      </c>
      <c r="E3213" s="15" t="s">
        <v>436</v>
      </c>
      <c r="F3213" s="15" t="s">
        <v>26</v>
      </c>
      <c r="G3213" s="15" t="s">
        <v>4417</v>
      </c>
      <c r="H3213" s="15" t="s">
        <v>3136</v>
      </c>
      <c r="I3213" s="15" t="s">
        <v>12347</v>
      </c>
      <c r="J3213" s="1" t="s">
        <v>5129</v>
      </c>
      <c r="K3213" s="15" t="s">
        <v>29</v>
      </c>
      <c r="L3213" s="15">
        <v>3</v>
      </c>
      <c r="M3213" s="15" t="s">
        <v>57</v>
      </c>
      <c r="N3213" s="15">
        <v>3</v>
      </c>
      <c r="O3213" s="15">
        <v>1</v>
      </c>
      <c r="P3213" s="13" t="s">
        <v>31</v>
      </c>
      <c r="Q3213" s="13" t="s">
        <v>32</v>
      </c>
      <c r="R3213" s="1"/>
      <c r="S3213" s="13" t="str" cm="1">
        <f t="array" ref="S3213">IFERROR(_xlfn.TEXTJOIN(", ",TRUE,IF(ChangeLog[ROW_ID]=$T3213,ChangeLog[Change'#],"")),"")</f>
        <v/>
      </c>
      <c r="T3213">
        <v>3215</v>
      </c>
    </row>
    <row r="3214" spans="1:20" ht="17.100000000000001" customHeight="1" x14ac:dyDescent="0.25">
      <c r="A3214" s="1" t="s">
        <v>1242</v>
      </c>
      <c r="B3214" s="15">
        <v>2011</v>
      </c>
      <c r="C3214" s="15" t="s">
        <v>5130</v>
      </c>
      <c r="D3214" s="15" t="s">
        <v>5130</v>
      </c>
      <c r="E3214" s="15" t="s">
        <v>5131</v>
      </c>
      <c r="F3214" s="15" t="s">
        <v>49</v>
      </c>
      <c r="G3214" s="15" t="s">
        <v>5132</v>
      </c>
      <c r="H3214" s="15" t="s">
        <v>5133</v>
      </c>
      <c r="I3214" s="15" t="s">
        <v>12348</v>
      </c>
      <c r="J3214" s="1" t="s">
        <v>5135</v>
      </c>
      <c r="K3214" s="15" t="s">
        <v>29</v>
      </c>
      <c r="L3214" s="15">
        <v>3</v>
      </c>
      <c r="M3214" s="15" t="s">
        <v>57</v>
      </c>
      <c r="N3214" s="15">
        <v>3</v>
      </c>
      <c r="O3214" s="15">
        <v>1</v>
      </c>
      <c r="P3214" s="13" t="s">
        <v>31</v>
      </c>
      <c r="Q3214" s="13" t="s">
        <v>32</v>
      </c>
      <c r="R3214" s="1"/>
      <c r="S3214" s="13" t="str" cm="1">
        <f t="array" ref="S3214">IFERROR(_xlfn.TEXTJOIN(", ",TRUE,IF(ChangeLog[ROW_ID]=$T3214,ChangeLog[Change'#],"")),"")</f>
        <v/>
      </c>
      <c r="T3214">
        <v>3216</v>
      </c>
    </row>
    <row r="3215" spans="1:20" ht="17.100000000000001" customHeight="1" x14ac:dyDescent="0.25">
      <c r="A3215" s="1" t="s">
        <v>1242</v>
      </c>
      <c r="B3215" s="15">
        <v>2011</v>
      </c>
      <c r="C3215" s="15" t="s">
        <v>5130</v>
      </c>
      <c r="D3215" s="15" t="s">
        <v>5130</v>
      </c>
      <c r="E3215" s="15" t="s">
        <v>5136</v>
      </c>
      <c r="F3215" s="15" t="s">
        <v>26</v>
      </c>
      <c r="G3215" s="15" t="s">
        <v>5137</v>
      </c>
      <c r="H3215" s="15" t="s">
        <v>5133</v>
      </c>
      <c r="I3215" s="15" t="s">
        <v>12349</v>
      </c>
      <c r="J3215" s="1" t="s">
        <v>5139</v>
      </c>
      <c r="K3215" s="15" t="s">
        <v>29</v>
      </c>
      <c r="L3215" s="15">
        <v>3</v>
      </c>
      <c r="M3215" s="15" t="s">
        <v>57</v>
      </c>
      <c r="N3215" s="15">
        <v>3</v>
      </c>
      <c r="O3215" s="15">
        <v>1</v>
      </c>
      <c r="P3215" s="13" t="s">
        <v>31</v>
      </c>
      <c r="Q3215" s="13" t="s">
        <v>32</v>
      </c>
      <c r="R3215" s="1"/>
      <c r="S3215" s="13" t="str" cm="1">
        <f t="array" ref="S3215">IFERROR(_xlfn.TEXTJOIN(", ",TRUE,IF(ChangeLog[ROW_ID]=$T3215,ChangeLog[Change'#],"")),"")</f>
        <v/>
      </c>
      <c r="T3215">
        <v>3217</v>
      </c>
    </row>
    <row r="3216" spans="1:20" ht="17.100000000000001" customHeight="1" x14ac:dyDescent="0.25">
      <c r="A3216" s="1" t="s">
        <v>1242</v>
      </c>
      <c r="B3216" s="15">
        <v>2011</v>
      </c>
      <c r="C3216" s="15" t="s">
        <v>5130</v>
      </c>
      <c r="D3216" s="15" t="s">
        <v>5130</v>
      </c>
      <c r="E3216" s="15" t="s">
        <v>5136</v>
      </c>
      <c r="F3216" s="15" t="s">
        <v>49</v>
      </c>
      <c r="G3216" s="15" t="s">
        <v>1561</v>
      </c>
      <c r="H3216" s="15" t="s">
        <v>5133</v>
      </c>
      <c r="I3216" s="15" t="s">
        <v>12350</v>
      </c>
      <c r="J3216" s="1" t="s">
        <v>5141</v>
      </c>
      <c r="K3216" s="15" t="s">
        <v>29</v>
      </c>
      <c r="L3216" s="15">
        <v>3</v>
      </c>
      <c r="M3216" s="15" t="s">
        <v>57</v>
      </c>
      <c r="N3216" s="15">
        <v>3</v>
      </c>
      <c r="O3216" s="15">
        <v>1</v>
      </c>
      <c r="P3216" s="13" t="s">
        <v>31</v>
      </c>
      <c r="Q3216" s="13" t="s">
        <v>32</v>
      </c>
      <c r="R3216" s="1"/>
      <c r="S3216" s="13" t="str" cm="1">
        <f t="array" ref="S3216">IFERROR(_xlfn.TEXTJOIN(", ",TRUE,IF(ChangeLog[ROW_ID]=$T3216,ChangeLog[Change'#],"")),"")</f>
        <v/>
      </c>
      <c r="T3216">
        <v>3218</v>
      </c>
    </row>
    <row r="3217" spans="1:20" ht="17.100000000000001" customHeight="1" x14ac:dyDescent="0.25">
      <c r="A3217" s="1" t="s">
        <v>1242</v>
      </c>
      <c r="B3217" s="15">
        <v>2011</v>
      </c>
      <c r="C3217" s="15" t="s">
        <v>5130</v>
      </c>
      <c r="D3217" s="15" t="s">
        <v>5130</v>
      </c>
      <c r="E3217" s="15" t="s">
        <v>5136</v>
      </c>
      <c r="F3217" s="15" t="s">
        <v>49</v>
      </c>
      <c r="G3217" s="15" t="s">
        <v>5142</v>
      </c>
      <c r="H3217" s="15" t="s">
        <v>5133</v>
      </c>
      <c r="I3217" s="15" t="s">
        <v>12351</v>
      </c>
      <c r="J3217" s="1" t="s">
        <v>5141</v>
      </c>
      <c r="K3217" s="15" t="s">
        <v>29</v>
      </c>
      <c r="L3217" s="15">
        <v>3</v>
      </c>
      <c r="M3217" s="15" t="s">
        <v>57</v>
      </c>
      <c r="N3217" s="15">
        <v>3</v>
      </c>
      <c r="O3217" s="15">
        <v>1</v>
      </c>
      <c r="P3217" s="13" t="s">
        <v>31</v>
      </c>
      <c r="Q3217" s="13" t="s">
        <v>32</v>
      </c>
      <c r="R3217" s="1"/>
      <c r="S3217" s="13" t="str" cm="1">
        <f t="array" ref="S3217">IFERROR(_xlfn.TEXTJOIN(", ",TRUE,IF(ChangeLog[ROW_ID]=$T3217,ChangeLog[Change'#],"")),"")</f>
        <v/>
      </c>
      <c r="T3217">
        <v>3219</v>
      </c>
    </row>
    <row r="3218" spans="1:20" ht="17.100000000000001" customHeight="1" x14ac:dyDescent="0.25">
      <c r="A3218" s="1" t="s">
        <v>1242</v>
      </c>
      <c r="B3218" s="15">
        <v>2011</v>
      </c>
      <c r="C3218" s="15" t="s">
        <v>5130</v>
      </c>
      <c r="D3218" s="15" t="s">
        <v>5130</v>
      </c>
      <c r="E3218" s="15" t="s">
        <v>5136</v>
      </c>
      <c r="F3218" s="15" t="s">
        <v>49</v>
      </c>
      <c r="G3218" s="15" t="s">
        <v>5144</v>
      </c>
      <c r="H3218" s="15" t="s">
        <v>5133</v>
      </c>
      <c r="I3218" s="15" t="s">
        <v>12352</v>
      </c>
      <c r="J3218" s="1" t="s">
        <v>5146</v>
      </c>
      <c r="K3218" s="15" t="s">
        <v>29</v>
      </c>
      <c r="L3218" s="15">
        <v>2</v>
      </c>
      <c r="M3218" s="15" t="s">
        <v>30</v>
      </c>
      <c r="N3218" s="15">
        <v>2</v>
      </c>
      <c r="O3218" s="15">
        <v>1</v>
      </c>
      <c r="P3218" s="13" t="s">
        <v>31</v>
      </c>
      <c r="Q3218" s="13" t="s">
        <v>32</v>
      </c>
      <c r="R3218" s="1"/>
      <c r="S3218" s="13" t="str" cm="1">
        <f t="array" ref="S3218">IFERROR(_xlfn.TEXTJOIN(", ",TRUE,IF(ChangeLog[ROW_ID]=$T3218,ChangeLog[Change'#],"")),"")</f>
        <v/>
      </c>
      <c r="T3218">
        <v>3220</v>
      </c>
    </row>
    <row r="3219" spans="1:20" ht="17.100000000000001" customHeight="1" x14ac:dyDescent="0.25">
      <c r="A3219" s="1" t="s">
        <v>1242</v>
      </c>
      <c r="B3219" s="15">
        <v>2011</v>
      </c>
      <c r="C3219" s="15" t="s">
        <v>5130</v>
      </c>
      <c r="D3219" s="15" t="s">
        <v>5130</v>
      </c>
      <c r="E3219" s="15" t="s">
        <v>5136</v>
      </c>
      <c r="F3219" s="15" t="s">
        <v>26</v>
      </c>
      <c r="G3219" s="15" t="s">
        <v>5144</v>
      </c>
      <c r="H3219" s="15" t="s">
        <v>5133</v>
      </c>
      <c r="I3219" s="15" t="s">
        <v>12353</v>
      </c>
      <c r="J3219" s="1" t="s">
        <v>5148</v>
      </c>
      <c r="K3219" s="15" t="s">
        <v>29</v>
      </c>
      <c r="L3219" s="15">
        <v>3</v>
      </c>
      <c r="M3219" s="15" t="s">
        <v>57</v>
      </c>
      <c r="N3219" s="15">
        <v>3</v>
      </c>
      <c r="O3219" s="15">
        <v>1</v>
      </c>
      <c r="P3219" s="13" t="s">
        <v>31</v>
      </c>
      <c r="Q3219" s="13" t="s">
        <v>32</v>
      </c>
      <c r="R3219" s="1"/>
      <c r="S3219" s="13" t="str" cm="1">
        <f t="array" ref="S3219">IFERROR(_xlfn.TEXTJOIN(", ",TRUE,IF(ChangeLog[ROW_ID]=$T3219,ChangeLog[Change'#],"")),"")</f>
        <v/>
      </c>
      <c r="T3219">
        <v>3221</v>
      </c>
    </row>
    <row r="3220" spans="1:20" ht="17.100000000000001" customHeight="1" x14ac:dyDescent="0.25">
      <c r="A3220" s="1" t="s">
        <v>1242</v>
      </c>
      <c r="B3220" s="15">
        <v>2011</v>
      </c>
      <c r="C3220" s="15" t="s">
        <v>5130</v>
      </c>
      <c r="D3220" s="15" t="s">
        <v>5130</v>
      </c>
      <c r="E3220" s="15" t="s">
        <v>5136</v>
      </c>
      <c r="F3220" s="15" t="s">
        <v>49</v>
      </c>
      <c r="G3220" s="15" t="s">
        <v>5137</v>
      </c>
      <c r="H3220" s="15" t="s">
        <v>5133</v>
      </c>
      <c r="I3220" s="15" t="s">
        <v>12354</v>
      </c>
      <c r="J3220" s="1" t="s">
        <v>5135</v>
      </c>
      <c r="K3220" s="15" t="s">
        <v>29</v>
      </c>
      <c r="L3220" s="15">
        <v>3</v>
      </c>
      <c r="M3220" s="15" t="s">
        <v>57</v>
      </c>
      <c r="N3220" s="15">
        <v>3</v>
      </c>
      <c r="O3220" s="15">
        <v>1</v>
      </c>
      <c r="P3220" s="13" t="s">
        <v>31</v>
      </c>
      <c r="Q3220" s="13" t="s">
        <v>32</v>
      </c>
      <c r="R3220" s="1"/>
      <c r="S3220" s="13" t="str" cm="1">
        <f t="array" ref="S3220">IFERROR(_xlfn.TEXTJOIN(", ",TRUE,IF(ChangeLog[ROW_ID]=$T3220,ChangeLog[Change'#],"")),"")</f>
        <v/>
      </c>
      <c r="T3220">
        <v>3222</v>
      </c>
    </row>
    <row r="3221" spans="1:20" ht="17.100000000000001" customHeight="1" x14ac:dyDescent="0.25">
      <c r="A3221" s="1" t="s">
        <v>1242</v>
      </c>
      <c r="B3221" s="15">
        <v>2011</v>
      </c>
      <c r="C3221" s="15" t="s">
        <v>5130</v>
      </c>
      <c r="D3221" s="15" t="s">
        <v>5130</v>
      </c>
      <c r="E3221" s="15" t="s">
        <v>5131</v>
      </c>
      <c r="F3221" s="15" t="s">
        <v>26</v>
      </c>
      <c r="G3221" s="15" t="s">
        <v>5132</v>
      </c>
      <c r="H3221" s="15" t="s">
        <v>5133</v>
      </c>
      <c r="I3221" s="15" t="s">
        <v>12309</v>
      </c>
      <c r="J3221" s="1" t="s">
        <v>5139</v>
      </c>
      <c r="K3221" s="15" t="s">
        <v>29</v>
      </c>
      <c r="L3221" s="15">
        <v>3</v>
      </c>
      <c r="M3221" s="15" t="s">
        <v>57</v>
      </c>
      <c r="N3221" s="15">
        <v>3</v>
      </c>
      <c r="O3221" s="15">
        <v>1</v>
      </c>
      <c r="P3221" s="13" t="s">
        <v>31</v>
      </c>
      <c r="Q3221" s="13" t="s">
        <v>32</v>
      </c>
      <c r="R3221" s="1"/>
      <c r="S3221" s="13" t="str" cm="1">
        <f t="array" ref="S3221">IFERROR(_xlfn.TEXTJOIN(", ",TRUE,IF(ChangeLog[ROW_ID]=$T3221,ChangeLog[Change'#],"")),"")</f>
        <v/>
      </c>
      <c r="T3221">
        <v>3223</v>
      </c>
    </row>
    <row r="3222" spans="1:20" ht="17.100000000000001" customHeight="1" x14ac:dyDescent="0.25">
      <c r="A3222" s="1" t="s">
        <v>1242</v>
      </c>
      <c r="B3222" s="15">
        <v>2011</v>
      </c>
      <c r="C3222" s="15" t="s">
        <v>5130</v>
      </c>
      <c r="D3222" s="15" t="s">
        <v>5130</v>
      </c>
      <c r="E3222" s="15" t="s">
        <v>5136</v>
      </c>
      <c r="F3222" s="15" t="s">
        <v>49</v>
      </c>
      <c r="G3222" s="15" t="s">
        <v>5150</v>
      </c>
      <c r="H3222" s="15" t="s">
        <v>5133</v>
      </c>
      <c r="I3222" s="15" t="s">
        <v>12355</v>
      </c>
      <c r="J3222" s="1" t="s">
        <v>5152</v>
      </c>
      <c r="K3222" s="15" t="s">
        <v>29</v>
      </c>
      <c r="L3222" s="15">
        <v>3</v>
      </c>
      <c r="M3222" s="15" t="s">
        <v>57</v>
      </c>
      <c r="N3222" s="15">
        <v>3</v>
      </c>
      <c r="O3222" s="15">
        <v>1</v>
      </c>
      <c r="P3222" s="13" t="s">
        <v>31</v>
      </c>
      <c r="Q3222" s="13" t="s">
        <v>32</v>
      </c>
      <c r="R3222" s="1"/>
      <c r="S3222" s="13" t="str" cm="1">
        <f t="array" ref="S3222">IFERROR(_xlfn.TEXTJOIN(", ",TRUE,IF(ChangeLog[ROW_ID]=$T3222,ChangeLog[Change'#],"")),"")</f>
        <v/>
      </c>
      <c r="T3222">
        <v>3224</v>
      </c>
    </row>
    <row r="3223" spans="1:20" ht="17.100000000000001" customHeight="1" x14ac:dyDescent="0.25">
      <c r="A3223" s="1" t="s">
        <v>1242</v>
      </c>
      <c r="B3223" s="15">
        <v>2011</v>
      </c>
      <c r="C3223" s="15" t="s">
        <v>1092</v>
      </c>
      <c r="D3223" s="15" t="s">
        <v>1092</v>
      </c>
      <c r="E3223" s="15" t="s">
        <v>1093</v>
      </c>
      <c r="F3223" s="15" t="s">
        <v>49</v>
      </c>
      <c r="G3223" s="15" t="s">
        <v>1094</v>
      </c>
      <c r="H3223" s="15" t="s">
        <v>3151</v>
      </c>
      <c r="I3223" s="15" t="s">
        <v>12356</v>
      </c>
      <c r="J3223" s="1" t="s">
        <v>5154</v>
      </c>
      <c r="K3223" s="15" t="s">
        <v>29</v>
      </c>
      <c r="L3223" s="15">
        <v>3</v>
      </c>
      <c r="M3223" s="15" t="s">
        <v>57</v>
      </c>
      <c r="N3223" s="15">
        <v>3</v>
      </c>
      <c r="O3223" s="15">
        <v>1</v>
      </c>
      <c r="P3223" s="13" t="s">
        <v>31</v>
      </c>
      <c r="Q3223" s="13" t="s">
        <v>32</v>
      </c>
      <c r="R3223" s="1"/>
      <c r="S3223" s="13" t="str" cm="1">
        <f t="array" ref="S3223">IFERROR(_xlfn.TEXTJOIN(", ",TRUE,IF(ChangeLog[ROW_ID]=$T3223,ChangeLog[Change'#],"")),"")</f>
        <v/>
      </c>
      <c r="T3223">
        <v>3225</v>
      </c>
    </row>
    <row r="3224" spans="1:20" ht="17.100000000000001" customHeight="1" x14ac:dyDescent="0.25">
      <c r="A3224" s="1" t="s">
        <v>1242</v>
      </c>
      <c r="B3224" s="15">
        <v>2011</v>
      </c>
      <c r="C3224" s="15" t="s">
        <v>1092</v>
      </c>
      <c r="D3224" s="15" t="s">
        <v>1092</v>
      </c>
      <c r="E3224" s="15" t="s">
        <v>1093</v>
      </c>
      <c r="F3224" s="15" t="s">
        <v>49</v>
      </c>
      <c r="G3224" s="15" t="s">
        <v>3150</v>
      </c>
      <c r="H3224" s="15" t="s">
        <v>3151</v>
      </c>
      <c r="I3224" s="15" t="s">
        <v>12357</v>
      </c>
      <c r="J3224" s="1" t="s">
        <v>5156</v>
      </c>
      <c r="K3224" s="15" t="s">
        <v>29</v>
      </c>
      <c r="L3224" s="15">
        <v>3</v>
      </c>
      <c r="M3224" s="15" t="s">
        <v>57</v>
      </c>
      <c r="N3224" s="15">
        <v>3</v>
      </c>
      <c r="O3224" s="15">
        <v>1</v>
      </c>
      <c r="P3224" s="13" t="s">
        <v>31</v>
      </c>
      <c r="Q3224" s="13" t="s">
        <v>32</v>
      </c>
      <c r="R3224" s="1"/>
      <c r="S3224" s="13" t="str" cm="1">
        <f t="array" ref="S3224">IFERROR(_xlfn.TEXTJOIN(", ",TRUE,IF(ChangeLog[ROW_ID]=$T3224,ChangeLog[Change'#],"")),"")</f>
        <v/>
      </c>
      <c r="T3224">
        <v>3226</v>
      </c>
    </row>
    <row r="3225" spans="1:20" ht="17.100000000000001" customHeight="1" x14ac:dyDescent="0.25">
      <c r="A3225" s="1" t="s">
        <v>1242</v>
      </c>
      <c r="B3225" s="15">
        <v>2011</v>
      </c>
      <c r="C3225" s="15" t="s">
        <v>130</v>
      </c>
      <c r="D3225" s="15" t="s">
        <v>130</v>
      </c>
      <c r="E3225" s="15" t="s">
        <v>793</v>
      </c>
      <c r="F3225" s="15" t="s">
        <v>49</v>
      </c>
      <c r="G3225" s="15" t="s">
        <v>2855</v>
      </c>
      <c r="H3225" s="15" t="s">
        <v>3344</v>
      </c>
      <c r="I3225" s="15" t="s">
        <v>12358</v>
      </c>
      <c r="J3225" s="1" t="s">
        <v>1180</v>
      </c>
      <c r="K3225" s="15" t="s">
        <v>29</v>
      </c>
      <c r="L3225" s="15">
        <v>3</v>
      </c>
      <c r="M3225" s="15" t="s">
        <v>57</v>
      </c>
      <c r="N3225" s="15">
        <v>3</v>
      </c>
      <c r="O3225" s="15">
        <v>1</v>
      </c>
      <c r="P3225" s="13" t="s">
        <v>31</v>
      </c>
      <c r="Q3225" s="13" t="s">
        <v>32</v>
      </c>
      <c r="R3225" s="1"/>
      <c r="S3225" s="13" t="str" cm="1">
        <f t="array" ref="S3225">IFERROR(_xlfn.TEXTJOIN(", ",TRUE,IF(ChangeLog[ROW_ID]=$T3225,ChangeLog[Change'#],"")),"")</f>
        <v/>
      </c>
      <c r="T3225">
        <v>3227</v>
      </c>
    </row>
    <row r="3226" spans="1:20" ht="17.100000000000001" customHeight="1" x14ac:dyDescent="0.25">
      <c r="A3226" s="1" t="s">
        <v>1242</v>
      </c>
      <c r="B3226" s="15">
        <v>2011</v>
      </c>
      <c r="C3226" s="15" t="s">
        <v>130</v>
      </c>
      <c r="D3226" s="15" t="s">
        <v>130</v>
      </c>
      <c r="E3226" s="15" t="s">
        <v>130</v>
      </c>
      <c r="F3226" s="15" t="s">
        <v>49</v>
      </c>
      <c r="G3226" s="15">
        <v>470</v>
      </c>
      <c r="H3226" s="15" t="s">
        <v>3344</v>
      </c>
      <c r="I3226" s="15" t="s">
        <v>12359</v>
      </c>
      <c r="J3226" s="1" t="s">
        <v>5159</v>
      </c>
      <c r="K3226" s="15" t="s">
        <v>29</v>
      </c>
      <c r="L3226" s="15">
        <v>1</v>
      </c>
      <c r="M3226" s="15" t="s">
        <v>41</v>
      </c>
      <c r="N3226" s="15">
        <v>1</v>
      </c>
      <c r="O3226" s="15">
        <v>1</v>
      </c>
      <c r="P3226" s="13" t="s">
        <v>31</v>
      </c>
      <c r="Q3226" s="13" t="s">
        <v>32</v>
      </c>
      <c r="R3226" s="1"/>
      <c r="S3226" s="13" t="str" cm="1">
        <f t="array" ref="S3226">IFERROR(_xlfn.TEXTJOIN(", ",TRUE,IF(ChangeLog[ROW_ID]=$T3226,ChangeLog[Change'#],"")),"")</f>
        <v/>
      </c>
      <c r="T3226">
        <v>3228</v>
      </c>
    </row>
    <row r="3227" spans="1:20" ht="17.100000000000001" customHeight="1" x14ac:dyDescent="0.25">
      <c r="A3227" s="1" t="s">
        <v>1242</v>
      </c>
      <c r="B3227" s="15">
        <v>2011</v>
      </c>
      <c r="C3227" s="15" t="s">
        <v>130</v>
      </c>
      <c r="D3227" s="15" t="s">
        <v>130</v>
      </c>
      <c r="E3227" s="15" t="s">
        <v>130</v>
      </c>
      <c r="F3227" s="15" t="s">
        <v>26</v>
      </c>
      <c r="G3227" s="15">
        <v>470</v>
      </c>
      <c r="H3227" s="15" t="s">
        <v>3344</v>
      </c>
      <c r="I3227" s="15" t="s">
        <v>12360</v>
      </c>
      <c r="J3227" s="1" t="s">
        <v>5161</v>
      </c>
      <c r="K3227" s="15" t="s">
        <v>29</v>
      </c>
      <c r="L3227" s="15">
        <v>1</v>
      </c>
      <c r="M3227" s="15" t="s">
        <v>41</v>
      </c>
      <c r="N3227" s="15">
        <v>1</v>
      </c>
      <c r="O3227" s="15">
        <v>1</v>
      </c>
      <c r="P3227" s="13" t="s">
        <v>31</v>
      </c>
      <c r="Q3227" s="13" t="s">
        <v>32</v>
      </c>
      <c r="R3227" s="1"/>
      <c r="S3227" s="13" t="str" cm="1">
        <f t="array" ref="S3227">IFERROR(_xlfn.TEXTJOIN(", ",TRUE,IF(ChangeLog[ROW_ID]=$T3227,ChangeLog[Change'#],"")),"")</f>
        <v/>
      </c>
      <c r="T3227">
        <v>3229</v>
      </c>
    </row>
    <row r="3228" spans="1:20" ht="17.100000000000001" customHeight="1" x14ac:dyDescent="0.25">
      <c r="A3228" s="1" t="s">
        <v>1242</v>
      </c>
      <c r="B3228" s="15">
        <v>2011</v>
      </c>
      <c r="C3228" s="15" t="s">
        <v>130</v>
      </c>
      <c r="D3228" s="15" t="s">
        <v>130</v>
      </c>
      <c r="E3228" s="15" t="s">
        <v>130</v>
      </c>
      <c r="F3228" s="15" t="s">
        <v>213</v>
      </c>
      <c r="G3228" s="15" t="s">
        <v>218</v>
      </c>
      <c r="H3228" s="15" t="s">
        <v>3344</v>
      </c>
      <c r="I3228" s="15" t="s">
        <v>12361</v>
      </c>
      <c r="J3228" s="1" t="s">
        <v>5163</v>
      </c>
      <c r="K3228" s="15" t="s">
        <v>29</v>
      </c>
      <c r="L3228" s="15">
        <v>1</v>
      </c>
      <c r="M3228" s="15" t="s">
        <v>41</v>
      </c>
      <c r="N3228" s="15">
        <v>1</v>
      </c>
      <c r="O3228" s="15">
        <v>1</v>
      </c>
      <c r="P3228" s="13" t="s">
        <v>31</v>
      </c>
      <c r="Q3228" s="13" t="s">
        <v>32</v>
      </c>
      <c r="R3228" s="1"/>
      <c r="S3228" s="13" t="str" cm="1">
        <f t="array" ref="S3228">IFERROR(_xlfn.TEXTJOIN(", ",TRUE,IF(ChangeLog[ROW_ID]=$T3228,ChangeLog[Change'#],"")),"")</f>
        <v/>
      </c>
      <c r="T3228">
        <v>3230</v>
      </c>
    </row>
    <row r="3229" spans="1:20" ht="17.100000000000001" customHeight="1" x14ac:dyDescent="0.25">
      <c r="A3229" s="1" t="s">
        <v>1242</v>
      </c>
      <c r="B3229" s="15">
        <v>2011</v>
      </c>
      <c r="C3229" s="15" t="s">
        <v>130</v>
      </c>
      <c r="D3229" s="15" t="s">
        <v>130</v>
      </c>
      <c r="E3229" s="15" t="s">
        <v>793</v>
      </c>
      <c r="F3229" s="15" t="s">
        <v>26</v>
      </c>
      <c r="G3229" s="15" t="s">
        <v>1111</v>
      </c>
      <c r="H3229" s="15" t="s">
        <v>3344</v>
      </c>
      <c r="I3229" s="15" t="s">
        <v>12362</v>
      </c>
      <c r="J3229" s="1" t="s">
        <v>1113</v>
      </c>
      <c r="K3229" s="15" t="s">
        <v>29</v>
      </c>
      <c r="L3229" s="15">
        <v>3</v>
      </c>
      <c r="M3229" s="15" t="s">
        <v>57</v>
      </c>
      <c r="N3229" s="15">
        <v>3</v>
      </c>
      <c r="O3229" s="15">
        <v>1</v>
      </c>
      <c r="P3229" s="13" t="s">
        <v>31</v>
      </c>
      <c r="Q3229" s="13" t="s">
        <v>32</v>
      </c>
      <c r="R3229" s="1"/>
      <c r="S3229" s="13" t="str" cm="1">
        <f t="array" ref="S3229">IFERROR(_xlfn.TEXTJOIN(", ",TRUE,IF(ChangeLog[ROW_ID]=$T3229,ChangeLog[Change'#],"")),"")</f>
        <v/>
      </c>
      <c r="T3229">
        <v>3231</v>
      </c>
    </row>
    <row r="3230" spans="1:20" ht="17.100000000000001" customHeight="1" x14ac:dyDescent="0.25">
      <c r="A3230" s="1" t="s">
        <v>1242</v>
      </c>
      <c r="B3230" s="15">
        <v>2011</v>
      </c>
      <c r="C3230" s="15" t="s">
        <v>130</v>
      </c>
      <c r="D3230" s="15" t="s">
        <v>130</v>
      </c>
      <c r="E3230" s="15" t="s">
        <v>130</v>
      </c>
      <c r="F3230" s="15" t="s">
        <v>26</v>
      </c>
      <c r="G3230" s="15" t="s">
        <v>315</v>
      </c>
      <c r="H3230" s="15" t="s">
        <v>3344</v>
      </c>
      <c r="I3230" s="15" t="s">
        <v>12363</v>
      </c>
      <c r="J3230" s="1" t="s">
        <v>5166</v>
      </c>
      <c r="K3230" s="15" t="s">
        <v>29</v>
      </c>
      <c r="L3230" s="15">
        <v>3</v>
      </c>
      <c r="M3230" s="15" t="s">
        <v>57</v>
      </c>
      <c r="N3230" s="15">
        <v>3</v>
      </c>
      <c r="O3230" s="15">
        <v>1</v>
      </c>
      <c r="P3230" s="13" t="s">
        <v>31</v>
      </c>
      <c r="Q3230" s="13" t="s">
        <v>32</v>
      </c>
      <c r="R3230" s="1"/>
      <c r="S3230" s="13" t="str" cm="1">
        <f t="array" ref="S3230">IFERROR(_xlfn.TEXTJOIN(", ",TRUE,IF(ChangeLog[ROW_ID]=$T3230,ChangeLog[Change'#],"")),"")</f>
        <v/>
      </c>
      <c r="T3230">
        <v>3232</v>
      </c>
    </row>
    <row r="3231" spans="1:20" ht="17.100000000000001" customHeight="1" x14ac:dyDescent="0.25">
      <c r="A3231" s="1" t="s">
        <v>1242</v>
      </c>
      <c r="B3231" s="15">
        <v>2011</v>
      </c>
      <c r="C3231" s="15" t="s">
        <v>130</v>
      </c>
      <c r="D3231" s="15" t="s">
        <v>130</v>
      </c>
      <c r="E3231" s="15" t="s">
        <v>130</v>
      </c>
      <c r="F3231" s="15" t="s">
        <v>49</v>
      </c>
      <c r="G3231" s="15" t="s">
        <v>315</v>
      </c>
      <c r="H3231" s="15" t="s">
        <v>3344</v>
      </c>
      <c r="I3231" s="15" t="s">
        <v>12364</v>
      </c>
      <c r="J3231" s="1" t="s">
        <v>5168</v>
      </c>
      <c r="K3231" s="15" t="s">
        <v>29</v>
      </c>
      <c r="L3231" s="15">
        <v>1</v>
      </c>
      <c r="M3231" s="15" t="s">
        <v>41</v>
      </c>
      <c r="N3231" s="15">
        <v>1</v>
      </c>
      <c r="O3231" s="15">
        <v>1</v>
      </c>
      <c r="P3231" s="13" t="s">
        <v>31</v>
      </c>
      <c r="Q3231" s="13" t="s">
        <v>32</v>
      </c>
      <c r="R3231" s="1"/>
      <c r="S3231" s="13" t="str" cm="1">
        <f t="array" ref="S3231">IFERROR(_xlfn.TEXTJOIN(", ",TRUE,IF(ChangeLog[ROW_ID]=$T3231,ChangeLog[Change'#],"")),"")</f>
        <v/>
      </c>
      <c r="T3231">
        <v>3233</v>
      </c>
    </row>
    <row r="3232" spans="1:20" ht="17.100000000000001" customHeight="1" x14ac:dyDescent="0.25">
      <c r="A3232" s="1" t="s">
        <v>1242</v>
      </c>
      <c r="B3232" s="15">
        <v>2011</v>
      </c>
      <c r="C3232" s="15" t="s">
        <v>130</v>
      </c>
      <c r="D3232" s="15" t="s">
        <v>130</v>
      </c>
      <c r="E3232" s="15" t="s">
        <v>793</v>
      </c>
      <c r="F3232" s="15" t="s">
        <v>49</v>
      </c>
      <c r="G3232" s="15" t="s">
        <v>1111</v>
      </c>
      <c r="H3232" s="15" t="s">
        <v>3344</v>
      </c>
      <c r="I3232" s="15" t="s">
        <v>12365</v>
      </c>
      <c r="J3232" s="1" t="s">
        <v>5170</v>
      </c>
      <c r="K3232" s="15" t="s">
        <v>29</v>
      </c>
      <c r="L3232" s="15">
        <v>2</v>
      </c>
      <c r="M3232" s="15" t="s">
        <v>30</v>
      </c>
      <c r="N3232" s="15">
        <v>2</v>
      </c>
      <c r="O3232" s="15">
        <v>1</v>
      </c>
      <c r="P3232" s="13" t="s">
        <v>31</v>
      </c>
      <c r="Q3232" s="13" t="s">
        <v>32</v>
      </c>
      <c r="R3232" s="1"/>
      <c r="S3232" s="13" t="str" cm="1">
        <f t="array" ref="S3232">IFERROR(_xlfn.TEXTJOIN(", ",TRUE,IF(ChangeLog[ROW_ID]=$T3232,ChangeLog[Change'#],"")),"")</f>
        <v/>
      </c>
      <c r="T3232">
        <v>3234</v>
      </c>
    </row>
    <row r="3233" spans="1:20" ht="17.100000000000001" customHeight="1" x14ac:dyDescent="0.25">
      <c r="A3233" s="1" t="s">
        <v>1242</v>
      </c>
      <c r="B3233" s="15">
        <v>2011</v>
      </c>
      <c r="C3233" s="15" t="s">
        <v>92</v>
      </c>
      <c r="D3233" s="15" t="s">
        <v>92</v>
      </c>
      <c r="E3233" s="15" t="s">
        <v>93</v>
      </c>
      <c r="F3233" s="15" t="s">
        <v>26</v>
      </c>
      <c r="G3233" s="15" t="s">
        <v>527</v>
      </c>
      <c r="H3233" s="15" t="s">
        <v>1296</v>
      </c>
      <c r="I3233" s="15" t="s">
        <v>12197</v>
      </c>
      <c r="J3233" s="1" t="s">
        <v>528</v>
      </c>
      <c r="K3233" s="15" t="s">
        <v>29</v>
      </c>
      <c r="L3233" s="15">
        <v>1</v>
      </c>
      <c r="M3233" s="15" t="s">
        <v>41</v>
      </c>
      <c r="N3233" s="15">
        <v>1</v>
      </c>
      <c r="O3233" s="15">
        <v>1</v>
      </c>
      <c r="P3233" s="13" t="s">
        <v>31</v>
      </c>
      <c r="Q3233" s="13" t="s">
        <v>32</v>
      </c>
      <c r="R3233" s="1"/>
      <c r="S3233" s="13" t="str" cm="1">
        <f t="array" ref="S3233">IFERROR(_xlfn.TEXTJOIN(", ",TRUE,IF(ChangeLog[ROW_ID]=$T3233,ChangeLog[Change'#],"")),"")</f>
        <v/>
      </c>
      <c r="T3233">
        <v>3235</v>
      </c>
    </row>
    <row r="3234" spans="1:20" ht="17.100000000000001" customHeight="1" x14ac:dyDescent="0.25">
      <c r="A3234" s="1" t="s">
        <v>1242</v>
      </c>
      <c r="B3234" s="15">
        <v>2011</v>
      </c>
      <c r="C3234" s="15" t="s">
        <v>92</v>
      </c>
      <c r="D3234" s="15" t="s">
        <v>92</v>
      </c>
      <c r="E3234" s="15" t="s">
        <v>93</v>
      </c>
      <c r="F3234" s="15" t="s">
        <v>49</v>
      </c>
      <c r="G3234" s="15" t="s">
        <v>527</v>
      </c>
      <c r="H3234" s="15" t="s">
        <v>1296</v>
      </c>
      <c r="I3234" s="15" t="s">
        <v>1183</v>
      </c>
      <c r="J3234" s="1" t="s">
        <v>1065</v>
      </c>
      <c r="K3234" s="15" t="s">
        <v>29</v>
      </c>
      <c r="L3234" s="15">
        <v>2</v>
      </c>
      <c r="M3234" s="15" t="s">
        <v>30</v>
      </c>
      <c r="N3234" s="15">
        <v>2</v>
      </c>
      <c r="O3234" s="15">
        <v>1</v>
      </c>
      <c r="P3234" s="13" t="s">
        <v>31</v>
      </c>
      <c r="Q3234" s="13" t="s">
        <v>32</v>
      </c>
      <c r="R3234" s="1"/>
      <c r="S3234" s="13" t="str" cm="1">
        <f t="array" ref="S3234">IFERROR(_xlfn.TEXTJOIN(", ",TRUE,IF(ChangeLog[ROW_ID]=$T3234,ChangeLog[Change'#],"")),"")</f>
        <v/>
      </c>
      <c r="T3234">
        <v>3236</v>
      </c>
    </row>
    <row r="3235" spans="1:20" ht="17.100000000000001" customHeight="1" x14ac:dyDescent="0.25">
      <c r="A3235" s="1" t="s">
        <v>1242</v>
      </c>
      <c r="B3235" s="15">
        <v>2011</v>
      </c>
      <c r="C3235" s="15" t="s">
        <v>5171</v>
      </c>
      <c r="D3235" s="15" t="s">
        <v>5171</v>
      </c>
      <c r="E3235" s="15" t="s">
        <v>5171</v>
      </c>
      <c r="F3235" s="15" t="s">
        <v>26</v>
      </c>
      <c r="G3235" s="15" t="s">
        <v>5172</v>
      </c>
      <c r="H3235" s="15" t="s">
        <v>5173</v>
      </c>
      <c r="I3235" s="15" t="s">
        <v>12366</v>
      </c>
      <c r="J3235" s="1" t="s">
        <v>5175</v>
      </c>
      <c r="K3235" s="15" t="s">
        <v>29</v>
      </c>
      <c r="L3235" s="15">
        <v>2</v>
      </c>
      <c r="M3235" s="15" t="s">
        <v>30</v>
      </c>
      <c r="N3235" s="15">
        <v>2</v>
      </c>
      <c r="O3235" s="15">
        <v>1</v>
      </c>
      <c r="P3235" s="13" t="s">
        <v>31</v>
      </c>
      <c r="Q3235" s="13" t="s">
        <v>32</v>
      </c>
      <c r="R3235" s="1"/>
      <c r="S3235" s="13" t="str" cm="1">
        <f t="array" ref="S3235">IFERROR(_xlfn.TEXTJOIN(", ",TRUE,IF(ChangeLog[ROW_ID]=$T3235,ChangeLog[Change'#],"")),"")</f>
        <v>231</v>
      </c>
      <c r="T3235">
        <v>3237</v>
      </c>
    </row>
    <row r="3236" spans="1:20" ht="17.100000000000001" customHeight="1" x14ac:dyDescent="0.25">
      <c r="A3236" s="1" t="s">
        <v>1242</v>
      </c>
      <c r="B3236" s="15">
        <v>2011</v>
      </c>
      <c r="C3236" s="15" t="s">
        <v>5171</v>
      </c>
      <c r="D3236" s="15" t="s">
        <v>5171</v>
      </c>
      <c r="E3236" s="15" t="s">
        <v>5171</v>
      </c>
      <c r="F3236" s="15" t="s">
        <v>49</v>
      </c>
      <c r="G3236" s="15" t="s">
        <v>5176</v>
      </c>
      <c r="H3236" s="15" t="s">
        <v>5177</v>
      </c>
      <c r="I3236" s="15" t="s">
        <v>12367</v>
      </c>
      <c r="J3236" s="1" t="s">
        <v>5180</v>
      </c>
      <c r="K3236" s="15" t="s">
        <v>29</v>
      </c>
      <c r="L3236" s="15">
        <v>3</v>
      </c>
      <c r="M3236" s="15" t="s">
        <v>57</v>
      </c>
      <c r="N3236" s="15">
        <v>3</v>
      </c>
      <c r="O3236" s="15">
        <v>1</v>
      </c>
      <c r="P3236" s="13" t="s">
        <v>31</v>
      </c>
      <c r="Q3236" s="13" t="s">
        <v>32</v>
      </c>
      <c r="R3236" s="1"/>
      <c r="S3236" s="13" t="str" cm="1">
        <f t="array" ref="S3236">IFERROR(_xlfn.TEXTJOIN(", ",TRUE,IF(ChangeLog[ROW_ID]=$T3236,ChangeLog[Change'#],"")),"")</f>
        <v/>
      </c>
      <c r="T3236">
        <v>3238</v>
      </c>
    </row>
    <row r="3237" spans="1:20" ht="17.100000000000001" customHeight="1" x14ac:dyDescent="0.25">
      <c r="A3237" s="1" t="s">
        <v>1242</v>
      </c>
      <c r="B3237" s="15">
        <v>2011</v>
      </c>
      <c r="C3237" s="15" t="s">
        <v>5171</v>
      </c>
      <c r="D3237" s="15" t="s">
        <v>5171</v>
      </c>
      <c r="E3237" s="15" t="s">
        <v>5171</v>
      </c>
      <c r="F3237" s="15" t="s">
        <v>49</v>
      </c>
      <c r="G3237" s="15" t="s">
        <v>5172</v>
      </c>
      <c r="H3237" s="15" t="s">
        <v>5177</v>
      </c>
      <c r="I3237" s="15" t="s">
        <v>12368</v>
      </c>
      <c r="J3237" s="1" t="s">
        <v>5182</v>
      </c>
      <c r="K3237" s="15" t="s">
        <v>29</v>
      </c>
      <c r="L3237" s="15">
        <v>3</v>
      </c>
      <c r="M3237" s="15" t="s">
        <v>57</v>
      </c>
      <c r="N3237" s="15">
        <v>3</v>
      </c>
      <c r="O3237" s="15">
        <v>1</v>
      </c>
      <c r="P3237" s="13" t="s">
        <v>31</v>
      </c>
      <c r="Q3237" s="13" t="s">
        <v>32</v>
      </c>
      <c r="R3237" s="1"/>
      <c r="S3237" s="13" t="str" cm="1">
        <f t="array" ref="S3237">IFERROR(_xlfn.TEXTJOIN(", ",TRUE,IF(ChangeLog[ROW_ID]=$T3237,ChangeLog[Change'#],"")),"")</f>
        <v/>
      </c>
      <c r="T3237">
        <v>3239</v>
      </c>
    </row>
    <row r="3238" spans="1:20" ht="17.100000000000001" customHeight="1" x14ac:dyDescent="0.25">
      <c r="A3238" s="1" t="s">
        <v>1242</v>
      </c>
      <c r="B3238" s="15">
        <v>2011</v>
      </c>
      <c r="C3238" s="15" t="s">
        <v>5171</v>
      </c>
      <c r="D3238" s="15" t="s">
        <v>5171</v>
      </c>
      <c r="E3238" s="15" t="s">
        <v>5171</v>
      </c>
      <c r="F3238" s="15" t="s">
        <v>26</v>
      </c>
      <c r="G3238" s="15" t="s">
        <v>5183</v>
      </c>
      <c r="H3238" s="15" t="s">
        <v>5177</v>
      </c>
      <c r="I3238" s="15" t="s">
        <v>12369</v>
      </c>
      <c r="J3238" s="1" t="s">
        <v>5185</v>
      </c>
      <c r="K3238" s="15" t="s">
        <v>29</v>
      </c>
      <c r="L3238" s="15">
        <v>3</v>
      </c>
      <c r="M3238" s="15" t="s">
        <v>57</v>
      </c>
      <c r="N3238" s="15">
        <v>3</v>
      </c>
      <c r="O3238" s="15">
        <v>1</v>
      </c>
      <c r="P3238" s="13" t="s">
        <v>31</v>
      </c>
      <c r="Q3238" s="13" t="s">
        <v>32</v>
      </c>
      <c r="R3238" s="1"/>
      <c r="S3238" s="13" t="str" cm="1">
        <f t="array" ref="S3238">IFERROR(_xlfn.TEXTJOIN(", ",TRUE,IF(ChangeLog[ROW_ID]=$T3238,ChangeLog[Change'#],"")),"")</f>
        <v/>
      </c>
      <c r="T3238">
        <v>3240</v>
      </c>
    </row>
    <row r="3239" spans="1:20" ht="17.100000000000001" customHeight="1" x14ac:dyDescent="0.25">
      <c r="A3239" s="1" t="s">
        <v>1242</v>
      </c>
      <c r="B3239" s="15">
        <v>2011</v>
      </c>
      <c r="C3239" s="15" t="s">
        <v>5171</v>
      </c>
      <c r="D3239" s="15" t="s">
        <v>5171</v>
      </c>
      <c r="E3239" s="15" t="s">
        <v>5171</v>
      </c>
      <c r="F3239" s="15" t="s">
        <v>26</v>
      </c>
      <c r="G3239" s="15" t="s">
        <v>5176</v>
      </c>
      <c r="H3239" s="15" t="s">
        <v>5177</v>
      </c>
      <c r="I3239" s="15" t="s">
        <v>12370</v>
      </c>
      <c r="J3239" s="1" t="s">
        <v>5185</v>
      </c>
      <c r="K3239" s="15" t="s">
        <v>29</v>
      </c>
      <c r="L3239" s="15">
        <v>3</v>
      </c>
      <c r="M3239" s="15" t="s">
        <v>57</v>
      </c>
      <c r="N3239" s="15">
        <v>3</v>
      </c>
      <c r="O3239" s="15">
        <v>1</v>
      </c>
      <c r="P3239" s="13" t="s">
        <v>31</v>
      </c>
      <c r="Q3239" s="13" t="s">
        <v>32</v>
      </c>
      <c r="R3239" s="1"/>
      <c r="S3239" s="13" t="str" cm="1">
        <f t="array" ref="S3239">IFERROR(_xlfn.TEXTJOIN(", ",TRUE,IF(ChangeLog[ROW_ID]=$T3239,ChangeLog[Change'#],"")),"")</f>
        <v/>
      </c>
      <c r="T3239">
        <v>3241</v>
      </c>
    </row>
    <row r="3240" spans="1:20" ht="17.100000000000001" customHeight="1" x14ac:dyDescent="0.25">
      <c r="A3240" s="1" t="s">
        <v>1242</v>
      </c>
      <c r="B3240" s="15">
        <v>2011</v>
      </c>
      <c r="C3240" s="15" t="s">
        <v>5171</v>
      </c>
      <c r="D3240" s="15" t="s">
        <v>5171</v>
      </c>
      <c r="E3240" s="15" t="s">
        <v>5171</v>
      </c>
      <c r="F3240" s="15" t="s">
        <v>49</v>
      </c>
      <c r="G3240" s="15" t="s">
        <v>5187</v>
      </c>
      <c r="H3240" s="15" t="s">
        <v>5177</v>
      </c>
      <c r="I3240" s="15" t="s">
        <v>12371</v>
      </c>
      <c r="J3240" s="1" t="s">
        <v>5189</v>
      </c>
      <c r="K3240" s="15" t="s">
        <v>29</v>
      </c>
      <c r="L3240" s="15">
        <v>3</v>
      </c>
      <c r="M3240" s="15" t="s">
        <v>57</v>
      </c>
      <c r="N3240" s="15">
        <v>3</v>
      </c>
      <c r="O3240" s="15">
        <v>1</v>
      </c>
      <c r="P3240" s="13" t="s">
        <v>31</v>
      </c>
      <c r="Q3240" s="13" t="s">
        <v>32</v>
      </c>
      <c r="R3240" s="1"/>
      <c r="S3240" s="13" t="str" cm="1">
        <f t="array" ref="S3240">IFERROR(_xlfn.TEXTJOIN(", ",TRUE,IF(ChangeLog[ROW_ID]=$T3240,ChangeLog[Change'#],"")),"")</f>
        <v/>
      </c>
      <c r="T3240">
        <v>3242</v>
      </c>
    </row>
    <row r="3241" spans="1:20" ht="17.100000000000001" customHeight="1" x14ac:dyDescent="0.25">
      <c r="A3241" s="1" t="s">
        <v>1242</v>
      </c>
      <c r="B3241" s="15">
        <v>2011</v>
      </c>
      <c r="C3241" s="15" t="s">
        <v>5171</v>
      </c>
      <c r="D3241" s="15" t="s">
        <v>5171</v>
      </c>
      <c r="E3241" s="15" t="s">
        <v>5171</v>
      </c>
      <c r="F3241" s="15" t="s">
        <v>49</v>
      </c>
      <c r="G3241" s="15" t="s">
        <v>5183</v>
      </c>
      <c r="H3241" s="15" t="s">
        <v>5177</v>
      </c>
      <c r="I3241" s="15" t="s">
        <v>12372</v>
      </c>
      <c r="J3241" s="1" t="s">
        <v>5180</v>
      </c>
      <c r="K3241" s="15" t="s">
        <v>29</v>
      </c>
      <c r="L3241" s="15">
        <v>3</v>
      </c>
      <c r="M3241" s="15" t="s">
        <v>57</v>
      </c>
      <c r="N3241" s="15">
        <v>3</v>
      </c>
      <c r="O3241" s="15">
        <v>1</v>
      </c>
      <c r="P3241" s="13" t="s">
        <v>31</v>
      </c>
      <c r="Q3241" s="13" t="s">
        <v>32</v>
      </c>
      <c r="R3241" s="1"/>
      <c r="S3241" s="13" t="str" cm="1">
        <f t="array" ref="S3241">IFERROR(_xlfn.TEXTJOIN(", ",TRUE,IF(ChangeLog[ROW_ID]=$T3241,ChangeLog[Change'#],"")),"")</f>
        <v/>
      </c>
      <c r="T3241">
        <v>3243</v>
      </c>
    </row>
    <row r="3242" spans="1:20" ht="17.100000000000001" customHeight="1" x14ac:dyDescent="0.25">
      <c r="A3242" s="1" t="s">
        <v>1242</v>
      </c>
      <c r="B3242" s="15">
        <v>2011</v>
      </c>
      <c r="C3242" s="15" t="s">
        <v>5171</v>
      </c>
      <c r="D3242" s="15" t="s">
        <v>5171</v>
      </c>
      <c r="E3242" s="15" t="s">
        <v>5171</v>
      </c>
      <c r="F3242" s="15" t="s">
        <v>26</v>
      </c>
      <c r="G3242" s="15" t="s">
        <v>5187</v>
      </c>
      <c r="H3242" s="15" t="s">
        <v>5177</v>
      </c>
      <c r="I3242" s="15" t="s">
        <v>12373</v>
      </c>
      <c r="J3242" s="1" t="s">
        <v>5191</v>
      </c>
      <c r="K3242" s="15" t="s">
        <v>29</v>
      </c>
      <c r="L3242" s="15">
        <v>3</v>
      </c>
      <c r="M3242" s="15" t="s">
        <v>57</v>
      </c>
      <c r="N3242" s="15">
        <v>3</v>
      </c>
      <c r="O3242" s="15">
        <v>1</v>
      </c>
      <c r="P3242" s="13" t="s">
        <v>31</v>
      </c>
      <c r="Q3242" s="13" t="s">
        <v>32</v>
      </c>
      <c r="R3242" s="1"/>
      <c r="S3242" s="13" t="str" cm="1">
        <f t="array" ref="S3242">IFERROR(_xlfn.TEXTJOIN(", ",TRUE,IF(ChangeLog[ROW_ID]=$T3242,ChangeLog[Change'#],"")),"")</f>
        <v/>
      </c>
      <c r="T3242">
        <v>3244</v>
      </c>
    </row>
    <row r="3243" spans="1:20" ht="17.100000000000001" customHeight="1" x14ac:dyDescent="0.25">
      <c r="A3243" s="1" t="s">
        <v>1242</v>
      </c>
      <c r="B3243" s="15">
        <v>2011</v>
      </c>
      <c r="C3243" s="15" t="s">
        <v>97</v>
      </c>
      <c r="D3243" s="15" t="s">
        <v>97</v>
      </c>
      <c r="E3243" s="15" t="s">
        <v>97</v>
      </c>
      <c r="F3243" s="15" t="s">
        <v>325</v>
      </c>
      <c r="G3243" s="15" t="s">
        <v>283</v>
      </c>
      <c r="H3243" s="15" t="s">
        <v>1349</v>
      </c>
      <c r="I3243" s="15" t="s">
        <v>326</v>
      </c>
      <c r="J3243" s="1" t="s">
        <v>5192</v>
      </c>
      <c r="K3243" s="15" t="s">
        <v>29</v>
      </c>
      <c r="L3243" s="15">
        <v>1</v>
      </c>
      <c r="M3243" s="15" t="s">
        <v>41</v>
      </c>
      <c r="N3243" s="15">
        <v>1</v>
      </c>
      <c r="O3243" s="15">
        <v>1</v>
      </c>
      <c r="P3243" s="13" t="s">
        <v>31</v>
      </c>
      <c r="Q3243" s="13" t="s">
        <v>32</v>
      </c>
      <c r="R3243" s="1"/>
      <c r="S3243" s="13" t="str" cm="1">
        <f t="array" ref="S3243">IFERROR(_xlfn.TEXTJOIN(", ",TRUE,IF(ChangeLog[ROW_ID]=$T3243,ChangeLog[Change'#],"")),"")</f>
        <v/>
      </c>
      <c r="T3243">
        <v>3245</v>
      </c>
    </row>
    <row r="3244" spans="1:20" ht="17.100000000000001" customHeight="1" x14ac:dyDescent="0.25">
      <c r="A3244" s="1" t="s">
        <v>1242</v>
      </c>
      <c r="B3244" s="15">
        <v>2011</v>
      </c>
      <c r="C3244" s="15" t="s">
        <v>97</v>
      </c>
      <c r="D3244" s="15" t="s">
        <v>97</v>
      </c>
      <c r="E3244" s="15" t="s">
        <v>97</v>
      </c>
      <c r="F3244" s="15" t="s">
        <v>325</v>
      </c>
      <c r="G3244" s="15" t="s">
        <v>283</v>
      </c>
      <c r="H3244" s="15" t="s">
        <v>1349</v>
      </c>
      <c r="I3244" s="15" t="s">
        <v>326</v>
      </c>
      <c r="J3244" s="1" t="s">
        <v>5193</v>
      </c>
      <c r="K3244" s="15" t="s">
        <v>29</v>
      </c>
      <c r="L3244" s="15">
        <v>2</v>
      </c>
      <c r="M3244" s="15" t="s">
        <v>30</v>
      </c>
      <c r="N3244" s="15">
        <v>2</v>
      </c>
      <c r="O3244" s="15">
        <v>1</v>
      </c>
      <c r="P3244" s="13" t="s">
        <v>31</v>
      </c>
      <c r="Q3244" s="13" t="s">
        <v>32</v>
      </c>
      <c r="R3244" s="1"/>
      <c r="S3244" s="13" t="str" cm="1">
        <f t="array" ref="S3244">IFERROR(_xlfn.TEXTJOIN(", ",TRUE,IF(ChangeLog[ROW_ID]=$T3244,ChangeLog[Change'#],"")),"")</f>
        <v/>
      </c>
      <c r="T3244">
        <v>3246</v>
      </c>
    </row>
    <row r="3245" spans="1:20" ht="17.100000000000001" customHeight="1" x14ac:dyDescent="0.25">
      <c r="A3245" s="1" t="s">
        <v>1242</v>
      </c>
      <c r="B3245" s="15">
        <v>2011</v>
      </c>
      <c r="C3245" s="15" t="s">
        <v>97</v>
      </c>
      <c r="D3245" s="15" t="s">
        <v>97</v>
      </c>
      <c r="E3245" s="15" t="s">
        <v>97</v>
      </c>
      <c r="F3245" s="15" t="s">
        <v>49</v>
      </c>
      <c r="G3245" s="15" t="s">
        <v>152</v>
      </c>
      <c r="H3245" s="15" t="s">
        <v>1349</v>
      </c>
      <c r="I3245" s="15" t="s">
        <v>267</v>
      </c>
      <c r="J3245" s="1" t="s">
        <v>394</v>
      </c>
      <c r="K3245" s="15" t="s">
        <v>29</v>
      </c>
      <c r="L3245" s="15">
        <v>1</v>
      </c>
      <c r="M3245" s="15" t="s">
        <v>41</v>
      </c>
      <c r="N3245" s="15">
        <v>1</v>
      </c>
      <c r="O3245" s="15">
        <v>1</v>
      </c>
      <c r="P3245" s="13" t="s">
        <v>31</v>
      </c>
      <c r="Q3245" s="13" t="s">
        <v>32</v>
      </c>
      <c r="R3245" s="1"/>
      <c r="S3245" s="13" t="str" cm="1">
        <f t="array" ref="S3245">IFERROR(_xlfn.TEXTJOIN(", ",TRUE,IF(ChangeLog[ROW_ID]=$T3245,ChangeLog[Change'#],"")),"")</f>
        <v/>
      </c>
      <c r="T3245">
        <v>3247</v>
      </c>
    </row>
    <row r="3246" spans="1:20" ht="17.100000000000001" customHeight="1" x14ac:dyDescent="0.25">
      <c r="A3246" s="1" t="s">
        <v>1242</v>
      </c>
      <c r="B3246" s="15">
        <v>2011</v>
      </c>
      <c r="C3246" s="15" t="s">
        <v>97</v>
      </c>
      <c r="D3246" s="15" t="s">
        <v>97</v>
      </c>
      <c r="E3246" s="15" t="s">
        <v>97</v>
      </c>
      <c r="F3246" s="15" t="s">
        <v>49</v>
      </c>
      <c r="G3246" s="15" t="s">
        <v>283</v>
      </c>
      <c r="H3246" s="15" t="s">
        <v>1349</v>
      </c>
      <c r="I3246" s="15" t="s">
        <v>284</v>
      </c>
      <c r="J3246" s="1" t="s">
        <v>5194</v>
      </c>
      <c r="K3246" s="15" t="s">
        <v>29</v>
      </c>
      <c r="L3246" s="15">
        <v>1</v>
      </c>
      <c r="M3246" s="15" t="s">
        <v>41</v>
      </c>
      <c r="N3246" s="15">
        <v>1</v>
      </c>
      <c r="O3246" s="15">
        <v>1</v>
      </c>
      <c r="P3246" s="13" t="s">
        <v>31</v>
      </c>
      <c r="Q3246" s="13" t="s">
        <v>32</v>
      </c>
      <c r="R3246" s="1"/>
      <c r="S3246" s="13" t="str" cm="1">
        <f t="array" ref="S3246">IFERROR(_xlfn.TEXTJOIN(", ",TRUE,IF(ChangeLog[ROW_ID]=$T3246,ChangeLog[Change'#],"")),"")</f>
        <v/>
      </c>
      <c r="T3246">
        <v>3248</v>
      </c>
    </row>
    <row r="3247" spans="1:20" ht="17.100000000000001" customHeight="1" x14ac:dyDescent="0.25">
      <c r="A3247" s="1" t="s">
        <v>1242</v>
      </c>
      <c r="B3247" s="15">
        <v>2011</v>
      </c>
      <c r="C3247" s="15" t="s">
        <v>97</v>
      </c>
      <c r="D3247" s="15" t="s">
        <v>97</v>
      </c>
      <c r="E3247" s="15" t="s">
        <v>97</v>
      </c>
      <c r="F3247" s="15" t="s">
        <v>26</v>
      </c>
      <c r="G3247" s="15" t="s">
        <v>152</v>
      </c>
      <c r="H3247" s="15" t="s">
        <v>1349</v>
      </c>
      <c r="I3247" s="15" t="s">
        <v>1002</v>
      </c>
      <c r="J3247" s="1" t="s">
        <v>576</v>
      </c>
      <c r="K3247" s="15" t="s">
        <v>29</v>
      </c>
      <c r="L3247" s="15">
        <v>1</v>
      </c>
      <c r="M3247" s="15" t="s">
        <v>41</v>
      </c>
      <c r="N3247" s="15">
        <v>1</v>
      </c>
      <c r="O3247" s="15">
        <v>1</v>
      </c>
      <c r="P3247" s="13" t="s">
        <v>31</v>
      </c>
      <c r="Q3247" s="13" t="s">
        <v>32</v>
      </c>
      <c r="R3247" s="1"/>
      <c r="S3247" s="13" t="str" cm="1">
        <f t="array" ref="S3247">IFERROR(_xlfn.TEXTJOIN(", ",TRUE,IF(ChangeLog[ROW_ID]=$T3247,ChangeLog[Change'#],"")),"")</f>
        <v/>
      </c>
      <c r="T3247">
        <v>3249</v>
      </c>
    </row>
    <row r="3248" spans="1:20" ht="17.100000000000001" customHeight="1" x14ac:dyDescent="0.25">
      <c r="A3248" s="1" t="s">
        <v>1242</v>
      </c>
      <c r="B3248" s="15">
        <v>2011</v>
      </c>
      <c r="C3248" s="15" t="s">
        <v>97</v>
      </c>
      <c r="D3248" s="15" t="s">
        <v>97</v>
      </c>
      <c r="E3248" s="15" t="s">
        <v>97</v>
      </c>
      <c r="F3248" s="15" t="s">
        <v>26</v>
      </c>
      <c r="G3248" s="15" t="s">
        <v>283</v>
      </c>
      <c r="H3248" s="15" t="s">
        <v>1349</v>
      </c>
      <c r="I3248" s="15" t="s">
        <v>334</v>
      </c>
      <c r="J3248" s="1" t="s">
        <v>5195</v>
      </c>
      <c r="K3248" s="15" t="s">
        <v>29</v>
      </c>
      <c r="L3248" s="15">
        <v>1</v>
      </c>
      <c r="M3248" s="15" t="s">
        <v>41</v>
      </c>
      <c r="N3248" s="15">
        <v>1</v>
      </c>
      <c r="O3248" s="15">
        <v>1</v>
      </c>
      <c r="P3248" s="13" t="s">
        <v>31</v>
      </c>
      <c r="Q3248" s="13" t="s">
        <v>32</v>
      </c>
      <c r="R3248" s="1"/>
      <c r="S3248" s="13" t="str" cm="1">
        <f t="array" ref="S3248">IFERROR(_xlfn.TEXTJOIN(", ",TRUE,IF(ChangeLog[ROW_ID]=$T3248,ChangeLog[Change'#],"")),"")</f>
        <v/>
      </c>
      <c r="T3248">
        <v>3250</v>
      </c>
    </row>
    <row r="3249" spans="1:20" ht="17.100000000000001" customHeight="1" x14ac:dyDescent="0.25">
      <c r="A3249" s="1" t="s">
        <v>1242</v>
      </c>
      <c r="B3249" s="15">
        <v>2011</v>
      </c>
      <c r="C3249" s="15" t="s">
        <v>97</v>
      </c>
      <c r="D3249" s="15" t="s">
        <v>97</v>
      </c>
      <c r="E3249" s="15" t="s">
        <v>97</v>
      </c>
      <c r="F3249" s="15" t="s">
        <v>26</v>
      </c>
      <c r="G3249" s="15" t="s">
        <v>283</v>
      </c>
      <c r="H3249" s="15" t="s">
        <v>1349</v>
      </c>
      <c r="I3249" s="15" t="s">
        <v>334</v>
      </c>
      <c r="J3249" s="1" t="s">
        <v>4980</v>
      </c>
      <c r="K3249" s="15" t="s">
        <v>29</v>
      </c>
      <c r="L3249" s="15">
        <v>2</v>
      </c>
      <c r="M3249" s="15" t="s">
        <v>30</v>
      </c>
      <c r="N3249" s="15">
        <v>2</v>
      </c>
      <c r="O3249" s="15">
        <v>1</v>
      </c>
      <c r="P3249" s="13" t="s">
        <v>31</v>
      </c>
      <c r="Q3249" s="13" t="s">
        <v>32</v>
      </c>
      <c r="R3249" s="1"/>
      <c r="S3249" s="13" t="str" cm="1">
        <f t="array" ref="S3249">IFERROR(_xlfn.TEXTJOIN(", ",TRUE,IF(ChangeLog[ROW_ID]=$T3249,ChangeLog[Change'#],"")),"")</f>
        <v/>
      </c>
      <c r="T3249">
        <v>3251</v>
      </c>
    </row>
    <row r="3250" spans="1:20" ht="17.100000000000001" customHeight="1" x14ac:dyDescent="0.25">
      <c r="A3250" s="1" t="s">
        <v>1242</v>
      </c>
      <c r="B3250" s="15">
        <v>2011</v>
      </c>
      <c r="C3250" s="15" t="s">
        <v>97</v>
      </c>
      <c r="D3250" s="15" t="s">
        <v>97</v>
      </c>
      <c r="E3250" s="15" t="s">
        <v>97</v>
      </c>
      <c r="F3250" s="15" t="s">
        <v>49</v>
      </c>
      <c r="G3250" s="15" t="s">
        <v>152</v>
      </c>
      <c r="H3250" s="15" t="s">
        <v>1349</v>
      </c>
      <c r="I3250" s="15" t="s">
        <v>267</v>
      </c>
      <c r="J3250" s="1" t="s">
        <v>5196</v>
      </c>
      <c r="K3250" s="15" t="s">
        <v>29</v>
      </c>
      <c r="L3250" s="15">
        <v>2</v>
      </c>
      <c r="M3250" s="15" t="s">
        <v>30</v>
      </c>
      <c r="N3250" s="15">
        <v>2</v>
      </c>
      <c r="O3250" s="15">
        <v>1</v>
      </c>
      <c r="P3250" s="13" t="s">
        <v>31</v>
      </c>
      <c r="Q3250" s="13" t="s">
        <v>32</v>
      </c>
      <c r="R3250" s="1"/>
      <c r="S3250" s="13" t="str" cm="1">
        <f t="array" ref="S3250">IFERROR(_xlfn.TEXTJOIN(", ",TRUE,IF(ChangeLog[ROW_ID]=$T3250,ChangeLog[Change'#],"")),"")</f>
        <v/>
      </c>
      <c r="T3250">
        <v>3252</v>
      </c>
    </row>
    <row r="3251" spans="1:20" ht="17.100000000000001" customHeight="1" x14ac:dyDescent="0.25">
      <c r="A3251" s="1" t="s">
        <v>1242</v>
      </c>
      <c r="B3251" s="15">
        <v>2011</v>
      </c>
      <c r="C3251" s="15" t="s">
        <v>97</v>
      </c>
      <c r="D3251" s="15" t="s">
        <v>97</v>
      </c>
      <c r="E3251" s="15" t="s">
        <v>97</v>
      </c>
      <c r="F3251" s="15" t="s">
        <v>26</v>
      </c>
      <c r="G3251" s="15" t="s">
        <v>152</v>
      </c>
      <c r="H3251" s="15" t="s">
        <v>1349</v>
      </c>
      <c r="I3251" s="15" t="s">
        <v>1002</v>
      </c>
      <c r="J3251" s="1" t="s">
        <v>572</v>
      </c>
      <c r="K3251" s="15" t="s">
        <v>29</v>
      </c>
      <c r="L3251" s="15">
        <v>2</v>
      </c>
      <c r="M3251" s="15" t="s">
        <v>30</v>
      </c>
      <c r="N3251" s="15">
        <v>2</v>
      </c>
      <c r="O3251" s="15">
        <v>1</v>
      </c>
      <c r="P3251" s="13" t="s">
        <v>31</v>
      </c>
      <c r="Q3251" s="13" t="s">
        <v>32</v>
      </c>
      <c r="R3251" s="1"/>
      <c r="S3251" s="13" t="str" cm="1">
        <f t="array" ref="S3251">IFERROR(_xlfn.TEXTJOIN(", ",TRUE,IF(ChangeLog[ROW_ID]=$T3251,ChangeLog[Change'#],"")),"")</f>
        <v/>
      </c>
      <c r="T3251">
        <v>3253</v>
      </c>
    </row>
    <row r="3252" spans="1:20" ht="17.100000000000001" customHeight="1" x14ac:dyDescent="0.25">
      <c r="A3252" s="1" t="s">
        <v>1242</v>
      </c>
      <c r="B3252" s="15">
        <v>2011</v>
      </c>
      <c r="C3252" s="15" t="s">
        <v>3203</v>
      </c>
      <c r="D3252" s="15" t="s">
        <v>3203</v>
      </c>
      <c r="E3252" s="15" t="s">
        <v>5197</v>
      </c>
      <c r="F3252" s="15" t="s">
        <v>26</v>
      </c>
      <c r="G3252" s="15" t="s">
        <v>152</v>
      </c>
      <c r="H3252" s="15" t="s">
        <v>3206</v>
      </c>
      <c r="I3252" s="15" t="s">
        <v>12374</v>
      </c>
      <c r="J3252" s="1" t="s">
        <v>5199</v>
      </c>
      <c r="K3252" s="15" t="s">
        <v>29</v>
      </c>
      <c r="L3252" s="15">
        <v>3</v>
      </c>
      <c r="M3252" s="15" t="s">
        <v>57</v>
      </c>
      <c r="N3252" s="15">
        <v>3</v>
      </c>
      <c r="O3252" s="15">
        <v>1</v>
      </c>
      <c r="P3252" s="13" t="s">
        <v>31</v>
      </c>
      <c r="Q3252" s="13" t="s">
        <v>32</v>
      </c>
      <c r="R3252" s="1"/>
      <c r="S3252" s="13" t="str" cm="1">
        <f t="array" ref="S3252">IFERROR(_xlfn.TEXTJOIN(", ",TRUE,IF(ChangeLog[ROW_ID]=$T3252,ChangeLog[Change'#],"")),"")</f>
        <v/>
      </c>
      <c r="T3252">
        <v>3254</v>
      </c>
    </row>
    <row r="3253" spans="1:20" ht="17.100000000000001" customHeight="1" x14ac:dyDescent="0.25">
      <c r="A3253" s="1" t="s">
        <v>1242</v>
      </c>
      <c r="B3253" s="15">
        <v>2011</v>
      </c>
      <c r="C3253" s="15" t="s">
        <v>3203</v>
      </c>
      <c r="D3253" s="15" t="s">
        <v>3203</v>
      </c>
      <c r="E3253" s="15" t="s">
        <v>5197</v>
      </c>
      <c r="F3253" s="15" t="s">
        <v>49</v>
      </c>
      <c r="G3253" s="15" t="s">
        <v>152</v>
      </c>
      <c r="H3253" s="15" t="s">
        <v>3206</v>
      </c>
      <c r="I3253" s="15" t="s">
        <v>12375</v>
      </c>
      <c r="J3253" s="1" t="s">
        <v>5201</v>
      </c>
      <c r="K3253" s="15" t="s">
        <v>29</v>
      </c>
      <c r="L3253" s="15">
        <v>2</v>
      </c>
      <c r="M3253" s="15" t="s">
        <v>30</v>
      </c>
      <c r="N3253" s="15">
        <v>2</v>
      </c>
      <c r="O3253" s="15">
        <v>1</v>
      </c>
      <c r="P3253" s="13" t="s">
        <v>31</v>
      </c>
      <c r="Q3253" s="13" t="s">
        <v>32</v>
      </c>
      <c r="R3253" s="1"/>
      <c r="S3253" s="13" t="str" cm="1">
        <f t="array" ref="S3253">IFERROR(_xlfn.TEXTJOIN(", ",TRUE,IF(ChangeLog[ROW_ID]=$T3253,ChangeLog[Change'#],"")),"")</f>
        <v/>
      </c>
      <c r="T3253">
        <v>3255</v>
      </c>
    </row>
    <row r="3254" spans="1:20" ht="17.100000000000001" customHeight="1" x14ac:dyDescent="0.25">
      <c r="A3254" s="1" t="s">
        <v>1242</v>
      </c>
      <c r="B3254" s="15">
        <v>2011</v>
      </c>
      <c r="C3254" s="15" t="s">
        <v>3203</v>
      </c>
      <c r="D3254" s="15" t="s">
        <v>3203</v>
      </c>
      <c r="E3254" s="15" t="s">
        <v>5197</v>
      </c>
      <c r="F3254" s="15" t="s">
        <v>26</v>
      </c>
      <c r="G3254" s="15" t="s">
        <v>36</v>
      </c>
      <c r="H3254" s="15" t="s">
        <v>3206</v>
      </c>
      <c r="I3254" s="15" t="s">
        <v>12376</v>
      </c>
      <c r="J3254" s="1" t="s">
        <v>5203</v>
      </c>
      <c r="K3254" s="15" t="s">
        <v>29</v>
      </c>
      <c r="L3254" s="15">
        <v>3</v>
      </c>
      <c r="M3254" s="15" t="s">
        <v>57</v>
      </c>
      <c r="N3254" s="15">
        <v>3</v>
      </c>
      <c r="O3254" s="15">
        <v>1</v>
      </c>
      <c r="P3254" s="13" t="s">
        <v>31</v>
      </c>
      <c r="Q3254" s="13" t="s">
        <v>32</v>
      </c>
      <c r="R3254" s="1"/>
      <c r="S3254" s="13" t="str" cm="1">
        <f t="array" ref="S3254">IFERROR(_xlfn.TEXTJOIN(", ",TRUE,IF(ChangeLog[ROW_ID]=$T3254,ChangeLog[Change'#],"")),"")</f>
        <v/>
      </c>
      <c r="T3254">
        <v>3256</v>
      </c>
    </row>
    <row r="3255" spans="1:20" ht="17.100000000000001" customHeight="1" x14ac:dyDescent="0.25">
      <c r="A3255" s="1" t="s">
        <v>1242</v>
      </c>
      <c r="B3255" s="15">
        <v>2011</v>
      </c>
      <c r="C3255" s="15" t="s">
        <v>3203</v>
      </c>
      <c r="D3255" s="15" t="s">
        <v>3203</v>
      </c>
      <c r="E3255" s="15" t="s">
        <v>3204</v>
      </c>
      <c r="F3255" s="15" t="s">
        <v>49</v>
      </c>
      <c r="G3255" s="15" t="s">
        <v>4941</v>
      </c>
      <c r="H3255" s="15" t="s">
        <v>3206</v>
      </c>
      <c r="I3255" s="15" t="s">
        <v>12377</v>
      </c>
      <c r="J3255" s="1" t="s">
        <v>5205</v>
      </c>
      <c r="K3255" s="15" t="s">
        <v>29</v>
      </c>
      <c r="L3255" s="15">
        <v>3</v>
      </c>
      <c r="M3255" s="15" t="s">
        <v>57</v>
      </c>
      <c r="N3255" s="15">
        <v>3</v>
      </c>
      <c r="O3255" s="15">
        <v>1</v>
      </c>
      <c r="P3255" s="13" t="s">
        <v>31</v>
      </c>
      <c r="Q3255" s="13" t="s">
        <v>32</v>
      </c>
      <c r="R3255" s="1"/>
      <c r="S3255" s="13" t="str" cm="1">
        <f t="array" ref="S3255">IFERROR(_xlfn.TEXTJOIN(", ",TRUE,IF(ChangeLog[ROW_ID]=$T3255,ChangeLog[Change'#],"")),"")</f>
        <v/>
      </c>
      <c r="T3255">
        <v>3257</v>
      </c>
    </row>
    <row r="3256" spans="1:20" ht="17.100000000000001" customHeight="1" x14ac:dyDescent="0.25">
      <c r="A3256" s="1" t="s">
        <v>1242</v>
      </c>
      <c r="B3256" s="15">
        <v>2011</v>
      </c>
      <c r="C3256" s="15" t="s">
        <v>3203</v>
      </c>
      <c r="D3256" s="15" t="s">
        <v>3203</v>
      </c>
      <c r="E3256" s="15" t="s">
        <v>3204</v>
      </c>
      <c r="F3256" s="15" t="s">
        <v>26</v>
      </c>
      <c r="G3256" s="15" t="s">
        <v>3753</v>
      </c>
      <c r="H3256" s="15" t="s">
        <v>3206</v>
      </c>
      <c r="I3256" s="15" t="s">
        <v>12378</v>
      </c>
      <c r="J3256" s="1" t="s">
        <v>5207</v>
      </c>
      <c r="K3256" s="15" t="s">
        <v>29</v>
      </c>
      <c r="L3256" s="15">
        <v>3</v>
      </c>
      <c r="M3256" s="15" t="s">
        <v>57</v>
      </c>
      <c r="N3256" s="15">
        <v>3</v>
      </c>
      <c r="O3256" s="15">
        <v>1</v>
      </c>
      <c r="P3256" s="13" t="s">
        <v>31</v>
      </c>
      <c r="Q3256" s="13" t="s">
        <v>32</v>
      </c>
      <c r="R3256" s="1"/>
      <c r="S3256" s="13" t="str" cm="1">
        <f t="array" ref="S3256">IFERROR(_xlfn.TEXTJOIN(", ",TRUE,IF(ChangeLog[ROW_ID]=$T3256,ChangeLog[Change'#],"")),"")</f>
        <v/>
      </c>
      <c r="T3256">
        <v>3258</v>
      </c>
    </row>
    <row r="3257" spans="1:20" ht="17.100000000000001" customHeight="1" x14ac:dyDescent="0.25">
      <c r="A3257" s="1" t="s">
        <v>1242</v>
      </c>
      <c r="B3257" s="15">
        <v>2011</v>
      </c>
      <c r="C3257" s="15" t="s">
        <v>2896</v>
      </c>
      <c r="D3257" s="15" t="s">
        <v>2896</v>
      </c>
      <c r="E3257" s="15" t="s">
        <v>5208</v>
      </c>
      <c r="F3257" s="15" t="s">
        <v>26</v>
      </c>
      <c r="G3257" s="15" t="s">
        <v>369</v>
      </c>
      <c r="H3257" s="15" t="s">
        <v>4029</v>
      </c>
      <c r="I3257" s="15" t="s">
        <v>12379</v>
      </c>
      <c r="J3257" s="1" t="s">
        <v>5210</v>
      </c>
      <c r="K3257" s="15" t="s">
        <v>29</v>
      </c>
      <c r="L3257" s="15">
        <v>3</v>
      </c>
      <c r="M3257" s="15" t="s">
        <v>57</v>
      </c>
      <c r="N3257" s="15">
        <v>3</v>
      </c>
      <c r="O3257" s="15">
        <v>1</v>
      </c>
      <c r="P3257" s="13" t="s">
        <v>31</v>
      </c>
      <c r="Q3257" s="13" t="s">
        <v>32</v>
      </c>
      <c r="R3257" s="1"/>
      <c r="S3257" s="13" t="str" cm="1">
        <f t="array" ref="S3257">IFERROR(_xlfn.TEXTJOIN(", ",TRUE,IF(ChangeLog[ROW_ID]=$T3257,ChangeLog[Change'#],"")),"")</f>
        <v>254</v>
      </c>
      <c r="T3257">
        <v>3259</v>
      </c>
    </row>
    <row r="3258" spans="1:20" ht="17.100000000000001" customHeight="1" x14ac:dyDescent="0.25">
      <c r="A3258" s="1" t="s">
        <v>1242</v>
      </c>
      <c r="B3258" s="15">
        <v>2011</v>
      </c>
      <c r="C3258" s="15" t="s">
        <v>2896</v>
      </c>
      <c r="D3258" s="15" t="s">
        <v>2896</v>
      </c>
      <c r="E3258" s="15" t="s">
        <v>2897</v>
      </c>
      <c r="F3258" s="15" t="s">
        <v>49</v>
      </c>
      <c r="G3258" s="15" t="s">
        <v>2825</v>
      </c>
      <c r="H3258" s="15" t="s">
        <v>4029</v>
      </c>
      <c r="I3258" s="15" t="s">
        <v>12380</v>
      </c>
      <c r="J3258" s="1" t="s">
        <v>5212</v>
      </c>
      <c r="K3258" s="15" t="s">
        <v>29</v>
      </c>
      <c r="L3258" s="15">
        <v>3</v>
      </c>
      <c r="M3258" s="15" t="s">
        <v>57</v>
      </c>
      <c r="N3258" s="15">
        <v>3</v>
      </c>
      <c r="O3258" s="15">
        <v>1</v>
      </c>
      <c r="P3258" s="13" t="s">
        <v>31</v>
      </c>
      <c r="Q3258" s="13" t="s">
        <v>32</v>
      </c>
      <c r="R3258" s="1"/>
      <c r="S3258" s="13" t="str" cm="1">
        <f t="array" ref="S3258">IFERROR(_xlfn.TEXTJOIN(", ",TRUE,IF(ChangeLog[ROW_ID]=$T3258,ChangeLog[Change'#],"")),"")</f>
        <v>255</v>
      </c>
      <c r="T3258">
        <v>3260</v>
      </c>
    </row>
    <row r="3259" spans="1:20" ht="17.100000000000001" customHeight="1" x14ac:dyDescent="0.25">
      <c r="A3259" s="1" t="s">
        <v>1242</v>
      </c>
      <c r="B3259" s="15">
        <v>2011</v>
      </c>
      <c r="C3259" s="15" t="s">
        <v>2896</v>
      </c>
      <c r="D3259" s="15" t="s">
        <v>2896</v>
      </c>
      <c r="E3259" s="15" t="s">
        <v>5208</v>
      </c>
      <c r="F3259" s="15" t="s">
        <v>49</v>
      </c>
      <c r="G3259" s="15" t="s">
        <v>369</v>
      </c>
      <c r="H3259" s="15" t="s">
        <v>4029</v>
      </c>
      <c r="I3259" s="15" t="s">
        <v>5778</v>
      </c>
      <c r="J3259" s="1" t="s">
        <v>5212</v>
      </c>
      <c r="K3259" s="15" t="s">
        <v>29</v>
      </c>
      <c r="L3259" s="15">
        <v>1</v>
      </c>
      <c r="M3259" s="15" t="s">
        <v>41</v>
      </c>
      <c r="N3259" s="15">
        <v>1</v>
      </c>
      <c r="O3259" s="15">
        <v>1</v>
      </c>
      <c r="P3259" s="13" t="s">
        <v>31</v>
      </c>
      <c r="Q3259" s="13" t="s">
        <v>32</v>
      </c>
      <c r="R3259" s="1"/>
      <c r="S3259" s="13" t="str" cm="1">
        <f t="array" ref="S3259">IFERROR(_xlfn.TEXTJOIN(", ",TRUE,IF(ChangeLog[ROW_ID]=$T3259,ChangeLog[Change'#],"")),"")</f>
        <v>256</v>
      </c>
      <c r="T3259">
        <v>3261</v>
      </c>
    </row>
    <row r="3260" spans="1:20" ht="17.100000000000001" customHeight="1" x14ac:dyDescent="0.25">
      <c r="A3260" s="1" t="s">
        <v>1242</v>
      </c>
      <c r="B3260" s="15">
        <v>2011</v>
      </c>
      <c r="C3260" s="15" t="s">
        <v>2896</v>
      </c>
      <c r="D3260" s="15" t="s">
        <v>2896</v>
      </c>
      <c r="E3260" s="15" t="s">
        <v>5208</v>
      </c>
      <c r="F3260" s="15" t="s">
        <v>49</v>
      </c>
      <c r="G3260" s="15" t="s">
        <v>369</v>
      </c>
      <c r="H3260" s="15" t="s">
        <v>4029</v>
      </c>
      <c r="I3260" s="15" t="s">
        <v>5778</v>
      </c>
      <c r="J3260" s="1" t="s">
        <v>5214</v>
      </c>
      <c r="K3260" s="15" t="s">
        <v>29</v>
      </c>
      <c r="L3260" s="15">
        <v>2</v>
      </c>
      <c r="M3260" s="15" t="s">
        <v>30</v>
      </c>
      <c r="N3260" s="15">
        <v>2</v>
      </c>
      <c r="O3260" s="15">
        <v>1</v>
      </c>
      <c r="P3260" s="13" t="s">
        <v>31</v>
      </c>
      <c r="Q3260" s="13" t="s">
        <v>32</v>
      </c>
      <c r="R3260" s="1"/>
      <c r="S3260" s="13" t="str" cm="1">
        <f t="array" ref="S3260">IFERROR(_xlfn.TEXTJOIN(", ",TRUE,IF(ChangeLog[ROW_ID]=$T3260,ChangeLog[Change'#],"")),"")</f>
        <v>257</v>
      </c>
      <c r="T3260">
        <v>3262</v>
      </c>
    </row>
    <row r="3261" spans="1:20" ht="17.100000000000001" customHeight="1" x14ac:dyDescent="0.25">
      <c r="A3261" s="1" t="s">
        <v>1242</v>
      </c>
      <c r="B3261" s="15">
        <v>2011</v>
      </c>
      <c r="C3261" s="15" t="s">
        <v>2896</v>
      </c>
      <c r="D3261" s="15" t="s">
        <v>2896</v>
      </c>
      <c r="E3261" s="15" t="s">
        <v>2897</v>
      </c>
      <c r="F3261" s="15" t="s">
        <v>49</v>
      </c>
      <c r="G3261" s="15" t="s">
        <v>2898</v>
      </c>
      <c r="H3261" s="15" t="s">
        <v>4029</v>
      </c>
      <c r="I3261" s="15" t="s">
        <v>5771</v>
      </c>
      <c r="J3261" s="1" t="s">
        <v>5212</v>
      </c>
      <c r="K3261" s="15" t="s">
        <v>29</v>
      </c>
      <c r="L3261" s="15">
        <v>2</v>
      </c>
      <c r="M3261" s="15" t="s">
        <v>30</v>
      </c>
      <c r="N3261" s="15">
        <v>2</v>
      </c>
      <c r="O3261" s="15">
        <v>1</v>
      </c>
      <c r="P3261" s="13" t="s">
        <v>31</v>
      </c>
      <c r="Q3261" s="13" t="s">
        <v>32</v>
      </c>
      <c r="R3261" s="1"/>
      <c r="S3261" s="13" t="str" cm="1">
        <f t="array" ref="S3261">IFERROR(_xlfn.TEXTJOIN(", ",TRUE,IF(ChangeLog[ROW_ID]=$T3261,ChangeLog[Change'#],"")),"")</f>
        <v>258</v>
      </c>
      <c r="T3261">
        <v>3263</v>
      </c>
    </row>
    <row r="3262" spans="1:20" ht="17.100000000000001" customHeight="1" x14ac:dyDescent="0.25">
      <c r="A3262" s="1" t="s">
        <v>1242</v>
      </c>
      <c r="B3262" s="15">
        <v>2011</v>
      </c>
      <c r="C3262" s="15" t="s">
        <v>2896</v>
      </c>
      <c r="D3262" s="15" t="s">
        <v>2896</v>
      </c>
      <c r="E3262" s="15" t="s">
        <v>5208</v>
      </c>
      <c r="F3262" s="15" t="s">
        <v>325</v>
      </c>
      <c r="G3262" s="15" t="s">
        <v>36</v>
      </c>
      <c r="H3262" s="15" t="s">
        <v>4029</v>
      </c>
      <c r="I3262" s="15" t="s">
        <v>12381</v>
      </c>
      <c r="J3262" s="1" t="s">
        <v>5217</v>
      </c>
      <c r="K3262" s="15" t="s">
        <v>29</v>
      </c>
      <c r="L3262" s="15">
        <v>2</v>
      </c>
      <c r="M3262" s="15" t="s">
        <v>30</v>
      </c>
      <c r="N3262" s="15">
        <v>2</v>
      </c>
      <c r="O3262" s="15">
        <v>1</v>
      </c>
      <c r="P3262" s="13" t="s">
        <v>31</v>
      </c>
      <c r="Q3262" s="13" t="s">
        <v>32</v>
      </c>
      <c r="R3262" s="1"/>
      <c r="S3262" s="13" t="str" cm="1">
        <f t="array" ref="S3262">IFERROR(_xlfn.TEXTJOIN(", ",TRUE,IF(ChangeLog[ROW_ID]=$T3262,ChangeLog[Change'#],"")),"")</f>
        <v>259</v>
      </c>
      <c r="T3262">
        <v>3264</v>
      </c>
    </row>
    <row r="3263" spans="1:20" ht="17.100000000000001" customHeight="1" x14ac:dyDescent="0.25">
      <c r="A3263" s="1" t="s">
        <v>1242</v>
      </c>
      <c r="B3263" s="15">
        <v>2011</v>
      </c>
      <c r="C3263" s="15" t="s">
        <v>4992</v>
      </c>
      <c r="D3263" s="15" t="s">
        <v>4992</v>
      </c>
      <c r="E3263" s="15" t="s">
        <v>4993</v>
      </c>
      <c r="F3263" s="15" t="s">
        <v>26</v>
      </c>
      <c r="G3263" s="15" t="s">
        <v>237</v>
      </c>
      <c r="H3263" s="15" t="s">
        <v>4995</v>
      </c>
      <c r="I3263" s="15" t="s">
        <v>12382</v>
      </c>
      <c r="J3263" s="1" t="s">
        <v>5219</v>
      </c>
      <c r="K3263" s="15" t="s">
        <v>29</v>
      </c>
      <c r="L3263" s="15">
        <v>3</v>
      </c>
      <c r="M3263" s="15" t="s">
        <v>57</v>
      </c>
      <c r="N3263" s="15">
        <v>3</v>
      </c>
      <c r="O3263" s="15">
        <v>1</v>
      </c>
      <c r="P3263" s="13" t="s">
        <v>31</v>
      </c>
      <c r="Q3263" s="13" t="s">
        <v>32</v>
      </c>
      <c r="R3263" s="1"/>
      <c r="S3263" s="13" t="str" cm="1">
        <f t="array" ref="S3263">IFERROR(_xlfn.TEXTJOIN(", ",TRUE,IF(ChangeLog[ROW_ID]=$T3263,ChangeLog[Change'#],"")),"")</f>
        <v/>
      </c>
      <c r="T3263">
        <v>3265</v>
      </c>
    </row>
    <row r="3264" spans="1:20" ht="17.100000000000001" customHeight="1" x14ac:dyDescent="0.25">
      <c r="A3264" s="1" t="s">
        <v>1242</v>
      </c>
      <c r="B3264" s="15">
        <v>2011</v>
      </c>
      <c r="C3264" s="15" t="s">
        <v>189</v>
      </c>
      <c r="D3264" s="15" t="s">
        <v>189</v>
      </c>
      <c r="E3264" s="15" t="s">
        <v>190</v>
      </c>
      <c r="F3264" s="15" t="s">
        <v>26</v>
      </c>
      <c r="G3264" s="15" t="s">
        <v>4703</v>
      </c>
      <c r="H3264" s="15" t="s">
        <v>3517</v>
      </c>
      <c r="I3264" s="15" t="s">
        <v>12383</v>
      </c>
      <c r="J3264" s="1" t="s">
        <v>5221</v>
      </c>
      <c r="K3264" s="15" t="s">
        <v>29</v>
      </c>
      <c r="L3264" s="15">
        <v>3</v>
      </c>
      <c r="M3264" s="15" t="s">
        <v>57</v>
      </c>
      <c r="N3264" s="15">
        <v>3</v>
      </c>
      <c r="O3264" s="15">
        <v>1</v>
      </c>
      <c r="P3264" s="13" t="s">
        <v>31</v>
      </c>
      <c r="Q3264" s="13" t="s">
        <v>32</v>
      </c>
      <c r="R3264" s="1"/>
      <c r="S3264" s="13" t="str" cm="1">
        <f t="array" ref="S3264">IFERROR(_xlfn.TEXTJOIN(", ",TRUE,IF(ChangeLog[ROW_ID]=$T3264,ChangeLog[Change'#],"")),"")</f>
        <v/>
      </c>
      <c r="T3264">
        <v>3266</v>
      </c>
    </row>
    <row r="3265" spans="1:20" ht="17.100000000000001" customHeight="1" x14ac:dyDescent="0.25">
      <c r="A3265" s="1" t="s">
        <v>1242</v>
      </c>
      <c r="B3265" s="15">
        <v>2011</v>
      </c>
      <c r="C3265" s="15" t="s">
        <v>189</v>
      </c>
      <c r="D3265" s="15" t="s">
        <v>189</v>
      </c>
      <c r="E3265" s="15" t="s">
        <v>190</v>
      </c>
      <c r="F3265" s="15" t="s">
        <v>49</v>
      </c>
      <c r="G3265" s="15" t="s">
        <v>269</v>
      </c>
      <c r="H3265" s="15" t="s">
        <v>3517</v>
      </c>
      <c r="I3265" s="15" t="s">
        <v>12384</v>
      </c>
      <c r="J3265" s="1" t="s">
        <v>5223</v>
      </c>
      <c r="K3265" s="15" t="s">
        <v>29</v>
      </c>
      <c r="L3265" s="15">
        <v>3</v>
      </c>
      <c r="M3265" s="15" t="s">
        <v>57</v>
      </c>
      <c r="N3265" s="15">
        <v>3</v>
      </c>
      <c r="O3265" s="15">
        <v>1</v>
      </c>
      <c r="P3265" s="13" t="s">
        <v>31</v>
      </c>
      <c r="Q3265" s="13" t="s">
        <v>32</v>
      </c>
      <c r="R3265" s="1"/>
      <c r="S3265" s="13" t="str" cm="1">
        <f t="array" ref="S3265">IFERROR(_xlfn.TEXTJOIN(", ",TRUE,IF(ChangeLog[ROW_ID]=$T3265,ChangeLog[Change'#],"")),"")</f>
        <v/>
      </c>
      <c r="T3265">
        <v>3267</v>
      </c>
    </row>
    <row r="3266" spans="1:20" ht="17.100000000000001" customHeight="1" x14ac:dyDescent="0.25">
      <c r="A3266" s="1" t="s">
        <v>1242</v>
      </c>
      <c r="B3266" s="15">
        <v>2011</v>
      </c>
      <c r="C3266" s="15" t="s">
        <v>189</v>
      </c>
      <c r="D3266" s="15" t="s">
        <v>189</v>
      </c>
      <c r="E3266" s="15" t="s">
        <v>190</v>
      </c>
      <c r="F3266" s="15" t="s">
        <v>49</v>
      </c>
      <c r="G3266" s="15" t="s">
        <v>4703</v>
      </c>
      <c r="H3266" s="15" t="s">
        <v>3517</v>
      </c>
      <c r="I3266" s="15" t="s">
        <v>12207</v>
      </c>
      <c r="J3266" s="1" t="s">
        <v>5224</v>
      </c>
      <c r="K3266" s="15" t="s">
        <v>29</v>
      </c>
      <c r="L3266" s="15">
        <v>1</v>
      </c>
      <c r="M3266" s="15" t="s">
        <v>41</v>
      </c>
      <c r="N3266" s="15">
        <v>1</v>
      </c>
      <c r="O3266" s="15">
        <v>1</v>
      </c>
      <c r="P3266" s="13" t="s">
        <v>31</v>
      </c>
      <c r="Q3266" s="13" t="s">
        <v>32</v>
      </c>
      <c r="R3266" s="1"/>
      <c r="S3266" s="13" t="str" cm="1">
        <f t="array" ref="S3266">IFERROR(_xlfn.TEXTJOIN(", ",TRUE,IF(ChangeLog[ROW_ID]=$T3266,ChangeLog[Change'#],"")),"")</f>
        <v/>
      </c>
      <c r="T3266">
        <v>3268</v>
      </c>
    </row>
    <row r="3267" spans="1:20" ht="17.100000000000001" customHeight="1" x14ac:dyDescent="0.25">
      <c r="A3267" s="1" t="s">
        <v>1242</v>
      </c>
      <c r="B3267" s="15">
        <v>2013</v>
      </c>
      <c r="C3267" s="15" t="s">
        <v>24</v>
      </c>
      <c r="D3267" s="15" t="s">
        <v>35</v>
      </c>
      <c r="E3267" s="15" t="s">
        <v>35</v>
      </c>
      <c r="F3267" s="15" t="s">
        <v>26</v>
      </c>
      <c r="G3267" s="15" t="s">
        <v>36</v>
      </c>
      <c r="H3267" s="15" t="s">
        <v>1359</v>
      </c>
      <c r="I3267" s="15" t="s">
        <v>12385</v>
      </c>
      <c r="J3267" s="1" t="s">
        <v>5226</v>
      </c>
      <c r="K3267" s="15" t="s">
        <v>29</v>
      </c>
      <c r="L3267" s="15">
        <v>1</v>
      </c>
      <c r="M3267" s="15" t="s">
        <v>41</v>
      </c>
      <c r="N3267" s="15">
        <v>1</v>
      </c>
      <c r="O3267" s="15">
        <v>1</v>
      </c>
      <c r="P3267" s="13" t="s">
        <v>31</v>
      </c>
      <c r="Q3267" s="13" t="s">
        <v>32</v>
      </c>
      <c r="R3267" s="1"/>
      <c r="S3267" s="13" t="str" cm="1">
        <f t="array" ref="S3267">IFERROR(_xlfn.TEXTJOIN(", ",TRUE,IF(ChangeLog[ROW_ID]=$T3267,ChangeLog[Change'#],"")),"")</f>
        <v>266</v>
      </c>
      <c r="T3267">
        <v>3269</v>
      </c>
    </row>
    <row r="3268" spans="1:20" ht="17.100000000000001" customHeight="1" x14ac:dyDescent="0.25">
      <c r="A3268" s="1" t="s">
        <v>1242</v>
      </c>
      <c r="B3268" s="15">
        <v>2013</v>
      </c>
      <c r="C3268" s="15" t="s">
        <v>24</v>
      </c>
      <c r="D3268" s="15" t="s">
        <v>1132</v>
      </c>
      <c r="E3268" s="15" t="s">
        <v>1132</v>
      </c>
      <c r="F3268" s="15" t="s">
        <v>49</v>
      </c>
      <c r="G3268" s="15" t="s">
        <v>5227</v>
      </c>
      <c r="H3268" s="15" t="s">
        <v>5228</v>
      </c>
      <c r="I3268" s="15" t="s">
        <v>12386</v>
      </c>
      <c r="J3268" s="1" t="s">
        <v>5230</v>
      </c>
      <c r="K3268" s="15" t="s">
        <v>29</v>
      </c>
      <c r="L3268" s="15">
        <v>3</v>
      </c>
      <c r="M3268" s="15" t="s">
        <v>57</v>
      </c>
      <c r="N3268" s="15">
        <v>3</v>
      </c>
      <c r="O3268" s="15">
        <v>1</v>
      </c>
      <c r="P3268" s="13" t="s">
        <v>31</v>
      </c>
      <c r="Q3268" s="13" t="s">
        <v>32</v>
      </c>
      <c r="R3268" s="1"/>
      <c r="S3268" s="13" t="str" cm="1">
        <f t="array" ref="S3268">IFERROR(_xlfn.TEXTJOIN(", ",TRUE,IF(ChangeLog[ROW_ID]=$T3268,ChangeLog[Change'#],"")),"")</f>
        <v/>
      </c>
      <c r="T3268">
        <v>3270</v>
      </c>
    </row>
    <row r="3269" spans="1:20" ht="17.100000000000001" customHeight="1" x14ac:dyDescent="0.25">
      <c r="A3269" s="1" t="s">
        <v>1242</v>
      </c>
      <c r="B3269" s="15">
        <v>2013</v>
      </c>
      <c r="C3269" s="15" t="s">
        <v>24</v>
      </c>
      <c r="D3269" s="15" t="s">
        <v>1132</v>
      </c>
      <c r="E3269" s="15" t="s">
        <v>1132</v>
      </c>
      <c r="F3269" s="15" t="s">
        <v>26</v>
      </c>
      <c r="G3269" s="15" t="s">
        <v>5231</v>
      </c>
      <c r="H3269" s="15" t="s">
        <v>5228</v>
      </c>
      <c r="I3269" s="15" t="s">
        <v>12387</v>
      </c>
      <c r="J3269" s="1" t="s">
        <v>5233</v>
      </c>
      <c r="K3269" s="15" t="s">
        <v>29</v>
      </c>
      <c r="L3269" s="15">
        <v>3</v>
      </c>
      <c r="M3269" s="15" t="s">
        <v>57</v>
      </c>
      <c r="N3269" s="15">
        <v>3</v>
      </c>
      <c r="O3269" s="15">
        <v>1</v>
      </c>
      <c r="P3269" s="13" t="s">
        <v>31</v>
      </c>
      <c r="Q3269" s="13" t="s">
        <v>32</v>
      </c>
      <c r="R3269" s="1"/>
      <c r="S3269" s="13" t="str" cm="1">
        <f t="array" ref="S3269">IFERROR(_xlfn.TEXTJOIN(", ",TRUE,IF(ChangeLog[ROW_ID]=$T3269,ChangeLog[Change'#],"")),"")</f>
        <v/>
      </c>
      <c r="T3269">
        <v>3271</v>
      </c>
    </row>
    <row r="3270" spans="1:20" ht="17.100000000000001" customHeight="1" x14ac:dyDescent="0.25">
      <c r="A3270" s="1" t="s">
        <v>1242</v>
      </c>
      <c r="B3270" s="15">
        <v>2013</v>
      </c>
      <c r="C3270" s="15" t="s">
        <v>24</v>
      </c>
      <c r="D3270" s="15" t="s">
        <v>1132</v>
      </c>
      <c r="E3270" s="15" t="s">
        <v>1132</v>
      </c>
      <c r="F3270" s="15" t="s">
        <v>26</v>
      </c>
      <c r="G3270" s="15" t="s">
        <v>5227</v>
      </c>
      <c r="H3270" s="15" t="s">
        <v>5228</v>
      </c>
      <c r="I3270" s="15" t="s">
        <v>12388</v>
      </c>
      <c r="J3270" s="1" t="s">
        <v>5233</v>
      </c>
      <c r="K3270" s="15" t="s">
        <v>29</v>
      </c>
      <c r="L3270" s="15">
        <v>2</v>
      </c>
      <c r="M3270" s="15" t="s">
        <v>30</v>
      </c>
      <c r="N3270" s="15">
        <v>2</v>
      </c>
      <c r="O3270" s="15">
        <v>1</v>
      </c>
      <c r="P3270" s="13" t="s">
        <v>31</v>
      </c>
      <c r="Q3270" s="13" t="s">
        <v>32</v>
      </c>
      <c r="R3270" s="1"/>
      <c r="S3270" s="13" t="str" cm="1">
        <f t="array" ref="S3270">IFERROR(_xlfn.TEXTJOIN(", ",TRUE,IF(ChangeLog[ROW_ID]=$T3270,ChangeLog[Change'#],"")),"")</f>
        <v/>
      </c>
      <c r="T3270">
        <v>3272</v>
      </c>
    </row>
    <row r="3271" spans="1:20" ht="17.100000000000001" customHeight="1" x14ac:dyDescent="0.25">
      <c r="A3271" s="1" t="s">
        <v>1242</v>
      </c>
      <c r="B3271" s="15">
        <v>2013</v>
      </c>
      <c r="C3271" s="15" t="s">
        <v>24</v>
      </c>
      <c r="D3271" s="15" t="s">
        <v>1132</v>
      </c>
      <c r="E3271" s="15" t="s">
        <v>1132</v>
      </c>
      <c r="F3271" s="15" t="s">
        <v>26</v>
      </c>
      <c r="G3271" s="15" t="s">
        <v>1353</v>
      </c>
      <c r="H3271" s="15" t="s">
        <v>5228</v>
      </c>
      <c r="I3271" s="15" t="s">
        <v>12389</v>
      </c>
      <c r="J3271" s="1" t="s">
        <v>5236</v>
      </c>
      <c r="K3271" s="15" t="s">
        <v>29</v>
      </c>
      <c r="L3271" s="15">
        <v>2</v>
      </c>
      <c r="M3271" s="15" t="s">
        <v>30</v>
      </c>
      <c r="N3271" s="15">
        <v>2</v>
      </c>
      <c r="O3271" s="15">
        <v>1</v>
      </c>
      <c r="P3271" s="13" t="s">
        <v>31</v>
      </c>
      <c r="Q3271" s="13" t="s">
        <v>32</v>
      </c>
      <c r="R3271" s="1"/>
      <c r="S3271" s="13" t="str" cm="1">
        <f t="array" ref="S3271">IFERROR(_xlfn.TEXTJOIN(", ",TRUE,IF(ChangeLog[ROW_ID]=$T3271,ChangeLog[Change'#],"")),"")</f>
        <v/>
      </c>
      <c r="T3271">
        <v>3273</v>
      </c>
    </row>
    <row r="3272" spans="1:20" ht="17.100000000000001" customHeight="1" x14ac:dyDescent="0.25">
      <c r="A3272" s="1" t="s">
        <v>1242</v>
      </c>
      <c r="B3272" s="15">
        <v>2013</v>
      </c>
      <c r="C3272" s="15" t="s">
        <v>24</v>
      </c>
      <c r="D3272" s="15" t="s">
        <v>25</v>
      </c>
      <c r="E3272" s="15" t="s">
        <v>25</v>
      </c>
      <c r="F3272" s="15" t="s">
        <v>26</v>
      </c>
      <c r="G3272" s="15" t="s">
        <v>27</v>
      </c>
      <c r="H3272" s="15" t="s">
        <v>1243</v>
      </c>
      <c r="I3272" s="15" t="s">
        <v>12390</v>
      </c>
      <c r="J3272" s="1" t="s">
        <v>5038</v>
      </c>
      <c r="K3272" s="15" t="s">
        <v>29</v>
      </c>
      <c r="L3272" s="15">
        <v>3</v>
      </c>
      <c r="M3272" s="15" t="s">
        <v>57</v>
      </c>
      <c r="N3272" s="15">
        <v>3</v>
      </c>
      <c r="O3272" s="15">
        <v>1</v>
      </c>
      <c r="P3272" s="13" t="s">
        <v>31</v>
      </c>
      <c r="Q3272" s="13" t="s">
        <v>32</v>
      </c>
      <c r="R3272" s="1"/>
      <c r="S3272" s="13" t="str" cm="1">
        <f t="array" ref="S3272">IFERROR(_xlfn.TEXTJOIN(", ",TRUE,IF(ChangeLog[ROW_ID]=$T3272,ChangeLog[Change'#],"")),"")</f>
        <v/>
      </c>
      <c r="T3272">
        <v>3274</v>
      </c>
    </row>
    <row r="3273" spans="1:20" ht="17.100000000000001" customHeight="1" x14ac:dyDescent="0.25">
      <c r="A3273" s="1" t="s">
        <v>1242</v>
      </c>
      <c r="B3273" s="15">
        <v>2013</v>
      </c>
      <c r="C3273" s="15" t="s">
        <v>24</v>
      </c>
      <c r="D3273" s="15" t="s">
        <v>25</v>
      </c>
      <c r="E3273" s="15" t="s">
        <v>25</v>
      </c>
      <c r="F3273" s="15" t="s">
        <v>49</v>
      </c>
      <c r="G3273" s="15" t="s">
        <v>39</v>
      </c>
      <c r="H3273" s="15" t="s">
        <v>1243</v>
      </c>
      <c r="I3273" s="15" t="s">
        <v>12391</v>
      </c>
      <c r="J3273" s="1" t="s">
        <v>4736</v>
      </c>
      <c r="K3273" s="15" t="s">
        <v>29</v>
      </c>
      <c r="L3273" s="15">
        <v>3</v>
      </c>
      <c r="M3273" s="15" t="s">
        <v>57</v>
      </c>
      <c r="N3273" s="15">
        <v>3</v>
      </c>
      <c r="O3273" s="15">
        <v>1</v>
      </c>
      <c r="P3273" s="13" t="s">
        <v>31</v>
      </c>
      <c r="Q3273" s="13" t="s">
        <v>32</v>
      </c>
      <c r="R3273" s="1"/>
      <c r="S3273" s="13" t="str" cm="1">
        <f t="array" ref="S3273">IFERROR(_xlfn.TEXTJOIN(", ",TRUE,IF(ChangeLog[ROW_ID]=$T3273,ChangeLog[Change'#],"")),"")</f>
        <v/>
      </c>
      <c r="T3273">
        <v>3275</v>
      </c>
    </row>
    <row r="3274" spans="1:20" ht="17.100000000000001" customHeight="1" x14ac:dyDescent="0.25">
      <c r="A3274" s="1" t="s">
        <v>1242</v>
      </c>
      <c r="B3274" s="15">
        <v>2013</v>
      </c>
      <c r="C3274" s="15" t="s">
        <v>24</v>
      </c>
      <c r="D3274" s="15" t="s">
        <v>25</v>
      </c>
      <c r="E3274" s="15" t="s">
        <v>25</v>
      </c>
      <c r="F3274" s="15" t="s">
        <v>49</v>
      </c>
      <c r="G3274" s="15" t="s">
        <v>104</v>
      </c>
      <c r="H3274" s="15" t="s">
        <v>1243</v>
      </c>
      <c r="I3274" s="15" t="s">
        <v>12392</v>
      </c>
      <c r="J3274" s="1" t="s">
        <v>4736</v>
      </c>
      <c r="K3274" s="15" t="s">
        <v>29</v>
      </c>
      <c r="L3274" s="15">
        <v>3</v>
      </c>
      <c r="M3274" s="15" t="s">
        <v>57</v>
      </c>
      <c r="N3274" s="15">
        <v>3</v>
      </c>
      <c r="O3274" s="15">
        <v>1</v>
      </c>
      <c r="P3274" s="13" t="s">
        <v>31</v>
      </c>
      <c r="Q3274" s="13" t="s">
        <v>32</v>
      </c>
      <c r="R3274" s="1"/>
      <c r="S3274" s="13" t="str" cm="1">
        <f t="array" ref="S3274">IFERROR(_xlfn.TEXTJOIN(", ",TRUE,IF(ChangeLog[ROW_ID]=$T3274,ChangeLog[Change'#],"")),"")</f>
        <v/>
      </c>
      <c r="T3274">
        <v>3276</v>
      </c>
    </row>
    <row r="3275" spans="1:20" ht="17.100000000000001" customHeight="1" x14ac:dyDescent="0.25">
      <c r="A3275" s="1" t="s">
        <v>1242</v>
      </c>
      <c r="B3275" s="15">
        <v>2013</v>
      </c>
      <c r="C3275" s="15" t="s">
        <v>24</v>
      </c>
      <c r="D3275" s="15" t="s">
        <v>25</v>
      </c>
      <c r="E3275" s="15" t="s">
        <v>25</v>
      </c>
      <c r="F3275" s="15" t="s">
        <v>49</v>
      </c>
      <c r="G3275" s="15" t="s">
        <v>106</v>
      </c>
      <c r="H3275" s="15" t="s">
        <v>1243</v>
      </c>
      <c r="I3275" s="15" t="s">
        <v>12393</v>
      </c>
      <c r="J3275" s="1" t="s">
        <v>5241</v>
      </c>
      <c r="K3275" s="15" t="s">
        <v>29</v>
      </c>
      <c r="L3275" s="15">
        <v>3</v>
      </c>
      <c r="M3275" s="15" t="s">
        <v>57</v>
      </c>
      <c r="N3275" s="15">
        <v>3</v>
      </c>
      <c r="O3275" s="15">
        <v>1</v>
      </c>
      <c r="P3275" s="13" t="s">
        <v>31</v>
      </c>
      <c r="Q3275" s="13" t="s">
        <v>32</v>
      </c>
      <c r="R3275" s="1"/>
      <c r="S3275" s="13" t="str" cm="1">
        <f t="array" ref="S3275">IFERROR(_xlfn.TEXTJOIN(", ",TRUE,IF(ChangeLog[ROW_ID]=$T3275,ChangeLog[Change'#],"")),"")</f>
        <v/>
      </c>
      <c r="T3275">
        <v>3277</v>
      </c>
    </row>
    <row r="3276" spans="1:20" ht="17.100000000000001" customHeight="1" x14ac:dyDescent="0.25">
      <c r="A3276" s="1" t="s">
        <v>1242</v>
      </c>
      <c r="B3276" s="15">
        <v>2013</v>
      </c>
      <c r="C3276" s="15" t="s">
        <v>24</v>
      </c>
      <c r="D3276" s="15" t="s">
        <v>25</v>
      </c>
      <c r="E3276" s="15" t="s">
        <v>25</v>
      </c>
      <c r="F3276" s="15" t="s">
        <v>49</v>
      </c>
      <c r="G3276" s="15" t="s">
        <v>108</v>
      </c>
      <c r="H3276" s="15" t="s">
        <v>1243</v>
      </c>
      <c r="I3276" s="15" t="s">
        <v>12394</v>
      </c>
      <c r="J3276" s="1" t="s">
        <v>5241</v>
      </c>
      <c r="K3276" s="15" t="s">
        <v>29</v>
      </c>
      <c r="L3276" s="15">
        <v>3</v>
      </c>
      <c r="M3276" s="15" t="s">
        <v>57</v>
      </c>
      <c r="N3276" s="15">
        <v>3</v>
      </c>
      <c r="O3276" s="15">
        <v>1</v>
      </c>
      <c r="P3276" s="13" t="s">
        <v>31</v>
      </c>
      <c r="Q3276" s="13" t="s">
        <v>32</v>
      </c>
      <c r="R3276" s="1"/>
      <c r="S3276" s="13" t="str" cm="1">
        <f t="array" ref="S3276">IFERROR(_xlfn.TEXTJOIN(", ",TRUE,IF(ChangeLog[ROW_ID]=$T3276,ChangeLog[Change'#],"")),"")</f>
        <v/>
      </c>
      <c r="T3276">
        <v>3278</v>
      </c>
    </row>
    <row r="3277" spans="1:20" ht="17.100000000000001" customHeight="1" x14ac:dyDescent="0.25">
      <c r="A3277" s="1" t="s">
        <v>1242</v>
      </c>
      <c r="B3277" s="15">
        <v>2013</v>
      </c>
      <c r="C3277" s="15" t="s">
        <v>24</v>
      </c>
      <c r="D3277" s="15" t="s">
        <v>25</v>
      </c>
      <c r="E3277" s="15" t="s">
        <v>25</v>
      </c>
      <c r="F3277" s="15" t="s">
        <v>49</v>
      </c>
      <c r="G3277" s="15" t="s">
        <v>820</v>
      </c>
      <c r="H3277" s="15" t="s">
        <v>1243</v>
      </c>
      <c r="I3277" s="15" t="s">
        <v>12395</v>
      </c>
      <c r="J3277" s="1" t="s">
        <v>5241</v>
      </c>
      <c r="K3277" s="15" t="s">
        <v>29</v>
      </c>
      <c r="L3277" s="15">
        <v>3</v>
      </c>
      <c r="M3277" s="15" t="s">
        <v>57</v>
      </c>
      <c r="N3277" s="15">
        <v>3</v>
      </c>
      <c r="O3277" s="15">
        <v>1</v>
      </c>
      <c r="P3277" s="13" t="s">
        <v>31</v>
      </c>
      <c r="Q3277" s="13" t="s">
        <v>32</v>
      </c>
      <c r="R3277" s="1"/>
      <c r="S3277" s="13" t="str" cm="1">
        <f t="array" ref="S3277">IFERROR(_xlfn.TEXTJOIN(", ",TRUE,IF(ChangeLog[ROW_ID]=$T3277,ChangeLog[Change'#],"")),"")</f>
        <v/>
      </c>
      <c r="T3277">
        <v>3279</v>
      </c>
    </row>
    <row r="3278" spans="1:20" ht="17.100000000000001" customHeight="1" x14ac:dyDescent="0.25">
      <c r="A3278" s="1" t="s">
        <v>1242</v>
      </c>
      <c r="B3278" s="15">
        <v>2013</v>
      </c>
      <c r="C3278" s="15" t="s">
        <v>24</v>
      </c>
      <c r="D3278" s="15" t="s">
        <v>25</v>
      </c>
      <c r="E3278" s="15" t="s">
        <v>25</v>
      </c>
      <c r="F3278" s="15" t="s">
        <v>26</v>
      </c>
      <c r="G3278" s="15" t="s">
        <v>106</v>
      </c>
      <c r="H3278" s="15" t="s">
        <v>1243</v>
      </c>
      <c r="I3278" s="15" t="s">
        <v>12030</v>
      </c>
      <c r="J3278" s="1" t="s">
        <v>4895</v>
      </c>
      <c r="K3278" s="15" t="s">
        <v>29</v>
      </c>
      <c r="L3278" s="15">
        <v>3</v>
      </c>
      <c r="M3278" s="15" t="s">
        <v>57</v>
      </c>
      <c r="N3278" s="15">
        <v>3</v>
      </c>
      <c r="O3278" s="15">
        <v>1</v>
      </c>
      <c r="P3278" s="13" t="s">
        <v>31</v>
      </c>
      <c r="Q3278" s="13" t="s">
        <v>32</v>
      </c>
      <c r="R3278" s="1"/>
      <c r="S3278" s="13" t="str" cm="1">
        <f t="array" ref="S3278">IFERROR(_xlfn.TEXTJOIN(", ",TRUE,IF(ChangeLog[ROW_ID]=$T3278,ChangeLog[Change'#],"")),"")</f>
        <v/>
      </c>
      <c r="T3278">
        <v>3280</v>
      </c>
    </row>
    <row r="3279" spans="1:20" ht="17.100000000000001" customHeight="1" x14ac:dyDescent="0.25">
      <c r="A3279" s="1" t="s">
        <v>1242</v>
      </c>
      <c r="B3279" s="15">
        <v>2013</v>
      </c>
      <c r="C3279" s="15" t="s">
        <v>24</v>
      </c>
      <c r="D3279" s="15" t="s">
        <v>25</v>
      </c>
      <c r="E3279" s="15" t="s">
        <v>25</v>
      </c>
      <c r="F3279" s="15" t="s">
        <v>26</v>
      </c>
      <c r="G3279" s="15" t="s">
        <v>104</v>
      </c>
      <c r="H3279" s="15" t="s">
        <v>1243</v>
      </c>
      <c r="I3279" s="15" t="s">
        <v>12396</v>
      </c>
      <c r="J3279" s="1" t="s">
        <v>1033</v>
      </c>
      <c r="K3279" s="15" t="s">
        <v>29</v>
      </c>
      <c r="L3279" s="15">
        <v>3</v>
      </c>
      <c r="M3279" s="15" t="s">
        <v>57</v>
      </c>
      <c r="N3279" s="15">
        <v>3</v>
      </c>
      <c r="O3279" s="15">
        <v>1</v>
      </c>
      <c r="P3279" s="13" t="s">
        <v>31</v>
      </c>
      <c r="Q3279" s="13" t="s">
        <v>32</v>
      </c>
      <c r="R3279" s="1"/>
      <c r="S3279" s="13" t="str" cm="1">
        <f t="array" ref="S3279">IFERROR(_xlfn.TEXTJOIN(", ",TRUE,IF(ChangeLog[ROW_ID]=$T3279,ChangeLog[Change'#],"")),"")</f>
        <v/>
      </c>
      <c r="T3279">
        <v>3281</v>
      </c>
    </row>
    <row r="3280" spans="1:20" ht="17.100000000000001" customHeight="1" x14ac:dyDescent="0.25">
      <c r="A3280" s="1" t="s">
        <v>1242</v>
      </c>
      <c r="B3280" s="15">
        <v>2013</v>
      </c>
      <c r="C3280" s="15" t="s">
        <v>24</v>
      </c>
      <c r="D3280" s="15" t="s">
        <v>25</v>
      </c>
      <c r="E3280" s="15" t="s">
        <v>25</v>
      </c>
      <c r="F3280" s="15" t="s">
        <v>49</v>
      </c>
      <c r="G3280" s="15" t="s">
        <v>695</v>
      </c>
      <c r="H3280" s="15" t="s">
        <v>1243</v>
      </c>
      <c r="I3280" s="15" t="s">
        <v>12397</v>
      </c>
      <c r="J3280" s="1" t="s">
        <v>5030</v>
      </c>
      <c r="K3280" s="15" t="s">
        <v>29</v>
      </c>
      <c r="L3280" s="15">
        <v>3</v>
      </c>
      <c r="M3280" s="15" t="s">
        <v>57</v>
      </c>
      <c r="N3280" s="15">
        <v>3</v>
      </c>
      <c r="O3280" s="15">
        <v>1</v>
      </c>
      <c r="P3280" s="13" t="s">
        <v>31</v>
      </c>
      <c r="Q3280" s="13" t="s">
        <v>32</v>
      </c>
      <c r="R3280" s="1"/>
      <c r="S3280" s="13" t="str" cm="1">
        <f t="array" ref="S3280">IFERROR(_xlfn.TEXTJOIN(", ",TRUE,IF(ChangeLog[ROW_ID]=$T3280,ChangeLog[Change'#],"")),"")</f>
        <v/>
      </c>
      <c r="T3280">
        <v>3282</v>
      </c>
    </row>
    <row r="3281" spans="1:20" ht="17.100000000000001" customHeight="1" x14ac:dyDescent="0.25">
      <c r="A3281" s="1" t="s">
        <v>1242</v>
      </c>
      <c r="B3281" s="15">
        <v>2013</v>
      </c>
      <c r="C3281" s="15" t="s">
        <v>24</v>
      </c>
      <c r="D3281" s="15" t="s">
        <v>25</v>
      </c>
      <c r="E3281" s="15" t="s">
        <v>25</v>
      </c>
      <c r="F3281" s="15" t="s">
        <v>49</v>
      </c>
      <c r="G3281" s="15" t="s">
        <v>359</v>
      </c>
      <c r="H3281" s="15" t="s">
        <v>1243</v>
      </c>
      <c r="I3281" s="15" t="s">
        <v>12398</v>
      </c>
      <c r="J3281" s="1" t="s">
        <v>274</v>
      </c>
      <c r="K3281" s="15" t="s">
        <v>29</v>
      </c>
      <c r="L3281" s="15">
        <v>3</v>
      </c>
      <c r="M3281" s="15" t="s">
        <v>57</v>
      </c>
      <c r="N3281" s="15">
        <v>3</v>
      </c>
      <c r="O3281" s="15">
        <v>1</v>
      </c>
      <c r="P3281" s="13" t="s">
        <v>31</v>
      </c>
      <c r="Q3281" s="13" t="s">
        <v>32</v>
      </c>
      <c r="R3281" s="1"/>
      <c r="S3281" s="13" t="str" cm="1">
        <f t="array" ref="S3281">IFERROR(_xlfn.TEXTJOIN(", ",TRUE,IF(ChangeLog[ROW_ID]=$T3281,ChangeLog[Change'#],"")),"")</f>
        <v/>
      </c>
      <c r="T3281">
        <v>3283</v>
      </c>
    </row>
    <row r="3282" spans="1:20" ht="17.100000000000001" customHeight="1" x14ac:dyDescent="0.25">
      <c r="A3282" s="1" t="s">
        <v>1242</v>
      </c>
      <c r="B3282" s="15">
        <v>2013</v>
      </c>
      <c r="C3282" s="15" t="s">
        <v>24</v>
      </c>
      <c r="D3282" s="15" t="s">
        <v>25</v>
      </c>
      <c r="E3282" s="15" t="s">
        <v>25</v>
      </c>
      <c r="F3282" s="15" t="s">
        <v>26</v>
      </c>
      <c r="G3282" s="15" t="s">
        <v>121</v>
      </c>
      <c r="H3282" s="15" t="s">
        <v>1243</v>
      </c>
      <c r="I3282" s="15" t="s">
        <v>12399</v>
      </c>
      <c r="J3282" s="1" t="s">
        <v>5249</v>
      </c>
      <c r="K3282" s="15" t="s">
        <v>29</v>
      </c>
      <c r="L3282" s="15">
        <v>1</v>
      </c>
      <c r="M3282" s="15" t="s">
        <v>41</v>
      </c>
      <c r="N3282" s="15">
        <v>1</v>
      </c>
      <c r="O3282" s="15">
        <v>1</v>
      </c>
      <c r="P3282" s="13" t="s">
        <v>31</v>
      </c>
      <c r="Q3282" s="13" t="s">
        <v>32</v>
      </c>
      <c r="R3282" s="1"/>
      <c r="S3282" s="13" t="str" cm="1">
        <f t="array" ref="S3282">IFERROR(_xlfn.TEXTJOIN(", ",TRUE,IF(ChangeLog[ROW_ID]=$T3282,ChangeLog[Change'#],"")),"")</f>
        <v/>
      </c>
      <c r="T3282">
        <v>3284</v>
      </c>
    </row>
    <row r="3283" spans="1:20" ht="17.100000000000001" customHeight="1" x14ac:dyDescent="0.25">
      <c r="A3283" s="1" t="s">
        <v>1242</v>
      </c>
      <c r="B3283" s="15">
        <v>2013</v>
      </c>
      <c r="C3283" s="15" t="s">
        <v>24</v>
      </c>
      <c r="D3283" s="15" t="s">
        <v>25</v>
      </c>
      <c r="E3283" s="15" t="s">
        <v>25</v>
      </c>
      <c r="F3283" s="15" t="s">
        <v>26</v>
      </c>
      <c r="G3283" s="15" t="s">
        <v>42</v>
      </c>
      <c r="H3283" s="15" t="s">
        <v>1243</v>
      </c>
      <c r="I3283" s="15" t="s">
        <v>12400</v>
      </c>
      <c r="J3283" s="1" t="s">
        <v>5251</v>
      </c>
      <c r="K3283" s="15" t="s">
        <v>29</v>
      </c>
      <c r="L3283" s="15">
        <v>1</v>
      </c>
      <c r="M3283" s="15" t="s">
        <v>41</v>
      </c>
      <c r="N3283" s="15">
        <v>1</v>
      </c>
      <c r="O3283" s="15">
        <v>1</v>
      </c>
      <c r="P3283" s="13" t="s">
        <v>31</v>
      </c>
      <c r="Q3283" s="13" t="s">
        <v>32</v>
      </c>
      <c r="R3283" s="1"/>
      <c r="S3283" s="13" t="str" cm="1">
        <f t="array" ref="S3283">IFERROR(_xlfn.TEXTJOIN(", ",TRUE,IF(ChangeLog[ROW_ID]=$T3283,ChangeLog[Change'#],"")),"")</f>
        <v/>
      </c>
      <c r="T3283">
        <v>3285</v>
      </c>
    </row>
    <row r="3284" spans="1:20" ht="17.100000000000001" customHeight="1" x14ac:dyDescent="0.25">
      <c r="A3284" s="1" t="s">
        <v>1242</v>
      </c>
      <c r="B3284" s="15">
        <v>2013</v>
      </c>
      <c r="C3284" s="15" t="s">
        <v>24</v>
      </c>
      <c r="D3284" s="15" t="s">
        <v>25</v>
      </c>
      <c r="E3284" s="15" t="s">
        <v>25</v>
      </c>
      <c r="F3284" s="15" t="s">
        <v>26</v>
      </c>
      <c r="G3284" s="15" t="s">
        <v>66</v>
      </c>
      <c r="H3284" s="15" t="s">
        <v>1243</v>
      </c>
      <c r="I3284" s="15" t="s">
        <v>12401</v>
      </c>
      <c r="J3284" s="1" t="s">
        <v>5253</v>
      </c>
      <c r="K3284" s="15" t="s">
        <v>29</v>
      </c>
      <c r="L3284" s="15">
        <v>1</v>
      </c>
      <c r="M3284" s="15" t="s">
        <v>41</v>
      </c>
      <c r="N3284" s="15">
        <v>1</v>
      </c>
      <c r="O3284" s="15">
        <v>1</v>
      </c>
      <c r="P3284" s="13" t="s">
        <v>31</v>
      </c>
      <c r="Q3284" s="13" t="s">
        <v>32</v>
      </c>
      <c r="R3284" s="1"/>
      <c r="S3284" s="13" t="str" cm="1">
        <f t="array" ref="S3284">IFERROR(_xlfn.TEXTJOIN(", ",TRUE,IF(ChangeLog[ROW_ID]=$T3284,ChangeLog[Change'#],"")),"")</f>
        <v/>
      </c>
      <c r="T3284">
        <v>3286</v>
      </c>
    </row>
    <row r="3285" spans="1:20" ht="17.100000000000001" customHeight="1" x14ac:dyDescent="0.25">
      <c r="A3285" s="1" t="s">
        <v>1242</v>
      </c>
      <c r="B3285" s="15">
        <v>2013</v>
      </c>
      <c r="C3285" s="15" t="s">
        <v>24</v>
      </c>
      <c r="D3285" s="15" t="s">
        <v>25</v>
      </c>
      <c r="E3285" s="15" t="s">
        <v>25</v>
      </c>
      <c r="F3285" s="15" t="s">
        <v>26</v>
      </c>
      <c r="G3285" s="15" t="s">
        <v>124</v>
      </c>
      <c r="H3285" s="15" t="s">
        <v>1243</v>
      </c>
      <c r="I3285" s="15" t="s">
        <v>12402</v>
      </c>
      <c r="J3285" s="1" t="s">
        <v>1037</v>
      </c>
      <c r="K3285" s="15" t="s">
        <v>29</v>
      </c>
      <c r="L3285" s="15">
        <v>1</v>
      </c>
      <c r="M3285" s="15" t="s">
        <v>41</v>
      </c>
      <c r="N3285" s="15">
        <v>1</v>
      </c>
      <c r="O3285" s="15">
        <v>1</v>
      </c>
      <c r="P3285" s="13" t="s">
        <v>31</v>
      </c>
      <c r="Q3285" s="13" t="s">
        <v>32</v>
      </c>
      <c r="R3285" s="1"/>
      <c r="S3285" s="13" t="str" cm="1">
        <f t="array" ref="S3285">IFERROR(_xlfn.TEXTJOIN(", ",TRUE,IF(ChangeLog[ROW_ID]=$T3285,ChangeLog[Change'#],"")),"")</f>
        <v/>
      </c>
      <c r="T3285">
        <v>3287</v>
      </c>
    </row>
    <row r="3286" spans="1:20" ht="17.100000000000001" customHeight="1" x14ac:dyDescent="0.25">
      <c r="A3286" s="1" t="s">
        <v>1242</v>
      </c>
      <c r="B3286" s="15">
        <v>2013</v>
      </c>
      <c r="C3286" s="15" t="s">
        <v>24</v>
      </c>
      <c r="D3286" s="15" t="s">
        <v>25</v>
      </c>
      <c r="E3286" s="15" t="s">
        <v>25</v>
      </c>
      <c r="F3286" s="15" t="s">
        <v>26</v>
      </c>
      <c r="G3286" s="15" t="s">
        <v>359</v>
      </c>
      <c r="H3286" s="15" t="s">
        <v>1243</v>
      </c>
      <c r="I3286" s="15" t="s">
        <v>359</v>
      </c>
      <c r="J3286" s="1" t="s">
        <v>1037</v>
      </c>
      <c r="K3286" s="15" t="s">
        <v>29</v>
      </c>
      <c r="L3286" s="15">
        <v>1</v>
      </c>
      <c r="M3286" s="15" t="s">
        <v>41</v>
      </c>
      <c r="N3286" s="15">
        <v>1</v>
      </c>
      <c r="O3286" s="15">
        <v>1</v>
      </c>
      <c r="P3286" s="13" t="s">
        <v>31</v>
      </c>
      <c r="Q3286" s="13" t="s">
        <v>32</v>
      </c>
      <c r="R3286" s="1"/>
      <c r="S3286" s="13" t="str" cm="1">
        <f t="array" ref="S3286">IFERROR(_xlfn.TEXTJOIN(", ",TRUE,IF(ChangeLog[ROW_ID]=$T3286,ChangeLog[Change'#],"")),"")</f>
        <v/>
      </c>
      <c r="T3286">
        <v>3288</v>
      </c>
    </row>
    <row r="3287" spans="1:20" ht="17.100000000000001" customHeight="1" x14ac:dyDescent="0.25">
      <c r="A3287" s="1" t="s">
        <v>1242</v>
      </c>
      <c r="B3287" s="15">
        <v>2013</v>
      </c>
      <c r="C3287" s="15" t="s">
        <v>24</v>
      </c>
      <c r="D3287" s="15" t="s">
        <v>25</v>
      </c>
      <c r="E3287" s="15" t="s">
        <v>25</v>
      </c>
      <c r="F3287" s="15" t="s">
        <v>26</v>
      </c>
      <c r="G3287" s="15" t="s">
        <v>108</v>
      </c>
      <c r="H3287" s="15" t="s">
        <v>1243</v>
      </c>
      <c r="I3287" s="15" t="s">
        <v>12403</v>
      </c>
      <c r="J3287" s="1" t="s">
        <v>1037</v>
      </c>
      <c r="K3287" s="15" t="s">
        <v>29</v>
      </c>
      <c r="L3287" s="15">
        <v>1</v>
      </c>
      <c r="M3287" s="15" t="s">
        <v>41</v>
      </c>
      <c r="N3287" s="15">
        <v>1</v>
      </c>
      <c r="O3287" s="15">
        <v>1</v>
      </c>
      <c r="P3287" s="13" t="s">
        <v>31</v>
      </c>
      <c r="Q3287" s="13" t="s">
        <v>32</v>
      </c>
      <c r="R3287" s="1"/>
      <c r="S3287" s="13" t="str" cm="1">
        <f t="array" ref="S3287">IFERROR(_xlfn.TEXTJOIN(", ",TRUE,IF(ChangeLog[ROW_ID]=$T3287,ChangeLog[Change'#],"")),"")</f>
        <v/>
      </c>
      <c r="T3287">
        <v>3289</v>
      </c>
    </row>
    <row r="3288" spans="1:20" ht="17.100000000000001" customHeight="1" x14ac:dyDescent="0.25">
      <c r="A3288" s="1" t="s">
        <v>1242</v>
      </c>
      <c r="B3288" s="15">
        <v>2013</v>
      </c>
      <c r="C3288" s="15" t="s">
        <v>24</v>
      </c>
      <c r="D3288" s="15" t="s">
        <v>25</v>
      </c>
      <c r="E3288" s="15" t="s">
        <v>25</v>
      </c>
      <c r="F3288" s="15" t="s">
        <v>49</v>
      </c>
      <c r="G3288" s="15" t="s">
        <v>66</v>
      </c>
      <c r="H3288" s="15" t="s">
        <v>1243</v>
      </c>
      <c r="I3288" s="15" t="s">
        <v>12404</v>
      </c>
      <c r="J3288" s="1" t="s">
        <v>5258</v>
      </c>
      <c r="K3288" s="15" t="s">
        <v>29</v>
      </c>
      <c r="L3288" s="15">
        <v>1</v>
      </c>
      <c r="M3288" s="15" t="s">
        <v>41</v>
      </c>
      <c r="N3288" s="15">
        <v>1</v>
      </c>
      <c r="O3288" s="15">
        <v>1</v>
      </c>
      <c r="P3288" s="13" t="s">
        <v>31</v>
      </c>
      <c r="Q3288" s="13" t="s">
        <v>32</v>
      </c>
      <c r="R3288" s="1"/>
      <c r="S3288" s="13" t="str" cm="1">
        <f t="array" ref="S3288">IFERROR(_xlfn.TEXTJOIN(", ",TRUE,IF(ChangeLog[ROW_ID]=$T3288,ChangeLog[Change'#],"")),"")</f>
        <v/>
      </c>
      <c r="T3288">
        <v>3290</v>
      </c>
    </row>
    <row r="3289" spans="1:20" ht="17.100000000000001" customHeight="1" x14ac:dyDescent="0.25">
      <c r="A3289" s="1" t="s">
        <v>1242</v>
      </c>
      <c r="B3289" s="15">
        <v>2013</v>
      </c>
      <c r="C3289" s="15" t="s">
        <v>24</v>
      </c>
      <c r="D3289" s="15" t="s">
        <v>25</v>
      </c>
      <c r="E3289" s="15" t="s">
        <v>25</v>
      </c>
      <c r="F3289" s="15" t="s">
        <v>49</v>
      </c>
      <c r="G3289" s="15" t="s">
        <v>169</v>
      </c>
      <c r="H3289" s="15" t="s">
        <v>1243</v>
      </c>
      <c r="I3289" s="15" t="s">
        <v>12405</v>
      </c>
      <c r="J3289" s="1" t="s">
        <v>4890</v>
      </c>
      <c r="K3289" s="15" t="s">
        <v>29</v>
      </c>
      <c r="L3289" s="15">
        <v>1</v>
      </c>
      <c r="M3289" s="15" t="s">
        <v>41</v>
      </c>
      <c r="N3289" s="15">
        <v>1</v>
      </c>
      <c r="O3289" s="15">
        <v>1</v>
      </c>
      <c r="P3289" s="13" t="s">
        <v>31</v>
      </c>
      <c r="Q3289" s="13" t="s">
        <v>32</v>
      </c>
      <c r="R3289" s="1"/>
      <c r="S3289" s="13" t="str" cm="1">
        <f t="array" ref="S3289">IFERROR(_xlfn.TEXTJOIN(", ",TRUE,IF(ChangeLog[ROW_ID]=$T3289,ChangeLog[Change'#],"")),"")</f>
        <v/>
      </c>
      <c r="T3289">
        <v>3291</v>
      </c>
    </row>
    <row r="3290" spans="1:20" ht="17.100000000000001" customHeight="1" x14ac:dyDescent="0.25">
      <c r="A3290" s="1" t="s">
        <v>1242</v>
      </c>
      <c r="B3290" s="15">
        <v>2013</v>
      </c>
      <c r="C3290" s="15" t="s">
        <v>24</v>
      </c>
      <c r="D3290" s="15" t="s">
        <v>25</v>
      </c>
      <c r="E3290" s="15" t="s">
        <v>25</v>
      </c>
      <c r="F3290" s="15" t="s">
        <v>49</v>
      </c>
      <c r="G3290" s="15" t="s">
        <v>121</v>
      </c>
      <c r="H3290" s="15" t="s">
        <v>1243</v>
      </c>
      <c r="I3290" s="15" t="s">
        <v>12406</v>
      </c>
      <c r="J3290" s="1" t="s">
        <v>5261</v>
      </c>
      <c r="K3290" s="15" t="s">
        <v>29</v>
      </c>
      <c r="L3290" s="15">
        <v>1</v>
      </c>
      <c r="M3290" s="15" t="s">
        <v>41</v>
      </c>
      <c r="N3290" s="15">
        <v>1</v>
      </c>
      <c r="O3290" s="15">
        <v>1</v>
      </c>
      <c r="P3290" s="13" t="s">
        <v>31</v>
      </c>
      <c r="Q3290" s="13" t="s">
        <v>32</v>
      </c>
      <c r="R3290" s="1"/>
      <c r="S3290" s="13" t="str" cm="1">
        <f t="array" ref="S3290">IFERROR(_xlfn.TEXTJOIN(", ",TRUE,IF(ChangeLog[ROW_ID]=$T3290,ChangeLog[Change'#],"")),"")</f>
        <v/>
      </c>
      <c r="T3290">
        <v>3292</v>
      </c>
    </row>
    <row r="3291" spans="1:20" ht="17.100000000000001" customHeight="1" x14ac:dyDescent="0.25">
      <c r="A3291" s="1" t="s">
        <v>1242</v>
      </c>
      <c r="B3291" s="15">
        <v>2013</v>
      </c>
      <c r="C3291" s="15" t="s">
        <v>24</v>
      </c>
      <c r="D3291" s="15" t="s">
        <v>25</v>
      </c>
      <c r="E3291" s="15" t="s">
        <v>25</v>
      </c>
      <c r="F3291" s="15" t="s">
        <v>26</v>
      </c>
      <c r="G3291" s="15" t="s">
        <v>820</v>
      </c>
      <c r="H3291" s="15" t="s">
        <v>1243</v>
      </c>
      <c r="I3291" s="15" t="s">
        <v>12407</v>
      </c>
      <c r="J3291" s="1" t="s">
        <v>1033</v>
      </c>
      <c r="K3291" s="15" t="s">
        <v>29</v>
      </c>
      <c r="L3291" s="15">
        <v>1</v>
      </c>
      <c r="M3291" s="15" t="s">
        <v>41</v>
      </c>
      <c r="N3291" s="15">
        <v>1</v>
      </c>
      <c r="O3291" s="15">
        <v>1</v>
      </c>
      <c r="P3291" s="13" t="s">
        <v>31</v>
      </c>
      <c r="Q3291" s="13" t="s">
        <v>32</v>
      </c>
      <c r="R3291" s="1"/>
      <c r="S3291" s="13" t="str" cm="1">
        <f t="array" ref="S3291">IFERROR(_xlfn.TEXTJOIN(", ",TRUE,IF(ChangeLog[ROW_ID]=$T3291,ChangeLog[Change'#],"")),"")</f>
        <v/>
      </c>
      <c r="T3291">
        <v>3293</v>
      </c>
    </row>
    <row r="3292" spans="1:20" ht="17.100000000000001" customHeight="1" x14ac:dyDescent="0.25">
      <c r="A3292" s="1" t="s">
        <v>1242</v>
      </c>
      <c r="B3292" s="15">
        <v>2013</v>
      </c>
      <c r="C3292" s="15" t="s">
        <v>24</v>
      </c>
      <c r="D3292" s="15" t="s">
        <v>25</v>
      </c>
      <c r="E3292" s="15" t="s">
        <v>25</v>
      </c>
      <c r="F3292" s="15" t="s">
        <v>49</v>
      </c>
      <c r="G3292" s="15" t="s">
        <v>100</v>
      </c>
      <c r="H3292" s="15" t="s">
        <v>1243</v>
      </c>
      <c r="I3292" s="15" t="s">
        <v>12408</v>
      </c>
      <c r="J3292" s="1" t="s">
        <v>274</v>
      </c>
      <c r="K3292" s="15" t="s">
        <v>29</v>
      </c>
      <c r="L3292" s="15">
        <v>1</v>
      </c>
      <c r="M3292" s="15" t="s">
        <v>41</v>
      </c>
      <c r="N3292" s="15">
        <v>1</v>
      </c>
      <c r="O3292" s="15">
        <v>1</v>
      </c>
      <c r="P3292" s="13" t="s">
        <v>31</v>
      </c>
      <c r="Q3292" s="13" t="s">
        <v>32</v>
      </c>
      <c r="R3292" s="1"/>
      <c r="S3292" s="13" t="str" cm="1">
        <f t="array" ref="S3292">IFERROR(_xlfn.TEXTJOIN(", ",TRUE,IF(ChangeLog[ROW_ID]=$T3292,ChangeLog[Change'#],"")),"")</f>
        <v/>
      </c>
      <c r="T3292">
        <v>3294</v>
      </c>
    </row>
    <row r="3293" spans="1:20" ht="17.100000000000001" customHeight="1" x14ac:dyDescent="0.25">
      <c r="A3293" s="1" t="s">
        <v>1242</v>
      </c>
      <c r="B3293" s="15">
        <v>2013</v>
      </c>
      <c r="C3293" s="15" t="s">
        <v>24</v>
      </c>
      <c r="D3293" s="15" t="s">
        <v>25</v>
      </c>
      <c r="E3293" s="15" t="s">
        <v>25</v>
      </c>
      <c r="F3293" s="15" t="s">
        <v>49</v>
      </c>
      <c r="G3293" s="15" t="s">
        <v>124</v>
      </c>
      <c r="H3293" s="15" t="s">
        <v>1243</v>
      </c>
      <c r="I3293" s="15" t="s">
        <v>12409</v>
      </c>
      <c r="J3293" s="1" t="s">
        <v>274</v>
      </c>
      <c r="K3293" s="15" t="s">
        <v>29</v>
      </c>
      <c r="L3293" s="15">
        <v>1</v>
      </c>
      <c r="M3293" s="15" t="s">
        <v>41</v>
      </c>
      <c r="N3293" s="15">
        <v>1</v>
      </c>
      <c r="O3293" s="15">
        <v>1</v>
      </c>
      <c r="P3293" s="13" t="s">
        <v>31</v>
      </c>
      <c r="Q3293" s="13" t="s">
        <v>32</v>
      </c>
      <c r="R3293" s="1"/>
      <c r="S3293" s="13" t="str" cm="1">
        <f t="array" ref="S3293">IFERROR(_xlfn.TEXTJOIN(", ",TRUE,IF(ChangeLog[ROW_ID]=$T3293,ChangeLog[Change'#],"")),"")</f>
        <v/>
      </c>
      <c r="T3293">
        <v>3295</v>
      </c>
    </row>
    <row r="3294" spans="1:20" ht="17.100000000000001" customHeight="1" x14ac:dyDescent="0.25">
      <c r="A3294" s="1" t="s">
        <v>1242</v>
      </c>
      <c r="B3294" s="15">
        <v>2013</v>
      </c>
      <c r="C3294" s="15" t="s">
        <v>24</v>
      </c>
      <c r="D3294" s="15" t="s">
        <v>25</v>
      </c>
      <c r="E3294" s="15" t="s">
        <v>25</v>
      </c>
      <c r="F3294" s="15" t="s">
        <v>49</v>
      </c>
      <c r="G3294" s="15" t="s">
        <v>42</v>
      </c>
      <c r="H3294" s="15" t="s">
        <v>1243</v>
      </c>
      <c r="I3294" s="15" t="s">
        <v>12410</v>
      </c>
      <c r="J3294" s="1" t="s">
        <v>5266</v>
      </c>
      <c r="K3294" s="15" t="s">
        <v>29</v>
      </c>
      <c r="L3294" s="15">
        <v>2</v>
      </c>
      <c r="M3294" s="15" t="s">
        <v>30</v>
      </c>
      <c r="N3294" s="15">
        <v>2</v>
      </c>
      <c r="O3294" s="15">
        <v>1</v>
      </c>
      <c r="P3294" s="13" t="s">
        <v>31</v>
      </c>
      <c r="Q3294" s="13" t="s">
        <v>32</v>
      </c>
      <c r="R3294" s="1"/>
      <c r="S3294" s="13" t="str" cm="1">
        <f t="array" ref="S3294">IFERROR(_xlfn.TEXTJOIN(", ",TRUE,IF(ChangeLog[ROW_ID]=$T3294,ChangeLog[Change'#],"")),"")</f>
        <v/>
      </c>
      <c r="T3294">
        <v>3296</v>
      </c>
    </row>
    <row r="3295" spans="1:20" ht="17.100000000000001" customHeight="1" x14ac:dyDescent="0.25">
      <c r="A3295" s="1" t="s">
        <v>1242</v>
      </c>
      <c r="B3295" s="15">
        <v>2013</v>
      </c>
      <c r="C3295" s="15" t="s">
        <v>24</v>
      </c>
      <c r="D3295" s="15" t="s">
        <v>25</v>
      </c>
      <c r="E3295" s="15" t="s">
        <v>25</v>
      </c>
      <c r="F3295" s="15" t="s">
        <v>26</v>
      </c>
      <c r="G3295" s="15" t="s">
        <v>169</v>
      </c>
      <c r="H3295" s="15" t="s">
        <v>1243</v>
      </c>
      <c r="I3295" s="15" t="s">
        <v>12411</v>
      </c>
      <c r="J3295" s="1" t="s">
        <v>5268</v>
      </c>
      <c r="K3295" s="15" t="s">
        <v>29</v>
      </c>
      <c r="L3295" s="15">
        <v>2</v>
      </c>
      <c r="M3295" s="15" t="s">
        <v>30</v>
      </c>
      <c r="N3295" s="15">
        <v>2</v>
      </c>
      <c r="O3295" s="15">
        <v>1</v>
      </c>
      <c r="P3295" s="13" t="s">
        <v>31</v>
      </c>
      <c r="Q3295" s="13" t="s">
        <v>32</v>
      </c>
      <c r="R3295" s="1"/>
      <c r="S3295" s="13" t="str" cm="1">
        <f t="array" ref="S3295">IFERROR(_xlfn.TEXTJOIN(", ",TRUE,IF(ChangeLog[ROW_ID]=$T3295,ChangeLog[Change'#],"")),"")</f>
        <v/>
      </c>
      <c r="T3295">
        <v>3297</v>
      </c>
    </row>
    <row r="3296" spans="1:20" ht="17.100000000000001" customHeight="1" x14ac:dyDescent="0.25">
      <c r="A3296" s="1" t="s">
        <v>1242</v>
      </c>
      <c r="B3296" s="15">
        <v>2013</v>
      </c>
      <c r="C3296" s="15" t="s">
        <v>24</v>
      </c>
      <c r="D3296" s="15" t="s">
        <v>25</v>
      </c>
      <c r="E3296" s="15" t="s">
        <v>25</v>
      </c>
      <c r="F3296" s="15" t="s">
        <v>49</v>
      </c>
      <c r="G3296" s="15" t="s">
        <v>124</v>
      </c>
      <c r="H3296" s="15" t="s">
        <v>1243</v>
      </c>
      <c r="I3296" s="15" t="s">
        <v>12409</v>
      </c>
      <c r="J3296" s="1" t="s">
        <v>991</v>
      </c>
      <c r="K3296" s="15" t="s">
        <v>29</v>
      </c>
      <c r="L3296" s="15">
        <v>2</v>
      </c>
      <c r="M3296" s="15" t="s">
        <v>30</v>
      </c>
      <c r="N3296" s="15">
        <v>2</v>
      </c>
      <c r="O3296" s="15">
        <v>1</v>
      </c>
      <c r="P3296" s="13" t="s">
        <v>31</v>
      </c>
      <c r="Q3296" s="13" t="s">
        <v>32</v>
      </c>
      <c r="R3296" s="1"/>
      <c r="S3296" s="13" t="str" cm="1">
        <f t="array" ref="S3296">IFERROR(_xlfn.TEXTJOIN(", ",TRUE,IF(ChangeLog[ROW_ID]=$T3296,ChangeLog[Change'#],"")),"")</f>
        <v/>
      </c>
      <c r="T3296">
        <v>3298</v>
      </c>
    </row>
    <row r="3297" spans="1:20" ht="17.100000000000001" customHeight="1" x14ac:dyDescent="0.25">
      <c r="A3297" s="1" t="s">
        <v>1242</v>
      </c>
      <c r="B3297" s="15">
        <v>2013</v>
      </c>
      <c r="C3297" s="15" t="s">
        <v>24</v>
      </c>
      <c r="D3297" s="15" t="s">
        <v>25</v>
      </c>
      <c r="E3297" s="15" t="s">
        <v>25</v>
      </c>
      <c r="F3297" s="15" t="s">
        <v>49</v>
      </c>
      <c r="G3297" s="15" t="s">
        <v>27</v>
      </c>
      <c r="H3297" s="15" t="s">
        <v>1243</v>
      </c>
      <c r="I3297" s="15" t="s">
        <v>12412</v>
      </c>
      <c r="J3297" s="1" t="s">
        <v>991</v>
      </c>
      <c r="K3297" s="15" t="s">
        <v>29</v>
      </c>
      <c r="L3297" s="15">
        <v>2</v>
      </c>
      <c r="M3297" s="15" t="s">
        <v>30</v>
      </c>
      <c r="N3297" s="15">
        <v>2</v>
      </c>
      <c r="O3297" s="15">
        <v>1</v>
      </c>
      <c r="P3297" s="13" t="s">
        <v>31</v>
      </c>
      <c r="Q3297" s="13" t="s">
        <v>32</v>
      </c>
      <c r="R3297" s="1"/>
      <c r="S3297" s="13" t="str" cm="1">
        <f t="array" ref="S3297">IFERROR(_xlfn.TEXTJOIN(", ",TRUE,IF(ChangeLog[ROW_ID]=$T3297,ChangeLog[Change'#],"")),"")</f>
        <v/>
      </c>
      <c r="T3297">
        <v>3299</v>
      </c>
    </row>
    <row r="3298" spans="1:20" ht="17.100000000000001" customHeight="1" x14ac:dyDescent="0.25">
      <c r="A3298" s="1" t="s">
        <v>1242</v>
      </c>
      <c r="B3298" s="15">
        <v>2013</v>
      </c>
      <c r="C3298" s="15" t="s">
        <v>24</v>
      </c>
      <c r="D3298" s="15" t="s">
        <v>25</v>
      </c>
      <c r="E3298" s="15" t="s">
        <v>25</v>
      </c>
      <c r="F3298" s="15" t="s">
        <v>49</v>
      </c>
      <c r="G3298" s="15" t="s">
        <v>359</v>
      </c>
      <c r="H3298" s="15" t="s">
        <v>1243</v>
      </c>
      <c r="I3298" s="15" t="s">
        <v>12398</v>
      </c>
      <c r="J3298" s="1" t="s">
        <v>991</v>
      </c>
      <c r="K3298" s="15" t="s">
        <v>29</v>
      </c>
      <c r="L3298" s="15">
        <v>2</v>
      </c>
      <c r="M3298" s="15" t="s">
        <v>30</v>
      </c>
      <c r="N3298" s="15">
        <v>2</v>
      </c>
      <c r="O3298" s="15">
        <v>1</v>
      </c>
      <c r="P3298" s="13" t="s">
        <v>31</v>
      </c>
      <c r="Q3298" s="13" t="s">
        <v>32</v>
      </c>
      <c r="R3298" s="1"/>
      <c r="S3298" s="13" t="str" cm="1">
        <f t="array" ref="S3298">IFERROR(_xlfn.TEXTJOIN(", ",TRUE,IF(ChangeLog[ROW_ID]=$T3298,ChangeLog[Change'#],"")),"")</f>
        <v/>
      </c>
      <c r="T3298">
        <v>3300</v>
      </c>
    </row>
    <row r="3299" spans="1:20" ht="17.100000000000001" customHeight="1" x14ac:dyDescent="0.25">
      <c r="A3299" s="1" t="s">
        <v>1242</v>
      </c>
      <c r="B3299" s="15">
        <v>2013</v>
      </c>
      <c r="C3299" s="15" t="s">
        <v>24</v>
      </c>
      <c r="D3299" s="15" t="s">
        <v>25</v>
      </c>
      <c r="E3299" s="15" t="s">
        <v>25</v>
      </c>
      <c r="F3299" s="15" t="s">
        <v>49</v>
      </c>
      <c r="G3299" s="15" t="s">
        <v>104</v>
      </c>
      <c r="H3299" s="15" t="s">
        <v>1243</v>
      </c>
      <c r="I3299" s="15" t="s">
        <v>12392</v>
      </c>
      <c r="J3299" s="1" t="s">
        <v>991</v>
      </c>
      <c r="K3299" s="15" t="s">
        <v>29</v>
      </c>
      <c r="L3299" s="15">
        <v>2</v>
      </c>
      <c r="M3299" s="15" t="s">
        <v>30</v>
      </c>
      <c r="N3299" s="15">
        <v>2</v>
      </c>
      <c r="O3299" s="15">
        <v>1</v>
      </c>
      <c r="P3299" s="13" t="s">
        <v>31</v>
      </c>
      <c r="Q3299" s="13" t="s">
        <v>32</v>
      </c>
      <c r="R3299" s="1"/>
      <c r="S3299" s="13" t="str" cm="1">
        <f t="array" ref="S3299">IFERROR(_xlfn.TEXTJOIN(", ",TRUE,IF(ChangeLog[ROW_ID]=$T3299,ChangeLog[Change'#],"")),"")</f>
        <v/>
      </c>
      <c r="T3299">
        <v>3301</v>
      </c>
    </row>
    <row r="3300" spans="1:20" ht="17.100000000000001" customHeight="1" x14ac:dyDescent="0.25">
      <c r="A3300" s="1" t="s">
        <v>1242</v>
      </c>
      <c r="B3300" s="15">
        <v>2013</v>
      </c>
      <c r="C3300" s="15" t="s">
        <v>24</v>
      </c>
      <c r="D3300" s="15" t="s">
        <v>25</v>
      </c>
      <c r="E3300" s="15" t="s">
        <v>25</v>
      </c>
      <c r="F3300" s="15" t="s">
        <v>26</v>
      </c>
      <c r="G3300" s="15" t="s">
        <v>100</v>
      </c>
      <c r="H3300" s="15" t="s">
        <v>1243</v>
      </c>
      <c r="I3300" s="15" t="s">
        <v>12413</v>
      </c>
      <c r="J3300" s="1" t="s">
        <v>1033</v>
      </c>
      <c r="K3300" s="15" t="s">
        <v>29</v>
      </c>
      <c r="L3300" s="15">
        <v>2</v>
      </c>
      <c r="M3300" s="15" t="s">
        <v>30</v>
      </c>
      <c r="N3300" s="15">
        <v>2</v>
      </c>
      <c r="O3300" s="15">
        <v>1</v>
      </c>
      <c r="P3300" s="13" t="s">
        <v>31</v>
      </c>
      <c r="Q3300" s="13" t="s">
        <v>32</v>
      </c>
      <c r="R3300" s="1"/>
      <c r="S3300" s="13" t="str" cm="1">
        <f t="array" ref="S3300">IFERROR(_xlfn.TEXTJOIN(", ",TRUE,IF(ChangeLog[ROW_ID]=$T3300,ChangeLog[Change'#],"")),"")</f>
        <v/>
      </c>
      <c r="T3300">
        <v>3302</v>
      </c>
    </row>
    <row r="3301" spans="1:20" ht="17.100000000000001" customHeight="1" x14ac:dyDescent="0.25">
      <c r="A3301" s="1" t="s">
        <v>1242</v>
      </c>
      <c r="B3301" s="15">
        <v>2013</v>
      </c>
      <c r="C3301" s="15" t="s">
        <v>24</v>
      </c>
      <c r="D3301" s="15" t="s">
        <v>25</v>
      </c>
      <c r="E3301" s="15" t="s">
        <v>25</v>
      </c>
      <c r="F3301" s="15" t="s">
        <v>26</v>
      </c>
      <c r="G3301" s="15" t="s">
        <v>359</v>
      </c>
      <c r="H3301" s="15" t="s">
        <v>1243</v>
      </c>
      <c r="I3301" s="15" t="s">
        <v>12414</v>
      </c>
      <c r="J3301" s="1" t="s">
        <v>1033</v>
      </c>
      <c r="K3301" s="15" t="s">
        <v>29</v>
      </c>
      <c r="L3301" s="15">
        <v>2</v>
      </c>
      <c r="M3301" s="15" t="s">
        <v>30</v>
      </c>
      <c r="N3301" s="15">
        <v>2</v>
      </c>
      <c r="O3301" s="15">
        <v>1</v>
      </c>
      <c r="P3301" s="13" t="s">
        <v>31</v>
      </c>
      <c r="Q3301" s="13" t="s">
        <v>32</v>
      </c>
      <c r="R3301" s="1"/>
      <c r="S3301" s="13" t="str" cm="1">
        <f t="array" ref="S3301">IFERROR(_xlfn.TEXTJOIN(", ",TRUE,IF(ChangeLog[ROW_ID]=$T3301,ChangeLog[Change'#],"")),"")</f>
        <v/>
      </c>
      <c r="T3301">
        <v>3303</v>
      </c>
    </row>
    <row r="3302" spans="1:20" ht="17.100000000000001" customHeight="1" x14ac:dyDescent="0.25">
      <c r="A3302" s="1" t="s">
        <v>1242</v>
      </c>
      <c r="B3302" s="15">
        <v>2013</v>
      </c>
      <c r="C3302" s="15" t="s">
        <v>2429</v>
      </c>
      <c r="D3302" s="15" t="s">
        <v>2429</v>
      </c>
      <c r="E3302" s="15" t="s">
        <v>2430</v>
      </c>
      <c r="F3302" s="15" t="s">
        <v>325</v>
      </c>
      <c r="G3302" s="15" t="s">
        <v>36</v>
      </c>
      <c r="H3302" s="15" t="s">
        <v>2431</v>
      </c>
      <c r="I3302" s="15" t="s">
        <v>12415</v>
      </c>
      <c r="J3302" s="1" t="s">
        <v>5273</v>
      </c>
      <c r="K3302" s="15" t="s">
        <v>29</v>
      </c>
      <c r="L3302" s="15">
        <v>2</v>
      </c>
      <c r="M3302" s="15" t="s">
        <v>30</v>
      </c>
      <c r="N3302" s="15">
        <v>2</v>
      </c>
      <c r="O3302" s="15">
        <v>1</v>
      </c>
      <c r="P3302" s="13" t="s">
        <v>31</v>
      </c>
      <c r="Q3302" s="13" t="s">
        <v>32</v>
      </c>
      <c r="R3302" s="1"/>
      <c r="S3302" s="13" t="str" cm="1">
        <f t="array" ref="S3302">IFERROR(_xlfn.TEXTJOIN(", ",TRUE,IF(ChangeLog[ROW_ID]=$T3302,ChangeLog[Change'#],"")),"")</f>
        <v/>
      </c>
      <c r="T3302">
        <v>3304</v>
      </c>
    </row>
    <row r="3303" spans="1:20" ht="17.100000000000001" customHeight="1" x14ac:dyDescent="0.25">
      <c r="A3303" s="1" t="s">
        <v>1242</v>
      </c>
      <c r="B3303" s="15">
        <v>2013</v>
      </c>
      <c r="C3303" s="15" t="s">
        <v>2429</v>
      </c>
      <c r="D3303" s="15" t="s">
        <v>2429</v>
      </c>
      <c r="E3303" s="15" t="s">
        <v>2430</v>
      </c>
      <c r="F3303" s="15" t="s">
        <v>49</v>
      </c>
      <c r="G3303" s="15" t="s">
        <v>369</v>
      </c>
      <c r="H3303" s="15" t="s">
        <v>2431</v>
      </c>
      <c r="I3303" s="15" t="s">
        <v>12416</v>
      </c>
      <c r="J3303" s="1" t="s">
        <v>5275</v>
      </c>
      <c r="K3303" s="15" t="s">
        <v>29</v>
      </c>
      <c r="L3303" s="15">
        <v>1</v>
      </c>
      <c r="M3303" s="15" t="s">
        <v>41</v>
      </c>
      <c r="N3303" s="15">
        <v>1</v>
      </c>
      <c r="O3303" s="15">
        <v>1</v>
      </c>
      <c r="P3303" s="13" t="s">
        <v>31</v>
      </c>
      <c r="Q3303" s="13" t="s">
        <v>32</v>
      </c>
      <c r="R3303" s="1"/>
      <c r="S3303" s="13" t="str" cm="1">
        <f t="array" ref="S3303">IFERROR(_xlfn.TEXTJOIN(", ",TRUE,IF(ChangeLog[ROW_ID]=$T3303,ChangeLog[Change'#],"")),"")</f>
        <v/>
      </c>
      <c r="T3303">
        <v>3305</v>
      </c>
    </row>
    <row r="3304" spans="1:20" ht="17.100000000000001" customHeight="1" x14ac:dyDescent="0.25">
      <c r="A3304" s="1" t="s">
        <v>1242</v>
      </c>
      <c r="B3304" s="15">
        <v>2013</v>
      </c>
      <c r="C3304" s="15" t="s">
        <v>47</v>
      </c>
      <c r="D3304" s="15" t="s">
        <v>47</v>
      </c>
      <c r="E3304" s="15" t="s">
        <v>48</v>
      </c>
      <c r="F3304" s="15" t="s">
        <v>49</v>
      </c>
      <c r="G3304" s="15" t="s">
        <v>58</v>
      </c>
      <c r="H3304" s="15" t="s">
        <v>1255</v>
      </c>
      <c r="I3304" s="15" t="s">
        <v>12417</v>
      </c>
      <c r="J3304" s="1" t="s">
        <v>1046</v>
      </c>
      <c r="K3304" s="15" t="s">
        <v>29</v>
      </c>
      <c r="L3304" s="15">
        <v>3</v>
      </c>
      <c r="M3304" s="15" t="s">
        <v>57</v>
      </c>
      <c r="N3304" s="15">
        <v>3</v>
      </c>
      <c r="O3304" s="15">
        <v>1</v>
      </c>
      <c r="P3304" s="13" t="s">
        <v>31</v>
      </c>
      <c r="Q3304" s="13" t="s">
        <v>32</v>
      </c>
      <c r="R3304" s="1"/>
      <c r="S3304" s="13" t="str" cm="1">
        <f t="array" ref="S3304">IFERROR(_xlfn.TEXTJOIN(", ",TRUE,IF(ChangeLog[ROW_ID]=$T3304,ChangeLog[Change'#],"")),"")</f>
        <v/>
      </c>
      <c r="T3304">
        <v>3306</v>
      </c>
    </row>
    <row r="3305" spans="1:20" ht="17.100000000000001" customHeight="1" x14ac:dyDescent="0.25">
      <c r="A3305" s="1" t="s">
        <v>1242</v>
      </c>
      <c r="B3305" s="15">
        <v>2013</v>
      </c>
      <c r="C3305" s="15" t="s">
        <v>47</v>
      </c>
      <c r="D3305" s="15" t="s">
        <v>47</v>
      </c>
      <c r="E3305" s="15" t="s">
        <v>48</v>
      </c>
      <c r="F3305" s="15" t="s">
        <v>26</v>
      </c>
      <c r="G3305" s="15" t="s">
        <v>72</v>
      </c>
      <c r="H3305" s="15" t="s">
        <v>1255</v>
      </c>
      <c r="I3305" s="15" t="s">
        <v>12418</v>
      </c>
      <c r="J3305" s="1" t="s">
        <v>5278</v>
      </c>
      <c r="K3305" s="15" t="s">
        <v>29</v>
      </c>
      <c r="L3305" s="15">
        <v>3</v>
      </c>
      <c r="M3305" s="15" t="s">
        <v>57</v>
      </c>
      <c r="N3305" s="15">
        <v>3</v>
      </c>
      <c r="O3305" s="15">
        <v>1</v>
      </c>
      <c r="P3305" s="13" t="s">
        <v>31</v>
      </c>
      <c r="Q3305" s="13" t="s">
        <v>32</v>
      </c>
      <c r="R3305" s="1"/>
      <c r="S3305" s="13" t="str" cm="1">
        <f t="array" ref="S3305">IFERROR(_xlfn.TEXTJOIN(", ",TRUE,IF(ChangeLog[ROW_ID]=$T3305,ChangeLog[Change'#],"")),"")</f>
        <v/>
      </c>
      <c r="T3305">
        <v>3307</v>
      </c>
    </row>
    <row r="3306" spans="1:20" ht="17.100000000000001" customHeight="1" x14ac:dyDescent="0.25">
      <c r="A3306" s="1" t="s">
        <v>1242</v>
      </c>
      <c r="B3306" s="15">
        <v>2013</v>
      </c>
      <c r="C3306" s="15" t="s">
        <v>47</v>
      </c>
      <c r="D3306" s="15" t="s">
        <v>47</v>
      </c>
      <c r="E3306" s="15" t="s">
        <v>707</v>
      </c>
      <c r="F3306" s="15" t="s">
        <v>26</v>
      </c>
      <c r="G3306" s="15" t="s">
        <v>913</v>
      </c>
      <c r="H3306" s="15" t="s">
        <v>1255</v>
      </c>
      <c r="I3306" s="15" t="s">
        <v>12419</v>
      </c>
      <c r="J3306" s="1" t="s">
        <v>4878</v>
      </c>
      <c r="K3306" s="15" t="s">
        <v>29</v>
      </c>
      <c r="L3306" s="15">
        <v>1</v>
      </c>
      <c r="M3306" s="15" t="s">
        <v>41</v>
      </c>
      <c r="N3306" s="15">
        <v>1</v>
      </c>
      <c r="O3306" s="15">
        <v>1</v>
      </c>
      <c r="P3306" s="13" t="s">
        <v>31</v>
      </c>
      <c r="Q3306" s="13" t="s">
        <v>32</v>
      </c>
      <c r="R3306" s="1"/>
      <c r="S3306" s="13" t="str" cm="1">
        <f t="array" ref="S3306">IFERROR(_xlfn.TEXTJOIN(", ",TRUE,IF(ChangeLog[ROW_ID]=$T3306,ChangeLog[Change'#],"")),"")</f>
        <v/>
      </c>
      <c r="T3306">
        <v>3308</v>
      </c>
    </row>
    <row r="3307" spans="1:20" ht="17.100000000000001" customHeight="1" x14ac:dyDescent="0.25">
      <c r="A3307" s="1" t="s">
        <v>1242</v>
      </c>
      <c r="B3307" s="15">
        <v>2013</v>
      </c>
      <c r="C3307" s="15" t="s">
        <v>47</v>
      </c>
      <c r="D3307" s="15" t="s">
        <v>47</v>
      </c>
      <c r="E3307" s="15" t="s">
        <v>112</v>
      </c>
      <c r="F3307" s="15" t="s">
        <v>49</v>
      </c>
      <c r="G3307" s="15" t="s">
        <v>964</v>
      </c>
      <c r="H3307" s="15" t="s">
        <v>1255</v>
      </c>
      <c r="I3307" s="15" t="s">
        <v>12420</v>
      </c>
      <c r="J3307" s="1" t="s">
        <v>965</v>
      </c>
      <c r="K3307" s="15" t="s">
        <v>29</v>
      </c>
      <c r="L3307" s="15">
        <v>1</v>
      </c>
      <c r="M3307" s="15" t="s">
        <v>41</v>
      </c>
      <c r="N3307" s="15">
        <v>1</v>
      </c>
      <c r="O3307" s="15">
        <v>1</v>
      </c>
      <c r="P3307" s="13" t="s">
        <v>31</v>
      </c>
      <c r="Q3307" s="13" t="s">
        <v>32</v>
      </c>
      <c r="R3307" s="1"/>
      <c r="S3307" s="13" t="str" cm="1">
        <f t="array" ref="S3307">IFERROR(_xlfn.TEXTJOIN(", ",TRUE,IF(ChangeLog[ROW_ID]=$T3307,ChangeLog[Change'#],"")),"")</f>
        <v/>
      </c>
      <c r="T3307">
        <v>3309</v>
      </c>
    </row>
    <row r="3308" spans="1:20" ht="17.100000000000001" customHeight="1" x14ac:dyDescent="0.25">
      <c r="A3308" s="1" t="s">
        <v>1242</v>
      </c>
      <c r="B3308" s="15">
        <v>2013</v>
      </c>
      <c r="C3308" s="15" t="s">
        <v>47</v>
      </c>
      <c r="D3308" s="15" t="s">
        <v>47</v>
      </c>
      <c r="E3308" s="15" t="s">
        <v>112</v>
      </c>
      <c r="F3308" s="15" t="s">
        <v>49</v>
      </c>
      <c r="G3308" s="15" t="s">
        <v>964</v>
      </c>
      <c r="H3308" s="15" t="s">
        <v>1255</v>
      </c>
      <c r="I3308" s="15" t="s">
        <v>12420</v>
      </c>
      <c r="J3308" s="1" t="s">
        <v>4353</v>
      </c>
      <c r="K3308" s="15" t="s">
        <v>29</v>
      </c>
      <c r="L3308" s="15">
        <v>2</v>
      </c>
      <c r="M3308" s="15" t="s">
        <v>30</v>
      </c>
      <c r="N3308" s="15">
        <v>2</v>
      </c>
      <c r="O3308" s="15">
        <v>1</v>
      </c>
      <c r="P3308" s="13" t="s">
        <v>31</v>
      </c>
      <c r="Q3308" s="13" t="s">
        <v>32</v>
      </c>
      <c r="R3308" s="1"/>
      <c r="S3308" s="13" t="str" cm="1">
        <f t="array" ref="S3308">IFERROR(_xlfn.TEXTJOIN(", ",TRUE,IF(ChangeLog[ROW_ID]=$T3308,ChangeLog[Change'#],"")),"")</f>
        <v/>
      </c>
      <c r="T3308">
        <v>3310</v>
      </c>
    </row>
    <row r="3309" spans="1:20" ht="17.100000000000001" customHeight="1" x14ac:dyDescent="0.25">
      <c r="A3309" s="1" t="s">
        <v>1242</v>
      </c>
      <c r="B3309" s="15">
        <v>2013</v>
      </c>
      <c r="C3309" s="15" t="s">
        <v>47</v>
      </c>
      <c r="D3309" s="15" t="s">
        <v>47</v>
      </c>
      <c r="E3309" s="15" t="s">
        <v>48</v>
      </c>
      <c r="F3309" s="15" t="s">
        <v>26</v>
      </c>
      <c r="G3309" s="15" t="s">
        <v>127</v>
      </c>
      <c r="H3309" s="15" t="s">
        <v>1255</v>
      </c>
      <c r="I3309" s="15" t="s">
        <v>12421</v>
      </c>
      <c r="J3309" s="1" t="s">
        <v>5282</v>
      </c>
      <c r="K3309" s="15" t="s">
        <v>29</v>
      </c>
      <c r="L3309" s="15">
        <v>2</v>
      </c>
      <c r="M3309" s="15" t="s">
        <v>30</v>
      </c>
      <c r="N3309" s="15">
        <v>2</v>
      </c>
      <c r="O3309" s="15">
        <v>1</v>
      </c>
      <c r="P3309" s="13" t="s">
        <v>31</v>
      </c>
      <c r="Q3309" s="13" t="s">
        <v>32</v>
      </c>
      <c r="R3309" s="1"/>
      <c r="S3309" s="13" t="str" cm="1">
        <f t="array" ref="S3309">IFERROR(_xlfn.TEXTJOIN(", ",TRUE,IF(ChangeLog[ROW_ID]=$T3309,ChangeLog[Change'#],"")),"")</f>
        <v/>
      </c>
      <c r="T3309">
        <v>3311</v>
      </c>
    </row>
    <row r="3310" spans="1:20" ht="17.100000000000001" customHeight="1" x14ac:dyDescent="0.25">
      <c r="A3310" s="1" t="s">
        <v>1242</v>
      </c>
      <c r="B3310" s="15">
        <v>2013</v>
      </c>
      <c r="C3310" s="15" t="s">
        <v>47</v>
      </c>
      <c r="D3310" s="15" t="s">
        <v>47</v>
      </c>
      <c r="E3310" s="15" t="s">
        <v>112</v>
      </c>
      <c r="F3310" s="15" t="s">
        <v>49</v>
      </c>
      <c r="G3310" s="15" t="s">
        <v>3048</v>
      </c>
      <c r="H3310" s="15" t="s">
        <v>1255</v>
      </c>
      <c r="I3310" s="15" t="s">
        <v>12422</v>
      </c>
      <c r="J3310" s="1" t="s">
        <v>4353</v>
      </c>
      <c r="K3310" s="15" t="s">
        <v>29</v>
      </c>
      <c r="L3310" s="15">
        <v>3</v>
      </c>
      <c r="M3310" s="15" t="s">
        <v>57</v>
      </c>
      <c r="N3310" s="15">
        <v>3</v>
      </c>
      <c r="O3310" s="15">
        <v>1</v>
      </c>
      <c r="P3310" s="13" t="s">
        <v>31</v>
      </c>
      <c r="Q3310" s="13" t="s">
        <v>32</v>
      </c>
      <c r="R3310" s="1"/>
      <c r="S3310" s="13" t="str" cm="1">
        <f t="array" ref="S3310">IFERROR(_xlfn.TEXTJOIN(", ",TRUE,IF(ChangeLog[ROW_ID]=$T3310,ChangeLog[Change'#],"")),"")</f>
        <v/>
      </c>
      <c r="T3310">
        <v>3312</v>
      </c>
    </row>
    <row r="3311" spans="1:20" ht="17.100000000000001" customHeight="1" x14ac:dyDescent="0.25">
      <c r="A3311" s="1" t="s">
        <v>1242</v>
      </c>
      <c r="B3311" s="15">
        <v>2013</v>
      </c>
      <c r="C3311" s="15" t="s">
        <v>47</v>
      </c>
      <c r="D3311" s="15" t="s">
        <v>47</v>
      </c>
      <c r="E3311" s="15" t="s">
        <v>112</v>
      </c>
      <c r="F3311" s="15" t="s">
        <v>49</v>
      </c>
      <c r="G3311" s="15" t="s">
        <v>3048</v>
      </c>
      <c r="H3311" s="15" t="s">
        <v>1255</v>
      </c>
      <c r="I3311" s="15" t="s">
        <v>12422</v>
      </c>
      <c r="J3311" s="1" t="s">
        <v>965</v>
      </c>
      <c r="K3311" s="15" t="s">
        <v>29</v>
      </c>
      <c r="L3311" s="15">
        <v>2</v>
      </c>
      <c r="M3311" s="15" t="s">
        <v>30</v>
      </c>
      <c r="N3311" s="15">
        <v>2</v>
      </c>
      <c r="O3311" s="15">
        <v>1</v>
      </c>
      <c r="P3311" s="13" t="s">
        <v>31</v>
      </c>
      <c r="Q3311" s="13" t="s">
        <v>32</v>
      </c>
      <c r="R3311" s="1"/>
      <c r="S3311" s="13" t="str" cm="1">
        <f t="array" ref="S3311">IFERROR(_xlfn.TEXTJOIN(", ",TRUE,IF(ChangeLog[ROW_ID]=$T3311,ChangeLog[Change'#],"")),"")</f>
        <v/>
      </c>
      <c r="T3311">
        <v>3313</v>
      </c>
    </row>
    <row r="3312" spans="1:20" ht="17.100000000000001" customHeight="1" x14ac:dyDescent="0.25">
      <c r="A3312" s="1" t="s">
        <v>1242</v>
      </c>
      <c r="B3312" s="15">
        <v>2013</v>
      </c>
      <c r="C3312" s="15" t="s">
        <v>276</v>
      </c>
      <c r="D3312" s="15" t="s">
        <v>276</v>
      </c>
      <c r="E3312" s="15" t="s">
        <v>276</v>
      </c>
      <c r="F3312" s="15" t="s">
        <v>49</v>
      </c>
      <c r="G3312" s="15" t="s">
        <v>283</v>
      </c>
      <c r="H3312" s="15" t="s">
        <v>1418</v>
      </c>
      <c r="I3312" s="15" t="s">
        <v>284</v>
      </c>
      <c r="J3312" s="1" t="s">
        <v>4921</v>
      </c>
      <c r="K3312" s="15" t="s">
        <v>29</v>
      </c>
      <c r="L3312" s="15">
        <v>3</v>
      </c>
      <c r="M3312" s="15" t="s">
        <v>57</v>
      </c>
      <c r="N3312" s="15">
        <v>3</v>
      </c>
      <c r="O3312" s="15">
        <v>1</v>
      </c>
      <c r="P3312" s="13" t="s">
        <v>31</v>
      </c>
      <c r="Q3312" s="13" t="s">
        <v>32</v>
      </c>
      <c r="R3312" s="1"/>
      <c r="S3312" s="13" t="str" cm="1">
        <f t="array" ref="S3312">IFERROR(_xlfn.TEXTJOIN(", ",TRUE,IF(ChangeLog[ROW_ID]=$T3312,ChangeLog[Change'#],"")),"")</f>
        <v/>
      </c>
      <c r="T3312">
        <v>3314</v>
      </c>
    </row>
    <row r="3313" spans="1:20" ht="17.100000000000001" customHeight="1" x14ac:dyDescent="0.25">
      <c r="A3313" s="1" t="s">
        <v>1242</v>
      </c>
      <c r="B3313" s="15">
        <v>2013</v>
      </c>
      <c r="C3313" s="15" t="s">
        <v>621</v>
      </c>
      <c r="D3313" s="15" t="s">
        <v>621</v>
      </c>
      <c r="E3313" s="15" t="s">
        <v>622</v>
      </c>
      <c r="F3313" s="15" t="s">
        <v>26</v>
      </c>
      <c r="G3313" s="15" t="s">
        <v>36</v>
      </c>
      <c r="H3313" s="15" t="s">
        <v>1343</v>
      </c>
      <c r="I3313" s="15" t="s">
        <v>98</v>
      </c>
      <c r="J3313" s="1" t="s">
        <v>5284</v>
      </c>
      <c r="K3313" s="15" t="s">
        <v>29</v>
      </c>
      <c r="L3313" s="15">
        <v>3</v>
      </c>
      <c r="M3313" s="15" t="s">
        <v>57</v>
      </c>
      <c r="N3313" s="15">
        <v>3</v>
      </c>
      <c r="O3313" s="15">
        <v>1</v>
      </c>
      <c r="P3313" s="13" t="s">
        <v>31</v>
      </c>
      <c r="Q3313" s="13" t="s">
        <v>32</v>
      </c>
      <c r="R3313" s="1"/>
      <c r="S3313" s="13" t="str" cm="1">
        <f t="array" ref="S3313">IFERROR(_xlfn.TEXTJOIN(", ",TRUE,IF(ChangeLog[ROW_ID]=$T3313,ChangeLog[Change'#],"")),"")</f>
        <v/>
      </c>
      <c r="T3313">
        <v>3315</v>
      </c>
    </row>
    <row r="3314" spans="1:20" ht="17.100000000000001" customHeight="1" x14ac:dyDescent="0.25">
      <c r="A3314" s="1" t="s">
        <v>1242</v>
      </c>
      <c r="B3314" s="15">
        <v>2013</v>
      </c>
      <c r="C3314" s="15" t="s">
        <v>74</v>
      </c>
      <c r="D3314" s="15" t="s">
        <v>74</v>
      </c>
      <c r="E3314" s="15" t="s">
        <v>74</v>
      </c>
      <c r="F3314" s="15" t="s">
        <v>26</v>
      </c>
      <c r="G3314" s="15" t="s">
        <v>237</v>
      </c>
      <c r="H3314" s="15" t="s">
        <v>1279</v>
      </c>
      <c r="I3314" s="15" t="s">
        <v>12423</v>
      </c>
      <c r="J3314" s="1" t="s">
        <v>5286</v>
      </c>
      <c r="K3314" s="15" t="s">
        <v>29</v>
      </c>
      <c r="L3314" s="15">
        <v>3</v>
      </c>
      <c r="M3314" s="15" t="s">
        <v>57</v>
      </c>
      <c r="N3314" s="15">
        <v>3</v>
      </c>
      <c r="O3314" s="15">
        <v>1</v>
      </c>
      <c r="P3314" s="13" t="s">
        <v>31</v>
      </c>
      <c r="Q3314" s="13" t="s">
        <v>32</v>
      </c>
      <c r="R3314" s="1"/>
      <c r="S3314" s="13" t="str" cm="1">
        <f t="array" ref="S3314">IFERROR(_xlfn.TEXTJOIN(", ",TRUE,IF(ChangeLog[ROW_ID]=$T3314,ChangeLog[Change'#],"")),"")</f>
        <v/>
      </c>
      <c r="T3314">
        <v>3316</v>
      </c>
    </row>
    <row r="3315" spans="1:20" ht="17.100000000000001" customHeight="1" x14ac:dyDescent="0.25">
      <c r="A3315" s="1" t="s">
        <v>1242</v>
      </c>
      <c r="B3315" s="15">
        <v>2013</v>
      </c>
      <c r="C3315" s="15" t="s">
        <v>74</v>
      </c>
      <c r="D3315" s="15" t="s">
        <v>74</v>
      </c>
      <c r="E3315" s="15" t="s">
        <v>74</v>
      </c>
      <c r="F3315" s="15" t="s">
        <v>26</v>
      </c>
      <c r="G3315" s="15" t="s">
        <v>118</v>
      </c>
      <c r="H3315" s="15" t="s">
        <v>1279</v>
      </c>
      <c r="I3315" s="15" t="s">
        <v>12424</v>
      </c>
      <c r="J3315" s="1" t="s">
        <v>5288</v>
      </c>
      <c r="K3315" s="15" t="s">
        <v>29</v>
      </c>
      <c r="L3315" s="15">
        <v>3</v>
      </c>
      <c r="M3315" s="15" t="s">
        <v>57</v>
      </c>
      <c r="N3315" s="15">
        <v>3</v>
      </c>
      <c r="O3315" s="15">
        <v>1</v>
      </c>
      <c r="P3315" s="13" t="s">
        <v>31</v>
      </c>
      <c r="Q3315" s="13" t="s">
        <v>32</v>
      </c>
      <c r="R3315" s="1"/>
      <c r="S3315" s="13" t="str" cm="1">
        <f t="array" ref="S3315">IFERROR(_xlfn.TEXTJOIN(", ",TRUE,IF(ChangeLog[ROW_ID]=$T3315,ChangeLog[Change'#],"")),"")</f>
        <v/>
      </c>
      <c r="T3315">
        <v>3317</v>
      </c>
    </row>
    <row r="3316" spans="1:20" ht="17.100000000000001" customHeight="1" x14ac:dyDescent="0.25">
      <c r="A3316" s="1" t="s">
        <v>1242</v>
      </c>
      <c r="B3316" s="15">
        <v>2013</v>
      </c>
      <c r="C3316" s="15" t="s">
        <v>413</v>
      </c>
      <c r="D3316" s="15" t="s">
        <v>413</v>
      </c>
      <c r="E3316" s="15" t="s">
        <v>414</v>
      </c>
      <c r="F3316" s="15" t="s">
        <v>26</v>
      </c>
      <c r="G3316" s="15" t="s">
        <v>463</v>
      </c>
      <c r="H3316" s="15" t="s">
        <v>4377</v>
      </c>
      <c r="I3316" s="15" t="s">
        <v>12425</v>
      </c>
      <c r="J3316" s="1" t="s">
        <v>5290</v>
      </c>
      <c r="K3316" s="15" t="s">
        <v>29</v>
      </c>
      <c r="L3316" s="15">
        <v>3</v>
      </c>
      <c r="M3316" s="15" t="s">
        <v>57</v>
      </c>
      <c r="N3316" s="15">
        <v>3</v>
      </c>
      <c r="O3316" s="15">
        <v>1</v>
      </c>
      <c r="P3316" s="13" t="s">
        <v>31</v>
      </c>
      <c r="Q3316" s="13" t="s">
        <v>32</v>
      </c>
      <c r="R3316" s="1"/>
      <c r="S3316" s="13" t="str" cm="1">
        <f t="array" ref="S3316">IFERROR(_xlfn.TEXTJOIN(", ",TRUE,IF(ChangeLog[ROW_ID]=$T3316,ChangeLog[Change'#],"")),"")</f>
        <v/>
      </c>
      <c r="T3316">
        <v>3318</v>
      </c>
    </row>
    <row r="3317" spans="1:20" ht="17.100000000000001" customHeight="1" x14ac:dyDescent="0.25">
      <c r="A3317" s="1" t="s">
        <v>1242</v>
      </c>
      <c r="B3317" s="15">
        <v>2013</v>
      </c>
      <c r="C3317" s="15" t="s">
        <v>413</v>
      </c>
      <c r="D3317" s="15" t="s">
        <v>413</v>
      </c>
      <c r="E3317" s="15" t="s">
        <v>414</v>
      </c>
      <c r="F3317" s="15" t="s">
        <v>49</v>
      </c>
      <c r="G3317" s="15" t="s">
        <v>5069</v>
      </c>
      <c r="H3317" s="15" t="s">
        <v>4377</v>
      </c>
      <c r="I3317" s="15" t="s">
        <v>12330</v>
      </c>
      <c r="J3317" s="1" t="s">
        <v>5291</v>
      </c>
      <c r="K3317" s="15" t="s">
        <v>29</v>
      </c>
      <c r="L3317" s="15">
        <v>3</v>
      </c>
      <c r="M3317" s="15" t="s">
        <v>57</v>
      </c>
      <c r="N3317" s="15">
        <v>3</v>
      </c>
      <c r="O3317" s="15">
        <v>1</v>
      </c>
      <c r="P3317" s="13" t="s">
        <v>31</v>
      </c>
      <c r="Q3317" s="13" t="s">
        <v>32</v>
      </c>
      <c r="R3317" s="1"/>
      <c r="S3317" s="13" t="str" cm="1">
        <f t="array" ref="S3317">IFERROR(_xlfn.TEXTJOIN(", ",TRUE,IF(ChangeLog[ROW_ID]=$T3317,ChangeLog[Change'#],"")),"")</f>
        <v/>
      </c>
      <c r="T3317">
        <v>3319</v>
      </c>
    </row>
    <row r="3318" spans="1:20" ht="17.100000000000001" customHeight="1" x14ac:dyDescent="0.25">
      <c r="A3318" s="1" t="s">
        <v>1242</v>
      </c>
      <c r="B3318" s="15">
        <v>2013</v>
      </c>
      <c r="C3318" s="15" t="s">
        <v>413</v>
      </c>
      <c r="D3318" s="15" t="s">
        <v>413</v>
      </c>
      <c r="E3318" s="15" t="s">
        <v>414</v>
      </c>
      <c r="F3318" s="15" t="s">
        <v>49</v>
      </c>
      <c r="G3318" s="15" t="s">
        <v>5069</v>
      </c>
      <c r="H3318" s="15" t="s">
        <v>4377</v>
      </c>
      <c r="I3318" s="15" t="s">
        <v>12328</v>
      </c>
      <c r="J3318" s="1" t="s">
        <v>5292</v>
      </c>
      <c r="K3318" s="15" t="s">
        <v>29</v>
      </c>
      <c r="L3318" s="15">
        <v>1</v>
      </c>
      <c r="M3318" s="15" t="s">
        <v>41</v>
      </c>
      <c r="N3318" s="15">
        <v>1</v>
      </c>
      <c r="O3318" s="15">
        <v>1</v>
      </c>
      <c r="P3318" s="13" t="s">
        <v>31</v>
      </c>
      <c r="Q3318" s="13" t="s">
        <v>32</v>
      </c>
      <c r="R3318" s="1"/>
      <c r="S3318" s="13" t="str" cm="1">
        <f t="array" ref="S3318">IFERROR(_xlfn.TEXTJOIN(", ",TRUE,IF(ChangeLog[ROW_ID]=$T3318,ChangeLog[Change'#],"")),"")</f>
        <v/>
      </c>
      <c r="T3318">
        <v>3320</v>
      </c>
    </row>
    <row r="3319" spans="1:20" ht="17.100000000000001" customHeight="1" x14ac:dyDescent="0.25">
      <c r="A3319" s="1" t="s">
        <v>1242</v>
      </c>
      <c r="B3319" s="15">
        <v>2013</v>
      </c>
      <c r="C3319" s="15" t="s">
        <v>413</v>
      </c>
      <c r="D3319" s="15" t="s">
        <v>413</v>
      </c>
      <c r="E3319" s="15" t="s">
        <v>414</v>
      </c>
      <c r="F3319" s="15" t="s">
        <v>49</v>
      </c>
      <c r="G3319" s="15" t="s">
        <v>3091</v>
      </c>
      <c r="H3319" s="15" t="s">
        <v>4377</v>
      </c>
      <c r="I3319" s="15" t="s">
        <v>5512</v>
      </c>
      <c r="J3319" s="1" t="s">
        <v>5292</v>
      </c>
      <c r="K3319" s="15" t="s">
        <v>29</v>
      </c>
      <c r="L3319" s="15">
        <v>1</v>
      </c>
      <c r="M3319" s="15" t="s">
        <v>41</v>
      </c>
      <c r="N3319" s="15">
        <v>1</v>
      </c>
      <c r="O3319" s="15">
        <v>1</v>
      </c>
      <c r="P3319" s="13" t="s">
        <v>31</v>
      </c>
      <c r="Q3319" s="13" t="s">
        <v>32</v>
      </c>
      <c r="R3319" s="1"/>
      <c r="S3319" s="13" t="str" cm="1">
        <f t="array" ref="S3319">IFERROR(_xlfn.TEXTJOIN(", ",TRUE,IF(ChangeLog[ROW_ID]=$T3319,ChangeLog[Change'#],"")),"")</f>
        <v/>
      </c>
      <c r="T3319">
        <v>3321</v>
      </c>
    </row>
    <row r="3320" spans="1:20" ht="17.100000000000001" customHeight="1" x14ac:dyDescent="0.25">
      <c r="A3320" s="1" t="s">
        <v>1242</v>
      </c>
      <c r="B3320" s="15">
        <v>2013</v>
      </c>
      <c r="C3320" s="15" t="s">
        <v>413</v>
      </c>
      <c r="D3320" s="15" t="s">
        <v>413</v>
      </c>
      <c r="E3320" s="15" t="s">
        <v>414</v>
      </c>
      <c r="F3320" s="15" t="s">
        <v>49</v>
      </c>
      <c r="G3320" s="15" t="s">
        <v>463</v>
      </c>
      <c r="H3320" s="15" t="s">
        <v>4377</v>
      </c>
      <c r="I3320" s="15" t="s">
        <v>5511</v>
      </c>
      <c r="J3320" s="1" t="s">
        <v>5293</v>
      </c>
      <c r="K3320" s="15" t="s">
        <v>29</v>
      </c>
      <c r="L3320" s="15">
        <v>2</v>
      </c>
      <c r="M3320" s="15" t="s">
        <v>30</v>
      </c>
      <c r="N3320" s="15">
        <v>2</v>
      </c>
      <c r="O3320" s="15">
        <v>1</v>
      </c>
      <c r="P3320" s="13" t="s">
        <v>31</v>
      </c>
      <c r="Q3320" s="13" t="s">
        <v>32</v>
      </c>
      <c r="R3320" s="1"/>
      <c r="S3320" s="13" t="str" cm="1">
        <f t="array" ref="S3320">IFERROR(_xlfn.TEXTJOIN(", ",TRUE,IF(ChangeLog[ROW_ID]=$T3320,ChangeLog[Change'#],"")),"")</f>
        <v/>
      </c>
      <c r="T3320">
        <v>3322</v>
      </c>
    </row>
    <row r="3321" spans="1:20" ht="17.100000000000001" customHeight="1" x14ac:dyDescent="0.25">
      <c r="A3321" s="1" t="s">
        <v>1242</v>
      </c>
      <c r="B3321" s="15">
        <v>2013</v>
      </c>
      <c r="C3321" s="15" t="s">
        <v>413</v>
      </c>
      <c r="D3321" s="15" t="s">
        <v>413</v>
      </c>
      <c r="E3321" s="15" t="s">
        <v>414</v>
      </c>
      <c r="F3321" s="15" t="s">
        <v>26</v>
      </c>
      <c r="G3321" s="15" t="s">
        <v>415</v>
      </c>
      <c r="H3321" s="15" t="s">
        <v>4377</v>
      </c>
      <c r="I3321" s="15" t="s">
        <v>12426</v>
      </c>
      <c r="J3321" s="1" t="s">
        <v>418</v>
      </c>
      <c r="K3321" s="15" t="s">
        <v>29</v>
      </c>
      <c r="L3321" s="15">
        <v>2</v>
      </c>
      <c r="M3321" s="15" t="s">
        <v>30</v>
      </c>
      <c r="N3321" s="15">
        <v>2</v>
      </c>
      <c r="O3321" s="15">
        <v>1</v>
      </c>
      <c r="P3321" s="13" t="s">
        <v>31</v>
      </c>
      <c r="Q3321" s="13" t="s">
        <v>32</v>
      </c>
      <c r="R3321" s="1"/>
      <c r="S3321" s="13" t="str" cm="1">
        <f t="array" ref="S3321">IFERROR(_xlfn.TEXTJOIN(", ",TRUE,IF(ChangeLog[ROW_ID]=$T3321,ChangeLog[Change'#],"")),"")</f>
        <v/>
      </c>
      <c r="T3321">
        <v>3323</v>
      </c>
    </row>
    <row r="3322" spans="1:20" ht="33.950000000000003" customHeight="1" x14ac:dyDescent="0.25">
      <c r="A3322" s="1" t="s">
        <v>1242</v>
      </c>
      <c r="B3322" s="15">
        <v>2013</v>
      </c>
      <c r="C3322" s="15" t="s">
        <v>203</v>
      </c>
      <c r="D3322" s="15" t="s">
        <v>203</v>
      </c>
      <c r="E3322" s="15" t="s">
        <v>3101</v>
      </c>
      <c r="F3322" s="15" t="s">
        <v>26</v>
      </c>
      <c r="G3322" s="15" t="s">
        <v>283</v>
      </c>
      <c r="H3322" s="1" t="s">
        <v>3426</v>
      </c>
      <c r="I3322" s="15" t="s">
        <v>5531</v>
      </c>
      <c r="J3322" s="1" t="s">
        <v>5108</v>
      </c>
      <c r="K3322" s="15" t="s">
        <v>29</v>
      </c>
      <c r="L3322" s="15">
        <v>3</v>
      </c>
      <c r="M3322" s="15" t="s">
        <v>57</v>
      </c>
      <c r="N3322" s="15">
        <v>3</v>
      </c>
      <c r="O3322" s="15">
        <v>1</v>
      </c>
      <c r="P3322" s="13" t="s">
        <v>31</v>
      </c>
      <c r="Q3322" s="13" t="s">
        <v>32</v>
      </c>
      <c r="R3322" s="1"/>
      <c r="S3322" s="13" t="str" cm="1">
        <f t="array" ref="S3322">IFERROR(_xlfn.TEXTJOIN(", ",TRUE,IF(ChangeLog[ROW_ID]=$T3322,ChangeLog[Change'#],"")),"")</f>
        <v>260</v>
      </c>
      <c r="T3322">
        <v>3324</v>
      </c>
    </row>
    <row r="3323" spans="1:20" ht="33.950000000000003" customHeight="1" x14ac:dyDescent="0.25">
      <c r="A3323" s="1" t="s">
        <v>1242</v>
      </c>
      <c r="B3323" s="15">
        <v>2013</v>
      </c>
      <c r="C3323" s="15" t="s">
        <v>203</v>
      </c>
      <c r="D3323" s="15" t="s">
        <v>203</v>
      </c>
      <c r="E3323" s="15" t="s">
        <v>295</v>
      </c>
      <c r="F3323" s="15" t="s">
        <v>26</v>
      </c>
      <c r="G3323" s="15" t="s">
        <v>4080</v>
      </c>
      <c r="H3323" s="1" t="s">
        <v>3426</v>
      </c>
      <c r="I3323" s="15" t="s">
        <v>12276</v>
      </c>
      <c r="J3323" s="1" t="s">
        <v>5295</v>
      </c>
      <c r="K3323" s="15" t="s">
        <v>29</v>
      </c>
      <c r="L3323" s="15">
        <v>3</v>
      </c>
      <c r="M3323" s="15" t="s">
        <v>57</v>
      </c>
      <c r="N3323" s="15">
        <v>3</v>
      </c>
      <c r="O3323" s="15">
        <v>1</v>
      </c>
      <c r="P3323" s="13" t="s">
        <v>31</v>
      </c>
      <c r="Q3323" s="13" t="s">
        <v>32</v>
      </c>
      <c r="R3323" s="1"/>
      <c r="S3323" s="13" t="str" cm="1">
        <f t="array" ref="S3323">IFERROR(_xlfn.TEXTJOIN(", ",TRUE,IF(ChangeLog[ROW_ID]=$T3323,ChangeLog[Change'#],"")),"")</f>
        <v>261</v>
      </c>
      <c r="T3323">
        <v>3325</v>
      </c>
    </row>
    <row r="3324" spans="1:20" ht="33.950000000000003" customHeight="1" x14ac:dyDescent="0.25">
      <c r="A3324" s="1" t="s">
        <v>1242</v>
      </c>
      <c r="B3324" s="15">
        <v>2013</v>
      </c>
      <c r="C3324" s="15" t="s">
        <v>203</v>
      </c>
      <c r="D3324" s="15" t="s">
        <v>203</v>
      </c>
      <c r="E3324" s="15" t="s">
        <v>295</v>
      </c>
      <c r="F3324" s="15" t="s">
        <v>26</v>
      </c>
      <c r="G3324" s="15" t="s">
        <v>5296</v>
      </c>
      <c r="H3324" s="1" t="s">
        <v>3426</v>
      </c>
      <c r="I3324" s="15" t="s">
        <v>12427</v>
      </c>
      <c r="J3324" s="1" t="s">
        <v>5298</v>
      </c>
      <c r="K3324" s="15" t="s">
        <v>29</v>
      </c>
      <c r="L3324" s="15">
        <v>3</v>
      </c>
      <c r="M3324" s="15" t="s">
        <v>57</v>
      </c>
      <c r="N3324" s="15">
        <v>3</v>
      </c>
      <c r="O3324" s="15">
        <v>1</v>
      </c>
      <c r="P3324" s="13" t="s">
        <v>31</v>
      </c>
      <c r="Q3324" s="13" t="s">
        <v>32</v>
      </c>
      <c r="R3324" s="1"/>
      <c r="S3324" s="13" t="str" cm="1">
        <f t="array" ref="S3324">IFERROR(_xlfn.TEXTJOIN(", ",TRUE,IF(ChangeLog[ROW_ID]=$T3324,ChangeLog[Change'#],"")),"")</f>
        <v>262</v>
      </c>
      <c r="T3324">
        <v>3326</v>
      </c>
    </row>
    <row r="3325" spans="1:20" ht="33.950000000000003" customHeight="1" x14ac:dyDescent="0.25">
      <c r="A3325" s="1" t="s">
        <v>1242</v>
      </c>
      <c r="B3325" s="15">
        <v>2013</v>
      </c>
      <c r="C3325" s="15" t="s">
        <v>203</v>
      </c>
      <c r="D3325" s="15" t="s">
        <v>203</v>
      </c>
      <c r="E3325" s="15" t="s">
        <v>295</v>
      </c>
      <c r="F3325" s="15" t="s">
        <v>26</v>
      </c>
      <c r="G3325" s="15" t="s">
        <v>3648</v>
      </c>
      <c r="H3325" s="1" t="s">
        <v>3426</v>
      </c>
      <c r="I3325" s="15" t="s">
        <v>12428</v>
      </c>
      <c r="J3325" s="1" t="s">
        <v>5300</v>
      </c>
      <c r="K3325" s="15" t="s">
        <v>29</v>
      </c>
      <c r="L3325" s="15">
        <v>3</v>
      </c>
      <c r="M3325" s="15" t="s">
        <v>57</v>
      </c>
      <c r="N3325" s="15">
        <v>3</v>
      </c>
      <c r="O3325" s="15">
        <v>1</v>
      </c>
      <c r="P3325" s="13" t="s">
        <v>31</v>
      </c>
      <c r="Q3325" s="13" t="s">
        <v>32</v>
      </c>
      <c r="R3325" s="1"/>
      <c r="S3325" s="13" t="str" cm="1">
        <f t="array" ref="S3325">IFERROR(_xlfn.TEXTJOIN(", ",TRUE,IF(ChangeLog[ROW_ID]=$T3325,ChangeLog[Change'#],"")),"")</f>
        <v>263</v>
      </c>
      <c r="T3325">
        <v>3327</v>
      </c>
    </row>
    <row r="3326" spans="1:20" ht="33.950000000000003" customHeight="1" x14ac:dyDescent="0.25">
      <c r="A3326" s="1" t="s">
        <v>1242</v>
      </c>
      <c r="B3326" s="15">
        <v>2013</v>
      </c>
      <c r="C3326" s="15" t="s">
        <v>203</v>
      </c>
      <c r="D3326" s="15" t="s">
        <v>203</v>
      </c>
      <c r="E3326" s="15" t="s">
        <v>295</v>
      </c>
      <c r="F3326" s="15" t="s">
        <v>26</v>
      </c>
      <c r="G3326" s="15" t="s">
        <v>296</v>
      </c>
      <c r="H3326" s="1" t="s">
        <v>3426</v>
      </c>
      <c r="I3326" s="15" t="s">
        <v>12429</v>
      </c>
      <c r="J3326" s="1" t="s">
        <v>5105</v>
      </c>
      <c r="K3326" s="15" t="s">
        <v>29</v>
      </c>
      <c r="L3326" s="15">
        <v>1</v>
      </c>
      <c r="M3326" s="15" t="s">
        <v>41</v>
      </c>
      <c r="N3326" s="15">
        <v>1</v>
      </c>
      <c r="O3326" s="15">
        <v>1</v>
      </c>
      <c r="P3326" s="13" t="s">
        <v>31</v>
      </c>
      <c r="Q3326" s="13" t="s">
        <v>32</v>
      </c>
      <c r="R3326" s="1"/>
      <c r="S3326" s="13" t="str" cm="1">
        <f t="array" ref="S3326">IFERROR(_xlfn.TEXTJOIN(", ",TRUE,IF(ChangeLog[ROW_ID]=$T3326,ChangeLog[Change'#],"")),"")</f>
        <v>264</v>
      </c>
      <c r="T3326">
        <v>3328</v>
      </c>
    </row>
    <row r="3327" spans="1:20" ht="17.100000000000001" customHeight="1" x14ac:dyDescent="0.25">
      <c r="A3327" s="1" t="s">
        <v>1242</v>
      </c>
      <c r="B3327" s="15">
        <v>2013</v>
      </c>
      <c r="C3327" s="15" t="s">
        <v>706</v>
      </c>
      <c r="D3327" s="15" t="s">
        <v>706</v>
      </c>
      <c r="E3327" s="15" t="s">
        <v>707</v>
      </c>
      <c r="F3327" s="15" t="s">
        <v>49</v>
      </c>
      <c r="G3327" s="15" t="s">
        <v>2121</v>
      </c>
      <c r="H3327" s="15" t="s">
        <v>1425</v>
      </c>
      <c r="I3327" s="15" t="s">
        <v>12430</v>
      </c>
      <c r="J3327" s="1" t="s">
        <v>5303</v>
      </c>
      <c r="K3327" s="15" t="s">
        <v>29</v>
      </c>
      <c r="L3327" s="15">
        <v>1</v>
      </c>
      <c r="M3327" s="15" t="s">
        <v>41</v>
      </c>
      <c r="N3327" s="15">
        <v>1</v>
      </c>
      <c r="O3327" s="15">
        <v>1</v>
      </c>
      <c r="P3327" s="13" t="s">
        <v>31</v>
      </c>
      <c r="Q3327" s="13" t="s">
        <v>32</v>
      </c>
      <c r="R3327" s="1"/>
      <c r="S3327" s="13" t="str" cm="1">
        <f t="array" ref="S3327">IFERROR(_xlfn.TEXTJOIN(", ",TRUE,IF(ChangeLog[ROW_ID]=$T3327,ChangeLog[Change'#],"")),"")</f>
        <v/>
      </c>
      <c r="T3327">
        <v>3329</v>
      </c>
    </row>
    <row r="3328" spans="1:20" ht="33.950000000000003" customHeight="1" x14ac:dyDescent="0.25">
      <c r="A3328" s="1" t="s">
        <v>1242</v>
      </c>
      <c r="B3328" s="15">
        <v>2013</v>
      </c>
      <c r="C3328" s="15" t="s">
        <v>3286</v>
      </c>
      <c r="D3328" s="15" t="s">
        <v>3286</v>
      </c>
      <c r="E3328" s="15" t="s">
        <v>3287</v>
      </c>
      <c r="F3328" s="15" t="s">
        <v>49</v>
      </c>
      <c r="G3328" s="15" t="s">
        <v>5304</v>
      </c>
      <c r="H3328" s="1" t="s">
        <v>3289</v>
      </c>
      <c r="I3328" s="15" t="s">
        <v>12431</v>
      </c>
      <c r="J3328" s="1" t="s">
        <v>5306</v>
      </c>
      <c r="K3328" s="15" t="s">
        <v>29</v>
      </c>
      <c r="L3328" s="15">
        <v>3</v>
      </c>
      <c r="M3328" s="15" t="s">
        <v>57</v>
      </c>
      <c r="N3328" s="15">
        <v>3</v>
      </c>
      <c r="O3328" s="15">
        <v>1</v>
      </c>
      <c r="P3328" s="13" t="s">
        <v>31</v>
      </c>
      <c r="Q3328" s="13" t="s">
        <v>32</v>
      </c>
      <c r="R3328" s="1"/>
      <c r="S3328" s="13" t="str" cm="1">
        <f t="array" ref="S3328">IFERROR(_xlfn.TEXTJOIN(", ",TRUE,IF(ChangeLog[ROW_ID]=$T3328,ChangeLog[Change'#],"")),"")</f>
        <v>265</v>
      </c>
      <c r="T3328">
        <v>3330</v>
      </c>
    </row>
    <row r="3329" spans="1:20" ht="17.100000000000001" customHeight="1" x14ac:dyDescent="0.25">
      <c r="A3329" s="1" t="s">
        <v>1242</v>
      </c>
      <c r="B3329" s="15">
        <v>2013</v>
      </c>
      <c r="C3329" s="15" t="s">
        <v>1162</v>
      </c>
      <c r="D3329" s="15" t="s">
        <v>1162</v>
      </c>
      <c r="E3329" s="15" t="s">
        <v>3851</v>
      </c>
      <c r="F3329" s="15" t="s">
        <v>213</v>
      </c>
      <c r="G3329" s="15" t="s">
        <v>369</v>
      </c>
      <c r="H3329" s="15" t="s">
        <v>2820</v>
      </c>
      <c r="I3329" s="15" t="s">
        <v>12432</v>
      </c>
      <c r="J3329" s="1" t="s">
        <v>5308</v>
      </c>
      <c r="K3329" s="15" t="s">
        <v>29</v>
      </c>
      <c r="L3329" s="15">
        <v>1</v>
      </c>
      <c r="M3329" s="15" t="s">
        <v>41</v>
      </c>
      <c r="N3329" s="15">
        <v>1</v>
      </c>
      <c r="O3329" s="15">
        <v>1</v>
      </c>
      <c r="P3329" s="13" t="s">
        <v>31</v>
      </c>
      <c r="Q3329" s="13" t="s">
        <v>32</v>
      </c>
      <c r="R3329" s="1"/>
      <c r="S3329" s="13" t="str" cm="1">
        <f t="array" ref="S3329">IFERROR(_xlfn.TEXTJOIN(", ",TRUE,IF(ChangeLog[ROW_ID]=$T3329,ChangeLog[Change'#],"")),"")</f>
        <v/>
      </c>
      <c r="T3329">
        <v>3331</v>
      </c>
    </row>
    <row r="3330" spans="1:20" ht="17.100000000000001" customHeight="1" x14ac:dyDescent="0.25">
      <c r="A3330" s="1" t="s">
        <v>1242</v>
      </c>
      <c r="B3330" s="15">
        <v>2013</v>
      </c>
      <c r="C3330" s="15" t="s">
        <v>1162</v>
      </c>
      <c r="D3330" s="15" t="s">
        <v>1162</v>
      </c>
      <c r="E3330" s="15" t="s">
        <v>1163</v>
      </c>
      <c r="F3330" s="15" t="s">
        <v>213</v>
      </c>
      <c r="G3330" s="15" t="s">
        <v>36</v>
      </c>
      <c r="H3330" s="15" t="s">
        <v>2820</v>
      </c>
      <c r="I3330" s="15" t="s">
        <v>12433</v>
      </c>
      <c r="J3330" s="1" t="s">
        <v>5310</v>
      </c>
      <c r="K3330" s="15" t="s">
        <v>29</v>
      </c>
      <c r="L3330" s="15">
        <v>3</v>
      </c>
      <c r="M3330" s="15" t="s">
        <v>57</v>
      </c>
      <c r="N3330" s="15">
        <v>3</v>
      </c>
      <c r="O3330" s="15">
        <v>1</v>
      </c>
      <c r="P3330" s="13" t="s">
        <v>31</v>
      </c>
      <c r="Q3330" s="13" t="s">
        <v>32</v>
      </c>
      <c r="R3330" s="1"/>
      <c r="S3330" s="13" t="str" cm="1">
        <f t="array" ref="S3330">IFERROR(_xlfn.TEXTJOIN(", ",TRUE,IF(ChangeLog[ROW_ID]=$T3330,ChangeLog[Change'#],"")),"")</f>
        <v/>
      </c>
      <c r="T3330">
        <v>3332</v>
      </c>
    </row>
    <row r="3331" spans="1:20" ht="17.100000000000001" customHeight="1" x14ac:dyDescent="0.25">
      <c r="A3331" s="1" t="s">
        <v>1242</v>
      </c>
      <c r="B3331" s="15">
        <v>2013</v>
      </c>
      <c r="C3331" s="15" t="s">
        <v>615</v>
      </c>
      <c r="D3331" s="15" t="s">
        <v>615</v>
      </c>
      <c r="E3331" s="15" t="s">
        <v>615</v>
      </c>
      <c r="F3331" s="15" t="s">
        <v>26</v>
      </c>
      <c r="G3331" s="15" t="s">
        <v>36</v>
      </c>
      <c r="H3331" s="15" t="s">
        <v>2349</v>
      </c>
      <c r="I3331" s="15" t="s">
        <v>12434</v>
      </c>
      <c r="J3331" s="1" t="s">
        <v>5312</v>
      </c>
      <c r="K3331" s="15" t="s">
        <v>29</v>
      </c>
      <c r="L3331" s="15">
        <v>3</v>
      </c>
      <c r="M3331" s="15" t="s">
        <v>57</v>
      </c>
      <c r="N3331" s="15">
        <v>3</v>
      </c>
      <c r="O3331" s="15">
        <v>1</v>
      </c>
      <c r="P3331" s="13" t="s">
        <v>31</v>
      </c>
      <c r="Q3331" s="13" t="s">
        <v>32</v>
      </c>
      <c r="R3331" s="1"/>
      <c r="S3331" s="13" t="str" cm="1">
        <f t="array" ref="S3331">IFERROR(_xlfn.TEXTJOIN(", ",TRUE,IF(ChangeLog[ROW_ID]=$T3331,ChangeLog[Change'#],"")),"")</f>
        <v/>
      </c>
      <c r="T3331">
        <v>3333</v>
      </c>
    </row>
    <row r="3332" spans="1:20" ht="17.100000000000001" customHeight="1" x14ac:dyDescent="0.25">
      <c r="A3332" s="1" t="s">
        <v>1242</v>
      </c>
      <c r="B3332" s="15">
        <v>2013</v>
      </c>
      <c r="C3332" s="15" t="s">
        <v>658</v>
      </c>
      <c r="D3332" s="15" t="s">
        <v>658</v>
      </c>
      <c r="E3332" s="15" t="s">
        <v>112</v>
      </c>
      <c r="F3332" s="15" t="s">
        <v>26</v>
      </c>
      <c r="G3332" s="15" t="s">
        <v>36</v>
      </c>
      <c r="H3332" s="15" t="s">
        <v>1918</v>
      </c>
      <c r="I3332" s="15" t="s">
        <v>98</v>
      </c>
      <c r="J3332" s="1" t="s">
        <v>5313</v>
      </c>
      <c r="K3332" s="15" t="s">
        <v>29</v>
      </c>
      <c r="L3332" s="15">
        <v>2</v>
      </c>
      <c r="M3332" s="15" t="s">
        <v>30</v>
      </c>
      <c r="N3332" s="15">
        <v>2</v>
      </c>
      <c r="O3332" s="15">
        <v>1</v>
      </c>
      <c r="P3332" s="13" t="s">
        <v>31</v>
      </c>
      <c r="Q3332" s="13" t="s">
        <v>32</v>
      </c>
      <c r="R3332" s="1"/>
      <c r="S3332" s="13" t="str" cm="1">
        <f t="array" ref="S3332">IFERROR(_xlfn.TEXTJOIN(", ",TRUE,IF(ChangeLog[ROW_ID]=$T3332,ChangeLog[Change'#],"")),"")</f>
        <v/>
      </c>
      <c r="T3332">
        <v>3334</v>
      </c>
    </row>
    <row r="3333" spans="1:20" ht="17.100000000000001" customHeight="1" x14ac:dyDescent="0.25">
      <c r="A3333" s="1" t="s">
        <v>1242</v>
      </c>
      <c r="B3333" s="15">
        <v>2013</v>
      </c>
      <c r="C3333" s="15" t="s">
        <v>717</v>
      </c>
      <c r="D3333" s="15" t="s">
        <v>717</v>
      </c>
      <c r="E3333" s="15" t="s">
        <v>426</v>
      </c>
      <c r="F3333" s="15" t="s">
        <v>26</v>
      </c>
      <c r="G3333" s="15" t="s">
        <v>4414</v>
      </c>
      <c r="H3333" s="15" t="s">
        <v>1428</v>
      </c>
      <c r="I3333" s="15" t="s">
        <v>12435</v>
      </c>
      <c r="J3333" s="1" t="s">
        <v>5315</v>
      </c>
      <c r="K3333" s="15" t="s">
        <v>29</v>
      </c>
      <c r="L3333" s="15">
        <v>3</v>
      </c>
      <c r="M3333" s="15" t="s">
        <v>57</v>
      </c>
      <c r="N3333" s="15">
        <v>3</v>
      </c>
      <c r="O3333" s="15">
        <v>1</v>
      </c>
      <c r="P3333" s="13" t="s">
        <v>31</v>
      </c>
      <c r="Q3333" s="13" t="s">
        <v>32</v>
      </c>
      <c r="R3333" s="1"/>
      <c r="S3333" s="13" t="str" cm="1">
        <f t="array" ref="S3333">IFERROR(_xlfn.TEXTJOIN(", ",TRUE,IF(ChangeLog[ROW_ID]=$T3333,ChangeLog[Change'#],"")),"")</f>
        <v/>
      </c>
      <c r="T3333">
        <v>3335</v>
      </c>
    </row>
    <row r="3334" spans="1:20" ht="17.100000000000001" customHeight="1" x14ac:dyDescent="0.25">
      <c r="A3334" s="1" t="s">
        <v>1242</v>
      </c>
      <c r="B3334" s="15">
        <v>2013</v>
      </c>
      <c r="C3334" s="15" t="s">
        <v>717</v>
      </c>
      <c r="D3334" s="15" t="s">
        <v>717</v>
      </c>
      <c r="E3334" s="15" t="s">
        <v>426</v>
      </c>
      <c r="F3334" s="15" t="s">
        <v>26</v>
      </c>
      <c r="G3334" s="15" t="s">
        <v>240</v>
      </c>
      <c r="H3334" s="15" t="s">
        <v>1428</v>
      </c>
      <c r="I3334" s="15" t="s">
        <v>12436</v>
      </c>
      <c r="J3334" s="1" t="s">
        <v>5317</v>
      </c>
      <c r="K3334" s="15" t="s">
        <v>29</v>
      </c>
      <c r="L3334" s="15">
        <v>3</v>
      </c>
      <c r="M3334" s="15" t="s">
        <v>57</v>
      </c>
      <c r="N3334" s="15">
        <v>3</v>
      </c>
      <c r="O3334" s="15">
        <v>1</v>
      </c>
      <c r="P3334" s="13" t="s">
        <v>31</v>
      </c>
      <c r="Q3334" s="13" t="s">
        <v>32</v>
      </c>
      <c r="R3334" s="1"/>
      <c r="S3334" s="13" t="str" cm="1">
        <f t="array" ref="S3334">IFERROR(_xlfn.TEXTJOIN(", ",TRUE,IF(ChangeLog[ROW_ID]=$T3334,ChangeLog[Change'#],"")),"")</f>
        <v/>
      </c>
      <c r="T3334">
        <v>3336</v>
      </c>
    </row>
    <row r="3335" spans="1:20" ht="17.100000000000001" customHeight="1" x14ac:dyDescent="0.25">
      <c r="A3335" s="1" t="s">
        <v>1242</v>
      </c>
      <c r="B3335" s="15">
        <v>2013</v>
      </c>
      <c r="C3335" s="15" t="s">
        <v>717</v>
      </c>
      <c r="D3335" s="15" t="s">
        <v>717</v>
      </c>
      <c r="E3335" s="15" t="s">
        <v>426</v>
      </c>
      <c r="F3335" s="15" t="s">
        <v>26</v>
      </c>
      <c r="G3335" s="15" t="s">
        <v>5318</v>
      </c>
      <c r="H3335" s="15" t="s">
        <v>1428</v>
      </c>
      <c r="I3335" s="15" t="s">
        <v>12437</v>
      </c>
      <c r="J3335" s="1" t="s">
        <v>5320</v>
      </c>
      <c r="K3335" s="15" t="s">
        <v>29</v>
      </c>
      <c r="L3335" s="15">
        <v>1</v>
      </c>
      <c r="M3335" s="15" t="s">
        <v>41</v>
      </c>
      <c r="N3335" s="15">
        <v>1</v>
      </c>
      <c r="O3335" s="15">
        <v>1</v>
      </c>
      <c r="P3335" s="13" t="s">
        <v>31</v>
      </c>
      <c r="Q3335" s="13" t="s">
        <v>32</v>
      </c>
      <c r="R3335" s="1"/>
      <c r="S3335" s="13" t="str" cm="1">
        <f t="array" ref="S3335">IFERROR(_xlfn.TEXTJOIN(", ",TRUE,IF(ChangeLog[ROW_ID]=$T3335,ChangeLog[Change'#],"")),"")</f>
        <v/>
      </c>
      <c r="T3335">
        <v>3337</v>
      </c>
    </row>
    <row r="3336" spans="1:20" ht="17.100000000000001" customHeight="1" x14ac:dyDescent="0.25">
      <c r="A3336" s="1" t="s">
        <v>1242</v>
      </c>
      <c r="B3336" s="15">
        <v>2013</v>
      </c>
      <c r="C3336" s="15" t="s">
        <v>717</v>
      </c>
      <c r="D3336" s="15" t="s">
        <v>717</v>
      </c>
      <c r="E3336" s="15" t="s">
        <v>426</v>
      </c>
      <c r="F3336" s="15" t="s">
        <v>26</v>
      </c>
      <c r="G3336" s="15" t="s">
        <v>3627</v>
      </c>
      <c r="H3336" s="15" t="s">
        <v>1428</v>
      </c>
      <c r="I3336" s="15" t="s">
        <v>12438</v>
      </c>
      <c r="J3336" s="1" t="s">
        <v>5322</v>
      </c>
      <c r="K3336" s="15" t="s">
        <v>29</v>
      </c>
      <c r="L3336" s="15">
        <v>2</v>
      </c>
      <c r="M3336" s="15" t="s">
        <v>30</v>
      </c>
      <c r="N3336" s="15">
        <v>2</v>
      </c>
      <c r="O3336" s="15">
        <v>1</v>
      </c>
      <c r="P3336" s="13" t="s">
        <v>31</v>
      </c>
      <c r="Q3336" s="13" t="s">
        <v>32</v>
      </c>
      <c r="R3336" s="1"/>
      <c r="S3336" s="13" t="str" cm="1">
        <f t="array" ref="S3336">IFERROR(_xlfn.TEXTJOIN(", ",TRUE,IF(ChangeLog[ROW_ID]=$T3336,ChangeLog[Change'#],"")),"")</f>
        <v/>
      </c>
      <c r="T3336">
        <v>3338</v>
      </c>
    </row>
    <row r="3337" spans="1:20" ht="17.100000000000001" customHeight="1" x14ac:dyDescent="0.25">
      <c r="A3337" s="1" t="s">
        <v>1242</v>
      </c>
      <c r="B3337" s="15">
        <v>2013</v>
      </c>
      <c r="C3337" s="15" t="s">
        <v>430</v>
      </c>
      <c r="D3337" s="15" t="s">
        <v>430</v>
      </c>
      <c r="E3337" s="15" t="s">
        <v>431</v>
      </c>
      <c r="F3337" s="15" t="s">
        <v>26</v>
      </c>
      <c r="G3337" s="15" t="s">
        <v>3333</v>
      </c>
      <c r="H3337" s="15" t="s">
        <v>3136</v>
      </c>
      <c r="I3337" s="15" t="s">
        <v>12286</v>
      </c>
      <c r="J3337" s="1" t="s">
        <v>5323</v>
      </c>
      <c r="K3337" s="15" t="s">
        <v>29</v>
      </c>
      <c r="L3337" s="15">
        <v>3</v>
      </c>
      <c r="M3337" s="15" t="s">
        <v>57</v>
      </c>
      <c r="N3337" s="15">
        <v>3</v>
      </c>
      <c r="O3337" s="15">
        <v>1</v>
      </c>
      <c r="P3337" s="13" t="s">
        <v>31</v>
      </c>
      <c r="Q3337" s="13" t="s">
        <v>32</v>
      </c>
      <c r="R3337" s="1"/>
      <c r="S3337" s="13" t="str" cm="1">
        <f t="array" ref="S3337">IFERROR(_xlfn.TEXTJOIN(", ",TRUE,IF(ChangeLog[ROW_ID]=$T3337,ChangeLog[Change'#],"")),"")</f>
        <v/>
      </c>
      <c r="T3337">
        <v>3339</v>
      </c>
    </row>
    <row r="3338" spans="1:20" ht="17.100000000000001" customHeight="1" x14ac:dyDescent="0.25">
      <c r="A3338" s="1" t="s">
        <v>1242</v>
      </c>
      <c r="B3338" s="15">
        <v>2013</v>
      </c>
      <c r="C3338" s="15" t="s">
        <v>430</v>
      </c>
      <c r="D3338" s="15" t="s">
        <v>430</v>
      </c>
      <c r="E3338" s="15" t="s">
        <v>436</v>
      </c>
      <c r="F3338" s="15" t="s">
        <v>26</v>
      </c>
      <c r="G3338" s="15" t="s">
        <v>4417</v>
      </c>
      <c r="H3338" s="15" t="s">
        <v>3136</v>
      </c>
      <c r="I3338" s="15" t="s">
        <v>12439</v>
      </c>
      <c r="J3338" s="1" t="s">
        <v>5325</v>
      </c>
      <c r="K3338" s="15" t="s">
        <v>29</v>
      </c>
      <c r="L3338" s="15">
        <v>3</v>
      </c>
      <c r="M3338" s="15" t="s">
        <v>57</v>
      </c>
      <c r="N3338" s="15">
        <v>3</v>
      </c>
      <c r="O3338" s="15">
        <v>1</v>
      </c>
      <c r="P3338" s="13" t="s">
        <v>31</v>
      </c>
      <c r="Q3338" s="13" t="s">
        <v>32</v>
      </c>
      <c r="R3338" s="1"/>
      <c r="S3338" s="13" t="str" cm="1">
        <f t="array" ref="S3338">IFERROR(_xlfn.TEXTJOIN(", ",TRUE,IF(ChangeLog[ROW_ID]=$T3338,ChangeLog[Change'#],"")),"")</f>
        <v/>
      </c>
      <c r="T3338">
        <v>3340</v>
      </c>
    </row>
    <row r="3339" spans="1:20" ht="17.100000000000001" customHeight="1" x14ac:dyDescent="0.25">
      <c r="A3339" s="1" t="s">
        <v>1242</v>
      </c>
      <c r="B3339" s="15">
        <v>2013</v>
      </c>
      <c r="C3339" s="15" t="s">
        <v>430</v>
      </c>
      <c r="D3339" s="15" t="s">
        <v>430</v>
      </c>
      <c r="E3339" s="15" t="s">
        <v>431</v>
      </c>
      <c r="F3339" s="15" t="s">
        <v>26</v>
      </c>
      <c r="G3339" s="15" t="s">
        <v>3330</v>
      </c>
      <c r="H3339" s="15" t="s">
        <v>3136</v>
      </c>
      <c r="I3339" s="15" t="s">
        <v>12440</v>
      </c>
      <c r="J3339" s="1" t="s">
        <v>5327</v>
      </c>
      <c r="K3339" s="15" t="s">
        <v>29</v>
      </c>
      <c r="L3339" s="15">
        <v>1</v>
      </c>
      <c r="M3339" s="15" t="s">
        <v>41</v>
      </c>
      <c r="N3339" s="15">
        <v>1</v>
      </c>
      <c r="O3339" s="15">
        <v>1</v>
      </c>
      <c r="P3339" s="13" t="s">
        <v>31</v>
      </c>
      <c r="Q3339" s="13" t="s">
        <v>32</v>
      </c>
      <c r="R3339" s="1"/>
      <c r="S3339" s="13" t="str" cm="1">
        <f t="array" ref="S3339">IFERROR(_xlfn.TEXTJOIN(", ",TRUE,IF(ChangeLog[ROW_ID]=$T3339,ChangeLog[Change'#],"")),"")</f>
        <v/>
      </c>
      <c r="T3339">
        <v>3341</v>
      </c>
    </row>
    <row r="3340" spans="1:20" ht="17.100000000000001" customHeight="1" x14ac:dyDescent="0.25">
      <c r="A3340" s="1" t="s">
        <v>1242</v>
      </c>
      <c r="B3340" s="15">
        <v>2013</v>
      </c>
      <c r="C3340" s="15" t="s">
        <v>1092</v>
      </c>
      <c r="D3340" s="15" t="s">
        <v>1092</v>
      </c>
      <c r="E3340" s="15" t="s">
        <v>1093</v>
      </c>
      <c r="F3340" s="15" t="s">
        <v>49</v>
      </c>
      <c r="G3340" s="15" t="s">
        <v>4645</v>
      </c>
      <c r="H3340" s="15" t="s">
        <v>3151</v>
      </c>
      <c r="I3340" s="15" t="s">
        <v>12441</v>
      </c>
      <c r="J3340" s="1" t="s">
        <v>5329</v>
      </c>
      <c r="K3340" s="15" t="s">
        <v>29</v>
      </c>
      <c r="L3340" s="15">
        <v>1</v>
      </c>
      <c r="M3340" s="15" t="s">
        <v>41</v>
      </c>
      <c r="N3340" s="15">
        <v>1</v>
      </c>
      <c r="O3340" s="15">
        <v>1</v>
      </c>
      <c r="P3340" s="13" t="s">
        <v>31</v>
      </c>
      <c r="Q3340" s="13" t="s">
        <v>32</v>
      </c>
      <c r="R3340" s="1"/>
      <c r="S3340" s="13" t="str" cm="1">
        <f t="array" ref="S3340">IFERROR(_xlfn.TEXTJOIN(", ",TRUE,IF(ChangeLog[ROW_ID]=$T3340,ChangeLog[Change'#],"")),"")</f>
        <v/>
      </c>
      <c r="T3340">
        <v>3342</v>
      </c>
    </row>
    <row r="3341" spans="1:20" ht="17.100000000000001" customHeight="1" x14ac:dyDescent="0.25">
      <c r="A3341" s="1" t="s">
        <v>1242</v>
      </c>
      <c r="B3341" s="15">
        <v>2013</v>
      </c>
      <c r="C3341" s="15" t="s">
        <v>130</v>
      </c>
      <c r="D3341" s="15" t="s">
        <v>130</v>
      </c>
      <c r="E3341" s="15" t="s">
        <v>130</v>
      </c>
      <c r="F3341" s="15" t="s">
        <v>26</v>
      </c>
      <c r="G3341" s="15">
        <v>470</v>
      </c>
      <c r="H3341" s="15" t="s">
        <v>3344</v>
      </c>
      <c r="I3341" s="15" t="s">
        <v>12238</v>
      </c>
      <c r="J3341" s="1" t="s">
        <v>5330</v>
      </c>
      <c r="K3341" s="15" t="s">
        <v>29</v>
      </c>
      <c r="L3341" s="15">
        <v>3</v>
      </c>
      <c r="M3341" s="15" t="s">
        <v>57</v>
      </c>
      <c r="N3341" s="15">
        <v>3</v>
      </c>
      <c r="O3341" s="15">
        <v>1</v>
      </c>
      <c r="P3341" s="13" t="s">
        <v>31</v>
      </c>
      <c r="Q3341" s="13" t="s">
        <v>32</v>
      </c>
      <c r="R3341" s="1"/>
      <c r="S3341" s="13" t="str" cm="1">
        <f t="array" ref="S3341">IFERROR(_xlfn.TEXTJOIN(", ",TRUE,IF(ChangeLog[ROW_ID]=$T3341,ChangeLog[Change'#],"")),"")</f>
        <v/>
      </c>
      <c r="T3341">
        <v>3343</v>
      </c>
    </row>
    <row r="3342" spans="1:20" ht="17.100000000000001" customHeight="1" x14ac:dyDescent="0.25">
      <c r="A3342" s="1" t="s">
        <v>1242</v>
      </c>
      <c r="B3342" s="15">
        <v>2013</v>
      </c>
      <c r="C3342" s="15" t="s">
        <v>130</v>
      </c>
      <c r="D3342" s="15" t="s">
        <v>130</v>
      </c>
      <c r="E3342" s="15" t="s">
        <v>130</v>
      </c>
      <c r="F3342" s="15" t="s">
        <v>26</v>
      </c>
      <c r="G3342" s="15">
        <v>420</v>
      </c>
      <c r="H3342" s="15" t="s">
        <v>3344</v>
      </c>
      <c r="I3342" s="15" t="s">
        <v>12442</v>
      </c>
      <c r="J3342" s="1" t="s">
        <v>5332</v>
      </c>
      <c r="K3342" s="15" t="s">
        <v>29</v>
      </c>
      <c r="L3342" s="15">
        <v>3</v>
      </c>
      <c r="M3342" s="15" t="s">
        <v>57</v>
      </c>
      <c r="N3342" s="15">
        <v>3</v>
      </c>
      <c r="O3342" s="15">
        <v>1</v>
      </c>
      <c r="P3342" s="13" t="s">
        <v>31</v>
      </c>
      <c r="Q3342" s="13" t="s">
        <v>32</v>
      </c>
      <c r="R3342" s="1"/>
      <c r="S3342" s="13" t="str" cm="1">
        <f t="array" ref="S3342">IFERROR(_xlfn.TEXTJOIN(", ",TRUE,IF(ChangeLog[ROW_ID]=$T3342,ChangeLog[Change'#],"")),"")</f>
        <v/>
      </c>
      <c r="T3342">
        <v>3344</v>
      </c>
    </row>
    <row r="3343" spans="1:20" ht="17.100000000000001" customHeight="1" x14ac:dyDescent="0.25">
      <c r="A3343" s="1" t="s">
        <v>1242</v>
      </c>
      <c r="B3343" s="15">
        <v>2013</v>
      </c>
      <c r="C3343" s="15" t="s">
        <v>130</v>
      </c>
      <c r="D3343" s="15" t="s">
        <v>130</v>
      </c>
      <c r="E3343" s="15" t="s">
        <v>130</v>
      </c>
      <c r="F3343" s="15" t="s">
        <v>26</v>
      </c>
      <c r="G3343" s="15" t="s">
        <v>218</v>
      </c>
      <c r="H3343" s="15" t="s">
        <v>3344</v>
      </c>
      <c r="I3343" s="15" t="s">
        <v>12235</v>
      </c>
      <c r="J3343" s="1" t="s">
        <v>5333</v>
      </c>
      <c r="K3343" s="15" t="s">
        <v>29</v>
      </c>
      <c r="L3343" s="15">
        <v>1</v>
      </c>
      <c r="M3343" s="15" t="s">
        <v>41</v>
      </c>
      <c r="N3343" s="15">
        <v>1</v>
      </c>
      <c r="O3343" s="15">
        <v>1</v>
      </c>
      <c r="P3343" s="13" t="s">
        <v>31</v>
      </c>
      <c r="Q3343" s="13" t="s">
        <v>32</v>
      </c>
      <c r="R3343" s="1"/>
      <c r="S3343" s="13" t="str" cm="1">
        <f t="array" ref="S3343">IFERROR(_xlfn.TEXTJOIN(", ",TRUE,IF(ChangeLog[ROW_ID]=$T3343,ChangeLog[Change'#],"")),"")</f>
        <v/>
      </c>
      <c r="T3343">
        <v>3345</v>
      </c>
    </row>
    <row r="3344" spans="1:20" ht="17.100000000000001" customHeight="1" x14ac:dyDescent="0.25">
      <c r="A3344" s="1" t="s">
        <v>1242</v>
      </c>
      <c r="B3344" s="15">
        <v>2013</v>
      </c>
      <c r="C3344" s="15" t="s">
        <v>130</v>
      </c>
      <c r="D3344" s="15" t="s">
        <v>130</v>
      </c>
      <c r="E3344" s="15" t="s">
        <v>130</v>
      </c>
      <c r="F3344" s="15" t="s">
        <v>49</v>
      </c>
      <c r="G3344" s="15" t="s">
        <v>218</v>
      </c>
      <c r="H3344" s="15" t="s">
        <v>3344</v>
      </c>
      <c r="I3344" s="15" t="s">
        <v>12191</v>
      </c>
      <c r="J3344" s="1" t="s">
        <v>5334</v>
      </c>
      <c r="K3344" s="15" t="s">
        <v>29</v>
      </c>
      <c r="L3344" s="15">
        <v>1</v>
      </c>
      <c r="M3344" s="15" t="s">
        <v>41</v>
      </c>
      <c r="N3344" s="15">
        <v>1</v>
      </c>
      <c r="O3344" s="15">
        <v>1</v>
      </c>
      <c r="P3344" s="13" t="s">
        <v>31</v>
      </c>
      <c r="Q3344" s="13" t="s">
        <v>32</v>
      </c>
      <c r="R3344" s="1"/>
      <c r="S3344" s="13" t="str" cm="1">
        <f t="array" ref="S3344">IFERROR(_xlfn.TEXTJOIN(", ",TRUE,IF(ChangeLog[ROW_ID]=$T3344,ChangeLog[Change'#],"")),"")</f>
        <v/>
      </c>
      <c r="T3344">
        <v>3346</v>
      </c>
    </row>
    <row r="3345" spans="1:20" ht="17.100000000000001" customHeight="1" x14ac:dyDescent="0.25">
      <c r="A3345" s="1" t="s">
        <v>1242</v>
      </c>
      <c r="B3345" s="15">
        <v>2013</v>
      </c>
      <c r="C3345" s="15" t="s">
        <v>130</v>
      </c>
      <c r="D3345" s="15" t="s">
        <v>130</v>
      </c>
      <c r="E3345" s="15" t="s">
        <v>130</v>
      </c>
      <c r="F3345" s="15" t="s">
        <v>49</v>
      </c>
      <c r="G3345" s="15">
        <v>420</v>
      </c>
      <c r="H3345" s="15" t="s">
        <v>3344</v>
      </c>
      <c r="I3345" s="15" t="s">
        <v>12443</v>
      </c>
      <c r="J3345" s="1" t="s">
        <v>5336</v>
      </c>
      <c r="K3345" s="15" t="s">
        <v>29</v>
      </c>
      <c r="L3345" s="15">
        <v>1</v>
      </c>
      <c r="M3345" s="15" t="s">
        <v>41</v>
      </c>
      <c r="N3345" s="15">
        <v>1</v>
      </c>
      <c r="O3345" s="15">
        <v>1</v>
      </c>
      <c r="P3345" s="13" t="s">
        <v>31</v>
      </c>
      <c r="Q3345" s="13" t="s">
        <v>32</v>
      </c>
      <c r="R3345" s="1"/>
      <c r="S3345" s="13" t="str" cm="1">
        <f t="array" ref="S3345">IFERROR(_xlfn.TEXTJOIN(", ",TRUE,IF(ChangeLog[ROW_ID]=$T3345,ChangeLog[Change'#],"")),"")</f>
        <v/>
      </c>
      <c r="T3345">
        <v>3347</v>
      </c>
    </row>
    <row r="3346" spans="1:20" ht="17.100000000000001" customHeight="1" x14ac:dyDescent="0.25">
      <c r="A3346" s="1" t="s">
        <v>1242</v>
      </c>
      <c r="B3346" s="15">
        <v>2013</v>
      </c>
      <c r="C3346" s="15" t="s">
        <v>130</v>
      </c>
      <c r="D3346" s="15" t="s">
        <v>130</v>
      </c>
      <c r="E3346" s="15" t="s">
        <v>130</v>
      </c>
      <c r="F3346" s="15" t="s">
        <v>49</v>
      </c>
      <c r="G3346" s="15">
        <v>470</v>
      </c>
      <c r="H3346" s="15" t="s">
        <v>3344</v>
      </c>
      <c r="I3346" s="15" t="s">
        <v>12236</v>
      </c>
      <c r="J3346" s="1" t="s">
        <v>5337</v>
      </c>
      <c r="K3346" s="15" t="s">
        <v>29</v>
      </c>
      <c r="L3346" s="15">
        <v>1</v>
      </c>
      <c r="M3346" s="15" t="s">
        <v>41</v>
      </c>
      <c r="N3346" s="15">
        <v>1</v>
      </c>
      <c r="O3346" s="15">
        <v>1</v>
      </c>
      <c r="P3346" s="13" t="s">
        <v>31</v>
      </c>
      <c r="Q3346" s="13" t="s">
        <v>32</v>
      </c>
      <c r="R3346" s="1"/>
      <c r="S3346" s="13" t="str" cm="1">
        <f t="array" ref="S3346">IFERROR(_xlfn.TEXTJOIN(", ",TRUE,IF(ChangeLog[ROW_ID]=$T3346,ChangeLog[Change'#],"")),"")</f>
        <v/>
      </c>
      <c r="T3346">
        <v>3348</v>
      </c>
    </row>
    <row r="3347" spans="1:20" ht="17.100000000000001" customHeight="1" x14ac:dyDescent="0.25">
      <c r="A3347" s="1" t="s">
        <v>1242</v>
      </c>
      <c r="B3347" s="15">
        <v>2013</v>
      </c>
      <c r="C3347" s="15" t="s">
        <v>130</v>
      </c>
      <c r="D3347" s="15" t="s">
        <v>130</v>
      </c>
      <c r="E3347" s="15" t="s">
        <v>130</v>
      </c>
      <c r="F3347" s="15" t="s">
        <v>26</v>
      </c>
      <c r="G3347" s="15" t="s">
        <v>4251</v>
      </c>
      <c r="H3347" s="15" t="s">
        <v>3344</v>
      </c>
      <c r="I3347" s="15" t="s">
        <v>12444</v>
      </c>
      <c r="J3347" s="1" t="s">
        <v>5339</v>
      </c>
      <c r="K3347" s="15" t="s">
        <v>29</v>
      </c>
      <c r="L3347" s="15">
        <v>2</v>
      </c>
      <c r="M3347" s="15" t="s">
        <v>30</v>
      </c>
      <c r="N3347" s="15">
        <v>2</v>
      </c>
      <c r="O3347" s="15">
        <v>1</v>
      </c>
      <c r="P3347" s="13" t="s">
        <v>31</v>
      </c>
      <c r="Q3347" s="13" t="s">
        <v>32</v>
      </c>
      <c r="R3347" s="1"/>
      <c r="S3347" s="13" t="str" cm="1">
        <f t="array" ref="S3347">IFERROR(_xlfn.TEXTJOIN(", ",TRUE,IF(ChangeLog[ROW_ID]=$T3347,ChangeLog[Change'#],"")),"")</f>
        <v/>
      </c>
      <c r="T3347">
        <v>3349</v>
      </c>
    </row>
    <row r="3348" spans="1:20" ht="17.100000000000001" customHeight="1" x14ac:dyDescent="0.25">
      <c r="A3348" s="1" t="s">
        <v>1242</v>
      </c>
      <c r="B3348" s="15">
        <v>2013</v>
      </c>
      <c r="C3348" s="15" t="s">
        <v>130</v>
      </c>
      <c r="D3348" s="15" t="s">
        <v>130</v>
      </c>
      <c r="E3348" s="15" t="s">
        <v>130</v>
      </c>
      <c r="F3348" s="15" t="s">
        <v>213</v>
      </c>
      <c r="G3348" s="15" t="s">
        <v>5340</v>
      </c>
      <c r="H3348" s="15" t="s">
        <v>3344</v>
      </c>
      <c r="I3348" s="15" t="s">
        <v>12445</v>
      </c>
      <c r="J3348" s="1" t="s">
        <v>5342</v>
      </c>
      <c r="K3348" s="15" t="s">
        <v>29</v>
      </c>
      <c r="L3348" s="15">
        <v>3</v>
      </c>
      <c r="M3348" s="15" t="s">
        <v>57</v>
      </c>
      <c r="N3348" s="15">
        <v>3</v>
      </c>
      <c r="O3348" s="15">
        <v>1</v>
      </c>
      <c r="P3348" s="13" t="s">
        <v>31</v>
      </c>
      <c r="Q3348" s="13" t="s">
        <v>32</v>
      </c>
      <c r="R3348" s="1"/>
      <c r="S3348" s="13" t="str" cm="1">
        <f t="array" ref="S3348">IFERROR(_xlfn.TEXTJOIN(", ",TRUE,IF(ChangeLog[ROW_ID]=$T3348,ChangeLog[Change'#],"")),"")</f>
        <v/>
      </c>
      <c r="T3348">
        <v>3350</v>
      </c>
    </row>
    <row r="3349" spans="1:20" ht="17.100000000000001" customHeight="1" x14ac:dyDescent="0.25">
      <c r="A3349" s="1" t="s">
        <v>1242</v>
      </c>
      <c r="B3349" s="15">
        <v>2013</v>
      </c>
      <c r="C3349" s="15" t="s">
        <v>130</v>
      </c>
      <c r="D3349" s="15" t="s">
        <v>130</v>
      </c>
      <c r="E3349" s="15" t="s">
        <v>130</v>
      </c>
      <c r="F3349" s="15" t="s">
        <v>26</v>
      </c>
      <c r="G3349" s="15" t="s">
        <v>301</v>
      </c>
      <c r="H3349" s="15" t="s">
        <v>3344</v>
      </c>
      <c r="I3349" s="15" t="s">
        <v>12446</v>
      </c>
      <c r="J3349" s="1" t="s">
        <v>344</v>
      </c>
      <c r="K3349" s="15" t="s">
        <v>29</v>
      </c>
      <c r="L3349" s="15">
        <v>3</v>
      </c>
      <c r="M3349" s="15" t="s">
        <v>57</v>
      </c>
      <c r="N3349" s="15">
        <v>3</v>
      </c>
      <c r="O3349" s="15">
        <v>1</v>
      </c>
      <c r="P3349" s="13" t="s">
        <v>31</v>
      </c>
      <c r="Q3349" s="13" t="s">
        <v>32</v>
      </c>
      <c r="R3349" s="1"/>
      <c r="S3349" s="13" t="str" cm="1">
        <f t="array" ref="S3349">IFERROR(_xlfn.TEXTJOIN(", ",TRUE,IF(ChangeLog[ROW_ID]=$T3349,ChangeLog[Change'#],"")),"")</f>
        <v/>
      </c>
      <c r="T3349">
        <v>3351</v>
      </c>
    </row>
    <row r="3350" spans="1:20" ht="17.100000000000001" customHeight="1" x14ac:dyDescent="0.25">
      <c r="A3350" s="1" t="s">
        <v>1242</v>
      </c>
      <c r="B3350" s="15">
        <v>2013</v>
      </c>
      <c r="C3350" s="15" t="s">
        <v>130</v>
      </c>
      <c r="D3350" s="15" t="s">
        <v>130</v>
      </c>
      <c r="E3350" s="15" t="s">
        <v>130</v>
      </c>
      <c r="F3350" s="15" t="s">
        <v>49</v>
      </c>
      <c r="G3350" s="15" t="s">
        <v>315</v>
      </c>
      <c r="H3350" s="15" t="s">
        <v>3344</v>
      </c>
      <c r="I3350" s="15" t="s">
        <v>12447</v>
      </c>
      <c r="J3350" s="1" t="s">
        <v>5345</v>
      </c>
      <c r="K3350" s="15" t="s">
        <v>29</v>
      </c>
      <c r="L3350" s="15">
        <v>1</v>
      </c>
      <c r="M3350" s="15" t="s">
        <v>41</v>
      </c>
      <c r="N3350" s="15">
        <v>1</v>
      </c>
      <c r="O3350" s="15">
        <v>1</v>
      </c>
      <c r="P3350" s="13" t="s">
        <v>31</v>
      </c>
      <c r="Q3350" s="13" t="s">
        <v>32</v>
      </c>
      <c r="R3350" s="1"/>
      <c r="S3350" s="13" t="str" cm="1">
        <f t="array" ref="S3350">IFERROR(_xlfn.TEXTJOIN(", ",TRUE,IF(ChangeLog[ROW_ID]=$T3350,ChangeLog[Change'#],"")),"")</f>
        <v/>
      </c>
      <c r="T3350">
        <v>3352</v>
      </c>
    </row>
    <row r="3351" spans="1:20" ht="17.100000000000001" customHeight="1" x14ac:dyDescent="0.25">
      <c r="A3351" s="1" t="s">
        <v>1242</v>
      </c>
      <c r="B3351" s="15">
        <v>2013</v>
      </c>
      <c r="C3351" s="15" t="s">
        <v>130</v>
      </c>
      <c r="D3351" s="15" t="s">
        <v>130</v>
      </c>
      <c r="E3351" s="15" t="s">
        <v>793</v>
      </c>
      <c r="F3351" s="15" t="s">
        <v>26</v>
      </c>
      <c r="G3351" s="15" t="s">
        <v>5346</v>
      </c>
      <c r="H3351" s="15" t="s">
        <v>3344</v>
      </c>
      <c r="I3351" s="15" t="s">
        <v>12448</v>
      </c>
      <c r="J3351" s="1" t="s">
        <v>5348</v>
      </c>
      <c r="K3351" s="15" t="s">
        <v>29</v>
      </c>
      <c r="L3351" s="15">
        <v>3</v>
      </c>
      <c r="M3351" s="15" t="s">
        <v>57</v>
      </c>
      <c r="N3351" s="15">
        <v>3</v>
      </c>
      <c r="O3351" s="15">
        <v>1</v>
      </c>
      <c r="P3351" s="13" t="s">
        <v>31</v>
      </c>
      <c r="Q3351" s="13" t="s">
        <v>32</v>
      </c>
      <c r="R3351" s="1"/>
      <c r="S3351" s="13" t="str" cm="1">
        <f t="array" ref="S3351">IFERROR(_xlfn.TEXTJOIN(", ",TRUE,IF(ChangeLog[ROW_ID]=$T3351,ChangeLog[Change'#],"")),"")</f>
        <v/>
      </c>
      <c r="T3351">
        <v>3353</v>
      </c>
    </row>
    <row r="3352" spans="1:20" ht="17.100000000000001" customHeight="1" x14ac:dyDescent="0.25">
      <c r="A3352" s="1" t="s">
        <v>1242</v>
      </c>
      <c r="B3352" s="15">
        <v>2013</v>
      </c>
      <c r="C3352" s="15" t="s">
        <v>130</v>
      </c>
      <c r="D3352" s="15" t="s">
        <v>130</v>
      </c>
      <c r="E3352" s="15" t="s">
        <v>793</v>
      </c>
      <c r="F3352" s="15" t="s">
        <v>49</v>
      </c>
      <c r="G3352" s="15" t="s">
        <v>5346</v>
      </c>
      <c r="H3352" s="15" t="s">
        <v>3344</v>
      </c>
      <c r="I3352" s="15" t="s">
        <v>12449</v>
      </c>
      <c r="J3352" s="1" t="s">
        <v>5350</v>
      </c>
      <c r="K3352" s="15" t="s">
        <v>29</v>
      </c>
      <c r="L3352" s="15">
        <v>2</v>
      </c>
      <c r="M3352" s="15" t="s">
        <v>30</v>
      </c>
      <c r="N3352" s="15">
        <v>2</v>
      </c>
      <c r="O3352" s="15">
        <v>1</v>
      </c>
      <c r="P3352" s="13" t="s">
        <v>31</v>
      </c>
      <c r="Q3352" s="13" t="s">
        <v>32</v>
      </c>
      <c r="R3352" s="1"/>
      <c r="S3352" s="13" t="str" cm="1">
        <f t="array" ref="S3352">IFERROR(_xlfn.TEXTJOIN(", ",TRUE,IF(ChangeLog[ROW_ID]=$T3352,ChangeLog[Change'#],"")),"")</f>
        <v/>
      </c>
      <c r="T3352">
        <v>3354</v>
      </c>
    </row>
    <row r="3353" spans="1:20" ht="17.100000000000001" customHeight="1" x14ac:dyDescent="0.25">
      <c r="A3353" s="1" t="s">
        <v>1242</v>
      </c>
      <c r="B3353" s="15">
        <v>2013</v>
      </c>
      <c r="C3353" s="15" t="s">
        <v>171</v>
      </c>
      <c r="D3353" s="15" t="s">
        <v>171</v>
      </c>
      <c r="E3353" s="15" t="s">
        <v>171</v>
      </c>
      <c r="F3353" s="15" t="s">
        <v>26</v>
      </c>
      <c r="G3353" s="15" t="s">
        <v>5351</v>
      </c>
      <c r="H3353" s="15" t="s">
        <v>1603</v>
      </c>
      <c r="I3353" s="15" t="s">
        <v>12450</v>
      </c>
      <c r="J3353" s="1" t="s">
        <v>5353</v>
      </c>
      <c r="K3353" s="15" t="s">
        <v>29</v>
      </c>
      <c r="L3353" s="15">
        <v>3</v>
      </c>
      <c r="M3353" s="15" t="s">
        <v>57</v>
      </c>
      <c r="N3353" s="15">
        <v>3</v>
      </c>
      <c r="O3353" s="15">
        <v>1</v>
      </c>
      <c r="P3353" s="13" t="s">
        <v>31</v>
      </c>
      <c r="Q3353" s="13" t="s">
        <v>32</v>
      </c>
      <c r="R3353" s="1"/>
      <c r="S3353" s="13" t="str" cm="1">
        <f t="array" ref="S3353">IFERROR(_xlfn.TEXTJOIN(", ",TRUE,IF(ChangeLog[ROW_ID]=$T3353,ChangeLog[Change'#],"")),"")</f>
        <v/>
      </c>
      <c r="T3353">
        <v>3355</v>
      </c>
    </row>
    <row r="3354" spans="1:20" ht="17.100000000000001" customHeight="1" x14ac:dyDescent="0.25">
      <c r="A3354" s="1" t="s">
        <v>1242</v>
      </c>
      <c r="B3354" s="15">
        <v>2013</v>
      </c>
      <c r="C3354" s="15" t="s">
        <v>171</v>
      </c>
      <c r="D3354" s="15" t="s">
        <v>171</v>
      </c>
      <c r="E3354" s="15" t="s">
        <v>5354</v>
      </c>
      <c r="F3354" s="15" t="s">
        <v>26</v>
      </c>
      <c r="G3354" s="15" t="s">
        <v>5355</v>
      </c>
      <c r="H3354" s="15" t="s">
        <v>1603</v>
      </c>
      <c r="I3354" s="15" t="s">
        <v>12451</v>
      </c>
      <c r="J3354" s="1" t="s">
        <v>5357</v>
      </c>
      <c r="K3354" s="15" t="s">
        <v>29</v>
      </c>
      <c r="L3354" s="15">
        <v>3</v>
      </c>
      <c r="M3354" s="15" t="s">
        <v>57</v>
      </c>
      <c r="N3354" s="15">
        <v>3</v>
      </c>
      <c r="O3354" s="15">
        <v>1</v>
      </c>
      <c r="P3354" s="13" t="s">
        <v>31</v>
      </c>
      <c r="Q3354" s="13" t="s">
        <v>32</v>
      </c>
      <c r="R3354" s="1"/>
      <c r="S3354" s="13" t="str" cm="1">
        <f t="array" ref="S3354">IFERROR(_xlfn.TEXTJOIN(", ",TRUE,IF(ChangeLog[ROW_ID]=$T3354,ChangeLog[Change'#],"")),"")</f>
        <v/>
      </c>
      <c r="T3354">
        <v>3356</v>
      </c>
    </row>
    <row r="3355" spans="1:20" ht="17.100000000000001" customHeight="1" x14ac:dyDescent="0.25">
      <c r="A3355" s="1" t="s">
        <v>1242</v>
      </c>
      <c r="B3355" s="15">
        <v>2013</v>
      </c>
      <c r="C3355" s="15" t="s">
        <v>92</v>
      </c>
      <c r="D3355" s="15" t="s">
        <v>92</v>
      </c>
      <c r="E3355" s="15" t="s">
        <v>386</v>
      </c>
      <c r="F3355" s="15" t="s">
        <v>26</v>
      </c>
      <c r="G3355" s="15" t="s">
        <v>587</v>
      </c>
      <c r="H3355" s="15" t="s">
        <v>1296</v>
      </c>
      <c r="I3355" s="15" t="s">
        <v>12452</v>
      </c>
      <c r="J3355" s="1" t="s">
        <v>5359</v>
      </c>
      <c r="K3355" s="15" t="s">
        <v>29</v>
      </c>
      <c r="L3355" s="15">
        <v>3</v>
      </c>
      <c r="M3355" s="15" t="s">
        <v>57</v>
      </c>
      <c r="N3355" s="15">
        <v>3</v>
      </c>
      <c r="O3355" s="15">
        <v>1</v>
      </c>
      <c r="P3355" s="13" t="s">
        <v>31</v>
      </c>
      <c r="Q3355" s="13" t="s">
        <v>32</v>
      </c>
      <c r="R3355" s="1"/>
      <c r="S3355" s="13" t="str" cm="1">
        <f t="array" ref="S3355">IFERROR(_xlfn.TEXTJOIN(", ",TRUE,IF(ChangeLog[ROW_ID]=$T3355,ChangeLog[Change'#],"")),"")</f>
        <v/>
      </c>
      <c r="T3355">
        <v>3357</v>
      </c>
    </row>
    <row r="3356" spans="1:20" ht="17.100000000000001" customHeight="1" x14ac:dyDescent="0.25">
      <c r="A3356" s="1" t="s">
        <v>1242</v>
      </c>
      <c r="B3356" s="15">
        <v>2013</v>
      </c>
      <c r="C3356" s="15" t="s">
        <v>92</v>
      </c>
      <c r="D3356" s="15" t="s">
        <v>92</v>
      </c>
      <c r="E3356" s="15" t="s">
        <v>93</v>
      </c>
      <c r="F3356" s="15" t="s">
        <v>26</v>
      </c>
      <c r="G3356" s="15" t="s">
        <v>94</v>
      </c>
      <c r="H3356" s="15" t="s">
        <v>1296</v>
      </c>
      <c r="I3356" s="15" t="s">
        <v>12453</v>
      </c>
      <c r="J3356" s="1" t="s">
        <v>5361</v>
      </c>
      <c r="K3356" s="15" t="s">
        <v>29</v>
      </c>
      <c r="L3356" s="15">
        <v>3</v>
      </c>
      <c r="M3356" s="15" t="s">
        <v>57</v>
      </c>
      <c r="N3356" s="15">
        <v>3</v>
      </c>
      <c r="O3356" s="15">
        <v>1</v>
      </c>
      <c r="P3356" s="13" t="s">
        <v>31</v>
      </c>
      <c r="Q3356" s="13" t="s">
        <v>32</v>
      </c>
      <c r="R3356" s="1"/>
      <c r="S3356" s="13" t="str" cm="1">
        <f t="array" ref="S3356">IFERROR(_xlfn.TEXTJOIN(", ",TRUE,IF(ChangeLog[ROW_ID]=$T3356,ChangeLog[Change'#],"")),"")</f>
        <v/>
      </c>
      <c r="T3356">
        <v>3358</v>
      </c>
    </row>
    <row r="3357" spans="1:20" ht="17.100000000000001" customHeight="1" x14ac:dyDescent="0.25">
      <c r="A3357" s="1" t="s">
        <v>1242</v>
      </c>
      <c r="B3357" s="15">
        <v>2013</v>
      </c>
      <c r="C3357" s="15" t="s">
        <v>92</v>
      </c>
      <c r="D3357" s="15" t="s">
        <v>92</v>
      </c>
      <c r="E3357" s="15" t="s">
        <v>386</v>
      </c>
      <c r="F3357" s="15" t="s">
        <v>49</v>
      </c>
      <c r="G3357" s="15" t="s">
        <v>2163</v>
      </c>
      <c r="H3357" s="15" t="s">
        <v>1296</v>
      </c>
      <c r="I3357" s="15" t="s">
        <v>12454</v>
      </c>
      <c r="J3357" s="1" t="s">
        <v>5363</v>
      </c>
      <c r="K3357" s="15" t="s">
        <v>29</v>
      </c>
      <c r="L3357" s="15">
        <v>3</v>
      </c>
      <c r="M3357" s="15" t="s">
        <v>57</v>
      </c>
      <c r="N3357" s="15">
        <v>3</v>
      </c>
      <c r="O3357" s="15">
        <v>1</v>
      </c>
      <c r="P3357" s="13" t="s">
        <v>31</v>
      </c>
      <c r="Q3357" s="13" t="s">
        <v>32</v>
      </c>
      <c r="R3357" s="1"/>
      <c r="S3357" s="13" t="str" cm="1">
        <f t="array" ref="S3357">IFERROR(_xlfn.TEXTJOIN(", ",TRUE,IF(ChangeLog[ROW_ID]=$T3357,ChangeLog[Change'#],"")),"")</f>
        <v/>
      </c>
      <c r="T3357">
        <v>3359</v>
      </c>
    </row>
    <row r="3358" spans="1:20" ht="17.100000000000001" customHeight="1" x14ac:dyDescent="0.25">
      <c r="A3358" s="1" t="s">
        <v>1242</v>
      </c>
      <c r="B3358" s="15">
        <v>2013</v>
      </c>
      <c r="C3358" s="15" t="s">
        <v>92</v>
      </c>
      <c r="D3358" s="15" t="s">
        <v>92</v>
      </c>
      <c r="E3358" s="15" t="s">
        <v>386</v>
      </c>
      <c r="F3358" s="15" t="s">
        <v>49</v>
      </c>
      <c r="G3358" s="15" t="s">
        <v>1121</v>
      </c>
      <c r="H3358" s="15" t="s">
        <v>1296</v>
      </c>
      <c r="I3358" s="15" t="s">
        <v>12455</v>
      </c>
      <c r="J3358" s="1" t="s">
        <v>5365</v>
      </c>
      <c r="K3358" s="15" t="s">
        <v>29</v>
      </c>
      <c r="L3358" s="15">
        <v>1</v>
      </c>
      <c r="M3358" s="15" t="s">
        <v>41</v>
      </c>
      <c r="N3358" s="15">
        <v>1</v>
      </c>
      <c r="O3358" s="15">
        <v>1</v>
      </c>
      <c r="P3358" s="13" t="s">
        <v>31</v>
      </c>
      <c r="Q3358" s="13" t="s">
        <v>32</v>
      </c>
      <c r="R3358" s="1"/>
      <c r="S3358" s="13" t="str" cm="1">
        <f t="array" ref="S3358">IFERROR(_xlfn.TEXTJOIN(", ",TRUE,IF(ChangeLog[ROW_ID]=$T3358,ChangeLog[Change'#],"")),"")</f>
        <v/>
      </c>
      <c r="T3358">
        <v>3360</v>
      </c>
    </row>
    <row r="3359" spans="1:20" ht="17.100000000000001" customHeight="1" x14ac:dyDescent="0.25">
      <c r="A3359" s="1" t="s">
        <v>1242</v>
      </c>
      <c r="B3359" s="15">
        <v>2013</v>
      </c>
      <c r="C3359" s="15" t="s">
        <v>92</v>
      </c>
      <c r="D3359" s="15" t="s">
        <v>92</v>
      </c>
      <c r="E3359" s="15" t="s">
        <v>386</v>
      </c>
      <c r="F3359" s="15" t="s">
        <v>26</v>
      </c>
      <c r="G3359" s="15" t="s">
        <v>2163</v>
      </c>
      <c r="H3359" s="15" t="s">
        <v>1296</v>
      </c>
      <c r="I3359" s="15" t="s">
        <v>12456</v>
      </c>
      <c r="J3359" s="1" t="s">
        <v>5367</v>
      </c>
      <c r="K3359" s="15" t="s">
        <v>29</v>
      </c>
      <c r="L3359" s="15">
        <v>2</v>
      </c>
      <c r="M3359" s="15" t="s">
        <v>30</v>
      </c>
      <c r="N3359" s="15">
        <v>2</v>
      </c>
      <c r="O3359" s="15">
        <v>1</v>
      </c>
      <c r="P3359" s="13" t="s">
        <v>31</v>
      </c>
      <c r="Q3359" s="13" t="s">
        <v>32</v>
      </c>
      <c r="R3359" s="1"/>
      <c r="S3359" s="13" t="str" cm="1">
        <f t="array" ref="S3359">IFERROR(_xlfn.TEXTJOIN(", ",TRUE,IF(ChangeLog[ROW_ID]=$T3359,ChangeLog[Change'#],"")),"")</f>
        <v/>
      </c>
      <c r="T3359">
        <v>3361</v>
      </c>
    </row>
    <row r="3360" spans="1:20" ht="17.100000000000001" customHeight="1" x14ac:dyDescent="0.25">
      <c r="A3360" s="1" t="s">
        <v>1242</v>
      </c>
      <c r="B3360" s="15">
        <v>2013</v>
      </c>
      <c r="C3360" s="15" t="s">
        <v>92</v>
      </c>
      <c r="D3360" s="15" t="s">
        <v>92</v>
      </c>
      <c r="E3360" s="15" t="s">
        <v>386</v>
      </c>
      <c r="F3360" s="15" t="s">
        <v>49</v>
      </c>
      <c r="G3360" s="15" t="s">
        <v>5368</v>
      </c>
      <c r="H3360" s="15" t="s">
        <v>1296</v>
      </c>
      <c r="I3360" s="15" t="s">
        <v>12457</v>
      </c>
      <c r="J3360" s="1" t="s">
        <v>5370</v>
      </c>
      <c r="K3360" s="15" t="s">
        <v>29</v>
      </c>
      <c r="L3360" s="15">
        <v>2</v>
      </c>
      <c r="M3360" s="15" t="s">
        <v>30</v>
      </c>
      <c r="N3360" s="15">
        <v>2</v>
      </c>
      <c r="O3360" s="15">
        <v>1</v>
      </c>
      <c r="P3360" s="13" t="s">
        <v>31</v>
      </c>
      <c r="Q3360" s="13" t="s">
        <v>32</v>
      </c>
      <c r="R3360" s="1"/>
      <c r="S3360" s="13" t="str" cm="1">
        <f t="array" ref="S3360">IFERROR(_xlfn.TEXTJOIN(", ",TRUE,IF(ChangeLog[ROW_ID]=$T3360,ChangeLog[Change'#],"")),"")</f>
        <v/>
      </c>
      <c r="T3360">
        <v>3362</v>
      </c>
    </row>
    <row r="3361" spans="1:20" ht="17.100000000000001" customHeight="1" x14ac:dyDescent="0.25">
      <c r="A3361" s="1" t="s">
        <v>1242</v>
      </c>
      <c r="B3361" s="15">
        <v>2013</v>
      </c>
      <c r="C3361" s="15" t="s">
        <v>92</v>
      </c>
      <c r="D3361" s="15" t="s">
        <v>92</v>
      </c>
      <c r="E3361" s="15" t="s">
        <v>386</v>
      </c>
      <c r="F3361" s="15" t="s">
        <v>49</v>
      </c>
      <c r="G3361" s="15" t="s">
        <v>587</v>
      </c>
      <c r="H3361" s="15" t="s">
        <v>1296</v>
      </c>
      <c r="I3361" s="15" t="s">
        <v>12458</v>
      </c>
      <c r="J3361" s="1" t="s">
        <v>588</v>
      </c>
      <c r="K3361" s="15" t="s">
        <v>29</v>
      </c>
      <c r="L3361" s="15">
        <v>2</v>
      </c>
      <c r="M3361" s="15" t="s">
        <v>30</v>
      </c>
      <c r="N3361" s="15">
        <v>2</v>
      </c>
      <c r="O3361" s="15">
        <v>1</v>
      </c>
      <c r="P3361" s="13" t="s">
        <v>31</v>
      </c>
      <c r="Q3361" s="13" t="s">
        <v>32</v>
      </c>
      <c r="R3361" s="1"/>
      <c r="S3361" s="13" t="str" cm="1">
        <f t="array" ref="S3361">IFERROR(_xlfn.TEXTJOIN(", ",TRUE,IF(ChangeLog[ROW_ID]=$T3361,ChangeLog[Change'#],"")),"")</f>
        <v/>
      </c>
      <c r="T3361">
        <v>3363</v>
      </c>
    </row>
    <row r="3362" spans="1:20" ht="17.100000000000001" customHeight="1" x14ac:dyDescent="0.25">
      <c r="A3362" s="1" t="s">
        <v>1242</v>
      </c>
      <c r="B3362" s="15">
        <v>2013</v>
      </c>
      <c r="C3362" s="15" t="s">
        <v>92</v>
      </c>
      <c r="D3362" s="15" t="s">
        <v>92</v>
      </c>
      <c r="E3362" s="15" t="s">
        <v>386</v>
      </c>
      <c r="F3362" s="15" t="s">
        <v>26</v>
      </c>
      <c r="G3362" s="15" t="s">
        <v>2676</v>
      </c>
      <c r="H3362" s="15" t="s">
        <v>1296</v>
      </c>
      <c r="I3362" s="15" t="s">
        <v>12459</v>
      </c>
      <c r="J3362" s="1" t="s">
        <v>5373</v>
      </c>
      <c r="K3362" s="15" t="s">
        <v>29</v>
      </c>
      <c r="L3362" s="15">
        <v>2</v>
      </c>
      <c r="M3362" s="15" t="s">
        <v>30</v>
      </c>
      <c r="N3362" s="15">
        <v>2</v>
      </c>
      <c r="O3362" s="15">
        <v>1</v>
      </c>
      <c r="P3362" s="13" t="s">
        <v>31</v>
      </c>
      <c r="Q3362" s="13" t="s">
        <v>32</v>
      </c>
      <c r="R3362" s="1"/>
      <c r="S3362" s="13" t="str" cm="1">
        <f t="array" ref="S3362">IFERROR(_xlfn.TEXTJOIN(", ",TRUE,IF(ChangeLog[ROW_ID]=$T3362,ChangeLog[Change'#],"")),"")</f>
        <v/>
      </c>
      <c r="T3362">
        <v>3364</v>
      </c>
    </row>
    <row r="3363" spans="1:20" ht="17.100000000000001" customHeight="1" x14ac:dyDescent="0.25">
      <c r="A3363" s="1" t="s">
        <v>1242</v>
      </c>
      <c r="B3363" s="15">
        <v>2013</v>
      </c>
      <c r="C3363" s="15" t="s">
        <v>97</v>
      </c>
      <c r="D3363" s="15" t="s">
        <v>97</v>
      </c>
      <c r="E3363" s="15" t="s">
        <v>97</v>
      </c>
      <c r="F3363" s="15" t="s">
        <v>26</v>
      </c>
      <c r="G3363" s="15" t="s">
        <v>152</v>
      </c>
      <c r="H3363" s="15" t="s">
        <v>1349</v>
      </c>
      <c r="I3363" s="15" t="s">
        <v>1002</v>
      </c>
      <c r="J3363" s="1" t="s">
        <v>5374</v>
      </c>
      <c r="K3363" s="15" t="s">
        <v>29</v>
      </c>
      <c r="L3363" s="15">
        <v>3</v>
      </c>
      <c r="M3363" s="15" t="s">
        <v>57</v>
      </c>
      <c r="N3363" s="15">
        <v>3</v>
      </c>
      <c r="O3363" s="15">
        <v>1</v>
      </c>
      <c r="P3363" s="13" t="s">
        <v>31</v>
      </c>
      <c r="Q3363" s="13" t="s">
        <v>32</v>
      </c>
      <c r="R3363" s="1"/>
      <c r="S3363" s="13" t="str" cm="1">
        <f t="array" ref="S3363">IFERROR(_xlfn.TEXTJOIN(", ",TRUE,IF(ChangeLog[ROW_ID]=$T3363,ChangeLog[Change'#],"")),"")</f>
        <v/>
      </c>
      <c r="T3363">
        <v>3365</v>
      </c>
    </row>
    <row r="3364" spans="1:20" ht="17.100000000000001" customHeight="1" x14ac:dyDescent="0.25">
      <c r="A3364" s="1" t="s">
        <v>1242</v>
      </c>
      <c r="B3364" s="15">
        <v>2013</v>
      </c>
      <c r="C3364" s="15" t="s">
        <v>97</v>
      </c>
      <c r="D3364" s="15" t="s">
        <v>97</v>
      </c>
      <c r="E3364" s="15" t="s">
        <v>97</v>
      </c>
      <c r="F3364" s="15" t="s">
        <v>26</v>
      </c>
      <c r="G3364" s="15" t="s">
        <v>36</v>
      </c>
      <c r="H3364" s="15" t="s">
        <v>1349</v>
      </c>
      <c r="I3364" s="15" t="s">
        <v>98</v>
      </c>
      <c r="J3364" s="1" t="s">
        <v>5375</v>
      </c>
      <c r="K3364" s="15" t="s">
        <v>29</v>
      </c>
      <c r="L3364" s="15">
        <v>1</v>
      </c>
      <c r="M3364" s="15" t="s">
        <v>41</v>
      </c>
      <c r="N3364" s="15">
        <v>1</v>
      </c>
      <c r="O3364" s="15">
        <v>1</v>
      </c>
      <c r="P3364" s="13" t="s">
        <v>31</v>
      </c>
      <c r="Q3364" s="13" t="s">
        <v>32</v>
      </c>
      <c r="R3364" s="1"/>
      <c r="S3364" s="13" t="str" cm="1">
        <f t="array" ref="S3364">IFERROR(_xlfn.TEXTJOIN(", ",TRUE,IF(ChangeLog[ROW_ID]=$T3364,ChangeLog[Change'#],"")),"")</f>
        <v/>
      </c>
      <c r="T3364">
        <v>3366</v>
      </c>
    </row>
    <row r="3365" spans="1:20" ht="17.100000000000001" customHeight="1" x14ac:dyDescent="0.25">
      <c r="A3365" s="1" t="s">
        <v>1242</v>
      </c>
      <c r="B3365" s="15">
        <v>2013</v>
      </c>
      <c r="C3365" s="15" t="s">
        <v>97</v>
      </c>
      <c r="D3365" s="15" t="s">
        <v>97</v>
      </c>
      <c r="E3365" s="15" t="s">
        <v>97</v>
      </c>
      <c r="F3365" s="15" t="s">
        <v>49</v>
      </c>
      <c r="G3365" s="15" t="s">
        <v>36</v>
      </c>
      <c r="H3365" s="15" t="s">
        <v>1349</v>
      </c>
      <c r="I3365" s="15" t="s">
        <v>265</v>
      </c>
      <c r="J3365" s="1" t="s">
        <v>5376</v>
      </c>
      <c r="K3365" s="15" t="s">
        <v>29</v>
      </c>
      <c r="L3365" s="15">
        <v>1</v>
      </c>
      <c r="M3365" s="15" t="s">
        <v>41</v>
      </c>
      <c r="N3365" s="15">
        <v>1</v>
      </c>
      <c r="O3365" s="15">
        <v>1</v>
      </c>
      <c r="P3365" s="13" t="s">
        <v>31</v>
      </c>
      <c r="Q3365" s="13" t="s">
        <v>32</v>
      </c>
      <c r="R3365" s="1"/>
      <c r="S3365" s="13" t="str" cm="1">
        <f t="array" ref="S3365">IFERROR(_xlfn.TEXTJOIN(", ",TRUE,IF(ChangeLog[ROW_ID]=$T3365,ChangeLog[Change'#],"")),"")</f>
        <v/>
      </c>
      <c r="T3365">
        <v>3367</v>
      </c>
    </row>
    <row r="3366" spans="1:20" ht="17.100000000000001" customHeight="1" x14ac:dyDescent="0.25">
      <c r="A3366" s="1" t="s">
        <v>1242</v>
      </c>
      <c r="B3366" s="15">
        <v>2013</v>
      </c>
      <c r="C3366" s="15" t="s">
        <v>97</v>
      </c>
      <c r="D3366" s="15" t="s">
        <v>97</v>
      </c>
      <c r="E3366" s="15" t="s">
        <v>97</v>
      </c>
      <c r="F3366" s="15" t="s">
        <v>49</v>
      </c>
      <c r="G3366" s="15" t="s">
        <v>152</v>
      </c>
      <c r="H3366" s="15" t="s">
        <v>1349</v>
      </c>
      <c r="I3366" s="15" t="s">
        <v>267</v>
      </c>
      <c r="J3366" s="1" t="s">
        <v>1191</v>
      </c>
      <c r="K3366" s="15" t="s">
        <v>29</v>
      </c>
      <c r="L3366" s="15">
        <v>1</v>
      </c>
      <c r="M3366" s="15" t="s">
        <v>41</v>
      </c>
      <c r="N3366" s="15">
        <v>1</v>
      </c>
      <c r="O3366" s="15">
        <v>1</v>
      </c>
      <c r="P3366" s="13" t="s">
        <v>31</v>
      </c>
      <c r="Q3366" s="13" t="s">
        <v>32</v>
      </c>
      <c r="R3366" s="1"/>
      <c r="S3366" s="13" t="str" cm="1">
        <f t="array" ref="S3366">IFERROR(_xlfn.TEXTJOIN(", ",TRUE,IF(ChangeLog[ROW_ID]=$T3366,ChangeLog[Change'#],"")),"")</f>
        <v/>
      </c>
      <c r="T3366">
        <v>3368</v>
      </c>
    </row>
    <row r="3367" spans="1:20" ht="17.100000000000001" customHeight="1" x14ac:dyDescent="0.25">
      <c r="A3367" s="1" t="s">
        <v>1242</v>
      </c>
      <c r="B3367" s="15">
        <v>2013</v>
      </c>
      <c r="C3367" s="15" t="s">
        <v>97</v>
      </c>
      <c r="D3367" s="15" t="s">
        <v>97</v>
      </c>
      <c r="E3367" s="15" t="s">
        <v>97</v>
      </c>
      <c r="F3367" s="15" t="s">
        <v>26</v>
      </c>
      <c r="G3367" s="15" t="s">
        <v>152</v>
      </c>
      <c r="H3367" s="15" t="s">
        <v>1349</v>
      </c>
      <c r="I3367" s="15" t="s">
        <v>1002</v>
      </c>
      <c r="J3367" s="1" t="s">
        <v>593</v>
      </c>
      <c r="K3367" s="15" t="s">
        <v>29</v>
      </c>
      <c r="L3367" s="15">
        <v>1</v>
      </c>
      <c r="M3367" s="15" t="s">
        <v>41</v>
      </c>
      <c r="N3367" s="15">
        <v>1</v>
      </c>
      <c r="O3367" s="15">
        <v>1</v>
      </c>
      <c r="P3367" s="13" t="s">
        <v>31</v>
      </c>
      <c r="Q3367" s="13" t="s">
        <v>32</v>
      </c>
      <c r="R3367" s="1"/>
      <c r="S3367" s="13" t="str" cm="1">
        <f t="array" ref="S3367">IFERROR(_xlfn.TEXTJOIN(", ",TRUE,IF(ChangeLog[ROW_ID]=$T3367,ChangeLog[Change'#],"")),"")</f>
        <v/>
      </c>
      <c r="T3367">
        <v>3369</v>
      </c>
    </row>
    <row r="3368" spans="1:20" ht="17.100000000000001" customHeight="1" x14ac:dyDescent="0.25">
      <c r="A3368" s="1" t="s">
        <v>1242</v>
      </c>
      <c r="B3368" s="15">
        <v>2013</v>
      </c>
      <c r="C3368" s="15" t="s">
        <v>97</v>
      </c>
      <c r="D3368" s="15" t="s">
        <v>97</v>
      </c>
      <c r="E3368" s="15" t="s">
        <v>97</v>
      </c>
      <c r="F3368" s="15" t="s">
        <v>49</v>
      </c>
      <c r="G3368" s="15" t="s">
        <v>152</v>
      </c>
      <c r="H3368" s="15" t="s">
        <v>1349</v>
      </c>
      <c r="I3368" s="15" t="s">
        <v>267</v>
      </c>
      <c r="J3368" s="1" t="s">
        <v>5377</v>
      </c>
      <c r="K3368" s="15" t="s">
        <v>29</v>
      </c>
      <c r="L3368" s="15">
        <v>2</v>
      </c>
      <c r="M3368" s="15" t="s">
        <v>30</v>
      </c>
      <c r="N3368" s="15">
        <v>2</v>
      </c>
      <c r="O3368" s="15">
        <v>1</v>
      </c>
      <c r="P3368" s="13" t="s">
        <v>31</v>
      </c>
      <c r="Q3368" s="13" t="s">
        <v>32</v>
      </c>
      <c r="R3368" s="1"/>
      <c r="S3368" s="13" t="str" cm="1">
        <f t="array" ref="S3368">IFERROR(_xlfn.TEXTJOIN(", ",TRUE,IF(ChangeLog[ROW_ID]=$T3368,ChangeLog[Change'#],"")),"")</f>
        <v/>
      </c>
      <c r="T3368">
        <v>3370</v>
      </c>
    </row>
    <row r="3369" spans="1:20" ht="17.100000000000001" customHeight="1" x14ac:dyDescent="0.25">
      <c r="A3369" s="1" t="s">
        <v>1242</v>
      </c>
      <c r="B3369" s="15">
        <v>2013</v>
      </c>
      <c r="C3369" s="15" t="s">
        <v>3203</v>
      </c>
      <c r="D3369" s="15" t="s">
        <v>3203</v>
      </c>
      <c r="E3369" s="15" t="s">
        <v>5197</v>
      </c>
      <c r="F3369" s="15" t="s">
        <v>49</v>
      </c>
      <c r="G3369" s="15" t="s">
        <v>152</v>
      </c>
      <c r="H3369" s="15" t="s">
        <v>3206</v>
      </c>
      <c r="I3369" s="15" t="s">
        <v>12460</v>
      </c>
      <c r="J3369" s="1" t="s">
        <v>5379</v>
      </c>
      <c r="K3369" s="15" t="s">
        <v>29</v>
      </c>
      <c r="L3369" s="15">
        <v>2</v>
      </c>
      <c r="M3369" s="15" t="s">
        <v>30</v>
      </c>
      <c r="N3369" s="15">
        <v>2</v>
      </c>
      <c r="O3369" s="15">
        <v>1</v>
      </c>
      <c r="P3369" s="13" t="s">
        <v>31</v>
      </c>
      <c r="Q3369" s="13" t="s">
        <v>32</v>
      </c>
      <c r="R3369" s="1"/>
      <c r="S3369" s="13" t="str" cm="1">
        <f t="array" ref="S3369">IFERROR(_xlfn.TEXTJOIN(", ",TRUE,IF(ChangeLog[ROW_ID]=$T3369,ChangeLog[Change'#],"")),"")</f>
        <v/>
      </c>
      <c r="T3369">
        <v>3371</v>
      </c>
    </row>
    <row r="3370" spans="1:20" ht="17.100000000000001" customHeight="1" x14ac:dyDescent="0.25">
      <c r="A3370" s="1" t="s">
        <v>1242</v>
      </c>
      <c r="B3370" s="15">
        <v>2013</v>
      </c>
      <c r="C3370" s="15" t="s">
        <v>189</v>
      </c>
      <c r="D3370" s="15" t="s">
        <v>189</v>
      </c>
      <c r="E3370" s="15" t="s">
        <v>190</v>
      </c>
      <c r="F3370" s="15" t="s">
        <v>26</v>
      </c>
      <c r="G3370" s="15" t="s">
        <v>269</v>
      </c>
      <c r="H3370" s="15" t="s">
        <v>3517</v>
      </c>
      <c r="I3370" s="15" t="s">
        <v>12461</v>
      </c>
      <c r="J3370" s="1" t="s">
        <v>5381</v>
      </c>
      <c r="K3370" s="15" t="s">
        <v>29</v>
      </c>
      <c r="L3370" s="15">
        <v>3</v>
      </c>
      <c r="M3370" s="15" t="s">
        <v>57</v>
      </c>
      <c r="N3370" s="15">
        <v>3</v>
      </c>
      <c r="O3370" s="15">
        <v>1</v>
      </c>
      <c r="P3370" s="13" t="s">
        <v>31</v>
      </c>
      <c r="Q3370" s="13" t="s">
        <v>32</v>
      </c>
      <c r="R3370" s="1"/>
      <c r="S3370" s="13" t="str" cm="1">
        <f t="array" ref="S3370">IFERROR(_xlfn.TEXTJOIN(", ",TRUE,IF(ChangeLog[ROW_ID]=$T3370,ChangeLog[Change'#],"")),"")</f>
        <v/>
      </c>
      <c r="T3370">
        <v>3372</v>
      </c>
    </row>
    <row r="3371" spans="1:20" ht="17.100000000000001" customHeight="1" x14ac:dyDescent="0.25">
      <c r="A3371" s="1" t="s">
        <v>1242</v>
      </c>
      <c r="B3371" s="15">
        <v>2013</v>
      </c>
      <c r="C3371" s="15" t="s">
        <v>189</v>
      </c>
      <c r="D3371" s="15" t="s">
        <v>189</v>
      </c>
      <c r="E3371" s="15" t="s">
        <v>190</v>
      </c>
      <c r="F3371" s="15" t="s">
        <v>49</v>
      </c>
      <c r="G3371" s="15" t="s">
        <v>4998</v>
      </c>
      <c r="H3371" s="15" t="s">
        <v>3517</v>
      </c>
      <c r="I3371" s="15" t="s">
        <v>12462</v>
      </c>
      <c r="J3371" s="1" t="s">
        <v>5383</v>
      </c>
      <c r="K3371" s="15" t="s">
        <v>29</v>
      </c>
      <c r="L3371" s="15">
        <v>2</v>
      </c>
      <c r="M3371" s="15" t="s">
        <v>30</v>
      </c>
      <c r="N3371" s="15">
        <v>2</v>
      </c>
      <c r="O3371" s="15">
        <v>1</v>
      </c>
      <c r="P3371" s="13" t="s">
        <v>31</v>
      </c>
      <c r="Q3371" s="13" t="s">
        <v>32</v>
      </c>
      <c r="R3371" s="1"/>
      <c r="S3371" s="13" t="str" cm="1">
        <f t="array" ref="S3371">IFERROR(_xlfn.TEXTJOIN(", ",TRUE,IF(ChangeLog[ROW_ID]=$T3371,ChangeLog[Change'#],"")),"")</f>
        <v/>
      </c>
      <c r="T3371">
        <v>3373</v>
      </c>
    </row>
    <row r="3372" spans="1:20" ht="17.100000000000001" customHeight="1" x14ac:dyDescent="0.25">
      <c r="A3372" s="1" t="s">
        <v>1242</v>
      </c>
      <c r="B3372" s="15">
        <v>2013</v>
      </c>
      <c r="C3372" s="15" t="s">
        <v>189</v>
      </c>
      <c r="D3372" s="15" t="s">
        <v>189</v>
      </c>
      <c r="E3372" s="15" t="s">
        <v>190</v>
      </c>
      <c r="F3372" s="15" t="s">
        <v>26</v>
      </c>
      <c r="G3372" s="15" t="s">
        <v>5001</v>
      </c>
      <c r="H3372" s="15" t="s">
        <v>3517</v>
      </c>
      <c r="I3372" s="15" t="s">
        <v>12463</v>
      </c>
      <c r="J3372" s="1" t="s">
        <v>5385</v>
      </c>
      <c r="K3372" s="15" t="s">
        <v>29</v>
      </c>
      <c r="L3372" s="15">
        <v>3</v>
      </c>
      <c r="M3372" s="15" t="s">
        <v>57</v>
      </c>
      <c r="N3372" s="15">
        <v>3</v>
      </c>
      <c r="O3372" s="15">
        <v>1</v>
      </c>
      <c r="P3372" s="13" t="s">
        <v>31</v>
      </c>
      <c r="Q3372" s="13" t="s">
        <v>32</v>
      </c>
      <c r="R3372" s="1"/>
      <c r="S3372" s="13" t="str" cm="1">
        <f t="array" ref="S3372">IFERROR(_xlfn.TEXTJOIN(", ",TRUE,IF(ChangeLog[ROW_ID]=$T3372,ChangeLog[Change'#],"")),"")</f>
        <v/>
      </c>
      <c r="T3372">
        <v>3374</v>
      </c>
    </row>
    <row r="3373" spans="1:20" ht="17.100000000000001" customHeight="1" x14ac:dyDescent="0.25">
      <c r="A3373" s="1" t="s">
        <v>1242</v>
      </c>
      <c r="B3373" s="15">
        <v>2013</v>
      </c>
      <c r="C3373" s="15" t="s">
        <v>189</v>
      </c>
      <c r="D3373" s="15" t="s">
        <v>189</v>
      </c>
      <c r="E3373" s="15" t="s">
        <v>190</v>
      </c>
      <c r="F3373" s="15" t="s">
        <v>49</v>
      </c>
      <c r="G3373" s="15" t="s">
        <v>5001</v>
      </c>
      <c r="H3373" s="15" t="s">
        <v>3517</v>
      </c>
      <c r="I3373" s="15" t="s">
        <v>12464</v>
      </c>
      <c r="J3373" s="1" t="s">
        <v>5387</v>
      </c>
      <c r="K3373" s="15" t="s">
        <v>29</v>
      </c>
      <c r="L3373" s="15">
        <v>1</v>
      </c>
      <c r="M3373" s="15" t="s">
        <v>41</v>
      </c>
      <c r="N3373" s="15">
        <v>1</v>
      </c>
      <c r="O3373" s="15">
        <v>1</v>
      </c>
      <c r="P3373" s="13" t="s">
        <v>31</v>
      </c>
      <c r="Q3373" s="13" t="s">
        <v>32</v>
      </c>
      <c r="R3373" s="1"/>
      <c r="S3373" s="13" t="str" cm="1">
        <f t="array" ref="S3373">IFERROR(_xlfn.TEXTJOIN(", ",TRUE,IF(ChangeLog[ROW_ID]=$T3373,ChangeLog[Change'#],"")),"")</f>
        <v/>
      </c>
      <c r="T3373">
        <v>3375</v>
      </c>
    </row>
    <row r="3374" spans="1:20" ht="17.100000000000001" customHeight="1" x14ac:dyDescent="0.25">
      <c r="A3374" s="1" t="s">
        <v>1242</v>
      </c>
      <c r="B3374" s="15">
        <v>2013</v>
      </c>
      <c r="C3374" s="15" t="s">
        <v>189</v>
      </c>
      <c r="D3374" s="15" t="s">
        <v>189</v>
      </c>
      <c r="E3374" s="15" t="s">
        <v>190</v>
      </c>
      <c r="F3374" s="15" t="s">
        <v>49</v>
      </c>
      <c r="G3374" s="15" t="s">
        <v>397</v>
      </c>
      <c r="H3374" s="15" t="s">
        <v>3517</v>
      </c>
      <c r="I3374" s="15" t="s">
        <v>398</v>
      </c>
      <c r="J3374" s="1" t="s">
        <v>399</v>
      </c>
      <c r="K3374" s="15" t="s">
        <v>29</v>
      </c>
      <c r="L3374" s="15">
        <v>2</v>
      </c>
      <c r="M3374" s="15" t="s">
        <v>30</v>
      </c>
      <c r="N3374" s="15">
        <v>2</v>
      </c>
      <c r="O3374" s="15">
        <v>1</v>
      </c>
      <c r="P3374" s="13" t="s">
        <v>31</v>
      </c>
      <c r="Q3374" s="13" t="s">
        <v>32</v>
      </c>
      <c r="R3374" s="1"/>
      <c r="S3374" s="13" t="str" cm="1">
        <f t="array" ref="S3374">IFERROR(_xlfn.TEXTJOIN(", ",TRUE,IF(ChangeLog[ROW_ID]=$T3374,ChangeLog[Change'#],"")),"")</f>
        <v/>
      </c>
      <c r="T3374">
        <v>3376</v>
      </c>
    </row>
    <row r="3375" spans="1:20" ht="17.100000000000001" customHeight="1" x14ac:dyDescent="0.25">
      <c r="A3375" s="1" t="s">
        <v>1242</v>
      </c>
      <c r="B3375" s="15">
        <v>2015</v>
      </c>
      <c r="C3375" s="15" t="s">
        <v>24</v>
      </c>
      <c r="D3375" s="15" t="s">
        <v>5008</v>
      </c>
      <c r="E3375" s="15" t="s">
        <v>5008</v>
      </c>
      <c r="F3375" s="15" t="s">
        <v>49</v>
      </c>
      <c r="G3375" s="15" t="s">
        <v>5017</v>
      </c>
      <c r="H3375" s="15" t="s">
        <v>5388</v>
      </c>
      <c r="I3375" s="15" t="s">
        <v>5389</v>
      </c>
      <c r="J3375" s="1" t="s">
        <v>5390</v>
      </c>
      <c r="K3375" s="15" t="s">
        <v>29</v>
      </c>
      <c r="L3375" s="15">
        <v>1</v>
      </c>
      <c r="M3375" s="15" t="s">
        <v>41</v>
      </c>
      <c r="N3375" s="15">
        <v>1</v>
      </c>
      <c r="O3375" s="15">
        <v>1</v>
      </c>
      <c r="P3375" s="13" t="s">
        <v>31</v>
      </c>
      <c r="Q3375" s="13" t="s">
        <v>32</v>
      </c>
      <c r="R3375" s="1"/>
      <c r="S3375" s="13" t="str" cm="1">
        <f t="array" ref="S3375">IFERROR(_xlfn.TEXTJOIN(", ",TRUE,IF(ChangeLog[ROW_ID]=$T3375,ChangeLog[Change'#],"")),"")</f>
        <v>280</v>
      </c>
      <c r="T3375">
        <v>3377</v>
      </c>
    </row>
    <row r="3376" spans="1:20" ht="17.100000000000001" customHeight="1" x14ac:dyDescent="0.25">
      <c r="A3376" s="1" t="s">
        <v>1242</v>
      </c>
      <c r="B3376" s="15">
        <v>2015</v>
      </c>
      <c r="C3376" s="15" t="s">
        <v>24</v>
      </c>
      <c r="D3376" s="15" t="s">
        <v>5008</v>
      </c>
      <c r="E3376" s="15" t="s">
        <v>5008</v>
      </c>
      <c r="F3376" s="15" t="s">
        <v>49</v>
      </c>
      <c r="G3376" s="15" t="s">
        <v>5391</v>
      </c>
      <c r="H3376" s="15" t="s">
        <v>5388</v>
      </c>
      <c r="I3376" s="15" t="s">
        <v>5392</v>
      </c>
      <c r="J3376" s="1" t="s">
        <v>5393</v>
      </c>
      <c r="K3376" s="15" t="s">
        <v>29</v>
      </c>
      <c r="L3376" s="15">
        <v>1</v>
      </c>
      <c r="M3376" s="15" t="s">
        <v>41</v>
      </c>
      <c r="N3376" s="15">
        <v>1</v>
      </c>
      <c r="O3376" s="15">
        <v>1</v>
      </c>
      <c r="P3376" s="13" t="s">
        <v>31</v>
      </c>
      <c r="Q3376" s="13" t="s">
        <v>32</v>
      </c>
      <c r="R3376" s="1"/>
      <c r="S3376" s="13" t="str" cm="1">
        <f t="array" ref="S3376">IFERROR(_xlfn.TEXTJOIN(", ",TRUE,IF(ChangeLog[ROW_ID]=$T3376,ChangeLog[Change'#],"")),"")</f>
        <v>281</v>
      </c>
      <c r="T3376">
        <v>3378</v>
      </c>
    </row>
    <row r="3377" spans="1:20" ht="17.100000000000001" customHeight="1" x14ac:dyDescent="0.25">
      <c r="A3377" s="1" t="s">
        <v>1242</v>
      </c>
      <c r="B3377" s="15">
        <v>2015</v>
      </c>
      <c r="C3377" s="15" t="s">
        <v>24</v>
      </c>
      <c r="D3377" s="15" t="s">
        <v>5008</v>
      </c>
      <c r="E3377" s="15" t="s">
        <v>5008</v>
      </c>
      <c r="F3377" s="15" t="s">
        <v>49</v>
      </c>
      <c r="G3377" s="15" t="s">
        <v>5394</v>
      </c>
      <c r="H3377" s="15" t="s">
        <v>5010</v>
      </c>
      <c r="I3377" s="15" t="s">
        <v>5395</v>
      </c>
      <c r="J3377" s="1" t="s">
        <v>5396</v>
      </c>
      <c r="K3377" s="15" t="s">
        <v>29</v>
      </c>
      <c r="L3377" s="15">
        <v>2</v>
      </c>
      <c r="M3377" s="15" t="s">
        <v>30</v>
      </c>
      <c r="N3377" s="15">
        <v>2</v>
      </c>
      <c r="O3377" s="15">
        <v>1</v>
      </c>
      <c r="P3377" s="13" t="s">
        <v>31</v>
      </c>
      <c r="Q3377" s="13" t="s">
        <v>32</v>
      </c>
      <c r="R3377" s="1"/>
      <c r="S3377" s="13" t="str" cm="1">
        <f t="array" ref="S3377">IFERROR(_xlfn.TEXTJOIN(", ",TRUE,IF(ChangeLog[ROW_ID]=$T3377,ChangeLog[Change'#],"")),"")</f>
        <v>282</v>
      </c>
      <c r="T3377">
        <v>3379</v>
      </c>
    </row>
    <row r="3378" spans="1:20" ht="17.100000000000001" customHeight="1" x14ac:dyDescent="0.25">
      <c r="A3378" s="1" t="s">
        <v>1242</v>
      </c>
      <c r="B3378" s="15">
        <v>2015</v>
      </c>
      <c r="C3378" s="15" t="s">
        <v>24</v>
      </c>
      <c r="D3378" s="15" t="s">
        <v>35</v>
      </c>
      <c r="E3378" s="15" t="s">
        <v>35</v>
      </c>
      <c r="F3378" s="15" t="s">
        <v>26</v>
      </c>
      <c r="G3378" s="15" t="s">
        <v>36</v>
      </c>
      <c r="H3378" s="15" t="s">
        <v>1359</v>
      </c>
      <c r="I3378" s="15" t="s">
        <v>98</v>
      </c>
      <c r="J3378" s="1" t="s">
        <v>5397</v>
      </c>
      <c r="K3378" s="15" t="s">
        <v>29</v>
      </c>
      <c r="L3378" s="15">
        <v>1</v>
      </c>
      <c r="M3378" s="15" t="s">
        <v>41</v>
      </c>
      <c r="N3378" s="15">
        <v>1</v>
      </c>
      <c r="O3378" s="15">
        <v>1</v>
      </c>
      <c r="P3378" s="13" t="s">
        <v>31</v>
      </c>
      <c r="Q3378" s="13" t="s">
        <v>32</v>
      </c>
      <c r="R3378" s="1"/>
      <c r="S3378" s="13" t="str" cm="1">
        <f t="array" ref="S3378">IFERROR(_xlfn.TEXTJOIN(", ",TRUE,IF(ChangeLog[ROW_ID]=$T3378,ChangeLog[Change'#],"")),"")</f>
        <v>288</v>
      </c>
      <c r="T3378">
        <v>3380</v>
      </c>
    </row>
    <row r="3379" spans="1:20" ht="17.100000000000001" customHeight="1" x14ac:dyDescent="0.25">
      <c r="A3379" s="1" t="s">
        <v>1242</v>
      </c>
      <c r="B3379" s="15">
        <v>2015</v>
      </c>
      <c r="C3379" s="15" t="s">
        <v>24</v>
      </c>
      <c r="D3379" s="15" t="s">
        <v>35</v>
      </c>
      <c r="E3379" s="15" t="s">
        <v>35</v>
      </c>
      <c r="F3379" s="15" t="s">
        <v>49</v>
      </c>
      <c r="G3379" s="15" t="s">
        <v>36</v>
      </c>
      <c r="H3379" s="15" t="s">
        <v>1359</v>
      </c>
      <c r="I3379" s="15" t="s">
        <v>265</v>
      </c>
      <c r="J3379" s="1" t="s">
        <v>5398</v>
      </c>
      <c r="K3379" s="15" t="s">
        <v>29</v>
      </c>
      <c r="L3379" s="15">
        <v>2</v>
      </c>
      <c r="M3379" s="15" t="s">
        <v>30</v>
      </c>
      <c r="N3379" s="15">
        <v>2</v>
      </c>
      <c r="O3379" s="15">
        <v>1</v>
      </c>
      <c r="P3379" s="13" t="s">
        <v>31</v>
      </c>
      <c r="Q3379" s="13" t="s">
        <v>32</v>
      </c>
      <c r="R3379" s="1"/>
      <c r="S3379" s="13" t="str" cm="1">
        <f t="array" ref="S3379">IFERROR(_xlfn.TEXTJOIN(", ",TRUE,IF(ChangeLog[ROW_ID]=$T3379,ChangeLog[Change'#],"")),"")</f>
        <v>289</v>
      </c>
      <c r="T3379">
        <v>3381</v>
      </c>
    </row>
    <row r="3380" spans="1:20" ht="17.100000000000001" customHeight="1" x14ac:dyDescent="0.25">
      <c r="A3380" s="1" t="s">
        <v>1242</v>
      </c>
      <c r="B3380" s="15">
        <v>2015</v>
      </c>
      <c r="C3380" s="15" t="s">
        <v>24</v>
      </c>
      <c r="D3380" s="15" t="s">
        <v>1132</v>
      </c>
      <c r="E3380" s="15" t="s">
        <v>1132</v>
      </c>
      <c r="F3380" s="15" t="s">
        <v>49</v>
      </c>
      <c r="G3380" s="15" t="s">
        <v>1353</v>
      </c>
      <c r="H3380" s="15" t="s">
        <v>5228</v>
      </c>
      <c r="I3380" s="15" t="s">
        <v>5399</v>
      </c>
      <c r="J3380" s="1" t="s">
        <v>5400</v>
      </c>
      <c r="K3380" s="15" t="s">
        <v>29</v>
      </c>
      <c r="L3380" s="15">
        <v>3</v>
      </c>
      <c r="M3380" s="15" t="s">
        <v>57</v>
      </c>
      <c r="N3380" s="15">
        <v>3</v>
      </c>
      <c r="O3380" s="15">
        <v>1</v>
      </c>
      <c r="P3380" s="13" t="s">
        <v>31</v>
      </c>
      <c r="Q3380" s="13" t="s">
        <v>32</v>
      </c>
      <c r="R3380" s="1"/>
      <c r="S3380" s="13" t="str" cm="1">
        <f t="array" ref="S3380">IFERROR(_xlfn.TEXTJOIN(", ",TRUE,IF(ChangeLog[ROW_ID]=$T3380,ChangeLog[Change'#],"")),"")</f>
        <v/>
      </c>
      <c r="T3380">
        <v>3382</v>
      </c>
    </row>
    <row r="3381" spans="1:20" ht="17.100000000000001" customHeight="1" x14ac:dyDescent="0.25">
      <c r="A3381" s="1" t="s">
        <v>1242</v>
      </c>
      <c r="B3381" s="15">
        <v>2015</v>
      </c>
      <c r="C3381" s="15" t="s">
        <v>24</v>
      </c>
      <c r="D3381" s="15" t="s">
        <v>1132</v>
      </c>
      <c r="E3381" s="15" t="s">
        <v>1132</v>
      </c>
      <c r="F3381" s="15" t="s">
        <v>49</v>
      </c>
      <c r="G3381" s="15" t="s">
        <v>1133</v>
      </c>
      <c r="H3381" s="15" t="s">
        <v>5228</v>
      </c>
      <c r="I3381" s="15" t="s">
        <v>1137</v>
      </c>
      <c r="J3381" s="1" t="s">
        <v>5401</v>
      </c>
      <c r="K3381" s="15" t="s">
        <v>29</v>
      </c>
      <c r="L3381" s="15">
        <v>3</v>
      </c>
      <c r="M3381" s="15" t="s">
        <v>57</v>
      </c>
      <c r="N3381" s="15">
        <v>3</v>
      </c>
      <c r="O3381" s="15">
        <v>1</v>
      </c>
      <c r="P3381" s="13" t="s">
        <v>31</v>
      </c>
      <c r="Q3381" s="13" t="s">
        <v>32</v>
      </c>
      <c r="R3381" s="1"/>
      <c r="S3381" s="13" t="str" cm="1">
        <f t="array" ref="S3381">IFERROR(_xlfn.TEXTJOIN(", ",TRUE,IF(ChangeLog[ROW_ID]=$T3381,ChangeLog[Change'#],"")),"")</f>
        <v/>
      </c>
      <c r="T3381">
        <v>3383</v>
      </c>
    </row>
    <row r="3382" spans="1:20" ht="17.100000000000001" customHeight="1" x14ac:dyDescent="0.25">
      <c r="A3382" s="1" t="s">
        <v>1242</v>
      </c>
      <c r="B3382" s="15">
        <v>2015</v>
      </c>
      <c r="C3382" s="15" t="s">
        <v>24</v>
      </c>
      <c r="D3382" s="15" t="s">
        <v>1132</v>
      </c>
      <c r="E3382" s="15" t="s">
        <v>1132</v>
      </c>
      <c r="F3382" s="15" t="s">
        <v>26</v>
      </c>
      <c r="G3382" s="15" t="s">
        <v>1133</v>
      </c>
      <c r="H3382" s="15" t="s">
        <v>5228</v>
      </c>
      <c r="I3382" s="15" t="s">
        <v>1134</v>
      </c>
      <c r="J3382" s="1" t="s">
        <v>5402</v>
      </c>
      <c r="K3382" s="15" t="s">
        <v>29</v>
      </c>
      <c r="L3382" s="15">
        <v>3</v>
      </c>
      <c r="M3382" s="15" t="s">
        <v>57</v>
      </c>
      <c r="N3382" s="15">
        <v>3</v>
      </c>
      <c r="O3382" s="15">
        <v>1</v>
      </c>
      <c r="P3382" s="13" t="s">
        <v>31</v>
      </c>
      <c r="Q3382" s="13" t="s">
        <v>32</v>
      </c>
      <c r="R3382" s="1"/>
      <c r="S3382" s="13" t="str" cm="1">
        <f t="array" ref="S3382">IFERROR(_xlfn.TEXTJOIN(", ",TRUE,IF(ChangeLog[ROW_ID]=$T3382,ChangeLog[Change'#],"")),"")</f>
        <v/>
      </c>
      <c r="T3382">
        <v>3384</v>
      </c>
    </row>
    <row r="3383" spans="1:20" ht="17.100000000000001" customHeight="1" x14ac:dyDescent="0.25">
      <c r="A3383" s="1" t="s">
        <v>1242</v>
      </c>
      <c r="B3383" s="15">
        <v>2015</v>
      </c>
      <c r="C3383" s="15" t="s">
        <v>24</v>
      </c>
      <c r="D3383" s="15" t="s">
        <v>1132</v>
      </c>
      <c r="E3383" s="15" t="s">
        <v>1132</v>
      </c>
      <c r="F3383" s="15" t="s">
        <v>26</v>
      </c>
      <c r="G3383" s="15" t="s">
        <v>1353</v>
      </c>
      <c r="H3383" s="15" t="s">
        <v>5228</v>
      </c>
      <c r="I3383" s="15" t="s">
        <v>5403</v>
      </c>
      <c r="J3383" s="1" t="s">
        <v>5236</v>
      </c>
      <c r="K3383" s="15" t="s">
        <v>29</v>
      </c>
      <c r="L3383" s="15">
        <v>3</v>
      </c>
      <c r="M3383" s="15" t="s">
        <v>57</v>
      </c>
      <c r="N3383" s="15">
        <v>3</v>
      </c>
      <c r="O3383" s="15">
        <v>1</v>
      </c>
      <c r="P3383" s="13" t="s">
        <v>31</v>
      </c>
      <c r="Q3383" s="13" t="s">
        <v>32</v>
      </c>
      <c r="R3383" s="1"/>
      <c r="S3383" s="13" t="str" cm="1">
        <f t="array" ref="S3383">IFERROR(_xlfn.TEXTJOIN(", ",TRUE,IF(ChangeLog[ROW_ID]=$T3383,ChangeLog[Change'#],"")),"")</f>
        <v/>
      </c>
      <c r="T3383">
        <v>3385</v>
      </c>
    </row>
    <row r="3384" spans="1:20" ht="17.100000000000001" customHeight="1" x14ac:dyDescent="0.25">
      <c r="A3384" s="1" t="s">
        <v>1242</v>
      </c>
      <c r="B3384" s="15">
        <v>2015</v>
      </c>
      <c r="C3384" s="15" t="s">
        <v>24</v>
      </c>
      <c r="D3384" s="15" t="s">
        <v>1132</v>
      </c>
      <c r="E3384" s="15" t="s">
        <v>1132</v>
      </c>
      <c r="F3384" s="15" t="s">
        <v>49</v>
      </c>
      <c r="G3384" s="15" t="s">
        <v>5231</v>
      </c>
      <c r="H3384" s="15" t="s">
        <v>5228</v>
      </c>
      <c r="I3384" s="15" t="s">
        <v>5404</v>
      </c>
      <c r="J3384" s="1" t="s">
        <v>5405</v>
      </c>
      <c r="K3384" s="15" t="s">
        <v>29</v>
      </c>
      <c r="L3384" s="15">
        <v>2</v>
      </c>
      <c r="M3384" s="15" t="s">
        <v>30</v>
      </c>
      <c r="N3384" s="15">
        <v>2</v>
      </c>
      <c r="O3384" s="15">
        <v>1</v>
      </c>
      <c r="P3384" s="13" t="s">
        <v>31</v>
      </c>
      <c r="Q3384" s="13" t="s">
        <v>32</v>
      </c>
      <c r="R3384" s="1"/>
      <c r="S3384" s="13" t="str" cm="1">
        <f t="array" ref="S3384">IFERROR(_xlfn.TEXTJOIN(", ",TRUE,IF(ChangeLog[ROW_ID]=$T3384,ChangeLog[Change'#],"")),"")</f>
        <v/>
      </c>
      <c r="T3384">
        <v>3386</v>
      </c>
    </row>
    <row r="3385" spans="1:20" ht="17.100000000000001" customHeight="1" x14ac:dyDescent="0.25">
      <c r="A3385" s="1" t="s">
        <v>1242</v>
      </c>
      <c r="B3385" s="15">
        <v>2015</v>
      </c>
      <c r="C3385" s="15" t="s">
        <v>24</v>
      </c>
      <c r="D3385" s="15" t="s">
        <v>1132</v>
      </c>
      <c r="E3385" s="15" t="s">
        <v>1132</v>
      </c>
      <c r="F3385" s="15" t="s">
        <v>49</v>
      </c>
      <c r="G3385" s="15" t="s">
        <v>5227</v>
      </c>
      <c r="H3385" s="15" t="s">
        <v>5228</v>
      </c>
      <c r="I3385" s="15" t="s">
        <v>5406</v>
      </c>
      <c r="J3385" s="1" t="s">
        <v>5407</v>
      </c>
      <c r="K3385" s="15" t="s">
        <v>29</v>
      </c>
      <c r="L3385" s="15">
        <v>2</v>
      </c>
      <c r="M3385" s="15" t="s">
        <v>30</v>
      </c>
      <c r="N3385" s="15">
        <v>2</v>
      </c>
      <c r="O3385" s="15">
        <v>1</v>
      </c>
      <c r="P3385" s="13" t="s">
        <v>31</v>
      </c>
      <c r="Q3385" s="13" t="s">
        <v>32</v>
      </c>
      <c r="R3385" s="1"/>
      <c r="S3385" s="13" t="str" cm="1">
        <f t="array" ref="S3385">IFERROR(_xlfn.TEXTJOIN(", ",TRUE,IF(ChangeLog[ROW_ID]=$T3385,ChangeLog[Change'#],"")),"")</f>
        <v/>
      </c>
      <c r="T3385">
        <v>3387</v>
      </c>
    </row>
    <row r="3386" spans="1:20" ht="17.100000000000001" customHeight="1" x14ac:dyDescent="0.25">
      <c r="A3386" s="1" t="s">
        <v>1242</v>
      </c>
      <c r="B3386" s="15">
        <v>2015</v>
      </c>
      <c r="C3386" s="15" t="s">
        <v>24</v>
      </c>
      <c r="D3386" s="15" t="s">
        <v>1132</v>
      </c>
      <c r="E3386" s="15" t="s">
        <v>1132</v>
      </c>
      <c r="F3386" s="15" t="s">
        <v>26</v>
      </c>
      <c r="G3386" s="15" t="s">
        <v>5227</v>
      </c>
      <c r="H3386" s="15" t="s">
        <v>5228</v>
      </c>
      <c r="I3386" s="15" t="s">
        <v>5408</v>
      </c>
      <c r="J3386" s="1" t="s">
        <v>5409</v>
      </c>
      <c r="K3386" s="15" t="s">
        <v>29</v>
      </c>
      <c r="L3386" s="15">
        <v>2</v>
      </c>
      <c r="M3386" s="15" t="s">
        <v>30</v>
      </c>
      <c r="N3386" s="15">
        <v>2</v>
      </c>
      <c r="O3386" s="15">
        <v>1</v>
      </c>
      <c r="P3386" s="13" t="s">
        <v>31</v>
      </c>
      <c r="Q3386" s="13" t="s">
        <v>32</v>
      </c>
      <c r="R3386" s="1"/>
      <c r="S3386" s="13" t="str" cm="1">
        <f t="array" ref="S3386">IFERROR(_xlfn.TEXTJOIN(", ",TRUE,IF(ChangeLog[ROW_ID]=$T3386,ChangeLog[Change'#],"")),"")</f>
        <v/>
      </c>
      <c r="T3386">
        <v>3388</v>
      </c>
    </row>
    <row r="3387" spans="1:20" ht="17.100000000000001" customHeight="1" x14ac:dyDescent="0.25">
      <c r="A3387" s="1" t="s">
        <v>1242</v>
      </c>
      <c r="B3387" s="15">
        <v>2015</v>
      </c>
      <c r="C3387" s="15" t="s">
        <v>24</v>
      </c>
      <c r="D3387" s="15" t="s">
        <v>25</v>
      </c>
      <c r="E3387" s="15" t="s">
        <v>25</v>
      </c>
      <c r="F3387" s="15" t="s">
        <v>26</v>
      </c>
      <c r="G3387" s="15" t="s">
        <v>695</v>
      </c>
      <c r="H3387" s="15" t="s">
        <v>1243</v>
      </c>
      <c r="I3387" s="15" t="s">
        <v>5410</v>
      </c>
      <c r="J3387" s="1" t="s">
        <v>5411</v>
      </c>
      <c r="K3387" s="15" t="s">
        <v>29</v>
      </c>
      <c r="L3387" s="15">
        <v>3</v>
      </c>
      <c r="M3387" s="15" t="s">
        <v>57</v>
      </c>
      <c r="N3387" s="15">
        <v>3</v>
      </c>
      <c r="O3387" s="15">
        <v>1</v>
      </c>
      <c r="P3387" s="13" t="s">
        <v>31</v>
      </c>
      <c r="Q3387" s="13" t="s">
        <v>32</v>
      </c>
      <c r="R3387" s="1"/>
      <c r="S3387" s="13" t="str" cm="1">
        <f t="array" ref="S3387">IFERROR(_xlfn.TEXTJOIN(", ",TRUE,IF(ChangeLog[ROW_ID]=$T3387,ChangeLog[Change'#],"")),"")</f>
        <v/>
      </c>
      <c r="T3387">
        <v>3389</v>
      </c>
    </row>
    <row r="3388" spans="1:20" ht="17.100000000000001" customHeight="1" x14ac:dyDescent="0.25">
      <c r="A3388" s="1" t="s">
        <v>1242</v>
      </c>
      <c r="B3388" s="15">
        <v>2015</v>
      </c>
      <c r="C3388" s="15" t="s">
        <v>24</v>
      </c>
      <c r="D3388" s="15" t="s">
        <v>25</v>
      </c>
      <c r="E3388" s="15" t="s">
        <v>25</v>
      </c>
      <c r="F3388" s="15" t="s">
        <v>26</v>
      </c>
      <c r="G3388" s="15" t="s">
        <v>39</v>
      </c>
      <c r="H3388" s="15" t="s">
        <v>1243</v>
      </c>
      <c r="I3388" s="15" t="s">
        <v>5412</v>
      </c>
      <c r="J3388" s="1" t="s">
        <v>5413</v>
      </c>
      <c r="K3388" s="15" t="s">
        <v>29</v>
      </c>
      <c r="L3388" s="15">
        <v>3</v>
      </c>
      <c r="M3388" s="15" t="s">
        <v>57</v>
      </c>
      <c r="N3388" s="15">
        <v>3</v>
      </c>
      <c r="O3388" s="15">
        <v>1</v>
      </c>
      <c r="P3388" s="13" t="s">
        <v>31</v>
      </c>
      <c r="Q3388" s="13" t="s">
        <v>32</v>
      </c>
      <c r="R3388" s="1"/>
      <c r="S3388" s="13" t="str" cm="1">
        <f t="array" ref="S3388">IFERROR(_xlfn.TEXTJOIN(", ",TRUE,IF(ChangeLog[ROW_ID]=$T3388,ChangeLog[Change'#],"")),"")</f>
        <v/>
      </c>
      <c r="T3388">
        <v>3390</v>
      </c>
    </row>
    <row r="3389" spans="1:20" ht="17.100000000000001" customHeight="1" x14ac:dyDescent="0.25">
      <c r="A3389" s="1" t="s">
        <v>1242</v>
      </c>
      <c r="B3389" s="15">
        <v>2015</v>
      </c>
      <c r="C3389" s="15" t="s">
        <v>24</v>
      </c>
      <c r="D3389" s="15" t="s">
        <v>25</v>
      </c>
      <c r="E3389" s="15" t="s">
        <v>25</v>
      </c>
      <c r="F3389" s="15" t="s">
        <v>26</v>
      </c>
      <c r="G3389" s="15" t="s">
        <v>272</v>
      </c>
      <c r="H3389" s="15" t="s">
        <v>1243</v>
      </c>
      <c r="I3389" s="15" t="s">
        <v>5414</v>
      </c>
      <c r="J3389" s="1" t="s">
        <v>1033</v>
      </c>
      <c r="K3389" s="15" t="s">
        <v>29</v>
      </c>
      <c r="L3389" s="15">
        <v>3</v>
      </c>
      <c r="M3389" s="15" t="s">
        <v>57</v>
      </c>
      <c r="N3389" s="15">
        <v>3</v>
      </c>
      <c r="O3389" s="15">
        <v>1</v>
      </c>
      <c r="P3389" s="13" t="s">
        <v>31</v>
      </c>
      <c r="Q3389" s="13" t="s">
        <v>32</v>
      </c>
      <c r="R3389" s="1"/>
      <c r="S3389" s="13" t="str" cm="1">
        <f t="array" ref="S3389">IFERROR(_xlfn.TEXTJOIN(", ",TRUE,IF(ChangeLog[ROW_ID]=$T3389,ChangeLog[Change'#],"")),"")</f>
        <v/>
      </c>
      <c r="T3389">
        <v>3391</v>
      </c>
    </row>
    <row r="3390" spans="1:20" ht="17.100000000000001" customHeight="1" x14ac:dyDescent="0.25">
      <c r="A3390" s="1" t="s">
        <v>1242</v>
      </c>
      <c r="B3390" s="15">
        <v>2015</v>
      </c>
      <c r="C3390" s="15" t="s">
        <v>24</v>
      </c>
      <c r="D3390" s="15" t="s">
        <v>25</v>
      </c>
      <c r="E3390" s="15" t="s">
        <v>25</v>
      </c>
      <c r="F3390" s="15" t="s">
        <v>49</v>
      </c>
      <c r="G3390" s="15" t="s">
        <v>786</v>
      </c>
      <c r="H3390" s="15" t="s">
        <v>1243</v>
      </c>
      <c r="I3390" s="15" t="s">
        <v>5415</v>
      </c>
      <c r="J3390" s="1" t="s">
        <v>5030</v>
      </c>
      <c r="K3390" s="15" t="s">
        <v>29</v>
      </c>
      <c r="L3390" s="15">
        <v>3</v>
      </c>
      <c r="M3390" s="15" t="s">
        <v>57</v>
      </c>
      <c r="N3390" s="15">
        <v>3</v>
      </c>
      <c r="O3390" s="15">
        <v>1</v>
      </c>
      <c r="P3390" s="13" t="s">
        <v>31</v>
      </c>
      <c r="Q3390" s="13" t="s">
        <v>32</v>
      </c>
      <c r="R3390" s="1"/>
      <c r="S3390" s="13" t="str" cm="1">
        <f t="array" ref="S3390">IFERROR(_xlfn.TEXTJOIN(", ",TRUE,IF(ChangeLog[ROW_ID]=$T3390,ChangeLog[Change'#],"")),"")</f>
        <v/>
      </c>
      <c r="T3390">
        <v>3392</v>
      </c>
    </row>
    <row r="3391" spans="1:20" ht="17.100000000000001" customHeight="1" x14ac:dyDescent="0.25">
      <c r="A3391" s="1" t="s">
        <v>1242</v>
      </c>
      <c r="B3391" s="15">
        <v>2015</v>
      </c>
      <c r="C3391" s="15" t="s">
        <v>24</v>
      </c>
      <c r="D3391" s="15" t="s">
        <v>25</v>
      </c>
      <c r="E3391" s="15" t="s">
        <v>25</v>
      </c>
      <c r="F3391" s="15" t="s">
        <v>49</v>
      </c>
      <c r="G3391" s="15" t="s">
        <v>695</v>
      </c>
      <c r="H3391" s="15" t="s">
        <v>1243</v>
      </c>
      <c r="I3391" s="15" t="s">
        <v>5416</v>
      </c>
      <c r="J3391" s="1" t="s">
        <v>5030</v>
      </c>
      <c r="K3391" s="15" t="s">
        <v>29</v>
      </c>
      <c r="L3391" s="15">
        <v>3</v>
      </c>
      <c r="M3391" s="15" t="s">
        <v>57</v>
      </c>
      <c r="N3391" s="15">
        <v>3</v>
      </c>
      <c r="O3391" s="15">
        <v>1</v>
      </c>
      <c r="P3391" s="13" t="s">
        <v>31</v>
      </c>
      <c r="Q3391" s="13" t="s">
        <v>32</v>
      </c>
      <c r="R3391" s="1"/>
      <c r="S3391" s="13" t="str" cm="1">
        <f t="array" ref="S3391">IFERROR(_xlfn.TEXTJOIN(", ",TRUE,IF(ChangeLog[ROW_ID]=$T3391,ChangeLog[Change'#],"")),"")</f>
        <v/>
      </c>
      <c r="T3391">
        <v>3393</v>
      </c>
    </row>
    <row r="3392" spans="1:20" ht="17.100000000000001" customHeight="1" x14ac:dyDescent="0.25">
      <c r="A3392" s="1" t="s">
        <v>1242</v>
      </c>
      <c r="B3392" s="15">
        <v>2015</v>
      </c>
      <c r="C3392" s="15" t="s">
        <v>24</v>
      </c>
      <c r="D3392" s="15" t="s">
        <v>25</v>
      </c>
      <c r="E3392" s="15" t="s">
        <v>25</v>
      </c>
      <c r="F3392" s="15" t="s">
        <v>49</v>
      </c>
      <c r="G3392" s="15" t="s">
        <v>169</v>
      </c>
      <c r="H3392" s="15" t="s">
        <v>1243</v>
      </c>
      <c r="I3392" s="15" t="s">
        <v>5417</v>
      </c>
      <c r="J3392" s="1" t="s">
        <v>5021</v>
      </c>
      <c r="K3392" s="15" t="s">
        <v>29</v>
      </c>
      <c r="L3392" s="15">
        <v>1</v>
      </c>
      <c r="M3392" s="15" t="s">
        <v>41</v>
      </c>
      <c r="N3392" s="15">
        <v>1</v>
      </c>
      <c r="O3392" s="15">
        <v>1</v>
      </c>
      <c r="P3392" s="13" t="s">
        <v>31</v>
      </c>
      <c r="Q3392" s="13" t="s">
        <v>32</v>
      </c>
      <c r="R3392" s="1" t="s">
        <v>5418</v>
      </c>
      <c r="S3392" s="13" t="str" cm="1">
        <f t="array" ref="S3392">IFERROR(_xlfn.TEXTJOIN(", ",TRUE,IF(ChangeLog[ROW_ID]=$T3392,ChangeLog[Change'#],"")),"")</f>
        <v/>
      </c>
      <c r="T3392">
        <v>3394</v>
      </c>
    </row>
    <row r="3393" spans="1:20" ht="17.100000000000001" customHeight="1" x14ac:dyDescent="0.25">
      <c r="A3393" s="1" t="s">
        <v>1242</v>
      </c>
      <c r="B3393" s="15">
        <v>2015</v>
      </c>
      <c r="C3393" s="15" t="s">
        <v>24</v>
      </c>
      <c r="D3393" s="15" t="s">
        <v>25</v>
      </c>
      <c r="E3393" s="15" t="s">
        <v>25</v>
      </c>
      <c r="F3393" s="15" t="s">
        <v>49</v>
      </c>
      <c r="G3393" s="15" t="s">
        <v>66</v>
      </c>
      <c r="H3393" s="15" t="s">
        <v>1243</v>
      </c>
      <c r="I3393" s="15" t="s">
        <v>5419</v>
      </c>
      <c r="J3393" s="1" t="s">
        <v>5420</v>
      </c>
      <c r="K3393" s="15" t="s">
        <v>29</v>
      </c>
      <c r="L3393" s="15">
        <v>1</v>
      </c>
      <c r="M3393" s="15" t="s">
        <v>41</v>
      </c>
      <c r="N3393" s="15">
        <v>1</v>
      </c>
      <c r="O3393" s="15">
        <v>1</v>
      </c>
      <c r="P3393" s="13" t="s">
        <v>31</v>
      </c>
      <c r="Q3393" s="13" t="s">
        <v>32</v>
      </c>
      <c r="R3393" s="1"/>
      <c r="S3393" s="13" t="str" cm="1">
        <f t="array" ref="S3393">IFERROR(_xlfn.TEXTJOIN(", ",TRUE,IF(ChangeLog[ROW_ID]=$T3393,ChangeLog[Change'#],"")),"")</f>
        <v/>
      </c>
      <c r="T3393">
        <v>3395</v>
      </c>
    </row>
    <row r="3394" spans="1:20" ht="17.100000000000001" customHeight="1" x14ac:dyDescent="0.25">
      <c r="A3394" s="1" t="s">
        <v>1242</v>
      </c>
      <c r="B3394" s="15">
        <v>2015</v>
      </c>
      <c r="C3394" s="15" t="s">
        <v>24</v>
      </c>
      <c r="D3394" s="15" t="s">
        <v>25</v>
      </c>
      <c r="E3394" s="15" t="s">
        <v>25</v>
      </c>
      <c r="F3394" s="15" t="s">
        <v>49</v>
      </c>
      <c r="G3394" s="15" t="s">
        <v>403</v>
      </c>
      <c r="H3394" s="15" t="s">
        <v>1243</v>
      </c>
      <c r="I3394" s="15" t="s">
        <v>404</v>
      </c>
      <c r="J3394" s="1" t="s">
        <v>5421</v>
      </c>
      <c r="K3394" s="15" t="s">
        <v>29</v>
      </c>
      <c r="L3394" s="15">
        <v>1</v>
      </c>
      <c r="M3394" s="15" t="s">
        <v>41</v>
      </c>
      <c r="N3394" s="15">
        <v>1</v>
      </c>
      <c r="O3394" s="15">
        <v>1</v>
      </c>
      <c r="P3394" s="13" t="s">
        <v>31</v>
      </c>
      <c r="Q3394" s="13" t="s">
        <v>32</v>
      </c>
      <c r="R3394" s="1" t="s">
        <v>5422</v>
      </c>
      <c r="S3394" s="13" t="str" cm="1">
        <f t="array" ref="S3394">IFERROR(_xlfn.TEXTJOIN(", ",TRUE,IF(ChangeLog[ROW_ID]=$T3394,ChangeLog[Change'#],"")),"")</f>
        <v/>
      </c>
      <c r="T3394">
        <v>3396</v>
      </c>
    </row>
    <row r="3395" spans="1:20" ht="17.100000000000001" customHeight="1" x14ac:dyDescent="0.25">
      <c r="A3395" s="1" t="s">
        <v>1242</v>
      </c>
      <c r="B3395" s="15">
        <v>2015</v>
      </c>
      <c r="C3395" s="15" t="s">
        <v>24</v>
      </c>
      <c r="D3395" s="15" t="s">
        <v>25</v>
      </c>
      <c r="E3395" s="15" t="s">
        <v>25</v>
      </c>
      <c r="F3395" s="15" t="s">
        <v>26</v>
      </c>
      <c r="G3395" s="15" t="s">
        <v>27</v>
      </c>
      <c r="H3395" s="15" t="s">
        <v>1243</v>
      </c>
      <c r="I3395" s="15" t="s">
        <v>5423</v>
      </c>
      <c r="J3395" s="1" t="s">
        <v>1037</v>
      </c>
      <c r="K3395" s="15" t="s">
        <v>29</v>
      </c>
      <c r="L3395" s="15">
        <v>1</v>
      </c>
      <c r="M3395" s="15" t="s">
        <v>41</v>
      </c>
      <c r="N3395" s="15">
        <v>1</v>
      </c>
      <c r="O3395" s="15">
        <v>1</v>
      </c>
      <c r="P3395" s="13" t="s">
        <v>31</v>
      </c>
      <c r="Q3395" s="13" t="s">
        <v>32</v>
      </c>
      <c r="R3395" s="1" t="s">
        <v>5424</v>
      </c>
      <c r="S3395" s="13" t="str" cm="1">
        <f t="array" ref="S3395">IFERROR(_xlfn.TEXTJOIN(", ",TRUE,IF(ChangeLog[ROW_ID]=$T3395,ChangeLog[Change'#],"")),"")</f>
        <v/>
      </c>
      <c r="T3395">
        <v>3397</v>
      </c>
    </row>
    <row r="3396" spans="1:20" ht="17.100000000000001" customHeight="1" x14ac:dyDescent="0.25">
      <c r="A3396" s="1" t="s">
        <v>1242</v>
      </c>
      <c r="B3396" s="15">
        <v>2015</v>
      </c>
      <c r="C3396" s="15" t="s">
        <v>24</v>
      </c>
      <c r="D3396" s="15" t="s">
        <v>25</v>
      </c>
      <c r="E3396" s="15" t="s">
        <v>25</v>
      </c>
      <c r="F3396" s="15" t="s">
        <v>26</v>
      </c>
      <c r="G3396" s="15" t="s">
        <v>169</v>
      </c>
      <c r="H3396" s="15" t="s">
        <v>1243</v>
      </c>
      <c r="I3396" s="15" t="s">
        <v>5425</v>
      </c>
      <c r="J3396" s="1" t="s">
        <v>1037</v>
      </c>
      <c r="K3396" s="15" t="s">
        <v>29</v>
      </c>
      <c r="L3396" s="15">
        <v>1</v>
      </c>
      <c r="M3396" s="15" t="s">
        <v>41</v>
      </c>
      <c r="N3396" s="15">
        <v>1</v>
      </c>
      <c r="O3396" s="15">
        <v>1</v>
      </c>
      <c r="P3396" s="13" t="s">
        <v>31</v>
      </c>
      <c r="Q3396" s="13" t="s">
        <v>32</v>
      </c>
      <c r="R3396" s="1" t="s">
        <v>5426</v>
      </c>
      <c r="S3396" s="13" t="str" cm="1">
        <f t="array" ref="S3396">IFERROR(_xlfn.TEXTJOIN(", ",TRUE,IF(ChangeLog[ROW_ID]=$T3396,ChangeLog[Change'#],"")),"")</f>
        <v/>
      </c>
      <c r="T3396">
        <v>3398</v>
      </c>
    </row>
    <row r="3397" spans="1:20" ht="17.100000000000001" customHeight="1" x14ac:dyDescent="0.25">
      <c r="A3397" s="1" t="s">
        <v>1242</v>
      </c>
      <c r="B3397" s="15">
        <v>2015</v>
      </c>
      <c r="C3397" s="15" t="s">
        <v>24</v>
      </c>
      <c r="D3397" s="15" t="s">
        <v>25</v>
      </c>
      <c r="E3397" s="15" t="s">
        <v>25</v>
      </c>
      <c r="F3397" s="15" t="s">
        <v>26</v>
      </c>
      <c r="G3397" s="15" t="s">
        <v>359</v>
      </c>
      <c r="H3397" s="15" t="s">
        <v>1243</v>
      </c>
      <c r="I3397" s="15" t="s">
        <v>5427</v>
      </c>
      <c r="J3397" s="1" t="s">
        <v>1037</v>
      </c>
      <c r="K3397" s="15" t="s">
        <v>29</v>
      </c>
      <c r="L3397" s="15">
        <v>1</v>
      </c>
      <c r="M3397" s="15" t="s">
        <v>41</v>
      </c>
      <c r="N3397" s="15">
        <v>1</v>
      </c>
      <c r="O3397" s="15">
        <v>1</v>
      </c>
      <c r="P3397" s="13" t="s">
        <v>31</v>
      </c>
      <c r="Q3397" s="13" t="s">
        <v>32</v>
      </c>
      <c r="R3397" s="1" t="s">
        <v>5428</v>
      </c>
      <c r="S3397" s="13" t="str" cm="1">
        <f t="array" ref="S3397">IFERROR(_xlfn.TEXTJOIN(", ",TRUE,IF(ChangeLog[ROW_ID]=$T3397,ChangeLog[Change'#],"")),"")</f>
        <v/>
      </c>
      <c r="T3397">
        <v>3399</v>
      </c>
    </row>
    <row r="3398" spans="1:20" ht="17.100000000000001" customHeight="1" x14ac:dyDescent="0.25">
      <c r="A3398" s="1" t="s">
        <v>1242</v>
      </c>
      <c r="B3398" s="15">
        <v>2015</v>
      </c>
      <c r="C3398" s="15" t="s">
        <v>24</v>
      </c>
      <c r="D3398" s="15" t="s">
        <v>25</v>
      </c>
      <c r="E3398" s="15" t="s">
        <v>25</v>
      </c>
      <c r="F3398" s="15" t="s">
        <v>26</v>
      </c>
      <c r="G3398" s="15" t="s">
        <v>124</v>
      </c>
      <c r="H3398" s="15" t="s">
        <v>1243</v>
      </c>
      <c r="I3398" s="15" t="s">
        <v>5429</v>
      </c>
      <c r="J3398" s="1" t="s">
        <v>1037</v>
      </c>
      <c r="K3398" s="15" t="s">
        <v>29</v>
      </c>
      <c r="L3398" s="15">
        <v>1</v>
      </c>
      <c r="M3398" s="15" t="s">
        <v>41</v>
      </c>
      <c r="N3398" s="15">
        <v>1</v>
      </c>
      <c r="O3398" s="15">
        <v>1</v>
      </c>
      <c r="P3398" s="13" t="s">
        <v>31</v>
      </c>
      <c r="Q3398" s="13" t="s">
        <v>32</v>
      </c>
      <c r="R3398" s="1" t="s">
        <v>5430</v>
      </c>
      <c r="S3398" s="13" t="str" cm="1">
        <f t="array" ref="S3398">IFERROR(_xlfn.TEXTJOIN(", ",TRUE,IF(ChangeLog[ROW_ID]=$T3398,ChangeLog[Change'#],"")),"")</f>
        <v/>
      </c>
      <c r="T3398">
        <v>3400</v>
      </c>
    </row>
    <row r="3399" spans="1:20" ht="17.100000000000001" customHeight="1" x14ac:dyDescent="0.25">
      <c r="A3399" s="1" t="s">
        <v>1242</v>
      </c>
      <c r="B3399" s="15">
        <v>2015</v>
      </c>
      <c r="C3399" s="15" t="s">
        <v>24</v>
      </c>
      <c r="D3399" s="15" t="s">
        <v>25</v>
      </c>
      <c r="E3399" s="15" t="s">
        <v>25</v>
      </c>
      <c r="F3399" s="15" t="s">
        <v>26</v>
      </c>
      <c r="G3399" s="15" t="s">
        <v>272</v>
      </c>
      <c r="H3399" s="15" t="s">
        <v>1243</v>
      </c>
      <c r="I3399" s="15" t="s">
        <v>5414</v>
      </c>
      <c r="J3399" s="1" t="s">
        <v>1037</v>
      </c>
      <c r="K3399" s="15" t="s">
        <v>29</v>
      </c>
      <c r="L3399" s="15">
        <v>1</v>
      </c>
      <c r="M3399" s="15" t="s">
        <v>41</v>
      </c>
      <c r="N3399" s="15">
        <v>1</v>
      </c>
      <c r="O3399" s="15">
        <v>1</v>
      </c>
      <c r="P3399" s="13" t="s">
        <v>31</v>
      </c>
      <c r="Q3399" s="13" t="s">
        <v>32</v>
      </c>
      <c r="R3399" s="1" t="s">
        <v>5431</v>
      </c>
      <c r="S3399" s="13" t="str" cm="1">
        <f t="array" ref="S3399">IFERROR(_xlfn.TEXTJOIN(", ",TRUE,IF(ChangeLog[ROW_ID]=$T3399,ChangeLog[Change'#],"")),"")</f>
        <v/>
      </c>
      <c r="T3399">
        <v>3401</v>
      </c>
    </row>
    <row r="3400" spans="1:20" ht="17.100000000000001" customHeight="1" x14ac:dyDescent="0.25">
      <c r="A3400" s="1" t="s">
        <v>1242</v>
      </c>
      <c r="B3400" s="15">
        <v>2015</v>
      </c>
      <c r="C3400" s="15" t="s">
        <v>24</v>
      </c>
      <c r="D3400" s="15" t="s">
        <v>25</v>
      </c>
      <c r="E3400" s="15" t="s">
        <v>25</v>
      </c>
      <c r="F3400" s="15" t="s">
        <v>26</v>
      </c>
      <c r="G3400" s="15" t="s">
        <v>66</v>
      </c>
      <c r="H3400" s="15" t="s">
        <v>1243</v>
      </c>
      <c r="I3400" s="15" t="s">
        <v>361</v>
      </c>
      <c r="J3400" s="1" t="s">
        <v>5432</v>
      </c>
      <c r="K3400" s="15" t="s">
        <v>29</v>
      </c>
      <c r="L3400" s="15">
        <v>1</v>
      </c>
      <c r="M3400" s="15" t="s">
        <v>41</v>
      </c>
      <c r="N3400" s="15">
        <v>1</v>
      </c>
      <c r="O3400" s="15">
        <v>1</v>
      </c>
      <c r="P3400" s="13" t="s">
        <v>31</v>
      </c>
      <c r="Q3400" s="13" t="s">
        <v>32</v>
      </c>
      <c r="R3400" s="1" t="s">
        <v>5433</v>
      </c>
      <c r="S3400" s="13" t="str" cm="1">
        <f t="array" ref="S3400">IFERROR(_xlfn.TEXTJOIN(", ",TRUE,IF(ChangeLog[ROW_ID]=$T3400,ChangeLog[Change'#],"")),"")</f>
        <v/>
      </c>
      <c r="T3400">
        <v>3402</v>
      </c>
    </row>
    <row r="3401" spans="1:20" ht="17.100000000000001" customHeight="1" x14ac:dyDescent="0.25">
      <c r="A3401" s="1" t="s">
        <v>1242</v>
      </c>
      <c r="B3401" s="15">
        <v>2015</v>
      </c>
      <c r="C3401" s="15" t="s">
        <v>24</v>
      </c>
      <c r="D3401" s="15" t="s">
        <v>25</v>
      </c>
      <c r="E3401" s="15" t="s">
        <v>25</v>
      </c>
      <c r="F3401" s="15" t="s">
        <v>26</v>
      </c>
      <c r="G3401" s="15" t="s">
        <v>42</v>
      </c>
      <c r="H3401" s="15" t="s">
        <v>1243</v>
      </c>
      <c r="I3401" s="15" t="s">
        <v>407</v>
      </c>
      <c r="J3401" s="1" t="s">
        <v>5434</v>
      </c>
      <c r="K3401" s="15" t="s">
        <v>29</v>
      </c>
      <c r="L3401" s="15">
        <v>1</v>
      </c>
      <c r="M3401" s="15" t="s">
        <v>41</v>
      </c>
      <c r="N3401" s="15">
        <v>1</v>
      </c>
      <c r="O3401" s="15">
        <v>1</v>
      </c>
      <c r="P3401" s="13" t="s">
        <v>31</v>
      </c>
      <c r="Q3401" s="13" t="s">
        <v>32</v>
      </c>
      <c r="R3401" s="1" t="s">
        <v>5435</v>
      </c>
      <c r="S3401" s="13" t="str" cm="1">
        <f t="array" ref="S3401">IFERROR(_xlfn.TEXTJOIN(", ",TRUE,IF(ChangeLog[ROW_ID]=$T3401,ChangeLog[Change'#],"")),"")</f>
        <v/>
      </c>
      <c r="T3401">
        <v>3403</v>
      </c>
    </row>
    <row r="3402" spans="1:20" ht="17.100000000000001" customHeight="1" x14ac:dyDescent="0.25">
      <c r="A3402" s="1" t="s">
        <v>1242</v>
      </c>
      <c r="B3402" s="15">
        <v>2015</v>
      </c>
      <c r="C3402" s="15" t="s">
        <v>24</v>
      </c>
      <c r="D3402" s="15" t="s">
        <v>25</v>
      </c>
      <c r="E3402" s="15" t="s">
        <v>25</v>
      </c>
      <c r="F3402" s="15" t="s">
        <v>49</v>
      </c>
      <c r="G3402" s="15" t="s">
        <v>42</v>
      </c>
      <c r="H3402" s="15" t="s">
        <v>1243</v>
      </c>
      <c r="I3402" s="15" t="s">
        <v>5436</v>
      </c>
      <c r="J3402" s="1" t="s">
        <v>5437</v>
      </c>
      <c r="K3402" s="15" t="s">
        <v>29</v>
      </c>
      <c r="L3402" s="15">
        <v>1</v>
      </c>
      <c r="M3402" s="15" t="s">
        <v>41</v>
      </c>
      <c r="N3402" s="15">
        <v>1</v>
      </c>
      <c r="O3402" s="15">
        <v>1</v>
      </c>
      <c r="P3402" s="13" t="s">
        <v>31</v>
      </c>
      <c r="Q3402" s="13" t="s">
        <v>32</v>
      </c>
      <c r="R3402" s="1"/>
      <c r="S3402" s="13" t="str" cm="1">
        <f t="array" ref="S3402">IFERROR(_xlfn.TEXTJOIN(", ",TRUE,IF(ChangeLog[ROW_ID]=$T3402,ChangeLog[Change'#],"")),"")</f>
        <v/>
      </c>
      <c r="T3402">
        <v>3404</v>
      </c>
    </row>
    <row r="3403" spans="1:20" ht="17.100000000000001" customHeight="1" x14ac:dyDescent="0.25">
      <c r="A3403" s="1" t="s">
        <v>1242</v>
      </c>
      <c r="B3403" s="15">
        <v>2015</v>
      </c>
      <c r="C3403" s="15" t="s">
        <v>24</v>
      </c>
      <c r="D3403" s="15" t="s">
        <v>25</v>
      </c>
      <c r="E3403" s="15" t="s">
        <v>25</v>
      </c>
      <c r="F3403" s="15" t="s">
        <v>49</v>
      </c>
      <c r="G3403" s="15" t="s">
        <v>27</v>
      </c>
      <c r="H3403" s="15" t="s">
        <v>1243</v>
      </c>
      <c r="I3403" s="15" t="s">
        <v>5438</v>
      </c>
      <c r="J3403" s="1" t="s">
        <v>991</v>
      </c>
      <c r="K3403" s="15" t="s">
        <v>29</v>
      </c>
      <c r="L3403" s="15">
        <v>1</v>
      </c>
      <c r="M3403" s="15" t="s">
        <v>41</v>
      </c>
      <c r="N3403" s="15">
        <v>1</v>
      </c>
      <c r="O3403" s="15">
        <v>1</v>
      </c>
      <c r="P3403" s="13" t="s">
        <v>31</v>
      </c>
      <c r="Q3403" s="13" t="s">
        <v>32</v>
      </c>
      <c r="R3403" s="1" t="s">
        <v>5439</v>
      </c>
      <c r="S3403" s="13" t="str" cm="1">
        <f t="array" ref="S3403">IFERROR(_xlfn.TEXTJOIN(", ",TRUE,IF(ChangeLog[ROW_ID]=$T3403,ChangeLog[Change'#],"")),"")</f>
        <v/>
      </c>
      <c r="T3403">
        <v>3405</v>
      </c>
    </row>
    <row r="3404" spans="1:20" ht="17.100000000000001" customHeight="1" x14ac:dyDescent="0.25">
      <c r="A3404" s="1" t="s">
        <v>1242</v>
      </c>
      <c r="B3404" s="15">
        <v>2015</v>
      </c>
      <c r="C3404" s="15" t="s">
        <v>24</v>
      </c>
      <c r="D3404" s="15" t="s">
        <v>25</v>
      </c>
      <c r="E3404" s="15" t="s">
        <v>25</v>
      </c>
      <c r="F3404" s="15" t="s">
        <v>26</v>
      </c>
      <c r="G3404" s="15" t="s">
        <v>100</v>
      </c>
      <c r="H3404" s="15" t="s">
        <v>1243</v>
      </c>
      <c r="I3404" s="15" t="s">
        <v>5440</v>
      </c>
      <c r="J3404" s="1" t="s">
        <v>1033</v>
      </c>
      <c r="K3404" s="15" t="s">
        <v>29</v>
      </c>
      <c r="L3404" s="15">
        <v>1</v>
      </c>
      <c r="M3404" s="15" t="s">
        <v>41</v>
      </c>
      <c r="N3404" s="15">
        <v>1</v>
      </c>
      <c r="O3404" s="15">
        <v>1</v>
      </c>
      <c r="P3404" s="13" t="s">
        <v>31</v>
      </c>
      <c r="Q3404" s="13" t="s">
        <v>32</v>
      </c>
      <c r="R3404" s="1" t="s">
        <v>5441</v>
      </c>
      <c r="S3404" s="13" t="str" cm="1">
        <f t="array" ref="S3404">IFERROR(_xlfn.TEXTJOIN(", ",TRUE,IF(ChangeLog[ROW_ID]=$T3404,ChangeLog[Change'#],"")),"")</f>
        <v/>
      </c>
      <c r="T3404">
        <v>3406</v>
      </c>
    </row>
    <row r="3405" spans="1:20" ht="17.100000000000001" customHeight="1" x14ac:dyDescent="0.25">
      <c r="A3405" s="1" t="s">
        <v>1242</v>
      </c>
      <c r="B3405" s="15">
        <v>2015</v>
      </c>
      <c r="C3405" s="15" t="s">
        <v>24</v>
      </c>
      <c r="D3405" s="15" t="s">
        <v>25</v>
      </c>
      <c r="E3405" s="15" t="s">
        <v>25</v>
      </c>
      <c r="F3405" s="15" t="s">
        <v>26</v>
      </c>
      <c r="G3405" s="15" t="s">
        <v>106</v>
      </c>
      <c r="H3405" s="15" t="s">
        <v>1243</v>
      </c>
      <c r="I3405" s="15" t="s">
        <v>5442</v>
      </c>
      <c r="J3405" s="1" t="s">
        <v>1033</v>
      </c>
      <c r="K3405" s="15" t="s">
        <v>29</v>
      </c>
      <c r="L3405" s="15">
        <v>1</v>
      </c>
      <c r="M3405" s="15" t="s">
        <v>41</v>
      </c>
      <c r="N3405" s="15">
        <v>1</v>
      </c>
      <c r="O3405" s="15">
        <v>1</v>
      </c>
      <c r="P3405" s="13" t="s">
        <v>31</v>
      </c>
      <c r="Q3405" s="13" t="s">
        <v>32</v>
      </c>
      <c r="R3405" s="1" t="s">
        <v>5443</v>
      </c>
      <c r="S3405" s="13" t="str" cm="1">
        <f t="array" ref="S3405">IFERROR(_xlfn.TEXTJOIN(", ",TRUE,IF(ChangeLog[ROW_ID]=$T3405,ChangeLog[Change'#],"")),"")</f>
        <v/>
      </c>
      <c r="T3405">
        <v>3407</v>
      </c>
    </row>
    <row r="3406" spans="1:20" ht="17.100000000000001" customHeight="1" x14ac:dyDescent="0.25">
      <c r="A3406" s="1" t="s">
        <v>1242</v>
      </c>
      <c r="B3406" s="15">
        <v>2015</v>
      </c>
      <c r="C3406" s="15" t="s">
        <v>24</v>
      </c>
      <c r="D3406" s="15" t="s">
        <v>25</v>
      </c>
      <c r="E3406" s="15" t="s">
        <v>25</v>
      </c>
      <c r="F3406" s="15" t="s">
        <v>26</v>
      </c>
      <c r="G3406" s="15" t="s">
        <v>5026</v>
      </c>
      <c r="H3406" s="15" t="s">
        <v>1243</v>
      </c>
      <c r="I3406" s="15" t="s">
        <v>5444</v>
      </c>
      <c r="J3406" s="1" t="s">
        <v>1033</v>
      </c>
      <c r="K3406" s="15" t="s">
        <v>29</v>
      </c>
      <c r="L3406" s="15">
        <v>1</v>
      </c>
      <c r="M3406" s="15" t="s">
        <v>41</v>
      </c>
      <c r="N3406" s="15">
        <v>1</v>
      </c>
      <c r="O3406" s="15">
        <v>1</v>
      </c>
      <c r="P3406" s="13" t="s">
        <v>31</v>
      </c>
      <c r="Q3406" s="13" t="s">
        <v>32</v>
      </c>
      <c r="R3406" s="1" t="s">
        <v>5445</v>
      </c>
      <c r="S3406" s="13" t="str" cm="1">
        <f t="array" ref="S3406">IFERROR(_xlfn.TEXTJOIN(", ",TRUE,IF(ChangeLog[ROW_ID]=$T3406,ChangeLog[Change'#],"")),"")</f>
        <v/>
      </c>
      <c r="T3406">
        <v>3408</v>
      </c>
    </row>
    <row r="3407" spans="1:20" ht="17.100000000000001" customHeight="1" x14ac:dyDescent="0.25">
      <c r="A3407" s="1" t="s">
        <v>1242</v>
      </c>
      <c r="B3407" s="15">
        <v>2015</v>
      </c>
      <c r="C3407" s="15" t="s">
        <v>24</v>
      </c>
      <c r="D3407" s="15" t="s">
        <v>25</v>
      </c>
      <c r="E3407" s="15" t="s">
        <v>25</v>
      </c>
      <c r="F3407" s="15" t="s">
        <v>26</v>
      </c>
      <c r="G3407" s="15" t="s">
        <v>121</v>
      </c>
      <c r="H3407" s="15" t="s">
        <v>1243</v>
      </c>
      <c r="I3407" s="15" t="s">
        <v>5446</v>
      </c>
      <c r="J3407" s="1" t="s">
        <v>5447</v>
      </c>
      <c r="K3407" s="15" t="s">
        <v>29</v>
      </c>
      <c r="L3407" s="15">
        <v>1</v>
      </c>
      <c r="M3407" s="15" t="s">
        <v>41</v>
      </c>
      <c r="N3407" s="15">
        <v>1</v>
      </c>
      <c r="O3407" s="15">
        <v>1</v>
      </c>
      <c r="P3407" s="13" t="s">
        <v>31</v>
      </c>
      <c r="Q3407" s="13" t="s">
        <v>32</v>
      </c>
      <c r="R3407" s="1" t="s">
        <v>5448</v>
      </c>
      <c r="S3407" s="13" t="str" cm="1">
        <f t="array" ref="S3407">IFERROR(_xlfn.TEXTJOIN(", ",TRUE,IF(ChangeLog[ROW_ID]=$T3407,ChangeLog[Change'#],"")),"")</f>
        <v/>
      </c>
      <c r="T3407">
        <v>3409</v>
      </c>
    </row>
    <row r="3408" spans="1:20" ht="17.100000000000001" customHeight="1" x14ac:dyDescent="0.25">
      <c r="A3408" s="1" t="s">
        <v>1242</v>
      </c>
      <c r="B3408" s="15">
        <v>2015</v>
      </c>
      <c r="C3408" s="15" t="s">
        <v>24</v>
      </c>
      <c r="D3408" s="15" t="s">
        <v>25</v>
      </c>
      <c r="E3408" s="15" t="s">
        <v>25</v>
      </c>
      <c r="F3408" s="15" t="s">
        <v>49</v>
      </c>
      <c r="G3408" s="15" t="s">
        <v>272</v>
      </c>
      <c r="H3408" s="15" t="s">
        <v>1243</v>
      </c>
      <c r="I3408" s="15" t="s">
        <v>332</v>
      </c>
      <c r="J3408" s="1" t="s">
        <v>274</v>
      </c>
      <c r="K3408" s="15" t="s">
        <v>29</v>
      </c>
      <c r="L3408" s="15">
        <v>1</v>
      </c>
      <c r="M3408" s="15" t="s">
        <v>41</v>
      </c>
      <c r="N3408" s="15">
        <v>1</v>
      </c>
      <c r="O3408" s="15">
        <v>1</v>
      </c>
      <c r="P3408" s="13" t="s">
        <v>31</v>
      </c>
      <c r="Q3408" s="13" t="s">
        <v>32</v>
      </c>
      <c r="R3408" s="1" t="s">
        <v>5449</v>
      </c>
      <c r="S3408" s="13" t="str" cm="1">
        <f t="array" ref="S3408">IFERROR(_xlfn.TEXTJOIN(", ",TRUE,IF(ChangeLog[ROW_ID]=$T3408,ChangeLog[Change'#],"")),"")</f>
        <v/>
      </c>
      <c r="T3408">
        <v>3410</v>
      </c>
    </row>
    <row r="3409" spans="1:20" ht="17.100000000000001" customHeight="1" x14ac:dyDescent="0.25">
      <c r="A3409" s="1" t="s">
        <v>1242</v>
      </c>
      <c r="B3409" s="15">
        <v>2015</v>
      </c>
      <c r="C3409" s="15" t="s">
        <v>24</v>
      </c>
      <c r="D3409" s="15" t="s">
        <v>25</v>
      </c>
      <c r="E3409" s="15" t="s">
        <v>25</v>
      </c>
      <c r="F3409" s="15" t="s">
        <v>49</v>
      </c>
      <c r="G3409" s="15" t="s">
        <v>5026</v>
      </c>
      <c r="H3409" s="15" t="s">
        <v>1243</v>
      </c>
      <c r="I3409" s="15" t="s">
        <v>5450</v>
      </c>
      <c r="J3409" s="1" t="s">
        <v>274</v>
      </c>
      <c r="K3409" s="15" t="s">
        <v>29</v>
      </c>
      <c r="L3409" s="15">
        <v>1</v>
      </c>
      <c r="M3409" s="15" t="s">
        <v>41</v>
      </c>
      <c r="N3409" s="15">
        <v>1</v>
      </c>
      <c r="O3409" s="15">
        <v>1</v>
      </c>
      <c r="P3409" s="13" t="s">
        <v>31</v>
      </c>
      <c r="Q3409" s="13" t="s">
        <v>32</v>
      </c>
      <c r="R3409" s="1" t="s">
        <v>5451</v>
      </c>
      <c r="S3409" s="13" t="str" cm="1">
        <f t="array" ref="S3409">IFERROR(_xlfn.TEXTJOIN(", ",TRUE,IF(ChangeLog[ROW_ID]=$T3409,ChangeLog[Change'#],"")),"")</f>
        <v/>
      </c>
      <c r="T3409">
        <v>3411</v>
      </c>
    </row>
    <row r="3410" spans="1:20" ht="17.100000000000001" customHeight="1" x14ac:dyDescent="0.25">
      <c r="A3410" s="1" t="s">
        <v>1242</v>
      </c>
      <c r="B3410" s="15">
        <v>2015</v>
      </c>
      <c r="C3410" s="15" t="s">
        <v>24</v>
      </c>
      <c r="D3410" s="15" t="s">
        <v>25</v>
      </c>
      <c r="E3410" s="15" t="s">
        <v>25</v>
      </c>
      <c r="F3410" s="15" t="s">
        <v>49</v>
      </c>
      <c r="G3410" s="15" t="s">
        <v>100</v>
      </c>
      <c r="H3410" s="15" t="s">
        <v>1243</v>
      </c>
      <c r="I3410" s="15" t="s">
        <v>5452</v>
      </c>
      <c r="J3410" s="1" t="s">
        <v>274</v>
      </c>
      <c r="K3410" s="15" t="s">
        <v>29</v>
      </c>
      <c r="L3410" s="15">
        <v>1</v>
      </c>
      <c r="M3410" s="15" t="s">
        <v>41</v>
      </c>
      <c r="N3410" s="15">
        <v>1</v>
      </c>
      <c r="O3410" s="15">
        <v>1</v>
      </c>
      <c r="P3410" s="13" t="s">
        <v>31</v>
      </c>
      <c r="Q3410" s="13" t="s">
        <v>32</v>
      </c>
      <c r="R3410" s="1" t="s">
        <v>5453</v>
      </c>
      <c r="S3410" s="13" t="str" cm="1">
        <f t="array" ref="S3410">IFERROR(_xlfn.TEXTJOIN(", ",TRUE,IF(ChangeLog[ROW_ID]=$T3410,ChangeLog[Change'#],"")),"")</f>
        <v/>
      </c>
      <c r="T3410">
        <v>3412</v>
      </c>
    </row>
    <row r="3411" spans="1:20" ht="17.100000000000001" customHeight="1" x14ac:dyDescent="0.25">
      <c r="A3411" s="1" t="s">
        <v>1242</v>
      </c>
      <c r="B3411" s="15">
        <v>2015</v>
      </c>
      <c r="C3411" s="15" t="s">
        <v>24</v>
      </c>
      <c r="D3411" s="15" t="s">
        <v>25</v>
      </c>
      <c r="E3411" s="15" t="s">
        <v>25</v>
      </c>
      <c r="F3411" s="15" t="s">
        <v>49</v>
      </c>
      <c r="G3411" s="15" t="s">
        <v>124</v>
      </c>
      <c r="H3411" s="15" t="s">
        <v>1243</v>
      </c>
      <c r="I3411" s="15" t="s">
        <v>275</v>
      </c>
      <c r="J3411" s="1" t="s">
        <v>274</v>
      </c>
      <c r="K3411" s="15" t="s">
        <v>29</v>
      </c>
      <c r="L3411" s="15">
        <v>1</v>
      </c>
      <c r="M3411" s="15" t="s">
        <v>41</v>
      </c>
      <c r="N3411" s="15">
        <v>1</v>
      </c>
      <c r="O3411" s="15">
        <v>1</v>
      </c>
      <c r="P3411" s="13" t="s">
        <v>31</v>
      </c>
      <c r="Q3411" s="13" t="s">
        <v>32</v>
      </c>
      <c r="R3411" s="1"/>
      <c r="S3411" s="13" t="str" cm="1">
        <f t="array" ref="S3411">IFERROR(_xlfn.TEXTJOIN(", ",TRUE,IF(ChangeLog[ROW_ID]=$T3411,ChangeLog[Change'#],"")),"")</f>
        <v/>
      </c>
      <c r="T3411">
        <v>3413</v>
      </c>
    </row>
    <row r="3412" spans="1:20" ht="17.100000000000001" customHeight="1" x14ac:dyDescent="0.25">
      <c r="A3412" s="1" t="s">
        <v>1242</v>
      </c>
      <c r="B3412" s="15">
        <v>2015</v>
      </c>
      <c r="C3412" s="15" t="s">
        <v>24</v>
      </c>
      <c r="D3412" s="15" t="s">
        <v>25</v>
      </c>
      <c r="E3412" s="15" t="s">
        <v>25</v>
      </c>
      <c r="F3412" s="15" t="s">
        <v>49</v>
      </c>
      <c r="G3412" s="15" t="s">
        <v>121</v>
      </c>
      <c r="H3412" s="15" t="s">
        <v>1243</v>
      </c>
      <c r="I3412" s="15" t="s">
        <v>409</v>
      </c>
      <c r="J3412" s="1" t="s">
        <v>5454</v>
      </c>
      <c r="K3412" s="15" t="s">
        <v>29</v>
      </c>
      <c r="L3412" s="15">
        <v>1</v>
      </c>
      <c r="M3412" s="15" t="s">
        <v>41</v>
      </c>
      <c r="N3412" s="15">
        <v>1</v>
      </c>
      <c r="O3412" s="15">
        <v>1</v>
      </c>
      <c r="P3412" s="13" t="s">
        <v>31</v>
      </c>
      <c r="Q3412" s="13" t="s">
        <v>32</v>
      </c>
      <c r="R3412" s="1" t="s">
        <v>5455</v>
      </c>
      <c r="S3412" s="13" t="str" cm="1">
        <f t="array" ref="S3412">IFERROR(_xlfn.TEXTJOIN(", ",TRUE,IF(ChangeLog[ROW_ID]=$T3412,ChangeLog[Change'#],"")),"")</f>
        <v/>
      </c>
      <c r="T3412">
        <v>3414</v>
      </c>
    </row>
    <row r="3413" spans="1:20" ht="17.100000000000001" customHeight="1" x14ac:dyDescent="0.25">
      <c r="A3413" s="1" t="s">
        <v>1242</v>
      </c>
      <c r="B3413" s="15">
        <v>2015</v>
      </c>
      <c r="C3413" s="15" t="s">
        <v>24</v>
      </c>
      <c r="D3413" s="15" t="s">
        <v>25</v>
      </c>
      <c r="E3413" s="15" t="s">
        <v>25</v>
      </c>
      <c r="F3413" s="15" t="s">
        <v>49</v>
      </c>
      <c r="G3413" s="15" t="s">
        <v>786</v>
      </c>
      <c r="H3413" s="15" t="s">
        <v>1243</v>
      </c>
      <c r="I3413" s="15" t="s">
        <v>5415</v>
      </c>
      <c r="J3413" s="1" t="s">
        <v>5421</v>
      </c>
      <c r="K3413" s="15" t="s">
        <v>29</v>
      </c>
      <c r="L3413" s="15">
        <v>2</v>
      </c>
      <c r="M3413" s="15" t="s">
        <v>30</v>
      </c>
      <c r="N3413" s="15">
        <v>2</v>
      </c>
      <c r="O3413" s="15">
        <v>1</v>
      </c>
      <c r="P3413" s="13" t="s">
        <v>31</v>
      </c>
      <c r="Q3413" s="13" t="s">
        <v>32</v>
      </c>
      <c r="R3413" s="1"/>
      <c r="S3413" s="13" t="str" cm="1">
        <f t="array" ref="S3413">IFERROR(_xlfn.TEXTJOIN(", ",TRUE,IF(ChangeLog[ROW_ID]=$T3413,ChangeLog[Change'#],"")),"")</f>
        <v/>
      </c>
      <c r="T3413">
        <v>3415</v>
      </c>
    </row>
    <row r="3414" spans="1:20" ht="17.100000000000001" customHeight="1" x14ac:dyDescent="0.25">
      <c r="A3414" s="1" t="s">
        <v>1242</v>
      </c>
      <c r="B3414" s="15">
        <v>2015</v>
      </c>
      <c r="C3414" s="15" t="s">
        <v>24</v>
      </c>
      <c r="D3414" s="15" t="s">
        <v>25</v>
      </c>
      <c r="E3414" s="15" t="s">
        <v>25</v>
      </c>
      <c r="F3414" s="15" t="s">
        <v>26</v>
      </c>
      <c r="G3414" s="15" t="s">
        <v>695</v>
      </c>
      <c r="H3414" s="15" t="s">
        <v>1243</v>
      </c>
      <c r="I3414" s="15" t="s">
        <v>5410</v>
      </c>
      <c r="J3414" s="1" t="s">
        <v>5456</v>
      </c>
      <c r="K3414" s="15" t="s">
        <v>29</v>
      </c>
      <c r="L3414" s="15">
        <v>2</v>
      </c>
      <c r="M3414" s="15" t="s">
        <v>30</v>
      </c>
      <c r="N3414" s="15">
        <v>2</v>
      </c>
      <c r="O3414" s="15">
        <v>1</v>
      </c>
      <c r="P3414" s="13" t="s">
        <v>31</v>
      </c>
      <c r="Q3414" s="13" t="s">
        <v>32</v>
      </c>
      <c r="R3414" s="1"/>
      <c r="S3414" s="13" t="str" cm="1">
        <f t="array" ref="S3414">IFERROR(_xlfn.TEXTJOIN(", ",TRUE,IF(ChangeLog[ROW_ID]=$T3414,ChangeLog[Change'#],"")),"")</f>
        <v/>
      </c>
      <c r="T3414">
        <v>3416</v>
      </c>
    </row>
    <row r="3415" spans="1:20" ht="17.100000000000001" customHeight="1" x14ac:dyDescent="0.25">
      <c r="A3415" s="1" t="s">
        <v>1242</v>
      </c>
      <c r="B3415" s="15">
        <v>2015</v>
      </c>
      <c r="C3415" s="15" t="s">
        <v>24</v>
      </c>
      <c r="D3415" s="15" t="s">
        <v>25</v>
      </c>
      <c r="E3415" s="15" t="s">
        <v>25</v>
      </c>
      <c r="F3415" s="15" t="s">
        <v>49</v>
      </c>
      <c r="G3415" s="15" t="s">
        <v>272</v>
      </c>
      <c r="H3415" s="15" t="s">
        <v>1243</v>
      </c>
      <c r="I3415" s="15" t="s">
        <v>332</v>
      </c>
      <c r="J3415" s="1" t="s">
        <v>991</v>
      </c>
      <c r="K3415" s="15" t="s">
        <v>29</v>
      </c>
      <c r="L3415" s="15">
        <v>2</v>
      </c>
      <c r="M3415" s="15" t="s">
        <v>30</v>
      </c>
      <c r="N3415" s="15">
        <v>2</v>
      </c>
      <c r="O3415" s="15">
        <v>1</v>
      </c>
      <c r="P3415" s="13" t="s">
        <v>31</v>
      </c>
      <c r="Q3415" s="13" t="s">
        <v>32</v>
      </c>
      <c r="R3415" s="1"/>
      <c r="S3415" s="13" t="str" cm="1">
        <f t="array" ref="S3415">IFERROR(_xlfn.TEXTJOIN(", ",TRUE,IF(ChangeLog[ROW_ID]=$T3415,ChangeLog[Change'#],"")),"")</f>
        <v/>
      </c>
      <c r="T3415">
        <v>3417</v>
      </c>
    </row>
    <row r="3416" spans="1:20" ht="17.100000000000001" customHeight="1" x14ac:dyDescent="0.25">
      <c r="A3416" s="1" t="s">
        <v>1242</v>
      </c>
      <c r="B3416" s="15">
        <v>2015</v>
      </c>
      <c r="C3416" s="15" t="s">
        <v>24</v>
      </c>
      <c r="D3416" s="15" t="s">
        <v>25</v>
      </c>
      <c r="E3416" s="15" t="s">
        <v>25</v>
      </c>
      <c r="F3416" s="15" t="s">
        <v>49</v>
      </c>
      <c r="G3416" s="15" t="s">
        <v>359</v>
      </c>
      <c r="H3416" s="15" t="s">
        <v>1243</v>
      </c>
      <c r="I3416" s="15" t="s">
        <v>5457</v>
      </c>
      <c r="J3416" s="1" t="s">
        <v>991</v>
      </c>
      <c r="K3416" s="15" t="s">
        <v>29</v>
      </c>
      <c r="L3416" s="15">
        <v>2</v>
      </c>
      <c r="M3416" s="15" t="s">
        <v>30</v>
      </c>
      <c r="N3416" s="15">
        <v>2</v>
      </c>
      <c r="O3416" s="15">
        <v>1</v>
      </c>
      <c r="P3416" s="13" t="s">
        <v>31</v>
      </c>
      <c r="Q3416" s="13" t="s">
        <v>32</v>
      </c>
      <c r="R3416" s="1"/>
      <c r="S3416" s="13" t="str" cm="1">
        <f t="array" ref="S3416">IFERROR(_xlfn.TEXTJOIN(", ",TRUE,IF(ChangeLog[ROW_ID]=$T3416,ChangeLog[Change'#],"")),"")</f>
        <v/>
      </c>
      <c r="T3416">
        <v>3418</v>
      </c>
    </row>
    <row r="3417" spans="1:20" ht="17.100000000000001" customHeight="1" x14ac:dyDescent="0.25">
      <c r="A3417" s="1" t="s">
        <v>1242</v>
      </c>
      <c r="B3417" s="15">
        <v>2015</v>
      </c>
      <c r="C3417" s="15" t="s">
        <v>24</v>
      </c>
      <c r="D3417" s="15" t="s">
        <v>25</v>
      </c>
      <c r="E3417" s="15" t="s">
        <v>25</v>
      </c>
      <c r="F3417" s="15" t="s">
        <v>49</v>
      </c>
      <c r="G3417" s="15" t="s">
        <v>169</v>
      </c>
      <c r="H3417" s="15" t="s">
        <v>1243</v>
      </c>
      <c r="I3417" s="15" t="s">
        <v>5417</v>
      </c>
      <c r="J3417" s="1" t="s">
        <v>991</v>
      </c>
      <c r="K3417" s="15" t="s">
        <v>29</v>
      </c>
      <c r="L3417" s="15">
        <v>2</v>
      </c>
      <c r="M3417" s="15" t="s">
        <v>30</v>
      </c>
      <c r="N3417" s="15">
        <v>2</v>
      </c>
      <c r="O3417" s="15">
        <v>1</v>
      </c>
      <c r="P3417" s="13" t="s">
        <v>31</v>
      </c>
      <c r="Q3417" s="13" t="s">
        <v>32</v>
      </c>
      <c r="R3417" s="1"/>
      <c r="S3417" s="13" t="str" cm="1">
        <f t="array" ref="S3417">IFERROR(_xlfn.TEXTJOIN(", ",TRUE,IF(ChangeLog[ROW_ID]=$T3417,ChangeLog[Change'#],"")),"")</f>
        <v/>
      </c>
      <c r="T3417">
        <v>3419</v>
      </c>
    </row>
    <row r="3418" spans="1:20" ht="17.100000000000001" customHeight="1" x14ac:dyDescent="0.25">
      <c r="A3418" s="1" t="s">
        <v>1242</v>
      </c>
      <c r="B3418" s="15">
        <v>2015</v>
      </c>
      <c r="C3418" s="15" t="s">
        <v>24</v>
      </c>
      <c r="D3418" s="15" t="s">
        <v>25</v>
      </c>
      <c r="E3418" s="15" t="s">
        <v>25</v>
      </c>
      <c r="F3418" s="15" t="s">
        <v>49</v>
      </c>
      <c r="G3418" s="15" t="s">
        <v>124</v>
      </c>
      <c r="H3418" s="15" t="s">
        <v>1243</v>
      </c>
      <c r="I3418" s="15" t="s">
        <v>275</v>
      </c>
      <c r="J3418" s="1" t="s">
        <v>991</v>
      </c>
      <c r="K3418" s="15" t="s">
        <v>29</v>
      </c>
      <c r="L3418" s="15">
        <v>2</v>
      </c>
      <c r="M3418" s="15" t="s">
        <v>30</v>
      </c>
      <c r="N3418" s="15">
        <v>2</v>
      </c>
      <c r="O3418" s="15">
        <v>1</v>
      </c>
      <c r="P3418" s="13" t="s">
        <v>31</v>
      </c>
      <c r="Q3418" s="13" t="s">
        <v>32</v>
      </c>
      <c r="R3418" s="1"/>
      <c r="S3418" s="13" t="str" cm="1">
        <f t="array" ref="S3418">IFERROR(_xlfn.TEXTJOIN(", ",TRUE,IF(ChangeLog[ROW_ID]=$T3418,ChangeLog[Change'#],"")),"")</f>
        <v/>
      </c>
      <c r="T3418">
        <v>3420</v>
      </c>
    </row>
    <row r="3419" spans="1:20" ht="17.100000000000001" customHeight="1" x14ac:dyDescent="0.25">
      <c r="A3419" s="1" t="s">
        <v>1242</v>
      </c>
      <c r="B3419" s="15">
        <v>2015</v>
      </c>
      <c r="C3419" s="15" t="s">
        <v>24</v>
      </c>
      <c r="D3419" s="15" t="s">
        <v>25</v>
      </c>
      <c r="E3419" s="15" t="s">
        <v>25</v>
      </c>
      <c r="F3419" s="15" t="s">
        <v>26</v>
      </c>
      <c r="G3419" s="15" t="s">
        <v>104</v>
      </c>
      <c r="H3419" s="15" t="s">
        <v>1243</v>
      </c>
      <c r="I3419" s="15" t="s">
        <v>5458</v>
      </c>
      <c r="J3419" s="1" t="s">
        <v>1033</v>
      </c>
      <c r="K3419" s="15" t="s">
        <v>29</v>
      </c>
      <c r="L3419" s="15">
        <v>2</v>
      </c>
      <c r="M3419" s="15" t="s">
        <v>30</v>
      </c>
      <c r="N3419" s="15">
        <v>2</v>
      </c>
      <c r="O3419" s="15">
        <v>1</v>
      </c>
      <c r="P3419" s="13" t="s">
        <v>31</v>
      </c>
      <c r="Q3419" s="13" t="s">
        <v>32</v>
      </c>
      <c r="R3419" s="1"/>
      <c r="S3419" s="13" t="str" cm="1">
        <f t="array" ref="S3419">IFERROR(_xlfn.TEXTJOIN(", ",TRUE,IF(ChangeLog[ROW_ID]=$T3419,ChangeLog[Change'#],"")),"")</f>
        <v/>
      </c>
      <c r="T3419">
        <v>3421</v>
      </c>
    </row>
    <row r="3420" spans="1:20" ht="17.100000000000001" customHeight="1" x14ac:dyDescent="0.25">
      <c r="A3420" s="1" t="s">
        <v>1242</v>
      </c>
      <c r="B3420" s="15">
        <v>2015</v>
      </c>
      <c r="C3420" s="15" t="s">
        <v>24</v>
      </c>
      <c r="D3420" s="15" t="s">
        <v>25</v>
      </c>
      <c r="E3420" s="15" t="s">
        <v>25</v>
      </c>
      <c r="F3420" s="15" t="s">
        <v>26</v>
      </c>
      <c r="G3420" s="15" t="s">
        <v>27</v>
      </c>
      <c r="H3420" s="15" t="s">
        <v>1243</v>
      </c>
      <c r="I3420" s="15" t="s">
        <v>5423</v>
      </c>
      <c r="J3420" s="1" t="s">
        <v>1033</v>
      </c>
      <c r="K3420" s="15" t="s">
        <v>29</v>
      </c>
      <c r="L3420" s="15">
        <v>2</v>
      </c>
      <c r="M3420" s="15" t="s">
        <v>30</v>
      </c>
      <c r="N3420" s="15">
        <v>2</v>
      </c>
      <c r="O3420" s="15">
        <v>1</v>
      </c>
      <c r="P3420" s="13" t="s">
        <v>31</v>
      </c>
      <c r="Q3420" s="13" t="s">
        <v>32</v>
      </c>
      <c r="R3420" s="1"/>
      <c r="S3420" s="13" t="str" cm="1">
        <f t="array" ref="S3420">IFERROR(_xlfn.TEXTJOIN(", ",TRUE,IF(ChangeLog[ROW_ID]=$T3420,ChangeLog[Change'#],"")),"")</f>
        <v/>
      </c>
      <c r="T3420">
        <v>3422</v>
      </c>
    </row>
    <row r="3421" spans="1:20" ht="17.100000000000001" customHeight="1" x14ac:dyDescent="0.25">
      <c r="A3421" s="1" t="s">
        <v>1242</v>
      </c>
      <c r="B3421" s="15">
        <v>2015</v>
      </c>
      <c r="C3421" s="15" t="s">
        <v>24</v>
      </c>
      <c r="D3421" s="15" t="s">
        <v>25</v>
      </c>
      <c r="E3421" s="15" t="s">
        <v>25</v>
      </c>
      <c r="F3421" s="15" t="s">
        <v>26</v>
      </c>
      <c r="G3421" s="15" t="s">
        <v>359</v>
      </c>
      <c r="H3421" s="15" t="s">
        <v>1243</v>
      </c>
      <c r="I3421" s="15" t="s">
        <v>5427</v>
      </c>
      <c r="J3421" s="1" t="s">
        <v>1033</v>
      </c>
      <c r="K3421" s="15" t="s">
        <v>29</v>
      </c>
      <c r="L3421" s="15">
        <v>2</v>
      </c>
      <c r="M3421" s="15" t="s">
        <v>30</v>
      </c>
      <c r="N3421" s="15">
        <v>2</v>
      </c>
      <c r="O3421" s="15">
        <v>1</v>
      </c>
      <c r="P3421" s="13" t="s">
        <v>31</v>
      </c>
      <c r="Q3421" s="13" t="s">
        <v>32</v>
      </c>
      <c r="R3421" s="1"/>
      <c r="S3421" s="13" t="str" cm="1">
        <f t="array" ref="S3421">IFERROR(_xlfn.TEXTJOIN(", ",TRUE,IF(ChangeLog[ROW_ID]=$T3421,ChangeLog[Change'#],"")),"")</f>
        <v/>
      </c>
      <c r="T3421">
        <v>3423</v>
      </c>
    </row>
    <row r="3422" spans="1:20" ht="17.100000000000001" customHeight="1" x14ac:dyDescent="0.25">
      <c r="A3422" s="1" t="s">
        <v>1242</v>
      </c>
      <c r="B3422" s="15">
        <v>2015</v>
      </c>
      <c r="C3422" s="15" t="s">
        <v>24</v>
      </c>
      <c r="D3422" s="15" t="s">
        <v>25</v>
      </c>
      <c r="E3422" s="15" t="s">
        <v>25</v>
      </c>
      <c r="F3422" s="15" t="s">
        <v>49</v>
      </c>
      <c r="G3422" s="15" t="s">
        <v>5026</v>
      </c>
      <c r="H3422" s="15" t="s">
        <v>1243</v>
      </c>
      <c r="I3422" s="15" t="s">
        <v>5450</v>
      </c>
      <c r="J3422" s="1" t="s">
        <v>5043</v>
      </c>
      <c r="K3422" s="15" t="s">
        <v>29</v>
      </c>
      <c r="L3422" s="15">
        <v>2</v>
      </c>
      <c r="M3422" s="15" t="s">
        <v>30</v>
      </c>
      <c r="N3422" s="15">
        <v>2</v>
      </c>
      <c r="O3422" s="15">
        <v>1</v>
      </c>
      <c r="P3422" s="13" t="s">
        <v>31</v>
      </c>
      <c r="Q3422" s="13" t="s">
        <v>32</v>
      </c>
      <c r="R3422" s="1"/>
      <c r="S3422" s="13" t="str" cm="1">
        <f t="array" ref="S3422">IFERROR(_xlfn.TEXTJOIN(", ",TRUE,IF(ChangeLog[ROW_ID]=$T3422,ChangeLog[Change'#],"")),"")</f>
        <v/>
      </c>
      <c r="T3422">
        <v>3424</v>
      </c>
    </row>
    <row r="3423" spans="1:20" ht="17.100000000000001" customHeight="1" x14ac:dyDescent="0.25">
      <c r="A3423" s="1" t="s">
        <v>1242</v>
      </c>
      <c r="B3423" s="15">
        <v>2015</v>
      </c>
      <c r="C3423" s="15" t="s">
        <v>24</v>
      </c>
      <c r="D3423" s="15" t="s">
        <v>25</v>
      </c>
      <c r="E3423" s="15" t="s">
        <v>25</v>
      </c>
      <c r="F3423" s="15" t="s">
        <v>49</v>
      </c>
      <c r="G3423" s="15" t="s">
        <v>820</v>
      </c>
      <c r="H3423" s="15" t="s">
        <v>1243</v>
      </c>
      <c r="I3423" s="15" t="s">
        <v>5459</v>
      </c>
      <c r="J3423" s="1" t="s">
        <v>5460</v>
      </c>
      <c r="K3423" s="15" t="s">
        <v>29</v>
      </c>
      <c r="L3423" s="15">
        <v>3</v>
      </c>
      <c r="M3423" s="15" t="s">
        <v>57</v>
      </c>
      <c r="N3423" s="15">
        <v>3</v>
      </c>
      <c r="O3423" s="15">
        <v>1</v>
      </c>
      <c r="P3423" s="13" t="s">
        <v>31</v>
      </c>
      <c r="Q3423" s="13" t="s">
        <v>32</v>
      </c>
      <c r="R3423" s="1"/>
      <c r="S3423" s="13" t="str" cm="1">
        <f t="array" ref="S3423">IFERROR(_xlfn.TEXTJOIN(", ",TRUE,IF(ChangeLog[ROW_ID]=$T3423,ChangeLog[Change'#],"")),"")</f>
        <v/>
      </c>
      <c r="T3423">
        <v>3425</v>
      </c>
    </row>
    <row r="3424" spans="1:20" ht="17.100000000000001" customHeight="1" x14ac:dyDescent="0.25">
      <c r="A3424" s="1" t="s">
        <v>1242</v>
      </c>
      <c r="B3424" s="15">
        <v>2015</v>
      </c>
      <c r="C3424" s="15" t="s">
        <v>24</v>
      </c>
      <c r="D3424" s="15" t="s">
        <v>25</v>
      </c>
      <c r="E3424" s="15" t="s">
        <v>25</v>
      </c>
      <c r="F3424" s="15" t="s">
        <v>49</v>
      </c>
      <c r="G3424" s="15" t="s">
        <v>108</v>
      </c>
      <c r="H3424" s="15" t="s">
        <v>1243</v>
      </c>
      <c r="I3424" s="15" t="s">
        <v>5461</v>
      </c>
      <c r="J3424" s="1" t="s">
        <v>5030</v>
      </c>
      <c r="K3424" s="15" t="s">
        <v>29</v>
      </c>
      <c r="L3424" s="15">
        <v>3</v>
      </c>
      <c r="M3424" s="15" t="s">
        <v>57</v>
      </c>
      <c r="N3424" s="15">
        <v>3</v>
      </c>
      <c r="O3424" s="15">
        <v>1</v>
      </c>
      <c r="P3424" s="13" t="s">
        <v>31</v>
      </c>
      <c r="Q3424" s="13" t="s">
        <v>32</v>
      </c>
      <c r="R3424" s="1"/>
      <c r="S3424" s="13" t="str" cm="1">
        <f t="array" ref="S3424">IFERROR(_xlfn.TEXTJOIN(", ",TRUE,IF(ChangeLog[ROW_ID]=$T3424,ChangeLog[Change'#],"")),"")</f>
        <v/>
      </c>
      <c r="T3424">
        <v>3426</v>
      </c>
    </row>
    <row r="3425" spans="1:20" ht="17.100000000000001" customHeight="1" x14ac:dyDescent="0.25">
      <c r="A3425" s="1" t="s">
        <v>1242</v>
      </c>
      <c r="B3425" s="15">
        <v>2015</v>
      </c>
      <c r="C3425" s="15" t="s">
        <v>24</v>
      </c>
      <c r="D3425" s="15" t="s">
        <v>25</v>
      </c>
      <c r="E3425" s="15" t="s">
        <v>25</v>
      </c>
      <c r="F3425" s="15" t="s">
        <v>26</v>
      </c>
      <c r="G3425" s="15" t="s">
        <v>108</v>
      </c>
      <c r="H3425" s="15" t="s">
        <v>1243</v>
      </c>
      <c r="I3425" s="15" t="s">
        <v>5462</v>
      </c>
      <c r="J3425" s="1" t="s">
        <v>1037</v>
      </c>
      <c r="K3425" s="15" t="s">
        <v>29</v>
      </c>
      <c r="L3425" s="15">
        <v>1</v>
      </c>
      <c r="M3425" s="15" t="s">
        <v>41</v>
      </c>
      <c r="N3425" s="15">
        <v>1</v>
      </c>
      <c r="O3425" s="15">
        <v>1</v>
      </c>
      <c r="P3425" s="13" t="s">
        <v>31</v>
      </c>
      <c r="Q3425" s="13" t="s">
        <v>32</v>
      </c>
      <c r="R3425" s="1" t="s">
        <v>5463</v>
      </c>
      <c r="S3425" s="13" t="str" cm="1">
        <f t="array" ref="S3425">IFERROR(_xlfn.TEXTJOIN(", ",TRUE,IF(ChangeLog[ROW_ID]=$T3425,ChangeLog[Change'#],"")),"")</f>
        <v/>
      </c>
      <c r="T3425">
        <v>3427</v>
      </c>
    </row>
    <row r="3426" spans="1:20" ht="17.100000000000001" customHeight="1" x14ac:dyDescent="0.25">
      <c r="A3426" s="1" t="s">
        <v>1242</v>
      </c>
      <c r="B3426" s="15">
        <v>2015</v>
      </c>
      <c r="C3426" s="15" t="s">
        <v>24</v>
      </c>
      <c r="D3426" s="15" t="s">
        <v>25</v>
      </c>
      <c r="E3426" s="15" t="s">
        <v>25</v>
      </c>
      <c r="F3426" s="15" t="s">
        <v>26</v>
      </c>
      <c r="G3426" s="15" t="s">
        <v>820</v>
      </c>
      <c r="H3426" s="15" t="s">
        <v>1243</v>
      </c>
      <c r="I3426" s="15" t="s">
        <v>5464</v>
      </c>
      <c r="J3426" s="1" t="s">
        <v>1033</v>
      </c>
      <c r="K3426" s="15" t="s">
        <v>29</v>
      </c>
      <c r="L3426" s="15">
        <v>1</v>
      </c>
      <c r="M3426" s="15" t="s">
        <v>41</v>
      </c>
      <c r="N3426" s="15">
        <v>1</v>
      </c>
      <c r="O3426" s="15">
        <v>1</v>
      </c>
      <c r="P3426" s="13" t="s">
        <v>31</v>
      </c>
      <c r="Q3426" s="13" t="s">
        <v>32</v>
      </c>
      <c r="R3426" s="1"/>
      <c r="S3426" s="13" t="str" cm="1">
        <f t="array" ref="S3426">IFERROR(_xlfn.TEXTJOIN(", ",TRUE,IF(ChangeLog[ROW_ID]=$T3426,ChangeLog[Change'#],"")),"")</f>
        <v/>
      </c>
      <c r="T3426">
        <v>3428</v>
      </c>
    </row>
    <row r="3427" spans="1:20" ht="17.100000000000001" customHeight="1" x14ac:dyDescent="0.25">
      <c r="A3427" s="1" t="s">
        <v>1242</v>
      </c>
      <c r="B3427" s="15">
        <v>2015</v>
      </c>
      <c r="C3427" s="15" t="s">
        <v>24</v>
      </c>
      <c r="D3427" s="15" t="s">
        <v>25</v>
      </c>
      <c r="E3427" s="15" t="s">
        <v>25</v>
      </c>
      <c r="F3427" s="15" t="s">
        <v>26</v>
      </c>
      <c r="G3427" s="15" t="s">
        <v>820</v>
      </c>
      <c r="H3427" s="15" t="s">
        <v>1243</v>
      </c>
      <c r="I3427" s="15" t="s">
        <v>5464</v>
      </c>
      <c r="J3427" s="1" t="s">
        <v>5413</v>
      </c>
      <c r="K3427" s="15" t="s">
        <v>29</v>
      </c>
      <c r="L3427" s="15">
        <v>2</v>
      </c>
      <c r="M3427" s="15" t="s">
        <v>30</v>
      </c>
      <c r="N3427" s="15">
        <v>2</v>
      </c>
      <c r="O3427" s="15">
        <v>1</v>
      </c>
      <c r="P3427" s="13" t="s">
        <v>31</v>
      </c>
      <c r="Q3427" s="13" t="s">
        <v>32</v>
      </c>
      <c r="R3427" s="1"/>
      <c r="S3427" s="13" t="str" cm="1">
        <f t="array" ref="S3427">IFERROR(_xlfn.TEXTJOIN(", ",TRUE,IF(ChangeLog[ROW_ID]=$T3427,ChangeLog[Change'#],"")),"")</f>
        <v/>
      </c>
      <c r="T3427">
        <v>3429</v>
      </c>
    </row>
    <row r="3428" spans="1:20" ht="17.100000000000001" customHeight="1" x14ac:dyDescent="0.25">
      <c r="A3428" s="1" t="s">
        <v>1242</v>
      </c>
      <c r="B3428" s="15">
        <v>2015</v>
      </c>
      <c r="C3428" s="15" t="s">
        <v>24</v>
      </c>
      <c r="D3428" s="15" t="s">
        <v>25</v>
      </c>
      <c r="E3428" s="15" t="s">
        <v>25</v>
      </c>
      <c r="F3428" s="15" t="s">
        <v>26</v>
      </c>
      <c r="G3428" s="15" t="s">
        <v>108</v>
      </c>
      <c r="H3428" s="15" t="s">
        <v>1243</v>
      </c>
      <c r="I3428" s="15" t="s">
        <v>5462</v>
      </c>
      <c r="J3428" s="1" t="s">
        <v>1033</v>
      </c>
      <c r="K3428" s="15" t="s">
        <v>29</v>
      </c>
      <c r="L3428" s="15">
        <v>2</v>
      </c>
      <c r="M3428" s="15" t="s">
        <v>30</v>
      </c>
      <c r="N3428" s="15">
        <v>2</v>
      </c>
      <c r="O3428" s="15">
        <v>1</v>
      </c>
      <c r="P3428" s="13" t="s">
        <v>31</v>
      </c>
      <c r="Q3428" s="13" t="s">
        <v>32</v>
      </c>
      <c r="R3428" s="1"/>
      <c r="S3428" s="13" t="str" cm="1">
        <f t="array" ref="S3428">IFERROR(_xlfn.TEXTJOIN(", ",TRUE,IF(ChangeLog[ROW_ID]=$T3428,ChangeLog[Change'#],"")),"")</f>
        <v/>
      </c>
      <c r="T3428">
        <v>3430</v>
      </c>
    </row>
    <row r="3429" spans="1:20" ht="17.100000000000001" customHeight="1" x14ac:dyDescent="0.25">
      <c r="A3429" s="1" t="s">
        <v>1242</v>
      </c>
      <c r="B3429" s="15">
        <v>2015</v>
      </c>
      <c r="C3429" s="15" t="s">
        <v>2429</v>
      </c>
      <c r="D3429" s="15" t="s">
        <v>2429</v>
      </c>
      <c r="E3429" s="15" t="s">
        <v>2430</v>
      </c>
      <c r="F3429" s="15" t="s">
        <v>26</v>
      </c>
      <c r="G3429" s="15" t="s">
        <v>369</v>
      </c>
      <c r="H3429" s="15" t="s">
        <v>2431</v>
      </c>
      <c r="I3429" s="15" t="s">
        <v>5465</v>
      </c>
      <c r="J3429" s="1" t="s">
        <v>5466</v>
      </c>
      <c r="K3429" s="15" t="s">
        <v>29</v>
      </c>
      <c r="L3429" s="15">
        <v>3</v>
      </c>
      <c r="M3429" s="15" t="s">
        <v>57</v>
      </c>
      <c r="N3429" s="15">
        <v>3</v>
      </c>
      <c r="O3429" s="15">
        <v>1</v>
      </c>
      <c r="P3429" s="13" t="s">
        <v>31</v>
      </c>
      <c r="Q3429" s="13" t="s">
        <v>32</v>
      </c>
      <c r="R3429" s="1"/>
      <c r="S3429" s="13" t="str" cm="1">
        <f t="array" ref="S3429">IFERROR(_xlfn.TEXTJOIN(", ",TRUE,IF(ChangeLog[ROW_ID]=$T3429,ChangeLog[Change'#],"")),"")</f>
        <v/>
      </c>
      <c r="T3429">
        <v>3431</v>
      </c>
    </row>
    <row r="3430" spans="1:20" ht="17.100000000000001" customHeight="1" x14ac:dyDescent="0.25">
      <c r="A3430" s="1" t="s">
        <v>1242</v>
      </c>
      <c r="B3430" s="15">
        <v>2015</v>
      </c>
      <c r="C3430" s="15" t="s">
        <v>2429</v>
      </c>
      <c r="D3430" s="15" t="s">
        <v>2429</v>
      </c>
      <c r="E3430" s="15" t="s">
        <v>2430</v>
      </c>
      <c r="F3430" s="15" t="s">
        <v>26</v>
      </c>
      <c r="G3430" s="15" t="s">
        <v>36</v>
      </c>
      <c r="H3430" s="15" t="s">
        <v>2431</v>
      </c>
      <c r="I3430" s="15" t="s">
        <v>5467</v>
      </c>
      <c r="J3430" s="1" t="s">
        <v>5468</v>
      </c>
      <c r="K3430" s="15" t="s">
        <v>29</v>
      </c>
      <c r="L3430" s="15">
        <v>3</v>
      </c>
      <c r="M3430" s="15" t="s">
        <v>57</v>
      </c>
      <c r="N3430" s="15">
        <v>3</v>
      </c>
      <c r="O3430" s="15">
        <v>1</v>
      </c>
      <c r="P3430" s="13" t="s">
        <v>31</v>
      </c>
      <c r="Q3430" s="13" t="s">
        <v>32</v>
      </c>
      <c r="R3430" s="1"/>
      <c r="S3430" s="13" t="str" cm="1">
        <f t="array" ref="S3430">IFERROR(_xlfn.TEXTJOIN(", ",TRUE,IF(ChangeLog[ROW_ID]=$T3430,ChangeLog[Change'#],"")),"")</f>
        <v/>
      </c>
      <c r="T3430">
        <v>3432</v>
      </c>
    </row>
    <row r="3431" spans="1:20" ht="17.100000000000001" customHeight="1" x14ac:dyDescent="0.25">
      <c r="A3431" s="1" t="s">
        <v>1242</v>
      </c>
      <c r="B3431" s="15">
        <v>2015</v>
      </c>
      <c r="C3431" s="15" t="s">
        <v>47</v>
      </c>
      <c r="D3431" s="15" t="s">
        <v>47</v>
      </c>
      <c r="E3431" s="15" t="s">
        <v>112</v>
      </c>
      <c r="F3431" s="15" t="s">
        <v>49</v>
      </c>
      <c r="G3431" s="15" t="s">
        <v>3048</v>
      </c>
      <c r="H3431" s="15" t="s">
        <v>1255</v>
      </c>
      <c r="I3431" s="15" t="s">
        <v>5469</v>
      </c>
      <c r="J3431" s="1" t="s">
        <v>5470</v>
      </c>
      <c r="K3431" s="15" t="s">
        <v>29</v>
      </c>
      <c r="L3431" s="15">
        <v>3</v>
      </c>
      <c r="M3431" s="15" t="s">
        <v>57</v>
      </c>
      <c r="N3431" s="15">
        <v>3</v>
      </c>
      <c r="O3431" s="15">
        <v>1</v>
      </c>
      <c r="P3431" s="13" t="s">
        <v>31</v>
      </c>
      <c r="Q3431" s="13" t="s">
        <v>32</v>
      </c>
      <c r="R3431" s="1"/>
      <c r="S3431" s="13" t="str" cm="1">
        <f t="array" ref="S3431">IFERROR(_xlfn.TEXTJOIN(", ",TRUE,IF(ChangeLog[ROW_ID]=$T3431,ChangeLog[Change'#],"")),"")</f>
        <v/>
      </c>
      <c r="T3431">
        <v>3433</v>
      </c>
    </row>
    <row r="3432" spans="1:20" ht="17.100000000000001" customHeight="1" x14ac:dyDescent="0.25">
      <c r="A3432" s="1" t="s">
        <v>1242</v>
      </c>
      <c r="B3432" s="15">
        <v>2015</v>
      </c>
      <c r="C3432" s="15" t="s">
        <v>47</v>
      </c>
      <c r="D3432" s="15" t="s">
        <v>47</v>
      </c>
      <c r="E3432" s="15" t="s">
        <v>112</v>
      </c>
      <c r="F3432" s="15" t="s">
        <v>49</v>
      </c>
      <c r="G3432" s="15" t="s">
        <v>113</v>
      </c>
      <c r="H3432" s="15" t="s">
        <v>1255</v>
      </c>
      <c r="I3432" s="15" t="s">
        <v>114</v>
      </c>
      <c r="J3432" s="1" t="s">
        <v>5471</v>
      </c>
      <c r="K3432" s="15" t="s">
        <v>29</v>
      </c>
      <c r="L3432" s="15">
        <v>3</v>
      </c>
      <c r="M3432" s="15" t="s">
        <v>57</v>
      </c>
      <c r="N3432" s="15">
        <v>3</v>
      </c>
      <c r="O3432" s="15">
        <v>1</v>
      </c>
      <c r="P3432" s="13" t="s">
        <v>31</v>
      </c>
      <c r="Q3432" s="13" t="s">
        <v>32</v>
      </c>
      <c r="R3432" s="1"/>
      <c r="S3432" s="13" t="str" cm="1">
        <f t="array" ref="S3432">IFERROR(_xlfn.TEXTJOIN(", ",TRUE,IF(ChangeLog[ROW_ID]=$T3432,ChangeLog[Change'#],"")),"")</f>
        <v/>
      </c>
      <c r="T3432">
        <v>3434</v>
      </c>
    </row>
    <row r="3433" spans="1:20" ht="17.100000000000001" customHeight="1" x14ac:dyDescent="0.25">
      <c r="A3433" s="1" t="s">
        <v>1242</v>
      </c>
      <c r="B3433" s="15">
        <v>2015</v>
      </c>
      <c r="C3433" s="15" t="s">
        <v>47</v>
      </c>
      <c r="D3433" s="15" t="s">
        <v>47</v>
      </c>
      <c r="E3433" s="15" t="s">
        <v>48</v>
      </c>
      <c r="F3433" s="15" t="s">
        <v>49</v>
      </c>
      <c r="G3433" s="15" t="s">
        <v>72</v>
      </c>
      <c r="H3433" s="15" t="s">
        <v>1255</v>
      </c>
      <c r="I3433" s="15" t="s">
        <v>5472</v>
      </c>
      <c r="J3433" s="1" t="s">
        <v>1156</v>
      </c>
      <c r="K3433" s="15" t="s">
        <v>29</v>
      </c>
      <c r="L3433" s="15">
        <v>3</v>
      </c>
      <c r="M3433" s="15" t="s">
        <v>57</v>
      </c>
      <c r="N3433" s="15">
        <v>3</v>
      </c>
      <c r="O3433" s="15">
        <v>1</v>
      </c>
      <c r="P3433" s="13" t="s">
        <v>31</v>
      </c>
      <c r="Q3433" s="13" t="s">
        <v>32</v>
      </c>
      <c r="R3433" s="1"/>
      <c r="S3433" s="13" t="str" cm="1">
        <f t="array" ref="S3433">IFERROR(_xlfn.TEXTJOIN(", ",TRUE,IF(ChangeLog[ROW_ID]=$T3433,ChangeLog[Change'#],"")),"")</f>
        <v/>
      </c>
      <c r="T3433">
        <v>3435</v>
      </c>
    </row>
    <row r="3434" spans="1:20" ht="17.100000000000001" customHeight="1" x14ac:dyDescent="0.25">
      <c r="A3434" s="1" t="s">
        <v>1242</v>
      </c>
      <c r="B3434" s="15">
        <v>2015</v>
      </c>
      <c r="C3434" s="15" t="s">
        <v>47</v>
      </c>
      <c r="D3434" s="15" t="s">
        <v>47</v>
      </c>
      <c r="E3434" s="15" t="s">
        <v>707</v>
      </c>
      <c r="F3434" s="15" t="s">
        <v>26</v>
      </c>
      <c r="G3434" s="15" t="s">
        <v>913</v>
      </c>
      <c r="H3434" s="15" t="s">
        <v>1255</v>
      </c>
      <c r="I3434" s="15" t="s">
        <v>5473</v>
      </c>
      <c r="J3434" s="1" t="s">
        <v>5474</v>
      </c>
      <c r="K3434" s="15" t="s">
        <v>29</v>
      </c>
      <c r="L3434" s="15">
        <v>1</v>
      </c>
      <c r="M3434" s="15" t="s">
        <v>41</v>
      </c>
      <c r="N3434" s="15">
        <v>1</v>
      </c>
      <c r="O3434" s="15">
        <v>1</v>
      </c>
      <c r="P3434" s="13" t="s">
        <v>31</v>
      </c>
      <c r="Q3434" s="13" t="s">
        <v>32</v>
      </c>
      <c r="R3434" s="1"/>
      <c r="S3434" s="13" t="str" cm="1">
        <f t="array" ref="S3434">IFERROR(_xlfn.TEXTJOIN(", ",TRUE,IF(ChangeLog[ROW_ID]=$T3434,ChangeLog[Change'#],"")),"")</f>
        <v/>
      </c>
      <c r="T3434">
        <v>3436</v>
      </c>
    </row>
    <row r="3435" spans="1:20" ht="17.100000000000001" customHeight="1" x14ac:dyDescent="0.25">
      <c r="A3435" s="1" t="s">
        <v>1242</v>
      </c>
      <c r="B3435" s="15">
        <v>2015</v>
      </c>
      <c r="C3435" s="15" t="s">
        <v>47</v>
      </c>
      <c r="D3435" s="15" t="s">
        <v>47</v>
      </c>
      <c r="E3435" s="15" t="s">
        <v>48</v>
      </c>
      <c r="F3435" s="15" t="s">
        <v>49</v>
      </c>
      <c r="G3435" s="15" t="s">
        <v>52</v>
      </c>
      <c r="H3435" s="15" t="s">
        <v>1255</v>
      </c>
      <c r="I3435" s="15" t="s">
        <v>53</v>
      </c>
      <c r="J3435" s="1" t="s">
        <v>1156</v>
      </c>
      <c r="K3435" s="15" t="s">
        <v>29</v>
      </c>
      <c r="L3435" s="15">
        <v>1</v>
      </c>
      <c r="M3435" s="15" t="s">
        <v>41</v>
      </c>
      <c r="N3435" s="15">
        <v>1</v>
      </c>
      <c r="O3435" s="15">
        <v>1</v>
      </c>
      <c r="P3435" s="13" t="s">
        <v>31</v>
      </c>
      <c r="Q3435" s="13" t="s">
        <v>32</v>
      </c>
      <c r="R3435" s="1"/>
      <c r="S3435" s="13" t="str" cm="1">
        <f t="array" ref="S3435">IFERROR(_xlfn.TEXTJOIN(", ",TRUE,IF(ChangeLog[ROW_ID]=$T3435,ChangeLog[Change'#],"")),"")</f>
        <v/>
      </c>
      <c r="T3435">
        <v>3437</v>
      </c>
    </row>
    <row r="3436" spans="1:20" ht="17.100000000000001" customHeight="1" x14ac:dyDescent="0.25">
      <c r="A3436" s="1" t="s">
        <v>1242</v>
      </c>
      <c r="B3436" s="15">
        <v>2015</v>
      </c>
      <c r="C3436" s="15" t="s">
        <v>47</v>
      </c>
      <c r="D3436" s="15" t="s">
        <v>47</v>
      </c>
      <c r="E3436" s="15" t="s">
        <v>112</v>
      </c>
      <c r="F3436" s="15" t="s">
        <v>49</v>
      </c>
      <c r="G3436" s="15" t="s">
        <v>964</v>
      </c>
      <c r="H3436" s="15" t="s">
        <v>1255</v>
      </c>
      <c r="I3436" s="15" t="s">
        <v>1000</v>
      </c>
      <c r="J3436" s="1" t="s">
        <v>965</v>
      </c>
      <c r="K3436" s="15" t="s">
        <v>29</v>
      </c>
      <c r="L3436" s="15">
        <v>1</v>
      </c>
      <c r="M3436" s="15" t="s">
        <v>41</v>
      </c>
      <c r="N3436" s="15">
        <v>1</v>
      </c>
      <c r="O3436" s="15">
        <v>1</v>
      </c>
      <c r="P3436" s="13" t="s">
        <v>31</v>
      </c>
      <c r="Q3436" s="13" t="s">
        <v>32</v>
      </c>
      <c r="R3436" s="1"/>
      <c r="S3436" s="13" t="str" cm="1">
        <f t="array" ref="S3436">IFERROR(_xlfn.TEXTJOIN(", ",TRUE,IF(ChangeLog[ROW_ID]=$T3436,ChangeLog[Change'#],"")),"")</f>
        <v/>
      </c>
      <c r="T3436">
        <v>3438</v>
      </c>
    </row>
    <row r="3437" spans="1:20" ht="17.100000000000001" customHeight="1" x14ac:dyDescent="0.25">
      <c r="A3437" s="1" t="s">
        <v>1242</v>
      </c>
      <c r="B3437" s="15">
        <v>2015</v>
      </c>
      <c r="C3437" s="15" t="s">
        <v>47</v>
      </c>
      <c r="D3437" s="15" t="s">
        <v>47</v>
      </c>
      <c r="E3437" s="15" t="s">
        <v>48</v>
      </c>
      <c r="F3437" s="15" t="s">
        <v>49</v>
      </c>
      <c r="G3437" s="15" t="s">
        <v>58</v>
      </c>
      <c r="H3437" s="15" t="s">
        <v>1255</v>
      </c>
      <c r="I3437" s="15" t="s">
        <v>5475</v>
      </c>
      <c r="J3437" s="1" t="s">
        <v>1046</v>
      </c>
      <c r="K3437" s="15" t="s">
        <v>29</v>
      </c>
      <c r="L3437" s="15">
        <v>2</v>
      </c>
      <c r="M3437" s="15" t="s">
        <v>30</v>
      </c>
      <c r="N3437" s="15">
        <v>2</v>
      </c>
      <c r="O3437" s="15">
        <v>1</v>
      </c>
      <c r="P3437" s="13" t="s">
        <v>31</v>
      </c>
      <c r="Q3437" s="13" t="s">
        <v>32</v>
      </c>
      <c r="R3437" s="1"/>
      <c r="S3437" s="13" t="str" cm="1">
        <f t="array" ref="S3437">IFERROR(_xlfn.TEXTJOIN(", ",TRUE,IF(ChangeLog[ROW_ID]=$T3437,ChangeLog[Change'#],"")),"")</f>
        <v/>
      </c>
      <c r="T3437">
        <v>3439</v>
      </c>
    </row>
    <row r="3438" spans="1:20" ht="17.100000000000001" customHeight="1" x14ac:dyDescent="0.25">
      <c r="A3438" s="1" t="s">
        <v>1242</v>
      </c>
      <c r="B3438" s="15">
        <v>2015</v>
      </c>
      <c r="C3438" s="15" t="s">
        <v>47</v>
      </c>
      <c r="D3438" s="15" t="s">
        <v>47</v>
      </c>
      <c r="E3438" s="15" t="s">
        <v>48</v>
      </c>
      <c r="F3438" s="15" t="s">
        <v>26</v>
      </c>
      <c r="G3438" s="15" t="s">
        <v>127</v>
      </c>
      <c r="H3438" s="15" t="s">
        <v>1255</v>
      </c>
      <c r="I3438" s="15" t="s">
        <v>5476</v>
      </c>
      <c r="J3438" s="1" t="s">
        <v>5477</v>
      </c>
      <c r="K3438" s="15" t="s">
        <v>29</v>
      </c>
      <c r="L3438" s="15">
        <v>2</v>
      </c>
      <c r="M3438" s="15" t="s">
        <v>30</v>
      </c>
      <c r="N3438" s="15">
        <v>2</v>
      </c>
      <c r="O3438" s="15">
        <v>1</v>
      </c>
      <c r="P3438" s="13" t="s">
        <v>31</v>
      </c>
      <c r="Q3438" s="13" t="s">
        <v>32</v>
      </c>
      <c r="R3438" s="1"/>
      <c r="S3438" s="13" t="str" cm="1">
        <f t="array" ref="S3438">IFERROR(_xlfn.TEXTJOIN(", ",TRUE,IF(ChangeLog[ROW_ID]=$T3438,ChangeLog[Change'#],"")),"")</f>
        <v/>
      </c>
      <c r="T3438">
        <v>3440</v>
      </c>
    </row>
    <row r="3439" spans="1:20" ht="17.100000000000001" customHeight="1" x14ac:dyDescent="0.25">
      <c r="A3439" s="1" t="s">
        <v>1242</v>
      </c>
      <c r="B3439" s="15">
        <v>2015</v>
      </c>
      <c r="C3439" s="15" t="s">
        <v>47</v>
      </c>
      <c r="D3439" s="15" t="s">
        <v>47</v>
      </c>
      <c r="E3439" s="15" t="s">
        <v>112</v>
      </c>
      <c r="F3439" s="15" t="s">
        <v>49</v>
      </c>
      <c r="G3439" s="15" t="s">
        <v>1260</v>
      </c>
      <c r="H3439" s="15" t="s">
        <v>1255</v>
      </c>
      <c r="I3439" s="15" t="s">
        <v>5478</v>
      </c>
      <c r="J3439" s="1" t="s">
        <v>5479</v>
      </c>
      <c r="K3439" s="15" t="s">
        <v>29</v>
      </c>
      <c r="L3439" s="15">
        <v>2</v>
      </c>
      <c r="M3439" s="15" t="s">
        <v>30</v>
      </c>
      <c r="N3439" s="15">
        <v>2</v>
      </c>
      <c r="O3439" s="15">
        <v>1</v>
      </c>
      <c r="P3439" s="13" t="s">
        <v>31</v>
      </c>
      <c r="Q3439" s="13" t="s">
        <v>32</v>
      </c>
      <c r="R3439" s="1"/>
      <c r="S3439" s="13" t="str" cm="1">
        <f t="array" ref="S3439">IFERROR(_xlfn.TEXTJOIN(", ",TRUE,IF(ChangeLog[ROW_ID]=$T3439,ChangeLog[Change'#],"")),"")</f>
        <v/>
      </c>
      <c r="T3439">
        <v>3441</v>
      </c>
    </row>
    <row r="3440" spans="1:20" ht="17.100000000000001" customHeight="1" x14ac:dyDescent="0.25">
      <c r="A3440" s="1" t="s">
        <v>1242</v>
      </c>
      <c r="B3440" s="15">
        <v>2015</v>
      </c>
      <c r="C3440" s="15" t="s">
        <v>276</v>
      </c>
      <c r="D3440" s="15" t="s">
        <v>276</v>
      </c>
      <c r="E3440" s="15" t="s">
        <v>276</v>
      </c>
      <c r="F3440" s="15" t="s">
        <v>49</v>
      </c>
      <c r="G3440" s="15" t="s">
        <v>36</v>
      </c>
      <c r="H3440" s="15" t="s">
        <v>1418</v>
      </c>
      <c r="I3440" s="15" t="s">
        <v>265</v>
      </c>
      <c r="J3440" s="1" t="s">
        <v>5480</v>
      </c>
      <c r="K3440" s="15" t="s">
        <v>29</v>
      </c>
      <c r="L3440" s="15">
        <v>3</v>
      </c>
      <c r="M3440" s="15" t="s">
        <v>57</v>
      </c>
      <c r="N3440" s="15">
        <v>3</v>
      </c>
      <c r="O3440" s="15">
        <v>1</v>
      </c>
      <c r="P3440" s="13" t="s">
        <v>31</v>
      </c>
      <c r="Q3440" s="13" t="s">
        <v>32</v>
      </c>
      <c r="R3440" s="1"/>
      <c r="S3440" s="13" t="str" cm="1">
        <f t="array" ref="S3440">IFERROR(_xlfn.TEXTJOIN(", ",TRUE,IF(ChangeLog[ROW_ID]=$T3440,ChangeLog[Change'#],"")),"")</f>
        <v/>
      </c>
      <c r="T3440">
        <v>3442</v>
      </c>
    </row>
    <row r="3441" spans="1:20" ht="17.100000000000001" customHeight="1" x14ac:dyDescent="0.25">
      <c r="A3441" s="1" t="s">
        <v>1242</v>
      </c>
      <c r="B3441" s="15">
        <v>2015</v>
      </c>
      <c r="C3441" s="15" t="s">
        <v>276</v>
      </c>
      <c r="D3441" s="15" t="s">
        <v>276</v>
      </c>
      <c r="E3441" s="15" t="s">
        <v>276</v>
      </c>
      <c r="F3441" s="15" t="s">
        <v>26</v>
      </c>
      <c r="G3441" s="15" t="s">
        <v>283</v>
      </c>
      <c r="H3441" s="15" t="s">
        <v>1418</v>
      </c>
      <c r="I3441" s="15" t="s">
        <v>334</v>
      </c>
      <c r="J3441" s="1" t="s">
        <v>5481</v>
      </c>
      <c r="K3441" s="15" t="s">
        <v>29</v>
      </c>
      <c r="L3441" s="15">
        <v>3</v>
      </c>
      <c r="M3441" s="15" t="s">
        <v>57</v>
      </c>
      <c r="N3441" s="15">
        <v>3</v>
      </c>
      <c r="O3441" s="15">
        <v>1</v>
      </c>
      <c r="P3441" s="13" t="s">
        <v>31</v>
      </c>
      <c r="Q3441" s="13" t="s">
        <v>32</v>
      </c>
      <c r="R3441" s="1"/>
      <c r="S3441" s="13" t="str" cm="1">
        <f t="array" ref="S3441">IFERROR(_xlfn.TEXTJOIN(", ",TRUE,IF(ChangeLog[ROW_ID]=$T3441,ChangeLog[Change'#],"")),"")</f>
        <v/>
      </c>
      <c r="T3441">
        <v>3443</v>
      </c>
    </row>
    <row r="3442" spans="1:20" ht="17.100000000000001" customHeight="1" x14ac:dyDescent="0.25">
      <c r="A3442" s="1" t="s">
        <v>1242</v>
      </c>
      <c r="B3442" s="15">
        <v>2015</v>
      </c>
      <c r="C3442" s="15" t="s">
        <v>276</v>
      </c>
      <c r="D3442" s="15" t="s">
        <v>276</v>
      </c>
      <c r="E3442" s="15" t="s">
        <v>276</v>
      </c>
      <c r="F3442" s="15" t="s">
        <v>26</v>
      </c>
      <c r="G3442" s="15" t="s">
        <v>152</v>
      </c>
      <c r="H3442" s="15" t="s">
        <v>1418</v>
      </c>
      <c r="I3442" s="15" t="s">
        <v>1002</v>
      </c>
      <c r="J3442" s="1" t="s">
        <v>1158</v>
      </c>
      <c r="K3442" s="15" t="s">
        <v>29</v>
      </c>
      <c r="L3442" s="15">
        <v>3</v>
      </c>
      <c r="M3442" s="15" t="s">
        <v>57</v>
      </c>
      <c r="N3442" s="15">
        <v>3</v>
      </c>
      <c r="O3442" s="15">
        <v>1</v>
      </c>
      <c r="P3442" s="13" t="s">
        <v>31</v>
      </c>
      <c r="Q3442" s="13" t="s">
        <v>32</v>
      </c>
      <c r="R3442" s="1"/>
      <c r="S3442" s="13" t="str" cm="1">
        <f t="array" ref="S3442">IFERROR(_xlfn.TEXTJOIN(", ",TRUE,IF(ChangeLog[ROW_ID]=$T3442,ChangeLog[Change'#],"")),"")</f>
        <v/>
      </c>
      <c r="T3442">
        <v>3444</v>
      </c>
    </row>
    <row r="3443" spans="1:20" ht="17.100000000000001" customHeight="1" x14ac:dyDescent="0.25">
      <c r="A3443" s="1" t="s">
        <v>1242</v>
      </c>
      <c r="B3443" s="15">
        <v>2015</v>
      </c>
      <c r="C3443" s="15" t="s">
        <v>276</v>
      </c>
      <c r="D3443" s="15" t="s">
        <v>276</v>
      </c>
      <c r="E3443" s="15" t="s">
        <v>276</v>
      </c>
      <c r="F3443" s="15" t="s">
        <v>26</v>
      </c>
      <c r="G3443" s="15" t="s">
        <v>36</v>
      </c>
      <c r="H3443" s="15" t="s">
        <v>1418</v>
      </c>
      <c r="I3443" s="15" t="s">
        <v>98</v>
      </c>
      <c r="J3443" s="1" t="s">
        <v>5482</v>
      </c>
      <c r="K3443" s="15" t="s">
        <v>29</v>
      </c>
      <c r="L3443" s="15">
        <v>3</v>
      </c>
      <c r="M3443" s="15" t="s">
        <v>57</v>
      </c>
      <c r="N3443" s="15">
        <v>3</v>
      </c>
      <c r="O3443" s="15">
        <v>1</v>
      </c>
      <c r="P3443" s="13" t="s">
        <v>31</v>
      </c>
      <c r="Q3443" s="13" t="s">
        <v>32</v>
      </c>
      <c r="R3443" s="1"/>
      <c r="S3443" s="13" t="str" cm="1">
        <f t="array" ref="S3443">IFERROR(_xlfn.TEXTJOIN(", ",TRUE,IF(ChangeLog[ROW_ID]=$T3443,ChangeLog[Change'#],"")),"")</f>
        <v/>
      </c>
      <c r="T3443">
        <v>3445</v>
      </c>
    </row>
    <row r="3444" spans="1:20" ht="17.100000000000001" customHeight="1" x14ac:dyDescent="0.25">
      <c r="A3444" s="1" t="s">
        <v>1242</v>
      </c>
      <c r="B3444" s="15">
        <v>2015</v>
      </c>
      <c r="C3444" s="15" t="s">
        <v>2558</v>
      </c>
      <c r="D3444" s="15" t="s">
        <v>2559</v>
      </c>
      <c r="E3444" s="15" t="s">
        <v>2559</v>
      </c>
      <c r="F3444" s="15" t="s">
        <v>49</v>
      </c>
      <c r="G3444" s="15" t="s">
        <v>36</v>
      </c>
      <c r="H3444" s="15" t="s">
        <v>2560</v>
      </c>
      <c r="I3444" s="15" t="s">
        <v>265</v>
      </c>
      <c r="J3444" s="1" t="s">
        <v>5483</v>
      </c>
      <c r="K3444" s="15" t="s">
        <v>29</v>
      </c>
      <c r="L3444" s="15">
        <v>3</v>
      </c>
      <c r="M3444" s="15" t="s">
        <v>57</v>
      </c>
      <c r="N3444" s="15">
        <v>3</v>
      </c>
      <c r="O3444" s="15">
        <v>1</v>
      </c>
      <c r="P3444" s="13" t="s">
        <v>31</v>
      </c>
      <c r="Q3444" s="13" t="s">
        <v>32</v>
      </c>
      <c r="R3444" s="1"/>
      <c r="S3444" s="13" t="str" cm="1">
        <f t="array" ref="S3444">IFERROR(_xlfn.TEXTJOIN(", ",TRUE,IF(ChangeLog[ROW_ID]=$T3444,ChangeLog[Change'#],"")),"")</f>
        <v/>
      </c>
      <c r="T3444">
        <v>3446</v>
      </c>
    </row>
    <row r="3445" spans="1:20" ht="17.100000000000001" customHeight="1" x14ac:dyDescent="0.25">
      <c r="A3445" s="1" t="s">
        <v>1242</v>
      </c>
      <c r="B3445" s="15">
        <v>2015</v>
      </c>
      <c r="C3445" s="15" t="s">
        <v>2558</v>
      </c>
      <c r="D3445" s="15" t="s">
        <v>2559</v>
      </c>
      <c r="E3445" s="15" t="s">
        <v>2559</v>
      </c>
      <c r="F3445" s="15" t="s">
        <v>26</v>
      </c>
      <c r="G3445" s="15" t="s">
        <v>36</v>
      </c>
      <c r="H3445" s="15" t="s">
        <v>2560</v>
      </c>
      <c r="I3445" s="15" t="s">
        <v>98</v>
      </c>
      <c r="J3445" s="1" t="s">
        <v>5484</v>
      </c>
      <c r="K3445" s="15" t="s">
        <v>29</v>
      </c>
      <c r="L3445" s="15">
        <v>3</v>
      </c>
      <c r="M3445" s="15" t="s">
        <v>57</v>
      </c>
      <c r="N3445" s="15">
        <v>3</v>
      </c>
      <c r="O3445" s="15">
        <v>1</v>
      </c>
      <c r="P3445" s="13" t="s">
        <v>31</v>
      </c>
      <c r="Q3445" s="13" t="s">
        <v>32</v>
      </c>
      <c r="R3445" s="1"/>
      <c r="S3445" s="13" t="str" cm="1">
        <f t="array" ref="S3445">IFERROR(_xlfn.TEXTJOIN(", ",TRUE,IF(ChangeLog[ROW_ID]=$T3445,ChangeLog[Change'#],"")),"")</f>
        <v/>
      </c>
      <c r="T3445">
        <v>3447</v>
      </c>
    </row>
    <row r="3446" spans="1:20" ht="17.100000000000001" customHeight="1" x14ac:dyDescent="0.25">
      <c r="A3446" s="1" t="s">
        <v>1242</v>
      </c>
      <c r="B3446" s="15">
        <v>2015</v>
      </c>
      <c r="C3446" s="15" t="s">
        <v>621</v>
      </c>
      <c r="D3446" s="15" t="s">
        <v>621</v>
      </c>
      <c r="E3446" s="15" t="s">
        <v>622</v>
      </c>
      <c r="F3446" s="15" t="s">
        <v>26</v>
      </c>
      <c r="G3446" s="15" t="s">
        <v>36</v>
      </c>
      <c r="H3446" s="15" t="s">
        <v>1343</v>
      </c>
      <c r="I3446" s="15" t="s">
        <v>98</v>
      </c>
      <c r="J3446" s="1" t="s">
        <v>5485</v>
      </c>
      <c r="K3446" s="15" t="s">
        <v>29</v>
      </c>
      <c r="L3446" s="15">
        <v>3</v>
      </c>
      <c r="M3446" s="15" t="s">
        <v>57</v>
      </c>
      <c r="N3446" s="15">
        <v>3</v>
      </c>
      <c r="O3446" s="15">
        <v>1</v>
      </c>
      <c r="P3446" s="13" t="s">
        <v>31</v>
      </c>
      <c r="Q3446" s="13" t="s">
        <v>32</v>
      </c>
      <c r="R3446" s="1"/>
      <c r="S3446" s="13" t="str" cm="1">
        <f t="array" ref="S3446">IFERROR(_xlfn.TEXTJOIN(", ",TRUE,IF(ChangeLog[ROW_ID]=$T3446,ChangeLog[Change'#],"")),"")</f>
        <v/>
      </c>
      <c r="T3446">
        <v>3448</v>
      </c>
    </row>
    <row r="3447" spans="1:20" ht="17.100000000000001" customHeight="1" x14ac:dyDescent="0.25">
      <c r="A3447" s="1" t="s">
        <v>1242</v>
      </c>
      <c r="B3447" s="15">
        <v>2015</v>
      </c>
      <c r="C3447" s="15" t="s">
        <v>150</v>
      </c>
      <c r="D3447" s="15" t="s">
        <v>150</v>
      </c>
      <c r="E3447" s="15" t="s">
        <v>151</v>
      </c>
      <c r="F3447" s="15" t="s">
        <v>49</v>
      </c>
      <c r="G3447" s="15" t="s">
        <v>198</v>
      </c>
      <c r="H3447" s="15" t="s">
        <v>2300</v>
      </c>
      <c r="I3447" s="15" t="s">
        <v>199</v>
      </c>
      <c r="J3447" s="1" t="s">
        <v>4573</v>
      </c>
      <c r="K3447" s="15" t="s">
        <v>29</v>
      </c>
      <c r="L3447" s="15">
        <v>1</v>
      </c>
      <c r="M3447" s="15" t="s">
        <v>41</v>
      </c>
      <c r="N3447" s="15">
        <v>1</v>
      </c>
      <c r="O3447" s="15">
        <v>1</v>
      </c>
      <c r="P3447" s="13" t="s">
        <v>31</v>
      </c>
      <c r="Q3447" s="13" t="s">
        <v>32</v>
      </c>
      <c r="R3447" s="1"/>
      <c r="S3447" s="13" t="str" cm="1">
        <f t="array" ref="S3447">IFERROR(_xlfn.TEXTJOIN(", ",TRUE,IF(ChangeLog[ROW_ID]=$T3447,ChangeLog[Change'#],"")),"")</f>
        <v/>
      </c>
      <c r="T3447">
        <v>3449</v>
      </c>
    </row>
    <row r="3448" spans="1:20" ht="17.100000000000001" customHeight="1" x14ac:dyDescent="0.25">
      <c r="A3448" s="1" t="s">
        <v>1242</v>
      </c>
      <c r="B3448" s="15">
        <v>2015</v>
      </c>
      <c r="C3448" s="15" t="s">
        <v>150</v>
      </c>
      <c r="D3448" s="15" t="s">
        <v>150</v>
      </c>
      <c r="E3448" s="15" t="s">
        <v>151</v>
      </c>
      <c r="F3448" s="15" t="s">
        <v>49</v>
      </c>
      <c r="G3448" s="15" t="s">
        <v>5486</v>
      </c>
      <c r="H3448" s="15" t="s">
        <v>2300</v>
      </c>
      <c r="I3448" s="15" t="s">
        <v>265</v>
      </c>
      <c r="J3448" s="1" t="s">
        <v>5487</v>
      </c>
      <c r="K3448" s="15" t="s">
        <v>29</v>
      </c>
      <c r="L3448" s="15">
        <v>2</v>
      </c>
      <c r="M3448" s="15" t="s">
        <v>30</v>
      </c>
      <c r="N3448" s="15">
        <v>2</v>
      </c>
      <c r="O3448" s="15">
        <v>1</v>
      </c>
      <c r="P3448" s="13" t="s">
        <v>31</v>
      </c>
      <c r="Q3448" s="13" t="s">
        <v>32</v>
      </c>
      <c r="R3448" s="1"/>
      <c r="S3448" s="13" t="str" cm="1">
        <f t="array" ref="S3448">IFERROR(_xlfn.TEXTJOIN(", ",TRUE,IF(ChangeLog[ROW_ID]=$T3448,ChangeLog[Change'#],"")),"")</f>
        <v/>
      </c>
      <c r="T3448">
        <v>3450</v>
      </c>
    </row>
    <row r="3449" spans="1:20" ht="17.100000000000001" customHeight="1" x14ac:dyDescent="0.25">
      <c r="A3449" s="1" t="s">
        <v>1242</v>
      </c>
      <c r="B3449" s="15">
        <v>2015</v>
      </c>
      <c r="C3449" s="15" t="s">
        <v>150</v>
      </c>
      <c r="D3449" s="15" t="s">
        <v>150</v>
      </c>
      <c r="E3449" s="15" t="s">
        <v>151</v>
      </c>
      <c r="F3449" s="15" t="s">
        <v>26</v>
      </c>
      <c r="G3449" s="15" t="s">
        <v>152</v>
      </c>
      <c r="H3449" s="15" t="s">
        <v>2300</v>
      </c>
      <c r="I3449" s="15" t="s">
        <v>1002</v>
      </c>
      <c r="J3449" s="1" t="s">
        <v>5488</v>
      </c>
      <c r="K3449" s="15" t="s">
        <v>29</v>
      </c>
      <c r="L3449" s="15">
        <v>3</v>
      </c>
      <c r="M3449" s="15" t="s">
        <v>57</v>
      </c>
      <c r="N3449" s="15">
        <v>3</v>
      </c>
      <c r="O3449" s="15">
        <v>1</v>
      </c>
      <c r="P3449" s="13" t="s">
        <v>31</v>
      </c>
      <c r="Q3449" s="13" t="s">
        <v>32</v>
      </c>
      <c r="R3449" s="1"/>
      <c r="S3449" s="13" t="str" cm="1">
        <f t="array" ref="S3449">IFERROR(_xlfn.TEXTJOIN(", ",TRUE,IF(ChangeLog[ROW_ID]=$T3449,ChangeLog[Change'#],"")),"")</f>
        <v/>
      </c>
      <c r="T3449">
        <v>3451</v>
      </c>
    </row>
    <row r="3450" spans="1:20" ht="17.100000000000001" customHeight="1" x14ac:dyDescent="0.25">
      <c r="A3450" s="1" t="s">
        <v>1242</v>
      </c>
      <c r="B3450" s="15">
        <v>2015</v>
      </c>
      <c r="C3450" s="15" t="s">
        <v>150</v>
      </c>
      <c r="D3450" s="15" t="s">
        <v>150</v>
      </c>
      <c r="E3450" s="15" t="s">
        <v>151</v>
      </c>
      <c r="F3450" s="15" t="s">
        <v>49</v>
      </c>
      <c r="G3450" s="15" t="s">
        <v>166</v>
      </c>
      <c r="H3450" s="15" t="s">
        <v>2300</v>
      </c>
      <c r="I3450" s="15" t="s">
        <v>201</v>
      </c>
      <c r="J3450" s="1" t="s">
        <v>5489</v>
      </c>
      <c r="K3450" s="15" t="s">
        <v>29</v>
      </c>
      <c r="L3450" s="15">
        <v>1</v>
      </c>
      <c r="M3450" s="15" t="s">
        <v>41</v>
      </c>
      <c r="N3450" s="15">
        <v>1</v>
      </c>
      <c r="O3450" s="15">
        <v>1</v>
      </c>
      <c r="P3450" s="13" t="s">
        <v>31</v>
      </c>
      <c r="Q3450" s="13" t="s">
        <v>32</v>
      </c>
      <c r="R3450" s="1"/>
      <c r="S3450" s="13" t="str" cm="1">
        <f t="array" ref="S3450">IFERROR(_xlfn.TEXTJOIN(", ",TRUE,IF(ChangeLog[ROW_ID]=$T3450,ChangeLog[Change'#],"")),"")</f>
        <v/>
      </c>
      <c r="T3450">
        <v>3452</v>
      </c>
    </row>
    <row r="3451" spans="1:20" ht="17.100000000000001" customHeight="1" x14ac:dyDescent="0.25">
      <c r="A3451" s="1" t="s">
        <v>1242</v>
      </c>
      <c r="B3451" s="15">
        <v>2015</v>
      </c>
      <c r="C3451" s="15" t="s">
        <v>150</v>
      </c>
      <c r="D3451" s="15" t="s">
        <v>150</v>
      </c>
      <c r="E3451" s="15" t="s">
        <v>151</v>
      </c>
      <c r="F3451" s="15" t="s">
        <v>26</v>
      </c>
      <c r="G3451" s="15" t="s">
        <v>283</v>
      </c>
      <c r="H3451" s="15" t="s">
        <v>2300</v>
      </c>
      <c r="I3451" s="15" t="s">
        <v>334</v>
      </c>
      <c r="J3451" s="1" t="s">
        <v>5490</v>
      </c>
      <c r="K3451" s="15" t="s">
        <v>29</v>
      </c>
      <c r="L3451" s="15">
        <v>1</v>
      </c>
      <c r="M3451" s="15" t="s">
        <v>41</v>
      </c>
      <c r="N3451" s="15">
        <v>1</v>
      </c>
      <c r="O3451" s="15">
        <v>1</v>
      </c>
      <c r="P3451" s="13" t="s">
        <v>31</v>
      </c>
      <c r="Q3451" s="13" t="s">
        <v>32</v>
      </c>
      <c r="R3451" s="1"/>
      <c r="S3451" s="13" t="str" cm="1">
        <f t="array" ref="S3451">IFERROR(_xlfn.TEXTJOIN(", ",TRUE,IF(ChangeLog[ROW_ID]=$T3451,ChangeLog[Change'#],"")),"")</f>
        <v/>
      </c>
      <c r="T3451">
        <v>3453</v>
      </c>
    </row>
    <row r="3452" spans="1:20" ht="17.100000000000001" customHeight="1" x14ac:dyDescent="0.25">
      <c r="A3452" s="1" t="s">
        <v>1242</v>
      </c>
      <c r="B3452" s="15">
        <v>2015</v>
      </c>
      <c r="C3452" s="15" t="s">
        <v>150</v>
      </c>
      <c r="D3452" s="15" t="s">
        <v>150</v>
      </c>
      <c r="E3452" s="15" t="s">
        <v>151</v>
      </c>
      <c r="F3452" s="15" t="s">
        <v>49</v>
      </c>
      <c r="G3452" s="15" t="s">
        <v>152</v>
      </c>
      <c r="H3452" s="15" t="s">
        <v>2300</v>
      </c>
      <c r="I3452" s="15" t="s">
        <v>267</v>
      </c>
      <c r="J3452" s="1" t="s">
        <v>5491</v>
      </c>
      <c r="K3452" s="15" t="s">
        <v>29</v>
      </c>
      <c r="L3452" s="15">
        <v>1</v>
      </c>
      <c r="M3452" s="15" t="s">
        <v>41</v>
      </c>
      <c r="N3452" s="15">
        <v>1</v>
      </c>
      <c r="O3452" s="15">
        <v>1</v>
      </c>
      <c r="P3452" s="13" t="s">
        <v>31</v>
      </c>
      <c r="Q3452" s="13" t="s">
        <v>32</v>
      </c>
      <c r="R3452" s="1"/>
      <c r="S3452" s="13" t="str" cm="1">
        <f t="array" ref="S3452">IFERROR(_xlfn.TEXTJOIN(", ",TRUE,IF(ChangeLog[ROW_ID]=$T3452,ChangeLog[Change'#],"")),"")</f>
        <v/>
      </c>
      <c r="T3452">
        <v>3454</v>
      </c>
    </row>
    <row r="3453" spans="1:20" ht="17.100000000000001" customHeight="1" x14ac:dyDescent="0.25">
      <c r="A3453" s="1" t="s">
        <v>1242</v>
      </c>
      <c r="B3453" s="15">
        <v>2015</v>
      </c>
      <c r="C3453" s="15" t="s">
        <v>150</v>
      </c>
      <c r="D3453" s="15" t="s">
        <v>150</v>
      </c>
      <c r="E3453" s="15" t="s">
        <v>151</v>
      </c>
      <c r="F3453" s="15" t="s">
        <v>49</v>
      </c>
      <c r="G3453" s="15" t="s">
        <v>152</v>
      </c>
      <c r="H3453" s="15" t="s">
        <v>2300</v>
      </c>
      <c r="I3453" s="15" t="s">
        <v>267</v>
      </c>
      <c r="J3453" s="1" t="s">
        <v>4573</v>
      </c>
      <c r="K3453" s="15" t="s">
        <v>29</v>
      </c>
      <c r="L3453" s="15">
        <v>2</v>
      </c>
      <c r="M3453" s="15" t="s">
        <v>30</v>
      </c>
      <c r="N3453" s="15">
        <v>2</v>
      </c>
      <c r="O3453" s="15">
        <v>1</v>
      </c>
      <c r="P3453" s="13" t="s">
        <v>31</v>
      </c>
      <c r="Q3453" s="13" t="s">
        <v>32</v>
      </c>
      <c r="R3453" s="1"/>
      <c r="S3453" s="13" t="str" cm="1">
        <f t="array" ref="S3453">IFERROR(_xlfn.TEXTJOIN(", ",TRUE,IF(ChangeLog[ROW_ID]=$T3453,ChangeLog[Change'#],"")),"")</f>
        <v/>
      </c>
      <c r="T3453">
        <v>3455</v>
      </c>
    </row>
    <row r="3454" spans="1:20" ht="17.100000000000001" customHeight="1" x14ac:dyDescent="0.25">
      <c r="A3454" s="1" t="s">
        <v>1242</v>
      </c>
      <c r="B3454" s="15">
        <v>2015</v>
      </c>
      <c r="C3454" s="15" t="s">
        <v>150</v>
      </c>
      <c r="D3454" s="15" t="s">
        <v>150</v>
      </c>
      <c r="E3454" s="15" t="s">
        <v>151</v>
      </c>
      <c r="F3454" s="15" t="s">
        <v>26</v>
      </c>
      <c r="G3454" s="15" t="s">
        <v>166</v>
      </c>
      <c r="H3454" s="15" t="s">
        <v>2300</v>
      </c>
      <c r="I3454" s="15" t="s">
        <v>286</v>
      </c>
      <c r="J3454" s="1" t="s">
        <v>5492</v>
      </c>
      <c r="K3454" s="15" t="s">
        <v>29</v>
      </c>
      <c r="L3454" s="15">
        <v>2</v>
      </c>
      <c r="M3454" s="15" t="s">
        <v>30</v>
      </c>
      <c r="N3454" s="15">
        <v>2</v>
      </c>
      <c r="O3454" s="15">
        <v>1</v>
      </c>
      <c r="P3454" s="13" t="s">
        <v>31</v>
      </c>
      <c r="Q3454" s="13" t="s">
        <v>32</v>
      </c>
      <c r="R3454" s="1"/>
      <c r="S3454" s="13" t="str" cm="1">
        <f t="array" ref="S3454">IFERROR(_xlfn.TEXTJOIN(", ",TRUE,IF(ChangeLog[ROW_ID]=$T3454,ChangeLog[Change'#],"")),"")</f>
        <v/>
      </c>
      <c r="T3454">
        <v>3456</v>
      </c>
    </row>
    <row r="3455" spans="1:20" ht="17.100000000000001" customHeight="1" x14ac:dyDescent="0.25">
      <c r="A3455" s="1" t="s">
        <v>1242</v>
      </c>
      <c r="B3455" s="15">
        <v>2015</v>
      </c>
      <c r="C3455" s="15" t="s">
        <v>150</v>
      </c>
      <c r="D3455" s="15" t="s">
        <v>150</v>
      </c>
      <c r="E3455" s="15" t="s">
        <v>151</v>
      </c>
      <c r="F3455" s="15" t="s">
        <v>49</v>
      </c>
      <c r="G3455" s="15" t="s">
        <v>198</v>
      </c>
      <c r="H3455" s="15" t="s">
        <v>2300</v>
      </c>
      <c r="I3455" s="15" t="s">
        <v>336</v>
      </c>
      <c r="J3455" s="1" t="s">
        <v>5491</v>
      </c>
      <c r="K3455" s="15" t="s">
        <v>29</v>
      </c>
      <c r="L3455" s="15">
        <v>2</v>
      </c>
      <c r="M3455" s="15" t="s">
        <v>30</v>
      </c>
      <c r="N3455" s="15">
        <v>2</v>
      </c>
      <c r="O3455" s="15">
        <v>1</v>
      </c>
      <c r="P3455" s="13" t="s">
        <v>31</v>
      </c>
      <c r="Q3455" s="13" t="s">
        <v>32</v>
      </c>
      <c r="R3455" s="1"/>
      <c r="S3455" s="13" t="str" cm="1">
        <f t="array" ref="S3455">IFERROR(_xlfn.TEXTJOIN(", ",TRUE,IF(ChangeLog[ROW_ID]=$T3455,ChangeLog[Change'#],"")),"")</f>
        <v/>
      </c>
      <c r="T3455">
        <v>3457</v>
      </c>
    </row>
    <row r="3456" spans="1:20" ht="17.100000000000001" customHeight="1" x14ac:dyDescent="0.25">
      <c r="A3456" s="1" t="s">
        <v>1242</v>
      </c>
      <c r="B3456" s="15">
        <v>2015</v>
      </c>
      <c r="C3456" s="15" t="s">
        <v>150</v>
      </c>
      <c r="D3456" s="15" t="s">
        <v>150</v>
      </c>
      <c r="E3456" s="15" t="s">
        <v>151</v>
      </c>
      <c r="F3456" s="15" t="s">
        <v>49</v>
      </c>
      <c r="G3456" s="15" t="s">
        <v>166</v>
      </c>
      <c r="H3456" s="15" t="s">
        <v>2300</v>
      </c>
      <c r="I3456" s="15" t="s">
        <v>201</v>
      </c>
      <c r="J3456" s="1" t="s">
        <v>5493</v>
      </c>
      <c r="K3456" s="15" t="s">
        <v>29</v>
      </c>
      <c r="L3456" s="15">
        <v>2</v>
      </c>
      <c r="M3456" s="15" t="s">
        <v>30</v>
      </c>
      <c r="N3456" s="15">
        <v>2</v>
      </c>
      <c r="O3456" s="15">
        <v>1</v>
      </c>
      <c r="P3456" s="13" t="s">
        <v>31</v>
      </c>
      <c r="Q3456" s="13" t="s">
        <v>32</v>
      </c>
      <c r="R3456" s="1"/>
      <c r="S3456" s="13" t="str" cm="1">
        <f t="array" ref="S3456">IFERROR(_xlfn.TEXTJOIN(", ",TRUE,IF(ChangeLog[ROW_ID]=$T3456,ChangeLog[Change'#],"")),"")</f>
        <v/>
      </c>
      <c r="T3456">
        <v>3458</v>
      </c>
    </row>
    <row r="3457" spans="1:20" ht="17.100000000000001" customHeight="1" x14ac:dyDescent="0.25">
      <c r="A3457" s="1" t="s">
        <v>1242</v>
      </c>
      <c r="B3457" s="15">
        <v>2015</v>
      </c>
      <c r="C3457" s="15" t="s">
        <v>74</v>
      </c>
      <c r="D3457" s="15" t="s">
        <v>74</v>
      </c>
      <c r="E3457" s="15" t="s">
        <v>74</v>
      </c>
      <c r="F3457" s="15" t="s">
        <v>26</v>
      </c>
      <c r="G3457" s="15" t="s">
        <v>85</v>
      </c>
      <c r="H3457" s="15" t="s">
        <v>1279</v>
      </c>
      <c r="I3457" s="15" t="s">
        <v>5494</v>
      </c>
      <c r="J3457" s="1" t="s">
        <v>5495</v>
      </c>
      <c r="K3457" s="15" t="s">
        <v>29</v>
      </c>
      <c r="L3457" s="15">
        <v>3</v>
      </c>
      <c r="M3457" s="15" t="s">
        <v>57</v>
      </c>
      <c r="N3457" s="15">
        <v>3</v>
      </c>
      <c r="O3457" s="15">
        <v>1</v>
      </c>
      <c r="P3457" s="13" t="s">
        <v>31</v>
      </c>
      <c r="Q3457" s="13" t="s">
        <v>32</v>
      </c>
      <c r="R3457" s="1"/>
      <c r="S3457" s="13" t="str" cm="1">
        <f t="array" ref="S3457">IFERROR(_xlfn.TEXTJOIN(", ",TRUE,IF(ChangeLog[ROW_ID]=$T3457,ChangeLog[Change'#],"")),"")</f>
        <v/>
      </c>
      <c r="T3457">
        <v>3459</v>
      </c>
    </row>
    <row r="3458" spans="1:20" ht="17.100000000000001" customHeight="1" x14ac:dyDescent="0.25">
      <c r="A3458" s="1" t="s">
        <v>1242</v>
      </c>
      <c r="B3458" s="15">
        <v>2015</v>
      </c>
      <c r="C3458" s="15" t="s">
        <v>74</v>
      </c>
      <c r="D3458" s="15" t="s">
        <v>74</v>
      </c>
      <c r="E3458" s="15" t="s">
        <v>74</v>
      </c>
      <c r="F3458" s="15" t="s">
        <v>49</v>
      </c>
      <c r="G3458" s="15" t="s">
        <v>3640</v>
      </c>
      <c r="H3458" s="15" t="s">
        <v>1279</v>
      </c>
      <c r="I3458" s="15" t="s">
        <v>5496</v>
      </c>
      <c r="J3458" s="1" t="s">
        <v>5497</v>
      </c>
      <c r="K3458" s="15" t="s">
        <v>29</v>
      </c>
      <c r="L3458" s="15">
        <v>3</v>
      </c>
      <c r="M3458" s="15" t="s">
        <v>57</v>
      </c>
      <c r="N3458" s="15">
        <v>3</v>
      </c>
      <c r="O3458" s="15">
        <v>1</v>
      </c>
      <c r="P3458" s="13" t="s">
        <v>31</v>
      </c>
      <c r="Q3458" s="13" t="s">
        <v>32</v>
      </c>
      <c r="R3458" s="1"/>
      <c r="S3458" s="13" t="str" cm="1">
        <f t="array" ref="S3458">IFERROR(_xlfn.TEXTJOIN(", ",TRUE,IF(ChangeLog[ROW_ID]=$T3458,ChangeLog[Change'#],"")),"")</f>
        <v/>
      </c>
      <c r="T3458">
        <v>3460</v>
      </c>
    </row>
    <row r="3459" spans="1:20" ht="17.100000000000001" customHeight="1" x14ac:dyDescent="0.25">
      <c r="A3459" s="1" t="s">
        <v>1242</v>
      </c>
      <c r="B3459" s="15">
        <v>2015</v>
      </c>
      <c r="C3459" s="15" t="s">
        <v>74</v>
      </c>
      <c r="D3459" s="15" t="s">
        <v>74</v>
      </c>
      <c r="E3459" s="15" t="s">
        <v>74</v>
      </c>
      <c r="F3459" s="15" t="s">
        <v>49</v>
      </c>
      <c r="G3459" s="15" t="s">
        <v>2835</v>
      </c>
      <c r="H3459" s="15" t="s">
        <v>1279</v>
      </c>
      <c r="I3459" s="15" t="s">
        <v>5498</v>
      </c>
      <c r="J3459" s="1" t="s">
        <v>5499</v>
      </c>
      <c r="K3459" s="15" t="s">
        <v>29</v>
      </c>
      <c r="L3459" s="15">
        <v>3</v>
      </c>
      <c r="M3459" s="15" t="s">
        <v>57</v>
      </c>
      <c r="N3459" s="15">
        <v>3</v>
      </c>
      <c r="O3459" s="15">
        <v>1</v>
      </c>
      <c r="P3459" s="13" t="s">
        <v>31</v>
      </c>
      <c r="Q3459" s="13" t="s">
        <v>32</v>
      </c>
      <c r="R3459" s="1"/>
      <c r="S3459" s="13" t="str" cm="1">
        <f t="array" ref="S3459">IFERROR(_xlfn.TEXTJOIN(", ",TRUE,IF(ChangeLog[ROW_ID]=$T3459,ChangeLog[Change'#],"")),"")</f>
        <v/>
      </c>
      <c r="T3459">
        <v>3461</v>
      </c>
    </row>
    <row r="3460" spans="1:20" ht="17.100000000000001" customHeight="1" x14ac:dyDescent="0.25">
      <c r="A3460" s="1" t="s">
        <v>1242</v>
      </c>
      <c r="B3460" s="15">
        <v>2015</v>
      </c>
      <c r="C3460" s="15" t="s">
        <v>74</v>
      </c>
      <c r="D3460" s="15" t="s">
        <v>74</v>
      </c>
      <c r="E3460" s="15" t="s">
        <v>74</v>
      </c>
      <c r="F3460" s="15" t="s">
        <v>26</v>
      </c>
      <c r="G3460" s="15" t="s">
        <v>3773</v>
      </c>
      <c r="H3460" s="15" t="s">
        <v>1279</v>
      </c>
      <c r="I3460" s="15" t="s">
        <v>5500</v>
      </c>
      <c r="J3460" s="1" t="s">
        <v>5501</v>
      </c>
      <c r="K3460" s="15" t="s">
        <v>29</v>
      </c>
      <c r="L3460" s="15">
        <v>3</v>
      </c>
      <c r="M3460" s="15" t="s">
        <v>57</v>
      </c>
      <c r="N3460" s="15">
        <v>3</v>
      </c>
      <c r="O3460" s="15">
        <v>1</v>
      </c>
      <c r="P3460" s="13" t="s">
        <v>31</v>
      </c>
      <c r="Q3460" s="13" t="s">
        <v>32</v>
      </c>
      <c r="R3460" s="1"/>
      <c r="S3460" s="13" t="str" cm="1">
        <f t="array" ref="S3460">IFERROR(_xlfn.TEXTJOIN(", ",TRUE,IF(ChangeLog[ROW_ID]=$T3460,ChangeLog[Change'#],"")),"")</f>
        <v/>
      </c>
      <c r="T3460">
        <v>3462</v>
      </c>
    </row>
    <row r="3461" spans="1:20" ht="17.100000000000001" customHeight="1" x14ac:dyDescent="0.25">
      <c r="A3461" s="1" t="s">
        <v>1242</v>
      </c>
      <c r="B3461" s="15">
        <v>2015</v>
      </c>
      <c r="C3461" s="15" t="s">
        <v>74</v>
      </c>
      <c r="D3461" s="15" t="s">
        <v>74</v>
      </c>
      <c r="E3461" s="15" t="s">
        <v>74</v>
      </c>
      <c r="F3461" s="15" t="s">
        <v>26</v>
      </c>
      <c r="G3461" s="15" t="s">
        <v>2828</v>
      </c>
      <c r="H3461" s="15" t="s">
        <v>1279</v>
      </c>
      <c r="I3461" s="15" t="s">
        <v>5502</v>
      </c>
      <c r="J3461" s="1" t="s">
        <v>5503</v>
      </c>
      <c r="K3461" s="15" t="s">
        <v>29</v>
      </c>
      <c r="L3461" s="15">
        <v>2</v>
      </c>
      <c r="M3461" s="15" t="s">
        <v>30</v>
      </c>
      <c r="N3461" s="15">
        <v>2</v>
      </c>
      <c r="O3461" s="15">
        <v>1</v>
      </c>
      <c r="P3461" s="13" t="s">
        <v>31</v>
      </c>
      <c r="Q3461" s="13" t="s">
        <v>32</v>
      </c>
      <c r="R3461" s="1"/>
      <c r="S3461" s="13" t="str" cm="1">
        <f t="array" ref="S3461">IFERROR(_xlfn.TEXTJOIN(", ",TRUE,IF(ChangeLog[ROW_ID]=$T3461,ChangeLog[Change'#],"")),"")</f>
        <v/>
      </c>
      <c r="T3461">
        <v>3463</v>
      </c>
    </row>
    <row r="3462" spans="1:20" ht="17.100000000000001" customHeight="1" x14ac:dyDescent="0.25">
      <c r="A3462" s="1" t="s">
        <v>1242</v>
      </c>
      <c r="B3462" s="15">
        <v>2015</v>
      </c>
      <c r="C3462" s="15" t="s">
        <v>74</v>
      </c>
      <c r="D3462" s="15" t="s">
        <v>74</v>
      </c>
      <c r="E3462" s="15" t="s">
        <v>74</v>
      </c>
      <c r="F3462" s="15" t="s">
        <v>26</v>
      </c>
      <c r="G3462" s="15" t="s">
        <v>5504</v>
      </c>
      <c r="H3462" s="15" t="s">
        <v>1279</v>
      </c>
      <c r="I3462" s="15" t="s">
        <v>5505</v>
      </c>
      <c r="J3462" s="1" t="s">
        <v>5506</v>
      </c>
      <c r="K3462" s="15" t="s">
        <v>29</v>
      </c>
      <c r="L3462" s="15">
        <v>2</v>
      </c>
      <c r="M3462" s="15" t="s">
        <v>30</v>
      </c>
      <c r="N3462" s="15">
        <v>2</v>
      </c>
      <c r="O3462" s="15">
        <v>1</v>
      </c>
      <c r="P3462" s="13" t="s">
        <v>31</v>
      </c>
      <c r="Q3462" s="13" t="s">
        <v>32</v>
      </c>
      <c r="R3462" s="1"/>
      <c r="S3462" s="13" t="str" cm="1">
        <f t="array" ref="S3462">IFERROR(_xlfn.TEXTJOIN(", ",TRUE,IF(ChangeLog[ROW_ID]=$T3462,ChangeLog[Change'#],"")),"")</f>
        <v/>
      </c>
      <c r="T3462">
        <v>3464</v>
      </c>
    </row>
    <row r="3463" spans="1:20" ht="17.100000000000001" customHeight="1" x14ac:dyDescent="0.25">
      <c r="A3463" s="1" t="s">
        <v>1242</v>
      </c>
      <c r="B3463" s="15">
        <v>2015</v>
      </c>
      <c r="C3463" s="15" t="s">
        <v>413</v>
      </c>
      <c r="D3463" s="15" t="s">
        <v>413</v>
      </c>
      <c r="E3463" s="15" t="s">
        <v>414</v>
      </c>
      <c r="F3463" s="15" t="s">
        <v>49</v>
      </c>
      <c r="G3463" s="15" t="s">
        <v>4380</v>
      </c>
      <c r="H3463" s="15" t="s">
        <v>4377</v>
      </c>
      <c r="I3463" s="15" t="s">
        <v>5507</v>
      </c>
      <c r="J3463" s="1" t="s">
        <v>5508</v>
      </c>
      <c r="K3463" s="15" t="s">
        <v>29</v>
      </c>
      <c r="L3463" s="15">
        <v>1</v>
      </c>
      <c r="M3463" s="15" t="s">
        <v>41</v>
      </c>
      <c r="N3463" s="15">
        <v>1</v>
      </c>
      <c r="O3463" s="15">
        <v>1</v>
      </c>
      <c r="P3463" s="13" t="s">
        <v>31</v>
      </c>
      <c r="Q3463" s="13" t="s">
        <v>32</v>
      </c>
      <c r="R3463" s="1"/>
      <c r="S3463" s="13" t="str" cm="1">
        <f t="array" ref="S3463">IFERROR(_xlfn.TEXTJOIN(", ",TRUE,IF(ChangeLog[ROW_ID]=$T3463,ChangeLog[Change'#],"")),"")</f>
        <v/>
      </c>
      <c r="T3463">
        <v>3465</v>
      </c>
    </row>
    <row r="3464" spans="1:20" ht="17.100000000000001" customHeight="1" x14ac:dyDescent="0.25">
      <c r="A3464" s="1" t="s">
        <v>1242</v>
      </c>
      <c r="B3464" s="15">
        <v>2015</v>
      </c>
      <c r="C3464" s="15" t="s">
        <v>413</v>
      </c>
      <c r="D3464" s="15" t="s">
        <v>413</v>
      </c>
      <c r="E3464" s="15" t="s">
        <v>414</v>
      </c>
      <c r="F3464" s="15" t="s">
        <v>26</v>
      </c>
      <c r="G3464" s="15" t="s">
        <v>3081</v>
      </c>
      <c r="H3464" s="15" t="s">
        <v>4377</v>
      </c>
      <c r="I3464" s="15" t="s">
        <v>5509</v>
      </c>
      <c r="J3464" s="1" t="s">
        <v>5510</v>
      </c>
      <c r="K3464" s="15" t="s">
        <v>29</v>
      </c>
      <c r="L3464" s="15">
        <v>1</v>
      </c>
      <c r="M3464" s="15" t="s">
        <v>41</v>
      </c>
      <c r="N3464" s="15">
        <v>1</v>
      </c>
      <c r="O3464" s="15">
        <v>1</v>
      </c>
      <c r="P3464" s="13" t="s">
        <v>31</v>
      </c>
      <c r="Q3464" s="13" t="s">
        <v>32</v>
      </c>
      <c r="R3464" s="1"/>
      <c r="S3464" s="13" t="str" cm="1">
        <f t="array" ref="S3464">IFERROR(_xlfn.TEXTJOIN(", ",TRUE,IF(ChangeLog[ROW_ID]=$T3464,ChangeLog[Change'#],"")),"")</f>
        <v/>
      </c>
      <c r="T3464">
        <v>3466</v>
      </c>
    </row>
    <row r="3465" spans="1:20" ht="17.100000000000001" customHeight="1" x14ac:dyDescent="0.25">
      <c r="A3465" s="1" t="s">
        <v>1242</v>
      </c>
      <c r="B3465" s="15">
        <v>2015</v>
      </c>
      <c r="C3465" s="15" t="s">
        <v>413</v>
      </c>
      <c r="D3465" s="15" t="s">
        <v>413</v>
      </c>
      <c r="E3465" s="15" t="s">
        <v>414</v>
      </c>
      <c r="F3465" s="15" t="s">
        <v>49</v>
      </c>
      <c r="G3465" s="15" t="s">
        <v>463</v>
      </c>
      <c r="H3465" s="15" t="s">
        <v>4377</v>
      </c>
      <c r="I3465" s="15" t="s">
        <v>5511</v>
      </c>
      <c r="J3465" s="1" t="s">
        <v>465</v>
      </c>
      <c r="K3465" s="15" t="s">
        <v>29</v>
      </c>
      <c r="L3465" s="15">
        <v>1</v>
      </c>
      <c r="M3465" s="15" t="s">
        <v>41</v>
      </c>
      <c r="N3465" s="15">
        <v>1</v>
      </c>
      <c r="O3465" s="15">
        <v>1</v>
      </c>
      <c r="P3465" s="13" t="s">
        <v>31</v>
      </c>
      <c r="Q3465" s="13" t="s">
        <v>32</v>
      </c>
      <c r="R3465" s="1"/>
      <c r="S3465" s="13" t="str" cm="1">
        <f t="array" ref="S3465">IFERROR(_xlfn.TEXTJOIN(", ",TRUE,IF(ChangeLog[ROW_ID]=$T3465,ChangeLog[Change'#],"")),"")</f>
        <v/>
      </c>
      <c r="T3465">
        <v>3467</v>
      </c>
    </row>
    <row r="3466" spans="1:20" ht="17.100000000000001" customHeight="1" x14ac:dyDescent="0.25">
      <c r="A3466" s="1" t="s">
        <v>1242</v>
      </c>
      <c r="B3466" s="15">
        <v>2015</v>
      </c>
      <c r="C3466" s="15" t="s">
        <v>413</v>
      </c>
      <c r="D3466" s="15" t="s">
        <v>413</v>
      </c>
      <c r="E3466" s="15" t="s">
        <v>414</v>
      </c>
      <c r="F3466" s="15" t="s">
        <v>49</v>
      </c>
      <c r="G3466" s="15" t="s">
        <v>3091</v>
      </c>
      <c r="H3466" s="15" t="s">
        <v>4377</v>
      </c>
      <c r="I3466" s="15" t="s">
        <v>5512</v>
      </c>
      <c r="J3466" s="1" t="s">
        <v>5513</v>
      </c>
      <c r="K3466" s="15" t="s">
        <v>29</v>
      </c>
      <c r="L3466" s="15">
        <v>1</v>
      </c>
      <c r="M3466" s="15" t="s">
        <v>41</v>
      </c>
      <c r="N3466" s="15">
        <v>1</v>
      </c>
      <c r="O3466" s="15">
        <v>1</v>
      </c>
      <c r="P3466" s="13" t="s">
        <v>31</v>
      </c>
      <c r="Q3466" s="13" t="s">
        <v>32</v>
      </c>
      <c r="R3466" s="1"/>
      <c r="S3466" s="13" t="str" cm="1">
        <f t="array" ref="S3466">IFERROR(_xlfn.TEXTJOIN(", ",TRUE,IF(ChangeLog[ROW_ID]=$T3466,ChangeLog[Change'#],"")),"")</f>
        <v/>
      </c>
      <c r="T3466">
        <v>3468</v>
      </c>
    </row>
    <row r="3467" spans="1:20" ht="17.100000000000001" customHeight="1" x14ac:dyDescent="0.25">
      <c r="A3467" s="1" t="s">
        <v>1242</v>
      </c>
      <c r="B3467" s="15">
        <v>2015</v>
      </c>
      <c r="C3467" s="15" t="s">
        <v>413</v>
      </c>
      <c r="D3467" s="15" t="s">
        <v>413</v>
      </c>
      <c r="E3467" s="15" t="s">
        <v>414</v>
      </c>
      <c r="F3467" s="15" t="s">
        <v>26</v>
      </c>
      <c r="G3467" s="15" t="s">
        <v>415</v>
      </c>
      <c r="H3467" s="15" t="s">
        <v>4377</v>
      </c>
      <c r="I3467" s="15" t="s">
        <v>5514</v>
      </c>
      <c r="J3467" s="1" t="s">
        <v>418</v>
      </c>
      <c r="K3467" s="15" t="s">
        <v>29</v>
      </c>
      <c r="L3467" s="15">
        <v>1</v>
      </c>
      <c r="M3467" s="15" t="s">
        <v>41</v>
      </c>
      <c r="N3467" s="15">
        <v>1</v>
      </c>
      <c r="O3467" s="15">
        <v>1</v>
      </c>
      <c r="P3467" s="13" t="s">
        <v>31</v>
      </c>
      <c r="Q3467" s="13" t="s">
        <v>32</v>
      </c>
      <c r="R3467" s="1"/>
      <c r="S3467" s="13" t="str" cm="1">
        <f t="array" ref="S3467">IFERROR(_xlfn.TEXTJOIN(", ",TRUE,IF(ChangeLog[ROW_ID]=$T3467,ChangeLog[Change'#],"")),"")</f>
        <v/>
      </c>
      <c r="T3467">
        <v>3469</v>
      </c>
    </row>
    <row r="3468" spans="1:20" ht="17.100000000000001" customHeight="1" x14ac:dyDescent="0.25">
      <c r="A3468" s="1" t="s">
        <v>1242</v>
      </c>
      <c r="B3468" s="15">
        <v>2015</v>
      </c>
      <c r="C3468" s="15" t="s">
        <v>413</v>
      </c>
      <c r="D3468" s="15" t="s">
        <v>413</v>
      </c>
      <c r="E3468" s="15" t="s">
        <v>414</v>
      </c>
      <c r="F3468" s="15" t="s">
        <v>49</v>
      </c>
      <c r="G3468" s="15" t="s">
        <v>415</v>
      </c>
      <c r="H3468" s="15" t="s">
        <v>4377</v>
      </c>
      <c r="I3468" s="15" t="s">
        <v>5515</v>
      </c>
      <c r="J3468" s="1" t="s">
        <v>5516</v>
      </c>
      <c r="K3468" s="15" t="s">
        <v>29</v>
      </c>
      <c r="L3468" s="15">
        <v>1</v>
      </c>
      <c r="M3468" s="15" t="s">
        <v>41</v>
      </c>
      <c r="N3468" s="15">
        <v>1</v>
      </c>
      <c r="O3468" s="15">
        <v>1</v>
      </c>
      <c r="P3468" s="13" t="s">
        <v>31</v>
      </c>
      <c r="Q3468" s="13" t="s">
        <v>32</v>
      </c>
      <c r="R3468" s="1"/>
      <c r="S3468" s="13" t="str" cm="1">
        <f t="array" ref="S3468">IFERROR(_xlfn.TEXTJOIN(", ",TRUE,IF(ChangeLog[ROW_ID]=$T3468,ChangeLog[Change'#],"")),"")</f>
        <v/>
      </c>
      <c r="T3468">
        <v>3470</v>
      </c>
    </row>
    <row r="3469" spans="1:20" ht="17.100000000000001" customHeight="1" x14ac:dyDescent="0.25">
      <c r="A3469" s="1" t="s">
        <v>1242</v>
      </c>
      <c r="B3469" s="15">
        <v>2015</v>
      </c>
      <c r="C3469" s="15" t="s">
        <v>413</v>
      </c>
      <c r="D3469" s="15" t="s">
        <v>413</v>
      </c>
      <c r="E3469" s="15" t="s">
        <v>414</v>
      </c>
      <c r="F3469" s="15" t="s">
        <v>26</v>
      </c>
      <c r="G3469" s="15" t="s">
        <v>3095</v>
      </c>
      <c r="H3469" s="15" t="s">
        <v>4377</v>
      </c>
      <c r="I3469" s="15" t="s">
        <v>5517</v>
      </c>
      <c r="J3469" s="1" t="s">
        <v>5518</v>
      </c>
      <c r="K3469" s="15" t="s">
        <v>29</v>
      </c>
      <c r="L3469" s="15">
        <v>1</v>
      </c>
      <c r="M3469" s="15" t="s">
        <v>41</v>
      </c>
      <c r="N3469" s="15">
        <v>1</v>
      </c>
      <c r="O3469" s="15">
        <v>1</v>
      </c>
      <c r="P3469" s="13" t="s">
        <v>31</v>
      </c>
      <c r="Q3469" s="13" t="s">
        <v>32</v>
      </c>
      <c r="R3469" s="1"/>
      <c r="S3469" s="13" t="str" cm="1">
        <f t="array" ref="S3469">IFERROR(_xlfn.TEXTJOIN(", ",TRUE,IF(ChangeLog[ROW_ID]=$T3469,ChangeLog[Change'#],"")),"")</f>
        <v/>
      </c>
      <c r="T3469">
        <v>3471</v>
      </c>
    </row>
    <row r="3470" spans="1:20" ht="17.100000000000001" customHeight="1" x14ac:dyDescent="0.25">
      <c r="A3470" s="1" t="s">
        <v>1242</v>
      </c>
      <c r="B3470" s="15">
        <v>2015</v>
      </c>
      <c r="C3470" s="15" t="s">
        <v>413</v>
      </c>
      <c r="D3470" s="15" t="s">
        <v>413</v>
      </c>
      <c r="E3470" s="15" t="s">
        <v>414</v>
      </c>
      <c r="F3470" s="15" t="s">
        <v>49</v>
      </c>
      <c r="G3470" s="15" t="s">
        <v>5081</v>
      </c>
      <c r="H3470" s="15" t="s">
        <v>4377</v>
      </c>
      <c r="I3470" s="15" t="s">
        <v>5519</v>
      </c>
      <c r="J3470" s="1" t="s">
        <v>5508</v>
      </c>
      <c r="K3470" s="15" t="s">
        <v>29</v>
      </c>
      <c r="L3470" s="15">
        <v>2</v>
      </c>
      <c r="M3470" s="15" t="s">
        <v>30</v>
      </c>
      <c r="N3470" s="15">
        <v>2</v>
      </c>
      <c r="O3470" s="15">
        <v>1</v>
      </c>
      <c r="P3470" s="13" t="s">
        <v>31</v>
      </c>
      <c r="Q3470" s="13" t="s">
        <v>32</v>
      </c>
      <c r="R3470" s="1"/>
      <c r="S3470" s="13" t="str" cm="1">
        <f t="array" ref="S3470">IFERROR(_xlfn.TEXTJOIN(", ",TRUE,IF(ChangeLog[ROW_ID]=$T3470,ChangeLog[Change'#],"")),"")</f>
        <v/>
      </c>
      <c r="T3470">
        <v>3472</v>
      </c>
    </row>
    <row r="3471" spans="1:20" ht="17.100000000000001" customHeight="1" x14ac:dyDescent="0.25">
      <c r="A3471" s="1" t="s">
        <v>1242</v>
      </c>
      <c r="B3471" s="15">
        <v>2015</v>
      </c>
      <c r="C3471" s="15" t="s">
        <v>413</v>
      </c>
      <c r="D3471" s="15" t="s">
        <v>413</v>
      </c>
      <c r="E3471" s="15" t="s">
        <v>414</v>
      </c>
      <c r="F3471" s="15" t="s">
        <v>26</v>
      </c>
      <c r="G3471" s="15" t="s">
        <v>5081</v>
      </c>
      <c r="H3471" s="15" t="s">
        <v>4377</v>
      </c>
      <c r="I3471" s="15" t="s">
        <v>5520</v>
      </c>
      <c r="J3471" s="1" t="s">
        <v>5521</v>
      </c>
      <c r="K3471" s="15" t="s">
        <v>29</v>
      </c>
      <c r="L3471" s="15">
        <v>2</v>
      </c>
      <c r="M3471" s="15" t="s">
        <v>30</v>
      </c>
      <c r="N3471" s="15">
        <v>2</v>
      </c>
      <c r="O3471" s="15">
        <v>1</v>
      </c>
      <c r="P3471" s="13" t="s">
        <v>31</v>
      </c>
      <c r="Q3471" s="13" t="s">
        <v>32</v>
      </c>
      <c r="R3471" s="1"/>
      <c r="S3471" s="13" t="str" cm="1">
        <f t="array" ref="S3471">IFERROR(_xlfn.TEXTJOIN(", ",TRUE,IF(ChangeLog[ROW_ID]=$T3471,ChangeLog[Change'#],"")),"")</f>
        <v/>
      </c>
      <c r="T3471">
        <v>3473</v>
      </c>
    </row>
    <row r="3472" spans="1:20" ht="17.100000000000001" customHeight="1" x14ac:dyDescent="0.25">
      <c r="A3472" s="1" t="s">
        <v>1242</v>
      </c>
      <c r="B3472" s="15">
        <v>2015</v>
      </c>
      <c r="C3472" s="15" t="s">
        <v>413</v>
      </c>
      <c r="D3472" s="15" t="s">
        <v>413</v>
      </c>
      <c r="E3472" s="15" t="s">
        <v>414</v>
      </c>
      <c r="F3472" s="15" t="s">
        <v>49</v>
      </c>
      <c r="G3472" s="15" t="s">
        <v>5069</v>
      </c>
      <c r="H3472" s="15" t="s">
        <v>4377</v>
      </c>
      <c r="I3472" s="15" t="s">
        <v>5522</v>
      </c>
      <c r="J3472" s="1" t="s">
        <v>5513</v>
      </c>
      <c r="K3472" s="15" t="s">
        <v>29</v>
      </c>
      <c r="L3472" s="15">
        <v>2</v>
      </c>
      <c r="M3472" s="15" t="s">
        <v>30</v>
      </c>
      <c r="N3472" s="15">
        <v>2</v>
      </c>
      <c r="O3472" s="15">
        <v>1</v>
      </c>
      <c r="P3472" s="13" t="s">
        <v>31</v>
      </c>
      <c r="Q3472" s="13" t="s">
        <v>32</v>
      </c>
      <c r="R3472" s="1"/>
      <c r="S3472" s="13" t="str" cm="1">
        <f t="array" ref="S3472">IFERROR(_xlfn.TEXTJOIN(", ",TRUE,IF(ChangeLog[ROW_ID]=$T3472,ChangeLog[Change'#],"")),"")</f>
        <v/>
      </c>
      <c r="T3472">
        <v>3474</v>
      </c>
    </row>
    <row r="3473" spans="1:20" ht="17.100000000000001" customHeight="1" x14ac:dyDescent="0.25">
      <c r="A3473" s="1" t="s">
        <v>1242</v>
      </c>
      <c r="B3473" s="15">
        <v>2015</v>
      </c>
      <c r="C3473" s="15" t="s">
        <v>413</v>
      </c>
      <c r="D3473" s="15" t="s">
        <v>413</v>
      </c>
      <c r="E3473" s="15" t="s">
        <v>414</v>
      </c>
      <c r="F3473" s="15" t="s">
        <v>26</v>
      </c>
      <c r="G3473" s="15" t="s">
        <v>5069</v>
      </c>
      <c r="H3473" s="15" t="s">
        <v>4377</v>
      </c>
      <c r="I3473" s="15" t="s">
        <v>5523</v>
      </c>
      <c r="J3473" s="1" t="s">
        <v>5524</v>
      </c>
      <c r="K3473" s="15" t="s">
        <v>29</v>
      </c>
      <c r="L3473" s="15">
        <v>2</v>
      </c>
      <c r="M3473" s="15" t="s">
        <v>30</v>
      </c>
      <c r="N3473" s="15">
        <v>2</v>
      </c>
      <c r="O3473" s="15">
        <v>1</v>
      </c>
      <c r="P3473" s="13" t="s">
        <v>31</v>
      </c>
      <c r="Q3473" s="13" t="s">
        <v>32</v>
      </c>
      <c r="R3473" s="1"/>
      <c r="S3473" s="13" t="str" cm="1">
        <f t="array" ref="S3473">IFERROR(_xlfn.TEXTJOIN(", ",TRUE,IF(ChangeLog[ROW_ID]=$T3473,ChangeLog[Change'#],"")),"")</f>
        <v/>
      </c>
      <c r="T3473">
        <v>3475</v>
      </c>
    </row>
    <row r="3474" spans="1:20" ht="17.100000000000001" customHeight="1" x14ac:dyDescent="0.25">
      <c r="A3474" s="1" t="s">
        <v>1242</v>
      </c>
      <c r="B3474" s="15">
        <v>2015</v>
      </c>
      <c r="C3474" s="15" t="s">
        <v>413</v>
      </c>
      <c r="D3474" s="15" t="s">
        <v>413</v>
      </c>
      <c r="E3474" s="15" t="s">
        <v>414</v>
      </c>
      <c r="F3474" s="15" t="s">
        <v>26</v>
      </c>
      <c r="G3474" s="15" t="s">
        <v>5525</v>
      </c>
      <c r="H3474" s="15" t="s">
        <v>4377</v>
      </c>
      <c r="I3474" s="15" t="s">
        <v>5526</v>
      </c>
      <c r="J3474" s="1" t="s">
        <v>5527</v>
      </c>
      <c r="K3474" s="15" t="s">
        <v>29</v>
      </c>
      <c r="L3474" s="15">
        <v>2</v>
      </c>
      <c r="M3474" s="15" t="s">
        <v>30</v>
      </c>
      <c r="N3474" s="15">
        <v>2</v>
      </c>
      <c r="O3474" s="15">
        <v>1</v>
      </c>
      <c r="P3474" s="13" t="s">
        <v>31</v>
      </c>
      <c r="Q3474" s="13" t="s">
        <v>32</v>
      </c>
      <c r="R3474" s="1"/>
      <c r="S3474" s="13" t="str" cm="1">
        <f t="array" ref="S3474">IFERROR(_xlfn.TEXTJOIN(", ",TRUE,IF(ChangeLog[ROW_ID]=$T3474,ChangeLog[Change'#],"")),"")</f>
        <v/>
      </c>
      <c r="T3474">
        <v>3476</v>
      </c>
    </row>
    <row r="3475" spans="1:20" ht="33.950000000000003" customHeight="1" x14ac:dyDescent="0.25">
      <c r="A3475" s="1" t="s">
        <v>1242</v>
      </c>
      <c r="B3475" s="15">
        <v>2015</v>
      </c>
      <c r="C3475" s="15" t="s">
        <v>203</v>
      </c>
      <c r="D3475" s="15" t="s">
        <v>203</v>
      </c>
      <c r="E3475" s="15" t="s">
        <v>204</v>
      </c>
      <c r="F3475" s="15" t="s">
        <v>26</v>
      </c>
      <c r="G3475" s="15" t="s">
        <v>4089</v>
      </c>
      <c r="H3475" s="1" t="s">
        <v>3426</v>
      </c>
      <c r="I3475" s="15" t="s">
        <v>5528</v>
      </c>
      <c r="J3475" s="1" t="s">
        <v>5529</v>
      </c>
      <c r="K3475" s="15" t="s">
        <v>29</v>
      </c>
      <c r="L3475" s="15">
        <v>3</v>
      </c>
      <c r="M3475" s="15" t="s">
        <v>57</v>
      </c>
      <c r="N3475" s="15">
        <v>3</v>
      </c>
      <c r="O3475" s="15">
        <v>1</v>
      </c>
      <c r="P3475" s="13" t="s">
        <v>31</v>
      </c>
      <c r="Q3475" s="13" t="s">
        <v>32</v>
      </c>
      <c r="R3475" s="1"/>
      <c r="S3475" s="13" t="str" cm="1">
        <f t="array" ref="S3475">IFERROR(_xlfn.TEXTJOIN(", ",TRUE,IF(ChangeLog[ROW_ID]=$T3475,ChangeLog[Change'#],"")),"")</f>
        <v>267</v>
      </c>
      <c r="T3475">
        <v>3477</v>
      </c>
    </row>
    <row r="3476" spans="1:20" ht="33.950000000000003" customHeight="1" x14ac:dyDescent="0.25">
      <c r="A3476" s="1" t="s">
        <v>1242</v>
      </c>
      <c r="B3476" s="15">
        <v>2015</v>
      </c>
      <c r="C3476" s="15" t="s">
        <v>203</v>
      </c>
      <c r="D3476" s="15" t="s">
        <v>203</v>
      </c>
      <c r="E3476" s="15" t="s">
        <v>3101</v>
      </c>
      <c r="F3476" s="15" t="s">
        <v>26</v>
      </c>
      <c r="G3476" s="15" t="s">
        <v>152</v>
      </c>
      <c r="H3476" s="1" t="s">
        <v>3426</v>
      </c>
      <c r="I3476" s="15" t="s">
        <v>5530</v>
      </c>
      <c r="J3476" s="1" t="s">
        <v>5107</v>
      </c>
      <c r="K3476" s="15" t="s">
        <v>29</v>
      </c>
      <c r="L3476" s="15">
        <v>3</v>
      </c>
      <c r="M3476" s="15" t="s">
        <v>57</v>
      </c>
      <c r="N3476" s="15">
        <v>3</v>
      </c>
      <c r="O3476" s="15">
        <v>1</v>
      </c>
      <c r="P3476" s="13" t="s">
        <v>31</v>
      </c>
      <c r="Q3476" s="13" t="s">
        <v>32</v>
      </c>
      <c r="R3476" s="1"/>
      <c r="S3476" s="13" t="str" cm="1">
        <f t="array" ref="S3476">IFERROR(_xlfn.TEXTJOIN(", ",TRUE,IF(ChangeLog[ROW_ID]=$T3476,ChangeLog[Change'#],"")),"")</f>
        <v>268</v>
      </c>
      <c r="T3476">
        <v>3478</v>
      </c>
    </row>
    <row r="3477" spans="1:20" ht="33.950000000000003" customHeight="1" x14ac:dyDescent="0.25">
      <c r="A3477" s="1" t="s">
        <v>1242</v>
      </c>
      <c r="B3477" s="15">
        <v>2015</v>
      </c>
      <c r="C3477" s="15" t="s">
        <v>203</v>
      </c>
      <c r="D3477" s="15" t="s">
        <v>203</v>
      </c>
      <c r="E3477" s="15" t="s">
        <v>3101</v>
      </c>
      <c r="F3477" s="15" t="s">
        <v>26</v>
      </c>
      <c r="G3477" s="15" t="s">
        <v>283</v>
      </c>
      <c r="H3477" s="1" t="s">
        <v>3426</v>
      </c>
      <c r="I3477" s="15" t="s">
        <v>5531</v>
      </c>
      <c r="J3477" s="1" t="s">
        <v>5532</v>
      </c>
      <c r="K3477" s="15" t="s">
        <v>29</v>
      </c>
      <c r="L3477" s="15">
        <v>3</v>
      </c>
      <c r="M3477" s="15" t="s">
        <v>57</v>
      </c>
      <c r="N3477" s="15">
        <v>3</v>
      </c>
      <c r="O3477" s="15">
        <v>1</v>
      </c>
      <c r="P3477" s="13" t="s">
        <v>31</v>
      </c>
      <c r="Q3477" s="13" t="s">
        <v>32</v>
      </c>
      <c r="R3477" s="1"/>
      <c r="S3477" s="13" t="str" cm="1">
        <f t="array" ref="S3477">IFERROR(_xlfn.TEXTJOIN(", ",TRUE,IF(ChangeLog[ROW_ID]=$T3477,ChangeLog[Change'#],"")),"")</f>
        <v>269</v>
      </c>
      <c r="T3477">
        <v>3479</v>
      </c>
    </row>
    <row r="3478" spans="1:20" ht="33.950000000000003" customHeight="1" x14ac:dyDescent="0.25">
      <c r="A3478" s="1" t="s">
        <v>1242</v>
      </c>
      <c r="B3478" s="15">
        <v>2015</v>
      </c>
      <c r="C3478" s="15" t="s">
        <v>203</v>
      </c>
      <c r="D3478" s="15" t="s">
        <v>203</v>
      </c>
      <c r="E3478" s="15" t="s">
        <v>295</v>
      </c>
      <c r="F3478" s="15" t="s">
        <v>26</v>
      </c>
      <c r="G3478" s="15" t="s">
        <v>5533</v>
      </c>
      <c r="H3478" s="1" t="s">
        <v>3426</v>
      </c>
      <c r="I3478" s="15" t="s">
        <v>5534</v>
      </c>
      <c r="J3478" s="1" t="s">
        <v>5105</v>
      </c>
      <c r="K3478" s="15" t="s">
        <v>29</v>
      </c>
      <c r="L3478" s="15">
        <v>1</v>
      </c>
      <c r="M3478" s="15" t="s">
        <v>41</v>
      </c>
      <c r="N3478" s="15">
        <v>1</v>
      </c>
      <c r="O3478" s="15">
        <v>1</v>
      </c>
      <c r="P3478" s="13" t="s">
        <v>31</v>
      </c>
      <c r="Q3478" s="13" t="s">
        <v>32</v>
      </c>
      <c r="R3478" s="1"/>
      <c r="S3478" s="13" t="str" cm="1">
        <f t="array" ref="S3478">IFERROR(_xlfn.TEXTJOIN(", ",TRUE,IF(ChangeLog[ROW_ID]=$T3478,ChangeLog[Change'#],"")),"")</f>
        <v>270</v>
      </c>
      <c r="T3478">
        <v>3480</v>
      </c>
    </row>
    <row r="3479" spans="1:20" ht="33.950000000000003" customHeight="1" x14ac:dyDescent="0.25">
      <c r="A3479" s="1" t="s">
        <v>1242</v>
      </c>
      <c r="B3479" s="15">
        <v>2015</v>
      </c>
      <c r="C3479" s="15" t="s">
        <v>203</v>
      </c>
      <c r="D3479" s="15" t="s">
        <v>203</v>
      </c>
      <c r="E3479" s="15" t="s">
        <v>295</v>
      </c>
      <c r="F3479" s="15" t="s">
        <v>26</v>
      </c>
      <c r="G3479" s="15" t="s">
        <v>296</v>
      </c>
      <c r="H3479" s="1" t="s">
        <v>3426</v>
      </c>
      <c r="I3479" s="15" t="s">
        <v>5535</v>
      </c>
      <c r="J3479" s="1" t="s">
        <v>5105</v>
      </c>
      <c r="K3479" s="15" t="s">
        <v>29</v>
      </c>
      <c r="L3479" s="15">
        <v>1</v>
      </c>
      <c r="M3479" s="15" t="s">
        <v>41</v>
      </c>
      <c r="N3479" s="15">
        <v>1</v>
      </c>
      <c r="O3479" s="15">
        <v>1</v>
      </c>
      <c r="P3479" s="13" t="s">
        <v>31</v>
      </c>
      <c r="Q3479" s="13" t="s">
        <v>32</v>
      </c>
      <c r="R3479" s="1"/>
      <c r="S3479" s="13" t="str" cm="1">
        <f t="array" ref="S3479">IFERROR(_xlfn.TEXTJOIN(", ",TRUE,IF(ChangeLog[ROW_ID]=$T3479,ChangeLog[Change'#],"")),"")</f>
        <v>271</v>
      </c>
      <c r="T3479">
        <v>3481</v>
      </c>
    </row>
    <row r="3480" spans="1:20" ht="33.950000000000003" customHeight="1" x14ac:dyDescent="0.25">
      <c r="A3480" s="1" t="s">
        <v>1242</v>
      </c>
      <c r="B3480" s="15">
        <v>2015</v>
      </c>
      <c r="C3480" s="15" t="s">
        <v>203</v>
      </c>
      <c r="D3480" s="15" t="s">
        <v>203</v>
      </c>
      <c r="E3480" s="15" t="s">
        <v>295</v>
      </c>
      <c r="F3480" s="15" t="s">
        <v>26</v>
      </c>
      <c r="G3480" s="15" t="s">
        <v>4080</v>
      </c>
      <c r="H3480" s="1" t="s">
        <v>3426</v>
      </c>
      <c r="I3480" s="15" t="s">
        <v>5536</v>
      </c>
      <c r="J3480" s="1" t="s">
        <v>5537</v>
      </c>
      <c r="K3480" s="15" t="s">
        <v>29</v>
      </c>
      <c r="L3480" s="15">
        <v>2</v>
      </c>
      <c r="M3480" s="15" t="s">
        <v>30</v>
      </c>
      <c r="N3480" s="15">
        <v>2</v>
      </c>
      <c r="O3480" s="15">
        <v>1</v>
      </c>
      <c r="P3480" s="13" t="s">
        <v>31</v>
      </c>
      <c r="Q3480" s="13" t="s">
        <v>32</v>
      </c>
      <c r="R3480" s="1"/>
      <c r="S3480" s="13" t="str" cm="1">
        <f t="array" ref="S3480">IFERROR(_xlfn.TEXTJOIN(", ",TRUE,IF(ChangeLog[ROW_ID]=$T3480,ChangeLog[Change'#],"")),"")</f>
        <v>272</v>
      </c>
      <c r="T3480">
        <v>3482</v>
      </c>
    </row>
    <row r="3481" spans="1:20" ht="17.100000000000001" customHeight="1" x14ac:dyDescent="0.25">
      <c r="A3481" s="1" t="s">
        <v>1242</v>
      </c>
      <c r="B3481" s="15">
        <v>2015</v>
      </c>
      <c r="C3481" s="15" t="s">
        <v>706</v>
      </c>
      <c r="D3481" s="15" t="s">
        <v>706</v>
      </c>
      <c r="E3481" s="15" t="s">
        <v>707</v>
      </c>
      <c r="F3481" s="15" t="s">
        <v>26</v>
      </c>
      <c r="G3481" s="15" t="s">
        <v>5538</v>
      </c>
      <c r="H3481" s="15" t="s">
        <v>1425</v>
      </c>
      <c r="I3481" s="15" t="s">
        <v>5539</v>
      </c>
      <c r="J3481" s="1" t="s">
        <v>5540</v>
      </c>
      <c r="K3481" s="15" t="s">
        <v>29</v>
      </c>
      <c r="L3481" s="15">
        <v>3</v>
      </c>
      <c r="M3481" s="15" t="s">
        <v>57</v>
      </c>
      <c r="N3481" s="15">
        <v>3</v>
      </c>
      <c r="O3481" s="15">
        <v>1</v>
      </c>
      <c r="P3481" s="13" t="s">
        <v>31</v>
      </c>
      <c r="Q3481" s="13" t="s">
        <v>32</v>
      </c>
      <c r="R3481" s="1"/>
      <c r="S3481" s="13" t="str" cm="1">
        <f t="array" ref="S3481">IFERROR(_xlfn.TEXTJOIN(", ",TRUE,IF(ChangeLog[ROW_ID]=$T3481,ChangeLog[Change'#],"")),"")</f>
        <v/>
      </c>
      <c r="T3481">
        <v>3483</v>
      </c>
    </row>
    <row r="3482" spans="1:20" ht="17.100000000000001" customHeight="1" x14ac:dyDescent="0.25">
      <c r="A3482" s="1" t="s">
        <v>1242</v>
      </c>
      <c r="B3482" s="15">
        <v>2015</v>
      </c>
      <c r="C3482" s="15" t="s">
        <v>706</v>
      </c>
      <c r="D3482" s="15" t="s">
        <v>706</v>
      </c>
      <c r="E3482" s="15" t="s">
        <v>707</v>
      </c>
      <c r="F3482" s="15" t="s">
        <v>49</v>
      </c>
      <c r="G3482" s="15" t="s">
        <v>2121</v>
      </c>
      <c r="H3482" s="15" t="s">
        <v>1425</v>
      </c>
      <c r="I3482" s="15" t="s">
        <v>5541</v>
      </c>
      <c r="J3482" s="1" t="s">
        <v>4932</v>
      </c>
      <c r="K3482" s="15" t="s">
        <v>29</v>
      </c>
      <c r="L3482" s="15">
        <v>3</v>
      </c>
      <c r="M3482" s="15" t="s">
        <v>57</v>
      </c>
      <c r="N3482" s="15">
        <v>3</v>
      </c>
      <c r="O3482" s="15">
        <v>1</v>
      </c>
      <c r="P3482" s="13" t="s">
        <v>31</v>
      </c>
      <c r="Q3482" s="13" t="s">
        <v>32</v>
      </c>
      <c r="R3482" s="1"/>
      <c r="S3482" s="13" t="str" cm="1">
        <f t="array" ref="S3482">IFERROR(_xlfn.TEXTJOIN(", ",TRUE,IF(ChangeLog[ROW_ID]=$T3482,ChangeLog[Change'#],"")),"")</f>
        <v/>
      </c>
      <c r="T3482">
        <v>3484</v>
      </c>
    </row>
    <row r="3483" spans="1:20" ht="33.950000000000003" customHeight="1" x14ac:dyDescent="0.25">
      <c r="A3483" s="1" t="s">
        <v>1242</v>
      </c>
      <c r="B3483" s="15">
        <v>2015</v>
      </c>
      <c r="C3483" s="15" t="s">
        <v>3286</v>
      </c>
      <c r="D3483" s="15" t="s">
        <v>3286</v>
      </c>
      <c r="E3483" s="15" t="s">
        <v>3287</v>
      </c>
      <c r="F3483" s="15" t="s">
        <v>49</v>
      </c>
      <c r="G3483" s="15" t="s">
        <v>5542</v>
      </c>
      <c r="H3483" s="1" t="s">
        <v>3289</v>
      </c>
      <c r="I3483" s="15" t="s">
        <v>5543</v>
      </c>
      <c r="J3483" s="1" t="s">
        <v>5544</v>
      </c>
      <c r="K3483" s="15" t="s">
        <v>29</v>
      </c>
      <c r="L3483" s="15">
        <v>3</v>
      </c>
      <c r="M3483" s="15" t="s">
        <v>57</v>
      </c>
      <c r="N3483" s="15">
        <v>3</v>
      </c>
      <c r="O3483" s="15">
        <v>1</v>
      </c>
      <c r="P3483" s="13" t="s">
        <v>31</v>
      </c>
      <c r="Q3483" s="13" t="s">
        <v>32</v>
      </c>
      <c r="R3483" s="1"/>
      <c r="S3483" s="13" t="str" cm="1">
        <f t="array" ref="S3483">IFERROR(_xlfn.TEXTJOIN(", ",TRUE,IF(ChangeLog[ROW_ID]=$T3483,ChangeLog[Change'#],"")),"")</f>
        <v>283</v>
      </c>
      <c r="T3483">
        <v>3485</v>
      </c>
    </row>
    <row r="3484" spans="1:20" ht="33.950000000000003" customHeight="1" x14ac:dyDescent="0.25">
      <c r="A3484" s="1" t="s">
        <v>1242</v>
      </c>
      <c r="B3484" s="15">
        <v>2015</v>
      </c>
      <c r="C3484" s="15" t="s">
        <v>3286</v>
      </c>
      <c r="D3484" s="15" t="s">
        <v>3286</v>
      </c>
      <c r="E3484" s="15" t="s">
        <v>3287</v>
      </c>
      <c r="F3484" s="15" t="s">
        <v>49</v>
      </c>
      <c r="G3484" s="15" t="s">
        <v>5545</v>
      </c>
      <c r="H3484" s="1" t="s">
        <v>3289</v>
      </c>
      <c r="I3484" s="15" t="s">
        <v>5546</v>
      </c>
      <c r="J3484" s="1" t="s">
        <v>5547</v>
      </c>
      <c r="K3484" s="15" t="s">
        <v>29</v>
      </c>
      <c r="L3484" s="15">
        <v>3</v>
      </c>
      <c r="M3484" s="15" t="s">
        <v>57</v>
      </c>
      <c r="N3484" s="15">
        <v>3</v>
      </c>
      <c r="O3484" s="15">
        <v>1</v>
      </c>
      <c r="P3484" s="13" t="s">
        <v>31</v>
      </c>
      <c r="Q3484" s="13" t="s">
        <v>32</v>
      </c>
      <c r="R3484" s="1"/>
      <c r="S3484" s="13" t="str" cm="1">
        <f t="array" ref="S3484">IFERROR(_xlfn.TEXTJOIN(", ",TRUE,IF(ChangeLog[ROW_ID]=$T3484,ChangeLog[Change'#],"")),"")</f>
        <v>284</v>
      </c>
      <c r="T3484">
        <v>3486</v>
      </c>
    </row>
    <row r="3485" spans="1:20" ht="33.950000000000003" customHeight="1" x14ac:dyDescent="0.25">
      <c r="A3485" s="1" t="s">
        <v>1242</v>
      </c>
      <c r="B3485" s="15">
        <v>2015</v>
      </c>
      <c r="C3485" s="15" t="s">
        <v>3286</v>
      </c>
      <c r="D3485" s="15" t="s">
        <v>3286</v>
      </c>
      <c r="E3485" s="15" t="s">
        <v>3287</v>
      </c>
      <c r="F3485" s="15" t="s">
        <v>26</v>
      </c>
      <c r="G3485" s="15" t="s">
        <v>5542</v>
      </c>
      <c r="H3485" s="1" t="s">
        <v>3289</v>
      </c>
      <c r="I3485" s="15" t="s">
        <v>5548</v>
      </c>
      <c r="J3485" s="1" t="s">
        <v>5549</v>
      </c>
      <c r="K3485" s="15" t="s">
        <v>29</v>
      </c>
      <c r="L3485" s="15">
        <v>3</v>
      </c>
      <c r="M3485" s="15" t="s">
        <v>57</v>
      </c>
      <c r="N3485" s="15">
        <v>3</v>
      </c>
      <c r="O3485" s="15">
        <v>1</v>
      </c>
      <c r="P3485" s="13" t="s">
        <v>31</v>
      </c>
      <c r="Q3485" s="13" t="s">
        <v>32</v>
      </c>
      <c r="R3485" s="1"/>
      <c r="S3485" s="13" t="str" cm="1">
        <f t="array" ref="S3485">IFERROR(_xlfn.TEXTJOIN(", ",TRUE,IF(ChangeLog[ROW_ID]=$T3485,ChangeLog[Change'#],"")),"")</f>
        <v>285</v>
      </c>
      <c r="T3485">
        <v>3487</v>
      </c>
    </row>
    <row r="3486" spans="1:20" ht="33.950000000000003" customHeight="1" x14ac:dyDescent="0.25">
      <c r="A3486" s="1" t="s">
        <v>1242</v>
      </c>
      <c r="B3486" s="15">
        <v>2015</v>
      </c>
      <c r="C3486" s="15" t="s">
        <v>3286</v>
      </c>
      <c r="D3486" s="15" t="s">
        <v>3286</v>
      </c>
      <c r="E3486" s="15" t="s">
        <v>3287</v>
      </c>
      <c r="F3486" s="15" t="s">
        <v>26</v>
      </c>
      <c r="G3486" s="15" t="s">
        <v>5550</v>
      </c>
      <c r="H3486" s="1" t="s">
        <v>3289</v>
      </c>
      <c r="I3486" s="15" t="s">
        <v>5551</v>
      </c>
      <c r="J3486" s="1" t="s">
        <v>5552</v>
      </c>
      <c r="K3486" s="15" t="s">
        <v>29</v>
      </c>
      <c r="L3486" s="15">
        <v>3</v>
      </c>
      <c r="M3486" s="15" t="s">
        <v>57</v>
      </c>
      <c r="N3486" s="15">
        <v>3</v>
      </c>
      <c r="O3486" s="15">
        <v>1</v>
      </c>
      <c r="P3486" s="13" t="s">
        <v>31</v>
      </c>
      <c r="Q3486" s="13" t="s">
        <v>32</v>
      </c>
      <c r="R3486" s="1"/>
      <c r="S3486" s="13" t="str" cm="1">
        <f t="array" ref="S3486">IFERROR(_xlfn.TEXTJOIN(", ",TRUE,IF(ChangeLog[ROW_ID]=$T3486,ChangeLog[Change'#],"")),"")</f>
        <v>286</v>
      </c>
      <c r="T3486">
        <v>3488</v>
      </c>
    </row>
    <row r="3487" spans="1:20" ht="33.950000000000003" customHeight="1" x14ac:dyDescent="0.25">
      <c r="A3487" s="1" t="s">
        <v>1242</v>
      </c>
      <c r="B3487" s="15">
        <v>2015</v>
      </c>
      <c r="C3487" s="15" t="s">
        <v>3286</v>
      </c>
      <c r="D3487" s="15" t="s">
        <v>3286</v>
      </c>
      <c r="E3487" s="15" t="s">
        <v>3287</v>
      </c>
      <c r="F3487" s="15" t="s">
        <v>26</v>
      </c>
      <c r="G3487" s="15" t="s">
        <v>5545</v>
      </c>
      <c r="H3487" s="1" t="s">
        <v>3289</v>
      </c>
      <c r="I3487" s="15" t="s">
        <v>5553</v>
      </c>
      <c r="J3487" s="1" t="s">
        <v>5552</v>
      </c>
      <c r="K3487" s="15" t="s">
        <v>29</v>
      </c>
      <c r="L3487" s="15">
        <v>3</v>
      </c>
      <c r="M3487" s="15" t="s">
        <v>57</v>
      </c>
      <c r="N3487" s="15">
        <v>3</v>
      </c>
      <c r="O3487" s="15">
        <v>1</v>
      </c>
      <c r="P3487" s="13" t="s">
        <v>31</v>
      </c>
      <c r="Q3487" s="13" t="s">
        <v>32</v>
      </c>
      <c r="R3487" s="1"/>
      <c r="S3487" s="13" t="str" cm="1">
        <f t="array" ref="S3487">IFERROR(_xlfn.TEXTJOIN(", ",TRUE,IF(ChangeLog[ROW_ID]=$T3487,ChangeLog[Change'#],"")),"")</f>
        <v>287</v>
      </c>
      <c r="T3487">
        <v>3489</v>
      </c>
    </row>
    <row r="3488" spans="1:20" ht="17.100000000000001" customHeight="1" x14ac:dyDescent="0.25">
      <c r="A3488" s="1" t="s">
        <v>1242</v>
      </c>
      <c r="B3488" s="15">
        <v>2015</v>
      </c>
      <c r="C3488" s="15" t="s">
        <v>1162</v>
      </c>
      <c r="D3488" s="15" t="s">
        <v>1162</v>
      </c>
      <c r="E3488" s="15" t="s">
        <v>3851</v>
      </c>
      <c r="F3488" s="15" t="s">
        <v>213</v>
      </c>
      <c r="G3488" s="15" t="s">
        <v>36</v>
      </c>
      <c r="H3488" s="15" t="s">
        <v>2820</v>
      </c>
      <c r="I3488" s="15" t="s">
        <v>5554</v>
      </c>
      <c r="J3488" s="1" t="s">
        <v>5555</v>
      </c>
      <c r="K3488" s="15" t="s">
        <v>29</v>
      </c>
      <c r="L3488" s="15">
        <v>1</v>
      </c>
      <c r="M3488" s="15" t="s">
        <v>41</v>
      </c>
      <c r="N3488" s="15">
        <v>1</v>
      </c>
      <c r="O3488" s="15">
        <v>1</v>
      </c>
      <c r="P3488" s="13" t="s">
        <v>31</v>
      </c>
      <c r="Q3488" s="13" t="s">
        <v>32</v>
      </c>
      <c r="R3488" s="1"/>
      <c r="S3488" s="13" t="str" cm="1">
        <f t="array" ref="S3488">IFERROR(_xlfn.TEXTJOIN(", ",TRUE,IF(ChangeLog[ROW_ID]=$T3488,ChangeLog[Change'#],"")),"")</f>
        <v/>
      </c>
      <c r="T3488">
        <v>3490</v>
      </c>
    </row>
    <row r="3489" spans="1:20" ht="17.100000000000001" customHeight="1" x14ac:dyDescent="0.25">
      <c r="A3489" s="1" t="s">
        <v>1242</v>
      </c>
      <c r="B3489" s="15">
        <v>2015</v>
      </c>
      <c r="C3489" s="15" t="s">
        <v>1162</v>
      </c>
      <c r="D3489" s="15" t="s">
        <v>1162</v>
      </c>
      <c r="E3489" s="15" t="s">
        <v>1163</v>
      </c>
      <c r="F3489" s="15" t="s">
        <v>213</v>
      </c>
      <c r="G3489" s="15" t="s">
        <v>369</v>
      </c>
      <c r="H3489" s="15" t="s">
        <v>2820</v>
      </c>
      <c r="I3489" s="15" t="s">
        <v>5556</v>
      </c>
      <c r="J3489" s="1" t="s">
        <v>5557</v>
      </c>
      <c r="K3489" s="15" t="s">
        <v>29</v>
      </c>
      <c r="L3489" s="15">
        <v>2</v>
      </c>
      <c r="M3489" s="15" t="s">
        <v>30</v>
      </c>
      <c r="N3489" s="15">
        <v>2</v>
      </c>
      <c r="O3489" s="15">
        <v>1</v>
      </c>
      <c r="P3489" s="13" t="s">
        <v>31</v>
      </c>
      <c r="Q3489" s="13" t="s">
        <v>32</v>
      </c>
      <c r="R3489" s="1"/>
      <c r="S3489" s="13" t="str" cm="1">
        <f t="array" ref="S3489">IFERROR(_xlfn.TEXTJOIN(", ",TRUE,IF(ChangeLog[ROW_ID]=$T3489,ChangeLog[Change'#],"")),"")</f>
        <v/>
      </c>
      <c r="T3489">
        <v>3491</v>
      </c>
    </row>
    <row r="3490" spans="1:20" ht="17.100000000000001" customHeight="1" x14ac:dyDescent="0.25">
      <c r="A3490" s="1" t="s">
        <v>1242</v>
      </c>
      <c r="B3490" s="15">
        <v>2015</v>
      </c>
      <c r="C3490" s="15" t="s">
        <v>1162</v>
      </c>
      <c r="D3490" s="15" t="s">
        <v>1162</v>
      </c>
      <c r="E3490" s="15" t="s">
        <v>3851</v>
      </c>
      <c r="F3490" s="15" t="s">
        <v>213</v>
      </c>
      <c r="G3490" s="15" t="s">
        <v>369</v>
      </c>
      <c r="H3490" s="15" t="s">
        <v>2820</v>
      </c>
      <c r="I3490" s="15" t="s">
        <v>5558</v>
      </c>
      <c r="J3490" s="1" t="s">
        <v>5559</v>
      </c>
      <c r="K3490" s="15" t="s">
        <v>29</v>
      </c>
      <c r="L3490" s="15">
        <v>2</v>
      </c>
      <c r="M3490" s="15" t="s">
        <v>30</v>
      </c>
      <c r="N3490" s="15">
        <v>2</v>
      </c>
      <c r="O3490" s="15">
        <v>1</v>
      </c>
      <c r="P3490" s="13" t="s">
        <v>31</v>
      </c>
      <c r="Q3490" s="13" t="s">
        <v>32</v>
      </c>
      <c r="R3490" s="1"/>
      <c r="S3490" s="13" t="str" cm="1">
        <f t="array" ref="S3490">IFERROR(_xlfn.TEXTJOIN(", ",TRUE,IF(ChangeLog[ROW_ID]=$T3490,ChangeLog[Change'#],"")),"")</f>
        <v/>
      </c>
      <c r="T3490">
        <v>3492</v>
      </c>
    </row>
    <row r="3491" spans="1:20" ht="17.100000000000001" customHeight="1" x14ac:dyDescent="0.25">
      <c r="A3491" s="1" t="s">
        <v>1242</v>
      </c>
      <c r="B3491" s="15">
        <v>2015</v>
      </c>
      <c r="C3491" s="15" t="s">
        <v>1162</v>
      </c>
      <c r="D3491" s="15" t="s">
        <v>1162</v>
      </c>
      <c r="E3491" s="15" t="s">
        <v>1163</v>
      </c>
      <c r="F3491" s="15" t="s">
        <v>213</v>
      </c>
      <c r="G3491" s="15" t="s">
        <v>36</v>
      </c>
      <c r="H3491" s="15" t="s">
        <v>2820</v>
      </c>
      <c r="I3491" s="15" t="s">
        <v>5560</v>
      </c>
      <c r="J3491" s="1" t="s">
        <v>5561</v>
      </c>
      <c r="K3491" s="15" t="s">
        <v>29</v>
      </c>
      <c r="L3491" s="15">
        <v>2</v>
      </c>
      <c r="M3491" s="15" t="s">
        <v>30</v>
      </c>
      <c r="N3491" s="15">
        <v>2</v>
      </c>
      <c r="O3491" s="15">
        <v>1</v>
      </c>
      <c r="P3491" s="13" t="s">
        <v>31</v>
      </c>
      <c r="Q3491" s="13" t="s">
        <v>32</v>
      </c>
      <c r="R3491" s="1"/>
      <c r="S3491" s="13" t="str" cm="1">
        <f t="array" ref="S3491">IFERROR(_xlfn.TEXTJOIN(", ",TRUE,IF(ChangeLog[ROW_ID]=$T3491,ChangeLog[Change'#],"")),"")</f>
        <v/>
      </c>
      <c r="T3491">
        <v>3493</v>
      </c>
    </row>
    <row r="3492" spans="1:20" ht="17.100000000000001" customHeight="1" x14ac:dyDescent="0.25">
      <c r="A3492" s="1" t="s">
        <v>1242</v>
      </c>
      <c r="B3492" s="15">
        <v>2015</v>
      </c>
      <c r="C3492" s="15" t="s">
        <v>367</v>
      </c>
      <c r="D3492" s="15" t="s">
        <v>367</v>
      </c>
      <c r="E3492" s="15" t="s">
        <v>422</v>
      </c>
      <c r="F3492" s="15" t="s">
        <v>26</v>
      </c>
      <c r="G3492" s="15" t="s">
        <v>369</v>
      </c>
      <c r="H3492" s="15" t="s">
        <v>3108</v>
      </c>
      <c r="I3492" s="15" t="s">
        <v>5562</v>
      </c>
      <c r="J3492" s="1" t="s">
        <v>5563</v>
      </c>
      <c r="K3492" s="15" t="s">
        <v>29</v>
      </c>
      <c r="L3492" s="15">
        <v>3</v>
      </c>
      <c r="M3492" s="15" t="s">
        <v>57</v>
      </c>
      <c r="N3492" s="15">
        <v>3</v>
      </c>
      <c r="O3492" s="15">
        <v>1</v>
      </c>
      <c r="P3492" s="13" t="s">
        <v>31</v>
      </c>
      <c r="Q3492" s="13" t="s">
        <v>32</v>
      </c>
      <c r="R3492" s="1"/>
      <c r="S3492" s="13" t="str" cm="1">
        <f t="array" ref="S3492">IFERROR(_xlfn.TEXTJOIN(", ",TRUE,IF(ChangeLog[ROW_ID]=$T3492,ChangeLog[Change'#],"")),"")</f>
        <v/>
      </c>
      <c r="T3492">
        <v>3494</v>
      </c>
    </row>
    <row r="3493" spans="1:20" ht="17.100000000000001" customHeight="1" x14ac:dyDescent="0.25">
      <c r="A3493" s="1" t="s">
        <v>1242</v>
      </c>
      <c r="B3493" s="15">
        <v>2015</v>
      </c>
      <c r="C3493" s="15" t="s">
        <v>367</v>
      </c>
      <c r="D3493" s="15" t="s">
        <v>367</v>
      </c>
      <c r="E3493" s="15" t="s">
        <v>368</v>
      </c>
      <c r="F3493" s="15" t="s">
        <v>26</v>
      </c>
      <c r="G3493" s="15" t="s">
        <v>369</v>
      </c>
      <c r="H3493" s="15" t="s">
        <v>3108</v>
      </c>
      <c r="I3493" s="15" t="s">
        <v>5564</v>
      </c>
      <c r="J3493" s="1" t="s">
        <v>5565</v>
      </c>
      <c r="K3493" s="15" t="s">
        <v>29</v>
      </c>
      <c r="L3493" s="15">
        <v>3</v>
      </c>
      <c r="M3493" s="15" t="s">
        <v>57</v>
      </c>
      <c r="N3493" s="15">
        <v>3</v>
      </c>
      <c r="O3493" s="15">
        <v>1</v>
      </c>
      <c r="P3493" s="13" t="s">
        <v>31</v>
      </c>
      <c r="Q3493" s="13" t="s">
        <v>32</v>
      </c>
      <c r="R3493" s="1"/>
      <c r="S3493" s="13" t="str" cm="1">
        <f t="array" ref="S3493">IFERROR(_xlfn.TEXTJOIN(", ",TRUE,IF(ChangeLog[ROW_ID]=$T3493,ChangeLog[Change'#],"")),"")</f>
        <v/>
      </c>
      <c r="T3493">
        <v>3495</v>
      </c>
    </row>
    <row r="3494" spans="1:20" ht="17.100000000000001" customHeight="1" x14ac:dyDescent="0.25">
      <c r="A3494" s="1" t="s">
        <v>1242</v>
      </c>
      <c r="B3494" s="15">
        <v>2015</v>
      </c>
      <c r="C3494" s="15" t="s">
        <v>367</v>
      </c>
      <c r="D3494" s="15" t="s">
        <v>367</v>
      </c>
      <c r="E3494" s="15" t="s">
        <v>368</v>
      </c>
      <c r="F3494" s="15" t="s">
        <v>49</v>
      </c>
      <c r="G3494" s="15" t="s">
        <v>369</v>
      </c>
      <c r="H3494" s="15" t="s">
        <v>3108</v>
      </c>
      <c r="I3494" s="15" t="s">
        <v>5566</v>
      </c>
      <c r="J3494" s="1" t="s">
        <v>5567</v>
      </c>
      <c r="K3494" s="15" t="s">
        <v>29</v>
      </c>
      <c r="L3494" s="15">
        <v>3</v>
      </c>
      <c r="M3494" s="15" t="s">
        <v>57</v>
      </c>
      <c r="N3494" s="15">
        <v>3</v>
      </c>
      <c r="O3494" s="15">
        <v>1</v>
      </c>
      <c r="P3494" s="13" t="s">
        <v>31</v>
      </c>
      <c r="Q3494" s="13" t="s">
        <v>32</v>
      </c>
      <c r="R3494" s="1"/>
      <c r="S3494" s="13" t="str" cm="1">
        <f t="array" ref="S3494">IFERROR(_xlfn.TEXTJOIN(", ",TRUE,IF(ChangeLog[ROW_ID]=$T3494,ChangeLog[Change'#],"")),"")</f>
        <v/>
      </c>
      <c r="T3494">
        <v>3496</v>
      </c>
    </row>
    <row r="3495" spans="1:20" ht="17.100000000000001" customHeight="1" x14ac:dyDescent="0.25">
      <c r="A3495" s="1" t="s">
        <v>1242</v>
      </c>
      <c r="B3495" s="15">
        <v>2015</v>
      </c>
      <c r="C3495" s="15" t="s">
        <v>367</v>
      </c>
      <c r="D3495" s="15" t="s">
        <v>367</v>
      </c>
      <c r="E3495" s="15" t="s">
        <v>3107</v>
      </c>
      <c r="F3495" s="15" t="s">
        <v>49</v>
      </c>
      <c r="G3495" s="15" t="s">
        <v>369</v>
      </c>
      <c r="H3495" s="15" t="s">
        <v>3108</v>
      </c>
      <c r="I3495" s="15" t="s">
        <v>5568</v>
      </c>
      <c r="J3495" s="1" t="s">
        <v>5569</v>
      </c>
      <c r="K3495" s="15" t="s">
        <v>29</v>
      </c>
      <c r="L3495" s="15">
        <v>3</v>
      </c>
      <c r="M3495" s="15" t="s">
        <v>57</v>
      </c>
      <c r="N3495" s="15">
        <v>3</v>
      </c>
      <c r="O3495" s="15">
        <v>1</v>
      </c>
      <c r="P3495" s="13" t="s">
        <v>31</v>
      </c>
      <c r="Q3495" s="13" t="s">
        <v>32</v>
      </c>
      <c r="R3495" s="1"/>
      <c r="S3495" s="13" t="str" cm="1">
        <f t="array" ref="S3495">IFERROR(_xlfn.TEXTJOIN(", ",TRUE,IF(ChangeLog[ROW_ID]=$T3495,ChangeLog[Change'#],"")),"")</f>
        <v/>
      </c>
      <c r="T3495">
        <v>3497</v>
      </c>
    </row>
    <row r="3496" spans="1:20" ht="17.100000000000001" customHeight="1" x14ac:dyDescent="0.25">
      <c r="A3496" s="1" t="s">
        <v>1242</v>
      </c>
      <c r="B3496" s="15">
        <v>2015</v>
      </c>
      <c r="C3496" s="15" t="s">
        <v>367</v>
      </c>
      <c r="D3496" s="15" t="s">
        <v>367</v>
      </c>
      <c r="E3496" s="15" t="s">
        <v>422</v>
      </c>
      <c r="F3496" s="15" t="s">
        <v>49</v>
      </c>
      <c r="G3496" s="15" t="s">
        <v>369</v>
      </c>
      <c r="H3496" s="15" t="s">
        <v>3108</v>
      </c>
      <c r="I3496" s="15" t="s">
        <v>5570</v>
      </c>
      <c r="J3496" s="1" t="s">
        <v>5571</v>
      </c>
      <c r="K3496" s="15" t="s">
        <v>29</v>
      </c>
      <c r="L3496" s="15">
        <v>1</v>
      </c>
      <c r="M3496" s="15" t="s">
        <v>41</v>
      </c>
      <c r="N3496" s="15">
        <v>1</v>
      </c>
      <c r="O3496" s="15">
        <v>1</v>
      </c>
      <c r="P3496" s="13" t="s">
        <v>31</v>
      </c>
      <c r="Q3496" s="13" t="s">
        <v>32</v>
      </c>
      <c r="R3496" s="1"/>
      <c r="S3496" s="13" t="str" cm="1">
        <f t="array" ref="S3496">IFERROR(_xlfn.TEXTJOIN(", ",TRUE,IF(ChangeLog[ROW_ID]=$T3496,ChangeLog[Change'#],"")),"")</f>
        <v/>
      </c>
      <c r="T3496">
        <v>3498</v>
      </c>
    </row>
    <row r="3497" spans="1:20" ht="17.100000000000001" customHeight="1" x14ac:dyDescent="0.25">
      <c r="A3497" s="1" t="s">
        <v>1242</v>
      </c>
      <c r="B3497" s="15">
        <v>2015</v>
      </c>
      <c r="C3497" s="15" t="s">
        <v>367</v>
      </c>
      <c r="D3497" s="15" t="s">
        <v>367</v>
      </c>
      <c r="E3497" s="15" t="s">
        <v>3107</v>
      </c>
      <c r="F3497" s="15" t="s">
        <v>26</v>
      </c>
      <c r="G3497" s="15" t="s">
        <v>369</v>
      </c>
      <c r="H3497" s="15" t="s">
        <v>3108</v>
      </c>
      <c r="I3497" s="15" t="s">
        <v>5572</v>
      </c>
      <c r="J3497" s="1" t="s">
        <v>5573</v>
      </c>
      <c r="K3497" s="15" t="s">
        <v>29</v>
      </c>
      <c r="L3497" s="15">
        <v>2</v>
      </c>
      <c r="M3497" s="15" t="s">
        <v>30</v>
      </c>
      <c r="N3497" s="15">
        <v>2</v>
      </c>
      <c r="O3497" s="15">
        <v>1</v>
      </c>
      <c r="P3497" s="13" t="s">
        <v>31</v>
      </c>
      <c r="Q3497" s="13" t="s">
        <v>32</v>
      </c>
      <c r="R3497" s="1"/>
      <c r="S3497" s="13" t="str" cm="1">
        <f t="array" ref="S3497">IFERROR(_xlfn.TEXTJOIN(", ",TRUE,IF(ChangeLog[ROW_ID]=$T3497,ChangeLog[Change'#],"")),"")</f>
        <v/>
      </c>
      <c r="T3497">
        <v>3499</v>
      </c>
    </row>
    <row r="3498" spans="1:20" ht="17.100000000000001" customHeight="1" x14ac:dyDescent="0.25">
      <c r="A3498" s="1" t="s">
        <v>1242</v>
      </c>
      <c r="B3498" s="15">
        <v>2015</v>
      </c>
      <c r="C3498" s="15" t="s">
        <v>367</v>
      </c>
      <c r="D3498" s="15" t="s">
        <v>367</v>
      </c>
      <c r="E3498" s="15" t="s">
        <v>368</v>
      </c>
      <c r="F3498" s="15" t="s">
        <v>26</v>
      </c>
      <c r="G3498" s="15" t="s">
        <v>369</v>
      </c>
      <c r="H3498" s="15" t="s">
        <v>3108</v>
      </c>
      <c r="I3498" s="15" t="s">
        <v>5564</v>
      </c>
      <c r="J3498" s="1" t="s">
        <v>371</v>
      </c>
      <c r="K3498" s="15" t="s">
        <v>29</v>
      </c>
      <c r="L3498" s="15">
        <v>2</v>
      </c>
      <c r="M3498" s="15" t="s">
        <v>30</v>
      </c>
      <c r="N3498" s="15">
        <v>2</v>
      </c>
      <c r="O3498" s="15">
        <v>1</v>
      </c>
      <c r="P3498" s="13" t="s">
        <v>31</v>
      </c>
      <c r="Q3498" s="13" t="s">
        <v>32</v>
      </c>
      <c r="R3498" s="1"/>
      <c r="S3498" s="13" t="str" cm="1">
        <f t="array" ref="S3498">IFERROR(_xlfn.TEXTJOIN(", ",TRUE,IF(ChangeLog[ROW_ID]=$T3498,ChangeLog[Change'#],"")),"")</f>
        <v/>
      </c>
      <c r="T3498">
        <v>3500</v>
      </c>
    </row>
    <row r="3499" spans="1:20" ht="17.100000000000001" customHeight="1" x14ac:dyDescent="0.25">
      <c r="A3499" s="1" t="s">
        <v>1242</v>
      </c>
      <c r="B3499" s="15">
        <v>2015</v>
      </c>
      <c r="C3499" s="15" t="s">
        <v>367</v>
      </c>
      <c r="D3499" s="15" t="s">
        <v>367</v>
      </c>
      <c r="E3499" s="15" t="s">
        <v>3107</v>
      </c>
      <c r="F3499" s="15" t="s">
        <v>26</v>
      </c>
      <c r="G3499" s="15" t="s">
        <v>36</v>
      </c>
      <c r="H3499" s="15" t="s">
        <v>3108</v>
      </c>
      <c r="I3499" s="15" t="s">
        <v>5574</v>
      </c>
      <c r="J3499" s="1" t="s">
        <v>5575</v>
      </c>
      <c r="K3499" s="15" t="s">
        <v>29</v>
      </c>
      <c r="L3499" s="15">
        <v>3</v>
      </c>
      <c r="M3499" s="15" t="s">
        <v>57</v>
      </c>
      <c r="N3499" s="15">
        <v>3</v>
      </c>
      <c r="O3499" s="15">
        <v>1</v>
      </c>
      <c r="P3499" s="13" t="s">
        <v>31</v>
      </c>
      <c r="Q3499" s="13" t="s">
        <v>32</v>
      </c>
      <c r="R3499" s="1"/>
      <c r="S3499" s="13" t="str" cm="1">
        <f t="array" ref="S3499">IFERROR(_xlfn.TEXTJOIN(", ",TRUE,IF(ChangeLog[ROW_ID]=$T3499,ChangeLog[Change'#],"")),"")</f>
        <v/>
      </c>
      <c r="T3499">
        <v>3501</v>
      </c>
    </row>
    <row r="3500" spans="1:20" ht="17.100000000000001" customHeight="1" x14ac:dyDescent="0.25">
      <c r="A3500" s="1" t="s">
        <v>1242</v>
      </c>
      <c r="B3500" s="15">
        <v>2015</v>
      </c>
      <c r="C3500" s="15" t="s">
        <v>367</v>
      </c>
      <c r="D3500" s="15" t="s">
        <v>367</v>
      </c>
      <c r="E3500" s="15" t="s">
        <v>368</v>
      </c>
      <c r="F3500" s="15" t="s">
        <v>49</v>
      </c>
      <c r="G3500" s="15" t="s">
        <v>36</v>
      </c>
      <c r="H3500" s="15" t="s">
        <v>3108</v>
      </c>
      <c r="I3500" s="15" t="s">
        <v>5576</v>
      </c>
      <c r="J3500" s="1" t="s">
        <v>5577</v>
      </c>
      <c r="K3500" s="15" t="s">
        <v>29</v>
      </c>
      <c r="L3500" s="15">
        <v>3</v>
      </c>
      <c r="M3500" s="15" t="s">
        <v>57</v>
      </c>
      <c r="N3500" s="15">
        <v>3</v>
      </c>
      <c r="O3500" s="15">
        <v>1</v>
      </c>
      <c r="P3500" s="13" t="s">
        <v>31</v>
      </c>
      <c r="Q3500" s="13" t="s">
        <v>32</v>
      </c>
      <c r="R3500" s="1"/>
      <c r="S3500" s="13" t="str" cm="1">
        <f t="array" ref="S3500">IFERROR(_xlfn.TEXTJOIN(", ",TRUE,IF(ChangeLog[ROW_ID]=$T3500,ChangeLog[Change'#],"")),"")</f>
        <v/>
      </c>
      <c r="T3500">
        <v>3502</v>
      </c>
    </row>
    <row r="3501" spans="1:20" ht="17.100000000000001" customHeight="1" x14ac:dyDescent="0.25">
      <c r="A3501" s="1" t="s">
        <v>1242</v>
      </c>
      <c r="B3501" s="15">
        <v>2015</v>
      </c>
      <c r="C3501" s="15" t="s">
        <v>367</v>
      </c>
      <c r="D3501" s="15" t="s">
        <v>367</v>
      </c>
      <c r="E3501" s="15" t="s">
        <v>3107</v>
      </c>
      <c r="F3501" s="15" t="s">
        <v>49</v>
      </c>
      <c r="G3501" s="15" t="s">
        <v>36</v>
      </c>
      <c r="H3501" s="15" t="s">
        <v>3108</v>
      </c>
      <c r="I3501" s="15" t="s">
        <v>5578</v>
      </c>
      <c r="J3501" s="1" t="s">
        <v>5579</v>
      </c>
      <c r="K3501" s="15" t="s">
        <v>29</v>
      </c>
      <c r="L3501" s="15">
        <v>3</v>
      </c>
      <c r="M3501" s="15" t="s">
        <v>57</v>
      </c>
      <c r="N3501" s="15">
        <v>3</v>
      </c>
      <c r="O3501" s="15">
        <v>1</v>
      </c>
      <c r="P3501" s="13" t="s">
        <v>31</v>
      </c>
      <c r="Q3501" s="13" t="s">
        <v>32</v>
      </c>
      <c r="R3501" s="1"/>
      <c r="S3501" s="13" t="str" cm="1">
        <f t="array" ref="S3501">IFERROR(_xlfn.TEXTJOIN(", ",TRUE,IF(ChangeLog[ROW_ID]=$T3501,ChangeLog[Change'#],"")),"")</f>
        <v/>
      </c>
      <c r="T3501">
        <v>3503</v>
      </c>
    </row>
    <row r="3502" spans="1:20" ht="17.100000000000001" customHeight="1" x14ac:dyDescent="0.25">
      <c r="A3502" s="1" t="s">
        <v>1242</v>
      </c>
      <c r="B3502" s="15">
        <v>2015</v>
      </c>
      <c r="C3502" s="15" t="s">
        <v>367</v>
      </c>
      <c r="D3502" s="15" t="s">
        <v>367</v>
      </c>
      <c r="E3502" s="15" t="s">
        <v>422</v>
      </c>
      <c r="F3502" s="15" t="s">
        <v>26</v>
      </c>
      <c r="G3502" s="15" t="s">
        <v>36</v>
      </c>
      <c r="H3502" s="15" t="s">
        <v>3108</v>
      </c>
      <c r="I3502" s="15" t="s">
        <v>5580</v>
      </c>
      <c r="J3502" s="1" t="s">
        <v>5581</v>
      </c>
      <c r="K3502" s="15" t="s">
        <v>29</v>
      </c>
      <c r="L3502" s="15">
        <v>1</v>
      </c>
      <c r="M3502" s="15" t="s">
        <v>41</v>
      </c>
      <c r="N3502" s="15">
        <v>1</v>
      </c>
      <c r="O3502" s="15">
        <v>1</v>
      </c>
      <c r="P3502" s="13" t="s">
        <v>31</v>
      </c>
      <c r="Q3502" s="13" t="s">
        <v>32</v>
      </c>
      <c r="R3502" s="1"/>
      <c r="S3502" s="13" t="str" cm="1">
        <f t="array" ref="S3502">IFERROR(_xlfn.TEXTJOIN(", ",TRUE,IF(ChangeLog[ROW_ID]=$T3502,ChangeLog[Change'#],"")),"")</f>
        <v/>
      </c>
      <c r="T3502">
        <v>3504</v>
      </c>
    </row>
    <row r="3503" spans="1:20" ht="17.100000000000001" customHeight="1" x14ac:dyDescent="0.25">
      <c r="A3503" s="1" t="s">
        <v>1242</v>
      </c>
      <c r="B3503" s="15">
        <v>2015</v>
      </c>
      <c r="C3503" s="15" t="s">
        <v>367</v>
      </c>
      <c r="D3503" s="15" t="s">
        <v>367</v>
      </c>
      <c r="E3503" s="15" t="s">
        <v>422</v>
      </c>
      <c r="F3503" s="15" t="s">
        <v>49</v>
      </c>
      <c r="G3503" s="15" t="s">
        <v>36</v>
      </c>
      <c r="H3503" s="15" t="s">
        <v>3108</v>
      </c>
      <c r="I3503" s="15" t="s">
        <v>423</v>
      </c>
      <c r="J3503" s="1" t="s">
        <v>5582</v>
      </c>
      <c r="K3503" s="15" t="s">
        <v>29</v>
      </c>
      <c r="L3503" s="15">
        <v>1</v>
      </c>
      <c r="M3503" s="15" t="s">
        <v>41</v>
      </c>
      <c r="N3503" s="15">
        <v>1</v>
      </c>
      <c r="O3503" s="15">
        <v>1</v>
      </c>
      <c r="P3503" s="13" t="s">
        <v>31</v>
      </c>
      <c r="Q3503" s="13" t="s">
        <v>32</v>
      </c>
      <c r="R3503" s="1"/>
      <c r="S3503" s="13" t="str" cm="1">
        <f t="array" ref="S3503">IFERROR(_xlfn.TEXTJOIN(", ",TRUE,IF(ChangeLog[ROW_ID]=$T3503,ChangeLog[Change'#],"")),"")</f>
        <v/>
      </c>
      <c r="T3503">
        <v>3505</v>
      </c>
    </row>
    <row r="3504" spans="1:20" ht="17.100000000000001" customHeight="1" x14ac:dyDescent="0.25">
      <c r="A3504" s="1" t="s">
        <v>1242</v>
      </c>
      <c r="B3504" s="15">
        <v>2015</v>
      </c>
      <c r="C3504" s="15" t="s">
        <v>367</v>
      </c>
      <c r="D3504" s="15" t="s">
        <v>367</v>
      </c>
      <c r="E3504" s="15" t="s">
        <v>368</v>
      </c>
      <c r="F3504" s="15" t="s">
        <v>26</v>
      </c>
      <c r="G3504" s="15" t="s">
        <v>36</v>
      </c>
      <c r="H3504" s="15" t="s">
        <v>3108</v>
      </c>
      <c r="I3504" s="15" t="s">
        <v>5583</v>
      </c>
      <c r="J3504" s="1" t="s">
        <v>5584</v>
      </c>
      <c r="K3504" s="15" t="s">
        <v>29</v>
      </c>
      <c r="L3504" s="15">
        <v>2</v>
      </c>
      <c r="M3504" s="15" t="s">
        <v>30</v>
      </c>
      <c r="N3504" s="15">
        <v>2</v>
      </c>
      <c r="O3504" s="15">
        <v>1</v>
      </c>
      <c r="P3504" s="13" t="s">
        <v>31</v>
      </c>
      <c r="Q3504" s="13" t="s">
        <v>32</v>
      </c>
      <c r="R3504" s="1"/>
      <c r="S3504" s="13" t="str" cm="1">
        <f t="array" ref="S3504">IFERROR(_xlfn.TEXTJOIN(", ",TRUE,IF(ChangeLog[ROW_ID]=$T3504,ChangeLog[Change'#],"")),"")</f>
        <v/>
      </c>
      <c r="T3504">
        <v>3506</v>
      </c>
    </row>
    <row r="3505" spans="1:20" ht="409.5" customHeight="1" x14ac:dyDescent="0.25">
      <c r="A3505" s="1" t="s">
        <v>1242</v>
      </c>
      <c r="B3505" s="15">
        <v>2015</v>
      </c>
      <c r="C3505" s="15" t="s">
        <v>5585</v>
      </c>
      <c r="D3505" s="15" t="s">
        <v>5585</v>
      </c>
      <c r="E3505" s="15" t="s">
        <v>5585</v>
      </c>
      <c r="F3505" s="15" t="s">
        <v>26</v>
      </c>
      <c r="G3505" s="15" t="s">
        <v>36</v>
      </c>
      <c r="H3505" s="15" t="s">
        <v>5586</v>
      </c>
      <c r="I3505" s="15" t="s">
        <v>98</v>
      </c>
      <c r="J3505" s="1" t="s">
        <v>5587</v>
      </c>
      <c r="K3505" s="15" t="s">
        <v>29</v>
      </c>
      <c r="L3505" s="15">
        <v>1</v>
      </c>
      <c r="M3505" s="15" t="s">
        <v>41</v>
      </c>
      <c r="N3505" s="15">
        <v>1</v>
      </c>
      <c r="O3505" s="15">
        <v>1</v>
      </c>
      <c r="P3505" s="13" t="s">
        <v>31</v>
      </c>
      <c r="Q3505" s="13" t="s">
        <v>32</v>
      </c>
      <c r="R3505" s="1"/>
      <c r="S3505" s="13" t="str" cm="1">
        <f t="array" ref="S3505">IFERROR(_xlfn.TEXTJOIN(", ",TRUE,IF(ChangeLog[ROW_ID]=$T3505,ChangeLog[Change'#],"")),"")</f>
        <v/>
      </c>
      <c r="T3505">
        <v>3507</v>
      </c>
    </row>
    <row r="3506" spans="1:20" ht="17.100000000000001" customHeight="1" x14ac:dyDescent="0.25">
      <c r="A3506" s="1" t="s">
        <v>1242</v>
      </c>
      <c r="B3506" s="15">
        <v>2015</v>
      </c>
      <c r="C3506" s="15" t="s">
        <v>5585</v>
      </c>
      <c r="D3506" s="15" t="s">
        <v>5585</v>
      </c>
      <c r="E3506" s="15" t="s">
        <v>5585</v>
      </c>
      <c r="F3506" s="15" t="s">
        <v>49</v>
      </c>
      <c r="G3506" s="15" t="s">
        <v>36</v>
      </c>
      <c r="H3506" s="15" t="s">
        <v>5586</v>
      </c>
      <c r="I3506" s="15" t="s">
        <v>265</v>
      </c>
      <c r="J3506" s="1" t="s">
        <v>5588</v>
      </c>
      <c r="K3506" s="15" t="s">
        <v>29</v>
      </c>
      <c r="L3506" s="15">
        <v>1</v>
      </c>
      <c r="M3506" s="15" t="s">
        <v>41</v>
      </c>
      <c r="N3506" s="15">
        <v>1</v>
      </c>
      <c r="O3506" s="15">
        <v>1</v>
      </c>
      <c r="P3506" s="13" t="s">
        <v>31</v>
      </c>
      <c r="Q3506" s="13" t="s">
        <v>32</v>
      </c>
      <c r="R3506" s="1"/>
      <c r="S3506" s="13" t="str" cm="1">
        <f t="array" ref="S3506">IFERROR(_xlfn.TEXTJOIN(", ",TRUE,IF(ChangeLog[ROW_ID]=$T3506,ChangeLog[Change'#],"")),"")</f>
        <v/>
      </c>
      <c r="T3506">
        <v>3508</v>
      </c>
    </row>
    <row r="3507" spans="1:20" ht="17.100000000000001" customHeight="1" x14ac:dyDescent="0.25">
      <c r="A3507" s="1" t="s">
        <v>1242</v>
      </c>
      <c r="B3507" s="15">
        <v>2015</v>
      </c>
      <c r="C3507" s="15" t="s">
        <v>1224</v>
      </c>
      <c r="D3507" s="15" t="s">
        <v>1224</v>
      </c>
      <c r="E3507" s="15" t="s">
        <v>1224</v>
      </c>
      <c r="F3507" s="15" t="s">
        <v>49</v>
      </c>
      <c r="G3507" s="15" t="s">
        <v>369</v>
      </c>
      <c r="H3507" s="15" t="s">
        <v>3120</v>
      </c>
      <c r="I3507" s="15" t="s">
        <v>5589</v>
      </c>
      <c r="J3507" s="1" t="s">
        <v>5590</v>
      </c>
      <c r="K3507" s="15" t="s">
        <v>29</v>
      </c>
      <c r="L3507" s="15">
        <v>3</v>
      </c>
      <c r="M3507" s="15" t="s">
        <v>57</v>
      </c>
      <c r="N3507" s="15">
        <v>3</v>
      </c>
      <c r="O3507" s="15">
        <v>1</v>
      </c>
      <c r="P3507" s="13" t="s">
        <v>31</v>
      </c>
      <c r="Q3507" s="13" t="s">
        <v>32</v>
      </c>
      <c r="R3507" s="1"/>
      <c r="S3507" s="13" t="str" cm="1">
        <f t="array" ref="S3507">IFERROR(_xlfn.TEXTJOIN(", ",TRUE,IF(ChangeLog[ROW_ID]=$T3507,ChangeLog[Change'#],"")),"")</f>
        <v/>
      </c>
      <c r="T3507">
        <v>3509</v>
      </c>
    </row>
    <row r="3508" spans="1:20" ht="17.100000000000001" customHeight="1" x14ac:dyDescent="0.25">
      <c r="A3508" s="1" t="s">
        <v>1242</v>
      </c>
      <c r="B3508" s="15">
        <v>2015</v>
      </c>
      <c r="C3508" s="15" t="s">
        <v>1224</v>
      </c>
      <c r="D3508" s="15" t="s">
        <v>1224</v>
      </c>
      <c r="E3508" s="15" t="s">
        <v>1224</v>
      </c>
      <c r="F3508" s="15" t="s">
        <v>26</v>
      </c>
      <c r="G3508" s="15" t="s">
        <v>369</v>
      </c>
      <c r="H3508" s="15" t="s">
        <v>3120</v>
      </c>
      <c r="I3508" s="15" t="s">
        <v>5591</v>
      </c>
      <c r="J3508" s="1" t="s">
        <v>4935</v>
      </c>
      <c r="K3508" s="15" t="s">
        <v>29</v>
      </c>
      <c r="L3508" s="15">
        <v>2</v>
      </c>
      <c r="M3508" s="15" t="s">
        <v>30</v>
      </c>
      <c r="N3508" s="15">
        <v>2</v>
      </c>
      <c r="O3508" s="15">
        <v>1</v>
      </c>
      <c r="P3508" s="13" t="s">
        <v>31</v>
      </c>
      <c r="Q3508" s="13" t="s">
        <v>32</v>
      </c>
      <c r="R3508" s="1"/>
      <c r="S3508" s="13" t="str" cm="1">
        <f t="array" ref="S3508">IFERROR(_xlfn.TEXTJOIN(", ",TRUE,IF(ChangeLog[ROW_ID]=$T3508,ChangeLog[Change'#],"")),"")</f>
        <v/>
      </c>
      <c r="T3508">
        <v>3510</v>
      </c>
    </row>
    <row r="3509" spans="1:20" ht="17.100000000000001" customHeight="1" x14ac:dyDescent="0.25">
      <c r="A3509" s="1" t="s">
        <v>1242</v>
      </c>
      <c r="B3509" s="15">
        <v>2015</v>
      </c>
      <c r="C3509" s="15" t="s">
        <v>1224</v>
      </c>
      <c r="D3509" s="15" t="s">
        <v>1224</v>
      </c>
      <c r="E3509" s="15" t="s">
        <v>1224</v>
      </c>
      <c r="F3509" s="15" t="s">
        <v>49</v>
      </c>
      <c r="G3509" s="15" t="s">
        <v>36</v>
      </c>
      <c r="H3509" s="15" t="s">
        <v>3120</v>
      </c>
      <c r="I3509" s="15" t="s">
        <v>265</v>
      </c>
      <c r="J3509" s="1" t="s">
        <v>5592</v>
      </c>
      <c r="K3509" s="15" t="s">
        <v>29</v>
      </c>
      <c r="L3509" s="15">
        <v>3</v>
      </c>
      <c r="M3509" s="15" t="s">
        <v>57</v>
      </c>
      <c r="N3509" s="15">
        <v>3</v>
      </c>
      <c r="O3509" s="15">
        <v>1</v>
      </c>
      <c r="P3509" s="13" t="s">
        <v>31</v>
      </c>
      <c r="Q3509" s="13" t="s">
        <v>32</v>
      </c>
      <c r="R3509" s="1"/>
      <c r="S3509" s="13" t="str" cm="1">
        <f t="array" ref="S3509">IFERROR(_xlfn.TEXTJOIN(", ",TRUE,IF(ChangeLog[ROW_ID]=$T3509,ChangeLog[Change'#],"")),"")</f>
        <v/>
      </c>
      <c r="T3509">
        <v>3511</v>
      </c>
    </row>
    <row r="3510" spans="1:20" ht="17.100000000000001" customHeight="1" x14ac:dyDescent="0.25">
      <c r="A3510" s="1" t="s">
        <v>1242</v>
      </c>
      <c r="B3510" s="15">
        <v>2015</v>
      </c>
      <c r="C3510" s="15" t="s">
        <v>1224</v>
      </c>
      <c r="D3510" s="15" t="s">
        <v>1224</v>
      </c>
      <c r="E3510" s="15" t="s">
        <v>1224</v>
      </c>
      <c r="F3510" s="15" t="s">
        <v>26</v>
      </c>
      <c r="G3510" s="15" t="s">
        <v>36</v>
      </c>
      <c r="H3510" s="15" t="s">
        <v>3120</v>
      </c>
      <c r="I3510" s="15" t="s">
        <v>98</v>
      </c>
      <c r="J3510" s="1" t="s">
        <v>5593</v>
      </c>
      <c r="K3510" s="15" t="s">
        <v>29</v>
      </c>
      <c r="L3510" s="15">
        <v>2</v>
      </c>
      <c r="M3510" s="15" t="s">
        <v>30</v>
      </c>
      <c r="N3510" s="15">
        <v>2</v>
      </c>
      <c r="O3510" s="15">
        <v>1</v>
      </c>
      <c r="P3510" s="13" t="s">
        <v>31</v>
      </c>
      <c r="Q3510" s="13" t="s">
        <v>32</v>
      </c>
      <c r="R3510" s="1"/>
      <c r="S3510" s="13" t="str" cm="1">
        <f t="array" ref="S3510">IFERROR(_xlfn.TEXTJOIN(", ",TRUE,IF(ChangeLog[ROW_ID]=$T3510,ChangeLog[Change'#],"")),"")</f>
        <v/>
      </c>
      <c r="T3510">
        <v>3512</v>
      </c>
    </row>
    <row r="3511" spans="1:20" ht="17.100000000000001" customHeight="1" x14ac:dyDescent="0.25">
      <c r="A3511" s="1" t="s">
        <v>1242</v>
      </c>
      <c r="B3511" s="15">
        <v>2015</v>
      </c>
      <c r="C3511" s="15" t="s">
        <v>546</v>
      </c>
      <c r="D3511" s="15" t="s">
        <v>546</v>
      </c>
      <c r="E3511" s="15" t="s">
        <v>547</v>
      </c>
      <c r="F3511" s="15" t="s">
        <v>26</v>
      </c>
      <c r="G3511" s="15" t="s">
        <v>1746</v>
      </c>
      <c r="H3511" s="15" t="s">
        <v>1747</v>
      </c>
      <c r="I3511" s="15" t="s">
        <v>5594</v>
      </c>
      <c r="J3511" s="1" t="s">
        <v>5595</v>
      </c>
      <c r="K3511" s="15" t="s">
        <v>29</v>
      </c>
      <c r="L3511" s="15">
        <v>3</v>
      </c>
      <c r="M3511" s="15" t="s">
        <v>57</v>
      </c>
      <c r="N3511" s="15">
        <v>3</v>
      </c>
      <c r="O3511" s="15">
        <v>1</v>
      </c>
      <c r="P3511" s="13" t="s">
        <v>31</v>
      </c>
      <c r="Q3511" s="13" t="s">
        <v>32</v>
      </c>
      <c r="R3511" s="1"/>
      <c r="S3511" s="13" t="str" cm="1">
        <f t="array" ref="S3511">IFERROR(_xlfn.TEXTJOIN(", ",TRUE,IF(ChangeLog[ROW_ID]=$T3511,ChangeLog[Change'#],"")),"")</f>
        <v/>
      </c>
      <c r="T3511">
        <v>3513</v>
      </c>
    </row>
    <row r="3512" spans="1:20" ht="17.100000000000001" customHeight="1" x14ac:dyDescent="0.25">
      <c r="A3512" s="1" t="s">
        <v>1242</v>
      </c>
      <c r="B3512" s="15">
        <v>2015</v>
      </c>
      <c r="C3512" s="15" t="s">
        <v>546</v>
      </c>
      <c r="D3512" s="15" t="s">
        <v>546</v>
      </c>
      <c r="E3512" s="15" t="s">
        <v>547</v>
      </c>
      <c r="F3512" s="15" t="s">
        <v>26</v>
      </c>
      <c r="G3512" s="15" t="s">
        <v>1058</v>
      </c>
      <c r="H3512" s="15" t="s">
        <v>1747</v>
      </c>
      <c r="I3512" s="15" t="s">
        <v>5596</v>
      </c>
      <c r="J3512" s="1" t="s">
        <v>5597</v>
      </c>
      <c r="K3512" s="15" t="s">
        <v>29</v>
      </c>
      <c r="L3512" s="15">
        <v>3</v>
      </c>
      <c r="M3512" s="15" t="s">
        <v>57</v>
      </c>
      <c r="N3512" s="15">
        <v>3</v>
      </c>
      <c r="O3512" s="15">
        <v>1</v>
      </c>
      <c r="P3512" s="13" t="s">
        <v>31</v>
      </c>
      <c r="Q3512" s="13" t="s">
        <v>32</v>
      </c>
      <c r="R3512" s="1"/>
      <c r="S3512" s="13" t="str" cm="1">
        <f t="array" ref="S3512">IFERROR(_xlfn.TEXTJOIN(", ",TRUE,IF(ChangeLog[ROW_ID]=$T3512,ChangeLog[Change'#],"")),"")</f>
        <v/>
      </c>
      <c r="T3512">
        <v>3514</v>
      </c>
    </row>
    <row r="3513" spans="1:20" ht="17.100000000000001" customHeight="1" x14ac:dyDescent="0.25">
      <c r="A3513" s="1" t="s">
        <v>1242</v>
      </c>
      <c r="B3513" s="15">
        <v>2015</v>
      </c>
      <c r="C3513" s="15" t="s">
        <v>546</v>
      </c>
      <c r="D3513" s="15" t="s">
        <v>546</v>
      </c>
      <c r="E3513" s="15" t="s">
        <v>547</v>
      </c>
      <c r="F3513" s="15" t="s">
        <v>26</v>
      </c>
      <c r="G3513" s="15" t="s">
        <v>36</v>
      </c>
      <c r="H3513" s="15" t="s">
        <v>1747</v>
      </c>
      <c r="I3513" s="15" t="s">
        <v>5598</v>
      </c>
      <c r="J3513" s="1" t="s">
        <v>5599</v>
      </c>
      <c r="K3513" s="15" t="s">
        <v>29</v>
      </c>
      <c r="L3513" s="15">
        <v>3</v>
      </c>
      <c r="M3513" s="15" t="s">
        <v>57</v>
      </c>
      <c r="N3513" s="15">
        <v>3</v>
      </c>
      <c r="O3513" s="15">
        <v>1</v>
      </c>
      <c r="P3513" s="13" t="s">
        <v>31</v>
      </c>
      <c r="Q3513" s="13" t="s">
        <v>32</v>
      </c>
      <c r="R3513" s="1"/>
      <c r="S3513" s="13" t="str" cm="1">
        <f t="array" ref="S3513">IFERROR(_xlfn.TEXTJOIN(", ",TRUE,IF(ChangeLog[ROW_ID]=$T3513,ChangeLog[Change'#],"")),"")</f>
        <v/>
      </c>
      <c r="T3513">
        <v>3515</v>
      </c>
    </row>
    <row r="3514" spans="1:20" ht="17.100000000000001" customHeight="1" x14ac:dyDescent="0.25">
      <c r="A3514" s="1" t="s">
        <v>1242</v>
      </c>
      <c r="B3514" s="15">
        <v>2015</v>
      </c>
      <c r="C3514" s="15" t="s">
        <v>546</v>
      </c>
      <c r="D3514" s="15" t="s">
        <v>546</v>
      </c>
      <c r="E3514" s="15" t="s">
        <v>547</v>
      </c>
      <c r="F3514" s="15" t="s">
        <v>49</v>
      </c>
      <c r="G3514" s="15" t="s">
        <v>1058</v>
      </c>
      <c r="H3514" s="15" t="s">
        <v>1747</v>
      </c>
      <c r="I3514" s="15" t="s">
        <v>5600</v>
      </c>
      <c r="J3514" s="1" t="s">
        <v>5601</v>
      </c>
      <c r="K3514" s="15" t="s">
        <v>29</v>
      </c>
      <c r="L3514" s="15">
        <v>3</v>
      </c>
      <c r="M3514" s="15" t="s">
        <v>57</v>
      </c>
      <c r="N3514" s="15">
        <v>3</v>
      </c>
      <c r="O3514" s="15">
        <v>1</v>
      </c>
      <c r="P3514" s="13" t="s">
        <v>31</v>
      </c>
      <c r="Q3514" s="13" t="s">
        <v>32</v>
      </c>
      <c r="R3514" s="1"/>
      <c r="S3514" s="13" t="str" cm="1">
        <f t="array" ref="S3514">IFERROR(_xlfn.TEXTJOIN(", ",TRUE,IF(ChangeLog[ROW_ID]=$T3514,ChangeLog[Change'#],"")),"")</f>
        <v/>
      </c>
      <c r="T3514">
        <v>3516</v>
      </c>
    </row>
    <row r="3515" spans="1:20" ht="17.100000000000001" customHeight="1" x14ac:dyDescent="0.25">
      <c r="A3515" s="1" t="s">
        <v>1242</v>
      </c>
      <c r="B3515" s="15">
        <v>2015</v>
      </c>
      <c r="C3515" s="15" t="s">
        <v>546</v>
      </c>
      <c r="D3515" s="15" t="s">
        <v>546</v>
      </c>
      <c r="E3515" s="15" t="s">
        <v>4405</v>
      </c>
      <c r="F3515" s="15" t="s">
        <v>49</v>
      </c>
      <c r="G3515" s="15" t="s">
        <v>5602</v>
      </c>
      <c r="H3515" s="15" t="s">
        <v>1747</v>
      </c>
      <c r="I3515" s="15" t="s">
        <v>5603</v>
      </c>
      <c r="J3515" s="1" t="s">
        <v>5604</v>
      </c>
      <c r="K3515" s="15" t="s">
        <v>29</v>
      </c>
      <c r="L3515" s="15">
        <v>1</v>
      </c>
      <c r="M3515" s="15" t="s">
        <v>41</v>
      </c>
      <c r="N3515" s="15">
        <v>1</v>
      </c>
      <c r="O3515" s="15">
        <v>1</v>
      </c>
      <c r="P3515" s="13" t="s">
        <v>31</v>
      </c>
      <c r="Q3515" s="13" t="s">
        <v>32</v>
      </c>
      <c r="R3515" s="1"/>
      <c r="S3515" s="13" t="str" cm="1">
        <f t="array" ref="S3515">IFERROR(_xlfn.TEXTJOIN(", ",TRUE,IF(ChangeLog[ROW_ID]=$T3515,ChangeLog[Change'#],"")),"")</f>
        <v/>
      </c>
      <c r="T3515">
        <v>3517</v>
      </c>
    </row>
    <row r="3516" spans="1:20" ht="17.100000000000001" customHeight="1" x14ac:dyDescent="0.25">
      <c r="A3516" s="1" t="s">
        <v>1242</v>
      </c>
      <c r="B3516" s="15">
        <v>2015</v>
      </c>
      <c r="C3516" s="15" t="s">
        <v>546</v>
      </c>
      <c r="D3516" s="15" t="s">
        <v>546</v>
      </c>
      <c r="E3516" s="15" t="s">
        <v>547</v>
      </c>
      <c r="F3516" s="15" t="s">
        <v>49</v>
      </c>
      <c r="G3516" s="15" t="s">
        <v>36</v>
      </c>
      <c r="H3516" s="15" t="s">
        <v>1747</v>
      </c>
      <c r="I3516" s="15" t="s">
        <v>5605</v>
      </c>
      <c r="J3516" s="1" t="s">
        <v>5606</v>
      </c>
      <c r="K3516" s="15" t="s">
        <v>29</v>
      </c>
      <c r="L3516" s="15">
        <v>2</v>
      </c>
      <c r="M3516" s="15" t="s">
        <v>30</v>
      </c>
      <c r="N3516" s="15">
        <v>2</v>
      </c>
      <c r="O3516" s="15">
        <v>1</v>
      </c>
      <c r="P3516" s="13" t="s">
        <v>31</v>
      </c>
      <c r="Q3516" s="13" t="s">
        <v>32</v>
      </c>
      <c r="R3516" s="1"/>
      <c r="S3516" s="13" t="str" cm="1">
        <f t="array" ref="S3516">IFERROR(_xlfn.TEXTJOIN(", ",TRUE,IF(ChangeLog[ROW_ID]=$T3516,ChangeLog[Change'#],"")),"")</f>
        <v/>
      </c>
      <c r="T3516">
        <v>3518</v>
      </c>
    </row>
    <row r="3517" spans="1:20" ht="17.100000000000001" customHeight="1" x14ac:dyDescent="0.25">
      <c r="A3517" s="1" t="s">
        <v>1242</v>
      </c>
      <c r="B3517" s="15">
        <v>2015</v>
      </c>
      <c r="C3517" s="15" t="s">
        <v>546</v>
      </c>
      <c r="D3517" s="15" t="s">
        <v>546</v>
      </c>
      <c r="E3517" s="15" t="s">
        <v>547</v>
      </c>
      <c r="F3517" s="15" t="s">
        <v>26</v>
      </c>
      <c r="G3517" s="15" t="s">
        <v>550</v>
      </c>
      <c r="H3517" s="15" t="s">
        <v>1747</v>
      </c>
      <c r="I3517" s="15" t="s">
        <v>5607</v>
      </c>
      <c r="J3517" s="1" t="s">
        <v>5597</v>
      </c>
      <c r="K3517" s="15" t="s">
        <v>29</v>
      </c>
      <c r="L3517" s="15">
        <v>2</v>
      </c>
      <c r="M3517" s="15" t="s">
        <v>30</v>
      </c>
      <c r="N3517" s="15">
        <v>2</v>
      </c>
      <c r="O3517" s="15">
        <v>1</v>
      </c>
      <c r="P3517" s="13" t="s">
        <v>31</v>
      </c>
      <c r="Q3517" s="13" t="s">
        <v>32</v>
      </c>
      <c r="R3517" s="1"/>
      <c r="S3517" s="13" t="str" cm="1">
        <f t="array" ref="S3517">IFERROR(_xlfn.TEXTJOIN(", ",TRUE,IF(ChangeLog[ROW_ID]=$T3517,ChangeLog[Change'#],"")),"")</f>
        <v/>
      </c>
      <c r="T3517">
        <v>3519</v>
      </c>
    </row>
    <row r="3518" spans="1:20" ht="17.100000000000001" customHeight="1" x14ac:dyDescent="0.25">
      <c r="A3518" s="1" t="s">
        <v>1242</v>
      </c>
      <c r="B3518" s="15">
        <v>2015</v>
      </c>
      <c r="C3518" s="15" t="s">
        <v>546</v>
      </c>
      <c r="D3518" s="15" t="s">
        <v>546</v>
      </c>
      <c r="E3518" s="15" t="s">
        <v>547</v>
      </c>
      <c r="F3518" s="15" t="s">
        <v>26</v>
      </c>
      <c r="G3518" s="15" t="s">
        <v>1751</v>
      </c>
      <c r="H3518" s="15" t="s">
        <v>1747</v>
      </c>
      <c r="I3518" s="15" t="s">
        <v>5608</v>
      </c>
      <c r="J3518" s="1" t="s">
        <v>585</v>
      </c>
      <c r="K3518" s="15" t="s">
        <v>29</v>
      </c>
      <c r="L3518" s="15">
        <v>2</v>
      </c>
      <c r="M3518" s="15" t="s">
        <v>30</v>
      </c>
      <c r="N3518" s="15">
        <v>2</v>
      </c>
      <c r="O3518" s="15">
        <v>1</v>
      </c>
      <c r="P3518" s="13" t="s">
        <v>31</v>
      </c>
      <c r="Q3518" s="13" t="s">
        <v>32</v>
      </c>
      <c r="R3518" s="1"/>
      <c r="S3518" s="13" t="str" cm="1">
        <f t="array" ref="S3518">IFERROR(_xlfn.TEXTJOIN(", ",TRUE,IF(ChangeLog[ROW_ID]=$T3518,ChangeLog[Change'#],"")),"")</f>
        <v/>
      </c>
      <c r="T3518">
        <v>3520</v>
      </c>
    </row>
    <row r="3519" spans="1:20" ht="17.100000000000001" customHeight="1" x14ac:dyDescent="0.25">
      <c r="A3519" s="1" t="s">
        <v>1242</v>
      </c>
      <c r="B3519" s="15">
        <v>2015</v>
      </c>
      <c r="C3519" s="15" t="s">
        <v>658</v>
      </c>
      <c r="D3519" s="15" t="s">
        <v>658</v>
      </c>
      <c r="E3519" s="15" t="s">
        <v>112</v>
      </c>
      <c r="F3519" s="15" t="s">
        <v>49</v>
      </c>
      <c r="G3519" s="15" t="s">
        <v>36</v>
      </c>
      <c r="H3519" s="15" t="s">
        <v>1918</v>
      </c>
      <c r="I3519" s="15" t="s">
        <v>265</v>
      </c>
      <c r="J3519" s="1" t="s">
        <v>5609</v>
      </c>
      <c r="K3519" s="15" t="s">
        <v>29</v>
      </c>
      <c r="L3519" s="15">
        <v>3</v>
      </c>
      <c r="M3519" s="15" t="s">
        <v>57</v>
      </c>
      <c r="N3519" s="15">
        <v>3</v>
      </c>
      <c r="O3519" s="15">
        <v>1</v>
      </c>
      <c r="P3519" s="13" t="s">
        <v>31</v>
      </c>
      <c r="Q3519" s="13" t="s">
        <v>32</v>
      </c>
      <c r="R3519" s="1"/>
      <c r="S3519" s="13" t="str" cm="1">
        <f t="array" ref="S3519">IFERROR(_xlfn.TEXTJOIN(", ",TRUE,IF(ChangeLog[ROW_ID]=$T3519,ChangeLog[Change'#],"")),"")</f>
        <v/>
      </c>
      <c r="T3519">
        <v>3521</v>
      </c>
    </row>
    <row r="3520" spans="1:20" ht="17.100000000000001" customHeight="1" x14ac:dyDescent="0.25">
      <c r="A3520" s="1" t="s">
        <v>1242</v>
      </c>
      <c r="B3520" s="15">
        <v>2015</v>
      </c>
      <c r="C3520" s="15" t="s">
        <v>658</v>
      </c>
      <c r="D3520" s="15" t="s">
        <v>658</v>
      </c>
      <c r="E3520" s="15" t="s">
        <v>112</v>
      </c>
      <c r="F3520" s="15" t="s">
        <v>26</v>
      </c>
      <c r="G3520" s="15" t="s">
        <v>36</v>
      </c>
      <c r="H3520" s="15" t="s">
        <v>1918</v>
      </c>
      <c r="I3520" s="15" t="s">
        <v>98</v>
      </c>
      <c r="J3520" s="1" t="s">
        <v>5610</v>
      </c>
      <c r="K3520" s="15" t="s">
        <v>29</v>
      </c>
      <c r="L3520" s="15">
        <v>2</v>
      </c>
      <c r="M3520" s="15" t="s">
        <v>30</v>
      </c>
      <c r="N3520" s="15">
        <v>2</v>
      </c>
      <c r="O3520" s="15">
        <v>1</v>
      </c>
      <c r="P3520" s="13" t="s">
        <v>31</v>
      </c>
      <c r="Q3520" s="13" t="s">
        <v>32</v>
      </c>
      <c r="R3520" s="1"/>
      <c r="S3520" s="13" t="str" cm="1">
        <f t="array" ref="S3520">IFERROR(_xlfn.TEXTJOIN(", ",TRUE,IF(ChangeLog[ROW_ID]=$T3520,ChangeLog[Change'#],"")),"")</f>
        <v/>
      </c>
      <c r="T3520">
        <v>3522</v>
      </c>
    </row>
    <row r="3521" spans="1:20" ht="17.100000000000001" customHeight="1" x14ac:dyDescent="0.25">
      <c r="A3521" s="1" t="s">
        <v>1242</v>
      </c>
      <c r="B3521" s="15">
        <v>2015</v>
      </c>
      <c r="C3521" s="15" t="s">
        <v>717</v>
      </c>
      <c r="D3521" s="15" t="s">
        <v>717</v>
      </c>
      <c r="E3521" s="15" t="s">
        <v>426</v>
      </c>
      <c r="F3521" s="15" t="s">
        <v>26</v>
      </c>
      <c r="G3521" s="15" t="s">
        <v>5318</v>
      </c>
      <c r="H3521" s="15" t="s">
        <v>1428</v>
      </c>
      <c r="I3521" s="15" t="s">
        <v>5611</v>
      </c>
      <c r="J3521" s="1" t="s">
        <v>4416</v>
      </c>
      <c r="K3521" s="15" t="s">
        <v>29</v>
      </c>
      <c r="L3521" s="15">
        <v>3</v>
      </c>
      <c r="M3521" s="15" t="s">
        <v>57</v>
      </c>
      <c r="N3521" s="15">
        <v>3</v>
      </c>
      <c r="O3521" s="15">
        <v>1</v>
      </c>
      <c r="P3521" s="13" t="s">
        <v>31</v>
      </c>
      <c r="Q3521" s="13" t="s">
        <v>32</v>
      </c>
      <c r="R3521" s="1"/>
      <c r="S3521" s="13" t="str" cm="1">
        <f t="array" ref="S3521">IFERROR(_xlfn.TEXTJOIN(", ",TRUE,IF(ChangeLog[ROW_ID]=$T3521,ChangeLog[Change'#],"")),"")</f>
        <v/>
      </c>
      <c r="T3521">
        <v>3523</v>
      </c>
    </row>
    <row r="3522" spans="1:20" ht="17.100000000000001" customHeight="1" x14ac:dyDescent="0.25">
      <c r="A3522" s="1" t="s">
        <v>1242</v>
      </c>
      <c r="B3522" s="15">
        <v>2015</v>
      </c>
      <c r="C3522" s="15" t="s">
        <v>717</v>
      </c>
      <c r="D3522" s="15" t="s">
        <v>717</v>
      </c>
      <c r="E3522" s="15" t="s">
        <v>426</v>
      </c>
      <c r="F3522" s="15" t="s">
        <v>26</v>
      </c>
      <c r="G3522" s="15" t="s">
        <v>3627</v>
      </c>
      <c r="H3522" s="15" t="s">
        <v>1428</v>
      </c>
      <c r="I3522" s="15" t="s">
        <v>5612</v>
      </c>
      <c r="J3522" s="1" t="s">
        <v>5322</v>
      </c>
      <c r="K3522" s="15" t="s">
        <v>29</v>
      </c>
      <c r="L3522" s="15">
        <v>3</v>
      </c>
      <c r="M3522" s="15" t="s">
        <v>57</v>
      </c>
      <c r="N3522" s="15">
        <v>3</v>
      </c>
      <c r="O3522" s="15">
        <v>1</v>
      </c>
      <c r="P3522" s="13" t="s">
        <v>31</v>
      </c>
      <c r="Q3522" s="13" t="s">
        <v>32</v>
      </c>
      <c r="R3522" s="1"/>
      <c r="S3522" s="13" t="str" cm="1">
        <f t="array" ref="S3522">IFERROR(_xlfn.TEXTJOIN(", ",TRUE,IF(ChangeLog[ROW_ID]=$T3522,ChangeLog[Change'#],"")),"")</f>
        <v/>
      </c>
      <c r="T3522">
        <v>3524</v>
      </c>
    </row>
    <row r="3523" spans="1:20" ht="17.100000000000001" customHeight="1" x14ac:dyDescent="0.25">
      <c r="A3523" s="1" t="s">
        <v>1242</v>
      </c>
      <c r="B3523" s="15">
        <v>2015</v>
      </c>
      <c r="C3523" s="15" t="s">
        <v>717</v>
      </c>
      <c r="D3523" s="15" t="s">
        <v>717</v>
      </c>
      <c r="E3523" s="15" t="s">
        <v>426</v>
      </c>
      <c r="F3523" s="15" t="s">
        <v>49</v>
      </c>
      <c r="G3523" s="15" t="s">
        <v>4411</v>
      </c>
      <c r="H3523" s="15" t="s">
        <v>1428</v>
      </c>
      <c r="I3523" s="15" t="s">
        <v>5613</v>
      </c>
      <c r="J3523" s="1" t="s">
        <v>5614</v>
      </c>
      <c r="K3523" s="15" t="s">
        <v>29</v>
      </c>
      <c r="L3523" s="15">
        <v>3</v>
      </c>
      <c r="M3523" s="15" t="s">
        <v>57</v>
      </c>
      <c r="N3523" s="15">
        <v>3</v>
      </c>
      <c r="O3523" s="15">
        <v>1</v>
      </c>
      <c r="P3523" s="13" t="s">
        <v>31</v>
      </c>
      <c r="Q3523" s="13" t="s">
        <v>32</v>
      </c>
      <c r="R3523" s="1"/>
      <c r="S3523" s="13" t="str" cm="1">
        <f t="array" ref="S3523">IFERROR(_xlfn.TEXTJOIN(", ",TRUE,IF(ChangeLog[ROW_ID]=$T3523,ChangeLog[Change'#],"")),"")</f>
        <v/>
      </c>
      <c r="T3523">
        <v>3525</v>
      </c>
    </row>
    <row r="3524" spans="1:20" ht="17.100000000000001" customHeight="1" x14ac:dyDescent="0.25">
      <c r="A3524" s="1" t="s">
        <v>1242</v>
      </c>
      <c r="B3524" s="15">
        <v>2015</v>
      </c>
      <c r="C3524" s="15" t="s">
        <v>717</v>
      </c>
      <c r="D3524" s="15" t="s">
        <v>717</v>
      </c>
      <c r="E3524" s="15" t="s">
        <v>426</v>
      </c>
      <c r="F3524" s="15" t="s">
        <v>26</v>
      </c>
      <c r="G3524" s="15" t="s">
        <v>4414</v>
      </c>
      <c r="H3524" s="15" t="s">
        <v>1428</v>
      </c>
      <c r="I3524" s="15" t="s">
        <v>5615</v>
      </c>
      <c r="J3524" s="1" t="s">
        <v>5616</v>
      </c>
      <c r="K3524" s="15" t="s">
        <v>29</v>
      </c>
      <c r="L3524" s="15">
        <v>3</v>
      </c>
      <c r="M3524" s="15" t="s">
        <v>57</v>
      </c>
      <c r="N3524" s="15">
        <v>3</v>
      </c>
      <c r="O3524" s="15">
        <v>1</v>
      </c>
      <c r="P3524" s="13" t="s">
        <v>31</v>
      </c>
      <c r="Q3524" s="13" t="s">
        <v>32</v>
      </c>
      <c r="R3524" s="1"/>
      <c r="S3524" s="13" t="str" cm="1">
        <f t="array" ref="S3524">IFERROR(_xlfn.TEXTJOIN(", ",TRUE,IF(ChangeLog[ROW_ID]=$T3524,ChangeLog[Change'#],"")),"")</f>
        <v/>
      </c>
      <c r="T3524">
        <v>3526</v>
      </c>
    </row>
    <row r="3525" spans="1:20" ht="17.100000000000001" customHeight="1" x14ac:dyDescent="0.25">
      <c r="A3525" s="1" t="s">
        <v>1242</v>
      </c>
      <c r="B3525" s="15">
        <v>2015</v>
      </c>
      <c r="C3525" s="15" t="s">
        <v>717</v>
      </c>
      <c r="D3525" s="15" t="s">
        <v>717</v>
      </c>
      <c r="E3525" s="15" t="s">
        <v>426</v>
      </c>
      <c r="F3525" s="15" t="s">
        <v>49</v>
      </c>
      <c r="G3525" s="15" t="s">
        <v>3637</v>
      </c>
      <c r="H3525" s="15" t="s">
        <v>1428</v>
      </c>
      <c r="I3525" s="15" t="s">
        <v>5617</v>
      </c>
      <c r="J3525" s="1" t="s">
        <v>4939</v>
      </c>
      <c r="K3525" s="15" t="s">
        <v>29</v>
      </c>
      <c r="L3525" s="15">
        <v>2</v>
      </c>
      <c r="M3525" s="15" t="s">
        <v>30</v>
      </c>
      <c r="N3525" s="15">
        <v>2</v>
      </c>
      <c r="O3525" s="15">
        <v>1</v>
      </c>
      <c r="P3525" s="13" t="s">
        <v>31</v>
      </c>
      <c r="Q3525" s="13" t="s">
        <v>32</v>
      </c>
      <c r="R3525" s="1"/>
      <c r="S3525" s="13" t="str" cm="1">
        <f t="array" ref="S3525">IFERROR(_xlfn.TEXTJOIN(", ",TRUE,IF(ChangeLog[ROW_ID]=$T3525,ChangeLog[Change'#],"")),"")</f>
        <v/>
      </c>
      <c r="T3525">
        <v>3527</v>
      </c>
    </row>
    <row r="3526" spans="1:20" ht="17.100000000000001" customHeight="1" x14ac:dyDescent="0.25">
      <c r="A3526" s="1" t="s">
        <v>1242</v>
      </c>
      <c r="B3526" s="15">
        <v>2015</v>
      </c>
      <c r="C3526" s="15" t="s">
        <v>717</v>
      </c>
      <c r="D3526" s="15" t="s">
        <v>717</v>
      </c>
      <c r="E3526" s="15" t="s">
        <v>426</v>
      </c>
      <c r="F3526" s="15" t="s">
        <v>26</v>
      </c>
      <c r="G3526" s="15" t="s">
        <v>240</v>
      </c>
      <c r="H3526" s="15" t="s">
        <v>1428</v>
      </c>
      <c r="I3526" s="15" t="s">
        <v>5618</v>
      </c>
      <c r="J3526" s="1" t="s">
        <v>5619</v>
      </c>
      <c r="K3526" s="15" t="s">
        <v>29</v>
      </c>
      <c r="L3526" s="15">
        <v>2</v>
      </c>
      <c r="M3526" s="15" t="s">
        <v>30</v>
      </c>
      <c r="N3526" s="15">
        <v>2</v>
      </c>
      <c r="O3526" s="15">
        <v>1</v>
      </c>
      <c r="P3526" s="13" t="s">
        <v>31</v>
      </c>
      <c r="Q3526" s="13" t="s">
        <v>32</v>
      </c>
      <c r="R3526" s="1"/>
      <c r="S3526" s="13" t="str" cm="1">
        <f t="array" ref="S3526">IFERROR(_xlfn.TEXTJOIN(", ",TRUE,IF(ChangeLog[ROW_ID]=$T3526,ChangeLog[Change'#],"")),"")</f>
        <v/>
      </c>
      <c r="T3526">
        <v>3528</v>
      </c>
    </row>
    <row r="3527" spans="1:20" ht="17.100000000000001" customHeight="1" x14ac:dyDescent="0.25">
      <c r="A3527" s="1" t="s">
        <v>1242</v>
      </c>
      <c r="B3527" s="15">
        <v>2015</v>
      </c>
      <c r="C3527" s="15" t="s">
        <v>4231</v>
      </c>
      <c r="D3527" s="15" t="s">
        <v>4231</v>
      </c>
      <c r="E3527" s="15" t="s">
        <v>4231</v>
      </c>
      <c r="F3527" s="15" t="s">
        <v>49</v>
      </c>
      <c r="G3527" s="15" t="s">
        <v>36</v>
      </c>
      <c r="H3527" s="15" t="s">
        <v>4232</v>
      </c>
      <c r="I3527" s="15" t="s">
        <v>265</v>
      </c>
      <c r="J3527" s="1" t="s">
        <v>5620</v>
      </c>
      <c r="K3527" s="15" t="s">
        <v>29</v>
      </c>
      <c r="L3527" s="15">
        <v>1</v>
      </c>
      <c r="M3527" s="15" t="s">
        <v>41</v>
      </c>
      <c r="N3527" s="15">
        <v>1</v>
      </c>
      <c r="O3527" s="15">
        <v>1</v>
      </c>
      <c r="P3527" s="13" t="s">
        <v>31</v>
      </c>
      <c r="Q3527" s="13" t="s">
        <v>32</v>
      </c>
      <c r="R3527" s="1"/>
      <c r="S3527" s="13" t="str" cm="1">
        <f t="array" ref="S3527">IFERROR(_xlfn.TEXTJOIN(", ",TRUE,IF(ChangeLog[ROW_ID]=$T3527,ChangeLog[Change'#],"")),"")</f>
        <v/>
      </c>
      <c r="T3527">
        <v>3529</v>
      </c>
    </row>
    <row r="3528" spans="1:20" ht="17.100000000000001" customHeight="1" x14ac:dyDescent="0.25">
      <c r="A3528" s="1" t="s">
        <v>1242</v>
      </c>
      <c r="B3528" s="15">
        <v>2015</v>
      </c>
      <c r="C3528" s="15" t="s">
        <v>430</v>
      </c>
      <c r="D3528" s="15" t="s">
        <v>430</v>
      </c>
      <c r="E3528" s="15" t="s">
        <v>431</v>
      </c>
      <c r="F3528" s="15" t="s">
        <v>49</v>
      </c>
      <c r="G3528" s="15" t="s">
        <v>440</v>
      </c>
      <c r="H3528" s="15" t="s">
        <v>3136</v>
      </c>
      <c r="I3528" s="15" t="s">
        <v>5621</v>
      </c>
      <c r="J3528" s="1" t="s">
        <v>5622</v>
      </c>
      <c r="K3528" s="15" t="s">
        <v>29</v>
      </c>
      <c r="L3528" s="15">
        <v>3</v>
      </c>
      <c r="M3528" s="15" t="s">
        <v>57</v>
      </c>
      <c r="N3528" s="15">
        <v>3</v>
      </c>
      <c r="O3528" s="15">
        <v>1</v>
      </c>
      <c r="P3528" s="13" t="s">
        <v>31</v>
      </c>
      <c r="Q3528" s="13" t="s">
        <v>32</v>
      </c>
      <c r="R3528" s="1"/>
      <c r="S3528" s="13" t="str" cm="1">
        <f t="array" ref="S3528">IFERROR(_xlfn.TEXTJOIN(", ",TRUE,IF(ChangeLog[ROW_ID]=$T3528,ChangeLog[Change'#],"")),"")</f>
        <v/>
      </c>
      <c r="T3528">
        <v>3530</v>
      </c>
    </row>
    <row r="3529" spans="1:20" ht="17.100000000000001" customHeight="1" x14ac:dyDescent="0.25">
      <c r="A3529" s="1" t="s">
        <v>1242</v>
      </c>
      <c r="B3529" s="15">
        <v>2015</v>
      </c>
      <c r="C3529" s="15" t="s">
        <v>430</v>
      </c>
      <c r="D3529" s="15" t="s">
        <v>430</v>
      </c>
      <c r="E3529" s="15" t="s">
        <v>431</v>
      </c>
      <c r="F3529" s="15" t="s">
        <v>49</v>
      </c>
      <c r="G3529" s="15" t="s">
        <v>3139</v>
      </c>
      <c r="H3529" s="15" t="s">
        <v>3136</v>
      </c>
      <c r="I3529" s="15" t="s">
        <v>5623</v>
      </c>
      <c r="J3529" s="1" t="s">
        <v>5624</v>
      </c>
      <c r="K3529" s="15" t="s">
        <v>29</v>
      </c>
      <c r="L3529" s="15">
        <v>3</v>
      </c>
      <c r="M3529" s="15" t="s">
        <v>57</v>
      </c>
      <c r="N3529" s="15">
        <v>3</v>
      </c>
      <c r="O3529" s="15">
        <v>1</v>
      </c>
      <c r="P3529" s="13" t="s">
        <v>31</v>
      </c>
      <c r="Q3529" s="13" t="s">
        <v>32</v>
      </c>
      <c r="R3529" s="1"/>
      <c r="S3529" s="13" t="str" cm="1">
        <f t="array" ref="S3529">IFERROR(_xlfn.TEXTJOIN(", ",TRUE,IF(ChangeLog[ROW_ID]=$T3529,ChangeLog[Change'#],"")),"")</f>
        <v/>
      </c>
      <c r="T3529">
        <v>3531</v>
      </c>
    </row>
    <row r="3530" spans="1:20" ht="17.100000000000001" customHeight="1" x14ac:dyDescent="0.25">
      <c r="A3530" s="1" t="s">
        <v>1242</v>
      </c>
      <c r="B3530" s="15">
        <v>2015</v>
      </c>
      <c r="C3530" s="15" t="s">
        <v>430</v>
      </c>
      <c r="D3530" s="15" t="s">
        <v>430</v>
      </c>
      <c r="E3530" s="15" t="s">
        <v>431</v>
      </c>
      <c r="F3530" s="15" t="s">
        <v>26</v>
      </c>
      <c r="G3530" s="15" t="s">
        <v>3333</v>
      </c>
      <c r="H3530" s="15" t="s">
        <v>3136</v>
      </c>
      <c r="I3530" s="15" t="s">
        <v>5625</v>
      </c>
      <c r="J3530" s="1" t="s">
        <v>5626</v>
      </c>
      <c r="K3530" s="15" t="s">
        <v>29</v>
      </c>
      <c r="L3530" s="15">
        <v>3</v>
      </c>
      <c r="M3530" s="15" t="s">
        <v>57</v>
      </c>
      <c r="N3530" s="15">
        <v>3</v>
      </c>
      <c r="O3530" s="15">
        <v>1</v>
      </c>
      <c r="P3530" s="13" t="s">
        <v>31</v>
      </c>
      <c r="Q3530" s="13" t="s">
        <v>32</v>
      </c>
      <c r="R3530" s="1"/>
      <c r="S3530" s="13" t="str" cm="1">
        <f t="array" ref="S3530">IFERROR(_xlfn.TEXTJOIN(", ",TRUE,IF(ChangeLog[ROW_ID]=$T3530,ChangeLog[Change'#],"")),"")</f>
        <v/>
      </c>
      <c r="T3530">
        <v>3532</v>
      </c>
    </row>
    <row r="3531" spans="1:20" ht="17.100000000000001" customHeight="1" x14ac:dyDescent="0.25">
      <c r="A3531" s="1" t="s">
        <v>1242</v>
      </c>
      <c r="B3531" s="15">
        <v>2015</v>
      </c>
      <c r="C3531" s="15" t="s">
        <v>430</v>
      </c>
      <c r="D3531" s="15" t="s">
        <v>430</v>
      </c>
      <c r="E3531" s="15" t="s">
        <v>431</v>
      </c>
      <c r="F3531" s="15" t="s">
        <v>26</v>
      </c>
      <c r="G3531" s="15" t="s">
        <v>3318</v>
      </c>
      <c r="H3531" s="15" t="s">
        <v>3136</v>
      </c>
      <c r="I3531" s="15" t="s">
        <v>5627</v>
      </c>
      <c r="J3531" s="1" t="s">
        <v>5628</v>
      </c>
      <c r="K3531" s="15" t="s">
        <v>29</v>
      </c>
      <c r="L3531" s="15">
        <v>3</v>
      </c>
      <c r="M3531" s="15" t="s">
        <v>57</v>
      </c>
      <c r="N3531" s="15">
        <v>3</v>
      </c>
      <c r="O3531" s="15">
        <v>1</v>
      </c>
      <c r="P3531" s="13" t="s">
        <v>31</v>
      </c>
      <c r="Q3531" s="13" t="s">
        <v>32</v>
      </c>
      <c r="R3531" s="1"/>
      <c r="S3531" s="13" t="str" cm="1">
        <f t="array" ref="S3531">IFERROR(_xlfn.TEXTJOIN(", ",TRUE,IF(ChangeLog[ROW_ID]=$T3531,ChangeLog[Change'#],"")),"")</f>
        <v/>
      </c>
      <c r="T3531">
        <v>3533</v>
      </c>
    </row>
    <row r="3532" spans="1:20" ht="17.100000000000001" customHeight="1" x14ac:dyDescent="0.25">
      <c r="A3532" s="1" t="s">
        <v>1242</v>
      </c>
      <c r="B3532" s="15">
        <v>2015</v>
      </c>
      <c r="C3532" s="15" t="s">
        <v>430</v>
      </c>
      <c r="D3532" s="15" t="s">
        <v>430</v>
      </c>
      <c r="E3532" s="15" t="s">
        <v>431</v>
      </c>
      <c r="F3532" s="15" t="s">
        <v>26</v>
      </c>
      <c r="G3532" s="15" t="s">
        <v>3330</v>
      </c>
      <c r="H3532" s="15" t="s">
        <v>3136</v>
      </c>
      <c r="I3532" s="15" t="s">
        <v>5629</v>
      </c>
      <c r="J3532" s="1" t="s">
        <v>5630</v>
      </c>
      <c r="K3532" s="15" t="s">
        <v>29</v>
      </c>
      <c r="L3532" s="15">
        <v>1</v>
      </c>
      <c r="M3532" s="15" t="s">
        <v>41</v>
      </c>
      <c r="N3532" s="15">
        <v>1</v>
      </c>
      <c r="O3532" s="15">
        <v>1</v>
      </c>
      <c r="P3532" s="13" t="s">
        <v>31</v>
      </c>
      <c r="Q3532" s="13" t="s">
        <v>32</v>
      </c>
      <c r="R3532" s="1"/>
      <c r="S3532" s="13" t="str" cm="1">
        <f t="array" ref="S3532">IFERROR(_xlfn.TEXTJOIN(", ",TRUE,IF(ChangeLog[ROW_ID]=$T3532,ChangeLog[Change'#],"")),"")</f>
        <v/>
      </c>
      <c r="T3532">
        <v>3534</v>
      </c>
    </row>
    <row r="3533" spans="1:20" ht="17.100000000000001" customHeight="1" x14ac:dyDescent="0.25">
      <c r="A3533" s="1" t="s">
        <v>1242</v>
      </c>
      <c r="B3533" s="15">
        <v>2015</v>
      </c>
      <c r="C3533" s="15" t="s">
        <v>430</v>
      </c>
      <c r="D3533" s="15" t="s">
        <v>430</v>
      </c>
      <c r="E3533" s="15" t="s">
        <v>436</v>
      </c>
      <c r="F3533" s="15" t="s">
        <v>26</v>
      </c>
      <c r="G3533" s="15" t="s">
        <v>437</v>
      </c>
      <c r="H3533" s="15" t="s">
        <v>3136</v>
      </c>
      <c r="I3533" s="15" t="s">
        <v>5631</v>
      </c>
      <c r="J3533" s="1" t="s">
        <v>5632</v>
      </c>
      <c r="K3533" s="15" t="s">
        <v>29</v>
      </c>
      <c r="L3533" s="15">
        <v>3</v>
      </c>
      <c r="M3533" s="15" t="s">
        <v>57</v>
      </c>
      <c r="N3533" s="15">
        <v>3</v>
      </c>
      <c r="O3533" s="15">
        <v>1</v>
      </c>
      <c r="P3533" s="13" t="s">
        <v>31</v>
      </c>
      <c r="Q3533" s="13" t="s">
        <v>32</v>
      </c>
      <c r="R3533" s="1"/>
      <c r="S3533" s="13" t="str" cm="1">
        <f t="array" ref="S3533">IFERROR(_xlfn.TEXTJOIN(", ",TRUE,IF(ChangeLog[ROW_ID]=$T3533,ChangeLog[Change'#],"")),"")</f>
        <v/>
      </c>
      <c r="T3533">
        <v>3535</v>
      </c>
    </row>
    <row r="3534" spans="1:20" ht="17.100000000000001" customHeight="1" x14ac:dyDescent="0.25">
      <c r="A3534" s="1" t="s">
        <v>1242</v>
      </c>
      <c r="B3534" s="15">
        <v>2015</v>
      </c>
      <c r="C3534" s="15" t="s">
        <v>430</v>
      </c>
      <c r="D3534" s="15" t="s">
        <v>430</v>
      </c>
      <c r="E3534" s="15" t="s">
        <v>436</v>
      </c>
      <c r="F3534" s="15" t="s">
        <v>26</v>
      </c>
      <c r="G3534" s="15" t="s">
        <v>4417</v>
      </c>
      <c r="H3534" s="15" t="s">
        <v>3136</v>
      </c>
      <c r="I3534" s="15" t="s">
        <v>5633</v>
      </c>
      <c r="J3534" s="1" t="s">
        <v>5634</v>
      </c>
      <c r="K3534" s="15" t="s">
        <v>29</v>
      </c>
      <c r="L3534" s="15">
        <v>3</v>
      </c>
      <c r="M3534" s="15" t="s">
        <v>57</v>
      </c>
      <c r="N3534" s="15">
        <v>3</v>
      </c>
      <c r="O3534" s="15">
        <v>1</v>
      </c>
      <c r="P3534" s="13" t="s">
        <v>31</v>
      </c>
      <c r="Q3534" s="13" t="s">
        <v>32</v>
      </c>
      <c r="R3534" s="1"/>
      <c r="S3534" s="13" t="str" cm="1">
        <f t="array" ref="S3534">IFERROR(_xlfn.TEXTJOIN(", ",TRUE,IF(ChangeLog[ROW_ID]=$T3534,ChangeLog[Change'#],"")),"")</f>
        <v/>
      </c>
      <c r="T3534">
        <v>3536</v>
      </c>
    </row>
    <row r="3535" spans="1:20" ht="17.100000000000001" customHeight="1" x14ac:dyDescent="0.25">
      <c r="A3535" s="1" t="s">
        <v>1242</v>
      </c>
      <c r="B3535" s="15">
        <v>2015</v>
      </c>
      <c r="C3535" s="15" t="s">
        <v>430</v>
      </c>
      <c r="D3535" s="15" t="s">
        <v>430</v>
      </c>
      <c r="E3535" s="15" t="s">
        <v>436</v>
      </c>
      <c r="F3535" s="15" t="s">
        <v>49</v>
      </c>
      <c r="G3535" s="15" t="s">
        <v>4120</v>
      </c>
      <c r="H3535" s="15" t="s">
        <v>3136</v>
      </c>
      <c r="I3535" s="15" t="s">
        <v>5635</v>
      </c>
      <c r="J3535" s="1" t="s">
        <v>5636</v>
      </c>
      <c r="K3535" s="15" t="s">
        <v>29</v>
      </c>
      <c r="L3535" s="15">
        <v>2</v>
      </c>
      <c r="M3535" s="15" t="s">
        <v>30</v>
      </c>
      <c r="N3535" s="15">
        <v>2</v>
      </c>
      <c r="O3535" s="15">
        <v>1</v>
      </c>
      <c r="P3535" s="13" t="s">
        <v>31</v>
      </c>
      <c r="Q3535" s="13" t="s">
        <v>32</v>
      </c>
      <c r="R3535" s="1"/>
      <c r="S3535" s="13" t="str" cm="1">
        <f t="array" ref="S3535">IFERROR(_xlfn.TEXTJOIN(", ",TRUE,IF(ChangeLog[ROW_ID]=$T3535,ChangeLog[Change'#],"")),"")</f>
        <v/>
      </c>
      <c r="T3535">
        <v>3537</v>
      </c>
    </row>
    <row r="3536" spans="1:20" ht="17.100000000000001" customHeight="1" x14ac:dyDescent="0.25">
      <c r="A3536" s="1" t="s">
        <v>1242</v>
      </c>
      <c r="B3536" s="15">
        <v>2015</v>
      </c>
      <c r="C3536" s="15" t="s">
        <v>1092</v>
      </c>
      <c r="D3536" s="15" t="s">
        <v>1092</v>
      </c>
      <c r="E3536" s="15" t="s">
        <v>1093</v>
      </c>
      <c r="F3536" s="15" t="s">
        <v>49</v>
      </c>
      <c r="G3536" s="15" t="s">
        <v>5637</v>
      </c>
      <c r="H3536" s="15" t="s">
        <v>3151</v>
      </c>
      <c r="I3536" s="15" t="s">
        <v>5638</v>
      </c>
      <c r="J3536" s="1" t="s">
        <v>5639</v>
      </c>
      <c r="K3536" s="15" t="s">
        <v>29</v>
      </c>
      <c r="L3536" s="15">
        <v>3</v>
      </c>
      <c r="M3536" s="15" t="s">
        <v>57</v>
      </c>
      <c r="N3536" s="15">
        <v>3</v>
      </c>
      <c r="O3536" s="15">
        <v>1</v>
      </c>
      <c r="P3536" s="13" t="s">
        <v>31</v>
      </c>
      <c r="Q3536" s="13" t="s">
        <v>32</v>
      </c>
      <c r="R3536" s="1"/>
      <c r="S3536" s="13" t="str" cm="1">
        <f t="array" ref="S3536">IFERROR(_xlfn.TEXTJOIN(", ",TRUE,IF(ChangeLog[ROW_ID]=$T3536,ChangeLog[Change'#],"")),"")</f>
        <v>277</v>
      </c>
      <c r="T3536">
        <v>3538</v>
      </c>
    </row>
    <row r="3537" spans="1:20" ht="17.100000000000001" customHeight="1" x14ac:dyDescent="0.25">
      <c r="A3537" s="1" t="s">
        <v>1242</v>
      </c>
      <c r="B3537" s="15">
        <v>2015</v>
      </c>
      <c r="C3537" s="15" t="s">
        <v>1092</v>
      </c>
      <c r="D3537" s="15" t="s">
        <v>1092</v>
      </c>
      <c r="E3537" s="15" t="s">
        <v>1093</v>
      </c>
      <c r="F3537" s="15" t="s">
        <v>49</v>
      </c>
      <c r="G3537" s="15" t="s">
        <v>5640</v>
      </c>
      <c r="H3537" s="15" t="s">
        <v>3151</v>
      </c>
      <c r="I3537" s="15" t="s">
        <v>5641</v>
      </c>
      <c r="J3537" s="1" t="s">
        <v>5642</v>
      </c>
      <c r="K3537" s="15" t="s">
        <v>29</v>
      </c>
      <c r="L3537" s="15">
        <v>3</v>
      </c>
      <c r="M3537" s="15" t="s">
        <v>57</v>
      </c>
      <c r="N3537" s="15">
        <v>3</v>
      </c>
      <c r="O3537" s="15">
        <v>1</v>
      </c>
      <c r="P3537" s="13" t="s">
        <v>31</v>
      </c>
      <c r="Q3537" s="13" t="s">
        <v>32</v>
      </c>
      <c r="R3537" s="1"/>
      <c r="S3537" s="13" t="str" cm="1">
        <f t="array" ref="S3537">IFERROR(_xlfn.TEXTJOIN(", ",TRUE,IF(ChangeLog[ROW_ID]=$T3537,ChangeLog[Change'#],"")),"")</f>
        <v/>
      </c>
      <c r="T3537">
        <v>3539</v>
      </c>
    </row>
    <row r="3538" spans="1:20" ht="17.100000000000001" customHeight="1" x14ac:dyDescent="0.25">
      <c r="A3538" s="1" t="s">
        <v>1242</v>
      </c>
      <c r="B3538" s="15">
        <v>2015</v>
      </c>
      <c r="C3538" s="15" t="s">
        <v>1092</v>
      </c>
      <c r="D3538" s="15" t="s">
        <v>1092</v>
      </c>
      <c r="E3538" s="15" t="s">
        <v>1093</v>
      </c>
      <c r="F3538" s="15" t="s">
        <v>49</v>
      </c>
      <c r="G3538" s="15" t="s">
        <v>5643</v>
      </c>
      <c r="H3538" s="15" t="s">
        <v>3151</v>
      </c>
      <c r="I3538" s="15" t="s">
        <v>5644</v>
      </c>
      <c r="J3538" s="1" t="s">
        <v>5642</v>
      </c>
      <c r="K3538" s="15" t="s">
        <v>29</v>
      </c>
      <c r="L3538" s="15">
        <v>3</v>
      </c>
      <c r="M3538" s="15" t="s">
        <v>57</v>
      </c>
      <c r="N3538" s="15">
        <v>3</v>
      </c>
      <c r="O3538" s="15">
        <v>1</v>
      </c>
      <c r="P3538" s="13" t="s">
        <v>31</v>
      </c>
      <c r="Q3538" s="13" t="s">
        <v>32</v>
      </c>
      <c r="R3538" s="1"/>
      <c r="S3538" s="13" t="str" cm="1">
        <f t="array" ref="S3538">IFERROR(_xlfn.TEXTJOIN(", ",TRUE,IF(ChangeLog[ROW_ID]=$T3538,ChangeLog[Change'#],"")),"")</f>
        <v/>
      </c>
      <c r="T3538">
        <v>3540</v>
      </c>
    </row>
    <row r="3539" spans="1:20" ht="17.100000000000001" customHeight="1" x14ac:dyDescent="0.25">
      <c r="A3539" s="1" t="s">
        <v>1242</v>
      </c>
      <c r="B3539" s="15">
        <v>2015</v>
      </c>
      <c r="C3539" s="15" t="s">
        <v>1092</v>
      </c>
      <c r="D3539" s="15" t="s">
        <v>1092</v>
      </c>
      <c r="E3539" s="15" t="s">
        <v>1093</v>
      </c>
      <c r="F3539" s="15" t="s">
        <v>26</v>
      </c>
      <c r="G3539" s="15" t="s">
        <v>5645</v>
      </c>
      <c r="H3539" s="15" t="s">
        <v>3151</v>
      </c>
      <c r="I3539" s="15" t="s">
        <v>5646</v>
      </c>
      <c r="J3539" s="1" t="s">
        <v>5647</v>
      </c>
      <c r="K3539" s="15" t="s">
        <v>29</v>
      </c>
      <c r="L3539" s="15">
        <v>2</v>
      </c>
      <c r="M3539" s="15" t="s">
        <v>30</v>
      </c>
      <c r="N3539" s="15">
        <v>2</v>
      </c>
      <c r="O3539" s="15">
        <v>1</v>
      </c>
      <c r="P3539" s="13" t="s">
        <v>31</v>
      </c>
      <c r="Q3539" s="13" t="s">
        <v>32</v>
      </c>
      <c r="R3539" s="1"/>
      <c r="S3539" s="13" t="str" cm="1">
        <f t="array" ref="S3539">IFERROR(_xlfn.TEXTJOIN(", ",TRUE,IF(ChangeLog[ROW_ID]=$T3539,ChangeLog[Change'#],"")),"")</f>
        <v/>
      </c>
      <c r="T3539">
        <v>3541</v>
      </c>
    </row>
    <row r="3540" spans="1:20" ht="17.100000000000001" customHeight="1" x14ac:dyDescent="0.25">
      <c r="A3540" s="1" t="s">
        <v>1242</v>
      </c>
      <c r="B3540" s="15">
        <v>2015</v>
      </c>
      <c r="C3540" s="15" t="s">
        <v>2357</v>
      </c>
      <c r="D3540" s="15" t="s">
        <v>2357</v>
      </c>
      <c r="E3540" s="15" t="s">
        <v>2358</v>
      </c>
      <c r="F3540" s="15" t="s">
        <v>26</v>
      </c>
      <c r="G3540" s="15" t="s">
        <v>36</v>
      </c>
      <c r="H3540" s="15" t="s">
        <v>5648</v>
      </c>
      <c r="I3540" s="15" t="s">
        <v>98</v>
      </c>
      <c r="J3540" s="1" t="s">
        <v>5649</v>
      </c>
      <c r="K3540" s="15" t="s">
        <v>29</v>
      </c>
      <c r="L3540" s="15">
        <v>3</v>
      </c>
      <c r="M3540" s="15" t="s">
        <v>57</v>
      </c>
      <c r="N3540" s="15">
        <v>3</v>
      </c>
      <c r="O3540" s="15">
        <v>1</v>
      </c>
      <c r="P3540" s="13" t="s">
        <v>31</v>
      </c>
      <c r="Q3540" s="13" t="s">
        <v>32</v>
      </c>
      <c r="R3540" s="1"/>
      <c r="S3540" s="13" t="str" cm="1">
        <f t="array" ref="S3540">IFERROR(_xlfn.TEXTJOIN(", ",TRUE,IF(ChangeLog[ROW_ID]=$T3540,ChangeLog[Change'#],"")),"")</f>
        <v>278</v>
      </c>
      <c r="T3540">
        <v>3542</v>
      </c>
    </row>
    <row r="3541" spans="1:20" ht="17.100000000000001" customHeight="1" x14ac:dyDescent="0.25">
      <c r="A3541" s="1" t="s">
        <v>1242</v>
      </c>
      <c r="B3541" s="15">
        <v>2015</v>
      </c>
      <c r="C3541" s="15" t="s">
        <v>2357</v>
      </c>
      <c r="D3541" s="15" t="s">
        <v>2357</v>
      </c>
      <c r="E3541" s="15" t="s">
        <v>2358</v>
      </c>
      <c r="F3541" s="15" t="s">
        <v>49</v>
      </c>
      <c r="G3541" s="15" t="s">
        <v>36</v>
      </c>
      <c r="H3541" s="15" t="s">
        <v>5648</v>
      </c>
      <c r="I3541" s="15" t="s">
        <v>265</v>
      </c>
      <c r="J3541" s="1" t="s">
        <v>5650</v>
      </c>
      <c r="K3541" s="15" t="s">
        <v>29</v>
      </c>
      <c r="L3541" s="15">
        <v>2</v>
      </c>
      <c r="M3541" s="15" t="s">
        <v>30</v>
      </c>
      <c r="N3541" s="15">
        <v>2</v>
      </c>
      <c r="O3541" s="15">
        <v>1</v>
      </c>
      <c r="P3541" s="13" t="s">
        <v>31</v>
      </c>
      <c r="Q3541" s="13" t="s">
        <v>32</v>
      </c>
      <c r="R3541" s="1"/>
      <c r="S3541" s="13" t="str" cm="1">
        <f t="array" ref="S3541">IFERROR(_xlfn.TEXTJOIN(", ",TRUE,IF(ChangeLog[ROW_ID]=$T3541,ChangeLog[Change'#],"")),"")</f>
        <v>279</v>
      </c>
      <c r="T3541">
        <v>3543</v>
      </c>
    </row>
    <row r="3542" spans="1:20" ht="17.100000000000001" customHeight="1" x14ac:dyDescent="0.25">
      <c r="A3542" s="1" t="s">
        <v>1242</v>
      </c>
      <c r="B3542" s="15">
        <v>2015</v>
      </c>
      <c r="C3542" s="15" t="s">
        <v>130</v>
      </c>
      <c r="D3542" s="15" t="s">
        <v>130</v>
      </c>
      <c r="E3542" s="15" t="s">
        <v>130</v>
      </c>
      <c r="F3542" s="15" t="s">
        <v>49</v>
      </c>
      <c r="G3542" s="15" t="s">
        <v>5651</v>
      </c>
      <c r="H3542" s="15" t="s">
        <v>3344</v>
      </c>
      <c r="I3542" s="15" t="s">
        <v>5652</v>
      </c>
      <c r="J3542" s="1" t="s">
        <v>5653</v>
      </c>
      <c r="K3542" s="15" t="s">
        <v>29</v>
      </c>
      <c r="L3542" s="15">
        <v>1</v>
      </c>
      <c r="M3542" s="15" t="s">
        <v>41</v>
      </c>
      <c r="N3542" s="15">
        <v>1</v>
      </c>
      <c r="O3542" s="15">
        <v>1</v>
      </c>
      <c r="P3542" s="13" t="s">
        <v>31</v>
      </c>
      <c r="Q3542" s="13" t="s">
        <v>32</v>
      </c>
      <c r="R3542" s="1"/>
      <c r="S3542" s="13" t="str" cm="1">
        <f t="array" ref="S3542">IFERROR(_xlfn.TEXTJOIN(", ",TRUE,IF(ChangeLog[ROW_ID]=$T3542,ChangeLog[Change'#],"")),"")</f>
        <v/>
      </c>
      <c r="T3542">
        <v>3544</v>
      </c>
    </row>
    <row r="3543" spans="1:20" ht="17.100000000000001" customHeight="1" x14ac:dyDescent="0.25">
      <c r="A3543" s="1" t="s">
        <v>1242</v>
      </c>
      <c r="B3543" s="15">
        <v>2015</v>
      </c>
      <c r="C3543" s="15" t="s">
        <v>130</v>
      </c>
      <c r="D3543" s="15" t="s">
        <v>130</v>
      </c>
      <c r="E3543" s="15" t="s">
        <v>130</v>
      </c>
      <c r="F3543" s="15" t="s">
        <v>49</v>
      </c>
      <c r="G3543" s="15" t="s">
        <v>308</v>
      </c>
      <c r="H3543" s="15" t="s">
        <v>3344</v>
      </c>
      <c r="I3543" s="15" t="s">
        <v>5654</v>
      </c>
      <c r="J3543" s="1" t="s">
        <v>5653</v>
      </c>
      <c r="K3543" s="15" t="s">
        <v>29</v>
      </c>
      <c r="L3543" s="15">
        <v>1</v>
      </c>
      <c r="M3543" s="15" t="s">
        <v>41</v>
      </c>
      <c r="N3543" s="15">
        <v>1</v>
      </c>
      <c r="O3543" s="15">
        <v>1</v>
      </c>
      <c r="P3543" s="13" t="s">
        <v>31</v>
      </c>
      <c r="Q3543" s="13" t="s">
        <v>32</v>
      </c>
      <c r="R3543" s="1"/>
      <c r="S3543" s="13" t="str" cm="1">
        <f t="array" ref="S3543">IFERROR(_xlfn.TEXTJOIN(", ",TRUE,IF(ChangeLog[ROW_ID]=$T3543,ChangeLog[Change'#],"")),"")</f>
        <v/>
      </c>
      <c r="T3543">
        <v>3545</v>
      </c>
    </row>
    <row r="3544" spans="1:20" ht="17.100000000000001" customHeight="1" x14ac:dyDescent="0.25">
      <c r="A3544" s="1" t="s">
        <v>1242</v>
      </c>
      <c r="B3544" s="15">
        <v>2015</v>
      </c>
      <c r="C3544" s="15" t="s">
        <v>130</v>
      </c>
      <c r="D3544" s="15" t="s">
        <v>130</v>
      </c>
      <c r="E3544" s="15" t="s">
        <v>130</v>
      </c>
      <c r="F3544" s="15" t="s">
        <v>26</v>
      </c>
      <c r="G3544" s="15" t="s">
        <v>5651</v>
      </c>
      <c r="H3544" s="15" t="s">
        <v>3344</v>
      </c>
      <c r="I3544" s="15" t="s">
        <v>5655</v>
      </c>
      <c r="J3544" s="1" t="s">
        <v>5656</v>
      </c>
      <c r="K3544" s="15" t="s">
        <v>29</v>
      </c>
      <c r="L3544" s="15">
        <v>1</v>
      </c>
      <c r="M3544" s="15" t="s">
        <v>41</v>
      </c>
      <c r="N3544" s="15">
        <v>1</v>
      </c>
      <c r="O3544" s="15">
        <v>1</v>
      </c>
      <c r="P3544" s="13" t="s">
        <v>31</v>
      </c>
      <c r="Q3544" s="13" t="s">
        <v>32</v>
      </c>
      <c r="R3544" s="1"/>
      <c r="S3544" s="13" t="str" cm="1">
        <f t="array" ref="S3544">IFERROR(_xlfn.TEXTJOIN(", ",TRUE,IF(ChangeLog[ROW_ID]=$T3544,ChangeLog[Change'#],"")),"")</f>
        <v/>
      </c>
      <c r="T3544">
        <v>3546</v>
      </c>
    </row>
    <row r="3545" spans="1:20" ht="17.100000000000001" customHeight="1" x14ac:dyDescent="0.25">
      <c r="A3545" s="1" t="s">
        <v>1242</v>
      </c>
      <c r="B3545" s="15">
        <v>2015</v>
      </c>
      <c r="C3545" s="15" t="s">
        <v>130</v>
      </c>
      <c r="D3545" s="15" t="s">
        <v>130</v>
      </c>
      <c r="E3545" s="15" t="s">
        <v>130</v>
      </c>
      <c r="F3545" s="15" t="s">
        <v>26</v>
      </c>
      <c r="G3545" s="15" t="s">
        <v>308</v>
      </c>
      <c r="H3545" s="15" t="s">
        <v>3344</v>
      </c>
      <c r="I3545" s="15" t="s">
        <v>5657</v>
      </c>
      <c r="J3545" s="1" t="s">
        <v>5656</v>
      </c>
      <c r="K3545" s="15" t="s">
        <v>29</v>
      </c>
      <c r="L3545" s="15">
        <v>2</v>
      </c>
      <c r="M3545" s="15" t="s">
        <v>30</v>
      </c>
      <c r="N3545" s="15">
        <v>2</v>
      </c>
      <c r="O3545" s="15">
        <v>1</v>
      </c>
      <c r="P3545" s="13" t="s">
        <v>31</v>
      </c>
      <c r="Q3545" s="13" t="s">
        <v>32</v>
      </c>
      <c r="R3545" s="1"/>
      <c r="S3545" s="13" t="str" cm="1">
        <f t="array" ref="S3545">IFERROR(_xlfn.TEXTJOIN(", ",TRUE,IF(ChangeLog[ROW_ID]=$T3545,ChangeLog[Change'#],"")),"")</f>
        <v/>
      </c>
      <c r="T3545">
        <v>3547</v>
      </c>
    </row>
    <row r="3546" spans="1:20" ht="17.100000000000001" customHeight="1" x14ac:dyDescent="0.25">
      <c r="A3546" s="1" t="s">
        <v>1242</v>
      </c>
      <c r="B3546" s="15">
        <v>2015</v>
      </c>
      <c r="C3546" s="15" t="s">
        <v>130</v>
      </c>
      <c r="D3546" s="15" t="s">
        <v>130</v>
      </c>
      <c r="E3546" s="15" t="s">
        <v>130</v>
      </c>
      <c r="F3546" s="15" t="s">
        <v>49</v>
      </c>
      <c r="G3546" s="15" t="s">
        <v>5658</v>
      </c>
      <c r="H3546" s="15" t="s">
        <v>3344</v>
      </c>
      <c r="I3546" s="15" t="s">
        <v>5659</v>
      </c>
      <c r="J3546" s="1" t="s">
        <v>5660</v>
      </c>
      <c r="K3546" s="15" t="s">
        <v>29</v>
      </c>
      <c r="L3546" s="15">
        <v>2</v>
      </c>
      <c r="M3546" s="15" t="s">
        <v>30</v>
      </c>
      <c r="N3546" s="15">
        <v>2</v>
      </c>
      <c r="O3546" s="15">
        <v>1</v>
      </c>
      <c r="P3546" s="13" t="s">
        <v>31</v>
      </c>
      <c r="Q3546" s="13" t="s">
        <v>32</v>
      </c>
      <c r="R3546" s="1"/>
      <c r="S3546" s="13" t="str" cm="1">
        <f t="array" ref="S3546">IFERROR(_xlfn.TEXTJOIN(", ",TRUE,IF(ChangeLog[ROW_ID]=$T3546,ChangeLog[Change'#],"")),"")</f>
        <v/>
      </c>
      <c r="T3546">
        <v>3548</v>
      </c>
    </row>
    <row r="3547" spans="1:20" ht="17.100000000000001" customHeight="1" x14ac:dyDescent="0.25">
      <c r="A3547" s="1" t="s">
        <v>1242</v>
      </c>
      <c r="B3547" s="15">
        <v>2015</v>
      </c>
      <c r="C3547" s="15" t="s">
        <v>130</v>
      </c>
      <c r="D3547" s="15" t="s">
        <v>130</v>
      </c>
      <c r="E3547" s="15" t="s">
        <v>130</v>
      </c>
      <c r="F3547" s="15" t="s">
        <v>26</v>
      </c>
      <c r="G3547" s="15" t="s">
        <v>5661</v>
      </c>
      <c r="H3547" s="15" t="s">
        <v>3344</v>
      </c>
      <c r="I3547" s="15" t="s">
        <v>5662</v>
      </c>
      <c r="J3547" s="1" t="s">
        <v>5663</v>
      </c>
      <c r="K3547" s="15" t="s">
        <v>29</v>
      </c>
      <c r="L3547" s="15">
        <v>2</v>
      </c>
      <c r="M3547" s="15" t="s">
        <v>30</v>
      </c>
      <c r="N3547" s="15">
        <v>2</v>
      </c>
      <c r="O3547" s="15">
        <v>1</v>
      </c>
      <c r="P3547" s="13" t="s">
        <v>31</v>
      </c>
      <c r="Q3547" s="13" t="s">
        <v>32</v>
      </c>
      <c r="R3547" s="1"/>
      <c r="S3547" s="13" t="str" cm="1">
        <f t="array" ref="S3547">IFERROR(_xlfn.TEXTJOIN(", ",TRUE,IF(ChangeLog[ROW_ID]=$T3547,ChangeLog[Change'#],"")),"")</f>
        <v/>
      </c>
      <c r="T3547">
        <v>3549</v>
      </c>
    </row>
    <row r="3548" spans="1:20" ht="17.100000000000001" customHeight="1" x14ac:dyDescent="0.25">
      <c r="A3548" s="1" t="s">
        <v>1242</v>
      </c>
      <c r="B3548" s="15">
        <v>2015</v>
      </c>
      <c r="C3548" s="15" t="s">
        <v>130</v>
      </c>
      <c r="D3548" s="15" t="s">
        <v>130</v>
      </c>
      <c r="E3548" s="15" t="s">
        <v>130</v>
      </c>
      <c r="F3548" s="15" t="s">
        <v>26</v>
      </c>
      <c r="G3548" s="15" t="s">
        <v>218</v>
      </c>
      <c r="H3548" s="15" t="s">
        <v>3344</v>
      </c>
      <c r="I3548" s="15" t="s">
        <v>5664</v>
      </c>
      <c r="J3548" s="1" t="s">
        <v>5665</v>
      </c>
      <c r="K3548" s="15" t="s">
        <v>29</v>
      </c>
      <c r="L3548" s="15">
        <v>3</v>
      </c>
      <c r="M3548" s="15" t="s">
        <v>57</v>
      </c>
      <c r="N3548" s="15">
        <v>3</v>
      </c>
      <c r="O3548" s="15">
        <v>1</v>
      </c>
      <c r="P3548" s="13" t="s">
        <v>31</v>
      </c>
      <c r="Q3548" s="13" t="s">
        <v>32</v>
      </c>
      <c r="R3548" s="1"/>
      <c r="S3548" s="13" t="str" cm="1">
        <f t="array" ref="S3548">IFERROR(_xlfn.TEXTJOIN(", ",TRUE,IF(ChangeLog[ROW_ID]=$T3548,ChangeLog[Change'#],"")),"")</f>
        <v/>
      </c>
      <c r="T3548">
        <v>3550</v>
      </c>
    </row>
    <row r="3549" spans="1:20" ht="17.100000000000001" customHeight="1" x14ac:dyDescent="0.25">
      <c r="A3549" s="1" t="s">
        <v>1242</v>
      </c>
      <c r="B3549" s="15">
        <v>2015</v>
      </c>
      <c r="C3549" s="15" t="s">
        <v>130</v>
      </c>
      <c r="D3549" s="15" t="s">
        <v>130</v>
      </c>
      <c r="E3549" s="15" t="s">
        <v>793</v>
      </c>
      <c r="F3549" s="15" t="s">
        <v>49</v>
      </c>
      <c r="G3549" s="15" t="s">
        <v>1111</v>
      </c>
      <c r="H3549" s="15" t="s">
        <v>3344</v>
      </c>
      <c r="I3549" s="15" t="s">
        <v>5666</v>
      </c>
      <c r="J3549" s="1" t="s">
        <v>5667</v>
      </c>
      <c r="K3549" s="15" t="s">
        <v>29</v>
      </c>
      <c r="L3549" s="15">
        <v>1</v>
      </c>
      <c r="M3549" s="15" t="s">
        <v>41</v>
      </c>
      <c r="N3549" s="15">
        <v>1</v>
      </c>
      <c r="O3549" s="15">
        <v>1</v>
      </c>
      <c r="P3549" s="13" t="s">
        <v>31</v>
      </c>
      <c r="Q3549" s="13" t="s">
        <v>32</v>
      </c>
      <c r="R3549" s="1"/>
      <c r="S3549" s="13" t="str" cm="1">
        <f t="array" ref="S3549">IFERROR(_xlfn.TEXTJOIN(", ",TRUE,IF(ChangeLog[ROW_ID]=$T3549,ChangeLog[Change'#],"")),"")</f>
        <v/>
      </c>
      <c r="T3549">
        <v>3551</v>
      </c>
    </row>
    <row r="3550" spans="1:20" ht="17.100000000000001" customHeight="1" x14ac:dyDescent="0.25">
      <c r="A3550" s="1" t="s">
        <v>1242</v>
      </c>
      <c r="B3550" s="15">
        <v>2015</v>
      </c>
      <c r="C3550" s="15" t="s">
        <v>130</v>
      </c>
      <c r="D3550" s="15" t="s">
        <v>130</v>
      </c>
      <c r="E3550" s="15" t="s">
        <v>130</v>
      </c>
      <c r="F3550" s="15" t="s">
        <v>26</v>
      </c>
      <c r="G3550" s="15" t="s">
        <v>305</v>
      </c>
      <c r="H3550" s="15" t="s">
        <v>3344</v>
      </c>
      <c r="I3550" s="15" t="s">
        <v>5668</v>
      </c>
      <c r="J3550" s="1" t="s">
        <v>5669</v>
      </c>
      <c r="K3550" s="15" t="s">
        <v>29</v>
      </c>
      <c r="L3550" s="15">
        <v>1</v>
      </c>
      <c r="M3550" s="15" t="s">
        <v>41</v>
      </c>
      <c r="N3550" s="15">
        <v>1</v>
      </c>
      <c r="O3550" s="15">
        <v>1</v>
      </c>
      <c r="P3550" s="13" t="s">
        <v>31</v>
      </c>
      <c r="Q3550" s="13" t="s">
        <v>32</v>
      </c>
      <c r="R3550" s="1"/>
      <c r="S3550" s="13" t="str" cm="1">
        <f t="array" ref="S3550">IFERROR(_xlfn.TEXTJOIN(", ",TRUE,IF(ChangeLog[ROW_ID]=$T3550,ChangeLog[Change'#],"")),"")</f>
        <v/>
      </c>
      <c r="T3550">
        <v>3552</v>
      </c>
    </row>
    <row r="3551" spans="1:20" ht="17.100000000000001" customHeight="1" x14ac:dyDescent="0.25">
      <c r="A3551" s="1" t="s">
        <v>1242</v>
      </c>
      <c r="B3551" s="15">
        <v>2015</v>
      </c>
      <c r="C3551" s="15" t="s">
        <v>130</v>
      </c>
      <c r="D3551" s="15" t="s">
        <v>130</v>
      </c>
      <c r="E3551" s="15" t="s">
        <v>130</v>
      </c>
      <c r="F3551" s="15" t="s">
        <v>26</v>
      </c>
      <c r="G3551" s="15" t="s">
        <v>301</v>
      </c>
      <c r="H3551" s="15" t="s">
        <v>3344</v>
      </c>
      <c r="I3551" s="15" t="s">
        <v>5670</v>
      </c>
      <c r="J3551" s="1" t="s">
        <v>343</v>
      </c>
      <c r="K3551" s="15" t="s">
        <v>29</v>
      </c>
      <c r="L3551" s="15">
        <v>1</v>
      </c>
      <c r="M3551" s="15" t="s">
        <v>41</v>
      </c>
      <c r="N3551" s="15">
        <v>1</v>
      </c>
      <c r="O3551" s="15">
        <v>1</v>
      </c>
      <c r="P3551" s="13" t="s">
        <v>31</v>
      </c>
      <c r="Q3551" s="13" t="s">
        <v>32</v>
      </c>
      <c r="R3551" s="1"/>
      <c r="S3551" s="13" t="str" cm="1">
        <f t="array" ref="S3551">IFERROR(_xlfn.TEXTJOIN(", ",TRUE,IF(ChangeLog[ROW_ID]=$T3551,ChangeLog[Change'#],"")),"")</f>
        <v/>
      </c>
      <c r="T3551">
        <v>3553</v>
      </c>
    </row>
    <row r="3552" spans="1:20" ht="17.100000000000001" customHeight="1" x14ac:dyDescent="0.25">
      <c r="A3552" s="1" t="s">
        <v>1242</v>
      </c>
      <c r="B3552" s="15">
        <v>2015</v>
      </c>
      <c r="C3552" s="15" t="s">
        <v>130</v>
      </c>
      <c r="D3552" s="15" t="s">
        <v>130</v>
      </c>
      <c r="E3552" s="15" t="s">
        <v>130</v>
      </c>
      <c r="F3552" s="15" t="s">
        <v>26</v>
      </c>
      <c r="G3552" s="15" t="s">
        <v>311</v>
      </c>
      <c r="H3552" s="15" t="s">
        <v>3344</v>
      </c>
      <c r="I3552" s="15" t="s">
        <v>5671</v>
      </c>
      <c r="J3552" s="1" t="s">
        <v>5672</v>
      </c>
      <c r="K3552" s="15" t="s">
        <v>29</v>
      </c>
      <c r="L3552" s="15">
        <v>1</v>
      </c>
      <c r="M3552" s="15" t="s">
        <v>41</v>
      </c>
      <c r="N3552" s="15">
        <v>1</v>
      </c>
      <c r="O3552" s="15">
        <v>1</v>
      </c>
      <c r="P3552" s="13" t="s">
        <v>31</v>
      </c>
      <c r="Q3552" s="13" t="s">
        <v>32</v>
      </c>
      <c r="R3552" s="1"/>
      <c r="S3552" s="13" t="str" cm="1">
        <f t="array" ref="S3552">IFERROR(_xlfn.TEXTJOIN(", ",TRUE,IF(ChangeLog[ROW_ID]=$T3552,ChangeLog[Change'#],"")),"")</f>
        <v/>
      </c>
      <c r="T3552">
        <v>3554</v>
      </c>
    </row>
    <row r="3553" spans="1:20" ht="17.100000000000001" customHeight="1" x14ac:dyDescent="0.25">
      <c r="A3553" s="1" t="s">
        <v>1242</v>
      </c>
      <c r="B3553" s="15">
        <v>2015</v>
      </c>
      <c r="C3553" s="15" t="s">
        <v>130</v>
      </c>
      <c r="D3553" s="15" t="s">
        <v>130</v>
      </c>
      <c r="E3553" s="15" t="s">
        <v>130</v>
      </c>
      <c r="F3553" s="15" t="s">
        <v>49</v>
      </c>
      <c r="G3553" s="15" t="s">
        <v>5673</v>
      </c>
      <c r="H3553" s="15" t="s">
        <v>3344</v>
      </c>
      <c r="I3553" s="15" t="s">
        <v>5674</v>
      </c>
      <c r="J3553" s="1" t="s">
        <v>5675</v>
      </c>
      <c r="K3553" s="15" t="s">
        <v>29</v>
      </c>
      <c r="L3553" s="15">
        <v>1</v>
      </c>
      <c r="M3553" s="15" t="s">
        <v>41</v>
      </c>
      <c r="N3553" s="15">
        <v>1</v>
      </c>
      <c r="O3553" s="15">
        <v>1</v>
      </c>
      <c r="P3553" s="13" t="s">
        <v>31</v>
      </c>
      <c r="Q3553" s="13" t="s">
        <v>32</v>
      </c>
      <c r="R3553" s="1"/>
      <c r="S3553" s="13" t="str" cm="1">
        <f t="array" ref="S3553">IFERROR(_xlfn.TEXTJOIN(", ",TRUE,IF(ChangeLog[ROW_ID]=$T3553,ChangeLog[Change'#],"")),"")</f>
        <v/>
      </c>
      <c r="T3553">
        <v>3555</v>
      </c>
    </row>
    <row r="3554" spans="1:20" ht="17.100000000000001" customHeight="1" x14ac:dyDescent="0.25">
      <c r="A3554" s="1" t="s">
        <v>1242</v>
      </c>
      <c r="B3554" s="15">
        <v>2015</v>
      </c>
      <c r="C3554" s="15" t="s">
        <v>130</v>
      </c>
      <c r="D3554" s="15" t="s">
        <v>130</v>
      </c>
      <c r="E3554" s="15" t="s">
        <v>130</v>
      </c>
      <c r="F3554" s="15" t="s">
        <v>49</v>
      </c>
      <c r="G3554" s="15" t="s">
        <v>449</v>
      </c>
      <c r="H3554" s="15" t="s">
        <v>3344</v>
      </c>
      <c r="I3554" s="15" t="s">
        <v>5676</v>
      </c>
      <c r="J3554" s="1" t="s">
        <v>5677</v>
      </c>
      <c r="K3554" s="15" t="s">
        <v>29</v>
      </c>
      <c r="L3554" s="15">
        <v>1</v>
      </c>
      <c r="M3554" s="15" t="s">
        <v>41</v>
      </c>
      <c r="N3554" s="15">
        <v>1</v>
      </c>
      <c r="O3554" s="15">
        <v>1</v>
      </c>
      <c r="P3554" s="13" t="s">
        <v>31</v>
      </c>
      <c r="Q3554" s="13" t="s">
        <v>32</v>
      </c>
      <c r="R3554" s="1"/>
      <c r="S3554" s="13" t="str" cm="1">
        <f t="array" ref="S3554">IFERROR(_xlfn.TEXTJOIN(", ",TRUE,IF(ChangeLog[ROW_ID]=$T3554,ChangeLog[Change'#],"")),"")</f>
        <v/>
      </c>
      <c r="T3554">
        <v>3556</v>
      </c>
    </row>
    <row r="3555" spans="1:20" ht="17.100000000000001" customHeight="1" x14ac:dyDescent="0.25">
      <c r="A3555" s="1" t="s">
        <v>1242</v>
      </c>
      <c r="B3555" s="15">
        <v>2015</v>
      </c>
      <c r="C3555" s="15" t="s">
        <v>130</v>
      </c>
      <c r="D3555" s="15" t="s">
        <v>130</v>
      </c>
      <c r="E3555" s="15" t="s">
        <v>130</v>
      </c>
      <c r="F3555" s="15" t="s">
        <v>49</v>
      </c>
      <c r="G3555" s="15" t="s">
        <v>218</v>
      </c>
      <c r="H3555" s="15" t="s">
        <v>3344</v>
      </c>
      <c r="I3555" s="15" t="s">
        <v>5678</v>
      </c>
      <c r="J3555" s="1" t="s">
        <v>5679</v>
      </c>
      <c r="K3555" s="15" t="s">
        <v>29</v>
      </c>
      <c r="L3555" s="15">
        <v>1</v>
      </c>
      <c r="M3555" s="15" t="s">
        <v>41</v>
      </c>
      <c r="N3555" s="15">
        <v>1</v>
      </c>
      <c r="O3555" s="15">
        <v>1</v>
      </c>
      <c r="P3555" s="13" t="s">
        <v>31</v>
      </c>
      <c r="Q3555" s="13" t="s">
        <v>32</v>
      </c>
      <c r="R3555" s="1"/>
      <c r="S3555" s="13" t="str" cm="1">
        <f t="array" ref="S3555">IFERROR(_xlfn.TEXTJOIN(", ",TRUE,IF(ChangeLog[ROW_ID]=$T3555,ChangeLog[Change'#],"")),"")</f>
        <v/>
      </c>
      <c r="T3555">
        <v>3557</v>
      </c>
    </row>
    <row r="3556" spans="1:20" ht="17.100000000000001" customHeight="1" x14ac:dyDescent="0.25">
      <c r="A3556" s="1" t="s">
        <v>1242</v>
      </c>
      <c r="B3556" s="15">
        <v>2015</v>
      </c>
      <c r="C3556" s="15" t="s">
        <v>130</v>
      </c>
      <c r="D3556" s="15" t="s">
        <v>130</v>
      </c>
      <c r="E3556" s="15" t="s">
        <v>130</v>
      </c>
      <c r="F3556" s="15" t="s">
        <v>49</v>
      </c>
      <c r="G3556" s="15" t="s">
        <v>315</v>
      </c>
      <c r="H3556" s="15" t="s">
        <v>3344</v>
      </c>
      <c r="I3556" s="15" t="s">
        <v>5680</v>
      </c>
      <c r="J3556" s="1" t="s">
        <v>488</v>
      </c>
      <c r="K3556" s="15" t="s">
        <v>29</v>
      </c>
      <c r="L3556" s="15">
        <v>2</v>
      </c>
      <c r="M3556" s="15" t="s">
        <v>30</v>
      </c>
      <c r="N3556" s="15">
        <v>2</v>
      </c>
      <c r="O3556" s="15">
        <v>1</v>
      </c>
      <c r="P3556" s="13" t="s">
        <v>31</v>
      </c>
      <c r="Q3556" s="13" t="s">
        <v>32</v>
      </c>
      <c r="R3556" s="1"/>
      <c r="S3556" s="13" t="str" cm="1">
        <f t="array" ref="S3556">IFERROR(_xlfn.TEXTJOIN(", ",TRUE,IF(ChangeLog[ROW_ID]=$T3556,ChangeLog[Change'#],"")),"")</f>
        <v/>
      </c>
      <c r="T3556">
        <v>3558</v>
      </c>
    </row>
    <row r="3557" spans="1:20" ht="17.100000000000001" customHeight="1" x14ac:dyDescent="0.25">
      <c r="A3557" s="1" t="s">
        <v>1242</v>
      </c>
      <c r="B3557" s="15">
        <v>2015</v>
      </c>
      <c r="C3557" s="15" t="s">
        <v>130</v>
      </c>
      <c r="D3557" s="15" t="s">
        <v>130</v>
      </c>
      <c r="E3557" s="15" t="s">
        <v>130</v>
      </c>
      <c r="F3557" s="15" t="s">
        <v>325</v>
      </c>
      <c r="G3557" s="15" t="s">
        <v>4251</v>
      </c>
      <c r="H3557" s="15" t="s">
        <v>3344</v>
      </c>
      <c r="I3557" s="15" t="s">
        <v>5681</v>
      </c>
      <c r="J3557" s="1" t="s">
        <v>5682</v>
      </c>
      <c r="K3557" s="15" t="s">
        <v>29</v>
      </c>
      <c r="L3557" s="15">
        <v>2</v>
      </c>
      <c r="M3557" s="15" t="s">
        <v>30</v>
      </c>
      <c r="N3557" s="15">
        <v>2</v>
      </c>
      <c r="O3557" s="15">
        <v>1</v>
      </c>
      <c r="P3557" s="13" t="s">
        <v>31</v>
      </c>
      <c r="Q3557" s="13" t="s">
        <v>32</v>
      </c>
      <c r="R3557" s="1"/>
      <c r="S3557" s="13" t="str" cm="1">
        <f t="array" ref="S3557">IFERROR(_xlfn.TEXTJOIN(", ",TRUE,IF(ChangeLog[ROW_ID]=$T3557,ChangeLog[Change'#],"")),"")</f>
        <v/>
      </c>
      <c r="T3557">
        <v>3559</v>
      </c>
    </row>
    <row r="3558" spans="1:20" ht="17.100000000000001" customHeight="1" x14ac:dyDescent="0.25">
      <c r="A3558" s="1" t="s">
        <v>1242</v>
      </c>
      <c r="B3558" s="15">
        <v>2015</v>
      </c>
      <c r="C3558" s="15" t="s">
        <v>130</v>
      </c>
      <c r="D3558" s="15" t="s">
        <v>130</v>
      </c>
      <c r="E3558" s="15" t="s">
        <v>793</v>
      </c>
      <c r="F3558" s="15" t="s">
        <v>26</v>
      </c>
      <c r="G3558" s="15" t="s">
        <v>1111</v>
      </c>
      <c r="H3558" s="15" t="s">
        <v>3344</v>
      </c>
      <c r="I3558" s="15" t="s">
        <v>5683</v>
      </c>
      <c r="J3558" s="1" t="s">
        <v>1113</v>
      </c>
      <c r="K3558" s="15" t="s">
        <v>29</v>
      </c>
      <c r="L3558" s="15">
        <v>2</v>
      </c>
      <c r="M3558" s="15" t="s">
        <v>30</v>
      </c>
      <c r="N3558" s="15">
        <v>2</v>
      </c>
      <c r="O3558" s="15">
        <v>1</v>
      </c>
      <c r="P3558" s="13" t="s">
        <v>31</v>
      </c>
      <c r="Q3558" s="13" t="s">
        <v>32</v>
      </c>
      <c r="R3558" s="1"/>
      <c r="S3558" s="13" t="str" cm="1">
        <f t="array" ref="S3558">IFERROR(_xlfn.TEXTJOIN(", ",TRUE,IF(ChangeLog[ROW_ID]=$T3558,ChangeLog[Change'#],"")),"")</f>
        <v/>
      </c>
      <c r="T3558">
        <v>3560</v>
      </c>
    </row>
    <row r="3559" spans="1:20" ht="17.100000000000001" customHeight="1" x14ac:dyDescent="0.25">
      <c r="A3559" s="1" t="s">
        <v>1242</v>
      </c>
      <c r="B3559" s="15">
        <v>2015</v>
      </c>
      <c r="C3559" s="15" t="s">
        <v>130</v>
      </c>
      <c r="D3559" s="15" t="s">
        <v>130</v>
      </c>
      <c r="E3559" s="15" t="s">
        <v>130</v>
      </c>
      <c r="F3559" s="15" t="s">
        <v>26</v>
      </c>
      <c r="G3559" s="15" t="s">
        <v>5673</v>
      </c>
      <c r="H3559" s="15" t="s">
        <v>3344</v>
      </c>
      <c r="I3559" s="15" t="s">
        <v>5684</v>
      </c>
      <c r="J3559" s="1" t="s">
        <v>5685</v>
      </c>
      <c r="K3559" s="15" t="s">
        <v>29</v>
      </c>
      <c r="L3559" s="15">
        <v>2</v>
      </c>
      <c r="M3559" s="15" t="s">
        <v>30</v>
      </c>
      <c r="N3559" s="15">
        <v>2</v>
      </c>
      <c r="O3559" s="15">
        <v>1</v>
      </c>
      <c r="P3559" s="13" t="s">
        <v>31</v>
      </c>
      <c r="Q3559" s="13" t="s">
        <v>32</v>
      </c>
      <c r="R3559" s="1"/>
      <c r="S3559" s="13" t="str" cm="1">
        <f t="array" ref="S3559">IFERROR(_xlfn.TEXTJOIN(", ",TRUE,IF(ChangeLog[ROW_ID]=$T3559,ChangeLog[Change'#],"")),"")</f>
        <v/>
      </c>
      <c r="T3559">
        <v>3561</v>
      </c>
    </row>
    <row r="3560" spans="1:20" ht="17.100000000000001" customHeight="1" x14ac:dyDescent="0.25">
      <c r="A3560" s="1" t="s">
        <v>1242</v>
      </c>
      <c r="B3560" s="15">
        <v>2015</v>
      </c>
      <c r="C3560" s="15" t="s">
        <v>171</v>
      </c>
      <c r="D3560" s="15" t="s">
        <v>171</v>
      </c>
      <c r="E3560" s="15" t="s">
        <v>5354</v>
      </c>
      <c r="F3560" s="15" t="s">
        <v>26</v>
      </c>
      <c r="G3560" s="15" t="s">
        <v>5686</v>
      </c>
      <c r="H3560" s="15" t="s">
        <v>5687</v>
      </c>
      <c r="I3560" s="15" t="s">
        <v>5688</v>
      </c>
      <c r="J3560" s="1" t="s">
        <v>5689</v>
      </c>
      <c r="K3560" s="15" t="s">
        <v>29</v>
      </c>
      <c r="L3560" s="15">
        <v>3</v>
      </c>
      <c r="M3560" s="15" t="s">
        <v>57</v>
      </c>
      <c r="N3560" s="15">
        <v>3</v>
      </c>
      <c r="O3560" s="15">
        <v>1</v>
      </c>
      <c r="P3560" s="13" t="s">
        <v>31</v>
      </c>
      <c r="Q3560" s="13" t="s">
        <v>32</v>
      </c>
      <c r="R3560" s="1"/>
      <c r="S3560" s="13" t="str" cm="1">
        <f t="array" ref="S3560">IFERROR(_xlfn.TEXTJOIN(", ",TRUE,IF(ChangeLog[ROW_ID]=$T3560,ChangeLog[Change'#],"")),"")</f>
        <v>273</v>
      </c>
      <c r="T3560">
        <v>3562</v>
      </c>
    </row>
    <row r="3561" spans="1:20" ht="17.100000000000001" customHeight="1" x14ac:dyDescent="0.25">
      <c r="A3561" s="1" t="s">
        <v>1242</v>
      </c>
      <c r="B3561" s="15">
        <v>2015</v>
      </c>
      <c r="C3561" s="15" t="s">
        <v>171</v>
      </c>
      <c r="D3561" s="15" t="s">
        <v>171</v>
      </c>
      <c r="E3561" s="15" t="s">
        <v>5354</v>
      </c>
      <c r="F3561" s="15" t="s">
        <v>26</v>
      </c>
      <c r="G3561" s="15" t="s">
        <v>5690</v>
      </c>
      <c r="H3561" s="15" t="s">
        <v>5687</v>
      </c>
      <c r="I3561" s="15" t="s">
        <v>5691</v>
      </c>
      <c r="J3561" s="1" t="s">
        <v>5689</v>
      </c>
      <c r="K3561" s="15" t="s">
        <v>29</v>
      </c>
      <c r="L3561" s="15">
        <v>3</v>
      </c>
      <c r="M3561" s="15" t="s">
        <v>57</v>
      </c>
      <c r="N3561" s="15">
        <v>3</v>
      </c>
      <c r="O3561" s="15">
        <v>1</v>
      </c>
      <c r="P3561" s="13" t="s">
        <v>31</v>
      </c>
      <c r="Q3561" s="13" t="s">
        <v>32</v>
      </c>
      <c r="R3561" s="1"/>
      <c r="S3561" s="13" t="str" cm="1">
        <f t="array" ref="S3561">IFERROR(_xlfn.TEXTJOIN(", ",TRUE,IF(ChangeLog[ROW_ID]=$T3561,ChangeLog[Change'#],"")),"")</f>
        <v>274</v>
      </c>
      <c r="T3561">
        <v>3563</v>
      </c>
    </row>
    <row r="3562" spans="1:20" ht="17.100000000000001" customHeight="1" x14ac:dyDescent="0.25">
      <c r="A3562" s="1" t="s">
        <v>1242</v>
      </c>
      <c r="B3562" s="15">
        <v>2015</v>
      </c>
      <c r="C3562" s="15" t="s">
        <v>171</v>
      </c>
      <c r="D3562" s="15" t="s">
        <v>171</v>
      </c>
      <c r="E3562" s="15" t="s">
        <v>5354</v>
      </c>
      <c r="F3562" s="15" t="s">
        <v>26</v>
      </c>
      <c r="G3562" s="15" t="s">
        <v>5692</v>
      </c>
      <c r="H3562" s="15" t="s">
        <v>5687</v>
      </c>
      <c r="I3562" s="15" t="s">
        <v>5693</v>
      </c>
      <c r="J3562" s="1" t="s">
        <v>5689</v>
      </c>
      <c r="K3562" s="15" t="s">
        <v>29</v>
      </c>
      <c r="L3562" s="15">
        <v>3</v>
      </c>
      <c r="M3562" s="15" t="s">
        <v>57</v>
      </c>
      <c r="N3562" s="15">
        <v>3</v>
      </c>
      <c r="O3562" s="15">
        <v>1</v>
      </c>
      <c r="P3562" s="13" t="s">
        <v>31</v>
      </c>
      <c r="Q3562" s="13" t="s">
        <v>32</v>
      </c>
      <c r="R3562" s="1"/>
      <c r="S3562" s="13" t="str" cm="1">
        <f t="array" ref="S3562">IFERROR(_xlfn.TEXTJOIN(", ",TRUE,IF(ChangeLog[ROW_ID]=$T3562,ChangeLog[Change'#],"")),"")</f>
        <v>275</v>
      </c>
      <c r="T3562">
        <v>3564</v>
      </c>
    </row>
    <row r="3563" spans="1:20" ht="17.100000000000001" customHeight="1" x14ac:dyDescent="0.25">
      <c r="A3563" s="1" t="s">
        <v>1242</v>
      </c>
      <c r="B3563" s="15">
        <v>2015</v>
      </c>
      <c r="C3563" s="15" t="s">
        <v>171</v>
      </c>
      <c r="D3563" s="15" t="s">
        <v>171</v>
      </c>
      <c r="E3563" s="15" t="s">
        <v>5354</v>
      </c>
      <c r="F3563" s="15" t="s">
        <v>26</v>
      </c>
      <c r="G3563" s="15" t="s">
        <v>5355</v>
      </c>
      <c r="H3563" s="15" t="s">
        <v>5687</v>
      </c>
      <c r="I3563" s="15" t="s">
        <v>5694</v>
      </c>
      <c r="J3563" s="1" t="s">
        <v>5689</v>
      </c>
      <c r="K3563" s="15" t="s">
        <v>29</v>
      </c>
      <c r="L3563" s="15">
        <v>3</v>
      </c>
      <c r="M3563" s="15" t="s">
        <v>57</v>
      </c>
      <c r="N3563" s="15">
        <v>3</v>
      </c>
      <c r="O3563" s="15">
        <v>1</v>
      </c>
      <c r="P3563" s="13" t="s">
        <v>31</v>
      </c>
      <c r="Q3563" s="13" t="s">
        <v>32</v>
      </c>
      <c r="R3563" s="1"/>
      <c r="S3563" s="13" t="str" cm="1">
        <f t="array" ref="S3563">IFERROR(_xlfn.TEXTJOIN(", ",TRUE,IF(ChangeLog[ROW_ID]=$T3563,ChangeLog[Change'#],"")),"")</f>
        <v>276</v>
      </c>
      <c r="T3563">
        <v>3565</v>
      </c>
    </row>
    <row r="3564" spans="1:20" ht="17.100000000000001" customHeight="1" x14ac:dyDescent="0.25">
      <c r="A3564" s="1" t="s">
        <v>1242</v>
      </c>
      <c r="B3564" s="15">
        <v>2015</v>
      </c>
      <c r="C3564" s="15" t="s">
        <v>171</v>
      </c>
      <c r="D3564" s="15" t="s">
        <v>171</v>
      </c>
      <c r="E3564" s="15" t="s">
        <v>171</v>
      </c>
      <c r="F3564" s="15" t="s">
        <v>26</v>
      </c>
      <c r="G3564" s="15" t="s">
        <v>283</v>
      </c>
      <c r="H3564" s="15" t="s">
        <v>1603</v>
      </c>
      <c r="I3564" s="15" t="s">
        <v>334</v>
      </c>
      <c r="J3564" s="1" t="s">
        <v>5695</v>
      </c>
      <c r="K3564" s="15" t="s">
        <v>29</v>
      </c>
      <c r="L3564" s="15">
        <v>3</v>
      </c>
      <c r="M3564" s="15" t="s">
        <v>57</v>
      </c>
      <c r="N3564" s="15">
        <v>3</v>
      </c>
      <c r="O3564" s="15">
        <v>1</v>
      </c>
      <c r="P3564" s="13" t="s">
        <v>31</v>
      </c>
      <c r="Q3564" s="13" t="s">
        <v>32</v>
      </c>
      <c r="R3564" s="1"/>
      <c r="S3564" s="13" t="str" cm="1">
        <f t="array" ref="S3564">IFERROR(_xlfn.TEXTJOIN(", ",TRUE,IF(ChangeLog[ROW_ID]=$T3564,ChangeLog[Change'#],"")),"")</f>
        <v/>
      </c>
      <c r="T3564">
        <v>3566</v>
      </c>
    </row>
    <row r="3565" spans="1:20" ht="17.100000000000001" customHeight="1" x14ac:dyDescent="0.25">
      <c r="A3565" s="1" t="s">
        <v>1242</v>
      </c>
      <c r="B3565" s="15">
        <v>2015</v>
      </c>
      <c r="C3565" s="15" t="s">
        <v>171</v>
      </c>
      <c r="D3565" s="15" t="s">
        <v>171</v>
      </c>
      <c r="E3565" s="15" t="s">
        <v>171</v>
      </c>
      <c r="F3565" s="15" t="s">
        <v>26</v>
      </c>
      <c r="G3565" s="15" t="s">
        <v>4125</v>
      </c>
      <c r="H3565" s="15" t="s">
        <v>1603</v>
      </c>
      <c r="I3565" s="15" t="s">
        <v>5696</v>
      </c>
      <c r="J3565" s="1" t="s">
        <v>5697</v>
      </c>
      <c r="K3565" s="15" t="s">
        <v>29</v>
      </c>
      <c r="L3565" s="15">
        <v>3</v>
      </c>
      <c r="M3565" s="15" t="s">
        <v>57</v>
      </c>
      <c r="N3565" s="15">
        <v>3</v>
      </c>
      <c r="O3565" s="15">
        <v>1</v>
      </c>
      <c r="P3565" s="13" t="s">
        <v>31</v>
      </c>
      <c r="Q3565" s="13" t="s">
        <v>32</v>
      </c>
      <c r="R3565" s="1"/>
      <c r="S3565" s="13" t="str" cm="1">
        <f t="array" ref="S3565">IFERROR(_xlfn.TEXTJOIN(", ",TRUE,IF(ChangeLog[ROW_ID]=$T3565,ChangeLog[Change'#],"")),"")</f>
        <v/>
      </c>
      <c r="T3565">
        <v>3567</v>
      </c>
    </row>
    <row r="3566" spans="1:20" ht="17.100000000000001" customHeight="1" x14ac:dyDescent="0.25">
      <c r="A3566" s="1" t="s">
        <v>1242</v>
      </c>
      <c r="B3566" s="15">
        <v>2015</v>
      </c>
      <c r="C3566" s="15" t="s">
        <v>171</v>
      </c>
      <c r="D3566" s="15" t="s">
        <v>171</v>
      </c>
      <c r="E3566" s="15" t="s">
        <v>171</v>
      </c>
      <c r="F3566" s="15" t="s">
        <v>26</v>
      </c>
      <c r="G3566" s="15" t="s">
        <v>172</v>
      </c>
      <c r="H3566" s="15" t="s">
        <v>1603</v>
      </c>
      <c r="I3566" s="15" t="s">
        <v>5698</v>
      </c>
      <c r="J3566" s="1" t="s">
        <v>5699</v>
      </c>
      <c r="K3566" s="15" t="s">
        <v>29</v>
      </c>
      <c r="L3566" s="15">
        <v>2</v>
      </c>
      <c r="M3566" s="15" t="s">
        <v>30</v>
      </c>
      <c r="N3566" s="15">
        <v>2</v>
      </c>
      <c r="O3566" s="15">
        <v>1</v>
      </c>
      <c r="P3566" s="13" t="s">
        <v>31</v>
      </c>
      <c r="Q3566" s="13" t="s">
        <v>32</v>
      </c>
      <c r="R3566" s="1"/>
      <c r="S3566" s="13" t="str" cm="1">
        <f t="array" ref="S3566">IFERROR(_xlfn.TEXTJOIN(", ",TRUE,IF(ChangeLog[ROW_ID]=$T3566,ChangeLog[Change'#],"")),"")</f>
        <v/>
      </c>
      <c r="T3566">
        <v>3568</v>
      </c>
    </row>
    <row r="3567" spans="1:20" ht="17.100000000000001" customHeight="1" x14ac:dyDescent="0.25">
      <c r="A3567" s="1" t="s">
        <v>1242</v>
      </c>
      <c r="B3567" s="15">
        <v>2015</v>
      </c>
      <c r="C3567" s="15" t="s">
        <v>171</v>
      </c>
      <c r="D3567" s="15" t="s">
        <v>171</v>
      </c>
      <c r="E3567" s="15" t="s">
        <v>171</v>
      </c>
      <c r="F3567" s="15" t="s">
        <v>26</v>
      </c>
      <c r="G3567" s="15" t="s">
        <v>172</v>
      </c>
      <c r="H3567" s="15" t="s">
        <v>1603</v>
      </c>
      <c r="I3567" s="15" t="s">
        <v>5700</v>
      </c>
      <c r="J3567" s="1" t="s">
        <v>5701</v>
      </c>
      <c r="K3567" s="15" t="s">
        <v>29</v>
      </c>
      <c r="L3567" s="15">
        <v>3</v>
      </c>
      <c r="M3567" s="15" t="s">
        <v>57</v>
      </c>
      <c r="N3567" s="15">
        <v>3</v>
      </c>
      <c r="O3567" s="15">
        <v>1</v>
      </c>
      <c r="P3567" s="13" t="s">
        <v>31</v>
      </c>
      <c r="Q3567" s="13" t="s">
        <v>32</v>
      </c>
      <c r="R3567" s="1"/>
      <c r="S3567" s="13" t="str" cm="1">
        <f t="array" ref="S3567">IFERROR(_xlfn.TEXTJOIN(", ",TRUE,IF(ChangeLog[ROW_ID]=$T3567,ChangeLog[Change'#],"")),"")</f>
        <v/>
      </c>
      <c r="T3567">
        <v>3569</v>
      </c>
    </row>
    <row r="3568" spans="1:20" ht="51" customHeight="1" x14ac:dyDescent="0.25">
      <c r="A3568" s="1" t="s">
        <v>1242</v>
      </c>
      <c r="B3568" s="15">
        <v>2015</v>
      </c>
      <c r="C3568" s="15" t="s">
        <v>92</v>
      </c>
      <c r="D3568" s="15" t="s">
        <v>92</v>
      </c>
      <c r="E3568" s="15" t="s">
        <v>93</v>
      </c>
      <c r="F3568" s="15" t="s">
        <v>49</v>
      </c>
      <c r="G3568" s="15" t="s">
        <v>1442</v>
      </c>
      <c r="H3568" s="15" t="s">
        <v>1296</v>
      </c>
      <c r="I3568" s="15" t="s">
        <v>5702</v>
      </c>
      <c r="J3568" s="1" t="s">
        <v>5703</v>
      </c>
      <c r="K3568" s="15" t="s">
        <v>29</v>
      </c>
      <c r="L3568" s="15">
        <v>3</v>
      </c>
      <c r="M3568" s="15" t="s">
        <v>57</v>
      </c>
      <c r="N3568" s="15">
        <v>3</v>
      </c>
      <c r="O3568" s="15">
        <v>1</v>
      </c>
      <c r="P3568" s="13" t="s">
        <v>31</v>
      </c>
      <c r="Q3568" s="13" t="s">
        <v>32</v>
      </c>
      <c r="R3568" s="1"/>
      <c r="S3568" s="13" t="str" cm="1">
        <f t="array" ref="S3568">IFERROR(_xlfn.TEXTJOIN(", ",TRUE,IF(ChangeLog[ROW_ID]=$T3568,ChangeLog[Change'#],"")),"")</f>
        <v/>
      </c>
      <c r="T3568">
        <v>3570</v>
      </c>
    </row>
    <row r="3569" spans="1:20" ht="51" customHeight="1" x14ac:dyDescent="0.25">
      <c r="A3569" s="1" t="s">
        <v>1242</v>
      </c>
      <c r="B3569" s="15">
        <v>2015</v>
      </c>
      <c r="C3569" s="15" t="s">
        <v>92</v>
      </c>
      <c r="D3569" s="15" t="s">
        <v>92</v>
      </c>
      <c r="E3569" s="15" t="s">
        <v>93</v>
      </c>
      <c r="F3569" s="15" t="s">
        <v>49</v>
      </c>
      <c r="G3569" s="15" t="s">
        <v>1605</v>
      </c>
      <c r="H3569" s="15" t="s">
        <v>1296</v>
      </c>
      <c r="I3569" s="15" t="s">
        <v>5704</v>
      </c>
      <c r="J3569" s="1" t="s">
        <v>5703</v>
      </c>
      <c r="K3569" s="15" t="s">
        <v>29</v>
      </c>
      <c r="L3569" s="15">
        <v>3</v>
      </c>
      <c r="M3569" s="15" t="s">
        <v>57</v>
      </c>
      <c r="N3569" s="15">
        <v>3</v>
      </c>
      <c r="O3569" s="15">
        <v>1</v>
      </c>
      <c r="P3569" s="13" t="s">
        <v>31</v>
      </c>
      <c r="Q3569" s="13" t="s">
        <v>32</v>
      </c>
      <c r="R3569" s="1"/>
      <c r="S3569" s="13" t="str" cm="1">
        <f t="array" ref="S3569">IFERROR(_xlfn.TEXTJOIN(", ",TRUE,IF(ChangeLog[ROW_ID]=$T3569,ChangeLog[Change'#],"")),"")</f>
        <v/>
      </c>
      <c r="T3569">
        <v>3571</v>
      </c>
    </row>
    <row r="3570" spans="1:20" ht="17.100000000000001" customHeight="1" x14ac:dyDescent="0.25">
      <c r="A3570" s="1" t="s">
        <v>1242</v>
      </c>
      <c r="B3570" s="15">
        <v>2015</v>
      </c>
      <c r="C3570" s="15" t="s">
        <v>92</v>
      </c>
      <c r="D3570" s="15" t="s">
        <v>92</v>
      </c>
      <c r="E3570" s="15" t="s">
        <v>386</v>
      </c>
      <c r="F3570" s="15" t="s">
        <v>26</v>
      </c>
      <c r="G3570" s="15" t="s">
        <v>2163</v>
      </c>
      <c r="H3570" s="15" t="s">
        <v>1296</v>
      </c>
      <c r="I3570" s="15" t="s">
        <v>5705</v>
      </c>
      <c r="J3570" s="1" t="s">
        <v>5706</v>
      </c>
      <c r="K3570" s="15" t="s">
        <v>29</v>
      </c>
      <c r="L3570" s="15">
        <v>3</v>
      </c>
      <c r="M3570" s="15" t="s">
        <v>57</v>
      </c>
      <c r="N3570" s="15">
        <v>3</v>
      </c>
      <c r="O3570" s="15">
        <v>1</v>
      </c>
      <c r="P3570" s="13" t="s">
        <v>31</v>
      </c>
      <c r="Q3570" s="13" t="s">
        <v>32</v>
      </c>
      <c r="R3570" s="1"/>
      <c r="S3570" s="13" t="str" cm="1">
        <f t="array" ref="S3570">IFERROR(_xlfn.TEXTJOIN(", ",TRUE,IF(ChangeLog[ROW_ID]=$T3570,ChangeLog[Change'#],"")),"")</f>
        <v/>
      </c>
      <c r="T3570">
        <v>3572</v>
      </c>
    </row>
    <row r="3571" spans="1:20" ht="17.100000000000001" customHeight="1" x14ac:dyDescent="0.25">
      <c r="A3571" s="1" t="s">
        <v>1242</v>
      </c>
      <c r="B3571" s="15">
        <v>2015</v>
      </c>
      <c r="C3571" s="15" t="s">
        <v>92</v>
      </c>
      <c r="D3571" s="15" t="s">
        <v>92</v>
      </c>
      <c r="E3571" s="15" t="s">
        <v>386</v>
      </c>
      <c r="F3571" s="15" t="s">
        <v>49</v>
      </c>
      <c r="G3571" s="15" t="s">
        <v>2163</v>
      </c>
      <c r="H3571" s="15" t="s">
        <v>1296</v>
      </c>
      <c r="I3571" s="15" t="s">
        <v>5707</v>
      </c>
      <c r="J3571" s="1" t="s">
        <v>5708</v>
      </c>
      <c r="K3571" s="15" t="s">
        <v>29</v>
      </c>
      <c r="L3571" s="15">
        <v>3</v>
      </c>
      <c r="M3571" s="15" t="s">
        <v>57</v>
      </c>
      <c r="N3571" s="15">
        <v>3</v>
      </c>
      <c r="O3571" s="15">
        <v>1</v>
      </c>
      <c r="P3571" s="13" t="s">
        <v>31</v>
      </c>
      <c r="Q3571" s="13" t="s">
        <v>32</v>
      </c>
      <c r="R3571" s="1"/>
      <c r="S3571" s="13" t="str" cm="1">
        <f t="array" ref="S3571">IFERROR(_xlfn.TEXTJOIN(", ",TRUE,IF(ChangeLog[ROW_ID]=$T3571,ChangeLog[Change'#],"")),"")</f>
        <v/>
      </c>
      <c r="T3571">
        <v>3573</v>
      </c>
    </row>
    <row r="3572" spans="1:20" ht="17.100000000000001" customHeight="1" x14ac:dyDescent="0.25">
      <c r="A3572" s="1" t="s">
        <v>1242</v>
      </c>
      <c r="B3572" s="15">
        <v>2015</v>
      </c>
      <c r="C3572" s="15" t="s">
        <v>92</v>
      </c>
      <c r="D3572" s="15" t="s">
        <v>92</v>
      </c>
      <c r="E3572" s="15" t="s">
        <v>177</v>
      </c>
      <c r="F3572" s="15" t="s">
        <v>26</v>
      </c>
      <c r="G3572" s="15" t="s">
        <v>2173</v>
      </c>
      <c r="H3572" s="15" t="s">
        <v>1296</v>
      </c>
      <c r="I3572" s="15" t="s">
        <v>5709</v>
      </c>
      <c r="J3572" s="1" t="s">
        <v>5710</v>
      </c>
      <c r="K3572" s="15" t="s">
        <v>29</v>
      </c>
      <c r="L3572" s="15">
        <v>1</v>
      </c>
      <c r="M3572" s="15" t="s">
        <v>41</v>
      </c>
      <c r="N3572" s="15">
        <v>1</v>
      </c>
      <c r="O3572" s="15">
        <v>1</v>
      </c>
      <c r="P3572" s="13" t="s">
        <v>31</v>
      </c>
      <c r="Q3572" s="13" t="s">
        <v>32</v>
      </c>
      <c r="R3572" s="1"/>
      <c r="S3572" s="13" t="str" cm="1">
        <f t="array" ref="S3572">IFERROR(_xlfn.TEXTJOIN(", ",TRUE,IF(ChangeLog[ROW_ID]=$T3572,ChangeLog[Change'#],"")),"")</f>
        <v/>
      </c>
      <c r="T3572">
        <v>3574</v>
      </c>
    </row>
    <row r="3573" spans="1:20" ht="17.100000000000001" customHeight="1" x14ac:dyDescent="0.25">
      <c r="A3573" s="1" t="s">
        <v>1242</v>
      </c>
      <c r="B3573" s="15">
        <v>2015</v>
      </c>
      <c r="C3573" s="15" t="s">
        <v>92</v>
      </c>
      <c r="D3573" s="15" t="s">
        <v>92</v>
      </c>
      <c r="E3573" s="15" t="s">
        <v>386</v>
      </c>
      <c r="F3573" s="15" t="s">
        <v>26</v>
      </c>
      <c r="G3573" s="15" t="s">
        <v>2676</v>
      </c>
      <c r="H3573" s="15" t="s">
        <v>1296</v>
      </c>
      <c r="I3573" s="15" t="s">
        <v>5711</v>
      </c>
      <c r="J3573" s="1" t="s">
        <v>5706</v>
      </c>
      <c r="K3573" s="15" t="s">
        <v>29</v>
      </c>
      <c r="L3573" s="15">
        <v>1</v>
      </c>
      <c r="M3573" s="15" t="s">
        <v>41</v>
      </c>
      <c r="N3573" s="15">
        <v>1</v>
      </c>
      <c r="O3573" s="15">
        <v>1</v>
      </c>
      <c r="P3573" s="13" t="s">
        <v>31</v>
      </c>
      <c r="Q3573" s="13" t="s">
        <v>32</v>
      </c>
      <c r="R3573" s="1"/>
      <c r="S3573" s="13" t="str" cm="1">
        <f t="array" ref="S3573">IFERROR(_xlfn.TEXTJOIN(", ",TRUE,IF(ChangeLog[ROW_ID]=$T3573,ChangeLog[Change'#],"")),"")</f>
        <v/>
      </c>
      <c r="T3573">
        <v>3575</v>
      </c>
    </row>
    <row r="3574" spans="1:20" ht="51" customHeight="1" x14ac:dyDescent="0.25">
      <c r="A3574" s="1" t="s">
        <v>1242</v>
      </c>
      <c r="B3574" s="15">
        <v>2015</v>
      </c>
      <c r="C3574" s="15" t="s">
        <v>92</v>
      </c>
      <c r="D3574" s="15" t="s">
        <v>92</v>
      </c>
      <c r="E3574" s="15" t="s">
        <v>93</v>
      </c>
      <c r="F3574" s="15" t="s">
        <v>49</v>
      </c>
      <c r="G3574" s="15" t="s">
        <v>322</v>
      </c>
      <c r="H3574" s="15" t="s">
        <v>1296</v>
      </c>
      <c r="I3574" s="15" t="s">
        <v>5712</v>
      </c>
      <c r="J3574" s="1" t="s">
        <v>5713</v>
      </c>
      <c r="K3574" s="15" t="s">
        <v>29</v>
      </c>
      <c r="L3574" s="15">
        <v>1</v>
      </c>
      <c r="M3574" s="15" t="s">
        <v>41</v>
      </c>
      <c r="N3574" s="15">
        <v>1</v>
      </c>
      <c r="O3574" s="15">
        <v>1</v>
      </c>
      <c r="P3574" s="13" t="s">
        <v>31</v>
      </c>
      <c r="Q3574" s="13" t="s">
        <v>32</v>
      </c>
      <c r="R3574" s="1"/>
      <c r="S3574" s="13" t="str" cm="1">
        <f t="array" ref="S3574">IFERROR(_xlfn.TEXTJOIN(", ",TRUE,IF(ChangeLog[ROW_ID]=$T3574,ChangeLog[Change'#],"")),"")</f>
        <v/>
      </c>
      <c r="T3574">
        <v>3576</v>
      </c>
    </row>
    <row r="3575" spans="1:20" ht="17.100000000000001" customHeight="1" x14ac:dyDescent="0.25">
      <c r="A3575" s="1" t="s">
        <v>1242</v>
      </c>
      <c r="B3575" s="15">
        <v>2015</v>
      </c>
      <c r="C3575" s="15" t="s">
        <v>92</v>
      </c>
      <c r="D3575" s="15" t="s">
        <v>92</v>
      </c>
      <c r="E3575" s="15" t="s">
        <v>177</v>
      </c>
      <c r="F3575" s="15" t="s">
        <v>26</v>
      </c>
      <c r="G3575" s="15" t="s">
        <v>2167</v>
      </c>
      <c r="H3575" s="15" t="s">
        <v>1296</v>
      </c>
      <c r="I3575" s="15" t="s">
        <v>5714</v>
      </c>
      <c r="J3575" s="1" t="s">
        <v>5715</v>
      </c>
      <c r="K3575" s="15" t="s">
        <v>29</v>
      </c>
      <c r="L3575" s="15">
        <v>2</v>
      </c>
      <c r="M3575" s="15" t="s">
        <v>30</v>
      </c>
      <c r="N3575" s="15">
        <v>2</v>
      </c>
      <c r="O3575" s="15">
        <v>1</v>
      </c>
      <c r="P3575" s="13" t="s">
        <v>31</v>
      </c>
      <c r="Q3575" s="13" t="s">
        <v>32</v>
      </c>
      <c r="R3575" s="1"/>
      <c r="S3575" s="13" t="str" cm="1">
        <f t="array" ref="S3575">IFERROR(_xlfn.TEXTJOIN(", ",TRUE,IF(ChangeLog[ROW_ID]=$T3575,ChangeLog[Change'#],"")),"")</f>
        <v/>
      </c>
      <c r="T3575">
        <v>3577</v>
      </c>
    </row>
    <row r="3576" spans="1:20" ht="17.100000000000001" customHeight="1" x14ac:dyDescent="0.25">
      <c r="A3576" s="1" t="s">
        <v>1242</v>
      </c>
      <c r="B3576" s="15">
        <v>2015</v>
      </c>
      <c r="C3576" s="15" t="s">
        <v>92</v>
      </c>
      <c r="D3576" s="15" t="s">
        <v>92</v>
      </c>
      <c r="E3576" s="15" t="s">
        <v>93</v>
      </c>
      <c r="F3576" s="15" t="s">
        <v>26</v>
      </c>
      <c r="G3576" s="15" t="s">
        <v>1442</v>
      </c>
      <c r="H3576" s="15" t="s">
        <v>1296</v>
      </c>
      <c r="I3576" s="15" t="s">
        <v>5716</v>
      </c>
      <c r="J3576" s="1" t="s">
        <v>5717</v>
      </c>
      <c r="K3576" s="15" t="s">
        <v>29</v>
      </c>
      <c r="L3576" s="15">
        <v>2</v>
      </c>
      <c r="M3576" s="15" t="s">
        <v>30</v>
      </c>
      <c r="N3576" s="15">
        <v>2</v>
      </c>
      <c r="O3576" s="15">
        <v>1</v>
      </c>
      <c r="P3576" s="13" t="s">
        <v>31</v>
      </c>
      <c r="Q3576" s="13" t="s">
        <v>32</v>
      </c>
      <c r="R3576" s="1"/>
      <c r="S3576" s="13" t="str" cm="1">
        <f t="array" ref="S3576">IFERROR(_xlfn.TEXTJOIN(", ",TRUE,IF(ChangeLog[ROW_ID]=$T3576,ChangeLog[Change'#],"")),"")</f>
        <v/>
      </c>
      <c r="T3576">
        <v>3578</v>
      </c>
    </row>
    <row r="3577" spans="1:20" ht="17.100000000000001" customHeight="1" x14ac:dyDescent="0.25">
      <c r="A3577" s="1" t="s">
        <v>1242</v>
      </c>
      <c r="B3577" s="15">
        <v>2015</v>
      </c>
      <c r="C3577" s="15" t="s">
        <v>92</v>
      </c>
      <c r="D3577" s="15" t="s">
        <v>92</v>
      </c>
      <c r="E3577" s="15" t="s">
        <v>386</v>
      </c>
      <c r="F3577" s="15" t="s">
        <v>49</v>
      </c>
      <c r="G3577" s="15" t="s">
        <v>5368</v>
      </c>
      <c r="H3577" s="15" t="s">
        <v>1296</v>
      </c>
      <c r="I3577" s="15" t="s">
        <v>5718</v>
      </c>
      <c r="J3577" s="1" t="s">
        <v>5708</v>
      </c>
      <c r="K3577" s="15" t="s">
        <v>29</v>
      </c>
      <c r="L3577" s="15">
        <v>2</v>
      </c>
      <c r="M3577" s="15" t="s">
        <v>30</v>
      </c>
      <c r="N3577" s="15">
        <v>2</v>
      </c>
      <c r="O3577" s="15">
        <v>1</v>
      </c>
      <c r="P3577" s="13" t="s">
        <v>31</v>
      </c>
      <c r="Q3577" s="13" t="s">
        <v>32</v>
      </c>
      <c r="R3577" s="1"/>
      <c r="S3577" s="13" t="str" cm="1">
        <f t="array" ref="S3577">IFERROR(_xlfn.TEXTJOIN(", ",TRUE,IF(ChangeLog[ROW_ID]=$T3577,ChangeLog[Change'#],"")),"")</f>
        <v/>
      </c>
      <c r="T3577">
        <v>3579</v>
      </c>
    </row>
    <row r="3578" spans="1:20" ht="17.100000000000001" customHeight="1" x14ac:dyDescent="0.25">
      <c r="A3578" s="1" t="s">
        <v>1242</v>
      </c>
      <c r="B3578" s="15">
        <v>2015</v>
      </c>
      <c r="C3578" s="15" t="s">
        <v>92</v>
      </c>
      <c r="D3578" s="15" t="s">
        <v>92</v>
      </c>
      <c r="E3578" s="15" t="s">
        <v>177</v>
      </c>
      <c r="F3578" s="15" t="s">
        <v>26</v>
      </c>
      <c r="G3578" s="15" t="s">
        <v>178</v>
      </c>
      <c r="H3578" s="15" t="s">
        <v>1296</v>
      </c>
      <c r="I3578" s="15" t="s">
        <v>5719</v>
      </c>
      <c r="J3578" s="1" t="s">
        <v>4688</v>
      </c>
      <c r="K3578" s="15" t="s">
        <v>29</v>
      </c>
      <c r="L3578" s="15">
        <v>3</v>
      </c>
      <c r="M3578" s="15" t="s">
        <v>57</v>
      </c>
      <c r="N3578" s="15">
        <v>3</v>
      </c>
      <c r="O3578" s="15">
        <v>1</v>
      </c>
      <c r="P3578" s="13" t="s">
        <v>31</v>
      </c>
      <c r="Q3578" s="13" t="s">
        <v>32</v>
      </c>
      <c r="R3578" s="1"/>
      <c r="S3578" s="13" t="str" cm="1">
        <f t="array" ref="S3578">IFERROR(_xlfn.TEXTJOIN(", ",TRUE,IF(ChangeLog[ROW_ID]=$T3578,ChangeLog[Change'#],"")),"")</f>
        <v/>
      </c>
      <c r="T3578">
        <v>3580</v>
      </c>
    </row>
    <row r="3579" spans="1:20" ht="17.100000000000001" customHeight="1" x14ac:dyDescent="0.25">
      <c r="A3579" s="1" t="s">
        <v>1242</v>
      </c>
      <c r="B3579" s="15">
        <v>2015</v>
      </c>
      <c r="C3579" s="15" t="s">
        <v>92</v>
      </c>
      <c r="D3579" s="15" t="s">
        <v>92</v>
      </c>
      <c r="E3579" s="15" t="s">
        <v>93</v>
      </c>
      <c r="F3579" s="15" t="s">
        <v>49</v>
      </c>
      <c r="G3579" s="15" t="s">
        <v>94</v>
      </c>
      <c r="H3579" s="15" t="s">
        <v>1296</v>
      </c>
      <c r="I3579" s="15" t="s">
        <v>5720</v>
      </c>
      <c r="J3579" s="1" t="s">
        <v>4861</v>
      </c>
      <c r="K3579" s="15" t="s">
        <v>29</v>
      </c>
      <c r="L3579" s="15">
        <v>3</v>
      </c>
      <c r="M3579" s="15" t="s">
        <v>57</v>
      </c>
      <c r="N3579" s="15">
        <v>3</v>
      </c>
      <c r="O3579" s="15">
        <v>1</v>
      </c>
      <c r="P3579" s="13" t="s">
        <v>31</v>
      </c>
      <c r="Q3579" s="13" t="s">
        <v>32</v>
      </c>
      <c r="R3579" s="1"/>
      <c r="S3579" s="13" t="str" cm="1">
        <f t="array" ref="S3579">IFERROR(_xlfn.TEXTJOIN(", ",TRUE,IF(ChangeLog[ROW_ID]=$T3579,ChangeLog[Change'#],"")),"")</f>
        <v/>
      </c>
      <c r="T3579">
        <v>3581</v>
      </c>
    </row>
    <row r="3580" spans="1:20" ht="17.100000000000001" customHeight="1" x14ac:dyDescent="0.25">
      <c r="A3580" s="1" t="s">
        <v>1242</v>
      </c>
      <c r="B3580" s="15">
        <v>2015</v>
      </c>
      <c r="C3580" s="15" t="s">
        <v>92</v>
      </c>
      <c r="D3580" s="15" t="s">
        <v>92</v>
      </c>
      <c r="E3580" s="15" t="s">
        <v>386</v>
      </c>
      <c r="F3580" s="15" t="s">
        <v>49</v>
      </c>
      <c r="G3580" s="15" t="s">
        <v>587</v>
      </c>
      <c r="H3580" s="15" t="s">
        <v>1296</v>
      </c>
      <c r="I3580" s="15" t="s">
        <v>5721</v>
      </c>
      <c r="J3580" s="1" t="s">
        <v>588</v>
      </c>
      <c r="K3580" s="15" t="s">
        <v>29</v>
      </c>
      <c r="L3580" s="15">
        <v>1</v>
      </c>
      <c r="M3580" s="15" t="s">
        <v>41</v>
      </c>
      <c r="N3580" s="15">
        <v>1</v>
      </c>
      <c r="O3580" s="15">
        <v>1</v>
      </c>
      <c r="P3580" s="13" t="s">
        <v>31</v>
      </c>
      <c r="Q3580" s="13" t="s">
        <v>32</v>
      </c>
      <c r="R3580" s="1"/>
      <c r="S3580" s="13" t="str" cm="1">
        <f t="array" ref="S3580">IFERROR(_xlfn.TEXTJOIN(", ",TRUE,IF(ChangeLog[ROW_ID]=$T3580,ChangeLog[Change'#],"")),"")</f>
        <v/>
      </c>
      <c r="T3580">
        <v>3582</v>
      </c>
    </row>
    <row r="3581" spans="1:20" ht="17.100000000000001" customHeight="1" x14ac:dyDescent="0.25">
      <c r="A3581" s="1" t="s">
        <v>1242</v>
      </c>
      <c r="B3581" s="15">
        <v>2015</v>
      </c>
      <c r="C3581" s="15" t="s">
        <v>92</v>
      </c>
      <c r="D3581" s="15" t="s">
        <v>92</v>
      </c>
      <c r="E3581" s="15" t="s">
        <v>93</v>
      </c>
      <c r="F3581" s="15" t="s">
        <v>49</v>
      </c>
      <c r="G3581" s="15" t="s">
        <v>527</v>
      </c>
      <c r="H3581" s="15" t="s">
        <v>1296</v>
      </c>
      <c r="I3581" s="15" t="s">
        <v>5722</v>
      </c>
      <c r="J3581" s="1" t="s">
        <v>5723</v>
      </c>
      <c r="K3581" s="15" t="s">
        <v>29</v>
      </c>
      <c r="L3581" s="15">
        <v>1</v>
      </c>
      <c r="M3581" s="15" t="s">
        <v>41</v>
      </c>
      <c r="N3581" s="15">
        <v>1</v>
      </c>
      <c r="O3581" s="15">
        <v>1</v>
      </c>
      <c r="P3581" s="13" t="s">
        <v>31</v>
      </c>
      <c r="Q3581" s="13" t="s">
        <v>32</v>
      </c>
      <c r="R3581" s="1"/>
      <c r="S3581" s="13" t="str" cm="1">
        <f t="array" ref="S3581">IFERROR(_xlfn.TEXTJOIN(", ",TRUE,IF(ChangeLog[ROW_ID]=$T3581,ChangeLog[Change'#],"")),"")</f>
        <v/>
      </c>
      <c r="T3581">
        <v>3583</v>
      </c>
    </row>
    <row r="3582" spans="1:20" ht="17.100000000000001" customHeight="1" x14ac:dyDescent="0.25">
      <c r="A3582" s="1" t="s">
        <v>1242</v>
      </c>
      <c r="B3582" s="15">
        <v>2015</v>
      </c>
      <c r="C3582" s="15" t="s">
        <v>92</v>
      </c>
      <c r="D3582" s="15" t="s">
        <v>92</v>
      </c>
      <c r="E3582" s="15" t="s">
        <v>3474</v>
      </c>
      <c r="F3582" s="15" t="s">
        <v>26</v>
      </c>
      <c r="G3582" s="15" t="s">
        <v>5724</v>
      </c>
      <c r="H3582" s="15" t="s">
        <v>1296</v>
      </c>
      <c r="I3582" s="15" t="s">
        <v>5725</v>
      </c>
      <c r="J3582" s="1" t="s">
        <v>5726</v>
      </c>
      <c r="K3582" s="15" t="s">
        <v>29</v>
      </c>
      <c r="L3582" s="15">
        <v>2</v>
      </c>
      <c r="M3582" s="15" t="s">
        <v>30</v>
      </c>
      <c r="N3582" s="15">
        <v>2</v>
      </c>
      <c r="O3582" s="15">
        <v>1</v>
      </c>
      <c r="P3582" s="13" t="s">
        <v>31</v>
      </c>
      <c r="Q3582" s="13" t="s">
        <v>32</v>
      </c>
      <c r="R3582" s="1"/>
      <c r="S3582" s="13" t="str" cm="1">
        <f t="array" ref="S3582">IFERROR(_xlfn.TEXTJOIN(", ",TRUE,IF(ChangeLog[ROW_ID]=$T3582,ChangeLog[Change'#],"")),"")</f>
        <v/>
      </c>
      <c r="T3582">
        <v>3584</v>
      </c>
    </row>
    <row r="3583" spans="1:20" ht="17.100000000000001" customHeight="1" x14ac:dyDescent="0.25">
      <c r="A3583" s="1" t="s">
        <v>1242</v>
      </c>
      <c r="B3583" s="15">
        <v>2015</v>
      </c>
      <c r="C3583" s="15" t="s">
        <v>92</v>
      </c>
      <c r="D3583" s="15" t="s">
        <v>92</v>
      </c>
      <c r="E3583" s="15" t="s">
        <v>177</v>
      </c>
      <c r="F3583" s="15" t="s">
        <v>26</v>
      </c>
      <c r="G3583" s="15" t="s">
        <v>1931</v>
      </c>
      <c r="H3583" s="15" t="s">
        <v>1296</v>
      </c>
      <c r="I3583" s="15" t="s">
        <v>5727</v>
      </c>
      <c r="J3583" s="1" t="s">
        <v>5728</v>
      </c>
      <c r="K3583" s="15" t="s">
        <v>29</v>
      </c>
      <c r="L3583" s="15">
        <v>2</v>
      </c>
      <c r="M3583" s="15" t="s">
        <v>30</v>
      </c>
      <c r="N3583" s="15">
        <v>2</v>
      </c>
      <c r="O3583" s="15">
        <v>1</v>
      </c>
      <c r="P3583" s="13" t="s">
        <v>31</v>
      </c>
      <c r="Q3583" s="13" t="s">
        <v>32</v>
      </c>
      <c r="R3583" s="1"/>
      <c r="S3583" s="13" t="str" cm="1">
        <f t="array" ref="S3583">IFERROR(_xlfn.TEXTJOIN(", ",TRUE,IF(ChangeLog[ROW_ID]=$T3583,ChangeLog[Change'#],"")),"")</f>
        <v/>
      </c>
      <c r="T3583">
        <v>3585</v>
      </c>
    </row>
    <row r="3584" spans="1:20" ht="17.100000000000001" customHeight="1" x14ac:dyDescent="0.25">
      <c r="A3584" s="1" t="s">
        <v>1242</v>
      </c>
      <c r="B3584" s="15">
        <v>2015</v>
      </c>
      <c r="C3584" s="15" t="s">
        <v>92</v>
      </c>
      <c r="D3584" s="15" t="s">
        <v>92</v>
      </c>
      <c r="E3584" s="15" t="s">
        <v>93</v>
      </c>
      <c r="F3584" s="15" t="s">
        <v>49</v>
      </c>
      <c r="G3584" s="15" t="s">
        <v>527</v>
      </c>
      <c r="H3584" s="15" t="s">
        <v>1296</v>
      </c>
      <c r="I3584" s="15" t="s">
        <v>5722</v>
      </c>
      <c r="J3584" s="1" t="s">
        <v>4861</v>
      </c>
      <c r="K3584" s="15" t="s">
        <v>29</v>
      </c>
      <c r="L3584" s="15">
        <v>2</v>
      </c>
      <c r="M3584" s="15" t="s">
        <v>30</v>
      </c>
      <c r="N3584" s="15">
        <v>2</v>
      </c>
      <c r="O3584" s="15">
        <v>1</v>
      </c>
      <c r="P3584" s="13" t="s">
        <v>31</v>
      </c>
      <c r="Q3584" s="13" t="s">
        <v>32</v>
      </c>
      <c r="R3584" s="1"/>
      <c r="S3584" s="13" t="str" cm="1">
        <f t="array" ref="S3584">IFERROR(_xlfn.TEXTJOIN(", ",TRUE,IF(ChangeLog[ROW_ID]=$T3584,ChangeLog[Change'#],"")),"")</f>
        <v/>
      </c>
      <c r="T3584">
        <v>3586</v>
      </c>
    </row>
    <row r="3585" spans="1:20" ht="17.100000000000001" customHeight="1" x14ac:dyDescent="0.25">
      <c r="A3585" s="1" t="s">
        <v>1242</v>
      </c>
      <c r="B3585" s="15">
        <v>2015</v>
      </c>
      <c r="C3585" s="15" t="s">
        <v>92</v>
      </c>
      <c r="D3585" s="15" t="s">
        <v>92</v>
      </c>
      <c r="E3585" s="15" t="s">
        <v>386</v>
      </c>
      <c r="F3585" s="15" t="s">
        <v>49</v>
      </c>
      <c r="G3585" s="15" t="s">
        <v>1121</v>
      </c>
      <c r="H3585" s="15" t="s">
        <v>1296</v>
      </c>
      <c r="I3585" s="15" t="s">
        <v>5729</v>
      </c>
      <c r="J3585" s="1" t="s">
        <v>1234</v>
      </c>
      <c r="K3585" s="15" t="s">
        <v>29</v>
      </c>
      <c r="L3585" s="15">
        <v>2</v>
      </c>
      <c r="M3585" s="15" t="s">
        <v>30</v>
      </c>
      <c r="N3585" s="15">
        <v>2</v>
      </c>
      <c r="O3585" s="15">
        <v>1</v>
      </c>
      <c r="P3585" s="13" t="s">
        <v>31</v>
      </c>
      <c r="Q3585" s="13" t="s">
        <v>32</v>
      </c>
      <c r="R3585" s="1"/>
      <c r="S3585" s="13" t="str" cm="1">
        <f t="array" ref="S3585">IFERROR(_xlfn.TEXTJOIN(", ",TRUE,IF(ChangeLog[ROW_ID]=$T3585,ChangeLog[Change'#],"")),"")</f>
        <v/>
      </c>
      <c r="T3585">
        <v>3587</v>
      </c>
    </row>
    <row r="3586" spans="1:20" ht="17.100000000000001" customHeight="1" x14ac:dyDescent="0.25">
      <c r="A3586" s="1" t="s">
        <v>1242</v>
      </c>
      <c r="B3586" s="15">
        <v>2015</v>
      </c>
      <c r="C3586" s="15" t="s">
        <v>92</v>
      </c>
      <c r="D3586" s="15" t="s">
        <v>92</v>
      </c>
      <c r="E3586" s="15" t="s">
        <v>3474</v>
      </c>
      <c r="F3586" s="15" t="s">
        <v>26</v>
      </c>
      <c r="G3586" s="15" t="s">
        <v>5730</v>
      </c>
      <c r="H3586" s="15" t="s">
        <v>1296</v>
      </c>
      <c r="I3586" s="15" t="s">
        <v>5731</v>
      </c>
      <c r="J3586" s="1" t="s">
        <v>5732</v>
      </c>
      <c r="K3586" s="15" t="s">
        <v>29</v>
      </c>
      <c r="L3586" s="15">
        <v>3</v>
      </c>
      <c r="M3586" s="15" t="s">
        <v>57</v>
      </c>
      <c r="N3586" s="15">
        <v>3</v>
      </c>
      <c r="O3586" s="15">
        <v>1</v>
      </c>
      <c r="P3586" s="13" t="s">
        <v>31</v>
      </c>
      <c r="Q3586" s="13" t="s">
        <v>32</v>
      </c>
      <c r="R3586" s="1"/>
      <c r="S3586" s="13" t="str" cm="1">
        <f t="array" ref="S3586">IFERROR(_xlfn.TEXTJOIN(", ",TRUE,IF(ChangeLog[ROW_ID]=$T3586,ChangeLog[Change'#],"")),"")</f>
        <v/>
      </c>
      <c r="T3586">
        <v>3588</v>
      </c>
    </row>
    <row r="3587" spans="1:20" ht="17.100000000000001" customHeight="1" x14ac:dyDescent="0.25">
      <c r="A3587" s="1" t="s">
        <v>1242</v>
      </c>
      <c r="B3587" s="15">
        <v>2015</v>
      </c>
      <c r="C3587" s="15" t="s">
        <v>92</v>
      </c>
      <c r="D3587" s="15" t="s">
        <v>92</v>
      </c>
      <c r="E3587" s="15" t="s">
        <v>3474</v>
      </c>
      <c r="F3587" s="15" t="s">
        <v>26</v>
      </c>
      <c r="G3587" s="15" t="s">
        <v>5730</v>
      </c>
      <c r="H3587" s="15" t="s">
        <v>1296</v>
      </c>
      <c r="I3587" s="15" t="s">
        <v>5731</v>
      </c>
      <c r="J3587" s="1" t="s">
        <v>5733</v>
      </c>
      <c r="K3587" s="15" t="s">
        <v>29</v>
      </c>
      <c r="L3587" s="15">
        <v>2</v>
      </c>
      <c r="M3587" s="15" t="s">
        <v>30</v>
      </c>
      <c r="N3587" s="15">
        <v>2</v>
      </c>
      <c r="O3587" s="15">
        <v>1</v>
      </c>
      <c r="P3587" s="13" t="s">
        <v>31</v>
      </c>
      <c r="Q3587" s="13" t="s">
        <v>32</v>
      </c>
      <c r="R3587" s="1"/>
      <c r="S3587" s="13" t="str" cm="1">
        <f t="array" ref="S3587">IFERROR(_xlfn.TEXTJOIN(", ",TRUE,IF(ChangeLog[ROW_ID]=$T3587,ChangeLog[Change'#],"")),"")</f>
        <v/>
      </c>
      <c r="T3587">
        <v>3589</v>
      </c>
    </row>
    <row r="3588" spans="1:20" ht="17.100000000000001" customHeight="1" x14ac:dyDescent="0.25">
      <c r="A3588" s="1" t="s">
        <v>1242</v>
      </c>
      <c r="B3588" s="15">
        <v>2015</v>
      </c>
      <c r="C3588" s="15" t="s">
        <v>92</v>
      </c>
      <c r="D3588" s="15" t="s">
        <v>92</v>
      </c>
      <c r="E3588" s="15" t="s">
        <v>3474</v>
      </c>
      <c r="F3588" s="15" t="s">
        <v>49</v>
      </c>
      <c r="G3588" s="15" t="s">
        <v>5730</v>
      </c>
      <c r="H3588" s="15" t="s">
        <v>1296</v>
      </c>
      <c r="I3588" s="15" t="s">
        <v>5734</v>
      </c>
      <c r="J3588" s="1" t="s">
        <v>5735</v>
      </c>
      <c r="K3588" s="15" t="s">
        <v>29</v>
      </c>
      <c r="L3588" s="15">
        <v>2</v>
      </c>
      <c r="M3588" s="15" t="s">
        <v>30</v>
      </c>
      <c r="N3588" s="15">
        <v>2</v>
      </c>
      <c r="O3588" s="15">
        <v>1</v>
      </c>
      <c r="P3588" s="13" t="s">
        <v>31</v>
      </c>
      <c r="Q3588" s="13" t="s">
        <v>32</v>
      </c>
      <c r="R3588" s="1"/>
      <c r="S3588" s="13" t="str" cm="1">
        <f t="array" ref="S3588">IFERROR(_xlfn.TEXTJOIN(", ",TRUE,IF(ChangeLog[ROW_ID]=$T3588,ChangeLog[Change'#],"")),"")</f>
        <v/>
      </c>
      <c r="T3588">
        <v>3590</v>
      </c>
    </row>
    <row r="3589" spans="1:20" ht="17.100000000000001" customHeight="1" x14ac:dyDescent="0.25">
      <c r="A3589" s="1" t="s">
        <v>1242</v>
      </c>
      <c r="B3589" s="15">
        <v>2015</v>
      </c>
      <c r="C3589" s="15" t="s">
        <v>228</v>
      </c>
      <c r="D3589" s="15" t="s">
        <v>228</v>
      </c>
      <c r="E3589" s="15" t="s">
        <v>228</v>
      </c>
      <c r="F3589" s="15" t="s">
        <v>49</v>
      </c>
      <c r="G3589" s="15" t="s">
        <v>36</v>
      </c>
      <c r="H3589" s="15" t="s">
        <v>3496</v>
      </c>
      <c r="I3589" s="15" t="s">
        <v>265</v>
      </c>
      <c r="J3589" s="1" t="s">
        <v>5736</v>
      </c>
      <c r="K3589" s="15" t="s">
        <v>29</v>
      </c>
      <c r="L3589" s="15">
        <v>3</v>
      </c>
      <c r="M3589" s="15" t="s">
        <v>57</v>
      </c>
      <c r="N3589" s="15">
        <v>3</v>
      </c>
      <c r="O3589" s="15">
        <v>1</v>
      </c>
      <c r="P3589" s="13" t="s">
        <v>31</v>
      </c>
      <c r="Q3589" s="13" t="s">
        <v>32</v>
      </c>
      <c r="R3589" s="1"/>
      <c r="S3589" s="13" t="str" cm="1">
        <f t="array" ref="S3589">IFERROR(_xlfn.TEXTJOIN(", ",TRUE,IF(ChangeLog[ROW_ID]=$T3589,ChangeLog[Change'#],"")),"")</f>
        <v/>
      </c>
      <c r="T3589">
        <v>3591</v>
      </c>
    </row>
    <row r="3590" spans="1:20" ht="17.100000000000001" customHeight="1" x14ac:dyDescent="0.25">
      <c r="A3590" s="1" t="s">
        <v>1242</v>
      </c>
      <c r="B3590" s="15">
        <v>2015</v>
      </c>
      <c r="C3590" s="15" t="s">
        <v>228</v>
      </c>
      <c r="D3590" s="15" t="s">
        <v>228</v>
      </c>
      <c r="E3590" s="15" t="s">
        <v>228</v>
      </c>
      <c r="F3590" s="15" t="s">
        <v>26</v>
      </c>
      <c r="G3590" s="15" t="s">
        <v>5737</v>
      </c>
      <c r="H3590" s="15" t="s">
        <v>3496</v>
      </c>
      <c r="I3590" s="15" t="s">
        <v>5738</v>
      </c>
      <c r="J3590" s="1" t="s">
        <v>5739</v>
      </c>
      <c r="K3590" s="15" t="s">
        <v>29</v>
      </c>
      <c r="L3590" s="15">
        <v>1</v>
      </c>
      <c r="M3590" s="15" t="s">
        <v>41</v>
      </c>
      <c r="N3590" s="15">
        <v>1</v>
      </c>
      <c r="O3590" s="15">
        <v>1</v>
      </c>
      <c r="P3590" s="13" t="s">
        <v>31</v>
      </c>
      <c r="Q3590" s="13" t="s">
        <v>32</v>
      </c>
      <c r="R3590" s="1"/>
      <c r="S3590" s="13" t="str" cm="1">
        <f t="array" ref="S3590">IFERROR(_xlfn.TEXTJOIN(", ",TRUE,IF(ChangeLog[ROW_ID]=$T3590,ChangeLog[Change'#],"")),"")</f>
        <v/>
      </c>
      <c r="T3590">
        <v>3592</v>
      </c>
    </row>
    <row r="3591" spans="1:20" ht="17.100000000000001" customHeight="1" x14ac:dyDescent="0.25">
      <c r="A3591" s="1" t="s">
        <v>1242</v>
      </c>
      <c r="B3591" s="15">
        <v>2015</v>
      </c>
      <c r="C3591" s="15" t="s">
        <v>228</v>
      </c>
      <c r="D3591" s="15" t="s">
        <v>228</v>
      </c>
      <c r="E3591" s="15" t="s">
        <v>228</v>
      </c>
      <c r="F3591" s="15" t="s">
        <v>26</v>
      </c>
      <c r="G3591" s="15" t="s">
        <v>36</v>
      </c>
      <c r="H3591" s="15" t="s">
        <v>3496</v>
      </c>
      <c r="I3591" s="15" t="s">
        <v>98</v>
      </c>
      <c r="J3591" s="1" t="s">
        <v>5740</v>
      </c>
      <c r="K3591" s="15" t="s">
        <v>29</v>
      </c>
      <c r="L3591" s="15">
        <v>2</v>
      </c>
      <c r="M3591" s="15" t="s">
        <v>30</v>
      </c>
      <c r="N3591" s="15">
        <v>2</v>
      </c>
      <c r="O3591" s="15">
        <v>1</v>
      </c>
      <c r="P3591" s="13" t="s">
        <v>31</v>
      </c>
      <c r="Q3591" s="13" t="s">
        <v>32</v>
      </c>
      <c r="R3591" s="1"/>
      <c r="S3591" s="13" t="str" cm="1">
        <f t="array" ref="S3591">IFERROR(_xlfn.TEXTJOIN(", ",TRUE,IF(ChangeLog[ROW_ID]=$T3591,ChangeLog[Change'#],"")),"")</f>
        <v/>
      </c>
      <c r="T3591">
        <v>3593</v>
      </c>
    </row>
    <row r="3592" spans="1:20" ht="17.100000000000001" customHeight="1" x14ac:dyDescent="0.25">
      <c r="A3592" s="1" t="s">
        <v>1242</v>
      </c>
      <c r="B3592" s="15">
        <v>2015</v>
      </c>
      <c r="C3592" s="15" t="s">
        <v>228</v>
      </c>
      <c r="D3592" s="15" t="s">
        <v>228</v>
      </c>
      <c r="E3592" s="15" t="s">
        <v>228</v>
      </c>
      <c r="F3592" s="15" t="s">
        <v>26</v>
      </c>
      <c r="G3592" s="15" t="s">
        <v>152</v>
      </c>
      <c r="H3592" s="15" t="s">
        <v>3496</v>
      </c>
      <c r="I3592" s="15" t="s">
        <v>5591</v>
      </c>
      <c r="J3592" s="1" t="s">
        <v>5741</v>
      </c>
      <c r="K3592" s="15" t="s">
        <v>29</v>
      </c>
      <c r="L3592" s="15">
        <v>3</v>
      </c>
      <c r="M3592" s="15" t="s">
        <v>57</v>
      </c>
      <c r="N3592" s="15">
        <v>3</v>
      </c>
      <c r="O3592" s="15">
        <v>1</v>
      </c>
      <c r="P3592" s="13" t="s">
        <v>31</v>
      </c>
      <c r="Q3592" s="13" t="s">
        <v>32</v>
      </c>
      <c r="R3592" s="1"/>
      <c r="S3592" s="13" t="str" cm="1">
        <f t="array" ref="S3592">IFERROR(_xlfn.TEXTJOIN(", ",TRUE,IF(ChangeLog[ROW_ID]=$T3592,ChangeLog[Change'#],"")),"")</f>
        <v/>
      </c>
      <c r="T3592">
        <v>3594</v>
      </c>
    </row>
    <row r="3593" spans="1:20" ht="17.100000000000001" customHeight="1" x14ac:dyDescent="0.25">
      <c r="A3593" s="1" t="s">
        <v>1242</v>
      </c>
      <c r="B3593" s="15">
        <v>2015</v>
      </c>
      <c r="C3593" s="15" t="s">
        <v>228</v>
      </c>
      <c r="D3593" s="15" t="s">
        <v>228</v>
      </c>
      <c r="E3593" s="15" t="s">
        <v>228</v>
      </c>
      <c r="F3593" s="15" t="s">
        <v>49</v>
      </c>
      <c r="G3593" s="15" t="s">
        <v>152</v>
      </c>
      <c r="H3593" s="15" t="s">
        <v>3496</v>
      </c>
      <c r="I3593" s="15" t="s">
        <v>5589</v>
      </c>
      <c r="J3593" s="1" t="s">
        <v>5742</v>
      </c>
      <c r="K3593" s="15" t="s">
        <v>29</v>
      </c>
      <c r="L3593" s="15">
        <v>3</v>
      </c>
      <c r="M3593" s="15" t="s">
        <v>57</v>
      </c>
      <c r="N3593" s="15">
        <v>3</v>
      </c>
      <c r="O3593" s="15">
        <v>1</v>
      </c>
      <c r="P3593" s="13" t="s">
        <v>31</v>
      </c>
      <c r="Q3593" s="13" t="s">
        <v>32</v>
      </c>
      <c r="R3593" s="1"/>
      <c r="S3593" s="13" t="str" cm="1">
        <f t="array" ref="S3593">IFERROR(_xlfn.TEXTJOIN(", ",TRUE,IF(ChangeLog[ROW_ID]=$T3593,ChangeLog[Change'#],"")),"")</f>
        <v/>
      </c>
      <c r="T3593">
        <v>3595</v>
      </c>
    </row>
    <row r="3594" spans="1:20" ht="17.100000000000001" customHeight="1" x14ac:dyDescent="0.25">
      <c r="A3594" s="1" t="s">
        <v>1242</v>
      </c>
      <c r="B3594" s="15">
        <v>2015</v>
      </c>
      <c r="C3594" s="15" t="s">
        <v>228</v>
      </c>
      <c r="D3594" s="15" t="s">
        <v>228</v>
      </c>
      <c r="E3594" s="15" t="s">
        <v>228</v>
      </c>
      <c r="F3594" s="15" t="s">
        <v>26</v>
      </c>
      <c r="G3594" s="15" t="s">
        <v>152</v>
      </c>
      <c r="H3594" s="15" t="s">
        <v>3496</v>
      </c>
      <c r="I3594" s="15" t="s">
        <v>5591</v>
      </c>
      <c r="J3594" s="1" t="s">
        <v>5743</v>
      </c>
      <c r="K3594" s="15" t="s">
        <v>29</v>
      </c>
      <c r="L3594" s="15">
        <v>3</v>
      </c>
      <c r="M3594" s="15" t="s">
        <v>57</v>
      </c>
      <c r="N3594" s="15">
        <v>3</v>
      </c>
      <c r="O3594" s="15">
        <v>1</v>
      </c>
      <c r="P3594" s="13" t="s">
        <v>31</v>
      </c>
      <c r="Q3594" s="13" t="s">
        <v>32</v>
      </c>
      <c r="R3594" s="1"/>
      <c r="S3594" s="13" t="str" cm="1">
        <f t="array" ref="S3594">IFERROR(_xlfn.TEXTJOIN(", ",TRUE,IF(ChangeLog[ROW_ID]=$T3594,ChangeLog[Change'#],"")),"")</f>
        <v/>
      </c>
      <c r="T3594">
        <v>3596</v>
      </c>
    </row>
    <row r="3595" spans="1:20" ht="17.100000000000001" customHeight="1" x14ac:dyDescent="0.25">
      <c r="A3595" s="1" t="s">
        <v>1242</v>
      </c>
      <c r="B3595" s="15">
        <v>2015</v>
      </c>
      <c r="C3595" s="15" t="s">
        <v>97</v>
      </c>
      <c r="D3595" s="15" t="s">
        <v>97</v>
      </c>
      <c r="E3595" s="15" t="s">
        <v>97</v>
      </c>
      <c r="F3595" s="15" t="s">
        <v>325</v>
      </c>
      <c r="G3595" s="15" t="s">
        <v>283</v>
      </c>
      <c r="H3595" s="15" t="s">
        <v>1349</v>
      </c>
      <c r="I3595" s="15" t="s">
        <v>326</v>
      </c>
      <c r="J3595" s="1" t="s">
        <v>5744</v>
      </c>
      <c r="K3595" s="15" t="s">
        <v>29</v>
      </c>
      <c r="L3595" s="15">
        <v>3</v>
      </c>
      <c r="M3595" s="15" t="s">
        <v>57</v>
      </c>
      <c r="N3595" s="15">
        <v>3</v>
      </c>
      <c r="O3595" s="15">
        <v>1</v>
      </c>
      <c r="P3595" s="13" t="s">
        <v>31</v>
      </c>
      <c r="Q3595" s="13" t="s">
        <v>32</v>
      </c>
      <c r="R3595" s="1"/>
      <c r="S3595" s="13" t="str" cm="1">
        <f t="array" ref="S3595">IFERROR(_xlfn.TEXTJOIN(", ",TRUE,IF(ChangeLog[ROW_ID]=$T3595,ChangeLog[Change'#],"")),"")</f>
        <v/>
      </c>
      <c r="T3595">
        <v>3597</v>
      </c>
    </row>
    <row r="3596" spans="1:20" ht="17.100000000000001" customHeight="1" x14ac:dyDescent="0.25">
      <c r="A3596" s="1" t="s">
        <v>1242</v>
      </c>
      <c r="B3596" s="15">
        <v>2015</v>
      </c>
      <c r="C3596" s="15" t="s">
        <v>97</v>
      </c>
      <c r="D3596" s="15" t="s">
        <v>97</v>
      </c>
      <c r="E3596" s="15" t="s">
        <v>97</v>
      </c>
      <c r="F3596" s="15" t="s">
        <v>325</v>
      </c>
      <c r="G3596" s="15" t="s">
        <v>283</v>
      </c>
      <c r="H3596" s="15" t="s">
        <v>1349</v>
      </c>
      <c r="I3596" s="15" t="s">
        <v>326</v>
      </c>
      <c r="J3596" s="1" t="s">
        <v>5745</v>
      </c>
      <c r="K3596" s="15" t="s">
        <v>29</v>
      </c>
      <c r="L3596" s="15">
        <v>1</v>
      </c>
      <c r="M3596" s="15" t="s">
        <v>41</v>
      </c>
      <c r="N3596" s="15">
        <v>1</v>
      </c>
      <c r="O3596" s="15">
        <v>1</v>
      </c>
      <c r="P3596" s="13" t="s">
        <v>31</v>
      </c>
      <c r="Q3596" s="13" t="s">
        <v>32</v>
      </c>
      <c r="R3596" s="1"/>
      <c r="S3596" s="13" t="str" cm="1">
        <f t="array" ref="S3596">IFERROR(_xlfn.TEXTJOIN(", ",TRUE,IF(ChangeLog[ROW_ID]=$T3596,ChangeLog[Change'#],"")),"")</f>
        <v/>
      </c>
      <c r="T3596">
        <v>3598</v>
      </c>
    </row>
    <row r="3597" spans="1:20" ht="17.100000000000001" customHeight="1" x14ac:dyDescent="0.25">
      <c r="A3597" s="1" t="s">
        <v>1242</v>
      </c>
      <c r="B3597" s="15">
        <v>2015</v>
      </c>
      <c r="C3597" s="15" t="s">
        <v>97</v>
      </c>
      <c r="D3597" s="15" t="s">
        <v>97</v>
      </c>
      <c r="E3597" s="15" t="s">
        <v>97</v>
      </c>
      <c r="F3597" s="15" t="s">
        <v>26</v>
      </c>
      <c r="G3597" s="15" t="s">
        <v>283</v>
      </c>
      <c r="H3597" s="15" t="s">
        <v>1349</v>
      </c>
      <c r="I3597" s="15" t="s">
        <v>334</v>
      </c>
      <c r="J3597" s="1" t="s">
        <v>5746</v>
      </c>
      <c r="K3597" s="15" t="s">
        <v>29</v>
      </c>
      <c r="L3597" s="15">
        <v>3</v>
      </c>
      <c r="M3597" s="15" t="s">
        <v>57</v>
      </c>
      <c r="N3597" s="15">
        <v>3</v>
      </c>
      <c r="O3597" s="15">
        <v>1</v>
      </c>
      <c r="P3597" s="13" t="s">
        <v>31</v>
      </c>
      <c r="Q3597" s="13" t="s">
        <v>32</v>
      </c>
      <c r="R3597" s="1"/>
      <c r="S3597" s="13" t="str" cm="1">
        <f t="array" ref="S3597">IFERROR(_xlfn.TEXTJOIN(", ",TRUE,IF(ChangeLog[ROW_ID]=$T3597,ChangeLog[Change'#],"")),"")</f>
        <v/>
      </c>
      <c r="T3597">
        <v>3599</v>
      </c>
    </row>
    <row r="3598" spans="1:20" ht="17.100000000000001" customHeight="1" x14ac:dyDescent="0.25">
      <c r="A3598" s="1" t="s">
        <v>1242</v>
      </c>
      <c r="B3598" s="15">
        <v>2015</v>
      </c>
      <c r="C3598" s="15" t="s">
        <v>97</v>
      </c>
      <c r="D3598" s="15" t="s">
        <v>97</v>
      </c>
      <c r="E3598" s="15" t="s">
        <v>97</v>
      </c>
      <c r="F3598" s="15" t="s">
        <v>26</v>
      </c>
      <c r="G3598" s="15" t="s">
        <v>152</v>
      </c>
      <c r="H3598" s="15" t="s">
        <v>1349</v>
      </c>
      <c r="I3598" s="15" t="s">
        <v>1002</v>
      </c>
      <c r="J3598" s="1" t="s">
        <v>1186</v>
      </c>
      <c r="K3598" s="15" t="s">
        <v>29</v>
      </c>
      <c r="L3598" s="15">
        <v>3</v>
      </c>
      <c r="M3598" s="15" t="s">
        <v>57</v>
      </c>
      <c r="N3598" s="15">
        <v>3</v>
      </c>
      <c r="O3598" s="15">
        <v>1</v>
      </c>
      <c r="P3598" s="13" t="s">
        <v>31</v>
      </c>
      <c r="Q3598" s="13" t="s">
        <v>32</v>
      </c>
      <c r="R3598" s="1"/>
      <c r="S3598" s="13" t="str" cm="1">
        <f t="array" ref="S3598">IFERROR(_xlfn.TEXTJOIN(", ",TRUE,IF(ChangeLog[ROW_ID]=$T3598,ChangeLog[Change'#],"")),"")</f>
        <v/>
      </c>
      <c r="T3598">
        <v>3600</v>
      </c>
    </row>
    <row r="3599" spans="1:20" ht="17.100000000000001" customHeight="1" x14ac:dyDescent="0.25">
      <c r="A3599" s="1" t="s">
        <v>1242</v>
      </c>
      <c r="B3599" s="15">
        <v>2015</v>
      </c>
      <c r="C3599" s="15" t="s">
        <v>97</v>
      </c>
      <c r="D3599" s="15" t="s">
        <v>97</v>
      </c>
      <c r="E3599" s="15" t="s">
        <v>97</v>
      </c>
      <c r="F3599" s="15" t="s">
        <v>49</v>
      </c>
      <c r="G3599" s="15" t="s">
        <v>36</v>
      </c>
      <c r="H3599" s="15" t="s">
        <v>1349</v>
      </c>
      <c r="I3599" s="15" t="s">
        <v>265</v>
      </c>
      <c r="J3599" s="1" t="s">
        <v>5747</v>
      </c>
      <c r="K3599" s="15" t="s">
        <v>29</v>
      </c>
      <c r="L3599" s="15">
        <v>1</v>
      </c>
      <c r="M3599" s="15" t="s">
        <v>41</v>
      </c>
      <c r="N3599" s="15">
        <v>1</v>
      </c>
      <c r="O3599" s="15">
        <v>1</v>
      </c>
      <c r="P3599" s="13" t="s">
        <v>31</v>
      </c>
      <c r="Q3599" s="13" t="s">
        <v>32</v>
      </c>
      <c r="R3599" s="1"/>
      <c r="S3599" s="13" t="str" cm="1">
        <f t="array" ref="S3599">IFERROR(_xlfn.TEXTJOIN(", ",TRUE,IF(ChangeLog[ROW_ID]=$T3599,ChangeLog[Change'#],"")),"")</f>
        <v/>
      </c>
      <c r="T3599">
        <v>3601</v>
      </c>
    </row>
    <row r="3600" spans="1:20" ht="17.100000000000001" customHeight="1" x14ac:dyDescent="0.25">
      <c r="A3600" s="1" t="s">
        <v>1242</v>
      </c>
      <c r="B3600" s="15">
        <v>2015</v>
      </c>
      <c r="C3600" s="15" t="s">
        <v>97</v>
      </c>
      <c r="D3600" s="15" t="s">
        <v>97</v>
      </c>
      <c r="E3600" s="15" t="s">
        <v>97</v>
      </c>
      <c r="F3600" s="15" t="s">
        <v>26</v>
      </c>
      <c r="G3600" s="15" t="s">
        <v>152</v>
      </c>
      <c r="H3600" s="15" t="s">
        <v>1349</v>
      </c>
      <c r="I3600" s="15" t="s">
        <v>1002</v>
      </c>
      <c r="J3600" s="1" t="s">
        <v>576</v>
      </c>
      <c r="K3600" s="15" t="s">
        <v>29</v>
      </c>
      <c r="L3600" s="15">
        <v>1</v>
      </c>
      <c r="M3600" s="15" t="s">
        <v>41</v>
      </c>
      <c r="N3600" s="15">
        <v>1</v>
      </c>
      <c r="O3600" s="15">
        <v>1</v>
      </c>
      <c r="P3600" s="13" t="s">
        <v>31</v>
      </c>
      <c r="Q3600" s="13" t="s">
        <v>32</v>
      </c>
      <c r="R3600" s="1"/>
      <c r="S3600" s="13" t="str" cm="1">
        <f t="array" ref="S3600">IFERROR(_xlfn.TEXTJOIN(", ",TRUE,IF(ChangeLog[ROW_ID]=$T3600,ChangeLog[Change'#],"")),"")</f>
        <v/>
      </c>
      <c r="T3600">
        <v>3602</v>
      </c>
    </row>
    <row r="3601" spans="1:20" ht="17.100000000000001" customHeight="1" x14ac:dyDescent="0.25">
      <c r="A3601" s="1" t="s">
        <v>1242</v>
      </c>
      <c r="B3601" s="15">
        <v>2015</v>
      </c>
      <c r="C3601" s="15" t="s">
        <v>97</v>
      </c>
      <c r="D3601" s="15" t="s">
        <v>97</v>
      </c>
      <c r="E3601" s="15" t="s">
        <v>97</v>
      </c>
      <c r="F3601" s="15" t="s">
        <v>26</v>
      </c>
      <c r="G3601" s="15" t="s">
        <v>283</v>
      </c>
      <c r="H3601" s="15" t="s">
        <v>1349</v>
      </c>
      <c r="I3601" s="15" t="s">
        <v>334</v>
      </c>
      <c r="J3601" s="1" t="s">
        <v>5748</v>
      </c>
      <c r="K3601" s="15" t="s">
        <v>29</v>
      </c>
      <c r="L3601" s="15">
        <v>1</v>
      </c>
      <c r="M3601" s="15" t="s">
        <v>41</v>
      </c>
      <c r="N3601" s="15">
        <v>1</v>
      </c>
      <c r="O3601" s="15">
        <v>1</v>
      </c>
      <c r="P3601" s="13" t="s">
        <v>31</v>
      </c>
      <c r="Q3601" s="13" t="s">
        <v>32</v>
      </c>
      <c r="R3601" s="1"/>
      <c r="S3601" s="13" t="str" cm="1">
        <f t="array" ref="S3601">IFERROR(_xlfn.TEXTJOIN(", ",TRUE,IF(ChangeLog[ROW_ID]=$T3601,ChangeLog[Change'#],"")),"")</f>
        <v/>
      </c>
      <c r="T3601">
        <v>3603</v>
      </c>
    </row>
    <row r="3602" spans="1:20" ht="17.100000000000001" customHeight="1" x14ac:dyDescent="0.25">
      <c r="A3602" s="1" t="s">
        <v>1242</v>
      </c>
      <c r="B3602" s="15">
        <v>2015</v>
      </c>
      <c r="C3602" s="15" t="s">
        <v>97</v>
      </c>
      <c r="D3602" s="15" t="s">
        <v>97</v>
      </c>
      <c r="E3602" s="15" t="s">
        <v>97</v>
      </c>
      <c r="F3602" s="15" t="s">
        <v>26</v>
      </c>
      <c r="G3602" s="15" t="s">
        <v>36</v>
      </c>
      <c r="H3602" s="15" t="s">
        <v>1349</v>
      </c>
      <c r="I3602" s="15" t="s">
        <v>98</v>
      </c>
      <c r="J3602" s="1" t="s">
        <v>5749</v>
      </c>
      <c r="K3602" s="15" t="s">
        <v>29</v>
      </c>
      <c r="L3602" s="15">
        <v>1</v>
      </c>
      <c r="M3602" s="15" t="s">
        <v>41</v>
      </c>
      <c r="N3602" s="15">
        <v>1</v>
      </c>
      <c r="O3602" s="15">
        <v>1</v>
      </c>
      <c r="P3602" s="13" t="s">
        <v>31</v>
      </c>
      <c r="Q3602" s="13" t="s">
        <v>32</v>
      </c>
      <c r="R3602" s="1"/>
      <c r="S3602" s="13" t="str" cm="1">
        <f t="array" ref="S3602">IFERROR(_xlfn.TEXTJOIN(", ",TRUE,IF(ChangeLog[ROW_ID]=$T3602,ChangeLog[Change'#],"")),"")</f>
        <v/>
      </c>
      <c r="T3602">
        <v>3604</v>
      </c>
    </row>
    <row r="3603" spans="1:20" ht="17.100000000000001" customHeight="1" x14ac:dyDescent="0.25">
      <c r="A3603" s="1" t="s">
        <v>1242</v>
      </c>
      <c r="B3603" s="15">
        <v>2015</v>
      </c>
      <c r="C3603" s="15" t="s">
        <v>97</v>
      </c>
      <c r="D3603" s="15" t="s">
        <v>97</v>
      </c>
      <c r="E3603" s="15" t="s">
        <v>97</v>
      </c>
      <c r="F3603" s="15" t="s">
        <v>49</v>
      </c>
      <c r="G3603" s="15" t="s">
        <v>283</v>
      </c>
      <c r="H3603" s="15" t="s">
        <v>1349</v>
      </c>
      <c r="I3603" s="15" t="s">
        <v>284</v>
      </c>
      <c r="J3603" s="1" t="s">
        <v>5750</v>
      </c>
      <c r="K3603" s="15" t="s">
        <v>29</v>
      </c>
      <c r="L3603" s="15">
        <v>1</v>
      </c>
      <c r="M3603" s="15" t="s">
        <v>41</v>
      </c>
      <c r="N3603" s="15">
        <v>1</v>
      </c>
      <c r="O3603" s="15">
        <v>1</v>
      </c>
      <c r="P3603" s="13" t="s">
        <v>31</v>
      </c>
      <c r="Q3603" s="13" t="s">
        <v>32</v>
      </c>
      <c r="R3603" s="1"/>
      <c r="S3603" s="13" t="str" cm="1">
        <f t="array" ref="S3603">IFERROR(_xlfn.TEXTJOIN(", ",TRUE,IF(ChangeLog[ROW_ID]=$T3603,ChangeLog[Change'#],"")),"")</f>
        <v/>
      </c>
      <c r="T3603">
        <v>3605</v>
      </c>
    </row>
    <row r="3604" spans="1:20" ht="17.100000000000001" customHeight="1" x14ac:dyDescent="0.25">
      <c r="A3604" s="1" t="s">
        <v>1242</v>
      </c>
      <c r="B3604" s="15">
        <v>2015</v>
      </c>
      <c r="C3604" s="15" t="s">
        <v>97</v>
      </c>
      <c r="D3604" s="15" t="s">
        <v>97</v>
      </c>
      <c r="E3604" s="15" t="s">
        <v>97</v>
      </c>
      <c r="F3604" s="15" t="s">
        <v>49</v>
      </c>
      <c r="G3604" s="15" t="s">
        <v>283</v>
      </c>
      <c r="H3604" s="15" t="s">
        <v>1349</v>
      </c>
      <c r="I3604" s="15" t="s">
        <v>284</v>
      </c>
      <c r="J3604" s="1" t="s">
        <v>5751</v>
      </c>
      <c r="K3604" s="15" t="s">
        <v>29</v>
      </c>
      <c r="L3604" s="15">
        <v>2</v>
      </c>
      <c r="M3604" s="15" t="s">
        <v>30</v>
      </c>
      <c r="N3604" s="15">
        <v>2</v>
      </c>
      <c r="O3604" s="15">
        <v>1</v>
      </c>
      <c r="P3604" s="13" t="s">
        <v>31</v>
      </c>
      <c r="Q3604" s="13" t="s">
        <v>32</v>
      </c>
      <c r="R3604" s="1"/>
      <c r="S3604" s="13" t="str" cm="1">
        <f t="array" ref="S3604">IFERROR(_xlfn.TEXTJOIN(", ",TRUE,IF(ChangeLog[ROW_ID]=$T3604,ChangeLog[Change'#],"")),"")</f>
        <v/>
      </c>
      <c r="T3604">
        <v>3606</v>
      </c>
    </row>
    <row r="3605" spans="1:20" ht="17.100000000000001" customHeight="1" x14ac:dyDescent="0.25">
      <c r="A3605" s="1" t="s">
        <v>1242</v>
      </c>
      <c r="B3605" s="15">
        <v>2015</v>
      </c>
      <c r="C3605" s="15" t="s">
        <v>3203</v>
      </c>
      <c r="D3605" s="15" t="s">
        <v>3203</v>
      </c>
      <c r="E3605" s="15" t="s">
        <v>5197</v>
      </c>
      <c r="F3605" s="15" t="s">
        <v>26</v>
      </c>
      <c r="G3605" s="15" t="s">
        <v>152</v>
      </c>
      <c r="H3605" s="15" t="s">
        <v>3206</v>
      </c>
      <c r="I3605" s="15" t="s">
        <v>5752</v>
      </c>
      <c r="J3605" s="1" t="s">
        <v>5753</v>
      </c>
      <c r="K3605" s="15" t="s">
        <v>29</v>
      </c>
      <c r="L3605" s="15">
        <v>1</v>
      </c>
      <c r="M3605" s="15" t="s">
        <v>41</v>
      </c>
      <c r="N3605" s="15">
        <v>1</v>
      </c>
      <c r="O3605" s="15">
        <v>1</v>
      </c>
      <c r="P3605" s="13" t="s">
        <v>31</v>
      </c>
      <c r="Q3605" s="13" t="s">
        <v>32</v>
      </c>
      <c r="R3605" s="1"/>
      <c r="S3605" s="13" t="str" cm="1">
        <f t="array" ref="S3605">IFERROR(_xlfn.TEXTJOIN(", ",TRUE,IF(ChangeLog[ROW_ID]=$T3605,ChangeLog[Change'#],"")),"")</f>
        <v/>
      </c>
      <c r="T3605">
        <v>3607</v>
      </c>
    </row>
    <row r="3606" spans="1:20" ht="17.100000000000001" customHeight="1" x14ac:dyDescent="0.25">
      <c r="A3606" s="1" t="s">
        <v>1242</v>
      </c>
      <c r="B3606" s="15">
        <v>2015</v>
      </c>
      <c r="C3606" s="15" t="s">
        <v>3203</v>
      </c>
      <c r="D3606" s="15" t="s">
        <v>3203</v>
      </c>
      <c r="E3606" s="15" t="s">
        <v>5197</v>
      </c>
      <c r="F3606" s="15" t="s">
        <v>49</v>
      </c>
      <c r="G3606" s="15" t="s">
        <v>152</v>
      </c>
      <c r="H3606" s="15" t="s">
        <v>3206</v>
      </c>
      <c r="I3606" s="15" t="s">
        <v>5754</v>
      </c>
      <c r="J3606" s="1" t="s">
        <v>5755</v>
      </c>
      <c r="K3606" s="15" t="s">
        <v>29</v>
      </c>
      <c r="L3606" s="15">
        <v>1</v>
      </c>
      <c r="M3606" s="15" t="s">
        <v>41</v>
      </c>
      <c r="N3606" s="15">
        <v>1</v>
      </c>
      <c r="O3606" s="15">
        <v>1</v>
      </c>
      <c r="P3606" s="13" t="s">
        <v>31</v>
      </c>
      <c r="Q3606" s="13" t="s">
        <v>32</v>
      </c>
      <c r="R3606" s="1"/>
      <c r="S3606" s="13" t="str" cm="1">
        <f t="array" ref="S3606">IFERROR(_xlfn.TEXTJOIN(", ",TRUE,IF(ChangeLog[ROW_ID]=$T3606,ChangeLog[Change'#],"")),"")</f>
        <v/>
      </c>
      <c r="T3606">
        <v>3608</v>
      </c>
    </row>
    <row r="3607" spans="1:20" ht="17.100000000000001" customHeight="1" x14ac:dyDescent="0.25">
      <c r="A3607" s="1" t="s">
        <v>1242</v>
      </c>
      <c r="B3607" s="15">
        <v>2015</v>
      </c>
      <c r="C3607" s="15" t="s">
        <v>3203</v>
      </c>
      <c r="D3607" s="15" t="s">
        <v>3203</v>
      </c>
      <c r="E3607" s="15" t="s">
        <v>3204</v>
      </c>
      <c r="F3607" s="15" t="s">
        <v>49</v>
      </c>
      <c r="G3607" s="15" t="s">
        <v>5756</v>
      </c>
      <c r="H3607" s="15" t="s">
        <v>3206</v>
      </c>
      <c r="I3607" s="15" t="s">
        <v>5757</v>
      </c>
      <c r="J3607" s="1" t="s">
        <v>5758</v>
      </c>
      <c r="K3607" s="15" t="s">
        <v>29</v>
      </c>
      <c r="L3607" s="15">
        <v>3</v>
      </c>
      <c r="M3607" s="15" t="s">
        <v>57</v>
      </c>
      <c r="N3607" s="15">
        <v>3</v>
      </c>
      <c r="O3607" s="15">
        <v>1</v>
      </c>
      <c r="P3607" s="13" t="s">
        <v>31</v>
      </c>
      <c r="Q3607" s="13" t="s">
        <v>32</v>
      </c>
      <c r="R3607" s="1"/>
      <c r="S3607" s="13" t="str" cm="1">
        <f t="array" ref="S3607">IFERROR(_xlfn.TEXTJOIN(", ",TRUE,IF(ChangeLog[ROW_ID]=$T3607,ChangeLog[Change'#],"")),"")</f>
        <v/>
      </c>
      <c r="T3607">
        <v>3609</v>
      </c>
    </row>
    <row r="3608" spans="1:20" ht="17.100000000000001" customHeight="1" x14ac:dyDescent="0.25">
      <c r="A3608" s="1" t="s">
        <v>1242</v>
      </c>
      <c r="B3608" s="15">
        <v>2015</v>
      </c>
      <c r="C3608" s="15" t="s">
        <v>3203</v>
      </c>
      <c r="D3608" s="15" t="s">
        <v>3203</v>
      </c>
      <c r="E3608" s="15" t="s">
        <v>3204</v>
      </c>
      <c r="F3608" s="15" t="s">
        <v>26</v>
      </c>
      <c r="G3608" s="15" t="s">
        <v>4411</v>
      </c>
      <c r="H3608" s="15" t="s">
        <v>3206</v>
      </c>
      <c r="I3608" s="15" t="s">
        <v>5759</v>
      </c>
      <c r="J3608" s="1" t="s">
        <v>5760</v>
      </c>
      <c r="K3608" s="15" t="s">
        <v>29</v>
      </c>
      <c r="L3608" s="15">
        <v>3</v>
      </c>
      <c r="M3608" s="15" t="s">
        <v>57</v>
      </c>
      <c r="N3608" s="15">
        <v>3</v>
      </c>
      <c r="O3608" s="15">
        <v>1</v>
      </c>
      <c r="P3608" s="13" t="s">
        <v>31</v>
      </c>
      <c r="Q3608" s="13" t="s">
        <v>32</v>
      </c>
      <c r="R3608" s="1"/>
      <c r="S3608" s="13" t="str" cm="1">
        <f t="array" ref="S3608">IFERROR(_xlfn.TEXTJOIN(", ",TRUE,IF(ChangeLog[ROW_ID]=$T3608,ChangeLog[Change'#],"")),"")</f>
        <v/>
      </c>
      <c r="T3608">
        <v>3610</v>
      </c>
    </row>
    <row r="3609" spans="1:20" ht="17.100000000000001" customHeight="1" x14ac:dyDescent="0.25">
      <c r="A3609" s="1" t="s">
        <v>1242</v>
      </c>
      <c r="B3609" s="15">
        <v>2015</v>
      </c>
      <c r="C3609" s="15" t="s">
        <v>3203</v>
      </c>
      <c r="D3609" s="15" t="s">
        <v>3203</v>
      </c>
      <c r="E3609" s="15" t="s">
        <v>3204</v>
      </c>
      <c r="F3609" s="15" t="s">
        <v>26</v>
      </c>
      <c r="G3609" s="15" t="s">
        <v>3753</v>
      </c>
      <c r="H3609" s="15" t="s">
        <v>3206</v>
      </c>
      <c r="I3609" s="15" t="s">
        <v>5761</v>
      </c>
      <c r="J3609" s="1" t="s">
        <v>5762</v>
      </c>
      <c r="K3609" s="15" t="s">
        <v>29</v>
      </c>
      <c r="L3609" s="15">
        <v>3</v>
      </c>
      <c r="M3609" s="15" t="s">
        <v>57</v>
      </c>
      <c r="N3609" s="15">
        <v>3</v>
      </c>
      <c r="O3609" s="15">
        <v>1</v>
      </c>
      <c r="P3609" s="13" t="s">
        <v>31</v>
      </c>
      <c r="Q3609" s="13" t="s">
        <v>32</v>
      </c>
      <c r="R3609" s="1"/>
      <c r="S3609" s="13" t="str" cm="1">
        <f t="array" ref="S3609">IFERROR(_xlfn.TEXTJOIN(", ",TRUE,IF(ChangeLog[ROW_ID]=$T3609,ChangeLog[Change'#],"")),"")</f>
        <v/>
      </c>
      <c r="T3609">
        <v>3611</v>
      </c>
    </row>
    <row r="3610" spans="1:20" ht="17.100000000000001" customHeight="1" x14ac:dyDescent="0.25">
      <c r="A3610" s="1" t="s">
        <v>1242</v>
      </c>
      <c r="B3610" s="15">
        <v>2015</v>
      </c>
      <c r="C3610" s="15" t="s">
        <v>3203</v>
      </c>
      <c r="D3610" s="15" t="s">
        <v>3203</v>
      </c>
      <c r="E3610" s="15" t="s">
        <v>3204</v>
      </c>
      <c r="F3610" s="15" t="s">
        <v>49</v>
      </c>
      <c r="G3610" s="15" t="s">
        <v>762</v>
      </c>
      <c r="H3610" s="15" t="s">
        <v>3206</v>
      </c>
      <c r="I3610" s="15" t="s">
        <v>5763</v>
      </c>
      <c r="J3610" s="1" t="s">
        <v>5764</v>
      </c>
      <c r="K3610" s="15" t="s">
        <v>29</v>
      </c>
      <c r="L3610" s="15">
        <v>3</v>
      </c>
      <c r="M3610" s="15" t="s">
        <v>57</v>
      </c>
      <c r="N3610" s="15">
        <v>3</v>
      </c>
      <c r="O3610" s="15">
        <v>1</v>
      </c>
      <c r="P3610" s="13" t="s">
        <v>31</v>
      </c>
      <c r="Q3610" s="13" t="s">
        <v>32</v>
      </c>
      <c r="R3610" s="1"/>
      <c r="S3610" s="13" t="str" cm="1">
        <f t="array" ref="S3610">IFERROR(_xlfn.TEXTJOIN(", ",TRUE,IF(ChangeLog[ROW_ID]=$T3610,ChangeLog[Change'#],"")),"")</f>
        <v/>
      </c>
      <c r="T3610">
        <v>3612</v>
      </c>
    </row>
    <row r="3611" spans="1:20" ht="17.100000000000001" customHeight="1" x14ac:dyDescent="0.25">
      <c r="A3611" s="1" t="s">
        <v>1242</v>
      </c>
      <c r="B3611" s="15">
        <v>2015</v>
      </c>
      <c r="C3611" s="15" t="s">
        <v>3203</v>
      </c>
      <c r="D3611" s="15" t="s">
        <v>3203</v>
      </c>
      <c r="E3611" s="15" t="s">
        <v>5197</v>
      </c>
      <c r="F3611" s="15" t="s">
        <v>325</v>
      </c>
      <c r="G3611" s="15" t="s">
        <v>3150</v>
      </c>
      <c r="H3611" s="15" t="s">
        <v>3206</v>
      </c>
      <c r="I3611" s="15" t="s">
        <v>5765</v>
      </c>
      <c r="J3611" s="1" t="s">
        <v>5766</v>
      </c>
      <c r="K3611" s="15" t="s">
        <v>29</v>
      </c>
      <c r="L3611" s="15">
        <v>3</v>
      </c>
      <c r="M3611" s="15" t="s">
        <v>57</v>
      </c>
      <c r="N3611" s="15">
        <v>3</v>
      </c>
      <c r="O3611" s="15">
        <v>1</v>
      </c>
      <c r="P3611" s="13" t="s">
        <v>31</v>
      </c>
      <c r="Q3611" s="13" t="s">
        <v>32</v>
      </c>
      <c r="R3611" s="1"/>
      <c r="S3611" s="13" t="str" cm="1">
        <f t="array" ref="S3611">IFERROR(_xlfn.TEXTJOIN(", ",TRUE,IF(ChangeLog[ROW_ID]=$T3611,ChangeLog[Change'#],"")),"")</f>
        <v/>
      </c>
      <c r="T3611">
        <v>3613</v>
      </c>
    </row>
    <row r="3612" spans="1:20" ht="17.100000000000001" customHeight="1" x14ac:dyDescent="0.25">
      <c r="A3612" s="1" t="s">
        <v>1242</v>
      </c>
      <c r="B3612" s="15">
        <v>2015</v>
      </c>
      <c r="C3612" s="15" t="s">
        <v>3203</v>
      </c>
      <c r="D3612" s="15" t="s">
        <v>3203</v>
      </c>
      <c r="E3612" s="15" t="s">
        <v>3204</v>
      </c>
      <c r="F3612" s="15" t="s">
        <v>26</v>
      </c>
      <c r="G3612" s="15" t="s">
        <v>3751</v>
      </c>
      <c r="H3612" s="15" t="s">
        <v>3206</v>
      </c>
      <c r="I3612" s="15" t="s">
        <v>5767</v>
      </c>
      <c r="J3612" s="1" t="s">
        <v>4991</v>
      </c>
      <c r="K3612" s="15" t="s">
        <v>29</v>
      </c>
      <c r="L3612" s="15">
        <v>3</v>
      </c>
      <c r="M3612" s="15" t="s">
        <v>57</v>
      </c>
      <c r="N3612" s="15">
        <v>3</v>
      </c>
      <c r="O3612" s="15">
        <v>1</v>
      </c>
      <c r="P3612" s="13" t="s">
        <v>31</v>
      </c>
      <c r="Q3612" s="13" t="s">
        <v>32</v>
      </c>
      <c r="R3612" s="1"/>
      <c r="S3612" s="13" t="str" cm="1">
        <f t="array" ref="S3612">IFERROR(_xlfn.TEXTJOIN(", ",TRUE,IF(ChangeLog[ROW_ID]=$T3612,ChangeLog[Change'#],"")),"")</f>
        <v/>
      </c>
      <c r="T3612">
        <v>3614</v>
      </c>
    </row>
    <row r="3613" spans="1:20" ht="17.100000000000001" customHeight="1" x14ac:dyDescent="0.25">
      <c r="A3613" s="1" t="s">
        <v>1242</v>
      </c>
      <c r="B3613" s="15">
        <v>2015</v>
      </c>
      <c r="C3613" s="15" t="s">
        <v>4696</v>
      </c>
      <c r="D3613" s="15" t="s">
        <v>4696</v>
      </c>
      <c r="E3613" s="15" t="s">
        <v>4696</v>
      </c>
      <c r="F3613" s="15" t="s">
        <v>26</v>
      </c>
      <c r="G3613" s="15" t="s">
        <v>369</v>
      </c>
      <c r="H3613" s="15" t="s">
        <v>4697</v>
      </c>
      <c r="I3613" s="15" t="s">
        <v>5768</v>
      </c>
      <c r="J3613" s="1" t="s">
        <v>5769</v>
      </c>
      <c r="K3613" s="15" t="s">
        <v>29</v>
      </c>
      <c r="L3613" s="15">
        <v>3</v>
      </c>
      <c r="M3613" s="15" t="s">
        <v>57</v>
      </c>
      <c r="N3613" s="15">
        <v>3</v>
      </c>
      <c r="O3613" s="15">
        <v>1</v>
      </c>
      <c r="P3613" s="13" t="s">
        <v>31</v>
      </c>
      <c r="Q3613" s="13" t="s">
        <v>32</v>
      </c>
      <c r="R3613" s="1"/>
      <c r="S3613" s="13" t="str" cm="1">
        <f t="array" ref="S3613">IFERROR(_xlfn.TEXTJOIN(", ",TRUE,IF(ChangeLog[ROW_ID]=$T3613,ChangeLog[Change'#],"")),"")</f>
        <v/>
      </c>
      <c r="T3613">
        <v>3615</v>
      </c>
    </row>
    <row r="3614" spans="1:20" ht="17.100000000000001" customHeight="1" x14ac:dyDescent="0.25">
      <c r="A3614" s="1" t="s">
        <v>1242</v>
      </c>
      <c r="B3614" s="15">
        <v>2015</v>
      </c>
      <c r="C3614" s="15" t="s">
        <v>1452</v>
      </c>
      <c r="D3614" s="15" t="s">
        <v>1452</v>
      </c>
      <c r="E3614" s="15" t="s">
        <v>1453</v>
      </c>
      <c r="F3614" s="15" t="s">
        <v>49</v>
      </c>
      <c r="G3614" s="15" t="s">
        <v>36</v>
      </c>
      <c r="H3614" s="15" t="s">
        <v>1454</v>
      </c>
      <c r="I3614" s="15" t="s">
        <v>265</v>
      </c>
      <c r="J3614" s="1" t="s">
        <v>5770</v>
      </c>
      <c r="K3614" s="15" t="s">
        <v>29</v>
      </c>
      <c r="L3614" s="15">
        <v>3</v>
      </c>
      <c r="M3614" s="15" t="s">
        <v>57</v>
      </c>
      <c r="N3614" s="15">
        <v>3</v>
      </c>
      <c r="O3614" s="15">
        <v>1</v>
      </c>
      <c r="P3614" s="13" t="s">
        <v>31</v>
      </c>
      <c r="Q3614" s="13" t="s">
        <v>32</v>
      </c>
      <c r="R3614" s="1"/>
      <c r="S3614" s="13" t="str" cm="1">
        <f t="array" ref="S3614">IFERROR(_xlfn.TEXTJOIN(", ",TRUE,IF(ChangeLog[ROW_ID]=$T3614,ChangeLog[Change'#],"")),"")</f>
        <v/>
      </c>
      <c r="T3614">
        <v>3616</v>
      </c>
    </row>
    <row r="3615" spans="1:20" ht="17.100000000000001" customHeight="1" x14ac:dyDescent="0.25">
      <c r="A3615" s="1" t="s">
        <v>1242</v>
      </c>
      <c r="B3615" s="15">
        <v>2015</v>
      </c>
      <c r="C3615" s="15" t="s">
        <v>2896</v>
      </c>
      <c r="D3615" s="15" t="s">
        <v>2896</v>
      </c>
      <c r="E3615" s="15" t="s">
        <v>2897</v>
      </c>
      <c r="F3615" s="15" t="s">
        <v>49</v>
      </c>
      <c r="G3615" s="15" t="s">
        <v>2898</v>
      </c>
      <c r="H3615" s="15" t="s">
        <v>4029</v>
      </c>
      <c r="I3615" s="15" t="s">
        <v>5771</v>
      </c>
      <c r="J3615" s="1" t="s">
        <v>5214</v>
      </c>
      <c r="K3615" s="15" t="s">
        <v>29</v>
      </c>
      <c r="L3615" s="15">
        <v>3</v>
      </c>
      <c r="M3615" s="15" t="s">
        <v>57</v>
      </c>
      <c r="N3615" s="15">
        <v>3</v>
      </c>
      <c r="O3615" s="15">
        <v>1</v>
      </c>
      <c r="P3615" s="13" t="s">
        <v>31</v>
      </c>
      <c r="Q3615" s="13" t="s">
        <v>32</v>
      </c>
      <c r="R3615" s="1"/>
      <c r="S3615" s="13" t="str" cm="1">
        <f t="array" ref="S3615">IFERROR(_xlfn.TEXTJOIN(", ",TRUE,IF(ChangeLog[ROW_ID]=$T3615,ChangeLog[Change'#],"")),"")</f>
        <v>290</v>
      </c>
      <c r="T3615">
        <v>3617</v>
      </c>
    </row>
    <row r="3616" spans="1:20" ht="17.100000000000001" customHeight="1" x14ac:dyDescent="0.25">
      <c r="A3616" s="1" t="s">
        <v>1242</v>
      </c>
      <c r="B3616" s="15">
        <v>2015</v>
      </c>
      <c r="C3616" s="15" t="s">
        <v>2896</v>
      </c>
      <c r="D3616" s="15" t="s">
        <v>2896</v>
      </c>
      <c r="E3616" s="15" t="s">
        <v>2897</v>
      </c>
      <c r="F3616" s="15" t="s">
        <v>49</v>
      </c>
      <c r="G3616" s="15" t="s">
        <v>2825</v>
      </c>
      <c r="H3616" s="15" t="s">
        <v>4029</v>
      </c>
      <c r="I3616" s="15" t="s">
        <v>5772</v>
      </c>
      <c r="J3616" s="1" t="s">
        <v>5214</v>
      </c>
      <c r="K3616" s="15" t="s">
        <v>29</v>
      </c>
      <c r="L3616" s="15">
        <v>3</v>
      </c>
      <c r="M3616" s="15" t="s">
        <v>57</v>
      </c>
      <c r="N3616" s="15">
        <v>3</v>
      </c>
      <c r="O3616" s="15">
        <v>1</v>
      </c>
      <c r="P3616" s="13" t="s">
        <v>31</v>
      </c>
      <c r="Q3616" s="13" t="s">
        <v>32</v>
      </c>
      <c r="R3616" s="1"/>
      <c r="S3616" s="13" t="str" cm="1">
        <f t="array" ref="S3616">IFERROR(_xlfn.TEXTJOIN(", ",TRUE,IF(ChangeLog[ROW_ID]=$T3616,ChangeLog[Change'#],"")),"")</f>
        <v>291</v>
      </c>
      <c r="T3616">
        <v>3618</v>
      </c>
    </row>
    <row r="3617" spans="1:20" ht="17.100000000000001" customHeight="1" x14ac:dyDescent="0.25">
      <c r="A3617" s="1" t="s">
        <v>1242</v>
      </c>
      <c r="B3617" s="15">
        <v>2015</v>
      </c>
      <c r="C3617" s="15" t="s">
        <v>2896</v>
      </c>
      <c r="D3617" s="15" t="s">
        <v>2896</v>
      </c>
      <c r="E3617" s="15" t="s">
        <v>2897</v>
      </c>
      <c r="F3617" s="15" t="s">
        <v>49</v>
      </c>
      <c r="G3617" s="15" t="s">
        <v>2902</v>
      </c>
      <c r="H3617" s="15" t="s">
        <v>4029</v>
      </c>
      <c r="I3617" s="15" t="s">
        <v>5773</v>
      </c>
      <c r="J3617" s="1" t="s">
        <v>5774</v>
      </c>
      <c r="K3617" s="15" t="s">
        <v>29</v>
      </c>
      <c r="L3617" s="15">
        <v>3</v>
      </c>
      <c r="M3617" s="15" t="s">
        <v>57</v>
      </c>
      <c r="N3617" s="15">
        <v>3</v>
      </c>
      <c r="O3617" s="15">
        <v>1</v>
      </c>
      <c r="P3617" s="13" t="s">
        <v>31</v>
      </c>
      <c r="Q3617" s="13" t="s">
        <v>32</v>
      </c>
      <c r="R3617" s="1"/>
      <c r="S3617" s="13" t="str" cm="1">
        <f t="array" ref="S3617">IFERROR(_xlfn.TEXTJOIN(", ",TRUE,IF(ChangeLog[ROW_ID]=$T3617,ChangeLog[Change'#],"")),"")</f>
        <v>292</v>
      </c>
      <c r="T3617">
        <v>3619</v>
      </c>
    </row>
    <row r="3618" spans="1:20" ht="17.100000000000001" customHeight="1" x14ac:dyDescent="0.25">
      <c r="A3618" s="1" t="s">
        <v>1242</v>
      </c>
      <c r="B3618" s="15">
        <v>2015</v>
      </c>
      <c r="C3618" s="15" t="s">
        <v>2896</v>
      </c>
      <c r="D3618" s="15" t="s">
        <v>2896</v>
      </c>
      <c r="E3618" s="15" t="s">
        <v>2897</v>
      </c>
      <c r="F3618" s="15" t="s">
        <v>26</v>
      </c>
      <c r="G3618" s="15" t="s">
        <v>2898</v>
      </c>
      <c r="H3618" s="15" t="s">
        <v>4029</v>
      </c>
      <c r="I3618" s="15" t="s">
        <v>5775</v>
      </c>
      <c r="J3618" s="1" t="s">
        <v>5776</v>
      </c>
      <c r="K3618" s="15" t="s">
        <v>29</v>
      </c>
      <c r="L3618" s="15">
        <v>1</v>
      </c>
      <c r="M3618" s="15" t="s">
        <v>41</v>
      </c>
      <c r="N3618" s="15">
        <v>1</v>
      </c>
      <c r="O3618" s="15">
        <v>1</v>
      </c>
      <c r="P3618" s="13" t="s">
        <v>31</v>
      </c>
      <c r="Q3618" s="13" t="s">
        <v>32</v>
      </c>
      <c r="R3618" s="1" t="s">
        <v>5777</v>
      </c>
      <c r="S3618" s="13" t="str" cm="1">
        <f t="array" ref="S3618">IFERROR(_xlfn.TEXTJOIN(", ",TRUE,IF(ChangeLog[ROW_ID]=$T3618,ChangeLog[Change'#],"")),"")</f>
        <v>293</v>
      </c>
      <c r="T3618">
        <v>3620</v>
      </c>
    </row>
    <row r="3619" spans="1:20" ht="17.100000000000001" customHeight="1" x14ac:dyDescent="0.25">
      <c r="A3619" s="1" t="s">
        <v>1242</v>
      </c>
      <c r="B3619" s="15">
        <v>2015</v>
      </c>
      <c r="C3619" s="15" t="s">
        <v>2896</v>
      </c>
      <c r="D3619" s="15" t="s">
        <v>2896</v>
      </c>
      <c r="E3619" s="15" t="s">
        <v>5208</v>
      </c>
      <c r="F3619" s="15" t="s">
        <v>49</v>
      </c>
      <c r="G3619" s="15" t="s">
        <v>369</v>
      </c>
      <c r="H3619" s="15" t="s">
        <v>4029</v>
      </c>
      <c r="I3619" s="15" t="s">
        <v>5778</v>
      </c>
      <c r="J3619" s="1" t="s">
        <v>5212</v>
      </c>
      <c r="K3619" s="15" t="s">
        <v>29</v>
      </c>
      <c r="L3619" s="15">
        <v>1</v>
      </c>
      <c r="M3619" s="15" t="s">
        <v>41</v>
      </c>
      <c r="N3619" s="15">
        <v>1</v>
      </c>
      <c r="O3619" s="15">
        <v>1</v>
      </c>
      <c r="P3619" s="13" t="s">
        <v>31</v>
      </c>
      <c r="Q3619" s="13" t="s">
        <v>32</v>
      </c>
      <c r="R3619" s="1"/>
      <c r="S3619" s="13" t="str" cm="1">
        <f t="array" ref="S3619">IFERROR(_xlfn.TEXTJOIN(", ",TRUE,IF(ChangeLog[ROW_ID]=$T3619,ChangeLog[Change'#],"")),"")</f>
        <v>294</v>
      </c>
      <c r="T3619">
        <v>3621</v>
      </c>
    </row>
    <row r="3620" spans="1:20" ht="17.100000000000001" customHeight="1" x14ac:dyDescent="0.25">
      <c r="A3620" s="1" t="s">
        <v>1242</v>
      </c>
      <c r="B3620" s="15">
        <v>2015</v>
      </c>
      <c r="C3620" s="15" t="s">
        <v>2896</v>
      </c>
      <c r="D3620" s="15" t="s">
        <v>2896</v>
      </c>
      <c r="E3620" s="15" t="s">
        <v>2897</v>
      </c>
      <c r="F3620" s="15" t="s">
        <v>49</v>
      </c>
      <c r="G3620" s="15" t="s">
        <v>2898</v>
      </c>
      <c r="H3620" s="15" t="s">
        <v>4029</v>
      </c>
      <c r="I3620" s="15" t="s">
        <v>5771</v>
      </c>
      <c r="J3620" s="1" t="s">
        <v>5212</v>
      </c>
      <c r="K3620" s="15" t="s">
        <v>29</v>
      </c>
      <c r="L3620" s="15">
        <v>1</v>
      </c>
      <c r="M3620" s="15" t="s">
        <v>41</v>
      </c>
      <c r="N3620" s="15">
        <v>1</v>
      </c>
      <c r="O3620" s="15">
        <v>1</v>
      </c>
      <c r="P3620" s="13" t="s">
        <v>31</v>
      </c>
      <c r="Q3620" s="13" t="s">
        <v>32</v>
      </c>
      <c r="R3620" s="1"/>
      <c r="S3620" s="13" t="str" cm="1">
        <f t="array" ref="S3620">IFERROR(_xlfn.TEXTJOIN(", ",TRUE,IF(ChangeLog[ROW_ID]=$T3620,ChangeLog[Change'#],"")),"")</f>
        <v>295</v>
      </c>
      <c r="T3620">
        <v>3622</v>
      </c>
    </row>
    <row r="3621" spans="1:20" ht="17.100000000000001" customHeight="1" x14ac:dyDescent="0.25">
      <c r="A3621" s="1" t="s">
        <v>1242</v>
      </c>
      <c r="B3621" s="15">
        <v>2015</v>
      </c>
      <c r="C3621" s="15" t="s">
        <v>2896</v>
      </c>
      <c r="D3621" s="15" t="s">
        <v>2896</v>
      </c>
      <c r="E3621" s="15" t="s">
        <v>5208</v>
      </c>
      <c r="F3621" s="15" t="s">
        <v>325</v>
      </c>
      <c r="G3621" s="15" t="s">
        <v>5779</v>
      </c>
      <c r="H3621" s="15" t="s">
        <v>4029</v>
      </c>
      <c r="I3621" s="15" t="s">
        <v>5780</v>
      </c>
      <c r="J3621" s="1" t="s">
        <v>5781</v>
      </c>
      <c r="K3621" s="15" t="s">
        <v>29</v>
      </c>
      <c r="L3621" s="15">
        <v>2</v>
      </c>
      <c r="M3621" s="15" t="s">
        <v>30</v>
      </c>
      <c r="N3621" s="15">
        <v>2</v>
      </c>
      <c r="O3621" s="15">
        <v>1</v>
      </c>
      <c r="P3621" s="13" t="s">
        <v>31</v>
      </c>
      <c r="Q3621" s="13" t="s">
        <v>32</v>
      </c>
      <c r="R3621" s="1"/>
      <c r="S3621" s="13" t="str" cm="1">
        <f t="array" ref="S3621">IFERROR(_xlfn.TEXTJOIN(", ",TRUE,IF(ChangeLog[ROW_ID]=$T3621,ChangeLog[Change'#],"")),"")</f>
        <v>296</v>
      </c>
      <c r="T3621">
        <v>3623</v>
      </c>
    </row>
    <row r="3622" spans="1:20" ht="17.100000000000001" customHeight="1" x14ac:dyDescent="0.25">
      <c r="A3622" s="1" t="s">
        <v>1242</v>
      </c>
      <c r="B3622" s="15">
        <v>2015</v>
      </c>
      <c r="C3622" s="15" t="s">
        <v>189</v>
      </c>
      <c r="D3622" s="15" t="s">
        <v>189</v>
      </c>
      <c r="E3622" s="15" t="s">
        <v>190</v>
      </c>
      <c r="F3622" s="15" t="s">
        <v>26</v>
      </c>
      <c r="G3622" s="15" t="s">
        <v>3795</v>
      </c>
      <c r="H3622" s="15" t="s">
        <v>3517</v>
      </c>
      <c r="I3622" s="15" t="s">
        <v>5782</v>
      </c>
      <c r="J3622" s="1" t="s">
        <v>5783</v>
      </c>
      <c r="K3622" s="15" t="s">
        <v>29</v>
      </c>
      <c r="L3622" s="15">
        <v>3</v>
      </c>
      <c r="M3622" s="15" t="s">
        <v>57</v>
      </c>
      <c r="N3622" s="15">
        <v>3</v>
      </c>
      <c r="O3622" s="15">
        <v>1</v>
      </c>
      <c r="P3622" s="13" t="s">
        <v>31</v>
      </c>
      <c r="Q3622" s="13" t="s">
        <v>32</v>
      </c>
      <c r="R3622" s="1"/>
      <c r="S3622" s="13" t="str" cm="1">
        <f t="array" ref="S3622">IFERROR(_xlfn.TEXTJOIN(", ",TRUE,IF(ChangeLog[ROW_ID]=$T3622,ChangeLog[Change'#],"")),"")</f>
        <v/>
      </c>
      <c r="T3622">
        <v>3624</v>
      </c>
    </row>
    <row r="3623" spans="1:20" ht="17.100000000000001" customHeight="1" x14ac:dyDescent="0.25">
      <c r="A3623" s="1" t="s">
        <v>1242</v>
      </c>
      <c r="B3623" s="15">
        <v>2015</v>
      </c>
      <c r="C3623" s="15" t="s">
        <v>189</v>
      </c>
      <c r="D3623" s="15" t="s">
        <v>189</v>
      </c>
      <c r="E3623" s="15" t="s">
        <v>190</v>
      </c>
      <c r="F3623" s="15" t="s">
        <v>49</v>
      </c>
      <c r="G3623" s="15" t="s">
        <v>5784</v>
      </c>
      <c r="H3623" s="15" t="s">
        <v>3517</v>
      </c>
      <c r="I3623" s="15" t="s">
        <v>5785</v>
      </c>
      <c r="J3623" s="1" t="s">
        <v>5786</v>
      </c>
      <c r="K3623" s="15" t="s">
        <v>29</v>
      </c>
      <c r="L3623" s="15">
        <v>3</v>
      </c>
      <c r="M3623" s="15" t="s">
        <v>57</v>
      </c>
      <c r="N3623" s="15">
        <v>3</v>
      </c>
      <c r="O3623" s="15">
        <v>1</v>
      </c>
      <c r="P3623" s="13" t="s">
        <v>31</v>
      </c>
      <c r="Q3623" s="13" t="s">
        <v>32</v>
      </c>
      <c r="R3623" s="1"/>
      <c r="S3623" s="13" t="str" cm="1">
        <f t="array" ref="S3623">IFERROR(_xlfn.TEXTJOIN(", ",TRUE,IF(ChangeLog[ROW_ID]=$T3623,ChangeLog[Change'#],"")),"")</f>
        <v/>
      </c>
      <c r="T3623">
        <v>3625</v>
      </c>
    </row>
    <row r="3624" spans="1:20" ht="17.100000000000001" customHeight="1" x14ac:dyDescent="0.25">
      <c r="A3624" s="1" t="s">
        <v>1242</v>
      </c>
      <c r="B3624" s="15">
        <v>2015</v>
      </c>
      <c r="C3624" s="15" t="s">
        <v>189</v>
      </c>
      <c r="D3624" s="15" t="s">
        <v>189</v>
      </c>
      <c r="E3624" s="15" t="s">
        <v>190</v>
      </c>
      <c r="F3624" s="15" t="s">
        <v>49</v>
      </c>
      <c r="G3624" s="15" t="s">
        <v>5784</v>
      </c>
      <c r="H3624" s="15" t="s">
        <v>3517</v>
      </c>
      <c r="I3624" s="15" t="s">
        <v>5785</v>
      </c>
      <c r="J3624" s="1" t="s">
        <v>5787</v>
      </c>
      <c r="K3624" s="15" t="s">
        <v>29</v>
      </c>
      <c r="L3624" s="15">
        <v>1</v>
      </c>
      <c r="M3624" s="15" t="s">
        <v>41</v>
      </c>
      <c r="N3624" s="15">
        <v>1</v>
      </c>
      <c r="O3624" s="15">
        <v>1</v>
      </c>
      <c r="P3624" s="13" t="s">
        <v>31</v>
      </c>
      <c r="Q3624" s="13" t="s">
        <v>32</v>
      </c>
      <c r="R3624" s="1"/>
      <c r="S3624" s="13" t="str" cm="1">
        <f t="array" ref="S3624">IFERROR(_xlfn.TEXTJOIN(", ",TRUE,IF(ChangeLog[ROW_ID]=$T3624,ChangeLog[Change'#],"")),"")</f>
        <v/>
      </c>
      <c r="T3624">
        <v>3626</v>
      </c>
    </row>
    <row r="3625" spans="1:20" ht="17.100000000000001" customHeight="1" x14ac:dyDescent="0.25">
      <c r="A3625" s="1" t="s">
        <v>1242</v>
      </c>
      <c r="B3625" s="15">
        <v>2015</v>
      </c>
      <c r="C3625" s="15" t="s">
        <v>189</v>
      </c>
      <c r="D3625" s="15" t="s">
        <v>189</v>
      </c>
      <c r="E3625" s="15" t="s">
        <v>190</v>
      </c>
      <c r="F3625" s="15" t="s">
        <v>26</v>
      </c>
      <c r="G3625" s="15" t="s">
        <v>5784</v>
      </c>
      <c r="H3625" s="15" t="s">
        <v>3517</v>
      </c>
      <c r="I3625" s="15" t="s">
        <v>5788</v>
      </c>
      <c r="J3625" s="1" t="s">
        <v>5789</v>
      </c>
      <c r="K3625" s="15" t="s">
        <v>29</v>
      </c>
      <c r="L3625" s="15">
        <v>2</v>
      </c>
      <c r="M3625" s="15" t="s">
        <v>30</v>
      </c>
      <c r="N3625" s="15">
        <v>2</v>
      </c>
      <c r="O3625" s="15">
        <v>1</v>
      </c>
      <c r="P3625" s="13" t="s">
        <v>31</v>
      </c>
      <c r="Q3625" s="13" t="s">
        <v>32</v>
      </c>
      <c r="R3625" s="1"/>
      <c r="S3625" s="13" t="str" cm="1">
        <f t="array" ref="S3625">IFERROR(_xlfn.TEXTJOIN(", ",TRUE,IF(ChangeLog[ROW_ID]=$T3625,ChangeLog[Change'#],"")),"")</f>
        <v/>
      </c>
      <c r="T3625">
        <v>3627</v>
      </c>
    </row>
    <row r="3626" spans="1:20" ht="17.100000000000001" customHeight="1" x14ac:dyDescent="0.25">
      <c r="A3626" s="1" t="s">
        <v>1242</v>
      </c>
      <c r="B3626" s="15">
        <v>2015</v>
      </c>
      <c r="C3626" s="15" t="s">
        <v>189</v>
      </c>
      <c r="D3626" s="15" t="s">
        <v>189</v>
      </c>
      <c r="E3626" s="15" t="s">
        <v>5790</v>
      </c>
      <c r="F3626" s="15" t="s">
        <v>26</v>
      </c>
      <c r="G3626" s="15" t="s">
        <v>243</v>
      </c>
      <c r="H3626" s="15" t="s">
        <v>3517</v>
      </c>
      <c r="I3626" s="15" t="s">
        <v>5791</v>
      </c>
      <c r="J3626" s="1" t="s">
        <v>5792</v>
      </c>
      <c r="K3626" s="15" t="s">
        <v>29</v>
      </c>
      <c r="L3626" s="15">
        <v>3</v>
      </c>
      <c r="M3626" s="15" t="s">
        <v>57</v>
      </c>
      <c r="N3626" s="15">
        <v>3</v>
      </c>
      <c r="O3626" s="15">
        <v>1</v>
      </c>
      <c r="P3626" s="13" t="s">
        <v>31</v>
      </c>
      <c r="Q3626" s="13" t="s">
        <v>32</v>
      </c>
      <c r="R3626" s="1"/>
      <c r="S3626" s="13" t="str" cm="1">
        <f t="array" ref="S3626">IFERROR(_xlfn.TEXTJOIN(", ",TRUE,IF(ChangeLog[ROW_ID]=$T3626,ChangeLog[Change'#],"")),"")</f>
        <v/>
      </c>
      <c r="T3626">
        <v>3628</v>
      </c>
    </row>
    <row r="3627" spans="1:20" ht="17.100000000000001" customHeight="1" x14ac:dyDescent="0.25">
      <c r="A3627" s="1" t="s">
        <v>1242</v>
      </c>
      <c r="B3627" s="15">
        <v>2015</v>
      </c>
      <c r="C3627" s="15" t="s">
        <v>189</v>
      </c>
      <c r="D3627" s="15" t="s">
        <v>189</v>
      </c>
      <c r="E3627" s="15" t="s">
        <v>190</v>
      </c>
      <c r="F3627" s="15" t="s">
        <v>26</v>
      </c>
      <c r="G3627" s="15" t="s">
        <v>194</v>
      </c>
      <c r="H3627" s="15" t="s">
        <v>3517</v>
      </c>
      <c r="I3627" s="15" t="s">
        <v>5793</v>
      </c>
      <c r="J3627" s="1" t="s">
        <v>5381</v>
      </c>
      <c r="K3627" s="15" t="s">
        <v>29</v>
      </c>
      <c r="L3627" s="15">
        <v>1</v>
      </c>
      <c r="M3627" s="15" t="s">
        <v>41</v>
      </c>
      <c r="N3627" s="15">
        <v>1</v>
      </c>
      <c r="O3627" s="15">
        <v>1</v>
      </c>
      <c r="P3627" s="13" t="s">
        <v>31</v>
      </c>
      <c r="Q3627" s="13" t="s">
        <v>32</v>
      </c>
      <c r="R3627" s="1"/>
      <c r="S3627" s="13" t="str" cm="1">
        <f t="array" ref="S3627">IFERROR(_xlfn.TEXTJOIN(", ",TRUE,IF(ChangeLog[ROW_ID]=$T3627,ChangeLog[Change'#],"")),"")</f>
        <v/>
      </c>
      <c r="T3627">
        <v>3629</v>
      </c>
    </row>
    <row r="3628" spans="1:20" ht="17.100000000000001" customHeight="1" x14ac:dyDescent="0.25">
      <c r="A3628" s="1" t="s">
        <v>1242</v>
      </c>
      <c r="B3628" s="15">
        <v>2015</v>
      </c>
      <c r="C3628" s="15" t="s">
        <v>189</v>
      </c>
      <c r="D3628" s="15" t="s">
        <v>189</v>
      </c>
      <c r="E3628" s="15" t="s">
        <v>190</v>
      </c>
      <c r="F3628" s="15" t="s">
        <v>26</v>
      </c>
      <c r="G3628" s="15" t="s">
        <v>397</v>
      </c>
      <c r="H3628" s="15" t="s">
        <v>3517</v>
      </c>
      <c r="I3628" s="15" t="s">
        <v>5794</v>
      </c>
      <c r="J3628" s="1" t="s">
        <v>5783</v>
      </c>
      <c r="K3628" s="15" t="s">
        <v>29</v>
      </c>
      <c r="L3628" s="15">
        <v>1</v>
      </c>
      <c r="M3628" s="15" t="s">
        <v>41</v>
      </c>
      <c r="N3628" s="15">
        <v>1</v>
      </c>
      <c r="O3628" s="15">
        <v>1</v>
      </c>
      <c r="P3628" s="13" t="s">
        <v>31</v>
      </c>
      <c r="Q3628" s="13" t="s">
        <v>32</v>
      </c>
      <c r="R3628" s="1"/>
      <c r="S3628" s="13" t="str" cm="1">
        <f t="array" ref="S3628">IFERROR(_xlfn.TEXTJOIN(", ",TRUE,IF(ChangeLog[ROW_ID]=$T3628,ChangeLog[Change'#],"")),"")</f>
        <v/>
      </c>
      <c r="T3628">
        <v>3630</v>
      </c>
    </row>
    <row r="3629" spans="1:20" ht="17.100000000000001" customHeight="1" x14ac:dyDescent="0.25">
      <c r="A3629" s="1" t="s">
        <v>1242</v>
      </c>
      <c r="B3629" s="15">
        <v>2015</v>
      </c>
      <c r="C3629" s="15" t="s">
        <v>189</v>
      </c>
      <c r="D3629" s="15" t="s">
        <v>189</v>
      </c>
      <c r="E3629" s="15" t="s">
        <v>190</v>
      </c>
      <c r="F3629" s="15" t="s">
        <v>49</v>
      </c>
      <c r="G3629" s="15" t="s">
        <v>397</v>
      </c>
      <c r="H3629" s="15" t="s">
        <v>3517</v>
      </c>
      <c r="I3629" s="15" t="s">
        <v>5795</v>
      </c>
      <c r="J3629" s="1" t="s">
        <v>5796</v>
      </c>
      <c r="K3629" s="15" t="s">
        <v>29</v>
      </c>
      <c r="L3629" s="15">
        <v>1</v>
      </c>
      <c r="M3629" s="15" t="s">
        <v>41</v>
      </c>
      <c r="N3629" s="15">
        <v>1</v>
      </c>
      <c r="O3629" s="15">
        <v>1</v>
      </c>
      <c r="P3629" s="13" t="s">
        <v>31</v>
      </c>
      <c r="Q3629" s="13" t="s">
        <v>32</v>
      </c>
      <c r="R3629" s="1"/>
      <c r="S3629" s="13" t="str" cm="1">
        <f t="array" ref="S3629">IFERROR(_xlfn.TEXTJOIN(", ",TRUE,IF(ChangeLog[ROW_ID]=$T3629,ChangeLog[Change'#],"")),"")</f>
        <v/>
      </c>
      <c r="T3629">
        <v>3631</v>
      </c>
    </row>
    <row r="3630" spans="1:20" ht="17.100000000000001" customHeight="1" x14ac:dyDescent="0.25">
      <c r="A3630" s="1" t="s">
        <v>1242</v>
      </c>
      <c r="B3630" s="15">
        <v>2015</v>
      </c>
      <c r="C3630" s="15" t="s">
        <v>189</v>
      </c>
      <c r="D3630" s="15" t="s">
        <v>189</v>
      </c>
      <c r="E3630" s="15" t="s">
        <v>190</v>
      </c>
      <c r="F3630" s="15" t="s">
        <v>49</v>
      </c>
      <c r="G3630" s="15" t="s">
        <v>4499</v>
      </c>
      <c r="H3630" s="15" t="s">
        <v>3517</v>
      </c>
      <c r="I3630" s="15" t="s">
        <v>5797</v>
      </c>
      <c r="J3630" s="1" t="s">
        <v>5223</v>
      </c>
      <c r="K3630" s="15" t="s">
        <v>29</v>
      </c>
      <c r="L3630" s="15">
        <v>2</v>
      </c>
      <c r="M3630" s="15" t="s">
        <v>30</v>
      </c>
      <c r="N3630" s="15">
        <v>2</v>
      </c>
      <c r="O3630" s="15">
        <v>1</v>
      </c>
      <c r="P3630" s="13" t="s">
        <v>31</v>
      </c>
      <c r="Q3630" s="13" t="s">
        <v>32</v>
      </c>
      <c r="R3630" s="1"/>
      <c r="S3630" s="13" t="str" cm="1">
        <f t="array" ref="S3630">IFERROR(_xlfn.TEXTJOIN(", ",TRUE,IF(ChangeLog[ROW_ID]=$T3630,ChangeLog[Change'#],"")),"")</f>
        <v/>
      </c>
      <c r="T3630">
        <v>3632</v>
      </c>
    </row>
    <row r="3631" spans="1:20" ht="17.100000000000001" customHeight="1" x14ac:dyDescent="0.25">
      <c r="A3631" s="1" t="s">
        <v>1242</v>
      </c>
      <c r="B3631" s="15">
        <v>2015</v>
      </c>
      <c r="C3631" s="15" t="s">
        <v>189</v>
      </c>
      <c r="D3631" s="15" t="s">
        <v>189</v>
      </c>
      <c r="E3631" s="15" t="s">
        <v>190</v>
      </c>
      <c r="F3631" s="15" t="s">
        <v>26</v>
      </c>
      <c r="G3631" s="15" t="s">
        <v>4998</v>
      </c>
      <c r="H3631" s="15" t="s">
        <v>3517</v>
      </c>
      <c r="I3631" s="15" t="s">
        <v>5798</v>
      </c>
      <c r="J3631" s="1" t="s">
        <v>5799</v>
      </c>
      <c r="K3631" s="15" t="s">
        <v>29</v>
      </c>
      <c r="L3631" s="15">
        <v>1</v>
      </c>
      <c r="M3631" s="15" t="s">
        <v>41</v>
      </c>
      <c r="N3631" s="15">
        <v>1</v>
      </c>
      <c r="O3631" s="15">
        <v>1</v>
      </c>
      <c r="P3631" s="13" t="s">
        <v>31</v>
      </c>
      <c r="Q3631" s="13" t="s">
        <v>32</v>
      </c>
      <c r="R3631" s="1"/>
      <c r="S3631" s="13" t="str" cm="1">
        <f t="array" ref="S3631">IFERROR(_xlfn.TEXTJOIN(", ",TRUE,IF(ChangeLog[ROW_ID]=$T3631,ChangeLog[Change'#],"")),"")</f>
        <v/>
      </c>
      <c r="T3631">
        <v>3633</v>
      </c>
    </row>
    <row r="3632" spans="1:20" ht="17.100000000000001" customHeight="1" x14ac:dyDescent="0.25">
      <c r="A3632" s="1" t="s">
        <v>1242</v>
      </c>
      <c r="B3632" s="15">
        <v>2015</v>
      </c>
      <c r="C3632" s="15" t="s">
        <v>189</v>
      </c>
      <c r="D3632" s="15" t="s">
        <v>189</v>
      </c>
      <c r="E3632" s="15" t="s">
        <v>190</v>
      </c>
      <c r="F3632" s="15" t="s">
        <v>26</v>
      </c>
      <c r="G3632" s="15" t="s">
        <v>5001</v>
      </c>
      <c r="H3632" s="15" t="s">
        <v>3517</v>
      </c>
      <c r="I3632" s="15" t="s">
        <v>5800</v>
      </c>
      <c r="J3632" s="1" t="s">
        <v>5801</v>
      </c>
      <c r="K3632" s="15" t="s">
        <v>29</v>
      </c>
      <c r="L3632" s="15">
        <v>1</v>
      </c>
      <c r="M3632" s="15" t="s">
        <v>41</v>
      </c>
      <c r="N3632" s="15">
        <v>1</v>
      </c>
      <c r="O3632" s="15">
        <v>1</v>
      </c>
      <c r="P3632" s="13" t="s">
        <v>31</v>
      </c>
      <c r="Q3632" s="13" t="s">
        <v>32</v>
      </c>
      <c r="R3632" s="1"/>
      <c r="S3632" s="13" t="str" cm="1">
        <f t="array" ref="S3632">IFERROR(_xlfn.TEXTJOIN(", ",TRUE,IF(ChangeLog[ROW_ID]=$T3632,ChangeLog[Change'#],"")),"")</f>
        <v/>
      </c>
      <c r="T3632">
        <v>3634</v>
      </c>
    </row>
    <row r="3633" spans="1:20" ht="17.100000000000001" customHeight="1" x14ac:dyDescent="0.25">
      <c r="A3633" s="1" t="s">
        <v>1242</v>
      </c>
      <c r="B3633" s="15">
        <v>2015</v>
      </c>
      <c r="C3633" s="15" t="s">
        <v>189</v>
      </c>
      <c r="D3633" s="15" t="s">
        <v>189</v>
      </c>
      <c r="E3633" s="15" t="s">
        <v>190</v>
      </c>
      <c r="F3633" s="15" t="s">
        <v>49</v>
      </c>
      <c r="G3633" s="15" t="s">
        <v>4998</v>
      </c>
      <c r="H3633" s="15" t="s">
        <v>3517</v>
      </c>
      <c r="I3633" s="15" t="s">
        <v>5802</v>
      </c>
      <c r="J3633" s="1" t="s">
        <v>5803</v>
      </c>
      <c r="K3633" s="15" t="s">
        <v>29</v>
      </c>
      <c r="L3633" s="15">
        <v>2</v>
      </c>
      <c r="M3633" s="15" t="s">
        <v>30</v>
      </c>
      <c r="N3633" s="15">
        <v>2</v>
      </c>
      <c r="O3633" s="15">
        <v>1</v>
      </c>
      <c r="P3633" s="13" t="s">
        <v>31</v>
      </c>
      <c r="Q3633" s="13" t="s">
        <v>32</v>
      </c>
      <c r="R3633" s="1"/>
      <c r="S3633" s="13" t="str" cm="1">
        <f t="array" ref="S3633">IFERROR(_xlfn.TEXTJOIN(", ",TRUE,IF(ChangeLog[ROW_ID]=$T3633,ChangeLog[Change'#],"")),"")</f>
        <v/>
      </c>
      <c r="T3633">
        <v>3635</v>
      </c>
    </row>
    <row r="3634" spans="1:20" ht="17.100000000000001" customHeight="1" x14ac:dyDescent="0.25">
      <c r="A3634" s="1" t="s">
        <v>1242</v>
      </c>
      <c r="B3634" s="15">
        <v>2017</v>
      </c>
      <c r="C3634" s="15" t="s">
        <v>24</v>
      </c>
      <c r="D3634" s="15" t="s">
        <v>25</v>
      </c>
      <c r="E3634" s="15" t="s">
        <v>25</v>
      </c>
      <c r="F3634" s="15" t="s">
        <v>26</v>
      </c>
      <c r="G3634" s="15" t="s">
        <v>100</v>
      </c>
      <c r="H3634" s="15" t="s">
        <v>1243</v>
      </c>
      <c r="I3634" s="15" t="s">
        <v>5440</v>
      </c>
      <c r="J3634" s="1" t="s">
        <v>5804</v>
      </c>
      <c r="K3634" s="15" t="s">
        <v>29</v>
      </c>
      <c r="L3634" s="15">
        <v>3</v>
      </c>
      <c r="M3634" s="15" t="s">
        <v>57</v>
      </c>
      <c r="N3634" s="15">
        <v>3</v>
      </c>
      <c r="O3634" s="15">
        <v>1</v>
      </c>
      <c r="P3634" s="13" t="s">
        <v>31</v>
      </c>
      <c r="Q3634" s="13" t="s">
        <v>32</v>
      </c>
      <c r="R3634" s="1"/>
      <c r="S3634" s="13" t="str" cm="1">
        <f t="array" ref="S3634">IFERROR(_xlfn.TEXTJOIN(", ",TRUE,IF(ChangeLog[ROW_ID]=$T3634,ChangeLog[Change'#],"")),"")</f>
        <v>307</v>
      </c>
      <c r="T3634">
        <v>3636</v>
      </c>
    </row>
    <row r="3635" spans="1:20" ht="17.100000000000001" customHeight="1" x14ac:dyDescent="0.25">
      <c r="A3635" s="1" t="s">
        <v>1242</v>
      </c>
      <c r="B3635" s="15">
        <v>2017</v>
      </c>
      <c r="C3635" s="15" t="s">
        <v>24</v>
      </c>
      <c r="D3635" s="15" t="s">
        <v>5008</v>
      </c>
      <c r="E3635" s="15" t="s">
        <v>5008</v>
      </c>
      <c r="F3635" s="15" t="s">
        <v>49</v>
      </c>
      <c r="G3635" s="15" t="s">
        <v>5805</v>
      </c>
      <c r="H3635" s="15" t="s">
        <v>5010</v>
      </c>
      <c r="I3635" s="15" t="s">
        <v>12465</v>
      </c>
      <c r="J3635" s="1" t="s">
        <v>5807</v>
      </c>
      <c r="K3635" s="15" t="s">
        <v>29</v>
      </c>
      <c r="L3635" s="15">
        <v>3</v>
      </c>
      <c r="M3635" s="15" t="s">
        <v>57</v>
      </c>
      <c r="N3635" s="15">
        <v>3</v>
      </c>
      <c r="O3635" s="15">
        <v>1</v>
      </c>
      <c r="P3635" s="13" t="s">
        <v>31</v>
      </c>
      <c r="Q3635" s="13" t="s">
        <v>32</v>
      </c>
      <c r="R3635" s="1"/>
      <c r="S3635" s="13" t="str" cm="1">
        <f t="array" ref="S3635">IFERROR(_xlfn.TEXTJOIN(", ",TRUE,IF(ChangeLog[ROW_ID]=$T3635,ChangeLog[Change'#],"")),"")</f>
        <v>317</v>
      </c>
      <c r="T3635">
        <v>3637</v>
      </c>
    </row>
    <row r="3636" spans="1:20" ht="17.100000000000001" customHeight="1" x14ac:dyDescent="0.25">
      <c r="A3636" s="1" t="s">
        <v>1242</v>
      </c>
      <c r="B3636" s="15">
        <v>2017</v>
      </c>
      <c r="C3636" s="15" t="s">
        <v>24</v>
      </c>
      <c r="D3636" s="15" t="s">
        <v>5008</v>
      </c>
      <c r="E3636" s="15" t="s">
        <v>5008</v>
      </c>
      <c r="F3636" s="15" t="s">
        <v>49</v>
      </c>
      <c r="G3636" s="15" t="s">
        <v>5808</v>
      </c>
      <c r="H3636" s="15" t="s">
        <v>5010</v>
      </c>
      <c r="I3636" s="15" t="s">
        <v>12466</v>
      </c>
      <c r="J3636" s="1" t="s">
        <v>5807</v>
      </c>
      <c r="K3636" s="15" t="s">
        <v>29</v>
      </c>
      <c r="L3636" s="15">
        <v>3</v>
      </c>
      <c r="M3636" s="15" t="s">
        <v>57</v>
      </c>
      <c r="N3636" s="15">
        <v>3</v>
      </c>
      <c r="O3636" s="15">
        <v>1</v>
      </c>
      <c r="P3636" s="13" t="s">
        <v>31</v>
      </c>
      <c r="Q3636" s="13" t="s">
        <v>32</v>
      </c>
      <c r="R3636" s="1"/>
      <c r="S3636" s="13" t="str" cm="1">
        <f t="array" ref="S3636">IFERROR(_xlfn.TEXTJOIN(", ",TRUE,IF(ChangeLog[ROW_ID]=$T3636,ChangeLog[Change'#],"")),"")</f>
        <v>318</v>
      </c>
      <c r="T3636">
        <v>3638</v>
      </c>
    </row>
    <row r="3637" spans="1:20" ht="17.100000000000001" customHeight="1" x14ac:dyDescent="0.25">
      <c r="A3637" s="1" t="s">
        <v>1242</v>
      </c>
      <c r="B3637" s="15">
        <v>2017</v>
      </c>
      <c r="C3637" s="15" t="s">
        <v>24</v>
      </c>
      <c r="D3637" s="15" t="s">
        <v>5008</v>
      </c>
      <c r="E3637" s="15" t="s">
        <v>5008</v>
      </c>
      <c r="F3637" s="15" t="s">
        <v>49</v>
      </c>
      <c r="G3637" s="15" t="s">
        <v>5805</v>
      </c>
      <c r="H3637" s="15" t="s">
        <v>5010</v>
      </c>
      <c r="I3637" s="15" t="s">
        <v>12465</v>
      </c>
      <c r="J3637" s="1" t="s">
        <v>5810</v>
      </c>
      <c r="K3637" s="15" t="s">
        <v>29</v>
      </c>
      <c r="L3637" s="15">
        <v>1</v>
      </c>
      <c r="M3637" s="15" t="s">
        <v>41</v>
      </c>
      <c r="N3637" s="15">
        <v>1</v>
      </c>
      <c r="O3637" s="15">
        <v>1</v>
      </c>
      <c r="P3637" s="13" t="s">
        <v>31</v>
      </c>
      <c r="Q3637" s="13" t="s">
        <v>32</v>
      </c>
      <c r="R3637" s="1" t="s">
        <v>5811</v>
      </c>
      <c r="S3637" s="13" t="str" cm="1">
        <f t="array" ref="S3637">IFERROR(_xlfn.TEXTJOIN(", ",TRUE,IF(ChangeLog[ROW_ID]=$T3637,ChangeLog[Change'#],"")),"")</f>
        <v>319</v>
      </c>
      <c r="T3637">
        <v>3639</v>
      </c>
    </row>
    <row r="3638" spans="1:20" ht="17.100000000000001" customHeight="1" x14ac:dyDescent="0.25">
      <c r="A3638" s="1" t="s">
        <v>1242</v>
      </c>
      <c r="B3638" s="15">
        <v>2017</v>
      </c>
      <c r="C3638" s="15" t="s">
        <v>24</v>
      </c>
      <c r="D3638" s="15" t="s">
        <v>5008</v>
      </c>
      <c r="E3638" s="15" t="s">
        <v>5008</v>
      </c>
      <c r="F3638" s="15" t="s">
        <v>49</v>
      </c>
      <c r="G3638" s="15" t="s">
        <v>5808</v>
      </c>
      <c r="H3638" s="15" t="s">
        <v>5010</v>
      </c>
      <c r="I3638" s="15" t="s">
        <v>12466</v>
      </c>
      <c r="J3638" s="1" t="s">
        <v>5810</v>
      </c>
      <c r="K3638" s="15" t="s">
        <v>29</v>
      </c>
      <c r="L3638" s="15">
        <v>2</v>
      </c>
      <c r="M3638" s="15" t="s">
        <v>30</v>
      </c>
      <c r="N3638" s="15">
        <v>2</v>
      </c>
      <c r="O3638" s="15">
        <v>1</v>
      </c>
      <c r="P3638" s="13" t="s">
        <v>31</v>
      </c>
      <c r="Q3638" s="13" t="s">
        <v>32</v>
      </c>
      <c r="R3638" s="1"/>
      <c r="S3638" s="13" t="str" cm="1">
        <f t="array" ref="S3638">IFERROR(_xlfn.TEXTJOIN(", ",TRUE,IF(ChangeLog[ROW_ID]=$T3638,ChangeLog[Change'#],"")),"")</f>
        <v>322</v>
      </c>
      <c r="T3638">
        <v>3640</v>
      </c>
    </row>
    <row r="3639" spans="1:20" ht="33.950000000000003" customHeight="1" x14ac:dyDescent="0.25">
      <c r="A3639" s="1" t="s">
        <v>1242</v>
      </c>
      <c r="B3639" s="15">
        <v>2017</v>
      </c>
      <c r="C3639" s="15" t="s">
        <v>24</v>
      </c>
      <c r="D3639" s="15" t="s">
        <v>5008</v>
      </c>
      <c r="E3639" s="15" t="s">
        <v>5008</v>
      </c>
      <c r="F3639" s="15" t="s">
        <v>49</v>
      </c>
      <c r="G3639" s="15" t="s">
        <v>5012</v>
      </c>
      <c r="H3639" s="15" t="s">
        <v>5010</v>
      </c>
      <c r="I3639" s="15" t="s">
        <v>12311</v>
      </c>
      <c r="J3639" s="1" t="s">
        <v>5812</v>
      </c>
      <c r="K3639" s="15" t="s">
        <v>29</v>
      </c>
      <c r="L3639" s="15">
        <v>1</v>
      </c>
      <c r="M3639" s="15" t="s">
        <v>41</v>
      </c>
      <c r="N3639" s="15">
        <v>1</v>
      </c>
      <c r="O3639" s="15">
        <v>1</v>
      </c>
      <c r="P3639" s="13" t="s">
        <v>31</v>
      </c>
      <c r="Q3639" s="13" t="s">
        <v>32</v>
      </c>
      <c r="R3639" s="1"/>
      <c r="S3639" s="13" t="str" cm="1">
        <f t="array" ref="S3639">IFERROR(_xlfn.TEXTJOIN(", ",TRUE,IF(ChangeLog[ROW_ID]=$T3639,ChangeLog[Change'#],"")),"")</f>
        <v>320</v>
      </c>
      <c r="T3639">
        <v>3641</v>
      </c>
    </row>
    <row r="3640" spans="1:20" ht="153" customHeight="1" x14ac:dyDescent="0.25">
      <c r="A3640" s="1" t="s">
        <v>1242</v>
      </c>
      <c r="B3640" s="15">
        <v>2017</v>
      </c>
      <c r="C3640" s="15" t="s">
        <v>24</v>
      </c>
      <c r="D3640" s="15" t="s">
        <v>5008</v>
      </c>
      <c r="E3640" s="15" t="s">
        <v>5008</v>
      </c>
      <c r="F3640" s="15" t="s">
        <v>49</v>
      </c>
      <c r="G3640" s="15" t="s">
        <v>5813</v>
      </c>
      <c r="H3640" s="15" t="s">
        <v>5010</v>
      </c>
      <c r="I3640" s="15" t="s">
        <v>12467</v>
      </c>
      <c r="J3640" s="1" t="s">
        <v>5815</v>
      </c>
      <c r="K3640" s="15" t="s">
        <v>29</v>
      </c>
      <c r="L3640" s="15">
        <v>1</v>
      </c>
      <c r="M3640" s="15" t="s">
        <v>41</v>
      </c>
      <c r="N3640" s="15">
        <v>1</v>
      </c>
      <c r="O3640" s="15">
        <v>1</v>
      </c>
      <c r="P3640" s="13" t="s">
        <v>31</v>
      </c>
      <c r="Q3640" s="13" t="s">
        <v>32</v>
      </c>
      <c r="R3640" s="1"/>
      <c r="S3640" s="13" t="str" cm="1">
        <f t="array" ref="S3640">IFERROR(_xlfn.TEXTJOIN(", ",TRUE,IF(ChangeLog[ROW_ID]=$T3640,ChangeLog[Change'#],"")),"")</f>
        <v>321</v>
      </c>
      <c r="T3640">
        <v>3642</v>
      </c>
    </row>
    <row r="3641" spans="1:20" ht="17.100000000000001" customHeight="1" x14ac:dyDescent="0.25">
      <c r="A3641" s="1" t="s">
        <v>1242</v>
      </c>
      <c r="B3641" s="15">
        <v>2017</v>
      </c>
      <c r="C3641" s="15" t="s">
        <v>24</v>
      </c>
      <c r="D3641" s="15" t="s">
        <v>5008</v>
      </c>
      <c r="E3641" s="15" t="s">
        <v>5008</v>
      </c>
      <c r="F3641" s="15" t="s">
        <v>49</v>
      </c>
      <c r="G3641" s="15" t="s">
        <v>5015</v>
      </c>
      <c r="H3641" s="15" t="s">
        <v>5010</v>
      </c>
      <c r="I3641" s="15" t="s">
        <v>12312</v>
      </c>
      <c r="J3641" s="1" t="s">
        <v>5812</v>
      </c>
      <c r="K3641" s="15" t="s">
        <v>29</v>
      </c>
      <c r="L3641" s="15">
        <v>2</v>
      </c>
      <c r="M3641" s="15" t="s">
        <v>30</v>
      </c>
      <c r="N3641" s="15">
        <v>2</v>
      </c>
      <c r="O3641" s="15">
        <v>1</v>
      </c>
      <c r="P3641" s="13" t="s">
        <v>31</v>
      </c>
      <c r="Q3641" s="13" t="s">
        <v>32</v>
      </c>
      <c r="R3641" s="1"/>
      <c r="S3641" s="13" t="str" cm="1">
        <f t="array" ref="S3641">IFERROR(_xlfn.TEXTJOIN(", ",TRUE,IF(ChangeLog[ROW_ID]=$T3641,ChangeLog[Change'#],"")),"")</f>
        <v>323</v>
      </c>
      <c r="T3641">
        <v>3643</v>
      </c>
    </row>
    <row r="3642" spans="1:20" ht="17.100000000000001" customHeight="1" x14ac:dyDescent="0.25">
      <c r="A3642" s="1" t="s">
        <v>1242</v>
      </c>
      <c r="B3642" s="15">
        <v>2017</v>
      </c>
      <c r="C3642" s="15" t="s">
        <v>24</v>
      </c>
      <c r="D3642" s="15" t="s">
        <v>1132</v>
      </c>
      <c r="E3642" s="15" t="s">
        <v>1132</v>
      </c>
      <c r="F3642" s="15" t="s">
        <v>26</v>
      </c>
      <c r="G3642" s="15" t="s">
        <v>1133</v>
      </c>
      <c r="H3642" s="15" t="s">
        <v>5228</v>
      </c>
      <c r="I3642" s="15" t="s">
        <v>1134</v>
      </c>
      <c r="J3642" s="1" t="s">
        <v>5402</v>
      </c>
      <c r="K3642" s="15" t="s">
        <v>29</v>
      </c>
      <c r="L3642" s="15">
        <v>3</v>
      </c>
      <c r="M3642" s="15" t="s">
        <v>57</v>
      </c>
      <c r="N3642" s="15">
        <v>3</v>
      </c>
      <c r="O3642" s="15">
        <v>1</v>
      </c>
      <c r="P3642" s="13" t="s">
        <v>31</v>
      </c>
      <c r="Q3642" s="13" t="s">
        <v>32</v>
      </c>
      <c r="R3642" s="1"/>
      <c r="S3642" s="13" t="str" cm="1">
        <f t="array" ref="S3642">IFERROR(_xlfn.TEXTJOIN(", ",TRUE,IF(ChangeLog[ROW_ID]=$T3642,ChangeLog[Change'#],"")),"")</f>
        <v/>
      </c>
      <c r="T3642">
        <v>3644</v>
      </c>
    </row>
    <row r="3643" spans="1:20" ht="17.100000000000001" customHeight="1" x14ac:dyDescent="0.25">
      <c r="A3643" s="1" t="s">
        <v>1242</v>
      </c>
      <c r="B3643" s="15">
        <v>2017</v>
      </c>
      <c r="C3643" s="15" t="s">
        <v>24</v>
      </c>
      <c r="D3643" s="15" t="s">
        <v>1132</v>
      </c>
      <c r="E3643" s="15" t="s">
        <v>1132</v>
      </c>
      <c r="F3643" s="15" t="s">
        <v>26</v>
      </c>
      <c r="G3643" s="15" t="s">
        <v>5231</v>
      </c>
      <c r="H3643" s="15" t="s">
        <v>5228</v>
      </c>
      <c r="I3643" s="15" t="s">
        <v>12468</v>
      </c>
      <c r="J3643" s="1" t="s">
        <v>5818</v>
      </c>
      <c r="K3643" s="15" t="s">
        <v>29</v>
      </c>
      <c r="L3643" s="15">
        <v>3</v>
      </c>
      <c r="M3643" s="15" t="s">
        <v>57</v>
      </c>
      <c r="N3643" s="15">
        <v>3</v>
      </c>
      <c r="O3643" s="15">
        <v>1</v>
      </c>
      <c r="P3643" s="13" t="s">
        <v>31</v>
      </c>
      <c r="Q3643" s="13" t="s">
        <v>32</v>
      </c>
      <c r="R3643" s="1"/>
      <c r="S3643" s="13" t="str" cm="1">
        <f t="array" ref="S3643">IFERROR(_xlfn.TEXTJOIN(", ",TRUE,IF(ChangeLog[ROW_ID]=$T3643,ChangeLog[Change'#],"")),"")</f>
        <v/>
      </c>
      <c r="T3643">
        <v>3645</v>
      </c>
    </row>
    <row r="3644" spans="1:20" ht="17.100000000000001" customHeight="1" x14ac:dyDescent="0.25">
      <c r="A3644" s="1" t="s">
        <v>1242</v>
      </c>
      <c r="B3644" s="15">
        <v>2017</v>
      </c>
      <c r="C3644" s="15" t="s">
        <v>24</v>
      </c>
      <c r="D3644" s="15" t="s">
        <v>1132</v>
      </c>
      <c r="E3644" s="15" t="s">
        <v>1132</v>
      </c>
      <c r="F3644" s="15" t="s">
        <v>26</v>
      </c>
      <c r="G3644" s="15" t="s">
        <v>2940</v>
      </c>
      <c r="H3644" s="15" t="s">
        <v>5228</v>
      </c>
      <c r="I3644" s="15" t="s">
        <v>12469</v>
      </c>
      <c r="J3644" s="1" t="s">
        <v>5236</v>
      </c>
      <c r="K3644" s="15" t="s">
        <v>29</v>
      </c>
      <c r="L3644" s="15">
        <v>3</v>
      </c>
      <c r="M3644" s="15" t="s">
        <v>57</v>
      </c>
      <c r="N3644" s="15">
        <v>3</v>
      </c>
      <c r="O3644" s="15">
        <v>1</v>
      </c>
      <c r="P3644" s="13" t="s">
        <v>31</v>
      </c>
      <c r="Q3644" s="13" t="s">
        <v>32</v>
      </c>
      <c r="R3644" s="1"/>
      <c r="S3644" s="13" t="str" cm="1">
        <f t="array" ref="S3644">IFERROR(_xlfn.TEXTJOIN(", ",TRUE,IF(ChangeLog[ROW_ID]=$T3644,ChangeLog[Change'#],"")),"")</f>
        <v/>
      </c>
      <c r="T3644">
        <v>3646</v>
      </c>
    </row>
    <row r="3645" spans="1:20" ht="17.100000000000001" customHeight="1" x14ac:dyDescent="0.25">
      <c r="A3645" s="1" t="s">
        <v>1242</v>
      </c>
      <c r="B3645" s="15">
        <v>2017</v>
      </c>
      <c r="C3645" s="15" t="s">
        <v>24</v>
      </c>
      <c r="D3645" s="15" t="s">
        <v>1132</v>
      </c>
      <c r="E3645" s="15" t="s">
        <v>1132</v>
      </c>
      <c r="F3645" s="15" t="s">
        <v>26</v>
      </c>
      <c r="G3645" s="15" t="s">
        <v>1353</v>
      </c>
      <c r="H3645" s="15" t="s">
        <v>5228</v>
      </c>
      <c r="I3645" s="15" t="s">
        <v>5403</v>
      </c>
      <c r="J3645" s="1" t="s">
        <v>5821</v>
      </c>
      <c r="K3645" s="15" t="s">
        <v>29</v>
      </c>
      <c r="L3645" s="15">
        <v>3</v>
      </c>
      <c r="M3645" s="15" t="s">
        <v>57</v>
      </c>
      <c r="N3645" s="15">
        <v>3</v>
      </c>
      <c r="O3645" s="15">
        <v>1</v>
      </c>
      <c r="P3645" s="13" t="s">
        <v>31</v>
      </c>
      <c r="Q3645" s="13" t="s">
        <v>32</v>
      </c>
      <c r="R3645" s="1"/>
      <c r="S3645" s="13" t="str" cm="1">
        <f t="array" ref="S3645">IFERROR(_xlfn.TEXTJOIN(", ",TRUE,IF(ChangeLog[ROW_ID]=$T3645,ChangeLog[Change'#],"")),"")</f>
        <v/>
      </c>
      <c r="T3645">
        <v>3647</v>
      </c>
    </row>
    <row r="3646" spans="1:20" ht="17.100000000000001" customHeight="1" x14ac:dyDescent="0.25">
      <c r="A3646" s="1" t="s">
        <v>1242</v>
      </c>
      <c r="B3646" s="15">
        <v>2017</v>
      </c>
      <c r="C3646" s="15" t="s">
        <v>24</v>
      </c>
      <c r="D3646" s="15" t="s">
        <v>1132</v>
      </c>
      <c r="E3646" s="15" t="s">
        <v>1132</v>
      </c>
      <c r="F3646" s="15" t="s">
        <v>49</v>
      </c>
      <c r="G3646" s="15" t="s">
        <v>5227</v>
      </c>
      <c r="H3646" s="15" t="s">
        <v>5228</v>
      </c>
      <c r="I3646" s="15" t="s">
        <v>5406</v>
      </c>
      <c r="J3646" s="1" t="s">
        <v>5823</v>
      </c>
      <c r="K3646" s="15" t="s">
        <v>29</v>
      </c>
      <c r="L3646" s="15">
        <v>1</v>
      </c>
      <c r="M3646" s="15" t="s">
        <v>41</v>
      </c>
      <c r="N3646" s="15">
        <v>1</v>
      </c>
      <c r="O3646" s="15">
        <v>1</v>
      </c>
      <c r="P3646" s="13" t="s">
        <v>31</v>
      </c>
      <c r="Q3646" s="13" t="s">
        <v>32</v>
      </c>
      <c r="R3646" s="1"/>
      <c r="S3646" s="13" t="str" cm="1">
        <f t="array" ref="S3646">IFERROR(_xlfn.TEXTJOIN(", ",TRUE,IF(ChangeLog[ROW_ID]=$T3646,ChangeLog[Change'#],"")),"")</f>
        <v/>
      </c>
      <c r="T3646">
        <v>3648</v>
      </c>
    </row>
    <row r="3647" spans="1:20" ht="17.100000000000001" customHeight="1" x14ac:dyDescent="0.25">
      <c r="A3647" s="1" t="s">
        <v>1242</v>
      </c>
      <c r="B3647" s="15">
        <v>2017</v>
      </c>
      <c r="C3647" s="15" t="s">
        <v>24</v>
      </c>
      <c r="D3647" s="15" t="s">
        <v>1132</v>
      </c>
      <c r="E3647" s="15" t="s">
        <v>1132</v>
      </c>
      <c r="F3647" s="15" t="s">
        <v>49</v>
      </c>
      <c r="G3647" s="15" t="s">
        <v>1353</v>
      </c>
      <c r="H3647" s="15" t="s">
        <v>5228</v>
      </c>
      <c r="I3647" s="15" t="s">
        <v>5399</v>
      </c>
      <c r="J3647" s="1" t="s">
        <v>5825</v>
      </c>
      <c r="K3647" s="15" t="s">
        <v>29</v>
      </c>
      <c r="L3647" s="15">
        <v>2</v>
      </c>
      <c r="M3647" s="15" t="s">
        <v>30</v>
      </c>
      <c r="N3647" s="15">
        <v>2</v>
      </c>
      <c r="O3647" s="15">
        <v>1</v>
      </c>
      <c r="P3647" s="13" t="s">
        <v>31</v>
      </c>
      <c r="Q3647" s="13" t="s">
        <v>32</v>
      </c>
      <c r="R3647" s="1"/>
      <c r="S3647" s="13" t="str" cm="1">
        <f t="array" ref="S3647">IFERROR(_xlfn.TEXTJOIN(", ",TRUE,IF(ChangeLog[ROW_ID]=$T3647,ChangeLog[Change'#],"")),"")</f>
        <v/>
      </c>
      <c r="T3647">
        <v>3649</v>
      </c>
    </row>
    <row r="3648" spans="1:20" ht="17.100000000000001" customHeight="1" x14ac:dyDescent="0.25">
      <c r="A3648" s="1" t="s">
        <v>1242</v>
      </c>
      <c r="B3648" s="15">
        <v>2017</v>
      </c>
      <c r="C3648" s="15" t="s">
        <v>24</v>
      </c>
      <c r="D3648" s="15" t="s">
        <v>1132</v>
      </c>
      <c r="E3648" s="15" t="s">
        <v>1132</v>
      </c>
      <c r="F3648" s="15" t="s">
        <v>49</v>
      </c>
      <c r="G3648" s="15" t="s">
        <v>1133</v>
      </c>
      <c r="H3648" s="15" t="s">
        <v>5228</v>
      </c>
      <c r="I3648" s="15" t="s">
        <v>1137</v>
      </c>
      <c r="J3648" s="1" t="s">
        <v>5401</v>
      </c>
      <c r="K3648" s="15" t="s">
        <v>29</v>
      </c>
      <c r="L3648" s="15">
        <v>2</v>
      </c>
      <c r="M3648" s="15" t="s">
        <v>30</v>
      </c>
      <c r="N3648" s="15">
        <v>2</v>
      </c>
      <c r="O3648" s="15">
        <v>1</v>
      </c>
      <c r="P3648" s="13" t="s">
        <v>31</v>
      </c>
      <c r="Q3648" s="13" t="s">
        <v>32</v>
      </c>
      <c r="R3648" s="1"/>
      <c r="S3648" s="13" t="str" cm="1">
        <f t="array" ref="S3648">IFERROR(_xlfn.TEXTJOIN(", ",TRUE,IF(ChangeLog[ROW_ID]=$T3648,ChangeLog[Change'#],"")),"")</f>
        <v/>
      </c>
      <c r="T3648">
        <v>3650</v>
      </c>
    </row>
    <row r="3649" spans="1:20" ht="17.100000000000001" customHeight="1" x14ac:dyDescent="0.25">
      <c r="A3649" s="1" t="s">
        <v>1242</v>
      </c>
      <c r="B3649" s="15">
        <v>2017</v>
      </c>
      <c r="C3649" s="15" t="s">
        <v>24</v>
      </c>
      <c r="D3649" s="15" t="s">
        <v>1132</v>
      </c>
      <c r="E3649" s="15" t="s">
        <v>1132</v>
      </c>
      <c r="F3649" s="15" t="s">
        <v>49</v>
      </c>
      <c r="G3649" s="15" t="s">
        <v>5231</v>
      </c>
      <c r="H3649" s="15" t="s">
        <v>5228</v>
      </c>
      <c r="I3649" s="15" t="s">
        <v>12470</v>
      </c>
      <c r="J3649" s="1" t="s">
        <v>5828</v>
      </c>
      <c r="K3649" s="15" t="s">
        <v>29</v>
      </c>
      <c r="L3649" s="15">
        <v>2</v>
      </c>
      <c r="M3649" s="15" t="s">
        <v>30</v>
      </c>
      <c r="N3649" s="15">
        <v>2</v>
      </c>
      <c r="O3649" s="15">
        <v>1</v>
      </c>
      <c r="P3649" s="13" t="s">
        <v>31</v>
      </c>
      <c r="Q3649" s="13" t="s">
        <v>32</v>
      </c>
      <c r="R3649" s="1"/>
      <c r="S3649" s="13" t="str" cm="1">
        <f t="array" ref="S3649">IFERROR(_xlfn.TEXTJOIN(", ",TRUE,IF(ChangeLog[ROW_ID]=$T3649,ChangeLog[Change'#],"")),"")</f>
        <v/>
      </c>
      <c r="T3649">
        <v>3651</v>
      </c>
    </row>
    <row r="3650" spans="1:20" ht="17.100000000000001" customHeight="1" x14ac:dyDescent="0.25">
      <c r="A3650" s="1" t="s">
        <v>1242</v>
      </c>
      <c r="B3650" s="15">
        <v>2017</v>
      </c>
      <c r="C3650" s="15" t="s">
        <v>24</v>
      </c>
      <c r="D3650" s="15" t="s">
        <v>1132</v>
      </c>
      <c r="E3650" s="15" t="s">
        <v>1132</v>
      </c>
      <c r="F3650" s="15" t="s">
        <v>26</v>
      </c>
      <c r="G3650" s="15" t="s">
        <v>5227</v>
      </c>
      <c r="H3650" s="15" t="s">
        <v>5228</v>
      </c>
      <c r="I3650" s="15" t="s">
        <v>5408</v>
      </c>
      <c r="J3650" s="1" t="s">
        <v>5830</v>
      </c>
      <c r="K3650" s="15" t="s">
        <v>29</v>
      </c>
      <c r="L3650" s="15">
        <v>2</v>
      </c>
      <c r="M3650" s="15" t="s">
        <v>30</v>
      </c>
      <c r="N3650" s="15">
        <v>2</v>
      </c>
      <c r="O3650" s="15">
        <v>1</v>
      </c>
      <c r="P3650" s="13" t="s">
        <v>31</v>
      </c>
      <c r="Q3650" s="13" t="s">
        <v>32</v>
      </c>
      <c r="R3650" s="1"/>
      <c r="S3650" s="13" t="str" cm="1">
        <f t="array" ref="S3650">IFERROR(_xlfn.TEXTJOIN(", ",TRUE,IF(ChangeLog[ROW_ID]=$T3650,ChangeLog[Change'#],"")),"")</f>
        <v/>
      </c>
      <c r="T3650">
        <v>3652</v>
      </c>
    </row>
    <row r="3651" spans="1:20" ht="17.100000000000001" customHeight="1" x14ac:dyDescent="0.25">
      <c r="A3651" s="1" t="s">
        <v>1242</v>
      </c>
      <c r="B3651" s="15">
        <v>2017</v>
      </c>
      <c r="C3651" s="15" t="s">
        <v>24</v>
      </c>
      <c r="D3651" s="15" t="s">
        <v>1132</v>
      </c>
      <c r="E3651" s="15" t="s">
        <v>1132</v>
      </c>
      <c r="F3651" s="15" t="s">
        <v>325</v>
      </c>
      <c r="G3651" s="15" t="s">
        <v>5227</v>
      </c>
      <c r="H3651" s="15" t="s">
        <v>5228</v>
      </c>
      <c r="I3651" s="15" t="s">
        <v>12471</v>
      </c>
      <c r="J3651" s="1" t="s">
        <v>5832</v>
      </c>
      <c r="K3651" s="15" t="s">
        <v>29</v>
      </c>
      <c r="L3651" s="15">
        <v>2</v>
      </c>
      <c r="M3651" s="15" t="s">
        <v>30</v>
      </c>
      <c r="N3651" s="15">
        <v>2</v>
      </c>
      <c r="O3651" s="15">
        <v>1</v>
      </c>
      <c r="P3651" s="13" t="s">
        <v>31</v>
      </c>
      <c r="Q3651" s="13" t="s">
        <v>32</v>
      </c>
      <c r="R3651" s="1"/>
      <c r="S3651" s="13" t="str" cm="1">
        <f t="array" ref="S3651">IFERROR(_xlfn.TEXTJOIN(", ",TRUE,IF(ChangeLog[ROW_ID]=$T3651,ChangeLog[Change'#],"")),"")</f>
        <v/>
      </c>
      <c r="T3651">
        <v>3653</v>
      </c>
    </row>
    <row r="3652" spans="1:20" ht="17.100000000000001" customHeight="1" x14ac:dyDescent="0.25">
      <c r="A3652" s="1" t="s">
        <v>1242</v>
      </c>
      <c r="B3652" s="15">
        <v>2017</v>
      </c>
      <c r="C3652" s="15" t="s">
        <v>24</v>
      </c>
      <c r="D3652" s="15" t="s">
        <v>1132</v>
      </c>
      <c r="E3652" s="15" t="s">
        <v>1132</v>
      </c>
      <c r="F3652" s="15" t="s">
        <v>325</v>
      </c>
      <c r="G3652" s="15" t="s">
        <v>5231</v>
      </c>
      <c r="H3652" s="15" t="s">
        <v>5228</v>
      </c>
      <c r="I3652" s="15" t="s">
        <v>12472</v>
      </c>
      <c r="J3652" s="1" t="s">
        <v>5834</v>
      </c>
      <c r="K3652" s="15" t="s">
        <v>29</v>
      </c>
      <c r="L3652" s="15">
        <v>2</v>
      </c>
      <c r="M3652" s="15" t="s">
        <v>30</v>
      </c>
      <c r="N3652" s="15">
        <v>2</v>
      </c>
      <c r="O3652" s="15">
        <v>1</v>
      </c>
      <c r="P3652" s="13" t="s">
        <v>31</v>
      </c>
      <c r="Q3652" s="13" t="s">
        <v>32</v>
      </c>
      <c r="R3652" s="1"/>
      <c r="S3652" s="13" t="str" cm="1">
        <f t="array" ref="S3652">IFERROR(_xlfn.TEXTJOIN(", ",TRUE,IF(ChangeLog[ROW_ID]=$T3652,ChangeLog[Change'#],"")),"")</f>
        <v/>
      </c>
      <c r="T3652">
        <v>3654</v>
      </c>
    </row>
    <row r="3653" spans="1:20" ht="17.100000000000001" customHeight="1" x14ac:dyDescent="0.25">
      <c r="A3653" s="1" t="s">
        <v>1242</v>
      </c>
      <c r="B3653" s="15">
        <v>2017</v>
      </c>
      <c r="C3653" s="15" t="s">
        <v>24</v>
      </c>
      <c r="D3653" s="15" t="s">
        <v>1132</v>
      </c>
      <c r="E3653" s="15" t="s">
        <v>1132</v>
      </c>
      <c r="F3653" s="15" t="s">
        <v>325</v>
      </c>
      <c r="G3653" s="15" t="s">
        <v>5231</v>
      </c>
      <c r="H3653" s="15" t="s">
        <v>5228</v>
      </c>
      <c r="I3653" s="15" t="s">
        <v>12472</v>
      </c>
      <c r="J3653" s="1" t="s">
        <v>5835</v>
      </c>
      <c r="K3653" s="15" t="s">
        <v>29</v>
      </c>
      <c r="L3653" s="15">
        <v>2</v>
      </c>
      <c r="M3653" s="15" t="s">
        <v>30</v>
      </c>
      <c r="N3653" s="15">
        <v>2</v>
      </c>
      <c r="O3653" s="15">
        <v>1</v>
      </c>
      <c r="P3653" s="13" t="s">
        <v>31</v>
      </c>
      <c r="Q3653" s="13" t="s">
        <v>32</v>
      </c>
      <c r="R3653" s="1"/>
      <c r="S3653" s="13" t="str" cm="1">
        <f t="array" ref="S3653">IFERROR(_xlfn.TEXTJOIN(", ",TRUE,IF(ChangeLog[ROW_ID]=$T3653,ChangeLog[Change'#],"")),"")</f>
        <v/>
      </c>
      <c r="T3653">
        <v>3655</v>
      </c>
    </row>
    <row r="3654" spans="1:20" ht="17.100000000000001" customHeight="1" x14ac:dyDescent="0.25">
      <c r="A3654" s="1" t="s">
        <v>1242</v>
      </c>
      <c r="B3654" s="15">
        <v>2017</v>
      </c>
      <c r="C3654" s="15" t="s">
        <v>24</v>
      </c>
      <c r="D3654" s="15" t="s">
        <v>1150</v>
      </c>
      <c r="E3654" s="15" t="s">
        <v>1150</v>
      </c>
      <c r="F3654" s="15" t="s">
        <v>49</v>
      </c>
      <c r="G3654" s="15" t="s">
        <v>1151</v>
      </c>
      <c r="H3654" s="15" t="s">
        <v>5836</v>
      </c>
      <c r="I3654" s="15" t="s">
        <v>12473</v>
      </c>
      <c r="J3654" s="1" t="s">
        <v>5838</v>
      </c>
      <c r="K3654" s="15" t="s">
        <v>29</v>
      </c>
      <c r="L3654" s="15">
        <v>2</v>
      </c>
      <c r="M3654" s="15" t="s">
        <v>30</v>
      </c>
      <c r="N3654" s="15">
        <v>2</v>
      </c>
      <c r="O3654" s="15">
        <v>1</v>
      </c>
      <c r="P3654" s="13" t="s">
        <v>31</v>
      </c>
      <c r="Q3654" s="13" t="s">
        <v>32</v>
      </c>
      <c r="R3654" s="1" t="s">
        <v>5839</v>
      </c>
      <c r="S3654" s="13" t="str" cm="1">
        <f t="array" ref="S3654">IFERROR(_xlfn.TEXTJOIN(", ",TRUE,IF(ChangeLog[ROW_ID]=$T3654,ChangeLog[Change'#],"")),"")</f>
        <v/>
      </c>
      <c r="T3654">
        <v>3656</v>
      </c>
    </row>
    <row r="3655" spans="1:20" ht="17.100000000000001" customHeight="1" x14ac:dyDescent="0.25">
      <c r="A3655" s="1" t="s">
        <v>1242</v>
      </c>
      <c r="B3655" s="15">
        <v>2017</v>
      </c>
      <c r="C3655" s="15" t="s">
        <v>24</v>
      </c>
      <c r="D3655" s="15" t="s">
        <v>25</v>
      </c>
      <c r="E3655" s="15" t="s">
        <v>25</v>
      </c>
      <c r="F3655" s="15" t="s">
        <v>26</v>
      </c>
      <c r="G3655" s="15" t="s">
        <v>42</v>
      </c>
      <c r="H3655" s="15" t="s">
        <v>1243</v>
      </c>
      <c r="I3655" s="15" t="s">
        <v>12140</v>
      </c>
      <c r="J3655" s="1" t="s">
        <v>5841</v>
      </c>
      <c r="K3655" s="15" t="s">
        <v>29</v>
      </c>
      <c r="L3655" s="15">
        <v>1</v>
      </c>
      <c r="M3655" s="15" t="s">
        <v>41</v>
      </c>
      <c r="N3655" s="15">
        <v>1</v>
      </c>
      <c r="O3655" s="15">
        <v>1</v>
      </c>
      <c r="P3655" s="13" t="s">
        <v>31</v>
      </c>
      <c r="Q3655" s="13" t="s">
        <v>32</v>
      </c>
      <c r="R3655" s="1" t="s">
        <v>5842</v>
      </c>
      <c r="S3655" s="13" t="str" cm="1">
        <f t="array" ref="S3655">IFERROR(_xlfn.TEXTJOIN(", ",TRUE,IF(ChangeLog[ROW_ID]=$T3655,ChangeLog[Change'#],"")),"")</f>
        <v/>
      </c>
      <c r="T3655">
        <v>3657</v>
      </c>
    </row>
    <row r="3656" spans="1:20" ht="17.100000000000001" customHeight="1" x14ac:dyDescent="0.25">
      <c r="A3656" s="1" t="s">
        <v>1242</v>
      </c>
      <c r="B3656" s="15">
        <v>2017</v>
      </c>
      <c r="C3656" s="15" t="s">
        <v>24</v>
      </c>
      <c r="D3656" s="15" t="s">
        <v>25</v>
      </c>
      <c r="E3656" s="15" t="s">
        <v>25</v>
      </c>
      <c r="F3656" s="15" t="s">
        <v>26</v>
      </c>
      <c r="G3656" s="15" t="s">
        <v>121</v>
      </c>
      <c r="H3656" s="15" t="s">
        <v>1243</v>
      </c>
      <c r="I3656" s="15" t="s">
        <v>12474</v>
      </c>
      <c r="J3656" s="1" t="s">
        <v>5844</v>
      </c>
      <c r="K3656" s="15" t="s">
        <v>29</v>
      </c>
      <c r="L3656" s="15">
        <v>1</v>
      </c>
      <c r="M3656" s="15" t="s">
        <v>41</v>
      </c>
      <c r="N3656" s="15">
        <v>1</v>
      </c>
      <c r="O3656" s="15">
        <v>1</v>
      </c>
      <c r="P3656" s="13" t="s">
        <v>31</v>
      </c>
      <c r="Q3656" s="13" t="s">
        <v>32</v>
      </c>
      <c r="R3656" s="1" t="s">
        <v>5845</v>
      </c>
      <c r="S3656" s="13" t="str" cm="1">
        <f t="array" ref="S3656">IFERROR(_xlfn.TEXTJOIN(", ",TRUE,IF(ChangeLog[ROW_ID]=$T3656,ChangeLog[Change'#],"")),"")</f>
        <v/>
      </c>
      <c r="T3656">
        <v>3658</v>
      </c>
    </row>
    <row r="3657" spans="1:20" ht="33.950000000000003" customHeight="1" x14ac:dyDescent="0.25">
      <c r="A3657" s="1" t="s">
        <v>1242</v>
      </c>
      <c r="B3657" s="15">
        <v>2017</v>
      </c>
      <c r="C3657" s="15" t="s">
        <v>24</v>
      </c>
      <c r="D3657" s="15" t="s">
        <v>25</v>
      </c>
      <c r="E3657" s="15" t="s">
        <v>25</v>
      </c>
      <c r="F3657" s="15" t="s">
        <v>49</v>
      </c>
      <c r="G3657" s="15" t="s">
        <v>42</v>
      </c>
      <c r="H3657" s="15" t="s">
        <v>1243</v>
      </c>
      <c r="I3657" s="1" t="s">
        <v>12475</v>
      </c>
      <c r="J3657" s="1" t="s">
        <v>5847</v>
      </c>
      <c r="K3657" s="15" t="s">
        <v>29</v>
      </c>
      <c r="L3657" s="15">
        <v>1</v>
      </c>
      <c r="M3657" s="15" t="s">
        <v>41</v>
      </c>
      <c r="N3657" s="15">
        <v>1</v>
      </c>
      <c r="O3657" s="15">
        <v>1</v>
      </c>
      <c r="P3657" s="13" t="s">
        <v>31</v>
      </c>
      <c r="Q3657" s="13" t="s">
        <v>32</v>
      </c>
      <c r="R3657" s="1" t="s">
        <v>5848</v>
      </c>
      <c r="S3657" s="13" t="str" cm="1">
        <f t="array" ref="S3657">IFERROR(_xlfn.TEXTJOIN(", ",TRUE,IF(ChangeLog[ROW_ID]=$T3657,ChangeLog[Change'#],"")),"")</f>
        <v/>
      </c>
      <c r="T3657">
        <v>3659</v>
      </c>
    </row>
    <row r="3658" spans="1:20" ht="33.950000000000003" customHeight="1" x14ac:dyDescent="0.25">
      <c r="A3658" s="1" t="s">
        <v>1242</v>
      </c>
      <c r="B3658" s="15">
        <v>2017</v>
      </c>
      <c r="C3658" s="15" t="s">
        <v>24</v>
      </c>
      <c r="D3658" s="15" t="s">
        <v>25</v>
      </c>
      <c r="E3658" s="15" t="s">
        <v>25</v>
      </c>
      <c r="F3658" s="15" t="s">
        <v>49</v>
      </c>
      <c r="G3658" s="15" t="s">
        <v>121</v>
      </c>
      <c r="H3658" s="15" t="s">
        <v>1243</v>
      </c>
      <c r="I3658" s="1" t="s">
        <v>12476</v>
      </c>
      <c r="J3658" s="1" t="s">
        <v>5850</v>
      </c>
      <c r="K3658" s="15" t="s">
        <v>29</v>
      </c>
      <c r="L3658" s="15">
        <v>1</v>
      </c>
      <c r="M3658" s="15" t="s">
        <v>41</v>
      </c>
      <c r="N3658" s="15">
        <v>1</v>
      </c>
      <c r="O3658" s="15">
        <v>1</v>
      </c>
      <c r="P3658" s="13" t="s">
        <v>31</v>
      </c>
      <c r="Q3658" s="13" t="s">
        <v>32</v>
      </c>
      <c r="R3658" s="1"/>
      <c r="S3658" s="13" t="str" cm="1">
        <f t="array" ref="S3658">IFERROR(_xlfn.TEXTJOIN(", ",TRUE,IF(ChangeLog[ROW_ID]=$T3658,ChangeLog[Change'#],"")),"")</f>
        <v/>
      </c>
      <c r="T3658">
        <v>3660</v>
      </c>
    </row>
    <row r="3659" spans="1:20" ht="33.950000000000003" customHeight="1" x14ac:dyDescent="0.25">
      <c r="A3659" s="1" t="s">
        <v>1242</v>
      </c>
      <c r="B3659" s="15">
        <v>2017</v>
      </c>
      <c r="C3659" s="15" t="s">
        <v>24</v>
      </c>
      <c r="D3659" s="15" t="s">
        <v>25</v>
      </c>
      <c r="E3659" s="15" t="s">
        <v>25</v>
      </c>
      <c r="F3659" s="15" t="s">
        <v>49</v>
      </c>
      <c r="G3659" s="15" t="s">
        <v>66</v>
      </c>
      <c r="H3659" s="15" t="s">
        <v>1243</v>
      </c>
      <c r="I3659" s="1" t="s">
        <v>12477</v>
      </c>
      <c r="J3659" s="1" t="s">
        <v>5852</v>
      </c>
      <c r="K3659" s="15" t="s">
        <v>29</v>
      </c>
      <c r="L3659" s="15">
        <v>1</v>
      </c>
      <c r="M3659" s="15" t="s">
        <v>41</v>
      </c>
      <c r="N3659" s="15">
        <v>1</v>
      </c>
      <c r="O3659" s="15">
        <v>1</v>
      </c>
      <c r="P3659" s="13" t="s">
        <v>31</v>
      </c>
      <c r="Q3659" s="13" t="s">
        <v>32</v>
      </c>
      <c r="R3659" s="1" t="s">
        <v>5853</v>
      </c>
      <c r="S3659" s="13" t="str" cm="1">
        <f t="array" ref="S3659">IFERROR(_xlfn.TEXTJOIN(", ",TRUE,IF(ChangeLog[ROW_ID]=$T3659,ChangeLog[Change'#],"")),"")</f>
        <v/>
      </c>
      <c r="T3659">
        <v>3661</v>
      </c>
    </row>
    <row r="3660" spans="1:20" ht="17.100000000000001" customHeight="1" x14ac:dyDescent="0.25">
      <c r="A3660" s="1" t="s">
        <v>1242</v>
      </c>
      <c r="B3660" s="15">
        <v>2017</v>
      </c>
      <c r="C3660" s="15" t="s">
        <v>24</v>
      </c>
      <c r="D3660" s="15" t="s">
        <v>25</v>
      </c>
      <c r="E3660" s="15" t="s">
        <v>25</v>
      </c>
      <c r="F3660" s="15" t="s">
        <v>26</v>
      </c>
      <c r="G3660" s="15" t="s">
        <v>104</v>
      </c>
      <c r="H3660" s="15" t="s">
        <v>1243</v>
      </c>
      <c r="I3660" s="15" t="s">
        <v>5458</v>
      </c>
      <c r="J3660" s="1" t="s">
        <v>5854</v>
      </c>
      <c r="K3660" s="15" t="s">
        <v>29</v>
      </c>
      <c r="L3660" s="15">
        <v>3</v>
      </c>
      <c r="M3660" s="15" t="s">
        <v>57</v>
      </c>
      <c r="N3660" s="15">
        <v>3</v>
      </c>
      <c r="O3660" s="15">
        <v>1</v>
      </c>
      <c r="P3660" s="13" t="s">
        <v>31</v>
      </c>
      <c r="Q3660" s="13" t="s">
        <v>32</v>
      </c>
      <c r="R3660" s="1" t="s">
        <v>5855</v>
      </c>
      <c r="S3660" s="13" t="str" cm="1">
        <f t="array" ref="S3660">IFERROR(_xlfn.TEXTJOIN(", ",TRUE,IF(ChangeLog[ROW_ID]=$T3660,ChangeLog[Change'#],"")),"")</f>
        <v/>
      </c>
      <c r="T3660">
        <v>3662</v>
      </c>
    </row>
    <row r="3661" spans="1:20" ht="17.100000000000001" customHeight="1" x14ac:dyDescent="0.25">
      <c r="A3661" s="1" t="s">
        <v>1242</v>
      </c>
      <c r="B3661" s="15">
        <v>2017</v>
      </c>
      <c r="C3661" s="15" t="s">
        <v>24</v>
      </c>
      <c r="D3661" s="15" t="s">
        <v>25</v>
      </c>
      <c r="E3661" s="15" t="s">
        <v>25</v>
      </c>
      <c r="F3661" s="15" t="s">
        <v>26</v>
      </c>
      <c r="G3661" s="15" t="s">
        <v>27</v>
      </c>
      <c r="H3661" s="15" t="s">
        <v>1243</v>
      </c>
      <c r="I3661" s="15" t="s">
        <v>5423</v>
      </c>
      <c r="J3661" s="1" t="s">
        <v>5856</v>
      </c>
      <c r="K3661" s="15" t="s">
        <v>29</v>
      </c>
      <c r="L3661" s="15">
        <v>3</v>
      </c>
      <c r="M3661" s="15" t="s">
        <v>57</v>
      </c>
      <c r="N3661" s="15">
        <v>3</v>
      </c>
      <c r="O3661" s="15">
        <v>1</v>
      </c>
      <c r="P3661" s="13" t="s">
        <v>31</v>
      </c>
      <c r="Q3661" s="13" t="s">
        <v>32</v>
      </c>
      <c r="R3661" s="1"/>
      <c r="S3661" s="13" t="str" cm="1">
        <f t="array" ref="S3661">IFERROR(_xlfn.TEXTJOIN(", ",TRUE,IF(ChangeLog[ROW_ID]=$T3661,ChangeLog[Change'#],"")),"")</f>
        <v/>
      </c>
      <c r="T3661">
        <v>3663</v>
      </c>
    </row>
    <row r="3662" spans="1:20" ht="17.100000000000001" customHeight="1" x14ac:dyDescent="0.25">
      <c r="A3662" s="1" t="s">
        <v>1242</v>
      </c>
      <c r="B3662" s="15">
        <v>2017</v>
      </c>
      <c r="C3662" s="15" t="s">
        <v>24</v>
      </c>
      <c r="D3662" s="15" t="s">
        <v>25</v>
      </c>
      <c r="E3662" s="15" t="s">
        <v>25</v>
      </c>
      <c r="F3662" s="15" t="s">
        <v>49</v>
      </c>
      <c r="G3662" s="15" t="s">
        <v>820</v>
      </c>
      <c r="H3662" s="15" t="s">
        <v>1243</v>
      </c>
      <c r="I3662" s="15" t="s">
        <v>12210</v>
      </c>
      <c r="J3662" s="1" t="s">
        <v>1207</v>
      </c>
      <c r="K3662" s="15" t="s">
        <v>29</v>
      </c>
      <c r="L3662" s="15">
        <v>3</v>
      </c>
      <c r="M3662" s="15" t="s">
        <v>57</v>
      </c>
      <c r="N3662" s="15">
        <v>3</v>
      </c>
      <c r="O3662" s="15">
        <v>1</v>
      </c>
      <c r="P3662" s="13" t="s">
        <v>31</v>
      </c>
      <c r="Q3662" s="13" t="s">
        <v>32</v>
      </c>
      <c r="R3662" s="1"/>
      <c r="S3662" s="13" t="str" cm="1">
        <f t="array" ref="S3662">IFERROR(_xlfn.TEXTJOIN(", ",TRUE,IF(ChangeLog[ROW_ID]=$T3662,ChangeLog[Change'#],"")),"")</f>
        <v/>
      </c>
      <c r="T3662">
        <v>3664</v>
      </c>
    </row>
    <row r="3663" spans="1:20" ht="17.100000000000001" customHeight="1" x14ac:dyDescent="0.25">
      <c r="A3663" s="1" t="s">
        <v>1242</v>
      </c>
      <c r="B3663" s="15">
        <v>2017</v>
      </c>
      <c r="C3663" s="15" t="s">
        <v>24</v>
      </c>
      <c r="D3663" s="15" t="s">
        <v>25</v>
      </c>
      <c r="E3663" s="15" t="s">
        <v>25</v>
      </c>
      <c r="F3663" s="15" t="s">
        <v>26</v>
      </c>
      <c r="G3663" s="15" t="s">
        <v>403</v>
      </c>
      <c r="H3663" s="15" t="s">
        <v>1243</v>
      </c>
      <c r="I3663" s="15" t="s">
        <v>12318</v>
      </c>
      <c r="J3663" s="1" t="s">
        <v>5859</v>
      </c>
      <c r="K3663" s="15" t="s">
        <v>29</v>
      </c>
      <c r="L3663" s="15">
        <v>3</v>
      </c>
      <c r="M3663" s="15" t="s">
        <v>57</v>
      </c>
      <c r="N3663" s="15">
        <v>3</v>
      </c>
      <c r="O3663" s="15">
        <v>1</v>
      </c>
      <c r="P3663" s="13" t="s">
        <v>31</v>
      </c>
      <c r="Q3663" s="13" t="s">
        <v>32</v>
      </c>
      <c r="R3663" s="1"/>
      <c r="S3663" s="13" t="str" cm="1">
        <f t="array" ref="S3663">IFERROR(_xlfn.TEXTJOIN(", ",TRUE,IF(ChangeLog[ROW_ID]=$T3663,ChangeLog[Change'#],"")),"")</f>
        <v/>
      </c>
      <c r="T3663">
        <v>3665</v>
      </c>
    </row>
    <row r="3664" spans="1:20" ht="17.100000000000001" customHeight="1" x14ac:dyDescent="0.25">
      <c r="A3664" s="1" t="s">
        <v>1242</v>
      </c>
      <c r="B3664" s="15">
        <v>2017</v>
      </c>
      <c r="C3664" s="15" t="s">
        <v>24</v>
      </c>
      <c r="D3664" s="15" t="s">
        <v>25</v>
      </c>
      <c r="E3664" s="15" t="s">
        <v>25</v>
      </c>
      <c r="F3664" s="15" t="s">
        <v>26</v>
      </c>
      <c r="G3664" s="15" t="s">
        <v>820</v>
      </c>
      <c r="H3664" s="15" t="s">
        <v>1243</v>
      </c>
      <c r="I3664" s="15" t="s">
        <v>12317</v>
      </c>
      <c r="J3664" s="1" t="s">
        <v>5413</v>
      </c>
      <c r="K3664" s="15" t="s">
        <v>29</v>
      </c>
      <c r="L3664" s="15">
        <v>3</v>
      </c>
      <c r="M3664" s="15" t="s">
        <v>57</v>
      </c>
      <c r="N3664" s="15">
        <v>3</v>
      </c>
      <c r="O3664" s="15">
        <v>1</v>
      </c>
      <c r="P3664" s="13" t="s">
        <v>31</v>
      </c>
      <c r="Q3664" s="13" t="s">
        <v>32</v>
      </c>
      <c r="R3664" s="1" t="s">
        <v>5861</v>
      </c>
      <c r="S3664" s="13" t="str" cm="1">
        <f t="array" ref="S3664">IFERROR(_xlfn.TEXTJOIN(", ",TRUE,IF(ChangeLog[ROW_ID]=$T3664,ChangeLog[Change'#],"")),"")</f>
        <v/>
      </c>
      <c r="T3664">
        <v>3666</v>
      </c>
    </row>
    <row r="3665" spans="1:20" ht="17.100000000000001" customHeight="1" x14ac:dyDescent="0.25">
      <c r="A3665" s="1" t="s">
        <v>1242</v>
      </c>
      <c r="B3665" s="15">
        <v>2017</v>
      </c>
      <c r="C3665" s="15" t="s">
        <v>24</v>
      </c>
      <c r="D3665" s="15" t="s">
        <v>25</v>
      </c>
      <c r="E3665" s="15" t="s">
        <v>25</v>
      </c>
      <c r="F3665" s="15" t="s">
        <v>49</v>
      </c>
      <c r="G3665" s="15" t="s">
        <v>124</v>
      </c>
      <c r="H3665" s="15" t="s">
        <v>1243</v>
      </c>
      <c r="I3665" s="15" t="s">
        <v>275</v>
      </c>
      <c r="J3665" s="1" t="s">
        <v>991</v>
      </c>
      <c r="K3665" s="15" t="s">
        <v>29</v>
      </c>
      <c r="L3665" s="15">
        <v>3</v>
      </c>
      <c r="M3665" s="15" t="s">
        <v>57</v>
      </c>
      <c r="N3665" s="15">
        <v>3</v>
      </c>
      <c r="O3665" s="15">
        <v>1</v>
      </c>
      <c r="P3665" s="13" t="s">
        <v>31</v>
      </c>
      <c r="Q3665" s="13" t="s">
        <v>32</v>
      </c>
      <c r="R3665" s="1"/>
      <c r="S3665" s="13" t="str" cm="1">
        <f t="array" ref="S3665">IFERROR(_xlfn.TEXTJOIN(", ",TRUE,IF(ChangeLog[ROW_ID]=$T3665,ChangeLog[Change'#],"")),"")</f>
        <v/>
      </c>
      <c r="T3665">
        <v>3667</v>
      </c>
    </row>
    <row r="3666" spans="1:20" ht="17.100000000000001" customHeight="1" x14ac:dyDescent="0.25">
      <c r="A3666" s="1" t="s">
        <v>1242</v>
      </c>
      <c r="B3666" s="15">
        <v>2017</v>
      </c>
      <c r="C3666" s="15" t="s">
        <v>24</v>
      </c>
      <c r="D3666" s="15" t="s">
        <v>25</v>
      </c>
      <c r="E3666" s="15" t="s">
        <v>25</v>
      </c>
      <c r="F3666" s="15" t="s">
        <v>49</v>
      </c>
      <c r="G3666" s="15" t="s">
        <v>403</v>
      </c>
      <c r="H3666" s="15" t="s">
        <v>1243</v>
      </c>
      <c r="I3666" s="15" t="s">
        <v>404</v>
      </c>
      <c r="J3666" s="1" t="s">
        <v>5863</v>
      </c>
      <c r="K3666" s="15" t="s">
        <v>29</v>
      </c>
      <c r="L3666" s="15">
        <v>3</v>
      </c>
      <c r="M3666" s="15" t="s">
        <v>57</v>
      </c>
      <c r="N3666" s="15">
        <v>3</v>
      </c>
      <c r="O3666" s="15">
        <v>1</v>
      </c>
      <c r="P3666" s="13" t="s">
        <v>31</v>
      </c>
      <c r="Q3666" s="13" t="s">
        <v>32</v>
      </c>
      <c r="R3666" s="1" t="s">
        <v>5864</v>
      </c>
      <c r="S3666" s="13" t="str" cm="1">
        <f t="array" ref="S3666">IFERROR(_xlfn.TEXTJOIN(", ",TRUE,IF(ChangeLog[ROW_ID]=$T3666,ChangeLog[Change'#],"")),"")</f>
        <v/>
      </c>
      <c r="T3666">
        <v>3668</v>
      </c>
    </row>
    <row r="3667" spans="1:20" ht="17.100000000000001" customHeight="1" x14ac:dyDescent="0.25">
      <c r="A3667" s="1" t="s">
        <v>1242</v>
      </c>
      <c r="B3667" s="15">
        <v>2017</v>
      </c>
      <c r="C3667" s="15" t="s">
        <v>24</v>
      </c>
      <c r="D3667" s="15" t="s">
        <v>25</v>
      </c>
      <c r="E3667" s="15" t="s">
        <v>25</v>
      </c>
      <c r="F3667" s="15" t="s">
        <v>49</v>
      </c>
      <c r="G3667" s="15" t="s">
        <v>695</v>
      </c>
      <c r="H3667" s="15" t="s">
        <v>1243</v>
      </c>
      <c r="I3667" s="15" t="s">
        <v>5416</v>
      </c>
      <c r="J3667" s="1" t="s">
        <v>5863</v>
      </c>
      <c r="K3667" s="15" t="s">
        <v>29</v>
      </c>
      <c r="L3667" s="15">
        <v>3</v>
      </c>
      <c r="M3667" s="15" t="s">
        <v>57</v>
      </c>
      <c r="N3667" s="15">
        <v>3</v>
      </c>
      <c r="O3667" s="15">
        <v>1</v>
      </c>
      <c r="P3667" s="13" t="s">
        <v>31</v>
      </c>
      <c r="Q3667" s="13" t="s">
        <v>32</v>
      </c>
      <c r="R3667" s="1"/>
      <c r="S3667" s="13" t="str" cm="1">
        <f t="array" ref="S3667">IFERROR(_xlfn.TEXTJOIN(", ",TRUE,IF(ChangeLog[ROW_ID]=$T3667,ChangeLog[Change'#],"")),"")</f>
        <v/>
      </c>
      <c r="T3667">
        <v>3669</v>
      </c>
    </row>
    <row r="3668" spans="1:20" ht="17.100000000000001" customHeight="1" x14ac:dyDescent="0.25">
      <c r="A3668" s="1" t="s">
        <v>1242</v>
      </c>
      <c r="B3668" s="15">
        <v>2017</v>
      </c>
      <c r="C3668" s="15" t="s">
        <v>24</v>
      </c>
      <c r="D3668" s="15" t="s">
        <v>25</v>
      </c>
      <c r="E3668" s="15" t="s">
        <v>25</v>
      </c>
      <c r="F3668" s="15" t="s">
        <v>49</v>
      </c>
      <c r="G3668" s="15" t="s">
        <v>169</v>
      </c>
      <c r="H3668" s="15" t="s">
        <v>1243</v>
      </c>
      <c r="I3668" s="15" t="s">
        <v>5417</v>
      </c>
      <c r="J3668" s="1" t="s">
        <v>5865</v>
      </c>
      <c r="K3668" s="15" t="s">
        <v>29</v>
      </c>
      <c r="L3668" s="15">
        <v>1</v>
      </c>
      <c r="M3668" s="15" t="s">
        <v>41</v>
      </c>
      <c r="N3668" s="15">
        <v>1</v>
      </c>
      <c r="O3668" s="15">
        <v>1</v>
      </c>
      <c r="P3668" s="13" t="s">
        <v>31</v>
      </c>
      <c r="Q3668" s="13" t="s">
        <v>32</v>
      </c>
      <c r="R3668" s="1" t="s">
        <v>5866</v>
      </c>
      <c r="S3668" s="13" t="str" cm="1">
        <f t="array" ref="S3668">IFERROR(_xlfn.TEXTJOIN(", ",TRUE,IF(ChangeLog[ROW_ID]=$T3668,ChangeLog[Change'#],"")),"")</f>
        <v/>
      </c>
      <c r="T3668">
        <v>3670</v>
      </c>
    </row>
    <row r="3669" spans="1:20" ht="17.100000000000001" customHeight="1" x14ac:dyDescent="0.25">
      <c r="A3669" s="1" t="s">
        <v>1242</v>
      </c>
      <c r="B3669" s="15">
        <v>2017</v>
      </c>
      <c r="C3669" s="15" t="s">
        <v>24</v>
      </c>
      <c r="D3669" s="15" t="s">
        <v>25</v>
      </c>
      <c r="E3669" s="15" t="s">
        <v>25</v>
      </c>
      <c r="F3669" s="15" t="s">
        <v>26</v>
      </c>
      <c r="G3669" s="15" t="s">
        <v>124</v>
      </c>
      <c r="H3669" s="15" t="s">
        <v>1243</v>
      </c>
      <c r="I3669" s="15" t="s">
        <v>5429</v>
      </c>
      <c r="J3669" s="1" t="s">
        <v>1037</v>
      </c>
      <c r="K3669" s="15" t="s">
        <v>29</v>
      </c>
      <c r="L3669" s="15">
        <v>1</v>
      </c>
      <c r="M3669" s="15" t="s">
        <v>41</v>
      </c>
      <c r="N3669" s="15">
        <v>1</v>
      </c>
      <c r="O3669" s="15">
        <v>1</v>
      </c>
      <c r="P3669" s="13" t="s">
        <v>31</v>
      </c>
      <c r="Q3669" s="13" t="s">
        <v>32</v>
      </c>
      <c r="R3669" s="1" t="s">
        <v>5868</v>
      </c>
      <c r="S3669" s="13" t="str" cm="1">
        <f t="array" ref="S3669">IFERROR(_xlfn.TEXTJOIN(", ",TRUE,IF(ChangeLog[ROW_ID]=$T3669,ChangeLog[Change'#],"")),"")</f>
        <v/>
      </c>
      <c r="T3669">
        <v>3671</v>
      </c>
    </row>
    <row r="3670" spans="1:20" ht="17.100000000000001" customHeight="1" x14ac:dyDescent="0.25">
      <c r="A3670" s="1" t="s">
        <v>1242</v>
      </c>
      <c r="B3670" s="15">
        <v>2017</v>
      </c>
      <c r="C3670" s="15" t="s">
        <v>24</v>
      </c>
      <c r="D3670" s="15" t="s">
        <v>25</v>
      </c>
      <c r="E3670" s="15" t="s">
        <v>25</v>
      </c>
      <c r="F3670" s="15" t="s">
        <v>26</v>
      </c>
      <c r="G3670" s="15" t="s">
        <v>27</v>
      </c>
      <c r="H3670" s="15" t="s">
        <v>1243</v>
      </c>
      <c r="I3670" s="15" t="s">
        <v>5423</v>
      </c>
      <c r="J3670" s="1" t="s">
        <v>1037</v>
      </c>
      <c r="K3670" s="15" t="s">
        <v>29</v>
      </c>
      <c r="L3670" s="15">
        <v>1</v>
      </c>
      <c r="M3670" s="15" t="s">
        <v>41</v>
      </c>
      <c r="N3670" s="15">
        <v>1</v>
      </c>
      <c r="O3670" s="15">
        <v>1</v>
      </c>
      <c r="P3670" s="13" t="s">
        <v>31</v>
      </c>
      <c r="Q3670" s="13" t="s">
        <v>32</v>
      </c>
      <c r="R3670" s="1"/>
      <c r="S3670" s="13" t="str" cm="1">
        <f t="array" ref="S3670">IFERROR(_xlfn.TEXTJOIN(", ",TRUE,IF(ChangeLog[ROW_ID]=$T3670,ChangeLog[Change'#],"")),"")</f>
        <v/>
      </c>
      <c r="T3670">
        <v>3672</v>
      </c>
    </row>
    <row r="3671" spans="1:20" ht="17.100000000000001" customHeight="1" x14ac:dyDescent="0.25">
      <c r="A3671" s="1" t="s">
        <v>1242</v>
      </c>
      <c r="B3671" s="15">
        <v>2017</v>
      </c>
      <c r="C3671" s="15" t="s">
        <v>24</v>
      </c>
      <c r="D3671" s="15" t="s">
        <v>25</v>
      </c>
      <c r="E3671" s="15" t="s">
        <v>25</v>
      </c>
      <c r="F3671" s="15" t="s">
        <v>26</v>
      </c>
      <c r="G3671" s="15" t="s">
        <v>66</v>
      </c>
      <c r="H3671" s="15" t="s">
        <v>1243</v>
      </c>
      <c r="I3671" s="15" t="s">
        <v>361</v>
      </c>
      <c r="J3671" s="1" t="s">
        <v>5870</v>
      </c>
      <c r="K3671" s="15" t="s">
        <v>29</v>
      </c>
      <c r="L3671" s="15">
        <v>1</v>
      </c>
      <c r="M3671" s="15" t="s">
        <v>41</v>
      </c>
      <c r="N3671" s="15">
        <v>1</v>
      </c>
      <c r="O3671" s="15">
        <v>1</v>
      </c>
      <c r="P3671" s="13" t="s">
        <v>31</v>
      </c>
      <c r="Q3671" s="13" t="s">
        <v>32</v>
      </c>
      <c r="R3671" s="1"/>
      <c r="S3671" s="13" t="str" cm="1">
        <f t="array" ref="S3671">IFERROR(_xlfn.TEXTJOIN(", ",TRUE,IF(ChangeLog[ROW_ID]=$T3671,ChangeLog[Change'#],"")),"")</f>
        <v/>
      </c>
      <c r="T3671">
        <v>3673</v>
      </c>
    </row>
    <row r="3672" spans="1:20" ht="17.100000000000001" customHeight="1" x14ac:dyDescent="0.25">
      <c r="A3672" s="1" t="s">
        <v>1242</v>
      </c>
      <c r="B3672" s="15">
        <v>2017</v>
      </c>
      <c r="C3672" s="15" t="s">
        <v>24</v>
      </c>
      <c r="D3672" s="15" t="s">
        <v>25</v>
      </c>
      <c r="E3672" s="15" t="s">
        <v>25</v>
      </c>
      <c r="F3672" s="15" t="s">
        <v>26</v>
      </c>
      <c r="G3672" s="15" t="s">
        <v>272</v>
      </c>
      <c r="H3672" s="15" t="s">
        <v>1243</v>
      </c>
      <c r="I3672" s="15" t="s">
        <v>5414</v>
      </c>
      <c r="J3672" s="1" t="s">
        <v>354</v>
      </c>
      <c r="K3672" s="15" t="s">
        <v>29</v>
      </c>
      <c r="L3672" s="15">
        <v>1</v>
      </c>
      <c r="M3672" s="15" t="s">
        <v>41</v>
      </c>
      <c r="N3672" s="15">
        <v>1</v>
      </c>
      <c r="O3672" s="15">
        <v>1</v>
      </c>
      <c r="P3672" s="13" t="s">
        <v>31</v>
      </c>
      <c r="Q3672" s="13" t="s">
        <v>32</v>
      </c>
      <c r="R3672" s="1" t="s">
        <v>5872</v>
      </c>
      <c r="S3672" s="13" t="str" cm="1">
        <f t="array" ref="S3672">IFERROR(_xlfn.TEXTJOIN(", ",TRUE,IF(ChangeLog[ROW_ID]=$T3672,ChangeLog[Change'#],"")),"")</f>
        <v/>
      </c>
      <c r="T3672">
        <v>3674</v>
      </c>
    </row>
    <row r="3673" spans="1:20" ht="17.100000000000001" customHeight="1" x14ac:dyDescent="0.25">
      <c r="A3673" s="1" t="s">
        <v>1242</v>
      </c>
      <c r="B3673" s="15">
        <v>2017</v>
      </c>
      <c r="C3673" s="15" t="s">
        <v>24</v>
      </c>
      <c r="D3673" s="15" t="s">
        <v>25</v>
      </c>
      <c r="E3673" s="15" t="s">
        <v>25</v>
      </c>
      <c r="F3673" s="15" t="s">
        <v>49</v>
      </c>
      <c r="G3673" s="15" t="s">
        <v>359</v>
      </c>
      <c r="H3673" s="15" t="s">
        <v>1243</v>
      </c>
      <c r="I3673" s="15" t="s">
        <v>5457</v>
      </c>
      <c r="J3673" s="1" t="s">
        <v>5460</v>
      </c>
      <c r="K3673" s="15" t="s">
        <v>29</v>
      </c>
      <c r="L3673" s="15">
        <v>1</v>
      </c>
      <c r="M3673" s="15" t="s">
        <v>41</v>
      </c>
      <c r="N3673" s="15">
        <v>1</v>
      </c>
      <c r="O3673" s="15">
        <v>1</v>
      </c>
      <c r="P3673" s="13" t="s">
        <v>31</v>
      </c>
      <c r="Q3673" s="13" t="s">
        <v>32</v>
      </c>
      <c r="R3673" s="1" t="s">
        <v>5873</v>
      </c>
      <c r="S3673" s="13" t="str" cm="1">
        <f t="array" ref="S3673">IFERROR(_xlfn.TEXTJOIN(", ",TRUE,IF(ChangeLog[ROW_ID]=$T3673,ChangeLog[Change'#],"")),"")</f>
        <v/>
      </c>
      <c r="T3673">
        <v>3675</v>
      </c>
    </row>
    <row r="3674" spans="1:20" ht="17.100000000000001" customHeight="1" x14ac:dyDescent="0.25">
      <c r="A3674" s="1" t="s">
        <v>1242</v>
      </c>
      <c r="B3674" s="15">
        <v>2017</v>
      </c>
      <c r="C3674" s="15" t="s">
        <v>24</v>
      </c>
      <c r="D3674" s="15" t="s">
        <v>25</v>
      </c>
      <c r="E3674" s="15" t="s">
        <v>25</v>
      </c>
      <c r="F3674" s="15" t="s">
        <v>49</v>
      </c>
      <c r="G3674" s="15" t="s">
        <v>124</v>
      </c>
      <c r="H3674" s="15" t="s">
        <v>1243</v>
      </c>
      <c r="I3674" s="15" t="s">
        <v>275</v>
      </c>
      <c r="J3674" s="1" t="s">
        <v>5460</v>
      </c>
      <c r="K3674" s="15" t="s">
        <v>29</v>
      </c>
      <c r="L3674" s="15">
        <v>1</v>
      </c>
      <c r="M3674" s="15" t="s">
        <v>41</v>
      </c>
      <c r="N3674" s="15">
        <v>1</v>
      </c>
      <c r="O3674" s="15">
        <v>1</v>
      </c>
      <c r="P3674" s="13" t="s">
        <v>31</v>
      </c>
      <c r="Q3674" s="13" t="s">
        <v>32</v>
      </c>
      <c r="R3674" s="1" t="s">
        <v>5874</v>
      </c>
      <c r="S3674" s="13" t="str" cm="1">
        <f t="array" ref="S3674">IFERROR(_xlfn.TEXTJOIN(", ",TRUE,IF(ChangeLog[ROW_ID]=$T3674,ChangeLog[Change'#],"")),"")</f>
        <v/>
      </c>
      <c r="T3674">
        <v>3676</v>
      </c>
    </row>
    <row r="3675" spans="1:20" ht="17.100000000000001" customHeight="1" x14ac:dyDescent="0.25">
      <c r="A3675" s="1" t="s">
        <v>1242</v>
      </c>
      <c r="B3675" s="15">
        <v>2017</v>
      </c>
      <c r="C3675" s="15" t="s">
        <v>24</v>
      </c>
      <c r="D3675" s="15" t="s">
        <v>25</v>
      </c>
      <c r="E3675" s="15" t="s">
        <v>25</v>
      </c>
      <c r="F3675" s="15" t="s">
        <v>49</v>
      </c>
      <c r="G3675" s="15" t="s">
        <v>27</v>
      </c>
      <c r="H3675" s="15" t="s">
        <v>1243</v>
      </c>
      <c r="I3675" s="15" t="s">
        <v>5438</v>
      </c>
      <c r="J3675" s="1" t="s">
        <v>991</v>
      </c>
      <c r="K3675" s="15" t="s">
        <v>29</v>
      </c>
      <c r="L3675" s="15">
        <v>1</v>
      </c>
      <c r="M3675" s="15" t="s">
        <v>41</v>
      </c>
      <c r="N3675" s="15">
        <v>1</v>
      </c>
      <c r="O3675" s="15">
        <v>1</v>
      </c>
      <c r="P3675" s="13" t="s">
        <v>31</v>
      </c>
      <c r="Q3675" s="13" t="s">
        <v>32</v>
      </c>
      <c r="R3675" s="1" t="s">
        <v>5875</v>
      </c>
      <c r="S3675" s="13" t="str" cm="1">
        <f t="array" ref="S3675">IFERROR(_xlfn.TEXTJOIN(", ",TRUE,IF(ChangeLog[ROW_ID]=$T3675,ChangeLog[Change'#],"")),"")</f>
        <v/>
      </c>
      <c r="T3675">
        <v>3677</v>
      </c>
    </row>
    <row r="3676" spans="1:20" ht="17.100000000000001" customHeight="1" x14ac:dyDescent="0.25">
      <c r="A3676" s="1" t="s">
        <v>1242</v>
      </c>
      <c r="B3676" s="15">
        <v>2017</v>
      </c>
      <c r="C3676" s="15" t="s">
        <v>24</v>
      </c>
      <c r="D3676" s="15" t="s">
        <v>25</v>
      </c>
      <c r="E3676" s="15" t="s">
        <v>25</v>
      </c>
      <c r="F3676" s="15" t="s">
        <v>49</v>
      </c>
      <c r="G3676" s="15" t="s">
        <v>272</v>
      </c>
      <c r="H3676" s="15" t="s">
        <v>1243</v>
      </c>
      <c r="I3676" s="15" t="s">
        <v>332</v>
      </c>
      <c r="J3676" s="1" t="s">
        <v>991</v>
      </c>
      <c r="K3676" s="15" t="s">
        <v>29</v>
      </c>
      <c r="L3676" s="15">
        <v>1</v>
      </c>
      <c r="M3676" s="15" t="s">
        <v>41</v>
      </c>
      <c r="N3676" s="15">
        <v>1</v>
      </c>
      <c r="O3676" s="15">
        <v>1</v>
      </c>
      <c r="P3676" s="13" t="s">
        <v>31</v>
      </c>
      <c r="Q3676" s="13" t="s">
        <v>32</v>
      </c>
      <c r="R3676" s="1"/>
      <c r="S3676" s="13" t="str" cm="1">
        <f t="array" ref="S3676">IFERROR(_xlfn.TEXTJOIN(", ",TRUE,IF(ChangeLog[ROW_ID]=$T3676,ChangeLog[Change'#],"")),"")</f>
        <v/>
      </c>
      <c r="T3676">
        <v>3678</v>
      </c>
    </row>
    <row r="3677" spans="1:20" ht="17.100000000000001" customHeight="1" x14ac:dyDescent="0.25">
      <c r="A3677" s="1" t="s">
        <v>1242</v>
      </c>
      <c r="B3677" s="15">
        <v>2017</v>
      </c>
      <c r="C3677" s="15" t="s">
        <v>24</v>
      </c>
      <c r="D3677" s="15" t="s">
        <v>25</v>
      </c>
      <c r="E3677" s="15" t="s">
        <v>25</v>
      </c>
      <c r="F3677" s="15" t="s">
        <v>26</v>
      </c>
      <c r="G3677" s="15" t="s">
        <v>359</v>
      </c>
      <c r="H3677" s="15" t="s">
        <v>1243</v>
      </c>
      <c r="I3677" s="15" t="s">
        <v>5427</v>
      </c>
      <c r="J3677" s="1" t="s">
        <v>1033</v>
      </c>
      <c r="K3677" s="15" t="s">
        <v>29</v>
      </c>
      <c r="L3677" s="15">
        <v>1</v>
      </c>
      <c r="M3677" s="15" t="s">
        <v>41</v>
      </c>
      <c r="N3677" s="15">
        <v>1</v>
      </c>
      <c r="O3677" s="15">
        <v>1</v>
      </c>
      <c r="P3677" s="13" t="s">
        <v>31</v>
      </c>
      <c r="Q3677" s="13" t="s">
        <v>32</v>
      </c>
      <c r="R3677" s="1"/>
      <c r="S3677" s="13" t="str" cm="1">
        <f t="array" ref="S3677">IFERROR(_xlfn.TEXTJOIN(", ",TRUE,IF(ChangeLog[ROW_ID]=$T3677,ChangeLog[Change'#],"")),"")</f>
        <v/>
      </c>
      <c r="T3677">
        <v>3679</v>
      </c>
    </row>
    <row r="3678" spans="1:20" ht="17.100000000000001" customHeight="1" x14ac:dyDescent="0.25">
      <c r="A3678" s="1" t="s">
        <v>1242</v>
      </c>
      <c r="B3678" s="15">
        <v>2017</v>
      </c>
      <c r="C3678" s="15" t="s">
        <v>24</v>
      </c>
      <c r="D3678" s="15" t="s">
        <v>25</v>
      </c>
      <c r="E3678" s="15" t="s">
        <v>25</v>
      </c>
      <c r="F3678" s="15" t="s">
        <v>26</v>
      </c>
      <c r="G3678" s="15" t="s">
        <v>106</v>
      </c>
      <c r="H3678" s="15" t="s">
        <v>1243</v>
      </c>
      <c r="I3678" s="15" t="s">
        <v>5442</v>
      </c>
      <c r="J3678" s="1" t="s">
        <v>1033</v>
      </c>
      <c r="K3678" s="15" t="s">
        <v>29</v>
      </c>
      <c r="L3678" s="15">
        <v>1</v>
      </c>
      <c r="M3678" s="15" t="s">
        <v>41</v>
      </c>
      <c r="N3678" s="15">
        <v>1</v>
      </c>
      <c r="O3678" s="15">
        <v>1</v>
      </c>
      <c r="P3678" s="13" t="s">
        <v>31</v>
      </c>
      <c r="Q3678" s="13" t="s">
        <v>32</v>
      </c>
      <c r="R3678" s="1" t="s">
        <v>5877</v>
      </c>
      <c r="S3678" s="13" t="str" cm="1">
        <f t="array" ref="S3678">IFERROR(_xlfn.TEXTJOIN(", ",TRUE,IF(ChangeLog[ROW_ID]=$T3678,ChangeLog[Change'#],"")),"")</f>
        <v/>
      </c>
      <c r="T3678">
        <v>3680</v>
      </c>
    </row>
    <row r="3679" spans="1:20" ht="17.100000000000001" customHeight="1" x14ac:dyDescent="0.25">
      <c r="A3679" s="1" t="s">
        <v>1242</v>
      </c>
      <c r="B3679" s="15">
        <v>2017</v>
      </c>
      <c r="C3679" s="15" t="s">
        <v>24</v>
      </c>
      <c r="D3679" s="15" t="s">
        <v>25</v>
      </c>
      <c r="E3679" s="15" t="s">
        <v>25</v>
      </c>
      <c r="F3679" s="15" t="s">
        <v>26</v>
      </c>
      <c r="G3679" s="15" t="s">
        <v>100</v>
      </c>
      <c r="H3679" s="15" t="s">
        <v>1243</v>
      </c>
      <c r="I3679" s="15" t="s">
        <v>5440</v>
      </c>
      <c r="J3679" s="1" t="s">
        <v>1033</v>
      </c>
      <c r="K3679" s="15" t="s">
        <v>29</v>
      </c>
      <c r="L3679" s="15">
        <v>1</v>
      </c>
      <c r="M3679" s="15" t="s">
        <v>41</v>
      </c>
      <c r="N3679" s="15">
        <v>1</v>
      </c>
      <c r="O3679" s="15">
        <v>1</v>
      </c>
      <c r="P3679" s="13" t="s">
        <v>31</v>
      </c>
      <c r="Q3679" s="13" t="s">
        <v>32</v>
      </c>
      <c r="R3679" s="1"/>
      <c r="S3679" s="13" t="str" cm="1">
        <f t="array" ref="S3679">IFERROR(_xlfn.TEXTJOIN(", ",TRUE,IF(ChangeLog[ROW_ID]=$T3679,ChangeLog[Change'#],"")),"")</f>
        <v/>
      </c>
      <c r="T3679">
        <v>3681</v>
      </c>
    </row>
    <row r="3680" spans="1:20" ht="17.100000000000001" customHeight="1" x14ac:dyDescent="0.25">
      <c r="A3680" s="1" t="s">
        <v>1242</v>
      </c>
      <c r="B3680" s="15">
        <v>2017</v>
      </c>
      <c r="C3680" s="15" t="s">
        <v>24</v>
      </c>
      <c r="D3680" s="15" t="s">
        <v>25</v>
      </c>
      <c r="E3680" s="15" t="s">
        <v>25</v>
      </c>
      <c r="F3680" s="15" t="s">
        <v>49</v>
      </c>
      <c r="G3680" s="15" t="s">
        <v>403</v>
      </c>
      <c r="H3680" s="15" t="s">
        <v>1243</v>
      </c>
      <c r="I3680" s="15" t="s">
        <v>404</v>
      </c>
      <c r="J3680" s="1" t="s">
        <v>405</v>
      </c>
      <c r="K3680" s="15" t="s">
        <v>29</v>
      </c>
      <c r="L3680" s="15">
        <v>1</v>
      </c>
      <c r="M3680" s="15" t="s">
        <v>41</v>
      </c>
      <c r="N3680" s="15">
        <v>1</v>
      </c>
      <c r="O3680" s="15">
        <v>1</v>
      </c>
      <c r="P3680" s="13" t="s">
        <v>31</v>
      </c>
      <c r="Q3680" s="13" t="s">
        <v>32</v>
      </c>
      <c r="R3680" s="1" t="s">
        <v>5878</v>
      </c>
      <c r="S3680" s="13" t="str" cm="1">
        <f t="array" ref="S3680">IFERROR(_xlfn.TEXTJOIN(", ",TRUE,IF(ChangeLog[ROW_ID]=$T3680,ChangeLog[Change'#],"")),"")</f>
        <v/>
      </c>
      <c r="T3680">
        <v>3682</v>
      </c>
    </row>
    <row r="3681" spans="1:20" ht="17.100000000000001" customHeight="1" x14ac:dyDescent="0.25">
      <c r="A3681" s="1" t="s">
        <v>1242</v>
      </c>
      <c r="B3681" s="15">
        <v>2017</v>
      </c>
      <c r="C3681" s="15" t="s">
        <v>24</v>
      </c>
      <c r="D3681" s="15" t="s">
        <v>25</v>
      </c>
      <c r="E3681" s="15" t="s">
        <v>25</v>
      </c>
      <c r="F3681" s="15" t="s">
        <v>26</v>
      </c>
      <c r="G3681" s="15" t="s">
        <v>169</v>
      </c>
      <c r="H3681" s="15" t="s">
        <v>1243</v>
      </c>
      <c r="I3681" s="15" t="s">
        <v>5425</v>
      </c>
      <c r="J3681" s="1" t="s">
        <v>459</v>
      </c>
      <c r="K3681" s="15" t="s">
        <v>29</v>
      </c>
      <c r="L3681" s="15">
        <v>1</v>
      </c>
      <c r="M3681" s="15" t="s">
        <v>41</v>
      </c>
      <c r="N3681" s="15">
        <v>1</v>
      </c>
      <c r="O3681" s="15">
        <v>1</v>
      </c>
      <c r="P3681" s="13" t="s">
        <v>31</v>
      </c>
      <c r="Q3681" s="13" t="s">
        <v>32</v>
      </c>
      <c r="R3681" s="1" t="s">
        <v>5879</v>
      </c>
      <c r="S3681" s="13" t="str" cm="1">
        <f t="array" ref="S3681">IFERROR(_xlfn.TEXTJOIN(", ",TRUE,IF(ChangeLog[ROW_ID]=$T3681,ChangeLog[Change'#],"")),"")</f>
        <v/>
      </c>
      <c r="T3681">
        <v>3683</v>
      </c>
    </row>
    <row r="3682" spans="1:20" ht="17.100000000000001" customHeight="1" x14ac:dyDescent="0.25">
      <c r="A3682" s="1" t="s">
        <v>1242</v>
      </c>
      <c r="B3682" s="15">
        <v>2017</v>
      </c>
      <c r="C3682" s="15" t="s">
        <v>24</v>
      </c>
      <c r="D3682" s="15" t="s">
        <v>25</v>
      </c>
      <c r="E3682" s="15" t="s">
        <v>25</v>
      </c>
      <c r="F3682" s="15" t="s">
        <v>26</v>
      </c>
      <c r="G3682" s="15" t="s">
        <v>108</v>
      </c>
      <c r="H3682" s="15" t="s">
        <v>1243</v>
      </c>
      <c r="I3682" s="15" t="s">
        <v>12034</v>
      </c>
      <c r="J3682" s="1" t="s">
        <v>5413</v>
      </c>
      <c r="K3682" s="15" t="s">
        <v>29</v>
      </c>
      <c r="L3682" s="15">
        <v>2</v>
      </c>
      <c r="M3682" s="15" t="s">
        <v>30</v>
      </c>
      <c r="N3682" s="15">
        <v>2</v>
      </c>
      <c r="O3682" s="15">
        <v>1</v>
      </c>
      <c r="P3682" s="13" t="s">
        <v>31</v>
      </c>
      <c r="Q3682" s="13" t="s">
        <v>32</v>
      </c>
      <c r="R3682" s="1" t="s">
        <v>5880</v>
      </c>
      <c r="S3682" s="13" t="str" cm="1">
        <f t="array" ref="S3682">IFERROR(_xlfn.TEXTJOIN(", ",TRUE,IF(ChangeLog[ROW_ID]=$T3682,ChangeLog[Change'#],"")),"")</f>
        <v/>
      </c>
      <c r="T3682">
        <v>3684</v>
      </c>
    </row>
    <row r="3683" spans="1:20" ht="17.100000000000001" customHeight="1" x14ac:dyDescent="0.25">
      <c r="A3683" s="1" t="s">
        <v>1242</v>
      </c>
      <c r="B3683" s="15">
        <v>2017</v>
      </c>
      <c r="C3683" s="15" t="s">
        <v>24</v>
      </c>
      <c r="D3683" s="15" t="s">
        <v>25</v>
      </c>
      <c r="E3683" s="15" t="s">
        <v>25</v>
      </c>
      <c r="F3683" s="15" t="s">
        <v>49</v>
      </c>
      <c r="G3683" s="15" t="s">
        <v>169</v>
      </c>
      <c r="H3683" s="15" t="s">
        <v>1243</v>
      </c>
      <c r="I3683" s="15" t="s">
        <v>5417</v>
      </c>
      <c r="J3683" s="1" t="s">
        <v>991</v>
      </c>
      <c r="K3683" s="15" t="s">
        <v>29</v>
      </c>
      <c r="L3683" s="15">
        <v>2</v>
      </c>
      <c r="M3683" s="15" t="s">
        <v>30</v>
      </c>
      <c r="N3683" s="15">
        <v>2</v>
      </c>
      <c r="O3683" s="15">
        <v>1</v>
      </c>
      <c r="P3683" s="13" t="s">
        <v>31</v>
      </c>
      <c r="Q3683" s="13" t="s">
        <v>32</v>
      </c>
      <c r="R3683" s="1"/>
      <c r="S3683" s="13" t="str" cm="1">
        <f t="array" ref="S3683">IFERROR(_xlfn.TEXTJOIN(", ",TRUE,IF(ChangeLog[ROW_ID]=$T3683,ChangeLog[Change'#],"")),"")</f>
        <v/>
      </c>
      <c r="T3683">
        <v>3685</v>
      </c>
    </row>
    <row r="3684" spans="1:20" ht="17.100000000000001" customHeight="1" x14ac:dyDescent="0.25">
      <c r="A3684" s="1" t="s">
        <v>1242</v>
      </c>
      <c r="B3684" s="15">
        <v>2017</v>
      </c>
      <c r="C3684" s="15" t="s">
        <v>24</v>
      </c>
      <c r="D3684" s="15" t="s">
        <v>25</v>
      </c>
      <c r="E3684" s="15" t="s">
        <v>25</v>
      </c>
      <c r="F3684" s="15" t="s">
        <v>26</v>
      </c>
      <c r="G3684" s="15" t="s">
        <v>5026</v>
      </c>
      <c r="H3684" s="15" t="s">
        <v>1243</v>
      </c>
      <c r="I3684" s="15" t="s">
        <v>5444</v>
      </c>
      <c r="J3684" s="1" t="s">
        <v>1033</v>
      </c>
      <c r="K3684" s="15" t="s">
        <v>29</v>
      </c>
      <c r="L3684" s="15">
        <v>2</v>
      </c>
      <c r="M3684" s="15" t="s">
        <v>30</v>
      </c>
      <c r="N3684" s="15">
        <v>2</v>
      </c>
      <c r="O3684" s="15">
        <v>1</v>
      </c>
      <c r="P3684" s="13" t="s">
        <v>31</v>
      </c>
      <c r="Q3684" s="13" t="s">
        <v>32</v>
      </c>
      <c r="R3684" s="1"/>
      <c r="S3684" s="13" t="str" cm="1">
        <f t="array" ref="S3684">IFERROR(_xlfn.TEXTJOIN(", ",TRUE,IF(ChangeLog[ROW_ID]=$T3684,ChangeLog[Change'#],"")),"")</f>
        <v/>
      </c>
      <c r="T3684">
        <v>3686</v>
      </c>
    </row>
    <row r="3685" spans="1:20" ht="17.100000000000001" customHeight="1" x14ac:dyDescent="0.25">
      <c r="A3685" s="1" t="s">
        <v>1242</v>
      </c>
      <c r="B3685" s="15">
        <v>2017</v>
      </c>
      <c r="C3685" s="15" t="s">
        <v>24</v>
      </c>
      <c r="D3685" s="15" t="s">
        <v>25</v>
      </c>
      <c r="E3685" s="15" t="s">
        <v>25</v>
      </c>
      <c r="F3685" s="15" t="s">
        <v>49</v>
      </c>
      <c r="G3685" s="15" t="s">
        <v>108</v>
      </c>
      <c r="H3685" s="15" t="s">
        <v>1243</v>
      </c>
      <c r="I3685" s="15" t="s">
        <v>12261</v>
      </c>
      <c r="J3685" s="1" t="s">
        <v>5863</v>
      </c>
      <c r="K3685" s="15" t="s">
        <v>29</v>
      </c>
      <c r="L3685" s="15">
        <v>2</v>
      </c>
      <c r="M3685" s="15" t="s">
        <v>30</v>
      </c>
      <c r="N3685" s="15">
        <v>2</v>
      </c>
      <c r="O3685" s="15">
        <v>1</v>
      </c>
      <c r="P3685" s="13" t="s">
        <v>31</v>
      </c>
      <c r="Q3685" s="13" t="s">
        <v>32</v>
      </c>
      <c r="R3685" s="1" t="s">
        <v>5883</v>
      </c>
      <c r="S3685" s="13" t="str" cm="1">
        <f t="array" ref="S3685">IFERROR(_xlfn.TEXTJOIN(", ",TRUE,IF(ChangeLog[ROW_ID]=$T3685,ChangeLog[Change'#],"")),"")</f>
        <v/>
      </c>
      <c r="T3685">
        <v>3687</v>
      </c>
    </row>
    <row r="3686" spans="1:20" ht="17.100000000000001" customHeight="1" x14ac:dyDescent="0.25">
      <c r="A3686" s="1" t="s">
        <v>1242</v>
      </c>
      <c r="B3686" s="15">
        <v>2017</v>
      </c>
      <c r="C3686" s="15" t="s">
        <v>24</v>
      </c>
      <c r="D3686" s="15" t="s">
        <v>25</v>
      </c>
      <c r="E3686" s="15" t="s">
        <v>25</v>
      </c>
      <c r="F3686" s="15" t="s">
        <v>49</v>
      </c>
      <c r="G3686" s="15" t="s">
        <v>786</v>
      </c>
      <c r="H3686" s="15" t="s">
        <v>1243</v>
      </c>
      <c r="I3686" s="15" t="s">
        <v>5415</v>
      </c>
      <c r="J3686" s="1" t="s">
        <v>5863</v>
      </c>
      <c r="K3686" s="15" t="s">
        <v>29</v>
      </c>
      <c r="L3686" s="15">
        <v>2</v>
      </c>
      <c r="M3686" s="15" t="s">
        <v>30</v>
      </c>
      <c r="N3686" s="15">
        <v>2</v>
      </c>
      <c r="O3686" s="15">
        <v>1</v>
      </c>
      <c r="P3686" s="13" t="s">
        <v>31</v>
      </c>
      <c r="Q3686" s="13" t="s">
        <v>32</v>
      </c>
      <c r="R3686" s="1" t="s">
        <v>5884</v>
      </c>
      <c r="S3686" s="13" t="str" cm="1">
        <f t="array" ref="S3686">IFERROR(_xlfn.TEXTJOIN(", ",TRUE,IF(ChangeLog[ROW_ID]=$T3686,ChangeLog[Change'#],"")),"")</f>
        <v/>
      </c>
      <c r="T3686">
        <v>3688</v>
      </c>
    </row>
    <row r="3687" spans="1:20" ht="17.100000000000001" customHeight="1" x14ac:dyDescent="0.25">
      <c r="A3687" s="1" t="s">
        <v>1242</v>
      </c>
      <c r="B3687" s="15">
        <v>2017</v>
      </c>
      <c r="C3687" s="15" t="s">
        <v>24</v>
      </c>
      <c r="D3687" s="15" t="s">
        <v>25</v>
      </c>
      <c r="E3687" s="15" t="s">
        <v>25</v>
      </c>
      <c r="F3687" s="15" t="s">
        <v>26</v>
      </c>
      <c r="G3687" s="15" t="s">
        <v>106</v>
      </c>
      <c r="H3687" s="15" t="s">
        <v>1243</v>
      </c>
      <c r="I3687" s="15" t="s">
        <v>5442</v>
      </c>
      <c r="J3687" s="1" t="s">
        <v>5804</v>
      </c>
      <c r="K3687" s="15" t="s">
        <v>29</v>
      </c>
      <c r="L3687" s="15">
        <v>2</v>
      </c>
      <c r="M3687" s="15" t="s">
        <v>30</v>
      </c>
      <c r="N3687" s="15">
        <v>2</v>
      </c>
      <c r="O3687" s="15">
        <v>1</v>
      </c>
      <c r="P3687" s="13" t="s">
        <v>31</v>
      </c>
      <c r="Q3687" s="13" t="s">
        <v>32</v>
      </c>
      <c r="R3687" s="1" t="s">
        <v>5885</v>
      </c>
      <c r="S3687" s="13" t="str" cm="1">
        <f t="array" ref="S3687">IFERROR(_xlfn.TEXTJOIN(", ",TRUE,IF(ChangeLog[ROW_ID]=$T3687,ChangeLog[Change'#],"")),"")</f>
        <v/>
      </c>
      <c r="T3687">
        <v>3689</v>
      </c>
    </row>
    <row r="3688" spans="1:20" ht="17.100000000000001" customHeight="1" x14ac:dyDescent="0.25">
      <c r="A3688" s="1" t="s">
        <v>1242</v>
      </c>
      <c r="B3688" s="15">
        <v>2017</v>
      </c>
      <c r="C3688" s="15" t="s">
        <v>24</v>
      </c>
      <c r="D3688" s="15" t="s">
        <v>35</v>
      </c>
      <c r="E3688" s="15" t="s">
        <v>35</v>
      </c>
      <c r="F3688" s="15" t="s">
        <v>26</v>
      </c>
      <c r="G3688" s="15" t="s">
        <v>36</v>
      </c>
      <c r="H3688" s="15" t="s">
        <v>5886</v>
      </c>
      <c r="I3688" s="15" t="s">
        <v>12478</v>
      </c>
      <c r="J3688" s="1" t="s">
        <v>5888</v>
      </c>
      <c r="K3688" s="15" t="s">
        <v>29</v>
      </c>
      <c r="L3688" s="15">
        <v>1</v>
      </c>
      <c r="M3688" s="15" t="s">
        <v>41</v>
      </c>
      <c r="N3688" s="15">
        <v>1</v>
      </c>
      <c r="O3688" s="15">
        <v>1</v>
      </c>
      <c r="P3688" s="13" t="s">
        <v>31</v>
      </c>
      <c r="Q3688" s="13" t="s">
        <v>32</v>
      </c>
      <c r="R3688" s="1"/>
      <c r="S3688" s="13" t="str" cm="1">
        <f t="array" ref="S3688">IFERROR(_xlfn.TEXTJOIN(", ",TRUE,IF(ChangeLog[ROW_ID]=$T3688,ChangeLog[Change'#],"")),"")</f>
        <v/>
      </c>
      <c r="T3688">
        <v>3690</v>
      </c>
    </row>
    <row r="3689" spans="1:20" ht="255" customHeight="1" x14ac:dyDescent="0.25">
      <c r="A3689" s="1" t="s">
        <v>1242</v>
      </c>
      <c r="B3689" s="15">
        <v>2017</v>
      </c>
      <c r="C3689" s="15" t="s">
        <v>24</v>
      </c>
      <c r="D3689" s="15" t="s">
        <v>35</v>
      </c>
      <c r="E3689" s="15" t="s">
        <v>35</v>
      </c>
      <c r="F3689" s="15" t="s">
        <v>49</v>
      </c>
      <c r="G3689" s="15" t="s">
        <v>36</v>
      </c>
      <c r="H3689" s="15" t="s">
        <v>1359</v>
      </c>
      <c r="I3689" s="15" t="s">
        <v>265</v>
      </c>
      <c r="J3689" s="1" t="s">
        <v>5889</v>
      </c>
      <c r="K3689" s="15" t="s">
        <v>29</v>
      </c>
      <c r="L3689" s="15">
        <v>2</v>
      </c>
      <c r="M3689" s="15" t="s">
        <v>30</v>
      </c>
      <c r="N3689" s="15">
        <v>2</v>
      </c>
      <c r="O3689" s="15">
        <v>1</v>
      </c>
      <c r="P3689" s="13" t="s">
        <v>31</v>
      </c>
      <c r="Q3689" s="13" t="s">
        <v>32</v>
      </c>
      <c r="R3689" s="1"/>
      <c r="S3689" s="13" t="str" cm="1">
        <f t="array" ref="S3689">IFERROR(_xlfn.TEXTJOIN(", ",TRUE,IF(ChangeLog[ROW_ID]=$T3689,ChangeLog[Change'#],"")),"")</f>
        <v/>
      </c>
      <c r="T3689">
        <v>3691</v>
      </c>
    </row>
    <row r="3690" spans="1:20" ht="51" customHeight="1" x14ac:dyDescent="0.25">
      <c r="A3690" s="1" t="s">
        <v>1242</v>
      </c>
      <c r="B3690" s="15">
        <v>2017</v>
      </c>
      <c r="C3690" s="15" t="s">
        <v>2429</v>
      </c>
      <c r="D3690" s="15" t="s">
        <v>2429</v>
      </c>
      <c r="E3690" s="15" t="s">
        <v>4550</v>
      </c>
      <c r="F3690" s="15" t="s">
        <v>26</v>
      </c>
      <c r="G3690" s="15" t="s">
        <v>36</v>
      </c>
      <c r="H3690" s="15" t="s">
        <v>2431</v>
      </c>
      <c r="I3690" s="15" t="s">
        <v>12479</v>
      </c>
      <c r="J3690" s="1" t="s">
        <v>5891</v>
      </c>
      <c r="K3690" s="15" t="s">
        <v>29</v>
      </c>
      <c r="L3690" s="15">
        <v>2</v>
      </c>
      <c r="M3690" s="15" t="s">
        <v>30</v>
      </c>
      <c r="N3690" s="15">
        <v>2</v>
      </c>
      <c r="O3690" s="15">
        <v>1</v>
      </c>
      <c r="P3690" s="13" t="s">
        <v>31</v>
      </c>
      <c r="Q3690" s="13" t="s">
        <v>32</v>
      </c>
      <c r="R3690" s="1"/>
      <c r="S3690" s="13" t="str" cm="1">
        <f t="array" ref="S3690">IFERROR(_xlfn.TEXTJOIN(", ",TRUE,IF(ChangeLog[ROW_ID]=$T3690,ChangeLog[Change'#],"")),"")</f>
        <v/>
      </c>
      <c r="T3690">
        <v>3692</v>
      </c>
    </row>
    <row r="3691" spans="1:20" ht="17.100000000000001" customHeight="1" x14ac:dyDescent="0.25">
      <c r="A3691" s="1" t="s">
        <v>1242</v>
      </c>
      <c r="B3691" s="15">
        <v>2017</v>
      </c>
      <c r="C3691" s="15" t="s">
        <v>47</v>
      </c>
      <c r="D3691" s="15" t="s">
        <v>47</v>
      </c>
      <c r="E3691" s="15" t="s">
        <v>48</v>
      </c>
      <c r="F3691" s="15" t="s">
        <v>49</v>
      </c>
      <c r="G3691" s="15" t="s">
        <v>1044</v>
      </c>
      <c r="H3691" s="15" t="s">
        <v>1255</v>
      </c>
      <c r="I3691" s="15" t="s">
        <v>12480</v>
      </c>
      <c r="J3691" s="1" t="s">
        <v>5893</v>
      </c>
      <c r="K3691" s="15" t="s">
        <v>29</v>
      </c>
      <c r="L3691" s="15">
        <v>3</v>
      </c>
      <c r="M3691" s="15" t="s">
        <v>57</v>
      </c>
      <c r="N3691" s="15">
        <v>3</v>
      </c>
      <c r="O3691" s="15">
        <v>1</v>
      </c>
      <c r="P3691" s="13" t="s">
        <v>31</v>
      </c>
      <c r="Q3691" s="13" t="s">
        <v>32</v>
      </c>
      <c r="R3691" s="1" t="s">
        <v>5894</v>
      </c>
      <c r="S3691" s="13" t="str" cm="1">
        <f t="array" ref="S3691">IFERROR(_xlfn.TEXTJOIN(", ",TRUE,IF(ChangeLog[ROW_ID]=$T3691,ChangeLog[Change'#],"")),"")</f>
        <v/>
      </c>
      <c r="T3691">
        <v>3693</v>
      </c>
    </row>
    <row r="3692" spans="1:20" ht="17.100000000000001" customHeight="1" x14ac:dyDescent="0.25">
      <c r="A3692" s="1" t="s">
        <v>1242</v>
      </c>
      <c r="B3692" s="15">
        <v>2017</v>
      </c>
      <c r="C3692" s="15" t="s">
        <v>47</v>
      </c>
      <c r="D3692" s="15" t="s">
        <v>47</v>
      </c>
      <c r="E3692" s="15" t="s">
        <v>112</v>
      </c>
      <c r="F3692" s="15" t="s">
        <v>49</v>
      </c>
      <c r="G3692" s="15" t="s">
        <v>1260</v>
      </c>
      <c r="H3692" s="15" t="s">
        <v>1255</v>
      </c>
      <c r="I3692" s="15" t="s">
        <v>5478</v>
      </c>
      <c r="J3692" s="1" t="s">
        <v>5479</v>
      </c>
      <c r="K3692" s="15" t="s">
        <v>29</v>
      </c>
      <c r="L3692" s="15">
        <v>3</v>
      </c>
      <c r="M3692" s="15" t="s">
        <v>57</v>
      </c>
      <c r="N3692" s="15">
        <v>3</v>
      </c>
      <c r="O3692" s="15">
        <v>1</v>
      </c>
      <c r="P3692" s="13" t="s">
        <v>31</v>
      </c>
      <c r="Q3692" s="13" t="s">
        <v>32</v>
      </c>
      <c r="R3692" s="1"/>
      <c r="S3692" s="13" t="str" cm="1">
        <f t="array" ref="S3692">IFERROR(_xlfn.TEXTJOIN(", ",TRUE,IF(ChangeLog[ROW_ID]=$T3692,ChangeLog[Change'#],"")),"")</f>
        <v/>
      </c>
      <c r="T3692">
        <v>3694</v>
      </c>
    </row>
    <row r="3693" spans="1:20" ht="17.100000000000001" customHeight="1" x14ac:dyDescent="0.25">
      <c r="A3693" s="1" t="s">
        <v>1242</v>
      </c>
      <c r="B3693" s="15">
        <v>2017</v>
      </c>
      <c r="C3693" s="15" t="s">
        <v>47</v>
      </c>
      <c r="D3693" s="15" t="s">
        <v>47</v>
      </c>
      <c r="E3693" s="15" t="s">
        <v>48</v>
      </c>
      <c r="F3693" s="15" t="s">
        <v>49</v>
      </c>
      <c r="G3693" s="15" t="s">
        <v>52</v>
      </c>
      <c r="H3693" s="15" t="s">
        <v>1255</v>
      </c>
      <c r="I3693" s="15" t="s">
        <v>53</v>
      </c>
      <c r="J3693" s="1" t="s">
        <v>1156</v>
      </c>
      <c r="K3693" s="15" t="s">
        <v>29</v>
      </c>
      <c r="L3693" s="15">
        <v>3</v>
      </c>
      <c r="M3693" s="15" t="s">
        <v>57</v>
      </c>
      <c r="N3693" s="15">
        <v>3</v>
      </c>
      <c r="O3693" s="15">
        <v>1</v>
      </c>
      <c r="P3693" s="13" t="s">
        <v>31</v>
      </c>
      <c r="Q3693" s="13" t="s">
        <v>32</v>
      </c>
      <c r="R3693" s="1"/>
      <c r="S3693" s="13" t="str" cm="1">
        <f t="array" ref="S3693">IFERROR(_xlfn.TEXTJOIN(", ",TRUE,IF(ChangeLog[ROW_ID]=$T3693,ChangeLog[Change'#],"")),"")</f>
        <v/>
      </c>
      <c r="T3693">
        <v>3695</v>
      </c>
    </row>
    <row r="3694" spans="1:20" ht="17.100000000000001" customHeight="1" x14ac:dyDescent="0.25">
      <c r="A3694" s="1" t="s">
        <v>1242</v>
      </c>
      <c r="B3694" s="15">
        <v>2017</v>
      </c>
      <c r="C3694" s="15" t="s">
        <v>47</v>
      </c>
      <c r="D3694" s="15" t="s">
        <v>47</v>
      </c>
      <c r="E3694" s="15" t="s">
        <v>112</v>
      </c>
      <c r="F3694" s="15" t="s">
        <v>49</v>
      </c>
      <c r="G3694" s="15" t="s">
        <v>113</v>
      </c>
      <c r="H3694" s="15" t="s">
        <v>1255</v>
      </c>
      <c r="I3694" s="15" t="s">
        <v>114</v>
      </c>
      <c r="J3694" s="1" t="s">
        <v>5898</v>
      </c>
      <c r="K3694" s="15" t="s">
        <v>29</v>
      </c>
      <c r="L3694" s="15">
        <v>1</v>
      </c>
      <c r="M3694" s="15" t="s">
        <v>41</v>
      </c>
      <c r="N3694" s="15">
        <v>1</v>
      </c>
      <c r="O3694" s="15">
        <v>1</v>
      </c>
      <c r="P3694" s="13" t="s">
        <v>31</v>
      </c>
      <c r="Q3694" s="13" t="s">
        <v>32</v>
      </c>
      <c r="R3694" s="1" t="s">
        <v>5899</v>
      </c>
      <c r="S3694" s="13" t="str" cm="1">
        <f t="array" ref="S3694">IFERROR(_xlfn.TEXTJOIN(", ",TRUE,IF(ChangeLog[ROW_ID]=$T3694,ChangeLog[Change'#],"")),"")</f>
        <v/>
      </c>
      <c r="T3694">
        <v>3696</v>
      </c>
    </row>
    <row r="3695" spans="1:20" ht="17.100000000000001" customHeight="1" x14ac:dyDescent="0.25">
      <c r="A3695" s="1" t="s">
        <v>1242</v>
      </c>
      <c r="B3695" s="15">
        <v>2017</v>
      </c>
      <c r="C3695" s="15" t="s">
        <v>47</v>
      </c>
      <c r="D3695" s="15" t="s">
        <v>47</v>
      </c>
      <c r="E3695" s="15" t="s">
        <v>707</v>
      </c>
      <c r="F3695" s="15" t="s">
        <v>26</v>
      </c>
      <c r="G3695" s="15" t="s">
        <v>913</v>
      </c>
      <c r="H3695" s="15" t="s">
        <v>1255</v>
      </c>
      <c r="I3695" s="15" t="s">
        <v>5473</v>
      </c>
      <c r="J3695" s="1" t="s">
        <v>5474</v>
      </c>
      <c r="K3695" s="15" t="s">
        <v>29</v>
      </c>
      <c r="L3695" s="15">
        <v>1</v>
      </c>
      <c r="M3695" s="15" t="s">
        <v>41</v>
      </c>
      <c r="N3695" s="15">
        <v>1</v>
      </c>
      <c r="O3695" s="15">
        <v>1</v>
      </c>
      <c r="P3695" s="13" t="s">
        <v>31</v>
      </c>
      <c r="Q3695" s="13" t="s">
        <v>32</v>
      </c>
      <c r="R3695" s="1"/>
      <c r="S3695" s="13" t="str" cm="1">
        <f t="array" ref="S3695">IFERROR(_xlfn.TEXTJOIN(", ",TRUE,IF(ChangeLog[ROW_ID]=$T3695,ChangeLog[Change'#],"")),"")</f>
        <v/>
      </c>
      <c r="T3695">
        <v>3697</v>
      </c>
    </row>
    <row r="3696" spans="1:20" ht="17.100000000000001" customHeight="1" x14ac:dyDescent="0.25">
      <c r="A3696" s="1" t="s">
        <v>1242</v>
      </c>
      <c r="B3696" s="15">
        <v>2017</v>
      </c>
      <c r="C3696" s="15" t="s">
        <v>47</v>
      </c>
      <c r="D3696" s="15" t="s">
        <v>47</v>
      </c>
      <c r="E3696" s="15" t="s">
        <v>48</v>
      </c>
      <c r="F3696" s="15" t="s">
        <v>49</v>
      </c>
      <c r="G3696" s="15" t="s">
        <v>58</v>
      </c>
      <c r="H3696" s="15" t="s">
        <v>1255</v>
      </c>
      <c r="I3696" s="15" t="s">
        <v>5475</v>
      </c>
      <c r="J3696" s="1" t="s">
        <v>1046</v>
      </c>
      <c r="K3696" s="15" t="s">
        <v>29</v>
      </c>
      <c r="L3696" s="15">
        <v>2</v>
      </c>
      <c r="M3696" s="15" t="s">
        <v>30</v>
      </c>
      <c r="N3696" s="15">
        <v>2</v>
      </c>
      <c r="O3696" s="15">
        <v>1</v>
      </c>
      <c r="P3696" s="13" t="s">
        <v>31</v>
      </c>
      <c r="Q3696" s="13" t="s">
        <v>32</v>
      </c>
      <c r="R3696" s="1"/>
      <c r="S3696" s="13" t="str" cm="1">
        <f t="array" ref="S3696">IFERROR(_xlfn.TEXTJOIN(", ",TRUE,IF(ChangeLog[ROW_ID]=$T3696,ChangeLog[Change'#],"")),"")</f>
        <v/>
      </c>
      <c r="T3696">
        <v>3698</v>
      </c>
    </row>
    <row r="3697" spans="1:20" ht="17.100000000000001" customHeight="1" x14ac:dyDescent="0.25">
      <c r="A3697" s="1" t="s">
        <v>1242</v>
      </c>
      <c r="B3697" s="15">
        <v>2017</v>
      </c>
      <c r="C3697" s="15" t="s">
        <v>47</v>
      </c>
      <c r="D3697" s="15" t="s">
        <v>47</v>
      </c>
      <c r="E3697" s="15" t="s">
        <v>48</v>
      </c>
      <c r="F3697" s="15" t="s">
        <v>49</v>
      </c>
      <c r="G3697" s="15" t="s">
        <v>143</v>
      </c>
      <c r="H3697" s="15" t="s">
        <v>1255</v>
      </c>
      <c r="I3697" s="15" t="s">
        <v>12481</v>
      </c>
      <c r="J3697" s="1" t="s">
        <v>1046</v>
      </c>
      <c r="K3697" s="15" t="s">
        <v>29</v>
      </c>
      <c r="L3697" s="15">
        <v>2</v>
      </c>
      <c r="M3697" s="15" t="s">
        <v>30</v>
      </c>
      <c r="N3697" s="15">
        <v>2</v>
      </c>
      <c r="O3697" s="15">
        <v>1</v>
      </c>
      <c r="P3697" s="13" t="s">
        <v>31</v>
      </c>
      <c r="Q3697" s="13" t="s">
        <v>32</v>
      </c>
      <c r="R3697" s="1" t="s">
        <v>5903</v>
      </c>
      <c r="S3697" s="13" t="str" cm="1">
        <f t="array" ref="S3697">IFERROR(_xlfn.TEXTJOIN(", ",TRUE,IF(ChangeLog[ROW_ID]=$T3697,ChangeLog[Change'#],"")),"")</f>
        <v/>
      </c>
      <c r="T3697">
        <v>3699</v>
      </c>
    </row>
    <row r="3698" spans="1:20" ht="17.100000000000001" customHeight="1" x14ac:dyDescent="0.25">
      <c r="A3698" s="1" t="s">
        <v>1242</v>
      </c>
      <c r="B3698" s="15">
        <v>2017</v>
      </c>
      <c r="C3698" s="15" t="s">
        <v>47</v>
      </c>
      <c r="D3698" s="15" t="s">
        <v>47</v>
      </c>
      <c r="E3698" s="15" t="s">
        <v>48</v>
      </c>
      <c r="F3698" s="15" t="s">
        <v>49</v>
      </c>
      <c r="G3698" s="15" t="s">
        <v>72</v>
      </c>
      <c r="H3698" s="15" t="s">
        <v>1255</v>
      </c>
      <c r="I3698" s="15" t="s">
        <v>5472</v>
      </c>
      <c r="J3698" s="1" t="s">
        <v>1156</v>
      </c>
      <c r="K3698" s="15" t="s">
        <v>29</v>
      </c>
      <c r="L3698" s="15">
        <v>3</v>
      </c>
      <c r="M3698" s="15" t="s">
        <v>57</v>
      </c>
      <c r="N3698" s="15">
        <v>3</v>
      </c>
      <c r="O3698" s="15">
        <v>1</v>
      </c>
      <c r="P3698" s="13" t="s">
        <v>31</v>
      </c>
      <c r="Q3698" s="13" t="s">
        <v>32</v>
      </c>
      <c r="R3698" s="1" t="s">
        <v>5905</v>
      </c>
      <c r="S3698" s="13" t="str" cm="1">
        <f t="array" ref="S3698">IFERROR(_xlfn.TEXTJOIN(", ",TRUE,IF(ChangeLog[ROW_ID]=$T3698,ChangeLog[Change'#],"")),"")</f>
        <v/>
      </c>
      <c r="T3698">
        <v>3700</v>
      </c>
    </row>
    <row r="3699" spans="1:20" ht="170.1" customHeight="1" x14ac:dyDescent="0.25">
      <c r="A3699" s="1" t="s">
        <v>1242</v>
      </c>
      <c r="B3699" s="15">
        <v>2017</v>
      </c>
      <c r="C3699" s="15" t="s">
        <v>276</v>
      </c>
      <c r="D3699" s="15" t="s">
        <v>276</v>
      </c>
      <c r="E3699" s="15" t="s">
        <v>276</v>
      </c>
      <c r="F3699" s="15" t="s">
        <v>49</v>
      </c>
      <c r="G3699" s="15" t="s">
        <v>36</v>
      </c>
      <c r="H3699" s="15" t="s">
        <v>1418</v>
      </c>
      <c r="I3699" s="15" t="s">
        <v>265</v>
      </c>
      <c r="J3699" s="1" t="s">
        <v>5906</v>
      </c>
      <c r="K3699" s="15" t="s">
        <v>29</v>
      </c>
      <c r="L3699" s="15">
        <v>3</v>
      </c>
      <c r="M3699" s="15" t="s">
        <v>57</v>
      </c>
      <c r="N3699" s="15">
        <v>3</v>
      </c>
      <c r="O3699" s="15">
        <v>1</v>
      </c>
      <c r="P3699" s="13" t="s">
        <v>31</v>
      </c>
      <c r="Q3699" s="13" t="s">
        <v>32</v>
      </c>
      <c r="R3699" s="1"/>
      <c r="S3699" s="13" t="str" cm="1">
        <f t="array" ref="S3699">IFERROR(_xlfn.TEXTJOIN(", ",TRUE,IF(ChangeLog[ROW_ID]=$T3699,ChangeLog[Change'#],"")),"")</f>
        <v/>
      </c>
      <c r="T3699">
        <v>3701</v>
      </c>
    </row>
    <row r="3700" spans="1:20" ht="204" customHeight="1" x14ac:dyDescent="0.25">
      <c r="A3700" s="1" t="s">
        <v>1242</v>
      </c>
      <c r="B3700" s="15">
        <v>2017</v>
      </c>
      <c r="C3700" s="15" t="s">
        <v>276</v>
      </c>
      <c r="D3700" s="15" t="s">
        <v>276</v>
      </c>
      <c r="E3700" s="15" t="s">
        <v>276</v>
      </c>
      <c r="F3700" s="15" t="s">
        <v>26</v>
      </c>
      <c r="G3700" s="15" t="s">
        <v>36</v>
      </c>
      <c r="H3700" s="15" t="s">
        <v>1418</v>
      </c>
      <c r="I3700" s="15" t="s">
        <v>98</v>
      </c>
      <c r="J3700" s="1" t="s">
        <v>5907</v>
      </c>
      <c r="K3700" s="15" t="s">
        <v>29</v>
      </c>
      <c r="L3700" s="15">
        <v>3</v>
      </c>
      <c r="M3700" s="15" t="s">
        <v>57</v>
      </c>
      <c r="N3700" s="15">
        <v>3</v>
      </c>
      <c r="O3700" s="15">
        <v>1</v>
      </c>
      <c r="P3700" s="13" t="s">
        <v>31</v>
      </c>
      <c r="Q3700" s="13" t="s">
        <v>32</v>
      </c>
      <c r="R3700" s="1"/>
      <c r="S3700" s="13" t="str" cm="1">
        <f t="array" ref="S3700">IFERROR(_xlfn.TEXTJOIN(", ",TRUE,IF(ChangeLog[ROW_ID]=$T3700,ChangeLog[Change'#],"")),"")</f>
        <v/>
      </c>
      <c r="T3700">
        <v>3702</v>
      </c>
    </row>
    <row r="3701" spans="1:20" ht="102" customHeight="1" x14ac:dyDescent="0.25">
      <c r="A3701" s="1" t="s">
        <v>1242</v>
      </c>
      <c r="B3701" s="15">
        <v>2017</v>
      </c>
      <c r="C3701" s="15" t="s">
        <v>150</v>
      </c>
      <c r="D3701" s="15" t="s">
        <v>150</v>
      </c>
      <c r="E3701" s="15" t="s">
        <v>151</v>
      </c>
      <c r="F3701" s="15" t="s">
        <v>26</v>
      </c>
      <c r="G3701" s="15" t="s">
        <v>292</v>
      </c>
      <c r="H3701" s="15" t="s">
        <v>2300</v>
      </c>
      <c r="I3701" s="15" t="s">
        <v>98</v>
      </c>
      <c r="J3701" s="1" t="s">
        <v>5908</v>
      </c>
      <c r="K3701" s="15" t="s">
        <v>29</v>
      </c>
      <c r="L3701" s="15">
        <v>1</v>
      </c>
      <c r="M3701" s="15" t="s">
        <v>41</v>
      </c>
      <c r="N3701" s="15">
        <v>1</v>
      </c>
      <c r="O3701" s="15">
        <v>1</v>
      </c>
      <c r="P3701" s="13" t="s">
        <v>31</v>
      </c>
      <c r="Q3701" s="13" t="s">
        <v>32</v>
      </c>
      <c r="R3701" s="1" t="s">
        <v>5909</v>
      </c>
      <c r="S3701" s="13" t="str" cm="1">
        <f t="array" ref="S3701">IFERROR(_xlfn.TEXTJOIN(", ",TRUE,IF(ChangeLog[ROW_ID]=$T3701,ChangeLog[Change'#],"")),"")</f>
        <v/>
      </c>
      <c r="T3701">
        <v>3703</v>
      </c>
    </row>
    <row r="3702" spans="1:20" ht="84.95" customHeight="1" x14ac:dyDescent="0.25">
      <c r="A3702" s="1" t="s">
        <v>1242</v>
      </c>
      <c r="B3702" s="15">
        <v>2017</v>
      </c>
      <c r="C3702" s="15" t="s">
        <v>150</v>
      </c>
      <c r="D3702" s="15" t="s">
        <v>150</v>
      </c>
      <c r="E3702" s="15" t="s">
        <v>151</v>
      </c>
      <c r="F3702" s="15" t="s">
        <v>49</v>
      </c>
      <c r="G3702" s="15" t="s">
        <v>292</v>
      </c>
      <c r="H3702" s="15" t="s">
        <v>2300</v>
      </c>
      <c r="I3702" s="15" t="s">
        <v>265</v>
      </c>
      <c r="J3702" s="1" t="s">
        <v>5910</v>
      </c>
      <c r="K3702" s="15" t="s">
        <v>29</v>
      </c>
      <c r="L3702" s="15">
        <v>2</v>
      </c>
      <c r="M3702" s="15" t="s">
        <v>30</v>
      </c>
      <c r="N3702" s="15">
        <v>2</v>
      </c>
      <c r="O3702" s="15">
        <v>1</v>
      </c>
      <c r="P3702" s="13" t="s">
        <v>31</v>
      </c>
      <c r="Q3702" s="13" t="s">
        <v>32</v>
      </c>
      <c r="R3702" s="1"/>
      <c r="S3702" s="13" t="str" cm="1">
        <f t="array" ref="S3702">IFERROR(_xlfn.TEXTJOIN(", ",TRUE,IF(ChangeLog[ROW_ID]=$T3702,ChangeLog[Change'#],"")),"")</f>
        <v/>
      </c>
      <c r="T3702">
        <v>3704</v>
      </c>
    </row>
    <row r="3703" spans="1:20" ht="17.100000000000001" customHeight="1" x14ac:dyDescent="0.25">
      <c r="A3703" s="1" t="s">
        <v>1242</v>
      </c>
      <c r="B3703" s="15">
        <v>2017</v>
      </c>
      <c r="C3703" s="15" t="s">
        <v>150</v>
      </c>
      <c r="D3703" s="15" t="s">
        <v>150</v>
      </c>
      <c r="E3703" s="15" t="s">
        <v>151</v>
      </c>
      <c r="F3703" s="15" t="s">
        <v>49</v>
      </c>
      <c r="G3703" s="15" t="s">
        <v>283</v>
      </c>
      <c r="H3703" s="15" t="s">
        <v>2300</v>
      </c>
      <c r="I3703" s="15" t="s">
        <v>284</v>
      </c>
      <c r="J3703" s="1" t="s">
        <v>5911</v>
      </c>
      <c r="K3703" s="15" t="s">
        <v>29</v>
      </c>
      <c r="L3703" s="15">
        <v>3</v>
      </c>
      <c r="M3703" s="15" t="s">
        <v>57</v>
      </c>
      <c r="N3703" s="15">
        <v>3</v>
      </c>
      <c r="O3703" s="15">
        <v>1</v>
      </c>
      <c r="P3703" s="13" t="s">
        <v>31</v>
      </c>
      <c r="Q3703" s="13" t="s">
        <v>32</v>
      </c>
      <c r="R3703" s="1"/>
      <c r="S3703" s="13" t="str" cm="1">
        <f t="array" ref="S3703">IFERROR(_xlfn.TEXTJOIN(", ",TRUE,IF(ChangeLog[ROW_ID]=$T3703,ChangeLog[Change'#],"")),"")</f>
        <v/>
      </c>
      <c r="T3703">
        <v>3705</v>
      </c>
    </row>
    <row r="3704" spans="1:20" ht="17.100000000000001" customHeight="1" x14ac:dyDescent="0.25">
      <c r="A3704" s="1" t="s">
        <v>1242</v>
      </c>
      <c r="B3704" s="15">
        <v>2017</v>
      </c>
      <c r="C3704" s="15" t="s">
        <v>150</v>
      </c>
      <c r="D3704" s="15" t="s">
        <v>150</v>
      </c>
      <c r="E3704" s="15" t="s">
        <v>151</v>
      </c>
      <c r="F3704" s="15" t="s">
        <v>49</v>
      </c>
      <c r="G3704" s="15" t="s">
        <v>198</v>
      </c>
      <c r="H3704" s="15" t="s">
        <v>2300</v>
      </c>
      <c r="I3704" s="15" t="s">
        <v>336</v>
      </c>
      <c r="J3704" s="1" t="s">
        <v>333</v>
      </c>
      <c r="K3704" s="15" t="s">
        <v>29</v>
      </c>
      <c r="L3704" s="15">
        <v>3</v>
      </c>
      <c r="M3704" s="15" t="s">
        <v>57</v>
      </c>
      <c r="N3704" s="15">
        <v>3</v>
      </c>
      <c r="O3704" s="15">
        <v>1</v>
      </c>
      <c r="P3704" s="13" t="s">
        <v>31</v>
      </c>
      <c r="Q3704" s="13" t="s">
        <v>32</v>
      </c>
      <c r="R3704" s="1"/>
      <c r="S3704" s="13" t="str" cm="1">
        <f t="array" ref="S3704">IFERROR(_xlfn.TEXTJOIN(", ",TRUE,IF(ChangeLog[ROW_ID]=$T3704,ChangeLog[Change'#],"")),"")</f>
        <v/>
      </c>
      <c r="T3704">
        <v>3706</v>
      </c>
    </row>
    <row r="3705" spans="1:20" ht="17.100000000000001" customHeight="1" x14ac:dyDescent="0.25">
      <c r="A3705" s="1" t="s">
        <v>1242</v>
      </c>
      <c r="B3705" s="15">
        <v>2017</v>
      </c>
      <c r="C3705" s="15" t="s">
        <v>150</v>
      </c>
      <c r="D3705" s="15" t="s">
        <v>150</v>
      </c>
      <c r="E3705" s="15" t="s">
        <v>151</v>
      </c>
      <c r="F3705" s="15" t="s">
        <v>49</v>
      </c>
      <c r="G3705" s="15" t="s">
        <v>152</v>
      </c>
      <c r="H3705" s="15" t="s">
        <v>2300</v>
      </c>
      <c r="I3705" s="15" t="s">
        <v>267</v>
      </c>
      <c r="J3705" s="1" t="s">
        <v>337</v>
      </c>
      <c r="K3705" s="15" t="s">
        <v>29</v>
      </c>
      <c r="L3705" s="15">
        <v>1</v>
      </c>
      <c r="M3705" s="15" t="s">
        <v>41</v>
      </c>
      <c r="N3705" s="15">
        <v>1</v>
      </c>
      <c r="O3705" s="15">
        <v>1</v>
      </c>
      <c r="P3705" s="13" t="s">
        <v>31</v>
      </c>
      <c r="Q3705" s="13" t="s">
        <v>32</v>
      </c>
      <c r="R3705" s="1"/>
      <c r="S3705" s="13" t="str" cm="1">
        <f t="array" ref="S3705">IFERROR(_xlfn.TEXTJOIN(", ",TRUE,IF(ChangeLog[ROW_ID]=$T3705,ChangeLog[Change'#],"")),"")</f>
        <v/>
      </c>
      <c r="T3705">
        <v>3707</v>
      </c>
    </row>
    <row r="3706" spans="1:20" ht="17.100000000000001" customHeight="1" x14ac:dyDescent="0.25">
      <c r="A3706" s="1" t="s">
        <v>1242</v>
      </c>
      <c r="B3706" s="15">
        <v>2017</v>
      </c>
      <c r="C3706" s="15" t="s">
        <v>150</v>
      </c>
      <c r="D3706" s="15" t="s">
        <v>150</v>
      </c>
      <c r="E3706" s="15" t="s">
        <v>151</v>
      </c>
      <c r="F3706" s="15" t="s">
        <v>49</v>
      </c>
      <c r="G3706" s="15" t="s">
        <v>166</v>
      </c>
      <c r="H3706" s="15" t="s">
        <v>2300</v>
      </c>
      <c r="I3706" s="15" t="s">
        <v>201</v>
      </c>
      <c r="J3706" s="1" t="s">
        <v>5912</v>
      </c>
      <c r="K3706" s="15" t="s">
        <v>29</v>
      </c>
      <c r="L3706" s="15">
        <v>2</v>
      </c>
      <c r="M3706" s="15" t="s">
        <v>30</v>
      </c>
      <c r="N3706" s="15">
        <v>2</v>
      </c>
      <c r="O3706" s="15">
        <v>1</v>
      </c>
      <c r="P3706" s="13" t="s">
        <v>31</v>
      </c>
      <c r="Q3706" s="13" t="s">
        <v>32</v>
      </c>
      <c r="R3706" s="1"/>
      <c r="S3706" s="13" t="str" cm="1">
        <f t="array" ref="S3706">IFERROR(_xlfn.TEXTJOIN(", ",TRUE,IF(ChangeLog[ROW_ID]=$T3706,ChangeLog[Change'#],"")),"")</f>
        <v/>
      </c>
      <c r="T3706">
        <v>3708</v>
      </c>
    </row>
    <row r="3707" spans="1:20" ht="33.950000000000003" customHeight="1" x14ac:dyDescent="0.25">
      <c r="A3707" s="1" t="s">
        <v>1242</v>
      </c>
      <c r="B3707" s="15">
        <v>2017</v>
      </c>
      <c r="C3707" s="15" t="s">
        <v>150</v>
      </c>
      <c r="D3707" s="15" t="s">
        <v>150</v>
      </c>
      <c r="E3707" s="15" t="s">
        <v>151</v>
      </c>
      <c r="F3707" s="15" t="s">
        <v>49</v>
      </c>
      <c r="G3707" s="15" t="s">
        <v>283</v>
      </c>
      <c r="H3707" s="15" t="s">
        <v>2300</v>
      </c>
      <c r="I3707" s="15" t="s">
        <v>284</v>
      </c>
      <c r="J3707" s="1" t="s">
        <v>5913</v>
      </c>
      <c r="K3707" s="15" t="s">
        <v>29</v>
      </c>
      <c r="L3707" s="15">
        <v>2</v>
      </c>
      <c r="M3707" s="15" t="s">
        <v>30</v>
      </c>
      <c r="N3707" s="15">
        <v>2</v>
      </c>
      <c r="O3707" s="15">
        <v>1</v>
      </c>
      <c r="P3707" s="13" t="s">
        <v>31</v>
      </c>
      <c r="Q3707" s="13" t="s">
        <v>32</v>
      </c>
      <c r="R3707" s="1"/>
      <c r="S3707" s="13" t="str" cm="1">
        <f t="array" ref="S3707">IFERROR(_xlfn.TEXTJOIN(", ",TRUE,IF(ChangeLog[ROW_ID]=$T3707,ChangeLog[Change'#],"")),"")</f>
        <v/>
      </c>
      <c r="T3707">
        <v>3709</v>
      </c>
    </row>
    <row r="3708" spans="1:20" ht="17.100000000000001" customHeight="1" x14ac:dyDescent="0.25">
      <c r="A3708" s="1" t="s">
        <v>1242</v>
      </c>
      <c r="B3708" s="15">
        <v>2017</v>
      </c>
      <c r="C3708" s="15" t="s">
        <v>74</v>
      </c>
      <c r="D3708" s="15" t="s">
        <v>74</v>
      </c>
      <c r="E3708" s="15" t="s">
        <v>74</v>
      </c>
      <c r="F3708" s="15" t="s">
        <v>26</v>
      </c>
      <c r="G3708" s="15" t="s">
        <v>3773</v>
      </c>
      <c r="H3708" s="15" t="s">
        <v>1279</v>
      </c>
      <c r="I3708" s="15" t="s">
        <v>12482</v>
      </c>
      <c r="J3708" s="1" t="s">
        <v>5501</v>
      </c>
      <c r="K3708" s="15" t="s">
        <v>29</v>
      </c>
      <c r="L3708" s="15">
        <v>3</v>
      </c>
      <c r="M3708" s="15" t="s">
        <v>57</v>
      </c>
      <c r="N3708" s="15">
        <v>3</v>
      </c>
      <c r="O3708" s="15">
        <v>1</v>
      </c>
      <c r="P3708" s="13" t="s">
        <v>31</v>
      </c>
      <c r="Q3708" s="13" t="s">
        <v>32</v>
      </c>
      <c r="R3708" s="1"/>
      <c r="S3708" s="13" t="str" cm="1">
        <f t="array" ref="S3708">IFERROR(_xlfn.TEXTJOIN(", ",TRUE,IF(ChangeLog[ROW_ID]=$T3708,ChangeLog[Change'#],"")),"")</f>
        <v/>
      </c>
      <c r="T3708">
        <v>3710</v>
      </c>
    </row>
    <row r="3709" spans="1:20" ht="17.100000000000001" customHeight="1" x14ac:dyDescent="0.25">
      <c r="A3709" s="1" t="s">
        <v>1242</v>
      </c>
      <c r="B3709" s="15">
        <v>2017</v>
      </c>
      <c r="C3709" s="15" t="s">
        <v>74</v>
      </c>
      <c r="D3709" s="15" t="s">
        <v>74</v>
      </c>
      <c r="E3709" s="15" t="s">
        <v>74</v>
      </c>
      <c r="F3709" s="15" t="s">
        <v>26</v>
      </c>
      <c r="G3709" s="15" t="s">
        <v>762</v>
      </c>
      <c r="H3709" s="15" t="s">
        <v>1279</v>
      </c>
      <c r="I3709" s="15" t="s">
        <v>12483</v>
      </c>
      <c r="J3709" s="1" t="s">
        <v>5503</v>
      </c>
      <c r="K3709" s="15" t="s">
        <v>29</v>
      </c>
      <c r="L3709" s="15">
        <v>3</v>
      </c>
      <c r="M3709" s="15" t="s">
        <v>57</v>
      </c>
      <c r="N3709" s="15">
        <v>3</v>
      </c>
      <c r="O3709" s="15">
        <v>1</v>
      </c>
      <c r="P3709" s="13" t="s">
        <v>31</v>
      </c>
      <c r="Q3709" s="13" t="s">
        <v>32</v>
      </c>
      <c r="R3709" s="1"/>
      <c r="S3709" s="13" t="str" cm="1">
        <f t="array" ref="S3709">IFERROR(_xlfn.TEXTJOIN(", ",TRUE,IF(ChangeLog[ROW_ID]=$T3709,ChangeLog[Change'#],"")),"")</f>
        <v/>
      </c>
      <c r="T3709">
        <v>3711</v>
      </c>
    </row>
    <row r="3710" spans="1:20" ht="17.100000000000001" customHeight="1" x14ac:dyDescent="0.25">
      <c r="A3710" s="1" t="s">
        <v>1242</v>
      </c>
      <c r="B3710" s="15">
        <v>2017</v>
      </c>
      <c r="C3710" s="15" t="s">
        <v>74</v>
      </c>
      <c r="D3710" s="15" t="s">
        <v>74</v>
      </c>
      <c r="E3710" s="15" t="s">
        <v>74</v>
      </c>
      <c r="F3710" s="15" t="s">
        <v>26</v>
      </c>
      <c r="G3710" s="15" t="s">
        <v>247</v>
      </c>
      <c r="H3710" s="15" t="s">
        <v>1279</v>
      </c>
      <c r="I3710" s="15" t="s">
        <v>12484</v>
      </c>
      <c r="J3710" s="1" t="s">
        <v>5917</v>
      </c>
      <c r="K3710" s="15" t="s">
        <v>29</v>
      </c>
      <c r="L3710" s="15">
        <v>3</v>
      </c>
      <c r="M3710" s="15" t="s">
        <v>57</v>
      </c>
      <c r="N3710" s="15">
        <v>3</v>
      </c>
      <c r="O3710" s="15">
        <v>1</v>
      </c>
      <c r="P3710" s="13" t="s">
        <v>31</v>
      </c>
      <c r="Q3710" s="13" t="s">
        <v>32</v>
      </c>
      <c r="R3710" s="1"/>
      <c r="S3710" s="13" t="str" cm="1">
        <f t="array" ref="S3710">IFERROR(_xlfn.TEXTJOIN(", ",TRUE,IF(ChangeLog[ROW_ID]=$T3710,ChangeLog[Change'#],"")),"")</f>
        <v/>
      </c>
      <c r="T3710">
        <v>3712</v>
      </c>
    </row>
    <row r="3711" spans="1:20" ht="272.10000000000002" customHeight="1" x14ac:dyDescent="0.25">
      <c r="A3711" s="1" t="s">
        <v>1242</v>
      </c>
      <c r="B3711" s="15">
        <v>2017</v>
      </c>
      <c r="C3711" s="15" t="s">
        <v>5918</v>
      </c>
      <c r="D3711" s="15" t="s">
        <v>5918</v>
      </c>
      <c r="E3711" s="15" t="s">
        <v>5918</v>
      </c>
      <c r="F3711" s="15" t="s">
        <v>26</v>
      </c>
      <c r="G3711" s="15" t="s">
        <v>5919</v>
      </c>
      <c r="H3711" s="15" t="s">
        <v>5920</v>
      </c>
      <c r="I3711" s="15" t="s">
        <v>12485</v>
      </c>
      <c r="J3711" s="1" t="s">
        <v>5922</v>
      </c>
      <c r="K3711" s="15" t="s">
        <v>29</v>
      </c>
      <c r="L3711" s="15">
        <v>2</v>
      </c>
      <c r="M3711" s="15" t="s">
        <v>30</v>
      </c>
      <c r="N3711" s="15">
        <v>2</v>
      </c>
      <c r="O3711" s="15">
        <v>1</v>
      </c>
      <c r="P3711" s="13" t="s">
        <v>31</v>
      </c>
      <c r="Q3711" s="13" t="s">
        <v>32</v>
      </c>
      <c r="R3711" s="1"/>
      <c r="S3711" s="13" t="str" cm="1">
        <f t="array" ref="S3711">IFERROR(_xlfn.TEXTJOIN(", ",TRUE,IF(ChangeLog[ROW_ID]=$T3711,ChangeLog[Change'#],"")),"")</f>
        <v/>
      </c>
      <c r="T3711">
        <v>3713</v>
      </c>
    </row>
    <row r="3712" spans="1:20" ht="306" customHeight="1" x14ac:dyDescent="0.25">
      <c r="A3712" s="1" t="s">
        <v>1242</v>
      </c>
      <c r="B3712" s="15">
        <v>2017</v>
      </c>
      <c r="C3712" s="15" t="s">
        <v>5918</v>
      </c>
      <c r="D3712" s="15" t="s">
        <v>5918</v>
      </c>
      <c r="E3712" s="15" t="s">
        <v>5918</v>
      </c>
      <c r="F3712" s="15" t="s">
        <v>26</v>
      </c>
      <c r="G3712" s="15" t="s">
        <v>5923</v>
      </c>
      <c r="H3712" s="15" t="s">
        <v>5920</v>
      </c>
      <c r="I3712" s="15" t="s">
        <v>12486</v>
      </c>
      <c r="J3712" s="1" t="s">
        <v>5925</v>
      </c>
      <c r="K3712" s="15" t="s">
        <v>29</v>
      </c>
      <c r="L3712" s="15">
        <v>1</v>
      </c>
      <c r="M3712" s="15" t="s">
        <v>41</v>
      </c>
      <c r="N3712" s="15">
        <v>1</v>
      </c>
      <c r="O3712" s="15">
        <v>1</v>
      </c>
      <c r="P3712" s="13" t="s">
        <v>31</v>
      </c>
      <c r="Q3712" s="13" t="s">
        <v>32</v>
      </c>
      <c r="R3712" s="1" t="s">
        <v>5926</v>
      </c>
      <c r="S3712" s="13" t="str" cm="1">
        <f t="array" ref="S3712">IFERROR(_xlfn.TEXTJOIN(", ",TRUE,IF(ChangeLog[ROW_ID]=$T3712,ChangeLog[Change'#],"")),"")</f>
        <v/>
      </c>
      <c r="T3712">
        <v>3714</v>
      </c>
    </row>
    <row r="3713" spans="1:20" ht="17.100000000000001" customHeight="1" x14ac:dyDescent="0.25">
      <c r="A3713" s="1" t="s">
        <v>1242</v>
      </c>
      <c r="B3713" s="15">
        <v>2017</v>
      </c>
      <c r="C3713" s="15" t="s">
        <v>203</v>
      </c>
      <c r="D3713" s="15" t="s">
        <v>203</v>
      </c>
      <c r="E3713" s="15" t="s">
        <v>295</v>
      </c>
      <c r="F3713" s="15" t="s">
        <v>26</v>
      </c>
      <c r="G3713" s="15" t="s">
        <v>4080</v>
      </c>
      <c r="H3713" s="15" t="s">
        <v>3430</v>
      </c>
      <c r="I3713" s="15" t="s">
        <v>12276</v>
      </c>
      <c r="J3713" s="1" t="s">
        <v>5927</v>
      </c>
      <c r="K3713" s="15" t="s">
        <v>29</v>
      </c>
      <c r="L3713" s="15">
        <v>3</v>
      </c>
      <c r="M3713" s="15" t="s">
        <v>57</v>
      </c>
      <c r="N3713" s="15">
        <v>3</v>
      </c>
      <c r="O3713" s="15">
        <v>1</v>
      </c>
      <c r="P3713" s="13" t="s">
        <v>31</v>
      </c>
      <c r="Q3713" s="13" t="s">
        <v>32</v>
      </c>
      <c r="R3713" s="1"/>
      <c r="S3713" s="13" t="str" cm="1">
        <f t="array" ref="S3713">IFERROR(_xlfn.TEXTJOIN(", ",TRUE,IF(ChangeLog[ROW_ID]=$T3713,ChangeLog[Change'#],"")),"")</f>
        <v>298</v>
      </c>
      <c r="T3713">
        <v>3715</v>
      </c>
    </row>
    <row r="3714" spans="1:20" ht="17.100000000000001" customHeight="1" x14ac:dyDescent="0.25">
      <c r="A3714" s="1" t="s">
        <v>1242</v>
      </c>
      <c r="B3714" s="15">
        <v>2017</v>
      </c>
      <c r="C3714" s="15" t="s">
        <v>203</v>
      </c>
      <c r="D3714" s="15" t="s">
        <v>203</v>
      </c>
      <c r="E3714" s="15" t="s">
        <v>204</v>
      </c>
      <c r="F3714" s="15" t="s">
        <v>26</v>
      </c>
      <c r="G3714" s="15" t="s">
        <v>4089</v>
      </c>
      <c r="H3714" s="15" t="s">
        <v>3430</v>
      </c>
      <c r="I3714" s="15" t="s">
        <v>12487</v>
      </c>
      <c r="J3714" s="1" t="s">
        <v>5529</v>
      </c>
      <c r="K3714" s="15" t="s">
        <v>29</v>
      </c>
      <c r="L3714" s="15">
        <v>1</v>
      </c>
      <c r="M3714" s="15" t="s">
        <v>41</v>
      </c>
      <c r="N3714" s="15">
        <v>1</v>
      </c>
      <c r="O3714" s="15">
        <v>1</v>
      </c>
      <c r="P3714" s="13" t="s">
        <v>31</v>
      </c>
      <c r="Q3714" s="13" t="s">
        <v>32</v>
      </c>
      <c r="R3714" s="1"/>
      <c r="S3714" s="13" t="str" cm="1">
        <f t="array" ref="S3714">IFERROR(_xlfn.TEXTJOIN(", ",TRUE,IF(ChangeLog[ROW_ID]=$T3714,ChangeLog[Change'#],"")),"")</f>
        <v>299</v>
      </c>
      <c r="T3714">
        <v>3716</v>
      </c>
    </row>
    <row r="3715" spans="1:20" ht="17.100000000000001" customHeight="1" x14ac:dyDescent="0.25">
      <c r="A3715" s="1" t="s">
        <v>1242</v>
      </c>
      <c r="B3715" s="15">
        <v>2017</v>
      </c>
      <c r="C3715" s="15" t="s">
        <v>203</v>
      </c>
      <c r="D3715" s="15" t="s">
        <v>203</v>
      </c>
      <c r="E3715" s="15" t="s">
        <v>3101</v>
      </c>
      <c r="F3715" s="15" t="s">
        <v>26</v>
      </c>
      <c r="G3715" s="15" t="s">
        <v>283</v>
      </c>
      <c r="H3715" s="15" t="s">
        <v>3430</v>
      </c>
      <c r="I3715" s="15" t="s">
        <v>5531</v>
      </c>
      <c r="J3715" s="1" t="s">
        <v>5929</v>
      </c>
      <c r="K3715" s="15" t="s">
        <v>29</v>
      </c>
      <c r="L3715" s="15">
        <v>1</v>
      </c>
      <c r="M3715" s="15" t="s">
        <v>41</v>
      </c>
      <c r="N3715" s="15">
        <v>1</v>
      </c>
      <c r="O3715" s="15">
        <v>1</v>
      </c>
      <c r="P3715" s="13" t="s">
        <v>31</v>
      </c>
      <c r="Q3715" s="13" t="s">
        <v>32</v>
      </c>
      <c r="R3715" s="1"/>
      <c r="S3715" s="13" t="str" cm="1">
        <f t="array" ref="S3715">IFERROR(_xlfn.TEXTJOIN(", ",TRUE,IF(ChangeLog[ROW_ID]=$T3715,ChangeLog[Change'#],"")),"")</f>
        <v>300</v>
      </c>
      <c r="T3715">
        <v>3717</v>
      </c>
    </row>
    <row r="3716" spans="1:20" ht="17.100000000000001" customHeight="1" x14ac:dyDescent="0.25">
      <c r="A3716" s="1" t="s">
        <v>1242</v>
      </c>
      <c r="B3716" s="15">
        <v>2017</v>
      </c>
      <c r="C3716" s="15" t="s">
        <v>203</v>
      </c>
      <c r="D3716" s="15" t="s">
        <v>203</v>
      </c>
      <c r="E3716" s="15" t="s">
        <v>295</v>
      </c>
      <c r="F3716" s="15" t="s">
        <v>26</v>
      </c>
      <c r="G3716" s="15" t="s">
        <v>296</v>
      </c>
      <c r="H3716" s="15" t="s">
        <v>3430</v>
      </c>
      <c r="I3716" s="15" t="s">
        <v>12429</v>
      </c>
      <c r="J3716" s="1" t="s">
        <v>298</v>
      </c>
      <c r="K3716" s="15" t="s">
        <v>29</v>
      </c>
      <c r="L3716" s="15">
        <v>1</v>
      </c>
      <c r="M3716" s="15" t="s">
        <v>41</v>
      </c>
      <c r="N3716" s="15">
        <v>1</v>
      </c>
      <c r="O3716" s="15">
        <v>1</v>
      </c>
      <c r="P3716" s="13" t="s">
        <v>31</v>
      </c>
      <c r="Q3716" s="13" t="s">
        <v>32</v>
      </c>
      <c r="R3716" s="1" t="s">
        <v>5930</v>
      </c>
      <c r="S3716" s="13" t="str" cm="1">
        <f t="array" ref="S3716">IFERROR(_xlfn.TEXTJOIN(", ",TRUE,IF(ChangeLog[ROW_ID]=$T3716,ChangeLog[Change'#],"")),"")</f>
        <v>301</v>
      </c>
      <c r="T3716">
        <v>3718</v>
      </c>
    </row>
    <row r="3717" spans="1:20" ht="17.100000000000001" customHeight="1" x14ac:dyDescent="0.25">
      <c r="A3717" s="1" t="s">
        <v>1242</v>
      </c>
      <c r="B3717" s="15">
        <v>2017</v>
      </c>
      <c r="C3717" s="15" t="s">
        <v>706</v>
      </c>
      <c r="D3717" s="15" t="s">
        <v>706</v>
      </c>
      <c r="E3717" s="15" t="s">
        <v>48</v>
      </c>
      <c r="F3717" s="15" t="s">
        <v>26</v>
      </c>
      <c r="G3717" s="15" t="s">
        <v>5931</v>
      </c>
      <c r="H3717" s="15" t="s">
        <v>5932</v>
      </c>
      <c r="I3717" s="15" t="s">
        <v>12488</v>
      </c>
      <c r="J3717" s="1" t="s">
        <v>5934</v>
      </c>
      <c r="K3717" s="15" t="s">
        <v>29</v>
      </c>
      <c r="L3717" s="15">
        <v>3</v>
      </c>
      <c r="M3717" s="15" t="s">
        <v>57</v>
      </c>
      <c r="N3717" s="15">
        <v>3</v>
      </c>
      <c r="O3717" s="15">
        <v>1</v>
      </c>
      <c r="P3717" s="13" t="s">
        <v>31</v>
      </c>
      <c r="Q3717" s="13" t="s">
        <v>32</v>
      </c>
      <c r="R3717" s="1"/>
      <c r="S3717" s="13" t="str" cm="1">
        <f t="array" ref="S3717">IFERROR(_xlfn.TEXTJOIN(", ",TRUE,IF(ChangeLog[ROW_ID]=$T3717,ChangeLog[Change'#],"")),"")</f>
        <v>302</v>
      </c>
      <c r="T3717">
        <v>3719</v>
      </c>
    </row>
    <row r="3718" spans="1:20" ht="17.100000000000001" customHeight="1" x14ac:dyDescent="0.25">
      <c r="A3718" s="1" t="s">
        <v>1242</v>
      </c>
      <c r="B3718" s="15">
        <v>2017</v>
      </c>
      <c r="C3718" s="15" t="s">
        <v>706</v>
      </c>
      <c r="D3718" s="15" t="s">
        <v>706</v>
      </c>
      <c r="E3718" s="15" t="s">
        <v>48</v>
      </c>
      <c r="F3718" s="15" t="s">
        <v>26</v>
      </c>
      <c r="G3718" s="15" t="s">
        <v>5935</v>
      </c>
      <c r="H3718" s="15" t="s">
        <v>5932</v>
      </c>
      <c r="I3718" s="15" t="s">
        <v>12489</v>
      </c>
      <c r="J3718" s="1" t="s">
        <v>5937</v>
      </c>
      <c r="K3718" s="15" t="s">
        <v>29</v>
      </c>
      <c r="L3718" s="15">
        <v>1</v>
      </c>
      <c r="M3718" s="15" t="s">
        <v>41</v>
      </c>
      <c r="N3718" s="15">
        <v>1</v>
      </c>
      <c r="O3718" s="15">
        <v>1</v>
      </c>
      <c r="P3718" s="13" t="s">
        <v>31</v>
      </c>
      <c r="Q3718" s="13" t="s">
        <v>32</v>
      </c>
      <c r="R3718" s="1" t="s">
        <v>5938</v>
      </c>
      <c r="S3718" s="13" t="str" cm="1">
        <f t="array" ref="S3718">IFERROR(_xlfn.TEXTJOIN(", ",TRUE,IF(ChangeLog[ROW_ID]=$T3718,ChangeLog[Change'#],"")),"")</f>
        <v>303</v>
      </c>
      <c r="T3718">
        <v>3720</v>
      </c>
    </row>
    <row r="3719" spans="1:20" ht="33.950000000000003" customHeight="1" x14ac:dyDescent="0.25">
      <c r="A3719" s="1" t="s">
        <v>1242</v>
      </c>
      <c r="B3719" s="15">
        <v>2017</v>
      </c>
      <c r="C3719" s="15" t="s">
        <v>706</v>
      </c>
      <c r="D3719" s="15" t="s">
        <v>706</v>
      </c>
      <c r="E3719" s="15" t="s">
        <v>48</v>
      </c>
      <c r="F3719" s="15" t="s">
        <v>49</v>
      </c>
      <c r="G3719" s="15" t="s">
        <v>5935</v>
      </c>
      <c r="H3719" s="15" t="s">
        <v>5932</v>
      </c>
      <c r="I3719" s="1" t="s">
        <v>12490</v>
      </c>
      <c r="J3719" s="1" t="s">
        <v>5940</v>
      </c>
      <c r="K3719" s="15" t="s">
        <v>29</v>
      </c>
      <c r="L3719" s="15">
        <v>2</v>
      </c>
      <c r="M3719" s="15" t="s">
        <v>30</v>
      </c>
      <c r="N3719" s="15">
        <v>2</v>
      </c>
      <c r="O3719" s="15">
        <v>1</v>
      </c>
      <c r="P3719" s="13" t="s">
        <v>31</v>
      </c>
      <c r="Q3719" s="13" t="s">
        <v>32</v>
      </c>
      <c r="R3719" s="1"/>
      <c r="S3719" s="13" t="str" cm="1">
        <f t="array" ref="S3719">IFERROR(_xlfn.TEXTJOIN(", ",TRUE,IF(ChangeLog[ROW_ID]=$T3719,ChangeLog[Change'#],"")),"")</f>
        <v>304</v>
      </c>
      <c r="T3719">
        <v>3721</v>
      </c>
    </row>
    <row r="3720" spans="1:20" ht="17.100000000000001" customHeight="1" x14ac:dyDescent="0.25">
      <c r="A3720" s="1" t="s">
        <v>1242</v>
      </c>
      <c r="B3720" s="15">
        <v>2017</v>
      </c>
      <c r="C3720" s="15" t="s">
        <v>1162</v>
      </c>
      <c r="D3720" s="15" t="s">
        <v>1162</v>
      </c>
      <c r="E3720" s="15" t="s">
        <v>1163</v>
      </c>
      <c r="F3720" s="15" t="s">
        <v>213</v>
      </c>
      <c r="G3720" s="15" t="s">
        <v>369</v>
      </c>
      <c r="H3720" s="15" t="s">
        <v>2820</v>
      </c>
      <c r="I3720" s="15" t="s">
        <v>12491</v>
      </c>
      <c r="J3720" s="1" t="s">
        <v>5942</v>
      </c>
      <c r="K3720" s="15" t="s">
        <v>29</v>
      </c>
      <c r="L3720" s="15">
        <v>3</v>
      </c>
      <c r="M3720" s="15" t="s">
        <v>57</v>
      </c>
      <c r="N3720" s="15">
        <v>3</v>
      </c>
      <c r="O3720" s="15">
        <v>1</v>
      </c>
      <c r="P3720" s="13" t="s">
        <v>31</v>
      </c>
      <c r="Q3720" s="13" t="s">
        <v>32</v>
      </c>
      <c r="R3720" s="1"/>
      <c r="S3720" s="13" t="str" cm="1">
        <f t="array" ref="S3720">IFERROR(_xlfn.TEXTJOIN(", ",TRUE,IF(ChangeLog[ROW_ID]=$T3720,ChangeLog[Change'#],"")),"")</f>
        <v/>
      </c>
      <c r="T3720">
        <v>3722</v>
      </c>
    </row>
    <row r="3721" spans="1:20" ht="102" customHeight="1" x14ac:dyDescent="0.25">
      <c r="A3721" s="1" t="s">
        <v>1242</v>
      </c>
      <c r="B3721" s="15">
        <v>2017</v>
      </c>
      <c r="C3721" s="15" t="s">
        <v>1162</v>
      </c>
      <c r="D3721" s="15" t="s">
        <v>1162</v>
      </c>
      <c r="E3721" s="15" t="s">
        <v>1163</v>
      </c>
      <c r="F3721" s="15" t="s">
        <v>213</v>
      </c>
      <c r="G3721" s="15" t="s">
        <v>36</v>
      </c>
      <c r="H3721" s="15" t="s">
        <v>2820</v>
      </c>
      <c r="I3721" s="15" t="s">
        <v>5560</v>
      </c>
      <c r="J3721" s="1" t="s">
        <v>5944</v>
      </c>
      <c r="K3721" s="15" t="s">
        <v>29</v>
      </c>
      <c r="L3721" s="15">
        <v>3</v>
      </c>
      <c r="M3721" s="15" t="s">
        <v>57</v>
      </c>
      <c r="N3721" s="15">
        <v>3</v>
      </c>
      <c r="O3721" s="15">
        <v>1</v>
      </c>
      <c r="P3721" s="13" t="s">
        <v>31</v>
      </c>
      <c r="Q3721" s="13" t="s">
        <v>32</v>
      </c>
      <c r="R3721" s="1"/>
      <c r="S3721" s="13" t="str" cm="1">
        <f t="array" ref="S3721">IFERROR(_xlfn.TEXTJOIN(", ",TRUE,IF(ChangeLog[ROW_ID]=$T3721,ChangeLog[Change'#],"")),"")</f>
        <v/>
      </c>
      <c r="T3721">
        <v>3723</v>
      </c>
    </row>
    <row r="3722" spans="1:20" ht="17.100000000000001" customHeight="1" x14ac:dyDescent="0.25">
      <c r="A3722" s="1" t="s">
        <v>1242</v>
      </c>
      <c r="B3722" s="15">
        <v>2017</v>
      </c>
      <c r="C3722" s="15" t="s">
        <v>367</v>
      </c>
      <c r="D3722" s="15" t="s">
        <v>367</v>
      </c>
      <c r="E3722" s="15" t="s">
        <v>3107</v>
      </c>
      <c r="F3722" s="15" t="s">
        <v>26</v>
      </c>
      <c r="G3722" s="15" t="s">
        <v>369</v>
      </c>
      <c r="H3722" s="15" t="s">
        <v>3108</v>
      </c>
      <c r="I3722" s="15" t="s">
        <v>12219</v>
      </c>
      <c r="J3722" s="1" t="s">
        <v>5945</v>
      </c>
      <c r="K3722" s="15" t="s">
        <v>29</v>
      </c>
      <c r="L3722" s="15">
        <v>3</v>
      </c>
      <c r="M3722" s="15" t="s">
        <v>57</v>
      </c>
      <c r="N3722" s="15">
        <v>3</v>
      </c>
      <c r="O3722" s="15">
        <v>1</v>
      </c>
      <c r="P3722" s="13" t="s">
        <v>31</v>
      </c>
      <c r="Q3722" s="13" t="s">
        <v>32</v>
      </c>
      <c r="R3722" s="1"/>
      <c r="S3722" s="13" t="str" cm="1">
        <f t="array" ref="S3722">IFERROR(_xlfn.TEXTJOIN(", ",TRUE,IF(ChangeLog[ROW_ID]=$T3722,ChangeLog[Change'#],"")),"")</f>
        <v/>
      </c>
      <c r="T3722">
        <v>3724</v>
      </c>
    </row>
    <row r="3723" spans="1:20" ht="17.100000000000001" customHeight="1" x14ac:dyDescent="0.25">
      <c r="A3723" s="1" t="s">
        <v>1242</v>
      </c>
      <c r="B3723" s="15">
        <v>2017</v>
      </c>
      <c r="C3723" s="15" t="s">
        <v>367</v>
      </c>
      <c r="D3723" s="15" t="s">
        <v>367</v>
      </c>
      <c r="E3723" s="15" t="s">
        <v>422</v>
      </c>
      <c r="F3723" s="15" t="s">
        <v>26</v>
      </c>
      <c r="G3723" s="15" t="s">
        <v>369</v>
      </c>
      <c r="H3723" s="15" t="s">
        <v>3108</v>
      </c>
      <c r="I3723" s="15" t="s">
        <v>11711</v>
      </c>
      <c r="J3723" s="1" t="s">
        <v>5946</v>
      </c>
      <c r="K3723" s="15" t="s">
        <v>29</v>
      </c>
      <c r="L3723" s="15">
        <v>3</v>
      </c>
      <c r="M3723" s="15" t="s">
        <v>57</v>
      </c>
      <c r="N3723" s="15">
        <v>3</v>
      </c>
      <c r="O3723" s="15">
        <v>1</v>
      </c>
      <c r="P3723" s="13" t="s">
        <v>31</v>
      </c>
      <c r="Q3723" s="13" t="s">
        <v>32</v>
      </c>
      <c r="R3723" s="1"/>
      <c r="S3723" s="13" t="str" cm="1">
        <f t="array" ref="S3723">IFERROR(_xlfn.TEXTJOIN(", ",TRUE,IF(ChangeLog[ROW_ID]=$T3723,ChangeLog[Change'#],"")),"")</f>
        <v/>
      </c>
      <c r="T3723">
        <v>3725</v>
      </c>
    </row>
    <row r="3724" spans="1:20" ht="17.100000000000001" customHeight="1" x14ac:dyDescent="0.25">
      <c r="A3724" s="1" t="s">
        <v>1242</v>
      </c>
      <c r="B3724" s="15">
        <v>2017</v>
      </c>
      <c r="C3724" s="15" t="s">
        <v>367</v>
      </c>
      <c r="D3724" s="15" t="s">
        <v>367</v>
      </c>
      <c r="E3724" s="15" t="s">
        <v>422</v>
      </c>
      <c r="F3724" s="15" t="s">
        <v>49</v>
      </c>
      <c r="G3724" s="15" t="s">
        <v>369</v>
      </c>
      <c r="H3724" s="15" t="s">
        <v>3108</v>
      </c>
      <c r="I3724" s="15" t="s">
        <v>1167</v>
      </c>
      <c r="J3724" s="1" t="s">
        <v>5947</v>
      </c>
      <c r="K3724" s="15" t="s">
        <v>29</v>
      </c>
      <c r="L3724" s="15">
        <v>3</v>
      </c>
      <c r="M3724" s="15" t="s">
        <v>57</v>
      </c>
      <c r="N3724" s="15">
        <v>3</v>
      </c>
      <c r="O3724" s="15">
        <v>1</v>
      </c>
      <c r="P3724" s="13" t="s">
        <v>31</v>
      </c>
      <c r="Q3724" s="13" t="s">
        <v>32</v>
      </c>
      <c r="R3724" s="1"/>
      <c r="S3724" s="13" t="str" cm="1">
        <f t="array" ref="S3724">IFERROR(_xlfn.TEXTJOIN(", ",TRUE,IF(ChangeLog[ROW_ID]=$T3724,ChangeLog[Change'#],"")),"")</f>
        <v/>
      </c>
      <c r="T3724">
        <v>3726</v>
      </c>
    </row>
    <row r="3725" spans="1:20" ht="17.100000000000001" customHeight="1" x14ac:dyDescent="0.25">
      <c r="A3725" s="1" t="s">
        <v>1242</v>
      </c>
      <c r="B3725" s="15">
        <v>2017</v>
      </c>
      <c r="C3725" s="15" t="s">
        <v>367</v>
      </c>
      <c r="D3725" s="15" t="s">
        <v>367</v>
      </c>
      <c r="E3725" s="15" t="s">
        <v>422</v>
      </c>
      <c r="F3725" s="15" t="s">
        <v>49</v>
      </c>
      <c r="G3725" s="15" t="s">
        <v>369</v>
      </c>
      <c r="H3725" s="15" t="s">
        <v>3108</v>
      </c>
      <c r="I3725" s="15" t="s">
        <v>1167</v>
      </c>
      <c r="J3725" s="1" t="s">
        <v>1221</v>
      </c>
      <c r="K3725" s="15" t="s">
        <v>29</v>
      </c>
      <c r="L3725" s="15">
        <v>1</v>
      </c>
      <c r="M3725" s="15" t="s">
        <v>41</v>
      </c>
      <c r="N3725" s="15">
        <v>1</v>
      </c>
      <c r="O3725" s="15">
        <v>1</v>
      </c>
      <c r="P3725" s="13" t="s">
        <v>31</v>
      </c>
      <c r="Q3725" s="13" t="s">
        <v>32</v>
      </c>
      <c r="R3725" s="1"/>
      <c r="S3725" s="13" t="str" cm="1">
        <f t="array" ref="S3725">IFERROR(_xlfn.TEXTJOIN(", ",TRUE,IF(ChangeLog[ROW_ID]=$T3725,ChangeLog[Change'#],"")),"")</f>
        <v/>
      </c>
      <c r="T3725">
        <v>3727</v>
      </c>
    </row>
    <row r="3726" spans="1:20" ht="17.100000000000001" customHeight="1" x14ac:dyDescent="0.25">
      <c r="A3726" s="1" t="s">
        <v>1242</v>
      </c>
      <c r="B3726" s="15">
        <v>2017</v>
      </c>
      <c r="C3726" s="15" t="s">
        <v>367</v>
      </c>
      <c r="D3726" s="15" t="s">
        <v>367</v>
      </c>
      <c r="E3726" s="15" t="s">
        <v>3107</v>
      </c>
      <c r="F3726" s="15" t="s">
        <v>49</v>
      </c>
      <c r="G3726" s="15" t="s">
        <v>369</v>
      </c>
      <c r="H3726" s="15" t="s">
        <v>3108</v>
      </c>
      <c r="I3726" s="15" t="s">
        <v>12220</v>
      </c>
      <c r="J3726" s="1" t="s">
        <v>5948</v>
      </c>
      <c r="K3726" s="15" t="s">
        <v>29</v>
      </c>
      <c r="L3726" s="15">
        <v>1</v>
      </c>
      <c r="M3726" s="15" t="s">
        <v>41</v>
      </c>
      <c r="N3726" s="15">
        <v>1</v>
      </c>
      <c r="O3726" s="15">
        <v>1</v>
      </c>
      <c r="P3726" s="13" t="s">
        <v>31</v>
      </c>
      <c r="Q3726" s="13" t="s">
        <v>32</v>
      </c>
      <c r="R3726" s="1"/>
      <c r="S3726" s="13" t="str" cm="1">
        <f t="array" ref="S3726">IFERROR(_xlfn.TEXTJOIN(", ",TRUE,IF(ChangeLog[ROW_ID]=$T3726,ChangeLog[Change'#],"")),"")</f>
        <v/>
      </c>
      <c r="T3726">
        <v>3728</v>
      </c>
    </row>
    <row r="3727" spans="1:20" ht="102" customHeight="1" x14ac:dyDescent="0.25">
      <c r="A3727" s="1" t="s">
        <v>1242</v>
      </c>
      <c r="B3727" s="15">
        <v>2017</v>
      </c>
      <c r="C3727" s="15" t="s">
        <v>1224</v>
      </c>
      <c r="D3727" s="15" t="s">
        <v>1224</v>
      </c>
      <c r="E3727" s="15" t="s">
        <v>1224</v>
      </c>
      <c r="F3727" s="15" t="s">
        <v>26</v>
      </c>
      <c r="G3727" s="15" t="s">
        <v>36</v>
      </c>
      <c r="H3727" s="15" t="s">
        <v>3120</v>
      </c>
      <c r="I3727" s="15" t="s">
        <v>12492</v>
      </c>
      <c r="J3727" s="1" t="s">
        <v>5950</v>
      </c>
      <c r="K3727" s="15" t="s">
        <v>29</v>
      </c>
      <c r="L3727" s="15">
        <v>1</v>
      </c>
      <c r="M3727" s="15" t="s">
        <v>41</v>
      </c>
      <c r="N3727" s="15">
        <v>1</v>
      </c>
      <c r="O3727" s="15">
        <v>1</v>
      </c>
      <c r="P3727" s="13" t="s">
        <v>31</v>
      </c>
      <c r="Q3727" s="13" t="s">
        <v>32</v>
      </c>
      <c r="R3727" s="1" t="s">
        <v>5951</v>
      </c>
      <c r="S3727" s="13" t="str" cm="1">
        <f t="array" ref="S3727">IFERROR(_xlfn.TEXTJOIN(", ",TRUE,IF(ChangeLog[ROW_ID]=$T3727,ChangeLog[Change'#],"")),"")</f>
        <v/>
      </c>
      <c r="T3727">
        <v>3729</v>
      </c>
    </row>
    <row r="3728" spans="1:20" ht="17.100000000000001" customHeight="1" x14ac:dyDescent="0.25">
      <c r="A3728" s="1" t="s">
        <v>1242</v>
      </c>
      <c r="B3728" s="15">
        <v>2017</v>
      </c>
      <c r="C3728" s="15" t="s">
        <v>1224</v>
      </c>
      <c r="D3728" s="15" t="s">
        <v>1224</v>
      </c>
      <c r="E3728" s="15" t="s">
        <v>1224</v>
      </c>
      <c r="F3728" s="15" t="s">
        <v>26</v>
      </c>
      <c r="G3728" s="15" t="s">
        <v>369</v>
      </c>
      <c r="H3728" s="15" t="s">
        <v>3120</v>
      </c>
      <c r="I3728" s="15" t="s">
        <v>12493</v>
      </c>
      <c r="J3728" s="1" t="s">
        <v>5953</v>
      </c>
      <c r="K3728" s="15" t="s">
        <v>29</v>
      </c>
      <c r="L3728" s="15">
        <v>2</v>
      </c>
      <c r="M3728" s="15" t="s">
        <v>30</v>
      </c>
      <c r="N3728" s="15">
        <v>2</v>
      </c>
      <c r="O3728" s="15">
        <v>1</v>
      </c>
      <c r="P3728" s="13" t="s">
        <v>31</v>
      </c>
      <c r="Q3728" s="13" t="s">
        <v>32</v>
      </c>
      <c r="R3728" s="1"/>
      <c r="S3728" s="13" t="str" cm="1">
        <f t="array" ref="S3728">IFERROR(_xlfn.TEXTJOIN(", ",TRUE,IF(ChangeLog[ROW_ID]=$T3728,ChangeLog[Change'#],"")),"")</f>
        <v/>
      </c>
      <c r="T3728">
        <v>3730</v>
      </c>
    </row>
    <row r="3729" spans="1:20" ht="119.1" customHeight="1" x14ac:dyDescent="0.25">
      <c r="A3729" s="1" t="s">
        <v>1242</v>
      </c>
      <c r="B3729" s="15">
        <v>2017</v>
      </c>
      <c r="C3729" s="15" t="s">
        <v>546</v>
      </c>
      <c r="D3729" s="15" t="s">
        <v>546</v>
      </c>
      <c r="E3729" s="15" t="s">
        <v>4405</v>
      </c>
      <c r="F3729" s="15" t="s">
        <v>49</v>
      </c>
      <c r="G3729" s="15" t="s">
        <v>5954</v>
      </c>
      <c r="H3729" s="15" t="s">
        <v>1747</v>
      </c>
      <c r="I3729" s="1" t="s">
        <v>12494</v>
      </c>
      <c r="J3729" s="1" t="s">
        <v>5956</v>
      </c>
      <c r="K3729" s="15" t="s">
        <v>29</v>
      </c>
      <c r="L3729" s="15">
        <v>2</v>
      </c>
      <c r="M3729" s="15" t="s">
        <v>30</v>
      </c>
      <c r="N3729" s="15">
        <v>2</v>
      </c>
      <c r="O3729" s="15">
        <v>1</v>
      </c>
      <c r="P3729" s="13" t="s">
        <v>31</v>
      </c>
      <c r="Q3729" s="13" t="s">
        <v>32</v>
      </c>
      <c r="R3729" s="1"/>
      <c r="S3729" s="13" t="str" cm="1">
        <f t="array" ref="S3729">IFERROR(_xlfn.TEXTJOIN(", ",TRUE,IF(ChangeLog[ROW_ID]=$T3729,ChangeLog[Change'#],"")),"")</f>
        <v/>
      </c>
      <c r="T3729">
        <v>3731</v>
      </c>
    </row>
    <row r="3730" spans="1:20" ht="119.1" customHeight="1" x14ac:dyDescent="0.25">
      <c r="A3730" s="1" t="s">
        <v>1242</v>
      </c>
      <c r="B3730" s="15">
        <v>2017</v>
      </c>
      <c r="C3730" s="15" t="s">
        <v>546</v>
      </c>
      <c r="D3730" s="15" t="s">
        <v>546</v>
      </c>
      <c r="E3730" s="15" t="s">
        <v>4405</v>
      </c>
      <c r="F3730" s="15" t="s">
        <v>49</v>
      </c>
      <c r="G3730" s="15" t="s">
        <v>5957</v>
      </c>
      <c r="H3730" s="15" t="s">
        <v>1747</v>
      </c>
      <c r="I3730" s="1" t="s">
        <v>12495</v>
      </c>
      <c r="J3730" s="1" t="s">
        <v>5956</v>
      </c>
      <c r="K3730" s="15" t="s">
        <v>29</v>
      </c>
      <c r="L3730" s="15">
        <v>3</v>
      </c>
      <c r="M3730" s="15" t="s">
        <v>57</v>
      </c>
      <c r="N3730" s="15">
        <v>3</v>
      </c>
      <c r="O3730" s="15">
        <v>1</v>
      </c>
      <c r="P3730" s="13" t="s">
        <v>31</v>
      </c>
      <c r="Q3730" s="13" t="s">
        <v>32</v>
      </c>
      <c r="R3730" s="1"/>
      <c r="S3730" s="13" t="str" cm="1">
        <f t="array" ref="S3730">IFERROR(_xlfn.TEXTJOIN(", ",TRUE,IF(ChangeLog[ROW_ID]=$T3730,ChangeLog[Change'#],"")),"")</f>
        <v/>
      </c>
      <c r="T3730">
        <v>3732</v>
      </c>
    </row>
    <row r="3731" spans="1:20" ht="17.100000000000001" customHeight="1" x14ac:dyDescent="0.25">
      <c r="A3731" s="1" t="s">
        <v>1242</v>
      </c>
      <c r="B3731" s="15">
        <v>2017</v>
      </c>
      <c r="C3731" s="15" t="s">
        <v>546</v>
      </c>
      <c r="D3731" s="15" t="s">
        <v>546</v>
      </c>
      <c r="E3731" s="15" t="s">
        <v>4405</v>
      </c>
      <c r="F3731" s="15" t="s">
        <v>49</v>
      </c>
      <c r="G3731" s="15" t="s">
        <v>4406</v>
      </c>
      <c r="H3731" s="15" t="s">
        <v>1747</v>
      </c>
      <c r="I3731" s="15" t="s">
        <v>12496</v>
      </c>
      <c r="J3731" s="1" t="s">
        <v>5960</v>
      </c>
      <c r="K3731" s="15" t="s">
        <v>29</v>
      </c>
      <c r="L3731" s="15">
        <v>3</v>
      </c>
      <c r="M3731" s="15" t="s">
        <v>57</v>
      </c>
      <c r="N3731" s="15">
        <v>3</v>
      </c>
      <c r="O3731" s="15">
        <v>1</v>
      </c>
      <c r="P3731" s="13" t="s">
        <v>31</v>
      </c>
      <c r="Q3731" s="13" t="s">
        <v>32</v>
      </c>
      <c r="R3731" s="1"/>
      <c r="S3731" s="13" t="str" cm="1">
        <f t="array" ref="S3731">IFERROR(_xlfn.TEXTJOIN(", ",TRUE,IF(ChangeLog[ROW_ID]=$T3731,ChangeLog[Change'#],"")),"")</f>
        <v/>
      </c>
      <c r="T3731">
        <v>3733</v>
      </c>
    </row>
    <row r="3732" spans="1:20" ht="84.95" customHeight="1" x14ac:dyDescent="0.25">
      <c r="A3732" s="1" t="s">
        <v>1242</v>
      </c>
      <c r="B3732" s="15">
        <v>2017</v>
      </c>
      <c r="C3732" s="15" t="s">
        <v>546</v>
      </c>
      <c r="D3732" s="15" t="s">
        <v>546</v>
      </c>
      <c r="E3732" s="15" t="s">
        <v>547</v>
      </c>
      <c r="F3732" s="15" t="s">
        <v>49</v>
      </c>
      <c r="G3732" s="15" t="s">
        <v>36</v>
      </c>
      <c r="H3732" s="15" t="s">
        <v>1747</v>
      </c>
      <c r="I3732" s="15" t="s">
        <v>5605</v>
      </c>
      <c r="J3732" s="1" t="s">
        <v>5962</v>
      </c>
      <c r="K3732" s="15" t="s">
        <v>29</v>
      </c>
      <c r="L3732" s="15">
        <v>2</v>
      </c>
      <c r="M3732" s="15" t="s">
        <v>30</v>
      </c>
      <c r="N3732" s="15">
        <v>2</v>
      </c>
      <c r="O3732" s="15">
        <v>1</v>
      </c>
      <c r="P3732" s="13" t="s">
        <v>31</v>
      </c>
      <c r="Q3732" s="13" t="s">
        <v>32</v>
      </c>
      <c r="R3732" s="1"/>
      <c r="S3732" s="13" t="str" cm="1">
        <f t="array" ref="S3732">IFERROR(_xlfn.TEXTJOIN(", ",TRUE,IF(ChangeLog[ROW_ID]=$T3732,ChangeLog[Change'#],"")),"")</f>
        <v/>
      </c>
      <c r="T3732">
        <v>3734</v>
      </c>
    </row>
    <row r="3733" spans="1:20" ht="17.100000000000001" customHeight="1" x14ac:dyDescent="0.25">
      <c r="A3733" s="1" t="s">
        <v>1242</v>
      </c>
      <c r="B3733" s="15">
        <v>2017</v>
      </c>
      <c r="C3733" s="15" t="s">
        <v>546</v>
      </c>
      <c r="D3733" s="15" t="s">
        <v>546</v>
      </c>
      <c r="E3733" s="15" t="s">
        <v>4405</v>
      </c>
      <c r="F3733" s="15" t="s">
        <v>49</v>
      </c>
      <c r="G3733" s="15" t="s">
        <v>5963</v>
      </c>
      <c r="H3733" s="15" t="s">
        <v>1747</v>
      </c>
      <c r="I3733" s="15" t="s">
        <v>12497</v>
      </c>
      <c r="J3733" s="1" t="s">
        <v>5965</v>
      </c>
      <c r="K3733" s="15" t="s">
        <v>29</v>
      </c>
      <c r="L3733" s="15">
        <v>3</v>
      </c>
      <c r="M3733" s="15" t="s">
        <v>57</v>
      </c>
      <c r="N3733" s="15">
        <v>3</v>
      </c>
      <c r="O3733" s="15">
        <v>1</v>
      </c>
      <c r="P3733" s="13" t="s">
        <v>31</v>
      </c>
      <c r="Q3733" s="13" t="s">
        <v>32</v>
      </c>
      <c r="R3733" s="1"/>
      <c r="S3733" s="13" t="str" cm="1">
        <f t="array" ref="S3733">IFERROR(_xlfn.TEXTJOIN(", ",TRUE,IF(ChangeLog[ROW_ID]=$T3733,ChangeLog[Change'#],"")),"")</f>
        <v/>
      </c>
      <c r="T3733">
        <v>3735</v>
      </c>
    </row>
    <row r="3734" spans="1:20" ht="17.100000000000001" customHeight="1" x14ac:dyDescent="0.25">
      <c r="A3734" s="1" t="s">
        <v>1242</v>
      </c>
      <c r="B3734" s="15">
        <v>2017</v>
      </c>
      <c r="C3734" s="15" t="s">
        <v>658</v>
      </c>
      <c r="D3734" s="15" t="s">
        <v>658</v>
      </c>
      <c r="E3734" s="15" t="s">
        <v>1453</v>
      </c>
      <c r="F3734" s="15" t="s">
        <v>26</v>
      </c>
      <c r="G3734" s="15" t="s">
        <v>36</v>
      </c>
      <c r="H3734" s="15" t="s">
        <v>5966</v>
      </c>
      <c r="I3734" s="15" t="s">
        <v>12478</v>
      </c>
      <c r="J3734" s="1" t="s">
        <v>5967</v>
      </c>
      <c r="K3734" s="15" t="s">
        <v>29</v>
      </c>
      <c r="L3734" s="15">
        <v>3</v>
      </c>
      <c r="M3734" s="15" t="s">
        <v>57</v>
      </c>
      <c r="N3734" s="15">
        <v>3</v>
      </c>
      <c r="O3734" s="15">
        <v>1</v>
      </c>
      <c r="P3734" s="13" t="s">
        <v>31</v>
      </c>
      <c r="Q3734" s="13" t="s">
        <v>32</v>
      </c>
      <c r="R3734" s="1"/>
      <c r="S3734" s="13" t="str" cm="1">
        <f t="array" ref="S3734">IFERROR(_xlfn.TEXTJOIN(", ",TRUE,IF(ChangeLog[ROW_ID]=$T3734,ChangeLog[Change'#],"")),"")</f>
        <v>297</v>
      </c>
      <c r="T3734">
        <v>3736</v>
      </c>
    </row>
    <row r="3735" spans="1:20" ht="17.100000000000001" customHeight="1" x14ac:dyDescent="0.25">
      <c r="A3735" s="1" t="s">
        <v>1242</v>
      </c>
      <c r="B3735" s="15">
        <v>2017</v>
      </c>
      <c r="C3735" s="15" t="s">
        <v>658</v>
      </c>
      <c r="D3735" s="15" t="s">
        <v>658</v>
      </c>
      <c r="E3735" s="15" t="s">
        <v>112</v>
      </c>
      <c r="F3735" s="15" t="s">
        <v>26</v>
      </c>
      <c r="G3735" s="15" t="s">
        <v>36</v>
      </c>
      <c r="H3735" s="15" t="s">
        <v>5968</v>
      </c>
      <c r="I3735" s="15" t="s">
        <v>98</v>
      </c>
      <c r="J3735" s="1" t="s">
        <v>5969</v>
      </c>
      <c r="K3735" s="15" t="s">
        <v>29</v>
      </c>
      <c r="L3735" s="15">
        <v>3</v>
      </c>
      <c r="M3735" s="15" t="s">
        <v>57</v>
      </c>
      <c r="N3735" s="15">
        <v>3</v>
      </c>
      <c r="O3735" s="15">
        <v>1</v>
      </c>
      <c r="P3735" s="13" t="s">
        <v>31</v>
      </c>
      <c r="Q3735" s="13" t="s">
        <v>32</v>
      </c>
      <c r="R3735" s="1"/>
      <c r="S3735" s="13" t="str" cm="1">
        <f t="array" ref="S3735">IFERROR(_xlfn.TEXTJOIN(", ",TRUE,IF(ChangeLog[ROW_ID]=$T3735,ChangeLog[Change'#],"")),"")</f>
        <v>305</v>
      </c>
      <c r="T3735">
        <v>3737</v>
      </c>
    </row>
    <row r="3736" spans="1:20" ht="387.95" customHeight="1" x14ac:dyDescent="0.25">
      <c r="A3736" s="1" t="s">
        <v>1242</v>
      </c>
      <c r="B3736" s="15">
        <v>2017</v>
      </c>
      <c r="C3736" s="15" t="s">
        <v>658</v>
      </c>
      <c r="D3736" s="15" t="s">
        <v>658</v>
      </c>
      <c r="E3736" s="15" t="s">
        <v>112</v>
      </c>
      <c r="F3736" s="15" t="s">
        <v>49</v>
      </c>
      <c r="G3736" s="15" t="s">
        <v>36</v>
      </c>
      <c r="H3736" s="15" t="s">
        <v>5968</v>
      </c>
      <c r="I3736" s="15" t="s">
        <v>265</v>
      </c>
      <c r="J3736" s="1" t="s">
        <v>5970</v>
      </c>
      <c r="K3736" s="15" t="s">
        <v>29</v>
      </c>
      <c r="L3736" s="15">
        <v>3</v>
      </c>
      <c r="M3736" s="15" t="s">
        <v>57</v>
      </c>
      <c r="N3736" s="15">
        <v>3</v>
      </c>
      <c r="O3736" s="15">
        <v>1</v>
      </c>
      <c r="P3736" s="13" t="s">
        <v>31</v>
      </c>
      <c r="Q3736" s="13" t="s">
        <v>32</v>
      </c>
      <c r="R3736" s="1"/>
      <c r="S3736" s="13" t="str" cm="1">
        <f t="array" ref="S3736">IFERROR(_xlfn.TEXTJOIN(", ",TRUE,IF(ChangeLog[ROW_ID]=$T3736,ChangeLog[Change'#],"")),"")</f>
        <v>306</v>
      </c>
      <c r="T3736">
        <v>3738</v>
      </c>
    </row>
    <row r="3737" spans="1:20" ht="17.100000000000001" customHeight="1" x14ac:dyDescent="0.25">
      <c r="A3737" s="1" t="s">
        <v>1242</v>
      </c>
      <c r="B3737" s="15">
        <v>2017</v>
      </c>
      <c r="C3737" s="15" t="s">
        <v>5971</v>
      </c>
      <c r="D3737" s="15" t="s">
        <v>5971</v>
      </c>
      <c r="E3737" s="15" t="s">
        <v>5972</v>
      </c>
      <c r="F3737" s="15" t="s">
        <v>49</v>
      </c>
      <c r="G3737" s="15" t="s">
        <v>152</v>
      </c>
      <c r="H3737" s="15" t="s">
        <v>5973</v>
      </c>
      <c r="I3737" s="15" t="s">
        <v>12498</v>
      </c>
      <c r="J3737" s="1" t="s">
        <v>5975</v>
      </c>
      <c r="K3737" s="15" t="s">
        <v>29</v>
      </c>
      <c r="L3737" s="15">
        <v>1</v>
      </c>
      <c r="M3737" s="15" t="s">
        <v>41</v>
      </c>
      <c r="N3737" s="15">
        <v>1</v>
      </c>
      <c r="O3737" s="15">
        <v>1</v>
      </c>
      <c r="P3737" s="13" t="s">
        <v>31</v>
      </c>
      <c r="Q3737" s="13" t="s">
        <v>32</v>
      </c>
      <c r="R3737" s="1" t="s">
        <v>5976</v>
      </c>
      <c r="S3737" s="13" t="str" cm="1">
        <f t="array" ref="S3737">IFERROR(_xlfn.TEXTJOIN(", ",TRUE,IF(ChangeLog[ROW_ID]=$T3737,ChangeLog[Change'#],"")),"")</f>
        <v>308</v>
      </c>
      <c r="T3737">
        <v>3739</v>
      </c>
    </row>
    <row r="3738" spans="1:20" ht="17.100000000000001" customHeight="1" x14ac:dyDescent="0.25">
      <c r="A3738" s="1" t="s">
        <v>1242</v>
      </c>
      <c r="B3738" s="15">
        <v>2017</v>
      </c>
      <c r="C3738" s="15" t="s">
        <v>5971</v>
      </c>
      <c r="D3738" s="15" t="s">
        <v>5971</v>
      </c>
      <c r="E3738" s="15" t="s">
        <v>5972</v>
      </c>
      <c r="F3738" s="15" t="s">
        <v>49</v>
      </c>
      <c r="G3738" s="15" t="s">
        <v>152</v>
      </c>
      <c r="H3738" s="15" t="s">
        <v>5973</v>
      </c>
      <c r="I3738" s="15" t="s">
        <v>12498</v>
      </c>
      <c r="J3738" s="1" t="s">
        <v>5977</v>
      </c>
      <c r="K3738" s="15" t="s">
        <v>29</v>
      </c>
      <c r="L3738" s="15">
        <v>2</v>
      </c>
      <c r="M3738" s="15" t="s">
        <v>30</v>
      </c>
      <c r="N3738" s="15">
        <v>2</v>
      </c>
      <c r="O3738" s="15">
        <v>1</v>
      </c>
      <c r="P3738" s="13" t="s">
        <v>31</v>
      </c>
      <c r="Q3738" s="13" t="s">
        <v>32</v>
      </c>
      <c r="R3738" s="1" t="s">
        <v>5978</v>
      </c>
      <c r="S3738" s="13" t="str" cm="1">
        <f t="array" ref="S3738">IFERROR(_xlfn.TEXTJOIN(", ",TRUE,IF(ChangeLog[ROW_ID]=$T3738,ChangeLog[Change'#],"")),"")</f>
        <v>309</v>
      </c>
      <c r="T3738">
        <v>3740</v>
      </c>
    </row>
    <row r="3739" spans="1:20" ht="17.100000000000001" customHeight="1" x14ac:dyDescent="0.25">
      <c r="A3739" s="1" t="s">
        <v>1242</v>
      </c>
      <c r="B3739" s="15">
        <v>2017</v>
      </c>
      <c r="C3739" s="15" t="s">
        <v>5971</v>
      </c>
      <c r="D3739" s="15" t="s">
        <v>5971</v>
      </c>
      <c r="E3739" s="15" t="s">
        <v>5979</v>
      </c>
      <c r="F3739" s="15" t="s">
        <v>49</v>
      </c>
      <c r="G3739" s="15" t="s">
        <v>5980</v>
      </c>
      <c r="H3739" s="15" t="s">
        <v>5981</v>
      </c>
      <c r="I3739" s="15" t="s">
        <v>12355</v>
      </c>
      <c r="J3739" s="1" t="s">
        <v>5983</v>
      </c>
      <c r="K3739" s="15" t="s">
        <v>29</v>
      </c>
      <c r="L3739" s="15">
        <v>3</v>
      </c>
      <c r="M3739" s="15" t="s">
        <v>57</v>
      </c>
      <c r="N3739" s="15">
        <v>3</v>
      </c>
      <c r="O3739" s="15">
        <v>1</v>
      </c>
      <c r="P3739" s="13" t="s">
        <v>31</v>
      </c>
      <c r="Q3739" s="13" t="s">
        <v>32</v>
      </c>
      <c r="R3739" s="1"/>
      <c r="S3739" s="13" t="str" cm="1">
        <f t="array" ref="S3739">IFERROR(_xlfn.TEXTJOIN(", ",TRUE,IF(ChangeLog[ROW_ID]=$T3739,ChangeLog[Change'#],"")),"")</f>
        <v>310</v>
      </c>
      <c r="T3739">
        <v>3741</v>
      </c>
    </row>
    <row r="3740" spans="1:20" ht="17.100000000000001" customHeight="1" x14ac:dyDescent="0.25">
      <c r="A3740" s="1" t="s">
        <v>1242</v>
      </c>
      <c r="B3740" s="15">
        <v>2017</v>
      </c>
      <c r="C3740" s="15" t="s">
        <v>5971</v>
      </c>
      <c r="D3740" s="15" t="s">
        <v>5971</v>
      </c>
      <c r="E3740" s="15" t="s">
        <v>5979</v>
      </c>
      <c r="F3740" s="15" t="s">
        <v>49</v>
      </c>
      <c r="G3740" s="15" t="s">
        <v>5984</v>
      </c>
      <c r="H3740" s="15" t="s">
        <v>5981</v>
      </c>
      <c r="I3740" s="15" t="s">
        <v>12499</v>
      </c>
      <c r="J3740" s="1" t="s">
        <v>5983</v>
      </c>
      <c r="K3740" s="15" t="s">
        <v>29</v>
      </c>
      <c r="L3740" s="15">
        <v>2</v>
      </c>
      <c r="M3740" s="15" t="s">
        <v>30</v>
      </c>
      <c r="N3740" s="15">
        <v>2</v>
      </c>
      <c r="O3740" s="15">
        <v>1</v>
      </c>
      <c r="P3740" s="13" t="s">
        <v>31</v>
      </c>
      <c r="Q3740" s="13" t="s">
        <v>32</v>
      </c>
      <c r="R3740" s="1"/>
      <c r="S3740" s="13" t="str" cm="1">
        <f t="array" ref="S3740">IFERROR(_xlfn.TEXTJOIN(", ",TRUE,IF(ChangeLog[ROW_ID]=$T3740,ChangeLog[Change'#],"")),"")</f>
        <v>311</v>
      </c>
      <c r="T3740">
        <v>3742</v>
      </c>
    </row>
    <row r="3741" spans="1:20" ht="17.100000000000001" customHeight="1" x14ac:dyDescent="0.25">
      <c r="A3741" s="1" t="s">
        <v>1242</v>
      </c>
      <c r="B3741" s="15">
        <v>2017</v>
      </c>
      <c r="C3741" s="15" t="s">
        <v>5971</v>
      </c>
      <c r="D3741" s="15" t="s">
        <v>5971</v>
      </c>
      <c r="E3741" s="15" t="s">
        <v>5979</v>
      </c>
      <c r="F3741" s="15" t="s">
        <v>49</v>
      </c>
      <c r="G3741" s="15" t="s">
        <v>5144</v>
      </c>
      <c r="H3741" s="15" t="s">
        <v>5981</v>
      </c>
      <c r="I3741" s="15"/>
      <c r="J3741" s="1" t="s">
        <v>5986</v>
      </c>
      <c r="K3741" s="15" t="s">
        <v>29</v>
      </c>
      <c r="L3741" s="15">
        <v>2</v>
      </c>
      <c r="M3741" s="15" t="s">
        <v>30</v>
      </c>
      <c r="N3741" s="15">
        <v>2</v>
      </c>
      <c r="O3741" s="15">
        <v>1</v>
      </c>
      <c r="P3741" s="13" t="s">
        <v>31</v>
      </c>
      <c r="Q3741" s="13" t="s">
        <v>32</v>
      </c>
      <c r="R3741" s="1"/>
      <c r="S3741" s="13" t="str" cm="1">
        <f t="array" ref="S3741">IFERROR(_xlfn.TEXTJOIN(", ",TRUE,IF(ChangeLog[ROW_ID]=$T3741,ChangeLog[Change'#],"")),"")</f>
        <v>312</v>
      </c>
      <c r="T3741">
        <v>3743</v>
      </c>
    </row>
    <row r="3742" spans="1:20" ht="17.100000000000001" customHeight="1" x14ac:dyDescent="0.25">
      <c r="A3742" s="1" t="s">
        <v>1242</v>
      </c>
      <c r="B3742" s="15">
        <v>2017</v>
      </c>
      <c r="C3742" s="15" t="s">
        <v>5971</v>
      </c>
      <c r="D3742" s="15" t="s">
        <v>5971</v>
      </c>
      <c r="E3742" s="15" t="s">
        <v>5979</v>
      </c>
      <c r="F3742" s="15" t="s">
        <v>26</v>
      </c>
      <c r="G3742" s="15" t="s">
        <v>5984</v>
      </c>
      <c r="H3742" s="15" t="s">
        <v>5981</v>
      </c>
      <c r="I3742" s="15" t="s">
        <v>12500</v>
      </c>
      <c r="J3742" s="1" t="s">
        <v>5988</v>
      </c>
      <c r="K3742" s="15" t="s">
        <v>29</v>
      </c>
      <c r="L3742" s="15">
        <v>2</v>
      </c>
      <c r="M3742" s="15" t="s">
        <v>30</v>
      </c>
      <c r="N3742" s="15">
        <v>2</v>
      </c>
      <c r="O3742" s="15">
        <v>1</v>
      </c>
      <c r="P3742" s="13" t="s">
        <v>31</v>
      </c>
      <c r="Q3742" s="13" t="s">
        <v>32</v>
      </c>
      <c r="R3742" s="1"/>
      <c r="S3742" s="13" t="str" cm="1">
        <f t="array" ref="S3742">IFERROR(_xlfn.TEXTJOIN(", ",TRUE,IF(ChangeLog[ROW_ID]=$T3742,ChangeLog[Change'#],"")),"")</f>
        <v>313</v>
      </c>
      <c r="T3742">
        <v>3744</v>
      </c>
    </row>
    <row r="3743" spans="1:20" ht="17.100000000000001" customHeight="1" x14ac:dyDescent="0.25">
      <c r="A3743" s="1" t="s">
        <v>1242</v>
      </c>
      <c r="B3743" s="15">
        <v>2017</v>
      </c>
      <c r="C3743" s="15" t="s">
        <v>5971</v>
      </c>
      <c r="D3743" s="15" t="s">
        <v>5971</v>
      </c>
      <c r="E3743" s="15" t="s">
        <v>5979</v>
      </c>
      <c r="F3743" s="15" t="s">
        <v>26</v>
      </c>
      <c r="G3743" s="15" t="s">
        <v>5144</v>
      </c>
      <c r="H3743" s="15" t="s">
        <v>5981</v>
      </c>
      <c r="I3743" s="15" t="s">
        <v>12501</v>
      </c>
      <c r="J3743" s="1" t="s">
        <v>5990</v>
      </c>
      <c r="K3743" s="15" t="s">
        <v>29</v>
      </c>
      <c r="L3743" s="15">
        <v>2</v>
      </c>
      <c r="M3743" s="15" t="s">
        <v>30</v>
      </c>
      <c r="N3743" s="15">
        <v>2</v>
      </c>
      <c r="O3743" s="15">
        <v>1</v>
      </c>
      <c r="P3743" s="13" t="s">
        <v>31</v>
      </c>
      <c r="Q3743" s="13" t="s">
        <v>32</v>
      </c>
      <c r="R3743" s="1"/>
      <c r="S3743" s="13" t="str" cm="1">
        <f t="array" ref="S3743">IFERROR(_xlfn.TEXTJOIN(", ",TRUE,IF(ChangeLog[ROW_ID]=$T3743,ChangeLog[Change'#],"")),"")</f>
        <v>314</v>
      </c>
      <c r="T3743">
        <v>3745</v>
      </c>
    </row>
    <row r="3744" spans="1:20" ht="17.100000000000001" customHeight="1" x14ac:dyDescent="0.25">
      <c r="A3744" s="1" t="s">
        <v>1242</v>
      </c>
      <c r="B3744" s="15">
        <v>2017</v>
      </c>
      <c r="C3744" s="15" t="s">
        <v>717</v>
      </c>
      <c r="D3744" s="15" t="s">
        <v>717</v>
      </c>
      <c r="E3744" s="15" t="s">
        <v>426</v>
      </c>
      <c r="F3744" s="15" t="s">
        <v>26</v>
      </c>
      <c r="G3744" s="15" t="s">
        <v>3627</v>
      </c>
      <c r="H3744" s="15" t="s">
        <v>1428</v>
      </c>
      <c r="I3744" s="15" t="s">
        <v>12502</v>
      </c>
      <c r="J3744" s="1" t="s">
        <v>5992</v>
      </c>
      <c r="K3744" s="15" t="s">
        <v>29</v>
      </c>
      <c r="L3744" s="15">
        <v>3</v>
      </c>
      <c r="M3744" s="15" t="s">
        <v>57</v>
      </c>
      <c r="N3744" s="15">
        <v>3</v>
      </c>
      <c r="O3744" s="15">
        <v>1</v>
      </c>
      <c r="P3744" s="13" t="s">
        <v>31</v>
      </c>
      <c r="Q3744" s="13" t="s">
        <v>32</v>
      </c>
      <c r="R3744" s="1"/>
      <c r="S3744" s="13" t="str" cm="1">
        <f t="array" ref="S3744">IFERROR(_xlfn.TEXTJOIN(", ",TRUE,IF(ChangeLog[ROW_ID]=$T3744,ChangeLog[Change'#],"")),"")</f>
        <v/>
      </c>
      <c r="T3744">
        <v>3746</v>
      </c>
    </row>
    <row r="3745" spans="1:20" ht="17.100000000000001" customHeight="1" x14ac:dyDescent="0.25">
      <c r="A3745" s="1" t="s">
        <v>1242</v>
      </c>
      <c r="B3745" s="15">
        <v>2017</v>
      </c>
      <c r="C3745" s="15" t="s">
        <v>4093</v>
      </c>
      <c r="D3745" s="15" t="s">
        <v>4093</v>
      </c>
      <c r="E3745" s="15" t="s">
        <v>4093</v>
      </c>
      <c r="F3745" s="15" t="s">
        <v>49</v>
      </c>
      <c r="G3745" s="15" t="s">
        <v>152</v>
      </c>
      <c r="H3745" s="15" t="s">
        <v>4105</v>
      </c>
      <c r="I3745" s="15" t="s">
        <v>267</v>
      </c>
      <c r="J3745" s="1" t="s">
        <v>5993</v>
      </c>
      <c r="K3745" s="15" t="s">
        <v>29</v>
      </c>
      <c r="L3745" s="15">
        <v>3</v>
      </c>
      <c r="M3745" s="15" t="s">
        <v>57</v>
      </c>
      <c r="N3745" s="15">
        <v>3</v>
      </c>
      <c r="O3745" s="15">
        <v>1</v>
      </c>
      <c r="P3745" s="13" t="s">
        <v>31</v>
      </c>
      <c r="Q3745" s="13" t="s">
        <v>32</v>
      </c>
      <c r="R3745" s="1"/>
      <c r="S3745" s="13" t="str" cm="1">
        <f t="array" ref="S3745">IFERROR(_xlfn.TEXTJOIN(", ",TRUE,IF(ChangeLog[ROW_ID]=$T3745,ChangeLog[Change'#],"")),"")</f>
        <v/>
      </c>
      <c r="T3745">
        <v>3747</v>
      </c>
    </row>
    <row r="3746" spans="1:20" ht="17.100000000000001" customHeight="1" x14ac:dyDescent="0.25">
      <c r="A3746" s="1" t="s">
        <v>1242</v>
      </c>
      <c r="B3746" s="15">
        <v>2017</v>
      </c>
      <c r="C3746" s="15" t="s">
        <v>4093</v>
      </c>
      <c r="D3746" s="15" t="s">
        <v>4093</v>
      </c>
      <c r="E3746" s="15" t="s">
        <v>4093</v>
      </c>
      <c r="F3746" s="15" t="s">
        <v>26</v>
      </c>
      <c r="G3746" s="15" t="s">
        <v>152</v>
      </c>
      <c r="H3746" s="15" t="s">
        <v>4105</v>
      </c>
      <c r="I3746" s="15" t="s">
        <v>1002</v>
      </c>
      <c r="J3746" s="1" t="s">
        <v>5994</v>
      </c>
      <c r="K3746" s="15" t="s">
        <v>29</v>
      </c>
      <c r="L3746" s="15">
        <v>2</v>
      </c>
      <c r="M3746" s="15" t="s">
        <v>30</v>
      </c>
      <c r="N3746" s="15">
        <v>2</v>
      </c>
      <c r="O3746" s="15">
        <v>1</v>
      </c>
      <c r="P3746" s="13" t="s">
        <v>31</v>
      </c>
      <c r="Q3746" s="13" t="s">
        <v>32</v>
      </c>
      <c r="R3746" s="1"/>
      <c r="S3746" s="13" t="str" cm="1">
        <f t="array" ref="S3746">IFERROR(_xlfn.TEXTJOIN(", ",TRUE,IF(ChangeLog[ROW_ID]=$T3746,ChangeLog[Change'#],"")),"")</f>
        <v/>
      </c>
      <c r="T3746">
        <v>3748</v>
      </c>
    </row>
    <row r="3747" spans="1:20" ht="255" customHeight="1" x14ac:dyDescent="0.25">
      <c r="A3747" s="1" t="s">
        <v>1242</v>
      </c>
      <c r="B3747" s="15">
        <v>2017</v>
      </c>
      <c r="C3747" s="15" t="s">
        <v>4231</v>
      </c>
      <c r="D3747" s="15" t="s">
        <v>4231</v>
      </c>
      <c r="E3747" s="15" t="s">
        <v>4231</v>
      </c>
      <c r="F3747" s="15" t="s">
        <v>49</v>
      </c>
      <c r="G3747" s="15" t="s">
        <v>36</v>
      </c>
      <c r="H3747" s="15" t="s">
        <v>4232</v>
      </c>
      <c r="I3747" s="15" t="s">
        <v>265</v>
      </c>
      <c r="J3747" s="1" t="s">
        <v>5995</v>
      </c>
      <c r="K3747" s="15" t="s">
        <v>29</v>
      </c>
      <c r="L3747" s="15">
        <v>2</v>
      </c>
      <c r="M3747" s="15" t="s">
        <v>30</v>
      </c>
      <c r="N3747" s="15">
        <v>2</v>
      </c>
      <c r="O3747" s="15">
        <v>1</v>
      </c>
      <c r="P3747" s="13" t="s">
        <v>31</v>
      </c>
      <c r="Q3747" s="13" t="s">
        <v>32</v>
      </c>
      <c r="R3747" s="1"/>
      <c r="S3747" s="13" t="str" cm="1">
        <f t="array" ref="S3747">IFERROR(_xlfn.TEXTJOIN(", ",TRUE,IF(ChangeLog[ROW_ID]=$T3747,ChangeLog[Change'#],"")),"")</f>
        <v/>
      </c>
      <c r="T3747">
        <v>3749</v>
      </c>
    </row>
    <row r="3748" spans="1:20" ht="33.950000000000003" customHeight="1" x14ac:dyDescent="0.25">
      <c r="A3748" s="1" t="s">
        <v>1242</v>
      </c>
      <c r="B3748" s="15">
        <v>2017</v>
      </c>
      <c r="C3748" s="15" t="s">
        <v>430</v>
      </c>
      <c r="D3748" s="15" t="s">
        <v>430</v>
      </c>
      <c r="E3748" s="15" t="s">
        <v>431</v>
      </c>
      <c r="F3748" s="15" t="s">
        <v>26</v>
      </c>
      <c r="G3748" s="15" t="s">
        <v>3142</v>
      </c>
      <c r="H3748" s="15" t="s">
        <v>3136</v>
      </c>
      <c r="I3748" s="1" t="s">
        <v>12503</v>
      </c>
      <c r="J3748" s="1" t="s">
        <v>5997</v>
      </c>
      <c r="K3748" s="15" t="s">
        <v>29</v>
      </c>
      <c r="L3748" s="15">
        <v>3</v>
      </c>
      <c r="M3748" s="15" t="s">
        <v>57</v>
      </c>
      <c r="N3748" s="15">
        <v>3</v>
      </c>
      <c r="O3748" s="15">
        <v>1</v>
      </c>
      <c r="P3748" s="13" t="s">
        <v>31</v>
      </c>
      <c r="Q3748" s="13" t="s">
        <v>32</v>
      </c>
      <c r="R3748" s="1"/>
      <c r="S3748" s="13" t="str" cm="1">
        <f t="array" ref="S3748">IFERROR(_xlfn.TEXTJOIN(", ",TRUE,IF(ChangeLog[ROW_ID]=$T3748,ChangeLog[Change'#],"")),"")</f>
        <v/>
      </c>
      <c r="T3748">
        <v>3750</v>
      </c>
    </row>
    <row r="3749" spans="1:20" ht="33.950000000000003" customHeight="1" x14ac:dyDescent="0.25">
      <c r="A3749" s="1" t="s">
        <v>1242</v>
      </c>
      <c r="B3749" s="15">
        <v>2017</v>
      </c>
      <c r="C3749" s="15" t="s">
        <v>430</v>
      </c>
      <c r="D3749" s="15" t="s">
        <v>430</v>
      </c>
      <c r="E3749" s="15" t="s">
        <v>431</v>
      </c>
      <c r="F3749" s="15" t="s">
        <v>26</v>
      </c>
      <c r="G3749" s="15" t="s">
        <v>3318</v>
      </c>
      <c r="H3749" s="15" t="s">
        <v>3136</v>
      </c>
      <c r="I3749" s="1" t="s">
        <v>12504</v>
      </c>
      <c r="J3749" s="1" t="s">
        <v>5999</v>
      </c>
      <c r="K3749" s="15" t="s">
        <v>29</v>
      </c>
      <c r="L3749" s="15">
        <v>3</v>
      </c>
      <c r="M3749" s="15" t="s">
        <v>57</v>
      </c>
      <c r="N3749" s="15">
        <v>3</v>
      </c>
      <c r="O3749" s="15">
        <v>1</v>
      </c>
      <c r="P3749" s="13" t="s">
        <v>31</v>
      </c>
      <c r="Q3749" s="13" t="s">
        <v>32</v>
      </c>
      <c r="R3749" s="1"/>
      <c r="S3749" s="13" t="str" cm="1">
        <f t="array" ref="S3749">IFERROR(_xlfn.TEXTJOIN(", ",TRUE,IF(ChangeLog[ROW_ID]=$T3749,ChangeLog[Change'#],"")),"")</f>
        <v/>
      </c>
      <c r="T3749">
        <v>3751</v>
      </c>
    </row>
    <row r="3750" spans="1:20" ht="33.950000000000003" customHeight="1" x14ac:dyDescent="0.25">
      <c r="A3750" s="1" t="s">
        <v>1242</v>
      </c>
      <c r="B3750" s="15">
        <v>2017</v>
      </c>
      <c r="C3750" s="15" t="s">
        <v>430</v>
      </c>
      <c r="D3750" s="15" t="s">
        <v>430</v>
      </c>
      <c r="E3750" s="15" t="s">
        <v>431</v>
      </c>
      <c r="F3750" s="15" t="s">
        <v>49</v>
      </c>
      <c r="G3750" s="15" t="s">
        <v>440</v>
      </c>
      <c r="H3750" s="15" t="s">
        <v>3136</v>
      </c>
      <c r="I3750" s="1" t="s">
        <v>12505</v>
      </c>
      <c r="J3750" s="1" t="s">
        <v>441</v>
      </c>
      <c r="K3750" s="15" t="s">
        <v>29</v>
      </c>
      <c r="L3750" s="15">
        <v>3</v>
      </c>
      <c r="M3750" s="15" t="s">
        <v>57</v>
      </c>
      <c r="N3750" s="15">
        <v>3</v>
      </c>
      <c r="O3750" s="15">
        <v>1</v>
      </c>
      <c r="P3750" s="13" t="s">
        <v>31</v>
      </c>
      <c r="Q3750" s="13" t="s">
        <v>32</v>
      </c>
      <c r="R3750" s="1"/>
      <c r="S3750" s="13" t="str" cm="1">
        <f t="array" ref="S3750">IFERROR(_xlfn.TEXTJOIN(", ",TRUE,IF(ChangeLog[ROW_ID]=$T3750,ChangeLog[Change'#],"")),"")</f>
        <v/>
      </c>
      <c r="T3750">
        <v>3752</v>
      </c>
    </row>
    <row r="3751" spans="1:20" ht="17.100000000000001" customHeight="1" x14ac:dyDescent="0.25">
      <c r="A3751" s="1" t="s">
        <v>1242</v>
      </c>
      <c r="B3751" s="15">
        <v>2017</v>
      </c>
      <c r="C3751" s="15" t="s">
        <v>430</v>
      </c>
      <c r="D3751" s="15" t="s">
        <v>430</v>
      </c>
      <c r="E3751" s="15" t="s">
        <v>431</v>
      </c>
      <c r="F3751" s="15" t="s">
        <v>49</v>
      </c>
      <c r="G3751" s="15" t="s">
        <v>3139</v>
      </c>
      <c r="H3751" s="15" t="s">
        <v>3136</v>
      </c>
      <c r="I3751" s="15" t="s">
        <v>12506</v>
      </c>
      <c r="J3751" s="1" t="s">
        <v>6002</v>
      </c>
      <c r="K3751" s="15" t="s">
        <v>29</v>
      </c>
      <c r="L3751" s="15">
        <v>3</v>
      </c>
      <c r="M3751" s="15" t="s">
        <v>57</v>
      </c>
      <c r="N3751" s="15">
        <v>3</v>
      </c>
      <c r="O3751" s="15">
        <v>1</v>
      </c>
      <c r="P3751" s="13" t="s">
        <v>31</v>
      </c>
      <c r="Q3751" s="13" t="s">
        <v>32</v>
      </c>
      <c r="R3751" s="1"/>
      <c r="S3751" s="13" t="str" cm="1">
        <f t="array" ref="S3751">IFERROR(_xlfn.TEXTJOIN(", ",TRUE,IF(ChangeLog[ROW_ID]=$T3751,ChangeLog[Change'#],"")),"")</f>
        <v/>
      </c>
      <c r="T3751">
        <v>3753</v>
      </c>
    </row>
    <row r="3752" spans="1:20" ht="33.950000000000003" customHeight="1" x14ac:dyDescent="0.25">
      <c r="A3752" s="1" t="s">
        <v>1242</v>
      </c>
      <c r="B3752" s="15">
        <v>2017</v>
      </c>
      <c r="C3752" s="15" t="s">
        <v>430</v>
      </c>
      <c r="D3752" s="15" t="s">
        <v>430</v>
      </c>
      <c r="E3752" s="15" t="s">
        <v>431</v>
      </c>
      <c r="F3752" s="15" t="s">
        <v>26</v>
      </c>
      <c r="G3752" s="15" t="s">
        <v>443</v>
      </c>
      <c r="H3752" s="15" t="s">
        <v>3136</v>
      </c>
      <c r="I3752" s="1" t="s">
        <v>12507</v>
      </c>
      <c r="J3752" s="1" t="s">
        <v>444</v>
      </c>
      <c r="K3752" s="15" t="s">
        <v>29</v>
      </c>
      <c r="L3752" s="15">
        <v>1</v>
      </c>
      <c r="M3752" s="15" t="s">
        <v>41</v>
      </c>
      <c r="N3752" s="15">
        <v>1</v>
      </c>
      <c r="O3752" s="15">
        <v>1</v>
      </c>
      <c r="P3752" s="13" t="s">
        <v>31</v>
      </c>
      <c r="Q3752" s="13" t="s">
        <v>32</v>
      </c>
      <c r="R3752" s="1"/>
      <c r="S3752" s="13" t="str" cm="1">
        <f t="array" ref="S3752">IFERROR(_xlfn.TEXTJOIN(", ",TRUE,IF(ChangeLog[ROW_ID]=$T3752,ChangeLog[Change'#],"")),"")</f>
        <v/>
      </c>
      <c r="T3752">
        <v>3754</v>
      </c>
    </row>
    <row r="3753" spans="1:20" ht="51" customHeight="1" x14ac:dyDescent="0.25">
      <c r="A3753" s="1" t="s">
        <v>1242</v>
      </c>
      <c r="B3753" s="15">
        <v>2017</v>
      </c>
      <c r="C3753" s="15" t="s">
        <v>430</v>
      </c>
      <c r="D3753" s="15" t="s">
        <v>430</v>
      </c>
      <c r="E3753" s="15" t="s">
        <v>431</v>
      </c>
      <c r="F3753" s="15" t="s">
        <v>49</v>
      </c>
      <c r="G3753" s="15" t="s">
        <v>3142</v>
      </c>
      <c r="H3753" s="15" t="s">
        <v>3136</v>
      </c>
      <c r="I3753" s="1" t="s">
        <v>12508</v>
      </c>
      <c r="J3753" s="1" t="s">
        <v>6005</v>
      </c>
      <c r="K3753" s="15" t="s">
        <v>29</v>
      </c>
      <c r="L3753" s="15">
        <v>2</v>
      </c>
      <c r="M3753" s="15" t="s">
        <v>30</v>
      </c>
      <c r="N3753" s="15">
        <v>2</v>
      </c>
      <c r="O3753" s="15">
        <v>1</v>
      </c>
      <c r="P3753" s="13" t="s">
        <v>31</v>
      </c>
      <c r="Q3753" s="13" t="s">
        <v>32</v>
      </c>
      <c r="R3753" s="1"/>
      <c r="S3753" s="13" t="str" cm="1">
        <f t="array" ref="S3753">IFERROR(_xlfn.TEXTJOIN(", ",TRUE,IF(ChangeLog[ROW_ID]=$T3753,ChangeLog[Change'#],"")),"")</f>
        <v/>
      </c>
      <c r="T3753">
        <v>3755</v>
      </c>
    </row>
    <row r="3754" spans="1:20" ht="33.950000000000003" customHeight="1" x14ac:dyDescent="0.25">
      <c r="A3754" s="1" t="s">
        <v>1242</v>
      </c>
      <c r="B3754" s="15">
        <v>2017</v>
      </c>
      <c r="C3754" s="15" t="s">
        <v>430</v>
      </c>
      <c r="D3754" s="15" t="s">
        <v>430</v>
      </c>
      <c r="E3754" s="15" t="s">
        <v>431</v>
      </c>
      <c r="F3754" s="15" t="s">
        <v>26</v>
      </c>
      <c r="G3754" s="15" t="s">
        <v>3323</v>
      </c>
      <c r="H3754" s="15" t="s">
        <v>3136</v>
      </c>
      <c r="I3754" s="1" t="s">
        <v>12509</v>
      </c>
      <c r="J3754" s="1" t="s">
        <v>5327</v>
      </c>
      <c r="K3754" s="15" t="s">
        <v>29</v>
      </c>
      <c r="L3754" s="15">
        <v>2</v>
      </c>
      <c r="M3754" s="15" t="s">
        <v>30</v>
      </c>
      <c r="N3754" s="15">
        <v>2</v>
      </c>
      <c r="O3754" s="15">
        <v>1</v>
      </c>
      <c r="P3754" s="13" t="s">
        <v>31</v>
      </c>
      <c r="Q3754" s="13" t="s">
        <v>32</v>
      </c>
      <c r="R3754" s="1"/>
      <c r="S3754" s="13" t="str" cm="1">
        <f t="array" ref="S3754">IFERROR(_xlfn.TEXTJOIN(", ",TRUE,IF(ChangeLog[ROW_ID]=$T3754,ChangeLog[Change'#],"")),"")</f>
        <v/>
      </c>
      <c r="T3754">
        <v>3756</v>
      </c>
    </row>
    <row r="3755" spans="1:20" ht="33.950000000000003" customHeight="1" x14ac:dyDescent="0.25">
      <c r="A3755" s="1" t="s">
        <v>1242</v>
      </c>
      <c r="B3755" s="15">
        <v>2017</v>
      </c>
      <c r="C3755" s="15" t="s">
        <v>430</v>
      </c>
      <c r="D3755" s="15" t="s">
        <v>430</v>
      </c>
      <c r="E3755" s="15" t="s">
        <v>431</v>
      </c>
      <c r="F3755" s="15" t="s">
        <v>26</v>
      </c>
      <c r="G3755" s="15" t="s">
        <v>432</v>
      </c>
      <c r="H3755" s="15" t="s">
        <v>3136</v>
      </c>
      <c r="I3755" s="1" t="s">
        <v>12510</v>
      </c>
      <c r="J3755" s="1" t="s">
        <v>5323</v>
      </c>
      <c r="K3755" s="15" t="s">
        <v>29</v>
      </c>
      <c r="L3755" s="15">
        <v>2</v>
      </c>
      <c r="M3755" s="15" t="s">
        <v>30</v>
      </c>
      <c r="N3755" s="15">
        <v>2</v>
      </c>
      <c r="O3755" s="15">
        <v>1</v>
      </c>
      <c r="P3755" s="13" t="s">
        <v>31</v>
      </c>
      <c r="Q3755" s="13" t="s">
        <v>32</v>
      </c>
      <c r="R3755" s="1"/>
      <c r="S3755" s="13" t="str" cm="1">
        <f t="array" ref="S3755">IFERROR(_xlfn.TEXTJOIN(", ",TRUE,IF(ChangeLog[ROW_ID]=$T3755,ChangeLog[Change'#],"")),"")</f>
        <v/>
      </c>
      <c r="T3755">
        <v>3757</v>
      </c>
    </row>
    <row r="3756" spans="1:20" ht="17.100000000000001" customHeight="1" x14ac:dyDescent="0.25">
      <c r="A3756" s="1" t="s">
        <v>1242</v>
      </c>
      <c r="B3756" s="15">
        <v>2017</v>
      </c>
      <c r="C3756" s="15" t="s">
        <v>430</v>
      </c>
      <c r="D3756" s="15" t="s">
        <v>430</v>
      </c>
      <c r="E3756" s="15" t="s">
        <v>436</v>
      </c>
      <c r="F3756" s="15" t="s">
        <v>26</v>
      </c>
      <c r="G3756" s="15" t="s">
        <v>4120</v>
      </c>
      <c r="H3756" s="15" t="s">
        <v>3136</v>
      </c>
      <c r="I3756" s="15" t="s">
        <v>12511</v>
      </c>
      <c r="J3756" s="1" t="s">
        <v>6009</v>
      </c>
      <c r="K3756" s="15" t="s">
        <v>29</v>
      </c>
      <c r="L3756" s="15">
        <v>3</v>
      </c>
      <c r="M3756" s="15" t="s">
        <v>57</v>
      </c>
      <c r="N3756" s="15">
        <v>3</v>
      </c>
      <c r="O3756" s="15">
        <v>1</v>
      </c>
      <c r="P3756" s="13" t="s">
        <v>31</v>
      </c>
      <c r="Q3756" s="13" t="s">
        <v>32</v>
      </c>
      <c r="R3756" s="1"/>
      <c r="S3756" s="13" t="str" cm="1">
        <f t="array" ref="S3756">IFERROR(_xlfn.TEXTJOIN(", ",TRUE,IF(ChangeLog[ROW_ID]=$T3756,ChangeLog[Change'#],"")),"")</f>
        <v/>
      </c>
      <c r="T3756">
        <v>3758</v>
      </c>
    </row>
    <row r="3757" spans="1:20" ht="17.100000000000001" customHeight="1" x14ac:dyDescent="0.25">
      <c r="A3757" s="1" t="s">
        <v>1242</v>
      </c>
      <c r="B3757" s="15">
        <v>2017</v>
      </c>
      <c r="C3757" s="15" t="s">
        <v>430</v>
      </c>
      <c r="D3757" s="15" t="s">
        <v>430</v>
      </c>
      <c r="E3757" s="15" t="s">
        <v>436</v>
      </c>
      <c r="F3757" s="15" t="s">
        <v>26</v>
      </c>
      <c r="G3757" s="15" t="s">
        <v>4417</v>
      </c>
      <c r="H3757" s="15" t="s">
        <v>3136</v>
      </c>
      <c r="I3757" s="15" t="s">
        <v>5633</v>
      </c>
      <c r="J3757" s="1" t="s">
        <v>6011</v>
      </c>
      <c r="K3757" s="15" t="s">
        <v>29</v>
      </c>
      <c r="L3757" s="15">
        <v>3</v>
      </c>
      <c r="M3757" s="15" t="s">
        <v>57</v>
      </c>
      <c r="N3757" s="15">
        <v>3</v>
      </c>
      <c r="O3757" s="15">
        <v>1</v>
      </c>
      <c r="P3757" s="13" t="s">
        <v>31</v>
      </c>
      <c r="Q3757" s="13" t="s">
        <v>32</v>
      </c>
      <c r="R3757" s="1"/>
      <c r="S3757" s="13" t="str" cm="1">
        <f t="array" ref="S3757">IFERROR(_xlfn.TEXTJOIN(", ",TRUE,IF(ChangeLog[ROW_ID]=$T3757,ChangeLog[Change'#],"")),"")</f>
        <v/>
      </c>
      <c r="T3757">
        <v>3759</v>
      </c>
    </row>
    <row r="3758" spans="1:20" ht="17.100000000000001" customHeight="1" x14ac:dyDescent="0.25">
      <c r="A3758" s="1" t="s">
        <v>1242</v>
      </c>
      <c r="B3758" s="15">
        <v>2017</v>
      </c>
      <c r="C3758" s="15" t="s">
        <v>430</v>
      </c>
      <c r="D3758" s="15" t="s">
        <v>430</v>
      </c>
      <c r="E3758" s="15" t="s">
        <v>436</v>
      </c>
      <c r="F3758" s="15" t="s">
        <v>49</v>
      </c>
      <c r="G3758" s="15" t="s">
        <v>437</v>
      </c>
      <c r="H3758" s="15" t="s">
        <v>3136</v>
      </c>
      <c r="I3758" s="15" t="s">
        <v>12512</v>
      </c>
      <c r="J3758" s="1" t="s">
        <v>438</v>
      </c>
      <c r="K3758" s="15" t="s">
        <v>29</v>
      </c>
      <c r="L3758" s="15">
        <v>1</v>
      </c>
      <c r="M3758" s="15" t="s">
        <v>41</v>
      </c>
      <c r="N3758" s="15">
        <v>1</v>
      </c>
      <c r="O3758" s="15">
        <v>1</v>
      </c>
      <c r="P3758" s="13" t="s">
        <v>31</v>
      </c>
      <c r="Q3758" s="13" t="s">
        <v>32</v>
      </c>
      <c r="R3758" s="1"/>
      <c r="S3758" s="13" t="str" cm="1">
        <f t="array" ref="S3758">IFERROR(_xlfn.TEXTJOIN(", ",TRUE,IF(ChangeLog[ROW_ID]=$T3758,ChangeLog[Change'#],"")),"")</f>
        <v/>
      </c>
      <c r="T3758">
        <v>3760</v>
      </c>
    </row>
    <row r="3759" spans="1:20" ht="17.100000000000001" customHeight="1" x14ac:dyDescent="0.25">
      <c r="A3759" s="1" t="s">
        <v>1242</v>
      </c>
      <c r="B3759" s="15">
        <v>2017</v>
      </c>
      <c r="C3759" s="15" t="s">
        <v>430</v>
      </c>
      <c r="D3759" s="15" t="s">
        <v>430</v>
      </c>
      <c r="E3759" s="15" t="s">
        <v>436</v>
      </c>
      <c r="F3759" s="15" t="s">
        <v>49</v>
      </c>
      <c r="G3759" s="15" t="s">
        <v>4417</v>
      </c>
      <c r="H3759" s="15" t="s">
        <v>3136</v>
      </c>
      <c r="I3759" s="15" t="s">
        <v>12513</v>
      </c>
      <c r="J3759" s="1" t="s">
        <v>6014</v>
      </c>
      <c r="K3759" s="15" t="s">
        <v>29</v>
      </c>
      <c r="L3759" s="15">
        <v>2</v>
      </c>
      <c r="M3759" s="15" t="s">
        <v>30</v>
      </c>
      <c r="N3759" s="15">
        <v>2</v>
      </c>
      <c r="O3759" s="15">
        <v>1</v>
      </c>
      <c r="P3759" s="13" t="s">
        <v>31</v>
      </c>
      <c r="Q3759" s="13" t="s">
        <v>32</v>
      </c>
      <c r="R3759" s="1"/>
      <c r="S3759" s="13" t="str" cm="1">
        <f t="array" ref="S3759">IFERROR(_xlfn.TEXTJOIN(", ",TRUE,IF(ChangeLog[ROW_ID]=$T3759,ChangeLog[Change'#],"")),"")</f>
        <v/>
      </c>
      <c r="T3759">
        <v>3761</v>
      </c>
    </row>
    <row r="3760" spans="1:20" ht="306" customHeight="1" x14ac:dyDescent="0.25">
      <c r="A3760" s="1" t="s">
        <v>1242</v>
      </c>
      <c r="B3760" s="15">
        <v>2017</v>
      </c>
      <c r="C3760" s="15" t="s">
        <v>2357</v>
      </c>
      <c r="D3760" s="15" t="s">
        <v>2357</v>
      </c>
      <c r="E3760" s="15" t="s">
        <v>2358</v>
      </c>
      <c r="F3760" s="15" t="s">
        <v>26</v>
      </c>
      <c r="G3760" s="15" t="s">
        <v>36</v>
      </c>
      <c r="H3760" s="15" t="s">
        <v>5648</v>
      </c>
      <c r="I3760" s="15" t="s">
        <v>98</v>
      </c>
      <c r="J3760" s="1" t="s">
        <v>6015</v>
      </c>
      <c r="K3760" s="15" t="s">
        <v>29</v>
      </c>
      <c r="L3760" s="15">
        <v>2</v>
      </c>
      <c r="M3760" s="15" t="s">
        <v>30</v>
      </c>
      <c r="N3760" s="15">
        <v>2</v>
      </c>
      <c r="O3760" s="15">
        <v>1</v>
      </c>
      <c r="P3760" s="13" t="s">
        <v>31</v>
      </c>
      <c r="Q3760" s="13" t="s">
        <v>32</v>
      </c>
      <c r="R3760" s="1"/>
      <c r="S3760" s="13" t="str" cm="1">
        <f t="array" ref="S3760">IFERROR(_xlfn.TEXTJOIN(", ",TRUE,IF(ChangeLog[ROW_ID]=$T3760,ChangeLog[Change'#],"")),"")</f>
        <v>315</v>
      </c>
      <c r="T3760">
        <v>3762</v>
      </c>
    </row>
    <row r="3761" spans="1:20" ht="255" customHeight="1" x14ac:dyDescent="0.25">
      <c r="A3761" s="1" t="s">
        <v>1242</v>
      </c>
      <c r="B3761" s="15">
        <v>2017</v>
      </c>
      <c r="C3761" s="15" t="s">
        <v>2357</v>
      </c>
      <c r="D3761" s="15" t="s">
        <v>2357</v>
      </c>
      <c r="E3761" s="15" t="s">
        <v>2358</v>
      </c>
      <c r="F3761" s="15" t="s">
        <v>49</v>
      </c>
      <c r="G3761" s="15" t="s">
        <v>36</v>
      </c>
      <c r="H3761" s="15" t="s">
        <v>5648</v>
      </c>
      <c r="I3761" s="15" t="s">
        <v>265</v>
      </c>
      <c r="J3761" s="1" t="s">
        <v>6016</v>
      </c>
      <c r="K3761" s="15" t="s">
        <v>29</v>
      </c>
      <c r="L3761" s="15">
        <v>2</v>
      </c>
      <c r="M3761" s="15" t="s">
        <v>30</v>
      </c>
      <c r="N3761" s="15">
        <v>2</v>
      </c>
      <c r="O3761" s="15">
        <v>1</v>
      </c>
      <c r="P3761" s="13" t="s">
        <v>31</v>
      </c>
      <c r="Q3761" s="13" t="s">
        <v>32</v>
      </c>
      <c r="R3761" s="1"/>
      <c r="S3761" s="13" t="str" cm="1">
        <f t="array" ref="S3761">IFERROR(_xlfn.TEXTJOIN(", ",TRUE,IF(ChangeLog[ROW_ID]=$T3761,ChangeLog[Change'#],"")),"")</f>
        <v>316</v>
      </c>
      <c r="T3761">
        <v>3763</v>
      </c>
    </row>
    <row r="3762" spans="1:20" ht="17.100000000000001" customHeight="1" x14ac:dyDescent="0.25">
      <c r="A3762" s="1" t="s">
        <v>1242</v>
      </c>
      <c r="B3762" s="15">
        <v>2017</v>
      </c>
      <c r="C3762" s="15" t="s">
        <v>130</v>
      </c>
      <c r="D3762" s="15" t="s">
        <v>130</v>
      </c>
      <c r="E3762" s="15" t="s">
        <v>130</v>
      </c>
      <c r="F3762" s="15" t="s">
        <v>49</v>
      </c>
      <c r="G3762" s="15">
        <v>470</v>
      </c>
      <c r="H3762" s="15" t="s">
        <v>3344</v>
      </c>
      <c r="I3762" s="15" t="s">
        <v>12514</v>
      </c>
      <c r="J3762" s="1" t="s">
        <v>6018</v>
      </c>
      <c r="K3762" s="15" t="s">
        <v>29</v>
      </c>
      <c r="L3762" s="15">
        <v>1</v>
      </c>
      <c r="M3762" s="15" t="s">
        <v>41</v>
      </c>
      <c r="N3762" s="15">
        <v>1</v>
      </c>
      <c r="O3762" s="15">
        <v>1</v>
      </c>
      <c r="P3762" s="13" t="s">
        <v>31</v>
      </c>
      <c r="Q3762" s="13" t="s">
        <v>32</v>
      </c>
      <c r="R3762" s="1"/>
      <c r="S3762" s="13" t="str" cm="1">
        <f t="array" ref="S3762">IFERROR(_xlfn.TEXTJOIN(", ",TRUE,IF(ChangeLog[ROW_ID]=$T3762,ChangeLog[Change'#],"")),"")</f>
        <v/>
      </c>
      <c r="T3762">
        <v>3764</v>
      </c>
    </row>
    <row r="3763" spans="1:20" ht="17.100000000000001" customHeight="1" x14ac:dyDescent="0.25">
      <c r="A3763" s="1" t="s">
        <v>1242</v>
      </c>
      <c r="B3763" s="15">
        <v>2017</v>
      </c>
      <c r="C3763" s="15" t="s">
        <v>130</v>
      </c>
      <c r="D3763" s="15" t="s">
        <v>130</v>
      </c>
      <c r="E3763" s="15" t="s">
        <v>793</v>
      </c>
      <c r="F3763" s="15" t="s">
        <v>49</v>
      </c>
      <c r="G3763" s="15" t="s">
        <v>5346</v>
      </c>
      <c r="H3763" s="15" t="s">
        <v>3344</v>
      </c>
      <c r="I3763" s="15" t="s">
        <v>12515</v>
      </c>
      <c r="J3763" s="1" t="s">
        <v>6020</v>
      </c>
      <c r="K3763" s="15" t="s">
        <v>29</v>
      </c>
      <c r="L3763" s="15">
        <v>3</v>
      </c>
      <c r="M3763" s="15" t="s">
        <v>57</v>
      </c>
      <c r="N3763" s="15">
        <v>3</v>
      </c>
      <c r="O3763" s="15">
        <v>1</v>
      </c>
      <c r="P3763" s="13" t="s">
        <v>31</v>
      </c>
      <c r="Q3763" s="13" t="s">
        <v>32</v>
      </c>
      <c r="R3763" s="1"/>
      <c r="S3763" s="13" t="str" cm="1">
        <f t="array" ref="S3763">IFERROR(_xlfn.TEXTJOIN(", ",TRUE,IF(ChangeLog[ROW_ID]=$T3763,ChangeLog[Change'#],"")),"")</f>
        <v/>
      </c>
      <c r="T3763">
        <v>3765</v>
      </c>
    </row>
    <row r="3764" spans="1:20" ht="17.100000000000001" customHeight="1" x14ac:dyDescent="0.25">
      <c r="A3764" s="1" t="s">
        <v>1242</v>
      </c>
      <c r="B3764" s="15">
        <v>2017</v>
      </c>
      <c r="C3764" s="15" t="s">
        <v>130</v>
      </c>
      <c r="D3764" s="15" t="s">
        <v>130</v>
      </c>
      <c r="E3764" s="15" t="s">
        <v>130</v>
      </c>
      <c r="F3764" s="15" t="s">
        <v>26</v>
      </c>
      <c r="G3764" s="15" t="s">
        <v>5661</v>
      </c>
      <c r="H3764" s="15" t="s">
        <v>3344</v>
      </c>
      <c r="I3764" s="15" t="s">
        <v>5662</v>
      </c>
      <c r="J3764" s="1" t="s">
        <v>6022</v>
      </c>
      <c r="K3764" s="15" t="s">
        <v>29</v>
      </c>
      <c r="L3764" s="15">
        <v>1</v>
      </c>
      <c r="M3764" s="15" t="s">
        <v>41</v>
      </c>
      <c r="N3764" s="15">
        <v>1</v>
      </c>
      <c r="O3764" s="15">
        <v>1</v>
      </c>
      <c r="P3764" s="13" t="s">
        <v>31</v>
      </c>
      <c r="Q3764" s="13" t="s">
        <v>32</v>
      </c>
      <c r="R3764" s="1"/>
      <c r="S3764" s="13" t="str" cm="1">
        <f t="array" ref="S3764">IFERROR(_xlfn.TEXTJOIN(", ",TRUE,IF(ChangeLog[ROW_ID]=$T3764,ChangeLog[Change'#],"")),"")</f>
        <v/>
      </c>
      <c r="T3764">
        <v>3766</v>
      </c>
    </row>
    <row r="3765" spans="1:20" ht="17.100000000000001" customHeight="1" x14ac:dyDescent="0.25">
      <c r="A3765" s="1" t="s">
        <v>1242</v>
      </c>
      <c r="B3765" s="15">
        <v>2017</v>
      </c>
      <c r="C3765" s="15" t="s">
        <v>130</v>
      </c>
      <c r="D3765" s="15" t="s">
        <v>130</v>
      </c>
      <c r="E3765" s="15" t="s">
        <v>130</v>
      </c>
      <c r="F3765" s="15" t="s">
        <v>49</v>
      </c>
      <c r="G3765" s="15" t="s">
        <v>5658</v>
      </c>
      <c r="H3765" s="15" t="s">
        <v>3344</v>
      </c>
      <c r="I3765" s="15" t="s">
        <v>5659</v>
      </c>
      <c r="J3765" s="1" t="s">
        <v>6024</v>
      </c>
      <c r="K3765" s="15" t="s">
        <v>29</v>
      </c>
      <c r="L3765" s="15">
        <v>2</v>
      </c>
      <c r="M3765" s="15" t="s">
        <v>30</v>
      </c>
      <c r="N3765" s="15">
        <v>2</v>
      </c>
      <c r="O3765" s="15">
        <v>1</v>
      </c>
      <c r="P3765" s="13" t="s">
        <v>31</v>
      </c>
      <c r="Q3765" s="13" t="s">
        <v>32</v>
      </c>
      <c r="R3765" s="1"/>
      <c r="S3765" s="13" t="str" cm="1">
        <f t="array" ref="S3765">IFERROR(_xlfn.TEXTJOIN(", ",TRUE,IF(ChangeLog[ROW_ID]=$T3765,ChangeLog[Change'#],"")),"")</f>
        <v/>
      </c>
      <c r="T3765">
        <v>3767</v>
      </c>
    </row>
    <row r="3766" spans="1:20" ht="17.100000000000001" customHeight="1" x14ac:dyDescent="0.25">
      <c r="A3766" s="1" t="s">
        <v>1242</v>
      </c>
      <c r="B3766" s="15">
        <v>2017</v>
      </c>
      <c r="C3766" s="15" t="s">
        <v>130</v>
      </c>
      <c r="D3766" s="15" t="s">
        <v>130</v>
      </c>
      <c r="E3766" s="15" t="s">
        <v>130</v>
      </c>
      <c r="F3766" s="15" t="s">
        <v>49</v>
      </c>
      <c r="G3766" s="15" t="s">
        <v>218</v>
      </c>
      <c r="H3766" s="15" t="s">
        <v>3344</v>
      </c>
      <c r="I3766" s="15" t="s">
        <v>5678</v>
      </c>
      <c r="J3766" s="1" t="s">
        <v>6026</v>
      </c>
      <c r="K3766" s="15" t="s">
        <v>29</v>
      </c>
      <c r="L3766" s="15">
        <v>3</v>
      </c>
      <c r="M3766" s="15" t="s">
        <v>57</v>
      </c>
      <c r="N3766" s="15">
        <v>3</v>
      </c>
      <c r="O3766" s="15">
        <v>1</v>
      </c>
      <c r="P3766" s="13" t="s">
        <v>31</v>
      </c>
      <c r="Q3766" s="13" t="s">
        <v>32</v>
      </c>
      <c r="R3766" s="1"/>
      <c r="S3766" s="13" t="str" cm="1">
        <f t="array" ref="S3766">IFERROR(_xlfn.TEXTJOIN(", ",TRUE,IF(ChangeLog[ROW_ID]=$T3766,ChangeLog[Change'#],"")),"")</f>
        <v/>
      </c>
      <c r="T3766">
        <v>3768</v>
      </c>
    </row>
    <row r="3767" spans="1:20" ht="17.100000000000001" customHeight="1" x14ac:dyDescent="0.25">
      <c r="A3767" s="1" t="s">
        <v>1242</v>
      </c>
      <c r="B3767" s="15">
        <v>2017</v>
      </c>
      <c r="C3767" s="15" t="s">
        <v>130</v>
      </c>
      <c r="D3767" s="15" t="s">
        <v>130</v>
      </c>
      <c r="E3767" s="15" t="s">
        <v>130</v>
      </c>
      <c r="F3767" s="15" t="s">
        <v>26</v>
      </c>
      <c r="G3767" s="15" t="s">
        <v>5673</v>
      </c>
      <c r="H3767" s="15" t="s">
        <v>3344</v>
      </c>
      <c r="I3767" s="15" t="s">
        <v>5684</v>
      </c>
      <c r="J3767" s="1" t="s">
        <v>6028</v>
      </c>
      <c r="K3767" s="15" t="s">
        <v>29</v>
      </c>
      <c r="L3767" s="15">
        <v>3</v>
      </c>
      <c r="M3767" s="15" t="s">
        <v>57</v>
      </c>
      <c r="N3767" s="15">
        <v>3</v>
      </c>
      <c r="O3767" s="15">
        <v>1</v>
      </c>
      <c r="P3767" s="13" t="s">
        <v>31</v>
      </c>
      <c r="Q3767" s="13" t="s">
        <v>32</v>
      </c>
      <c r="R3767" s="1"/>
      <c r="S3767" s="13" t="str" cm="1">
        <f t="array" ref="S3767">IFERROR(_xlfn.TEXTJOIN(", ",TRUE,IF(ChangeLog[ROW_ID]=$T3767,ChangeLog[Change'#],"")),"")</f>
        <v/>
      </c>
      <c r="T3767">
        <v>3769</v>
      </c>
    </row>
    <row r="3768" spans="1:20" ht="17.100000000000001" customHeight="1" x14ac:dyDescent="0.25">
      <c r="A3768" s="1" t="s">
        <v>1242</v>
      </c>
      <c r="B3768" s="15">
        <v>2017</v>
      </c>
      <c r="C3768" s="15" t="s">
        <v>130</v>
      </c>
      <c r="D3768" s="15" t="s">
        <v>130</v>
      </c>
      <c r="E3768" s="15" t="s">
        <v>130</v>
      </c>
      <c r="F3768" s="15" t="s">
        <v>26</v>
      </c>
      <c r="G3768" s="15" t="s">
        <v>218</v>
      </c>
      <c r="H3768" s="15" t="s">
        <v>3344</v>
      </c>
      <c r="I3768" s="15" t="s">
        <v>5664</v>
      </c>
      <c r="J3768" s="1" t="s">
        <v>6030</v>
      </c>
      <c r="K3768" s="15" t="s">
        <v>29</v>
      </c>
      <c r="L3768" s="15">
        <v>3</v>
      </c>
      <c r="M3768" s="15" t="s">
        <v>57</v>
      </c>
      <c r="N3768" s="15">
        <v>3</v>
      </c>
      <c r="O3768" s="15">
        <v>1</v>
      </c>
      <c r="P3768" s="13" t="s">
        <v>31</v>
      </c>
      <c r="Q3768" s="13" t="s">
        <v>32</v>
      </c>
      <c r="R3768" s="1"/>
      <c r="S3768" s="13" t="str" cm="1">
        <f t="array" ref="S3768">IFERROR(_xlfn.TEXTJOIN(", ",TRUE,IF(ChangeLog[ROW_ID]=$T3768,ChangeLog[Change'#],"")),"")</f>
        <v/>
      </c>
      <c r="T3768">
        <v>3770</v>
      </c>
    </row>
    <row r="3769" spans="1:20" ht="17.100000000000001" customHeight="1" x14ac:dyDescent="0.25">
      <c r="A3769" s="1" t="s">
        <v>1242</v>
      </c>
      <c r="B3769" s="15">
        <v>2017</v>
      </c>
      <c r="C3769" s="15" t="s">
        <v>130</v>
      </c>
      <c r="D3769" s="15" t="s">
        <v>130</v>
      </c>
      <c r="E3769" s="15" t="s">
        <v>130</v>
      </c>
      <c r="F3769" s="15" t="s">
        <v>325</v>
      </c>
      <c r="G3769" s="15" t="s">
        <v>4251</v>
      </c>
      <c r="H3769" s="15" t="s">
        <v>3344</v>
      </c>
      <c r="I3769" s="15" t="s">
        <v>5681</v>
      </c>
      <c r="J3769" s="1" t="s">
        <v>6032</v>
      </c>
      <c r="K3769" s="15" t="s">
        <v>29</v>
      </c>
      <c r="L3769" s="15">
        <v>3</v>
      </c>
      <c r="M3769" s="15" t="s">
        <v>57</v>
      </c>
      <c r="N3769" s="15">
        <v>3</v>
      </c>
      <c r="O3769" s="15">
        <v>1</v>
      </c>
      <c r="P3769" s="13" t="s">
        <v>31</v>
      </c>
      <c r="Q3769" s="13" t="s">
        <v>32</v>
      </c>
      <c r="R3769" s="1"/>
      <c r="S3769" s="13" t="str" cm="1">
        <f t="array" ref="S3769">IFERROR(_xlfn.TEXTJOIN(", ",TRUE,IF(ChangeLog[ROW_ID]=$T3769,ChangeLog[Change'#],"")),"")</f>
        <v/>
      </c>
      <c r="T3769">
        <v>3771</v>
      </c>
    </row>
    <row r="3770" spans="1:20" ht="17.100000000000001" customHeight="1" x14ac:dyDescent="0.25">
      <c r="A3770" s="1" t="s">
        <v>1242</v>
      </c>
      <c r="B3770" s="15">
        <v>2017</v>
      </c>
      <c r="C3770" s="15" t="s">
        <v>130</v>
      </c>
      <c r="D3770" s="15" t="s">
        <v>130</v>
      </c>
      <c r="E3770" s="15" t="s">
        <v>130</v>
      </c>
      <c r="F3770" s="15" t="s">
        <v>49</v>
      </c>
      <c r="G3770" s="15" t="s">
        <v>315</v>
      </c>
      <c r="H3770" s="15" t="s">
        <v>3344</v>
      </c>
      <c r="I3770" s="15" t="s">
        <v>12516</v>
      </c>
      <c r="J3770" s="1" t="s">
        <v>6034</v>
      </c>
      <c r="K3770" s="15" t="s">
        <v>29</v>
      </c>
      <c r="L3770" s="15">
        <v>1</v>
      </c>
      <c r="M3770" s="15" t="s">
        <v>41</v>
      </c>
      <c r="N3770" s="15">
        <v>1</v>
      </c>
      <c r="O3770" s="15">
        <v>1</v>
      </c>
      <c r="P3770" s="13" t="s">
        <v>31</v>
      </c>
      <c r="Q3770" s="13" t="s">
        <v>32</v>
      </c>
      <c r="R3770" s="1"/>
      <c r="S3770" s="13" t="str" cm="1">
        <f t="array" ref="S3770">IFERROR(_xlfn.TEXTJOIN(", ",TRUE,IF(ChangeLog[ROW_ID]=$T3770,ChangeLog[Change'#],"")),"")</f>
        <v/>
      </c>
      <c r="T3770">
        <v>3772</v>
      </c>
    </row>
    <row r="3771" spans="1:20" ht="17.100000000000001" customHeight="1" x14ac:dyDescent="0.25">
      <c r="A3771" s="1" t="s">
        <v>1242</v>
      </c>
      <c r="B3771" s="15">
        <v>2017</v>
      </c>
      <c r="C3771" s="15" t="s">
        <v>130</v>
      </c>
      <c r="D3771" s="15" t="s">
        <v>130</v>
      </c>
      <c r="E3771" s="15" t="s">
        <v>130</v>
      </c>
      <c r="F3771" s="15" t="s">
        <v>26</v>
      </c>
      <c r="G3771" s="15" t="s">
        <v>301</v>
      </c>
      <c r="H3771" s="15" t="s">
        <v>3344</v>
      </c>
      <c r="I3771" s="15" t="s">
        <v>12517</v>
      </c>
      <c r="J3771" s="1" t="s">
        <v>478</v>
      </c>
      <c r="K3771" s="15" t="s">
        <v>29</v>
      </c>
      <c r="L3771" s="15">
        <v>1</v>
      </c>
      <c r="M3771" s="15" t="s">
        <v>41</v>
      </c>
      <c r="N3771" s="15">
        <v>1</v>
      </c>
      <c r="O3771" s="15">
        <v>1</v>
      </c>
      <c r="P3771" s="13" t="s">
        <v>31</v>
      </c>
      <c r="Q3771" s="13" t="s">
        <v>32</v>
      </c>
      <c r="R3771" s="1"/>
      <c r="S3771" s="13" t="str" cm="1">
        <f t="array" ref="S3771">IFERROR(_xlfn.TEXTJOIN(", ",TRUE,IF(ChangeLog[ROW_ID]=$T3771,ChangeLog[Change'#],"")),"")</f>
        <v/>
      </c>
      <c r="T3771">
        <v>3773</v>
      </c>
    </row>
    <row r="3772" spans="1:20" ht="17.100000000000001" customHeight="1" x14ac:dyDescent="0.25">
      <c r="A3772" s="1" t="s">
        <v>1242</v>
      </c>
      <c r="B3772" s="15">
        <v>2017</v>
      </c>
      <c r="C3772" s="15" t="s">
        <v>130</v>
      </c>
      <c r="D3772" s="15" t="s">
        <v>130</v>
      </c>
      <c r="E3772" s="15" t="s">
        <v>130</v>
      </c>
      <c r="F3772" s="15" t="s">
        <v>26</v>
      </c>
      <c r="G3772" s="15" t="s">
        <v>315</v>
      </c>
      <c r="H3772" s="15" t="s">
        <v>3344</v>
      </c>
      <c r="I3772" s="15" t="s">
        <v>12518</v>
      </c>
      <c r="J3772" s="1" t="s">
        <v>6037</v>
      </c>
      <c r="K3772" s="15" t="s">
        <v>29</v>
      </c>
      <c r="L3772" s="15">
        <v>2</v>
      </c>
      <c r="M3772" s="15" t="s">
        <v>30</v>
      </c>
      <c r="N3772" s="15">
        <v>2</v>
      </c>
      <c r="O3772" s="15">
        <v>1</v>
      </c>
      <c r="P3772" s="13" t="s">
        <v>31</v>
      </c>
      <c r="Q3772" s="13" t="s">
        <v>32</v>
      </c>
      <c r="R3772" s="1"/>
      <c r="S3772" s="13" t="str" cm="1">
        <f t="array" ref="S3772">IFERROR(_xlfn.TEXTJOIN(", ",TRUE,IF(ChangeLog[ROW_ID]=$T3772,ChangeLog[Change'#],"")),"")</f>
        <v/>
      </c>
      <c r="T3772">
        <v>3774</v>
      </c>
    </row>
    <row r="3773" spans="1:20" ht="17.100000000000001" customHeight="1" x14ac:dyDescent="0.25">
      <c r="A3773" s="1" t="s">
        <v>1242</v>
      </c>
      <c r="B3773" s="15">
        <v>2017</v>
      </c>
      <c r="C3773" s="15" t="s">
        <v>130</v>
      </c>
      <c r="D3773" s="15" t="s">
        <v>130</v>
      </c>
      <c r="E3773" s="15" t="s">
        <v>130</v>
      </c>
      <c r="F3773" s="15" t="s">
        <v>49</v>
      </c>
      <c r="G3773" s="15" t="s">
        <v>5673</v>
      </c>
      <c r="H3773" s="15" t="s">
        <v>3344</v>
      </c>
      <c r="I3773" s="15" t="s">
        <v>5674</v>
      </c>
      <c r="J3773" s="1" t="s">
        <v>6039</v>
      </c>
      <c r="K3773" s="15" t="s">
        <v>29</v>
      </c>
      <c r="L3773" s="15">
        <v>2</v>
      </c>
      <c r="M3773" s="15" t="s">
        <v>30</v>
      </c>
      <c r="N3773" s="15">
        <v>2</v>
      </c>
      <c r="O3773" s="15">
        <v>1</v>
      </c>
      <c r="P3773" s="13" t="s">
        <v>31</v>
      </c>
      <c r="Q3773" s="13" t="s">
        <v>32</v>
      </c>
      <c r="R3773" s="1"/>
      <c r="S3773" s="13" t="str" cm="1">
        <f t="array" ref="S3773">IFERROR(_xlfn.TEXTJOIN(", ",TRUE,IF(ChangeLog[ROW_ID]=$T3773,ChangeLog[Change'#],"")),"")</f>
        <v/>
      </c>
      <c r="T3773">
        <v>3775</v>
      </c>
    </row>
    <row r="3774" spans="1:20" ht="17.100000000000001" customHeight="1" x14ac:dyDescent="0.25">
      <c r="A3774" s="1" t="s">
        <v>1242</v>
      </c>
      <c r="B3774" s="15">
        <v>2017</v>
      </c>
      <c r="C3774" s="15" t="s">
        <v>92</v>
      </c>
      <c r="D3774" s="15" t="s">
        <v>92</v>
      </c>
      <c r="E3774" s="15" t="s">
        <v>93</v>
      </c>
      <c r="F3774" s="15" t="s">
        <v>49</v>
      </c>
      <c r="G3774" s="15" t="s">
        <v>560</v>
      </c>
      <c r="H3774" s="15" t="s">
        <v>1296</v>
      </c>
      <c r="I3774" s="15" t="s">
        <v>12519</v>
      </c>
      <c r="J3774" s="1" t="s">
        <v>4861</v>
      </c>
      <c r="K3774" s="15" t="s">
        <v>29</v>
      </c>
      <c r="L3774" s="15">
        <v>1</v>
      </c>
      <c r="M3774" s="15" t="s">
        <v>41</v>
      </c>
      <c r="N3774" s="15">
        <v>1</v>
      </c>
      <c r="O3774" s="15">
        <v>1</v>
      </c>
      <c r="P3774" s="13" t="s">
        <v>31</v>
      </c>
      <c r="Q3774" s="13" t="s">
        <v>32</v>
      </c>
      <c r="R3774" s="1" t="s">
        <v>6041</v>
      </c>
      <c r="S3774" s="13" t="str" cm="1">
        <f t="array" ref="S3774">IFERROR(_xlfn.TEXTJOIN(", ",TRUE,IF(ChangeLog[ROW_ID]=$T3774,ChangeLog[Change'#],"")),"")</f>
        <v/>
      </c>
      <c r="T3774">
        <v>3776</v>
      </c>
    </row>
    <row r="3775" spans="1:20" ht="17.100000000000001" customHeight="1" x14ac:dyDescent="0.25">
      <c r="A3775" s="1" t="s">
        <v>1242</v>
      </c>
      <c r="B3775" s="15">
        <v>2017</v>
      </c>
      <c r="C3775" s="15" t="s">
        <v>92</v>
      </c>
      <c r="D3775" s="15" t="s">
        <v>92</v>
      </c>
      <c r="E3775" s="15" t="s">
        <v>93</v>
      </c>
      <c r="F3775" s="15" t="s">
        <v>26</v>
      </c>
      <c r="G3775" s="15" t="s">
        <v>527</v>
      </c>
      <c r="H3775" s="15" t="s">
        <v>1296</v>
      </c>
      <c r="I3775" s="15" t="s">
        <v>12520</v>
      </c>
      <c r="J3775" s="1" t="s">
        <v>6043</v>
      </c>
      <c r="K3775" s="15" t="s">
        <v>29</v>
      </c>
      <c r="L3775" s="15">
        <v>3</v>
      </c>
      <c r="M3775" s="15" t="s">
        <v>57</v>
      </c>
      <c r="N3775" s="15">
        <v>3</v>
      </c>
      <c r="O3775" s="15">
        <v>1</v>
      </c>
      <c r="P3775" s="13" t="s">
        <v>31</v>
      </c>
      <c r="Q3775" s="13" t="s">
        <v>32</v>
      </c>
      <c r="R3775" s="1"/>
      <c r="S3775" s="13" t="str" cm="1">
        <f t="array" ref="S3775">IFERROR(_xlfn.TEXTJOIN(", ",TRUE,IF(ChangeLog[ROW_ID]=$T3775,ChangeLog[Change'#],"")),"")</f>
        <v/>
      </c>
      <c r="T3775">
        <v>3777</v>
      </c>
    </row>
    <row r="3776" spans="1:20" ht="17.100000000000001" customHeight="1" x14ac:dyDescent="0.25">
      <c r="A3776" s="1" t="s">
        <v>1242</v>
      </c>
      <c r="B3776" s="15">
        <v>2017</v>
      </c>
      <c r="C3776" s="15" t="s">
        <v>92</v>
      </c>
      <c r="D3776" s="15" t="s">
        <v>92</v>
      </c>
      <c r="E3776" s="15" t="s">
        <v>177</v>
      </c>
      <c r="F3776" s="15" t="s">
        <v>26</v>
      </c>
      <c r="G3776" s="15" t="s">
        <v>178</v>
      </c>
      <c r="H3776" s="15" t="s">
        <v>1296</v>
      </c>
      <c r="I3776" s="15" t="s">
        <v>12063</v>
      </c>
      <c r="J3776" s="1" t="s">
        <v>6044</v>
      </c>
      <c r="K3776" s="15" t="s">
        <v>29</v>
      </c>
      <c r="L3776" s="15">
        <v>3</v>
      </c>
      <c r="M3776" s="15" t="s">
        <v>57</v>
      </c>
      <c r="N3776" s="15">
        <v>3</v>
      </c>
      <c r="O3776" s="15">
        <v>1</v>
      </c>
      <c r="P3776" s="13" t="s">
        <v>31</v>
      </c>
      <c r="Q3776" s="13" t="s">
        <v>32</v>
      </c>
      <c r="R3776" s="1"/>
      <c r="S3776" s="13" t="str" cm="1">
        <f t="array" ref="S3776">IFERROR(_xlfn.TEXTJOIN(", ",TRUE,IF(ChangeLog[ROW_ID]=$T3776,ChangeLog[Change'#],"")),"")</f>
        <v/>
      </c>
      <c r="T3776">
        <v>3778</v>
      </c>
    </row>
    <row r="3777" spans="1:20" ht="17.100000000000001" customHeight="1" x14ac:dyDescent="0.25">
      <c r="A3777" s="1" t="s">
        <v>1242</v>
      </c>
      <c r="B3777" s="15">
        <v>2017</v>
      </c>
      <c r="C3777" s="15" t="s">
        <v>92</v>
      </c>
      <c r="D3777" s="15" t="s">
        <v>92</v>
      </c>
      <c r="E3777" s="15" t="s">
        <v>93</v>
      </c>
      <c r="F3777" s="15" t="s">
        <v>49</v>
      </c>
      <c r="G3777" s="15" t="s">
        <v>527</v>
      </c>
      <c r="H3777" s="15" t="s">
        <v>1296</v>
      </c>
      <c r="I3777" s="15" t="s">
        <v>12521</v>
      </c>
      <c r="J3777" s="1" t="s">
        <v>597</v>
      </c>
      <c r="K3777" s="15" t="s">
        <v>29</v>
      </c>
      <c r="L3777" s="15">
        <v>1</v>
      </c>
      <c r="M3777" s="15" t="s">
        <v>41</v>
      </c>
      <c r="N3777" s="15">
        <v>1</v>
      </c>
      <c r="O3777" s="15">
        <v>1</v>
      </c>
      <c r="P3777" s="13" t="s">
        <v>31</v>
      </c>
      <c r="Q3777" s="13" t="s">
        <v>32</v>
      </c>
      <c r="R3777" s="1" t="s">
        <v>6046</v>
      </c>
      <c r="S3777" s="13" t="str" cm="1">
        <f t="array" ref="S3777">IFERROR(_xlfn.TEXTJOIN(", ",TRUE,IF(ChangeLog[ROW_ID]=$T3777,ChangeLog[Change'#],"")),"")</f>
        <v/>
      </c>
      <c r="T3777">
        <v>3779</v>
      </c>
    </row>
    <row r="3778" spans="1:20" ht="17.100000000000001" customHeight="1" x14ac:dyDescent="0.25">
      <c r="A3778" s="1" t="s">
        <v>1242</v>
      </c>
      <c r="B3778" s="15">
        <v>2017</v>
      </c>
      <c r="C3778" s="15" t="s">
        <v>92</v>
      </c>
      <c r="D3778" s="15" t="s">
        <v>92</v>
      </c>
      <c r="E3778" s="15" t="s">
        <v>93</v>
      </c>
      <c r="F3778" s="15" t="s">
        <v>26</v>
      </c>
      <c r="G3778" s="15" t="s">
        <v>94</v>
      </c>
      <c r="H3778" s="15" t="s">
        <v>1296</v>
      </c>
      <c r="I3778" s="15" t="s">
        <v>12522</v>
      </c>
      <c r="J3778" s="1" t="s">
        <v>4457</v>
      </c>
      <c r="K3778" s="15" t="s">
        <v>29</v>
      </c>
      <c r="L3778" s="15">
        <v>2</v>
      </c>
      <c r="M3778" s="15" t="s">
        <v>30</v>
      </c>
      <c r="N3778" s="15">
        <v>2</v>
      </c>
      <c r="O3778" s="15">
        <v>1</v>
      </c>
      <c r="P3778" s="13" t="s">
        <v>31</v>
      </c>
      <c r="Q3778" s="13" t="s">
        <v>32</v>
      </c>
      <c r="R3778" s="1"/>
      <c r="S3778" s="13" t="str" cm="1">
        <f t="array" ref="S3778">IFERROR(_xlfn.TEXTJOIN(", ",TRUE,IF(ChangeLog[ROW_ID]=$T3778,ChangeLog[Change'#],"")),"")</f>
        <v/>
      </c>
      <c r="T3778">
        <v>3780</v>
      </c>
    </row>
    <row r="3779" spans="1:20" ht="17.100000000000001" customHeight="1" x14ac:dyDescent="0.25">
      <c r="A3779" s="1" t="s">
        <v>1242</v>
      </c>
      <c r="B3779" s="15">
        <v>2017</v>
      </c>
      <c r="C3779" s="15" t="s">
        <v>92</v>
      </c>
      <c r="D3779" s="15" t="s">
        <v>92</v>
      </c>
      <c r="E3779" s="15" t="s">
        <v>93</v>
      </c>
      <c r="F3779" s="15" t="s">
        <v>49</v>
      </c>
      <c r="G3779" s="15" t="s">
        <v>527</v>
      </c>
      <c r="H3779" s="15" t="s">
        <v>1296</v>
      </c>
      <c r="I3779" s="15" t="s">
        <v>12521</v>
      </c>
      <c r="J3779" s="1" t="s">
        <v>4861</v>
      </c>
      <c r="K3779" s="15" t="s">
        <v>29</v>
      </c>
      <c r="L3779" s="15">
        <v>2</v>
      </c>
      <c r="M3779" s="15" t="s">
        <v>30</v>
      </c>
      <c r="N3779" s="15">
        <v>2</v>
      </c>
      <c r="O3779" s="15">
        <v>1</v>
      </c>
      <c r="P3779" s="13" t="s">
        <v>31</v>
      </c>
      <c r="Q3779" s="13" t="s">
        <v>32</v>
      </c>
      <c r="R3779" s="1" t="s">
        <v>6048</v>
      </c>
      <c r="S3779" s="13" t="str" cm="1">
        <f t="array" ref="S3779">IFERROR(_xlfn.TEXTJOIN(", ",TRUE,IF(ChangeLog[ROW_ID]=$T3779,ChangeLog[Change'#],"")),"")</f>
        <v/>
      </c>
      <c r="T3779">
        <v>3781</v>
      </c>
    </row>
    <row r="3780" spans="1:20" ht="17.100000000000001" customHeight="1" x14ac:dyDescent="0.25">
      <c r="A3780" s="1" t="s">
        <v>1242</v>
      </c>
      <c r="B3780" s="15">
        <v>2017</v>
      </c>
      <c r="C3780" s="15" t="s">
        <v>92</v>
      </c>
      <c r="D3780" s="15" t="s">
        <v>92</v>
      </c>
      <c r="E3780" s="15" t="s">
        <v>386</v>
      </c>
      <c r="F3780" s="15" t="s">
        <v>49</v>
      </c>
      <c r="G3780" s="15" t="s">
        <v>1121</v>
      </c>
      <c r="H3780" s="15" t="s">
        <v>1296</v>
      </c>
      <c r="I3780" s="15" t="s">
        <v>12523</v>
      </c>
      <c r="J3780" s="1" t="s">
        <v>6050</v>
      </c>
      <c r="K3780" s="15" t="s">
        <v>29</v>
      </c>
      <c r="L3780" s="15">
        <v>2</v>
      </c>
      <c r="M3780" s="15" t="s">
        <v>30</v>
      </c>
      <c r="N3780" s="15">
        <v>2</v>
      </c>
      <c r="O3780" s="15">
        <v>1</v>
      </c>
      <c r="P3780" s="13" t="s">
        <v>31</v>
      </c>
      <c r="Q3780" s="13" t="s">
        <v>32</v>
      </c>
      <c r="R3780" s="1"/>
      <c r="S3780" s="13" t="str" cm="1">
        <f t="array" ref="S3780">IFERROR(_xlfn.TEXTJOIN(", ",TRUE,IF(ChangeLog[ROW_ID]=$T3780,ChangeLog[Change'#],"")),"")</f>
        <v/>
      </c>
      <c r="T3780">
        <v>3782</v>
      </c>
    </row>
    <row r="3781" spans="1:20" ht="17.100000000000001" customHeight="1" x14ac:dyDescent="0.25">
      <c r="A3781" s="1" t="s">
        <v>1242</v>
      </c>
      <c r="B3781" s="15">
        <v>2017</v>
      </c>
      <c r="C3781" s="15" t="s">
        <v>92</v>
      </c>
      <c r="D3781" s="15" t="s">
        <v>92</v>
      </c>
      <c r="E3781" s="15" t="s">
        <v>386</v>
      </c>
      <c r="F3781" s="15" t="s">
        <v>49</v>
      </c>
      <c r="G3781" s="15" t="s">
        <v>1121</v>
      </c>
      <c r="H3781" s="15" t="s">
        <v>1296</v>
      </c>
      <c r="I3781" s="15" t="s">
        <v>12523</v>
      </c>
      <c r="J3781" s="1" t="s">
        <v>1234</v>
      </c>
      <c r="K3781" s="15" t="s">
        <v>29</v>
      </c>
      <c r="L3781" s="15">
        <v>2</v>
      </c>
      <c r="M3781" s="15" t="s">
        <v>30</v>
      </c>
      <c r="N3781" s="15">
        <v>2</v>
      </c>
      <c r="O3781" s="15">
        <v>1</v>
      </c>
      <c r="P3781" s="13" t="s">
        <v>31</v>
      </c>
      <c r="Q3781" s="13" t="s">
        <v>32</v>
      </c>
      <c r="R3781" s="1"/>
      <c r="S3781" s="13" t="str" cm="1">
        <f t="array" ref="S3781">IFERROR(_xlfn.TEXTJOIN(", ",TRUE,IF(ChangeLog[ROW_ID]=$T3781,ChangeLog[Change'#],"")),"")</f>
        <v/>
      </c>
      <c r="T3781">
        <v>3783</v>
      </c>
    </row>
    <row r="3782" spans="1:20" ht="17.100000000000001" customHeight="1" x14ac:dyDescent="0.25">
      <c r="A3782" s="1" t="s">
        <v>1242</v>
      </c>
      <c r="B3782" s="15">
        <v>2017</v>
      </c>
      <c r="C3782" s="15" t="s">
        <v>228</v>
      </c>
      <c r="D3782" s="15" t="s">
        <v>228</v>
      </c>
      <c r="E3782" s="15" t="s">
        <v>228</v>
      </c>
      <c r="F3782" s="15" t="s">
        <v>26</v>
      </c>
      <c r="G3782" s="15" t="s">
        <v>283</v>
      </c>
      <c r="H3782" s="15" t="s">
        <v>3496</v>
      </c>
      <c r="I3782" s="15" t="s">
        <v>334</v>
      </c>
      <c r="J3782" s="1" t="s">
        <v>6051</v>
      </c>
      <c r="K3782" s="15" t="s">
        <v>29</v>
      </c>
      <c r="L3782" s="15">
        <v>3</v>
      </c>
      <c r="M3782" s="15" t="s">
        <v>57</v>
      </c>
      <c r="N3782" s="15">
        <v>3</v>
      </c>
      <c r="O3782" s="15">
        <v>1</v>
      </c>
      <c r="P3782" s="13" t="s">
        <v>31</v>
      </c>
      <c r="Q3782" s="13" t="s">
        <v>32</v>
      </c>
      <c r="R3782" s="1"/>
      <c r="S3782" s="13" t="str" cm="1">
        <f t="array" ref="S3782">IFERROR(_xlfn.TEXTJOIN(", ",TRUE,IF(ChangeLog[ROW_ID]=$T3782,ChangeLog[Change'#],"")),"")</f>
        <v/>
      </c>
      <c r="T3782">
        <v>3784</v>
      </c>
    </row>
    <row r="3783" spans="1:20" ht="17.100000000000001" customHeight="1" x14ac:dyDescent="0.25">
      <c r="A3783" s="1" t="s">
        <v>1242</v>
      </c>
      <c r="B3783" s="15">
        <v>2017</v>
      </c>
      <c r="C3783" s="15" t="s">
        <v>228</v>
      </c>
      <c r="D3783" s="15" t="s">
        <v>228</v>
      </c>
      <c r="E3783" s="15" t="s">
        <v>228</v>
      </c>
      <c r="F3783" s="15" t="s">
        <v>26</v>
      </c>
      <c r="G3783" s="15" t="s">
        <v>152</v>
      </c>
      <c r="H3783" s="15" t="s">
        <v>3496</v>
      </c>
      <c r="I3783" s="15" t="s">
        <v>1002</v>
      </c>
      <c r="J3783" s="1" t="s">
        <v>6052</v>
      </c>
      <c r="K3783" s="15" t="s">
        <v>29</v>
      </c>
      <c r="L3783" s="15">
        <v>3</v>
      </c>
      <c r="M3783" s="15" t="s">
        <v>57</v>
      </c>
      <c r="N3783" s="15">
        <v>3</v>
      </c>
      <c r="O3783" s="15">
        <v>1</v>
      </c>
      <c r="P3783" s="13" t="s">
        <v>31</v>
      </c>
      <c r="Q3783" s="13" t="s">
        <v>32</v>
      </c>
      <c r="R3783" s="1"/>
      <c r="S3783" s="13" t="str" cm="1">
        <f t="array" ref="S3783">IFERROR(_xlfn.TEXTJOIN(", ",TRUE,IF(ChangeLog[ROW_ID]=$T3783,ChangeLog[Change'#],"")),"")</f>
        <v/>
      </c>
      <c r="T3783">
        <v>3785</v>
      </c>
    </row>
    <row r="3784" spans="1:20" ht="17.100000000000001" customHeight="1" x14ac:dyDescent="0.25">
      <c r="A3784" s="1" t="s">
        <v>1242</v>
      </c>
      <c r="B3784" s="15">
        <v>2017</v>
      </c>
      <c r="C3784" s="15" t="s">
        <v>228</v>
      </c>
      <c r="D3784" s="15" t="s">
        <v>228</v>
      </c>
      <c r="E3784" s="15" t="s">
        <v>228</v>
      </c>
      <c r="F3784" s="15" t="s">
        <v>49</v>
      </c>
      <c r="G3784" s="15" t="s">
        <v>152</v>
      </c>
      <c r="H3784" s="15" t="s">
        <v>3496</v>
      </c>
      <c r="I3784" s="15" t="s">
        <v>267</v>
      </c>
      <c r="J3784" s="1" t="s">
        <v>6053</v>
      </c>
      <c r="K3784" s="15" t="s">
        <v>29</v>
      </c>
      <c r="L3784" s="15">
        <v>3</v>
      </c>
      <c r="M3784" s="15" t="s">
        <v>57</v>
      </c>
      <c r="N3784" s="15">
        <v>3</v>
      </c>
      <c r="O3784" s="15">
        <v>1</v>
      </c>
      <c r="P3784" s="13" t="s">
        <v>31</v>
      </c>
      <c r="Q3784" s="13" t="s">
        <v>32</v>
      </c>
      <c r="R3784" s="1"/>
      <c r="S3784" s="13" t="str" cm="1">
        <f t="array" ref="S3784">IFERROR(_xlfn.TEXTJOIN(", ",TRUE,IF(ChangeLog[ROW_ID]=$T3784,ChangeLog[Change'#],"")),"")</f>
        <v/>
      </c>
      <c r="T3784">
        <v>3786</v>
      </c>
    </row>
    <row r="3785" spans="1:20" ht="17.100000000000001" customHeight="1" x14ac:dyDescent="0.25">
      <c r="A3785" s="1" t="s">
        <v>1242</v>
      </c>
      <c r="B3785" s="15">
        <v>2017</v>
      </c>
      <c r="C3785" s="15" t="s">
        <v>228</v>
      </c>
      <c r="D3785" s="15" t="s">
        <v>228</v>
      </c>
      <c r="E3785" s="15" t="s">
        <v>228</v>
      </c>
      <c r="F3785" s="15" t="s">
        <v>49</v>
      </c>
      <c r="G3785" s="15" t="s">
        <v>283</v>
      </c>
      <c r="H3785" s="15" t="s">
        <v>3496</v>
      </c>
      <c r="I3785" s="15" t="s">
        <v>284</v>
      </c>
      <c r="J3785" s="1" t="s">
        <v>6054</v>
      </c>
      <c r="K3785" s="15" t="s">
        <v>29</v>
      </c>
      <c r="L3785" s="15">
        <v>3</v>
      </c>
      <c r="M3785" s="15" t="s">
        <v>57</v>
      </c>
      <c r="N3785" s="15">
        <v>3</v>
      </c>
      <c r="O3785" s="15">
        <v>1</v>
      </c>
      <c r="P3785" s="13" t="s">
        <v>31</v>
      </c>
      <c r="Q3785" s="13" t="s">
        <v>32</v>
      </c>
      <c r="R3785" s="1"/>
      <c r="S3785" s="13" t="str" cm="1">
        <f t="array" ref="S3785">IFERROR(_xlfn.TEXTJOIN(", ",TRUE,IF(ChangeLog[ROW_ID]=$T3785,ChangeLog[Change'#],"")),"")</f>
        <v/>
      </c>
      <c r="T3785">
        <v>3787</v>
      </c>
    </row>
    <row r="3786" spans="1:20" ht="17.100000000000001" customHeight="1" x14ac:dyDescent="0.25">
      <c r="A3786" s="1" t="s">
        <v>1242</v>
      </c>
      <c r="B3786" s="15">
        <v>2017</v>
      </c>
      <c r="C3786" s="15" t="s">
        <v>228</v>
      </c>
      <c r="D3786" s="15" t="s">
        <v>228</v>
      </c>
      <c r="E3786" s="15" t="s">
        <v>228</v>
      </c>
      <c r="F3786" s="15" t="s">
        <v>49</v>
      </c>
      <c r="G3786" s="15" t="s">
        <v>5737</v>
      </c>
      <c r="H3786" s="15" t="s">
        <v>3496</v>
      </c>
      <c r="I3786" s="15" t="s">
        <v>12524</v>
      </c>
      <c r="J3786" s="1" t="s">
        <v>6056</v>
      </c>
      <c r="K3786" s="15" t="s">
        <v>29</v>
      </c>
      <c r="L3786" s="15">
        <v>1</v>
      </c>
      <c r="M3786" s="15" t="s">
        <v>41</v>
      </c>
      <c r="N3786" s="15">
        <v>1</v>
      </c>
      <c r="O3786" s="15">
        <v>1</v>
      </c>
      <c r="P3786" s="13" t="s">
        <v>31</v>
      </c>
      <c r="Q3786" s="13" t="s">
        <v>32</v>
      </c>
      <c r="R3786" s="1"/>
      <c r="S3786" s="13" t="str" cm="1">
        <f t="array" ref="S3786">IFERROR(_xlfn.TEXTJOIN(", ",TRUE,IF(ChangeLog[ROW_ID]=$T3786,ChangeLog[Change'#],"")),"")</f>
        <v/>
      </c>
      <c r="T3786">
        <v>3788</v>
      </c>
    </row>
    <row r="3787" spans="1:20" ht="17.100000000000001" customHeight="1" x14ac:dyDescent="0.25">
      <c r="A3787" s="1" t="s">
        <v>1242</v>
      </c>
      <c r="B3787" s="15">
        <v>2017</v>
      </c>
      <c r="C3787" s="15" t="s">
        <v>228</v>
      </c>
      <c r="D3787" s="15" t="s">
        <v>228</v>
      </c>
      <c r="E3787" s="15" t="s">
        <v>228</v>
      </c>
      <c r="F3787" s="15" t="s">
        <v>26</v>
      </c>
      <c r="G3787" s="15" t="s">
        <v>5737</v>
      </c>
      <c r="H3787" s="15" t="s">
        <v>3496</v>
      </c>
      <c r="I3787" s="15" t="s">
        <v>5738</v>
      </c>
      <c r="J3787" s="1" t="s">
        <v>6058</v>
      </c>
      <c r="K3787" s="15" t="s">
        <v>29</v>
      </c>
      <c r="L3787" s="15">
        <v>1</v>
      </c>
      <c r="M3787" s="15" t="s">
        <v>41</v>
      </c>
      <c r="N3787" s="15">
        <v>1</v>
      </c>
      <c r="O3787" s="15">
        <v>1</v>
      </c>
      <c r="P3787" s="13" t="s">
        <v>31</v>
      </c>
      <c r="Q3787" s="13" t="s">
        <v>32</v>
      </c>
      <c r="R3787" s="1"/>
      <c r="S3787" s="13" t="str" cm="1">
        <f t="array" ref="S3787">IFERROR(_xlfn.TEXTJOIN(", ",TRUE,IF(ChangeLog[ROW_ID]=$T3787,ChangeLog[Change'#],"")),"")</f>
        <v/>
      </c>
      <c r="T3787">
        <v>3789</v>
      </c>
    </row>
    <row r="3788" spans="1:20" ht="17.100000000000001" customHeight="1" x14ac:dyDescent="0.25">
      <c r="A3788" s="1" t="s">
        <v>1242</v>
      </c>
      <c r="B3788" s="15">
        <v>2017</v>
      </c>
      <c r="C3788" s="15" t="s">
        <v>228</v>
      </c>
      <c r="D3788" s="15" t="s">
        <v>228</v>
      </c>
      <c r="E3788" s="15" t="s">
        <v>228</v>
      </c>
      <c r="F3788" s="15" t="s">
        <v>26</v>
      </c>
      <c r="G3788" s="15" t="s">
        <v>36</v>
      </c>
      <c r="H3788" s="15" t="s">
        <v>3496</v>
      </c>
      <c r="I3788" s="15" t="s">
        <v>98</v>
      </c>
      <c r="J3788" s="1" t="s">
        <v>6059</v>
      </c>
      <c r="K3788" s="15" t="s">
        <v>29</v>
      </c>
      <c r="L3788" s="15">
        <v>1</v>
      </c>
      <c r="M3788" s="15" t="s">
        <v>41</v>
      </c>
      <c r="N3788" s="15">
        <v>1</v>
      </c>
      <c r="O3788" s="15">
        <v>1</v>
      </c>
      <c r="P3788" s="13" t="s">
        <v>31</v>
      </c>
      <c r="Q3788" s="13" t="s">
        <v>32</v>
      </c>
      <c r="R3788" s="1" t="s">
        <v>6060</v>
      </c>
      <c r="S3788" s="13" t="str" cm="1">
        <f t="array" ref="S3788">IFERROR(_xlfn.TEXTJOIN(", ",TRUE,IF(ChangeLog[ROW_ID]=$T3788,ChangeLog[Change'#],"")),"")</f>
        <v/>
      </c>
      <c r="T3788">
        <v>3790</v>
      </c>
    </row>
    <row r="3789" spans="1:20" ht="17.100000000000001" customHeight="1" x14ac:dyDescent="0.25">
      <c r="A3789" s="1" t="s">
        <v>1242</v>
      </c>
      <c r="B3789" s="15">
        <v>2017</v>
      </c>
      <c r="C3789" s="15" t="s">
        <v>228</v>
      </c>
      <c r="D3789" s="15" t="s">
        <v>228</v>
      </c>
      <c r="E3789" s="15" t="s">
        <v>228</v>
      </c>
      <c r="F3789" s="15" t="s">
        <v>49</v>
      </c>
      <c r="G3789" s="15" t="s">
        <v>36</v>
      </c>
      <c r="H3789" s="15" t="s">
        <v>3496</v>
      </c>
      <c r="I3789" s="15" t="s">
        <v>265</v>
      </c>
      <c r="J3789" s="1" t="s">
        <v>6061</v>
      </c>
      <c r="K3789" s="15" t="s">
        <v>29</v>
      </c>
      <c r="L3789" s="15">
        <v>2</v>
      </c>
      <c r="M3789" s="15" t="s">
        <v>30</v>
      </c>
      <c r="N3789" s="15">
        <v>2</v>
      </c>
      <c r="O3789" s="15">
        <v>1</v>
      </c>
      <c r="P3789" s="13" t="s">
        <v>31</v>
      </c>
      <c r="Q3789" s="13" t="s">
        <v>32</v>
      </c>
      <c r="R3789" s="1"/>
      <c r="S3789" s="13" t="str" cm="1">
        <f t="array" ref="S3789">IFERROR(_xlfn.TEXTJOIN(", ",TRUE,IF(ChangeLog[ROW_ID]=$T3789,ChangeLog[Change'#],"")),"")</f>
        <v/>
      </c>
      <c r="T3789">
        <v>3791</v>
      </c>
    </row>
    <row r="3790" spans="1:20" ht="17.100000000000001" customHeight="1" x14ac:dyDescent="0.25">
      <c r="A3790" s="1" t="s">
        <v>1242</v>
      </c>
      <c r="B3790" s="15">
        <v>2017</v>
      </c>
      <c r="C3790" s="15" t="s">
        <v>228</v>
      </c>
      <c r="D3790" s="15" t="s">
        <v>228</v>
      </c>
      <c r="E3790" s="15" t="s">
        <v>228</v>
      </c>
      <c r="F3790" s="15" t="s">
        <v>26</v>
      </c>
      <c r="G3790" s="15" t="s">
        <v>283</v>
      </c>
      <c r="H3790" s="15" t="s">
        <v>3496</v>
      </c>
      <c r="I3790" s="15" t="s">
        <v>334</v>
      </c>
      <c r="J3790" s="1" t="s">
        <v>6062</v>
      </c>
      <c r="K3790" s="15" t="s">
        <v>29</v>
      </c>
      <c r="L3790" s="15">
        <v>2</v>
      </c>
      <c r="M3790" s="15" t="s">
        <v>30</v>
      </c>
      <c r="N3790" s="15">
        <v>2</v>
      </c>
      <c r="O3790" s="15">
        <v>1</v>
      </c>
      <c r="P3790" s="13" t="s">
        <v>31</v>
      </c>
      <c r="Q3790" s="13" t="s">
        <v>32</v>
      </c>
      <c r="R3790" s="1"/>
      <c r="S3790" s="13" t="str" cm="1">
        <f t="array" ref="S3790">IFERROR(_xlfn.TEXTJOIN(", ",TRUE,IF(ChangeLog[ROW_ID]=$T3790,ChangeLog[Change'#],"")),"")</f>
        <v/>
      </c>
      <c r="T3790">
        <v>3792</v>
      </c>
    </row>
    <row r="3791" spans="1:20" ht="17.100000000000001" customHeight="1" x14ac:dyDescent="0.25">
      <c r="A3791" s="1" t="s">
        <v>1242</v>
      </c>
      <c r="B3791" s="15">
        <v>2017</v>
      </c>
      <c r="C3791" s="15" t="s">
        <v>228</v>
      </c>
      <c r="D3791" s="15" t="s">
        <v>228</v>
      </c>
      <c r="E3791" s="15" t="s">
        <v>228</v>
      </c>
      <c r="F3791" s="15" t="s">
        <v>325</v>
      </c>
      <c r="G3791" s="15" t="s">
        <v>283</v>
      </c>
      <c r="H3791" s="15" t="s">
        <v>3496</v>
      </c>
      <c r="I3791" s="15" t="s">
        <v>326</v>
      </c>
      <c r="J3791" s="1" t="s">
        <v>6063</v>
      </c>
      <c r="K3791" s="15" t="s">
        <v>29</v>
      </c>
      <c r="L3791" s="15">
        <v>3</v>
      </c>
      <c r="M3791" s="15" t="s">
        <v>57</v>
      </c>
      <c r="N3791" s="15">
        <v>3</v>
      </c>
      <c r="O3791" s="15">
        <v>1</v>
      </c>
      <c r="P3791" s="13" t="s">
        <v>31</v>
      </c>
      <c r="Q3791" s="13" t="s">
        <v>32</v>
      </c>
      <c r="R3791" s="1"/>
      <c r="S3791" s="13" t="str" cm="1">
        <f t="array" ref="S3791">IFERROR(_xlfn.TEXTJOIN(", ",TRUE,IF(ChangeLog[ROW_ID]=$T3791,ChangeLog[Change'#],"")),"")</f>
        <v/>
      </c>
      <c r="T3791">
        <v>3793</v>
      </c>
    </row>
    <row r="3792" spans="1:20" ht="17.100000000000001" customHeight="1" x14ac:dyDescent="0.25">
      <c r="A3792" s="1" t="s">
        <v>1242</v>
      </c>
      <c r="B3792" s="15">
        <v>2017</v>
      </c>
      <c r="C3792" s="15" t="s">
        <v>97</v>
      </c>
      <c r="D3792" s="15" t="s">
        <v>97</v>
      </c>
      <c r="E3792" s="15" t="s">
        <v>97</v>
      </c>
      <c r="F3792" s="15" t="s">
        <v>325</v>
      </c>
      <c r="G3792" s="15" t="s">
        <v>283</v>
      </c>
      <c r="H3792" s="15" t="s">
        <v>1349</v>
      </c>
      <c r="I3792" s="15" t="s">
        <v>326</v>
      </c>
      <c r="J3792" s="1" t="s">
        <v>6064</v>
      </c>
      <c r="K3792" s="15" t="s">
        <v>29</v>
      </c>
      <c r="L3792" s="15">
        <v>3</v>
      </c>
      <c r="M3792" s="15" t="s">
        <v>57</v>
      </c>
      <c r="N3792" s="15">
        <v>3</v>
      </c>
      <c r="O3792" s="15">
        <v>1</v>
      </c>
      <c r="P3792" s="13" t="s">
        <v>31</v>
      </c>
      <c r="Q3792" s="13" t="s">
        <v>32</v>
      </c>
      <c r="R3792" s="1"/>
      <c r="S3792" s="13" t="str" cm="1">
        <f t="array" ref="S3792">IFERROR(_xlfn.TEXTJOIN(", ",TRUE,IF(ChangeLog[ROW_ID]=$T3792,ChangeLog[Change'#],"")),"")</f>
        <v/>
      </c>
      <c r="T3792">
        <v>3794</v>
      </c>
    </row>
    <row r="3793" spans="1:20" ht="17.100000000000001" customHeight="1" x14ac:dyDescent="0.25">
      <c r="A3793" s="1" t="s">
        <v>1242</v>
      </c>
      <c r="B3793" s="15">
        <v>2017</v>
      </c>
      <c r="C3793" s="15" t="s">
        <v>97</v>
      </c>
      <c r="D3793" s="15" t="s">
        <v>97</v>
      </c>
      <c r="E3793" s="15" t="s">
        <v>97</v>
      </c>
      <c r="F3793" s="15" t="s">
        <v>325</v>
      </c>
      <c r="G3793" s="15" t="s">
        <v>283</v>
      </c>
      <c r="H3793" s="15" t="s">
        <v>1349</v>
      </c>
      <c r="I3793" s="15" t="s">
        <v>326</v>
      </c>
      <c r="J3793" s="1" t="s">
        <v>6065</v>
      </c>
      <c r="K3793" s="15" t="s">
        <v>29</v>
      </c>
      <c r="L3793" s="15">
        <v>2</v>
      </c>
      <c r="M3793" s="15" t="s">
        <v>30</v>
      </c>
      <c r="N3793" s="15">
        <v>2</v>
      </c>
      <c r="O3793" s="15">
        <v>1</v>
      </c>
      <c r="P3793" s="13" t="s">
        <v>31</v>
      </c>
      <c r="Q3793" s="13" t="s">
        <v>32</v>
      </c>
      <c r="R3793" s="1"/>
      <c r="S3793" s="13" t="str" cm="1">
        <f t="array" ref="S3793">IFERROR(_xlfn.TEXTJOIN(", ",TRUE,IF(ChangeLog[ROW_ID]=$T3793,ChangeLog[Change'#],"")),"")</f>
        <v/>
      </c>
      <c r="T3793">
        <v>3795</v>
      </c>
    </row>
    <row r="3794" spans="1:20" ht="17.100000000000001" customHeight="1" x14ac:dyDescent="0.25">
      <c r="A3794" s="1" t="s">
        <v>1242</v>
      </c>
      <c r="B3794" s="15">
        <v>2017</v>
      </c>
      <c r="C3794" s="15" t="s">
        <v>97</v>
      </c>
      <c r="D3794" s="15" t="s">
        <v>97</v>
      </c>
      <c r="E3794" s="15" t="s">
        <v>97</v>
      </c>
      <c r="F3794" s="15" t="s">
        <v>49</v>
      </c>
      <c r="G3794" s="15" t="s">
        <v>152</v>
      </c>
      <c r="H3794" s="15" t="s">
        <v>1349</v>
      </c>
      <c r="I3794" s="15" t="s">
        <v>267</v>
      </c>
      <c r="J3794" s="1" t="s">
        <v>394</v>
      </c>
      <c r="K3794" s="15" t="s">
        <v>29</v>
      </c>
      <c r="L3794" s="15">
        <v>1</v>
      </c>
      <c r="M3794" s="15" t="s">
        <v>41</v>
      </c>
      <c r="N3794" s="15">
        <v>1</v>
      </c>
      <c r="O3794" s="15">
        <v>1</v>
      </c>
      <c r="P3794" s="13" t="s">
        <v>31</v>
      </c>
      <c r="Q3794" s="13" t="s">
        <v>32</v>
      </c>
      <c r="R3794" s="1"/>
      <c r="S3794" s="13" t="str" cm="1">
        <f t="array" ref="S3794">IFERROR(_xlfn.TEXTJOIN(", ",TRUE,IF(ChangeLog[ROW_ID]=$T3794,ChangeLog[Change'#],"")),"")</f>
        <v/>
      </c>
      <c r="T3794">
        <v>3796</v>
      </c>
    </row>
    <row r="3795" spans="1:20" ht="17.100000000000001" customHeight="1" x14ac:dyDescent="0.25">
      <c r="A3795" s="1" t="s">
        <v>1242</v>
      </c>
      <c r="B3795" s="15">
        <v>2017</v>
      </c>
      <c r="C3795" s="15" t="s">
        <v>97</v>
      </c>
      <c r="D3795" s="15" t="s">
        <v>97</v>
      </c>
      <c r="E3795" s="15" t="s">
        <v>97</v>
      </c>
      <c r="F3795" s="15" t="s">
        <v>49</v>
      </c>
      <c r="G3795" s="15" t="s">
        <v>283</v>
      </c>
      <c r="H3795" s="15" t="s">
        <v>1349</v>
      </c>
      <c r="I3795" s="15" t="s">
        <v>284</v>
      </c>
      <c r="J3795" s="1" t="s">
        <v>5751</v>
      </c>
      <c r="K3795" s="15" t="s">
        <v>29</v>
      </c>
      <c r="L3795" s="15">
        <v>1</v>
      </c>
      <c r="M3795" s="15" t="s">
        <v>41</v>
      </c>
      <c r="N3795" s="15">
        <v>1</v>
      </c>
      <c r="O3795" s="15">
        <v>1</v>
      </c>
      <c r="P3795" s="13" t="s">
        <v>31</v>
      </c>
      <c r="Q3795" s="13" t="s">
        <v>32</v>
      </c>
      <c r="R3795" s="1"/>
      <c r="S3795" s="13" t="str" cm="1">
        <f t="array" ref="S3795">IFERROR(_xlfn.TEXTJOIN(", ",TRUE,IF(ChangeLog[ROW_ID]=$T3795,ChangeLog[Change'#],"")),"")</f>
        <v/>
      </c>
      <c r="T3795">
        <v>3797</v>
      </c>
    </row>
    <row r="3796" spans="1:20" ht="84.95" customHeight="1" x14ac:dyDescent="0.25">
      <c r="A3796" s="1" t="s">
        <v>1242</v>
      </c>
      <c r="B3796" s="15">
        <v>2017</v>
      </c>
      <c r="C3796" s="15" t="s">
        <v>97</v>
      </c>
      <c r="D3796" s="15" t="s">
        <v>97</v>
      </c>
      <c r="E3796" s="15" t="s">
        <v>97</v>
      </c>
      <c r="F3796" s="15" t="s">
        <v>49</v>
      </c>
      <c r="G3796" s="15" t="s">
        <v>36</v>
      </c>
      <c r="H3796" s="15" t="s">
        <v>1349</v>
      </c>
      <c r="I3796" s="15" t="s">
        <v>265</v>
      </c>
      <c r="J3796" s="1" t="s">
        <v>6066</v>
      </c>
      <c r="K3796" s="15" t="s">
        <v>29</v>
      </c>
      <c r="L3796" s="15">
        <v>1</v>
      </c>
      <c r="M3796" s="15" t="s">
        <v>41</v>
      </c>
      <c r="N3796" s="15">
        <v>1</v>
      </c>
      <c r="O3796" s="15">
        <v>1</v>
      </c>
      <c r="P3796" s="13" t="s">
        <v>31</v>
      </c>
      <c r="Q3796" s="13" t="s">
        <v>32</v>
      </c>
      <c r="R3796" s="1"/>
      <c r="S3796" s="13" t="str" cm="1">
        <f t="array" ref="S3796">IFERROR(_xlfn.TEXTJOIN(", ",TRUE,IF(ChangeLog[ROW_ID]=$T3796,ChangeLog[Change'#],"")),"")</f>
        <v/>
      </c>
      <c r="T3796">
        <v>3798</v>
      </c>
    </row>
    <row r="3797" spans="1:20" ht="17.100000000000001" customHeight="1" x14ac:dyDescent="0.25">
      <c r="A3797" s="1" t="s">
        <v>1242</v>
      </c>
      <c r="B3797" s="15">
        <v>2017</v>
      </c>
      <c r="C3797" s="15" t="s">
        <v>97</v>
      </c>
      <c r="D3797" s="15" t="s">
        <v>97</v>
      </c>
      <c r="E3797" s="15" t="s">
        <v>97</v>
      </c>
      <c r="F3797" s="15" t="s">
        <v>26</v>
      </c>
      <c r="G3797" s="15" t="s">
        <v>152</v>
      </c>
      <c r="H3797" s="15" t="s">
        <v>1349</v>
      </c>
      <c r="I3797" s="15" t="s">
        <v>1002</v>
      </c>
      <c r="J3797" s="1" t="s">
        <v>576</v>
      </c>
      <c r="K3797" s="15" t="s">
        <v>29</v>
      </c>
      <c r="L3797" s="15">
        <v>1</v>
      </c>
      <c r="M3797" s="15" t="s">
        <v>41</v>
      </c>
      <c r="N3797" s="15">
        <v>1</v>
      </c>
      <c r="O3797" s="15">
        <v>1</v>
      </c>
      <c r="P3797" s="13" t="s">
        <v>31</v>
      </c>
      <c r="Q3797" s="13" t="s">
        <v>32</v>
      </c>
      <c r="R3797" s="1"/>
      <c r="S3797" s="13" t="str" cm="1">
        <f t="array" ref="S3797">IFERROR(_xlfn.TEXTJOIN(", ",TRUE,IF(ChangeLog[ROW_ID]=$T3797,ChangeLog[Change'#],"")),"")</f>
        <v/>
      </c>
      <c r="T3797">
        <v>3799</v>
      </c>
    </row>
    <row r="3798" spans="1:20" ht="17.100000000000001" customHeight="1" x14ac:dyDescent="0.25">
      <c r="A3798" s="1" t="s">
        <v>1242</v>
      </c>
      <c r="B3798" s="15">
        <v>2017</v>
      </c>
      <c r="C3798" s="15" t="s">
        <v>97</v>
      </c>
      <c r="D3798" s="15" t="s">
        <v>97</v>
      </c>
      <c r="E3798" s="15" t="s">
        <v>97</v>
      </c>
      <c r="F3798" s="15" t="s">
        <v>26</v>
      </c>
      <c r="G3798" s="15" t="s">
        <v>283</v>
      </c>
      <c r="H3798" s="15" t="s">
        <v>1349</v>
      </c>
      <c r="I3798" s="15" t="s">
        <v>334</v>
      </c>
      <c r="J3798" s="1" t="s">
        <v>6067</v>
      </c>
      <c r="K3798" s="15" t="s">
        <v>29</v>
      </c>
      <c r="L3798" s="15">
        <v>1</v>
      </c>
      <c r="M3798" s="15" t="s">
        <v>41</v>
      </c>
      <c r="N3798" s="15">
        <v>1</v>
      </c>
      <c r="O3798" s="15">
        <v>1</v>
      </c>
      <c r="P3798" s="13" t="s">
        <v>31</v>
      </c>
      <c r="Q3798" s="13" t="s">
        <v>32</v>
      </c>
      <c r="R3798" s="1"/>
      <c r="S3798" s="13" t="str" cm="1">
        <f t="array" ref="S3798">IFERROR(_xlfn.TEXTJOIN(", ",TRUE,IF(ChangeLog[ROW_ID]=$T3798,ChangeLog[Change'#],"")),"")</f>
        <v/>
      </c>
      <c r="T3798">
        <v>3800</v>
      </c>
    </row>
    <row r="3799" spans="1:20" ht="17.100000000000001" customHeight="1" x14ac:dyDescent="0.25">
      <c r="A3799" s="1" t="s">
        <v>1242</v>
      </c>
      <c r="B3799" s="15">
        <v>2017</v>
      </c>
      <c r="C3799" s="15" t="s">
        <v>97</v>
      </c>
      <c r="D3799" s="15" t="s">
        <v>97</v>
      </c>
      <c r="E3799" s="15" t="s">
        <v>97</v>
      </c>
      <c r="F3799" s="15" t="s">
        <v>26</v>
      </c>
      <c r="G3799" s="15" t="s">
        <v>152</v>
      </c>
      <c r="H3799" s="15" t="s">
        <v>1349</v>
      </c>
      <c r="I3799" s="15" t="s">
        <v>1002</v>
      </c>
      <c r="J3799" s="1" t="s">
        <v>1186</v>
      </c>
      <c r="K3799" s="15" t="s">
        <v>29</v>
      </c>
      <c r="L3799" s="15">
        <v>2</v>
      </c>
      <c r="M3799" s="15" t="s">
        <v>30</v>
      </c>
      <c r="N3799" s="15">
        <v>2</v>
      </c>
      <c r="O3799" s="15">
        <v>1</v>
      </c>
      <c r="P3799" s="13" t="s">
        <v>31</v>
      </c>
      <c r="Q3799" s="13" t="s">
        <v>32</v>
      </c>
      <c r="R3799" s="1"/>
      <c r="S3799" s="13" t="str" cm="1">
        <f t="array" ref="S3799">IFERROR(_xlfn.TEXTJOIN(", ",TRUE,IF(ChangeLog[ROW_ID]=$T3799,ChangeLog[Change'#],"")),"")</f>
        <v/>
      </c>
      <c r="T3799">
        <v>3801</v>
      </c>
    </row>
    <row r="3800" spans="1:20" ht="17.100000000000001" customHeight="1" x14ac:dyDescent="0.25">
      <c r="A3800" s="1" t="s">
        <v>1242</v>
      </c>
      <c r="B3800" s="15">
        <v>2017</v>
      </c>
      <c r="C3800" s="15" t="s">
        <v>97</v>
      </c>
      <c r="D3800" s="15" t="s">
        <v>97</v>
      </c>
      <c r="E3800" s="15" t="s">
        <v>97</v>
      </c>
      <c r="F3800" s="15" t="s">
        <v>26</v>
      </c>
      <c r="G3800" s="15" t="s">
        <v>283</v>
      </c>
      <c r="H3800" s="15" t="s">
        <v>1349</v>
      </c>
      <c r="I3800" s="15" t="s">
        <v>334</v>
      </c>
      <c r="J3800" s="1" t="s">
        <v>6068</v>
      </c>
      <c r="K3800" s="15" t="s">
        <v>29</v>
      </c>
      <c r="L3800" s="15">
        <v>2</v>
      </c>
      <c r="M3800" s="15" t="s">
        <v>30</v>
      </c>
      <c r="N3800" s="15">
        <v>2</v>
      </c>
      <c r="O3800" s="15">
        <v>1</v>
      </c>
      <c r="P3800" s="13" t="s">
        <v>31</v>
      </c>
      <c r="Q3800" s="13" t="s">
        <v>32</v>
      </c>
      <c r="R3800" s="1"/>
      <c r="S3800" s="13" t="str" cm="1">
        <f t="array" ref="S3800">IFERROR(_xlfn.TEXTJOIN(", ",TRUE,IF(ChangeLog[ROW_ID]=$T3800,ChangeLog[Change'#],"")),"")</f>
        <v/>
      </c>
      <c r="T3800">
        <v>3802</v>
      </c>
    </row>
    <row r="3801" spans="1:20" ht="17.100000000000001" customHeight="1" x14ac:dyDescent="0.25">
      <c r="A3801" s="1" t="s">
        <v>1242</v>
      </c>
      <c r="B3801" s="15">
        <v>2017</v>
      </c>
      <c r="C3801" s="15" t="s">
        <v>97</v>
      </c>
      <c r="D3801" s="15" t="s">
        <v>97</v>
      </c>
      <c r="E3801" s="15" t="s">
        <v>97</v>
      </c>
      <c r="F3801" s="15" t="s">
        <v>26</v>
      </c>
      <c r="G3801" s="15" t="s">
        <v>36</v>
      </c>
      <c r="H3801" s="15" t="s">
        <v>1349</v>
      </c>
      <c r="I3801" s="15" t="s">
        <v>98</v>
      </c>
      <c r="J3801" s="1" t="s">
        <v>6069</v>
      </c>
      <c r="K3801" s="15" t="s">
        <v>29</v>
      </c>
      <c r="L3801" s="15">
        <v>2</v>
      </c>
      <c r="M3801" s="15" t="s">
        <v>30</v>
      </c>
      <c r="N3801" s="15">
        <v>2</v>
      </c>
      <c r="O3801" s="15">
        <v>1</v>
      </c>
      <c r="P3801" s="13" t="s">
        <v>31</v>
      </c>
      <c r="Q3801" s="13" t="s">
        <v>32</v>
      </c>
      <c r="R3801" s="1"/>
      <c r="S3801" s="13" t="str" cm="1">
        <f t="array" ref="S3801">IFERROR(_xlfn.TEXTJOIN(", ",TRUE,IF(ChangeLog[ROW_ID]=$T3801,ChangeLog[Change'#],"")),"")</f>
        <v/>
      </c>
      <c r="T3801">
        <v>3803</v>
      </c>
    </row>
    <row r="3802" spans="1:20" ht="17.100000000000001" customHeight="1" x14ac:dyDescent="0.25">
      <c r="A3802" s="1" t="s">
        <v>1242</v>
      </c>
      <c r="B3802" s="15">
        <v>2017</v>
      </c>
      <c r="C3802" s="15" t="s">
        <v>97</v>
      </c>
      <c r="D3802" s="15" t="s">
        <v>97</v>
      </c>
      <c r="E3802" s="15" t="s">
        <v>97</v>
      </c>
      <c r="F3802" s="15" t="s">
        <v>49</v>
      </c>
      <c r="G3802" s="15" t="s">
        <v>152</v>
      </c>
      <c r="H3802" s="15" t="s">
        <v>1349</v>
      </c>
      <c r="I3802" s="15" t="s">
        <v>267</v>
      </c>
      <c r="J3802" s="1" t="s">
        <v>6070</v>
      </c>
      <c r="K3802" s="15" t="s">
        <v>29</v>
      </c>
      <c r="L3802" s="15">
        <v>2</v>
      </c>
      <c r="M3802" s="15" t="s">
        <v>30</v>
      </c>
      <c r="N3802" s="15">
        <v>2</v>
      </c>
      <c r="O3802" s="15">
        <v>1</v>
      </c>
      <c r="P3802" s="13" t="s">
        <v>31</v>
      </c>
      <c r="Q3802" s="13" t="s">
        <v>32</v>
      </c>
      <c r="R3802" s="1"/>
      <c r="S3802" s="13" t="str" cm="1">
        <f t="array" ref="S3802">IFERROR(_xlfn.TEXTJOIN(", ",TRUE,IF(ChangeLog[ROW_ID]=$T3802,ChangeLog[Change'#],"")),"")</f>
        <v/>
      </c>
      <c r="T3802">
        <v>3804</v>
      </c>
    </row>
    <row r="3803" spans="1:20" ht="17.100000000000001" customHeight="1" x14ac:dyDescent="0.25">
      <c r="A3803" s="1" t="s">
        <v>1242</v>
      </c>
      <c r="B3803" s="15">
        <v>2017</v>
      </c>
      <c r="C3803" s="15" t="s">
        <v>97</v>
      </c>
      <c r="D3803" s="15" t="s">
        <v>97</v>
      </c>
      <c r="E3803" s="15" t="s">
        <v>97</v>
      </c>
      <c r="F3803" s="15" t="s">
        <v>49</v>
      </c>
      <c r="G3803" s="15" t="s">
        <v>283</v>
      </c>
      <c r="H3803" s="15" t="s">
        <v>1349</v>
      </c>
      <c r="I3803" s="15" t="s">
        <v>284</v>
      </c>
      <c r="J3803" s="1" t="s">
        <v>6071</v>
      </c>
      <c r="K3803" s="15" t="s">
        <v>29</v>
      </c>
      <c r="L3803" s="15">
        <v>2</v>
      </c>
      <c r="M3803" s="15" t="s">
        <v>30</v>
      </c>
      <c r="N3803" s="15">
        <v>2</v>
      </c>
      <c r="O3803" s="15">
        <v>1</v>
      </c>
      <c r="P3803" s="13" t="s">
        <v>31</v>
      </c>
      <c r="Q3803" s="13" t="s">
        <v>32</v>
      </c>
      <c r="R3803" s="1"/>
      <c r="S3803" s="13" t="str" cm="1">
        <f t="array" ref="S3803">IFERROR(_xlfn.TEXTJOIN(", ",TRUE,IF(ChangeLog[ROW_ID]=$T3803,ChangeLog[Change'#],"")),"")</f>
        <v/>
      </c>
      <c r="T3803">
        <v>3805</v>
      </c>
    </row>
    <row r="3804" spans="1:20" ht="17.100000000000001" customHeight="1" x14ac:dyDescent="0.25">
      <c r="A3804" s="1" t="s">
        <v>1242</v>
      </c>
      <c r="B3804" s="15">
        <v>2017</v>
      </c>
      <c r="C3804" s="15" t="s">
        <v>3203</v>
      </c>
      <c r="D3804" s="15" t="s">
        <v>3203</v>
      </c>
      <c r="E3804" s="15" t="s">
        <v>5197</v>
      </c>
      <c r="F3804" s="15" t="s">
        <v>49</v>
      </c>
      <c r="G3804" s="15" t="s">
        <v>152</v>
      </c>
      <c r="H3804" s="15" t="s">
        <v>3206</v>
      </c>
      <c r="I3804" s="15" t="s">
        <v>12525</v>
      </c>
      <c r="J3804" s="1" t="s">
        <v>5755</v>
      </c>
      <c r="K3804" s="15" t="s">
        <v>29</v>
      </c>
      <c r="L3804" s="15">
        <v>3</v>
      </c>
      <c r="M3804" s="15" t="s">
        <v>57</v>
      </c>
      <c r="N3804" s="15">
        <v>3</v>
      </c>
      <c r="O3804" s="15">
        <v>1</v>
      </c>
      <c r="P3804" s="13" t="s">
        <v>31</v>
      </c>
      <c r="Q3804" s="13" t="s">
        <v>32</v>
      </c>
      <c r="R3804" s="1"/>
      <c r="S3804" s="13" t="str" cm="1">
        <f t="array" ref="S3804">IFERROR(_xlfn.TEXTJOIN(", ",TRUE,IF(ChangeLog[ROW_ID]=$T3804,ChangeLog[Change'#],"")),"")</f>
        <v/>
      </c>
      <c r="T3804">
        <v>3806</v>
      </c>
    </row>
    <row r="3805" spans="1:20" ht="17.100000000000001" customHeight="1" x14ac:dyDescent="0.25">
      <c r="A3805" s="1" t="s">
        <v>1242</v>
      </c>
      <c r="B3805" s="15">
        <v>2017</v>
      </c>
      <c r="C3805" s="15" t="s">
        <v>1300</v>
      </c>
      <c r="D3805" s="15" t="s">
        <v>1300</v>
      </c>
      <c r="E3805" s="15" t="s">
        <v>1300</v>
      </c>
      <c r="F3805" s="15" t="s">
        <v>49</v>
      </c>
      <c r="G3805" s="15" t="s">
        <v>152</v>
      </c>
      <c r="H3805" s="15" t="s">
        <v>2893</v>
      </c>
      <c r="I3805" s="15" t="s">
        <v>267</v>
      </c>
      <c r="J3805" s="1" t="s">
        <v>6073</v>
      </c>
      <c r="K3805" s="15" t="s">
        <v>29</v>
      </c>
      <c r="L3805" s="15">
        <v>3</v>
      </c>
      <c r="M3805" s="15" t="s">
        <v>57</v>
      </c>
      <c r="N3805" s="15">
        <v>3</v>
      </c>
      <c r="O3805" s="15">
        <v>1</v>
      </c>
      <c r="P3805" s="13" t="s">
        <v>31</v>
      </c>
      <c r="Q3805" s="13" t="s">
        <v>32</v>
      </c>
      <c r="R3805" s="1" t="s">
        <v>6074</v>
      </c>
      <c r="S3805" s="13" t="str" cm="1">
        <f t="array" ref="S3805">IFERROR(_xlfn.TEXTJOIN(", ",TRUE,IF(ChangeLog[ROW_ID]=$T3805,ChangeLog[Change'#],"")),"")</f>
        <v/>
      </c>
      <c r="T3805">
        <v>3807</v>
      </c>
    </row>
    <row r="3806" spans="1:20" ht="17.100000000000001" customHeight="1" x14ac:dyDescent="0.25">
      <c r="A3806" s="1" t="s">
        <v>1242</v>
      </c>
      <c r="B3806" s="15">
        <v>2017</v>
      </c>
      <c r="C3806" s="15" t="s">
        <v>4696</v>
      </c>
      <c r="D3806" s="15" t="s">
        <v>4696</v>
      </c>
      <c r="E3806" s="15" t="s">
        <v>4696</v>
      </c>
      <c r="F3806" s="15" t="s">
        <v>26</v>
      </c>
      <c r="G3806" s="15" t="s">
        <v>369</v>
      </c>
      <c r="H3806" s="15" t="s">
        <v>4697</v>
      </c>
      <c r="I3806" s="15" t="s">
        <v>5768</v>
      </c>
      <c r="J3806" s="1" t="s">
        <v>6075</v>
      </c>
      <c r="K3806" s="15" t="s">
        <v>29</v>
      </c>
      <c r="L3806" s="15">
        <v>3</v>
      </c>
      <c r="M3806" s="15" t="s">
        <v>57</v>
      </c>
      <c r="N3806" s="15">
        <v>3</v>
      </c>
      <c r="O3806" s="15">
        <v>1</v>
      </c>
      <c r="P3806" s="13" t="s">
        <v>31</v>
      </c>
      <c r="Q3806" s="13" t="s">
        <v>32</v>
      </c>
      <c r="R3806" s="1"/>
      <c r="S3806" s="13" t="str" cm="1">
        <f t="array" ref="S3806">IFERROR(_xlfn.TEXTJOIN(", ",TRUE,IF(ChangeLog[ROW_ID]=$T3806,ChangeLog[Change'#],"")),"")</f>
        <v/>
      </c>
      <c r="T3806">
        <v>3808</v>
      </c>
    </row>
    <row r="3807" spans="1:20" ht="17.100000000000001" customHeight="1" x14ac:dyDescent="0.25">
      <c r="A3807" s="1" t="s">
        <v>1242</v>
      </c>
      <c r="B3807" s="15">
        <v>2017</v>
      </c>
      <c r="C3807" s="15" t="s">
        <v>2896</v>
      </c>
      <c r="D3807" s="15" t="s">
        <v>2896</v>
      </c>
      <c r="E3807" s="15" t="s">
        <v>5208</v>
      </c>
      <c r="F3807" s="15" t="s">
        <v>49</v>
      </c>
      <c r="G3807" s="15" t="s">
        <v>369</v>
      </c>
      <c r="H3807" s="15" t="s">
        <v>6076</v>
      </c>
      <c r="I3807" s="15" t="s">
        <v>5778</v>
      </c>
      <c r="J3807" s="1" t="s">
        <v>6077</v>
      </c>
      <c r="K3807" s="15" t="s">
        <v>29</v>
      </c>
      <c r="L3807" s="15">
        <v>3</v>
      </c>
      <c r="M3807" s="15" t="s">
        <v>57</v>
      </c>
      <c r="N3807" s="15">
        <v>3</v>
      </c>
      <c r="O3807" s="15">
        <v>1</v>
      </c>
      <c r="P3807" s="13" t="s">
        <v>31</v>
      </c>
      <c r="Q3807" s="13" t="s">
        <v>32</v>
      </c>
      <c r="R3807" s="1"/>
      <c r="S3807" s="13" t="str" cm="1">
        <f t="array" ref="S3807">IFERROR(_xlfn.TEXTJOIN(", ",TRUE,IF(ChangeLog[ROW_ID]=$T3807,ChangeLog[Change'#],"")),"")</f>
        <v/>
      </c>
      <c r="T3807">
        <v>3809</v>
      </c>
    </row>
    <row r="3808" spans="1:20" ht="17.100000000000001" customHeight="1" x14ac:dyDescent="0.25">
      <c r="A3808" s="1" t="s">
        <v>1242</v>
      </c>
      <c r="B3808" s="15">
        <v>2017</v>
      </c>
      <c r="C3808" s="15" t="s">
        <v>2896</v>
      </c>
      <c r="D3808" s="15" t="s">
        <v>2896</v>
      </c>
      <c r="E3808" s="15" t="s">
        <v>2897</v>
      </c>
      <c r="F3808" s="15" t="s">
        <v>49</v>
      </c>
      <c r="G3808" s="15" t="s">
        <v>2898</v>
      </c>
      <c r="H3808" s="15" t="s">
        <v>6076</v>
      </c>
      <c r="I3808" s="15" t="s">
        <v>5771</v>
      </c>
      <c r="J3808" s="1" t="s">
        <v>5212</v>
      </c>
      <c r="K3808" s="15" t="s">
        <v>29</v>
      </c>
      <c r="L3808" s="15">
        <v>1</v>
      </c>
      <c r="M3808" s="15" t="s">
        <v>41</v>
      </c>
      <c r="N3808" s="15">
        <v>1</v>
      </c>
      <c r="O3808" s="15">
        <v>1</v>
      </c>
      <c r="P3808" s="13" t="s">
        <v>31</v>
      </c>
      <c r="Q3808" s="13" t="s">
        <v>32</v>
      </c>
      <c r="R3808" s="1" t="s">
        <v>6085</v>
      </c>
      <c r="S3808" s="13" t="str" cm="1">
        <f t="array" ref="S3808">IFERROR(_xlfn.TEXTJOIN(", ",TRUE,IF(ChangeLog[ROW_ID]=$T3808,ChangeLog[Change'#],"")),"")</f>
        <v/>
      </c>
      <c r="T3808">
        <v>3810</v>
      </c>
    </row>
    <row r="3809" spans="1:20" ht="17.100000000000001" customHeight="1" x14ac:dyDescent="0.25">
      <c r="A3809" s="1" t="s">
        <v>1242</v>
      </c>
      <c r="B3809" s="15">
        <v>2017</v>
      </c>
      <c r="C3809" s="15" t="s">
        <v>2896</v>
      </c>
      <c r="D3809" s="15" t="s">
        <v>2896</v>
      </c>
      <c r="E3809" s="15" t="s">
        <v>2897</v>
      </c>
      <c r="F3809" s="15" t="s">
        <v>49</v>
      </c>
      <c r="G3809" s="15" t="s">
        <v>2902</v>
      </c>
      <c r="H3809" s="15" t="s">
        <v>6076</v>
      </c>
      <c r="I3809" s="15" t="s">
        <v>5773</v>
      </c>
      <c r="J3809" s="1" t="s">
        <v>5774</v>
      </c>
      <c r="K3809" s="15" t="s">
        <v>29</v>
      </c>
      <c r="L3809" s="15">
        <v>2</v>
      </c>
      <c r="M3809" s="15" t="s">
        <v>30</v>
      </c>
      <c r="N3809" s="15">
        <v>2</v>
      </c>
      <c r="O3809" s="15">
        <v>1</v>
      </c>
      <c r="P3809" s="13" t="s">
        <v>31</v>
      </c>
      <c r="Q3809" s="13" t="s">
        <v>32</v>
      </c>
      <c r="R3809" s="1" t="s">
        <v>6079</v>
      </c>
      <c r="S3809" s="13" t="str" cm="1">
        <f t="array" ref="S3809">IFERROR(_xlfn.TEXTJOIN(", ",TRUE,IF(ChangeLog[ROW_ID]=$T3809,ChangeLog[Change'#],"")),"")</f>
        <v/>
      </c>
      <c r="T3809">
        <v>3811</v>
      </c>
    </row>
    <row r="3810" spans="1:20" ht="17.100000000000001" customHeight="1" x14ac:dyDescent="0.25">
      <c r="A3810" s="1" t="s">
        <v>1242</v>
      </c>
      <c r="B3810" s="15">
        <v>2017</v>
      </c>
      <c r="C3810" s="15" t="s">
        <v>2896</v>
      </c>
      <c r="D3810" s="15" t="s">
        <v>2896</v>
      </c>
      <c r="E3810" s="15" t="s">
        <v>2897</v>
      </c>
      <c r="F3810" s="15" t="s">
        <v>26</v>
      </c>
      <c r="G3810" s="15" t="s">
        <v>2825</v>
      </c>
      <c r="H3810" s="15" t="s">
        <v>6076</v>
      </c>
      <c r="I3810" s="15" t="s">
        <v>12526</v>
      </c>
      <c r="J3810" s="1" t="s">
        <v>5776</v>
      </c>
      <c r="K3810" s="15" t="s">
        <v>29</v>
      </c>
      <c r="L3810" s="15">
        <v>3</v>
      </c>
      <c r="M3810" s="15" t="s">
        <v>57</v>
      </c>
      <c r="N3810" s="15">
        <v>3</v>
      </c>
      <c r="O3810" s="15">
        <v>1</v>
      </c>
      <c r="P3810" s="13" t="s">
        <v>31</v>
      </c>
      <c r="Q3810" s="13" t="s">
        <v>32</v>
      </c>
      <c r="R3810" s="1"/>
      <c r="S3810" s="13" t="str" cm="1">
        <f t="array" ref="S3810">IFERROR(_xlfn.TEXTJOIN(", ",TRUE,IF(ChangeLog[ROW_ID]=$T3810,ChangeLog[Change'#],"")),"")</f>
        <v/>
      </c>
      <c r="T3810">
        <v>3812</v>
      </c>
    </row>
    <row r="3811" spans="1:20" ht="17.100000000000001" customHeight="1" x14ac:dyDescent="0.25">
      <c r="A3811" s="1" t="s">
        <v>1242</v>
      </c>
      <c r="B3811" s="15">
        <v>2017</v>
      </c>
      <c r="C3811" s="15" t="s">
        <v>2896</v>
      </c>
      <c r="D3811" s="15" t="s">
        <v>2896</v>
      </c>
      <c r="E3811" s="15" t="s">
        <v>5208</v>
      </c>
      <c r="F3811" s="15" t="s">
        <v>325</v>
      </c>
      <c r="G3811" s="15" t="s">
        <v>5779</v>
      </c>
      <c r="H3811" s="15" t="s">
        <v>6076</v>
      </c>
      <c r="I3811" s="15" t="s">
        <v>5780</v>
      </c>
      <c r="J3811" s="1" t="s">
        <v>6082</v>
      </c>
      <c r="K3811" s="15" t="s">
        <v>29</v>
      </c>
      <c r="L3811" s="15">
        <v>2</v>
      </c>
      <c r="M3811" s="15" t="s">
        <v>30</v>
      </c>
      <c r="N3811" s="15">
        <v>2</v>
      </c>
      <c r="O3811" s="15">
        <v>1</v>
      </c>
      <c r="P3811" s="13" t="s">
        <v>31</v>
      </c>
      <c r="Q3811" s="13" t="s">
        <v>32</v>
      </c>
      <c r="R3811" s="1"/>
      <c r="S3811" s="13" t="str" cm="1">
        <f t="array" ref="S3811">IFERROR(_xlfn.TEXTJOIN(", ",TRUE,IF(ChangeLog[ROW_ID]=$T3811,ChangeLog[Change'#],"")),"")</f>
        <v/>
      </c>
      <c r="T3811">
        <v>3813</v>
      </c>
    </row>
    <row r="3812" spans="1:20" ht="17.100000000000001" customHeight="1" x14ac:dyDescent="0.25">
      <c r="A3812" s="1" t="s">
        <v>1242</v>
      </c>
      <c r="B3812" s="15">
        <v>2017</v>
      </c>
      <c r="C3812" s="15" t="s">
        <v>2896</v>
      </c>
      <c r="D3812" s="15" t="s">
        <v>2896</v>
      </c>
      <c r="E3812" s="15" t="s">
        <v>2897</v>
      </c>
      <c r="F3812" s="15" t="s">
        <v>26</v>
      </c>
      <c r="G3812" s="15" t="s">
        <v>2898</v>
      </c>
      <c r="H3812" s="15" t="s">
        <v>6076</v>
      </c>
      <c r="I3812" s="15" t="s">
        <v>5775</v>
      </c>
      <c r="J3812" s="1" t="s">
        <v>5776</v>
      </c>
      <c r="K3812" s="15" t="s">
        <v>29</v>
      </c>
      <c r="L3812" s="15">
        <v>1</v>
      </c>
      <c r="M3812" s="15" t="s">
        <v>41</v>
      </c>
      <c r="N3812" s="15">
        <v>1</v>
      </c>
      <c r="O3812" s="15">
        <v>1</v>
      </c>
      <c r="P3812" s="13" t="s">
        <v>31</v>
      </c>
      <c r="Q3812" s="13" t="s">
        <v>32</v>
      </c>
      <c r="R3812" s="1" t="s">
        <v>6084</v>
      </c>
      <c r="S3812" s="13" t="str" cm="1">
        <f t="array" ref="S3812">IFERROR(_xlfn.TEXTJOIN(", ",TRUE,IF(ChangeLog[ROW_ID]=$T3812,ChangeLog[Change'#],"")),"")</f>
        <v/>
      </c>
      <c r="T3812">
        <v>3814</v>
      </c>
    </row>
    <row r="3813" spans="1:20" ht="17.100000000000001" customHeight="1" x14ac:dyDescent="0.25">
      <c r="A3813" s="1" t="s">
        <v>1242</v>
      </c>
      <c r="B3813" s="15">
        <v>2017</v>
      </c>
      <c r="C3813" s="15" t="s">
        <v>2896</v>
      </c>
      <c r="D3813" s="15" t="s">
        <v>2896</v>
      </c>
      <c r="E3813" s="15" t="s">
        <v>5208</v>
      </c>
      <c r="F3813" s="15" t="s">
        <v>49</v>
      </c>
      <c r="G3813" s="15" t="s">
        <v>369</v>
      </c>
      <c r="H3813" s="15" t="s">
        <v>6076</v>
      </c>
      <c r="I3813" s="15" t="s">
        <v>5778</v>
      </c>
      <c r="J3813" s="1" t="s">
        <v>5212</v>
      </c>
      <c r="K3813" s="15" t="s">
        <v>29</v>
      </c>
      <c r="L3813" s="15">
        <v>1</v>
      </c>
      <c r="M3813" s="15" t="s">
        <v>41</v>
      </c>
      <c r="N3813" s="15">
        <v>1</v>
      </c>
      <c r="O3813" s="15">
        <v>1</v>
      </c>
      <c r="P3813" s="13" t="s">
        <v>31</v>
      </c>
      <c r="Q3813" s="13" t="s">
        <v>32</v>
      </c>
      <c r="R3813" s="1"/>
      <c r="S3813" s="13" t="str" cm="1">
        <f t="array" ref="S3813">IFERROR(_xlfn.TEXTJOIN(", ",TRUE,IF(ChangeLog[ROW_ID]=$T3813,ChangeLog[Change'#],"")),"")</f>
        <v/>
      </c>
      <c r="T3813">
        <v>3815</v>
      </c>
    </row>
    <row r="3814" spans="1:20" ht="17.100000000000001" customHeight="1" x14ac:dyDescent="0.25">
      <c r="A3814" s="1" t="s">
        <v>1242</v>
      </c>
      <c r="B3814" s="15">
        <v>2017</v>
      </c>
      <c r="C3814" s="15" t="s">
        <v>189</v>
      </c>
      <c r="D3814" s="15" t="s">
        <v>189</v>
      </c>
      <c r="E3814" s="15" t="s">
        <v>190</v>
      </c>
      <c r="F3814" s="15" t="s">
        <v>49</v>
      </c>
      <c r="G3814" s="15" t="s">
        <v>3516</v>
      </c>
      <c r="H3814" s="15" t="s">
        <v>3517</v>
      </c>
      <c r="I3814" s="15" t="s">
        <v>12527</v>
      </c>
      <c r="J3814" s="1" t="s">
        <v>6087</v>
      </c>
      <c r="K3814" s="15" t="s">
        <v>29</v>
      </c>
      <c r="L3814" s="15">
        <v>3</v>
      </c>
      <c r="M3814" s="15" t="s">
        <v>57</v>
      </c>
      <c r="N3814" s="15">
        <v>3</v>
      </c>
      <c r="O3814" s="15">
        <v>1</v>
      </c>
      <c r="P3814" s="13" t="s">
        <v>31</v>
      </c>
      <c r="Q3814" s="13" t="s">
        <v>32</v>
      </c>
      <c r="R3814" s="1"/>
      <c r="S3814" s="13" t="str" cm="1">
        <f t="array" ref="S3814">IFERROR(_xlfn.TEXTJOIN(", ",TRUE,IF(ChangeLog[ROW_ID]=$T3814,ChangeLog[Change'#],"")),"")</f>
        <v/>
      </c>
      <c r="T3814">
        <v>3816</v>
      </c>
    </row>
    <row r="3815" spans="1:20" ht="17.100000000000001" customHeight="1" x14ac:dyDescent="0.25">
      <c r="A3815" s="1" t="s">
        <v>1242</v>
      </c>
      <c r="B3815" s="15">
        <v>2017</v>
      </c>
      <c r="C3815" s="15" t="s">
        <v>189</v>
      </c>
      <c r="D3815" s="15" t="s">
        <v>189</v>
      </c>
      <c r="E3815" s="15" t="s">
        <v>190</v>
      </c>
      <c r="F3815" s="15" t="s">
        <v>26</v>
      </c>
      <c r="G3815" s="15" t="s">
        <v>3516</v>
      </c>
      <c r="H3815" s="15" t="s">
        <v>3517</v>
      </c>
      <c r="I3815" s="15" t="s">
        <v>12528</v>
      </c>
      <c r="J3815" s="1" t="s">
        <v>6089</v>
      </c>
      <c r="K3815" s="15" t="s">
        <v>29</v>
      </c>
      <c r="L3815" s="15">
        <v>3</v>
      </c>
      <c r="M3815" s="15" t="s">
        <v>57</v>
      </c>
      <c r="N3815" s="15">
        <v>3</v>
      </c>
      <c r="O3815" s="15">
        <v>1</v>
      </c>
      <c r="P3815" s="13" t="s">
        <v>31</v>
      </c>
      <c r="Q3815" s="13" t="s">
        <v>32</v>
      </c>
      <c r="R3815" s="1"/>
      <c r="S3815" s="13" t="str" cm="1">
        <f t="array" ref="S3815">IFERROR(_xlfn.TEXTJOIN(", ",TRUE,IF(ChangeLog[ROW_ID]=$T3815,ChangeLog[Change'#],"")),"")</f>
        <v/>
      </c>
      <c r="T3815">
        <v>3817</v>
      </c>
    </row>
    <row r="3816" spans="1:20" ht="17.100000000000001" customHeight="1" x14ac:dyDescent="0.25">
      <c r="A3816" s="1" t="s">
        <v>1242</v>
      </c>
      <c r="B3816" s="15">
        <v>2017</v>
      </c>
      <c r="C3816" s="15" t="s">
        <v>189</v>
      </c>
      <c r="D3816" s="15" t="s">
        <v>189</v>
      </c>
      <c r="E3816" s="15" t="s">
        <v>190</v>
      </c>
      <c r="F3816" s="15" t="s">
        <v>49</v>
      </c>
      <c r="G3816" s="15" t="s">
        <v>3522</v>
      </c>
      <c r="H3816" s="15" t="s">
        <v>3517</v>
      </c>
      <c r="I3816" s="15" t="s">
        <v>12529</v>
      </c>
      <c r="J3816" s="1" t="s">
        <v>6091</v>
      </c>
      <c r="K3816" s="15" t="s">
        <v>29</v>
      </c>
      <c r="L3816" s="15">
        <v>3</v>
      </c>
      <c r="M3816" s="15" t="s">
        <v>57</v>
      </c>
      <c r="N3816" s="15">
        <v>3</v>
      </c>
      <c r="O3816" s="15">
        <v>1</v>
      </c>
      <c r="P3816" s="13" t="s">
        <v>31</v>
      </c>
      <c r="Q3816" s="13" t="s">
        <v>32</v>
      </c>
      <c r="R3816" s="1"/>
      <c r="S3816" s="13" t="str" cm="1">
        <f t="array" ref="S3816">IFERROR(_xlfn.TEXTJOIN(", ",TRUE,IF(ChangeLog[ROW_ID]=$T3816,ChangeLog[Change'#],"")),"")</f>
        <v/>
      </c>
      <c r="T3816">
        <v>3818</v>
      </c>
    </row>
    <row r="3817" spans="1:20" ht="17.100000000000001" customHeight="1" x14ac:dyDescent="0.25">
      <c r="A3817" s="1" t="s">
        <v>1242</v>
      </c>
      <c r="B3817" s="15">
        <v>2017</v>
      </c>
      <c r="C3817" s="15" t="s">
        <v>189</v>
      </c>
      <c r="D3817" s="15" t="s">
        <v>189</v>
      </c>
      <c r="E3817" s="15" t="s">
        <v>190</v>
      </c>
      <c r="F3817" s="15" t="s">
        <v>26</v>
      </c>
      <c r="G3817" s="15" t="s">
        <v>4499</v>
      </c>
      <c r="H3817" s="15" t="s">
        <v>3517</v>
      </c>
      <c r="I3817" s="15" t="s">
        <v>12530</v>
      </c>
      <c r="J3817" s="1" t="s">
        <v>6093</v>
      </c>
      <c r="K3817" s="15" t="s">
        <v>29</v>
      </c>
      <c r="L3817" s="15">
        <v>3</v>
      </c>
      <c r="M3817" s="15" t="s">
        <v>57</v>
      </c>
      <c r="N3817" s="15">
        <v>3</v>
      </c>
      <c r="O3817" s="15">
        <v>1</v>
      </c>
      <c r="P3817" s="13" t="s">
        <v>31</v>
      </c>
      <c r="Q3817" s="13" t="s">
        <v>32</v>
      </c>
      <c r="R3817" s="1"/>
      <c r="S3817" s="13" t="str" cm="1">
        <f t="array" ref="S3817">IFERROR(_xlfn.TEXTJOIN(", ",TRUE,IF(ChangeLog[ROW_ID]=$T3817,ChangeLog[Change'#],"")),"")</f>
        <v/>
      </c>
      <c r="T3817">
        <v>3819</v>
      </c>
    </row>
    <row r="3818" spans="1:20" ht="17.100000000000001" customHeight="1" x14ac:dyDescent="0.25">
      <c r="A3818" s="1" t="s">
        <v>1242</v>
      </c>
      <c r="B3818" s="15">
        <v>2017</v>
      </c>
      <c r="C3818" s="15" t="s">
        <v>189</v>
      </c>
      <c r="D3818" s="15" t="s">
        <v>189</v>
      </c>
      <c r="E3818" s="15" t="s">
        <v>190</v>
      </c>
      <c r="F3818" s="15" t="s">
        <v>49</v>
      </c>
      <c r="G3818" s="15" t="s">
        <v>5784</v>
      </c>
      <c r="H3818" s="15" t="s">
        <v>3517</v>
      </c>
      <c r="I3818" s="15" t="s">
        <v>12531</v>
      </c>
      <c r="J3818" s="1" t="s">
        <v>5786</v>
      </c>
      <c r="K3818" s="15" t="s">
        <v>29</v>
      </c>
      <c r="L3818" s="15">
        <v>3</v>
      </c>
      <c r="M3818" s="15" t="s">
        <v>57</v>
      </c>
      <c r="N3818" s="15">
        <v>3</v>
      </c>
      <c r="O3818" s="15">
        <v>1</v>
      </c>
      <c r="P3818" s="13" t="s">
        <v>31</v>
      </c>
      <c r="Q3818" s="13" t="s">
        <v>32</v>
      </c>
      <c r="R3818" s="1"/>
      <c r="S3818" s="13" t="str" cm="1">
        <f t="array" ref="S3818">IFERROR(_xlfn.TEXTJOIN(", ",TRUE,IF(ChangeLog[ROW_ID]=$T3818,ChangeLog[Change'#],"")),"")</f>
        <v/>
      </c>
      <c r="T3818">
        <v>3820</v>
      </c>
    </row>
    <row r="3819" spans="1:20" ht="17.100000000000001" customHeight="1" x14ac:dyDescent="0.25">
      <c r="A3819" s="1" t="s">
        <v>1242</v>
      </c>
      <c r="B3819" s="15">
        <v>2017</v>
      </c>
      <c r="C3819" s="15" t="s">
        <v>189</v>
      </c>
      <c r="D3819" s="15" t="s">
        <v>189</v>
      </c>
      <c r="E3819" s="15" t="s">
        <v>190</v>
      </c>
      <c r="F3819" s="15" t="s">
        <v>26</v>
      </c>
      <c r="G3819" s="15" t="s">
        <v>490</v>
      </c>
      <c r="H3819" s="15" t="s">
        <v>3517</v>
      </c>
      <c r="I3819" s="15" t="s">
        <v>12532</v>
      </c>
      <c r="J3819" s="1" t="s">
        <v>492</v>
      </c>
      <c r="K3819" s="15" t="s">
        <v>29</v>
      </c>
      <c r="L3819" s="15">
        <v>1</v>
      </c>
      <c r="M3819" s="15" t="s">
        <v>41</v>
      </c>
      <c r="N3819" s="15">
        <v>1</v>
      </c>
      <c r="O3819" s="15">
        <v>1</v>
      </c>
      <c r="P3819" s="13" t="s">
        <v>31</v>
      </c>
      <c r="Q3819" s="13" t="s">
        <v>32</v>
      </c>
      <c r="R3819" s="1"/>
      <c r="S3819" s="13" t="str" cm="1">
        <f t="array" ref="S3819">IFERROR(_xlfn.TEXTJOIN(", ",TRUE,IF(ChangeLog[ROW_ID]=$T3819,ChangeLog[Change'#],"")),"")</f>
        <v/>
      </c>
      <c r="T3819">
        <v>3821</v>
      </c>
    </row>
    <row r="3820" spans="1:20" ht="17.100000000000001" customHeight="1" x14ac:dyDescent="0.25">
      <c r="A3820" s="1" t="s">
        <v>1242</v>
      </c>
      <c r="B3820" s="15">
        <v>2017</v>
      </c>
      <c r="C3820" s="15" t="s">
        <v>189</v>
      </c>
      <c r="D3820" s="15" t="s">
        <v>189</v>
      </c>
      <c r="E3820" s="15" t="s">
        <v>190</v>
      </c>
      <c r="F3820" s="15" t="s">
        <v>26</v>
      </c>
      <c r="G3820" s="15" t="s">
        <v>397</v>
      </c>
      <c r="H3820" s="15" t="s">
        <v>3517</v>
      </c>
      <c r="I3820" s="15" t="s">
        <v>5794</v>
      </c>
      <c r="J3820" s="1" t="s">
        <v>492</v>
      </c>
      <c r="K3820" s="15" t="s">
        <v>29</v>
      </c>
      <c r="L3820" s="15">
        <v>1</v>
      </c>
      <c r="M3820" s="15" t="s">
        <v>41</v>
      </c>
      <c r="N3820" s="15">
        <v>1</v>
      </c>
      <c r="O3820" s="15">
        <v>1</v>
      </c>
      <c r="P3820" s="13" t="s">
        <v>31</v>
      </c>
      <c r="Q3820" s="13" t="s">
        <v>32</v>
      </c>
      <c r="R3820" s="1"/>
      <c r="S3820" s="13" t="str" cm="1">
        <f t="array" ref="S3820">IFERROR(_xlfn.TEXTJOIN(", ",TRUE,IF(ChangeLog[ROW_ID]=$T3820,ChangeLog[Change'#],"")),"")</f>
        <v/>
      </c>
      <c r="T3820">
        <v>3822</v>
      </c>
    </row>
    <row r="3821" spans="1:20" ht="17.100000000000001" customHeight="1" x14ac:dyDescent="0.25">
      <c r="A3821" s="1" t="s">
        <v>1242</v>
      </c>
      <c r="B3821" s="15">
        <v>2017</v>
      </c>
      <c r="C3821" s="15" t="s">
        <v>189</v>
      </c>
      <c r="D3821" s="15" t="s">
        <v>189</v>
      </c>
      <c r="E3821" s="15" t="s">
        <v>190</v>
      </c>
      <c r="F3821" s="15" t="s">
        <v>26</v>
      </c>
      <c r="G3821" s="15" t="s">
        <v>5784</v>
      </c>
      <c r="H3821" s="15" t="s">
        <v>3517</v>
      </c>
      <c r="I3821" s="15" t="s">
        <v>12533</v>
      </c>
      <c r="J3821" s="1" t="s">
        <v>5789</v>
      </c>
      <c r="K3821" s="15" t="s">
        <v>29</v>
      </c>
      <c r="L3821" s="15">
        <v>2</v>
      </c>
      <c r="M3821" s="15" t="s">
        <v>30</v>
      </c>
      <c r="N3821" s="15">
        <v>2</v>
      </c>
      <c r="O3821" s="15">
        <v>1</v>
      </c>
      <c r="P3821" s="13" t="s">
        <v>31</v>
      </c>
      <c r="Q3821" s="13" t="s">
        <v>32</v>
      </c>
      <c r="R3821" s="1"/>
      <c r="S3821" s="13" t="str" cm="1">
        <f t="array" ref="S3821">IFERROR(_xlfn.TEXTJOIN(", ",TRUE,IF(ChangeLog[ROW_ID]=$T3821,ChangeLog[Change'#],"")),"")</f>
        <v/>
      </c>
      <c r="T3821">
        <v>3823</v>
      </c>
    </row>
    <row r="3822" spans="1:20" ht="17.100000000000001" customHeight="1" x14ac:dyDescent="0.25">
      <c r="A3822" s="1" t="s">
        <v>1242</v>
      </c>
      <c r="B3822" s="15">
        <v>2019</v>
      </c>
      <c r="C3822" s="15" t="s">
        <v>24</v>
      </c>
      <c r="D3822" s="15" t="s">
        <v>1132</v>
      </c>
      <c r="E3822" s="15" t="s">
        <v>1132</v>
      </c>
      <c r="F3822" s="15" t="s">
        <v>26</v>
      </c>
      <c r="G3822" s="15" t="s">
        <v>1353</v>
      </c>
      <c r="H3822" s="15" t="s">
        <v>1132</v>
      </c>
      <c r="I3822" s="15" t="s">
        <v>6098</v>
      </c>
      <c r="J3822" s="1" t="s">
        <v>6099</v>
      </c>
      <c r="K3822" s="15" t="s">
        <v>29</v>
      </c>
      <c r="L3822" s="15">
        <v>3</v>
      </c>
      <c r="M3822" s="15" t="s">
        <v>57</v>
      </c>
      <c r="N3822" s="15">
        <v>3</v>
      </c>
      <c r="O3822" s="15">
        <v>1</v>
      </c>
      <c r="P3822" s="13" t="s">
        <v>31</v>
      </c>
      <c r="Q3822" s="13" t="s">
        <v>32</v>
      </c>
      <c r="R3822" s="1">
        <v>325.5</v>
      </c>
      <c r="S3822" s="13" t="str" cm="1">
        <f t="array" ref="S3822">IFERROR(_xlfn.TEXTJOIN(", ",TRUE,IF(ChangeLog[ROW_ID]=$T3822,ChangeLog[Change'#],"")),"")</f>
        <v/>
      </c>
      <c r="T3822">
        <v>3824</v>
      </c>
    </row>
    <row r="3823" spans="1:20" ht="17.100000000000001" customHeight="1" x14ac:dyDescent="0.25">
      <c r="A3823" s="1" t="s">
        <v>1242</v>
      </c>
      <c r="B3823" s="15">
        <v>2019</v>
      </c>
      <c r="C3823" s="15" t="s">
        <v>24</v>
      </c>
      <c r="D3823" s="15" t="s">
        <v>1132</v>
      </c>
      <c r="E3823" s="15" t="s">
        <v>1132</v>
      </c>
      <c r="F3823" s="15" t="s">
        <v>26</v>
      </c>
      <c r="G3823" s="15" t="s">
        <v>1353</v>
      </c>
      <c r="H3823" s="15" t="s">
        <v>1132</v>
      </c>
      <c r="I3823" s="15" t="s">
        <v>6100</v>
      </c>
      <c r="J3823" s="1" t="s">
        <v>6101</v>
      </c>
      <c r="K3823" s="15" t="s">
        <v>29</v>
      </c>
      <c r="L3823" s="15">
        <v>3</v>
      </c>
      <c r="M3823" s="15" t="s">
        <v>57</v>
      </c>
      <c r="N3823" s="15">
        <v>3</v>
      </c>
      <c r="O3823" s="15">
        <v>1</v>
      </c>
      <c r="P3823" s="13" t="s">
        <v>31</v>
      </c>
      <c r="Q3823" s="13" t="s">
        <v>32</v>
      </c>
      <c r="R3823" s="1">
        <v>340.53</v>
      </c>
      <c r="S3823" s="13" t="str" cm="1">
        <f t="array" ref="S3823">IFERROR(_xlfn.TEXTJOIN(", ",TRUE,IF(ChangeLog[ROW_ID]=$T3823,ChangeLog[Change'#],"")),"")</f>
        <v/>
      </c>
      <c r="T3823">
        <v>3825</v>
      </c>
    </row>
    <row r="3824" spans="1:20" ht="17.100000000000001" customHeight="1" x14ac:dyDescent="0.25">
      <c r="A3824" s="1" t="s">
        <v>1242</v>
      </c>
      <c r="B3824" s="15">
        <v>2019</v>
      </c>
      <c r="C3824" s="15" t="s">
        <v>24</v>
      </c>
      <c r="D3824" s="15" t="s">
        <v>1132</v>
      </c>
      <c r="E3824" s="15" t="s">
        <v>1132</v>
      </c>
      <c r="F3824" s="15" t="s">
        <v>49</v>
      </c>
      <c r="G3824" s="15" t="s">
        <v>1353</v>
      </c>
      <c r="H3824" s="15" t="s">
        <v>1132</v>
      </c>
      <c r="I3824" s="15" t="s">
        <v>6102</v>
      </c>
      <c r="J3824" s="1" t="s">
        <v>5407</v>
      </c>
      <c r="K3824" s="15" t="s">
        <v>29</v>
      </c>
      <c r="L3824" s="15">
        <v>2</v>
      </c>
      <c r="M3824" s="15" t="s">
        <v>30</v>
      </c>
      <c r="N3824" s="15">
        <v>2</v>
      </c>
      <c r="O3824" s="15">
        <v>1</v>
      </c>
      <c r="P3824" s="13" t="s">
        <v>31</v>
      </c>
      <c r="Q3824" s="13" t="s">
        <v>32</v>
      </c>
      <c r="R3824" s="1">
        <v>228.06</v>
      </c>
      <c r="S3824" s="13" t="str" cm="1">
        <f t="array" ref="S3824">IFERROR(_xlfn.TEXTJOIN(", ",TRUE,IF(ChangeLog[ROW_ID]=$T3824,ChangeLog[Change'#],"")),"")</f>
        <v/>
      </c>
      <c r="T3824">
        <v>3826</v>
      </c>
    </row>
    <row r="3825" spans="1:20" ht="17.100000000000001" customHeight="1" x14ac:dyDescent="0.25">
      <c r="A3825" s="1" t="s">
        <v>1242</v>
      </c>
      <c r="B3825" s="15">
        <v>2019</v>
      </c>
      <c r="C3825" s="15" t="s">
        <v>24</v>
      </c>
      <c r="D3825" s="15" t="s">
        <v>25</v>
      </c>
      <c r="E3825" s="15" t="s">
        <v>25</v>
      </c>
      <c r="F3825" s="15" t="s">
        <v>26</v>
      </c>
      <c r="G3825" s="15" t="s">
        <v>121</v>
      </c>
      <c r="H3825" s="15" t="s">
        <v>25</v>
      </c>
      <c r="I3825" s="15" t="s">
        <v>6103</v>
      </c>
      <c r="J3825" s="1" t="s">
        <v>6104</v>
      </c>
      <c r="K3825" s="15" t="s">
        <v>29</v>
      </c>
      <c r="L3825" s="15">
        <v>1</v>
      </c>
      <c r="M3825" s="15" t="s">
        <v>41</v>
      </c>
      <c r="N3825" s="15">
        <v>1</v>
      </c>
      <c r="O3825" s="15">
        <v>1</v>
      </c>
      <c r="P3825" s="13" t="s">
        <v>31</v>
      </c>
      <c r="Q3825" s="13" t="s">
        <v>32</v>
      </c>
      <c r="R3825" s="1">
        <v>2.5300925925925899E-3</v>
      </c>
      <c r="S3825" s="13" t="str" cm="1">
        <f t="array" ref="S3825">IFERROR(_xlfn.TEXTJOIN(", ",TRUE,IF(ChangeLog[ROW_ID]=$T3825,ChangeLog[Change'#],"")),"")</f>
        <v/>
      </c>
      <c r="T3825">
        <v>3827</v>
      </c>
    </row>
    <row r="3826" spans="1:20" ht="17.100000000000001" customHeight="1" x14ac:dyDescent="0.25">
      <c r="A3826" s="1" t="s">
        <v>1242</v>
      </c>
      <c r="B3826" s="15">
        <v>2019</v>
      </c>
      <c r="C3826" s="15" t="s">
        <v>24</v>
      </c>
      <c r="D3826" s="15" t="s">
        <v>25</v>
      </c>
      <c r="E3826" s="15" t="s">
        <v>25</v>
      </c>
      <c r="F3826" s="15" t="s">
        <v>26</v>
      </c>
      <c r="G3826" s="15" t="s">
        <v>66</v>
      </c>
      <c r="H3826" s="15" t="s">
        <v>25</v>
      </c>
      <c r="I3826" s="15" t="s">
        <v>6105</v>
      </c>
      <c r="J3826" s="1" t="s">
        <v>6106</v>
      </c>
      <c r="K3826" s="15" t="s">
        <v>29</v>
      </c>
      <c r="L3826" s="15">
        <v>1</v>
      </c>
      <c r="M3826" s="15" t="s">
        <v>41</v>
      </c>
      <c r="N3826" s="15">
        <v>1</v>
      </c>
      <c r="O3826" s="15">
        <v>1</v>
      </c>
      <c r="P3826" s="13" t="s">
        <v>31</v>
      </c>
      <c r="Q3826" s="13" t="s">
        <v>32</v>
      </c>
      <c r="R3826" s="1" t="s">
        <v>6107</v>
      </c>
      <c r="S3826" s="13" t="str" cm="1">
        <f t="array" ref="S3826">IFERROR(_xlfn.TEXTJOIN(", ",TRUE,IF(ChangeLog[ROW_ID]=$T3826,ChangeLog[Change'#],"")),"")</f>
        <v/>
      </c>
      <c r="T3826">
        <v>3828</v>
      </c>
    </row>
    <row r="3827" spans="1:20" ht="17.100000000000001" customHeight="1" x14ac:dyDescent="0.25">
      <c r="A3827" s="1" t="s">
        <v>1242</v>
      </c>
      <c r="B3827" s="15">
        <v>2019</v>
      </c>
      <c r="C3827" s="15" t="s">
        <v>24</v>
      </c>
      <c r="D3827" s="15" t="s">
        <v>25</v>
      </c>
      <c r="E3827" s="15" t="s">
        <v>25</v>
      </c>
      <c r="F3827" s="15" t="s">
        <v>26</v>
      </c>
      <c r="G3827" s="15" t="s">
        <v>42</v>
      </c>
      <c r="H3827" s="15" t="s">
        <v>25</v>
      </c>
      <c r="I3827" s="15" t="s">
        <v>6108</v>
      </c>
      <c r="J3827" s="1" t="s">
        <v>6106</v>
      </c>
      <c r="K3827" s="15" t="s">
        <v>29</v>
      </c>
      <c r="L3827" s="15">
        <v>1</v>
      </c>
      <c r="M3827" s="15" t="s">
        <v>41</v>
      </c>
      <c r="N3827" s="15">
        <v>1</v>
      </c>
      <c r="O3827" s="15">
        <v>1</v>
      </c>
      <c r="P3827" s="13" t="s">
        <v>31</v>
      </c>
      <c r="Q3827" s="13" t="s">
        <v>32</v>
      </c>
      <c r="R3827" s="1" t="s">
        <v>6109</v>
      </c>
      <c r="S3827" s="13" t="str" cm="1">
        <f t="array" ref="S3827">IFERROR(_xlfn.TEXTJOIN(", ",TRUE,IF(ChangeLog[ROW_ID]=$T3827,ChangeLog[Change'#],"")),"")</f>
        <v/>
      </c>
      <c r="T3827">
        <v>3829</v>
      </c>
    </row>
    <row r="3828" spans="1:20" ht="17.100000000000001" customHeight="1" x14ac:dyDescent="0.25">
      <c r="A3828" s="1" t="s">
        <v>1242</v>
      </c>
      <c r="B3828" s="15">
        <v>2019</v>
      </c>
      <c r="C3828" s="15" t="s">
        <v>24</v>
      </c>
      <c r="D3828" s="15" t="s">
        <v>25</v>
      </c>
      <c r="E3828" s="15" t="s">
        <v>25</v>
      </c>
      <c r="F3828" s="15" t="s">
        <v>49</v>
      </c>
      <c r="G3828" s="15" t="s">
        <v>121</v>
      </c>
      <c r="H3828" s="15" t="s">
        <v>25</v>
      </c>
      <c r="I3828" s="15" t="s">
        <v>6110</v>
      </c>
      <c r="J3828" s="1" t="s">
        <v>6111</v>
      </c>
      <c r="K3828" s="15" t="s">
        <v>29</v>
      </c>
      <c r="L3828" s="15">
        <v>1</v>
      </c>
      <c r="M3828" s="15" t="s">
        <v>41</v>
      </c>
      <c r="N3828" s="15">
        <v>1</v>
      </c>
      <c r="O3828" s="15">
        <v>1</v>
      </c>
      <c r="P3828" s="13" t="s">
        <v>31</v>
      </c>
      <c r="Q3828" s="13" t="s">
        <v>32</v>
      </c>
      <c r="R3828" s="1" t="s">
        <v>6112</v>
      </c>
      <c r="S3828" s="13" t="str" cm="1">
        <f t="array" ref="S3828">IFERROR(_xlfn.TEXTJOIN(", ",TRUE,IF(ChangeLog[ROW_ID]=$T3828,ChangeLog[Change'#],"")),"")</f>
        <v/>
      </c>
      <c r="T3828">
        <v>3830</v>
      </c>
    </row>
    <row r="3829" spans="1:20" ht="17.100000000000001" customHeight="1" x14ac:dyDescent="0.25">
      <c r="A3829" s="1" t="s">
        <v>1242</v>
      </c>
      <c r="B3829" s="15">
        <v>2019</v>
      </c>
      <c r="C3829" s="15" t="s">
        <v>24</v>
      </c>
      <c r="D3829" s="15" t="s">
        <v>25</v>
      </c>
      <c r="E3829" s="15" t="s">
        <v>25</v>
      </c>
      <c r="F3829" s="15" t="s">
        <v>49</v>
      </c>
      <c r="G3829" s="15" t="s">
        <v>66</v>
      </c>
      <c r="H3829" s="15" t="s">
        <v>25</v>
      </c>
      <c r="I3829" s="15" t="s">
        <v>6113</v>
      </c>
      <c r="J3829" s="1" t="s">
        <v>6114</v>
      </c>
      <c r="K3829" s="15" t="s">
        <v>29</v>
      </c>
      <c r="L3829" s="15">
        <v>1</v>
      </c>
      <c r="M3829" s="15" t="s">
        <v>41</v>
      </c>
      <c r="N3829" s="15">
        <v>1</v>
      </c>
      <c r="O3829" s="15">
        <v>1</v>
      </c>
      <c r="P3829" s="13" t="s">
        <v>31</v>
      </c>
      <c r="Q3829" s="13" t="s">
        <v>32</v>
      </c>
      <c r="R3829" s="1" t="s">
        <v>6115</v>
      </c>
      <c r="S3829" s="13" t="str" cm="1">
        <f t="array" ref="S3829">IFERROR(_xlfn.TEXTJOIN(", ",TRUE,IF(ChangeLog[ROW_ID]=$T3829,ChangeLog[Change'#],"")),"")</f>
        <v/>
      </c>
      <c r="T3829">
        <v>3831</v>
      </c>
    </row>
    <row r="3830" spans="1:20" ht="17.100000000000001" customHeight="1" x14ac:dyDescent="0.25">
      <c r="A3830" s="1" t="s">
        <v>1242</v>
      </c>
      <c r="B3830" s="15">
        <v>2019</v>
      </c>
      <c r="C3830" s="15" t="s">
        <v>24</v>
      </c>
      <c r="D3830" s="15" t="s">
        <v>25</v>
      </c>
      <c r="E3830" s="15" t="s">
        <v>25</v>
      </c>
      <c r="F3830" s="15" t="s">
        <v>49</v>
      </c>
      <c r="G3830" s="15" t="s">
        <v>42</v>
      </c>
      <c r="H3830" s="15" t="s">
        <v>25</v>
      </c>
      <c r="I3830" s="15" t="s">
        <v>6116</v>
      </c>
      <c r="J3830" s="1" t="s">
        <v>6117</v>
      </c>
      <c r="K3830" s="15" t="s">
        <v>29</v>
      </c>
      <c r="L3830" s="15">
        <v>1</v>
      </c>
      <c r="M3830" s="15" t="s">
        <v>41</v>
      </c>
      <c r="N3830" s="15">
        <v>1</v>
      </c>
      <c r="O3830" s="15">
        <v>1</v>
      </c>
      <c r="P3830" s="13" t="s">
        <v>31</v>
      </c>
      <c r="Q3830" s="13" t="s">
        <v>32</v>
      </c>
      <c r="R3830" s="1" t="s">
        <v>6118</v>
      </c>
      <c r="S3830" s="13" t="str" cm="1">
        <f t="array" ref="S3830">IFERROR(_xlfn.TEXTJOIN(", ",TRUE,IF(ChangeLog[ROW_ID]=$T3830,ChangeLog[Change'#],"")),"")</f>
        <v/>
      </c>
      <c r="T3830">
        <v>3832</v>
      </c>
    </row>
    <row r="3831" spans="1:20" ht="17.100000000000001" customHeight="1" x14ac:dyDescent="0.25">
      <c r="A3831" s="1" t="s">
        <v>1242</v>
      </c>
      <c r="B3831" s="15">
        <v>2019</v>
      </c>
      <c r="C3831" s="15" t="s">
        <v>24</v>
      </c>
      <c r="D3831" s="15" t="s">
        <v>25</v>
      </c>
      <c r="E3831" s="15" t="s">
        <v>25</v>
      </c>
      <c r="F3831" s="15" t="s">
        <v>26</v>
      </c>
      <c r="G3831" s="15" t="s">
        <v>695</v>
      </c>
      <c r="H3831" s="15" t="s">
        <v>25</v>
      </c>
      <c r="I3831" s="15" t="s">
        <v>6119</v>
      </c>
      <c r="J3831" s="1" t="s">
        <v>6120</v>
      </c>
      <c r="K3831" s="15" t="s">
        <v>29</v>
      </c>
      <c r="L3831" s="15">
        <v>3</v>
      </c>
      <c r="M3831" s="15" t="s">
        <v>57</v>
      </c>
      <c r="N3831" s="15">
        <v>3</v>
      </c>
      <c r="O3831" s="15">
        <v>1</v>
      </c>
      <c r="P3831" s="13" t="s">
        <v>31</v>
      </c>
      <c r="Q3831" s="13" t="s">
        <v>32</v>
      </c>
      <c r="R3831" s="1">
        <v>1.55092592592593E-3</v>
      </c>
      <c r="S3831" s="13" t="str" cm="1">
        <f t="array" ref="S3831">IFERROR(_xlfn.TEXTJOIN(", ",TRUE,IF(ChangeLog[ROW_ID]=$T3831,ChangeLog[Change'#],"")),"")</f>
        <v/>
      </c>
      <c r="T3831">
        <v>3833</v>
      </c>
    </row>
    <row r="3832" spans="1:20" ht="17.100000000000001" customHeight="1" x14ac:dyDescent="0.25">
      <c r="A3832" s="1" t="s">
        <v>1242</v>
      </c>
      <c r="B3832" s="15">
        <v>2019</v>
      </c>
      <c r="C3832" s="15" t="s">
        <v>24</v>
      </c>
      <c r="D3832" s="15" t="s">
        <v>25</v>
      </c>
      <c r="E3832" s="15" t="s">
        <v>25</v>
      </c>
      <c r="F3832" s="15" t="s">
        <v>49</v>
      </c>
      <c r="G3832" s="15" t="s">
        <v>403</v>
      </c>
      <c r="H3832" s="15" t="s">
        <v>25</v>
      </c>
      <c r="I3832" s="15" t="s">
        <v>6121</v>
      </c>
      <c r="J3832" s="1" t="s">
        <v>6122</v>
      </c>
      <c r="K3832" s="15" t="s">
        <v>29</v>
      </c>
      <c r="L3832" s="15">
        <v>3</v>
      </c>
      <c r="M3832" s="15" t="s">
        <v>57</v>
      </c>
      <c r="N3832" s="15">
        <v>3</v>
      </c>
      <c r="O3832" s="15">
        <v>1</v>
      </c>
      <c r="P3832" s="13" t="s">
        <v>31</v>
      </c>
      <c r="Q3832" s="13" t="s">
        <v>32</v>
      </c>
      <c r="R3832" s="1">
        <v>31.34</v>
      </c>
      <c r="S3832" s="13" t="str" cm="1">
        <f t="array" ref="S3832">IFERROR(_xlfn.TEXTJOIN(", ",TRUE,IF(ChangeLog[ROW_ID]=$T3832,ChangeLog[Change'#],"")),"")</f>
        <v/>
      </c>
      <c r="T3832">
        <v>3834</v>
      </c>
    </row>
    <row r="3833" spans="1:20" ht="17.100000000000001" customHeight="1" x14ac:dyDescent="0.25">
      <c r="A3833" s="1" t="s">
        <v>1242</v>
      </c>
      <c r="B3833" s="15">
        <v>2019</v>
      </c>
      <c r="C3833" s="15" t="s">
        <v>24</v>
      </c>
      <c r="D3833" s="15" t="s">
        <v>25</v>
      </c>
      <c r="E3833" s="15" t="s">
        <v>25</v>
      </c>
      <c r="F3833" s="15" t="s">
        <v>26</v>
      </c>
      <c r="G3833" s="15" t="s">
        <v>786</v>
      </c>
      <c r="H3833" s="15" t="s">
        <v>25</v>
      </c>
      <c r="I3833" s="15" t="s">
        <v>6123</v>
      </c>
      <c r="J3833" s="1" t="s">
        <v>5456</v>
      </c>
      <c r="K3833" s="15" t="s">
        <v>29</v>
      </c>
      <c r="L3833" s="15">
        <v>3</v>
      </c>
      <c r="M3833" s="15" t="s">
        <v>57</v>
      </c>
      <c r="N3833" s="15">
        <v>3</v>
      </c>
      <c r="O3833" s="15">
        <v>1</v>
      </c>
      <c r="P3833" s="13" t="s">
        <v>31</v>
      </c>
      <c r="Q3833" s="13" t="s">
        <v>32</v>
      </c>
      <c r="R3833" s="1">
        <v>7.1759259259259302E-4</v>
      </c>
      <c r="S3833" s="13" t="str" cm="1">
        <f t="array" ref="S3833">IFERROR(_xlfn.TEXTJOIN(", ",TRUE,IF(ChangeLog[ROW_ID]=$T3833,ChangeLog[Change'#],"")),"")</f>
        <v/>
      </c>
      <c r="T3833">
        <v>3835</v>
      </c>
    </row>
    <row r="3834" spans="1:20" ht="17.100000000000001" customHeight="1" x14ac:dyDescent="0.25">
      <c r="A3834" s="1" t="s">
        <v>1242</v>
      </c>
      <c r="B3834" s="15">
        <v>2019</v>
      </c>
      <c r="C3834" s="15" t="s">
        <v>24</v>
      </c>
      <c r="D3834" s="15" t="s">
        <v>25</v>
      </c>
      <c r="E3834" s="15" t="s">
        <v>25</v>
      </c>
      <c r="F3834" s="15" t="s">
        <v>26</v>
      </c>
      <c r="G3834" s="15" t="s">
        <v>359</v>
      </c>
      <c r="H3834" s="15" t="s">
        <v>25</v>
      </c>
      <c r="I3834" s="15" t="s">
        <v>6124</v>
      </c>
      <c r="J3834" s="1" t="s">
        <v>6125</v>
      </c>
      <c r="K3834" s="15" t="s">
        <v>29</v>
      </c>
      <c r="L3834" s="15">
        <v>3</v>
      </c>
      <c r="M3834" s="15" t="s">
        <v>57</v>
      </c>
      <c r="N3834" s="15">
        <v>3</v>
      </c>
      <c r="O3834" s="15">
        <v>1</v>
      </c>
      <c r="P3834" s="13" t="s">
        <v>31</v>
      </c>
      <c r="Q3834" s="13" t="s">
        <v>32</v>
      </c>
      <c r="R3834" s="1">
        <v>1.3946759259259301E-3</v>
      </c>
      <c r="S3834" s="13" t="str" cm="1">
        <f t="array" ref="S3834">IFERROR(_xlfn.TEXTJOIN(", ",TRUE,IF(ChangeLog[ROW_ID]=$T3834,ChangeLog[Change'#],"")),"")</f>
        <v/>
      </c>
      <c r="T3834">
        <v>3836</v>
      </c>
    </row>
    <row r="3835" spans="1:20" ht="17.100000000000001" customHeight="1" x14ac:dyDescent="0.25">
      <c r="A3835" s="1" t="s">
        <v>1242</v>
      </c>
      <c r="B3835" s="15">
        <v>2019</v>
      </c>
      <c r="C3835" s="15" t="s">
        <v>24</v>
      </c>
      <c r="D3835" s="15" t="s">
        <v>25</v>
      </c>
      <c r="E3835" s="15" t="s">
        <v>25</v>
      </c>
      <c r="F3835" s="15" t="s">
        <v>26</v>
      </c>
      <c r="G3835" s="15" t="s">
        <v>104</v>
      </c>
      <c r="H3835" s="15" t="s">
        <v>25</v>
      </c>
      <c r="I3835" s="15" t="s">
        <v>6126</v>
      </c>
      <c r="J3835" s="1" t="s">
        <v>6127</v>
      </c>
      <c r="K3835" s="15" t="s">
        <v>29</v>
      </c>
      <c r="L3835" s="15">
        <v>1</v>
      </c>
      <c r="M3835" s="15" t="s">
        <v>41</v>
      </c>
      <c r="N3835" s="15">
        <v>1</v>
      </c>
      <c r="O3835" s="15">
        <v>1</v>
      </c>
      <c r="P3835" s="13" t="s">
        <v>31</v>
      </c>
      <c r="Q3835" s="13" t="s">
        <v>32</v>
      </c>
      <c r="R3835" s="1">
        <v>1.2534722222222201E-3</v>
      </c>
      <c r="S3835" s="13" t="str" cm="1">
        <f t="array" ref="S3835">IFERROR(_xlfn.TEXTJOIN(", ",TRUE,IF(ChangeLog[ROW_ID]=$T3835,ChangeLog[Change'#],"")),"")</f>
        <v/>
      </c>
      <c r="T3835">
        <v>3837</v>
      </c>
    </row>
    <row r="3836" spans="1:20" ht="17.100000000000001" customHeight="1" x14ac:dyDescent="0.25">
      <c r="A3836" s="1" t="s">
        <v>1242</v>
      </c>
      <c r="B3836" s="15">
        <v>2019</v>
      </c>
      <c r="C3836" s="15" t="s">
        <v>24</v>
      </c>
      <c r="D3836" s="15" t="s">
        <v>25</v>
      </c>
      <c r="E3836" s="15" t="s">
        <v>25</v>
      </c>
      <c r="F3836" s="15" t="s">
        <v>26</v>
      </c>
      <c r="G3836" s="15" t="s">
        <v>27</v>
      </c>
      <c r="H3836" s="15" t="s">
        <v>25</v>
      </c>
      <c r="I3836" s="15" t="s">
        <v>6128</v>
      </c>
      <c r="J3836" s="1" t="s">
        <v>6127</v>
      </c>
      <c r="K3836" s="15" t="s">
        <v>29</v>
      </c>
      <c r="L3836" s="15">
        <v>1</v>
      </c>
      <c r="M3836" s="15" t="s">
        <v>41</v>
      </c>
      <c r="N3836" s="15">
        <v>1</v>
      </c>
      <c r="O3836" s="15">
        <v>1</v>
      </c>
      <c r="P3836" s="13" t="s">
        <v>31</v>
      </c>
      <c r="Q3836" s="13" t="s">
        <v>32</v>
      </c>
      <c r="R3836" s="1">
        <v>49.59</v>
      </c>
      <c r="S3836" s="13" t="str" cm="1">
        <f t="array" ref="S3836">IFERROR(_xlfn.TEXTJOIN(", ",TRUE,IF(ChangeLog[ROW_ID]=$T3836,ChangeLog[Change'#],"")),"")</f>
        <v/>
      </c>
      <c r="T3836">
        <v>3838</v>
      </c>
    </row>
    <row r="3837" spans="1:20" ht="17.100000000000001" customHeight="1" x14ac:dyDescent="0.25">
      <c r="A3837" s="1" t="s">
        <v>1242</v>
      </c>
      <c r="B3837" s="15">
        <v>2019</v>
      </c>
      <c r="C3837" s="15" t="s">
        <v>24</v>
      </c>
      <c r="D3837" s="15" t="s">
        <v>25</v>
      </c>
      <c r="E3837" s="15" t="s">
        <v>25</v>
      </c>
      <c r="F3837" s="15" t="s">
        <v>49</v>
      </c>
      <c r="G3837" s="15" t="s">
        <v>695</v>
      </c>
      <c r="H3837" s="15" t="s">
        <v>25</v>
      </c>
      <c r="I3837" s="15" t="s">
        <v>6129</v>
      </c>
      <c r="J3837" s="1" t="s">
        <v>6122</v>
      </c>
      <c r="K3837" s="15" t="s">
        <v>29</v>
      </c>
      <c r="L3837" s="15">
        <v>1</v>
      </c>
      <c r="M3837" s="15" t="s">
        <v>41</v>
      </c>
      <c r="N3837" s="15">
        <v>1</v>
      </c>
      <c r="O3837" s="15">
        <v>1</v>
      </c>
      <c r="P3837" s="13" t="s">
        <v>31</v>
      </c>
      <c r="Q3837" s="13" t="s">
        <v>32</v>
      </c>
      <c r="R3837" s="1" t="s">
        <v>6130</v>
      </c>
      <c r="S3837" s="13" t="str" cm="1">
        <f t="array" ref="S3837">IFERROR(_xlfn.TEXTJOIN(", ",TRUE,IF(ChangeLog[ROW_ID]=$T3837,ChangeLog[Change'#],"")),"")</f>
        <v/>
      </c>
      <c r="T3837">
        <v>3839</v>
      </c>
    </row>
    <row r="3838" spans="1:20" ht="17.100000000000001" customHeight="1" x14ac:dyDescent="0.25">
      <c r="A3838" s="1" t="s">
        <v>1242</v>
      </c>
      <c r="B3838" s="15">
        <v>2019</v>
      </c>
      <c r="C3838" s="15" t="s">
        <v>24</v>
      </c>
      <c r="D3838" s="15" t="s">
        <v>25</v>
      </c>
      <c r="E3838" s="15" t="s">
        <v>25</v>
      </c>
      <c r="F3838" s="15" t="s">
        <v>49</v>
      </c>
      <c r="G3838" s="15" t="s">
        <v>5026</v>
      </c>
      <c r="H3838" s="15" t="s">
        <v>25</v>
      </c>
      <c r="I3838" s="15" t="s">
        <v>6131</v>
      </c>
      <c r="J3838" s="1" t="s">
        <v>6132</v>
      </c>
      <c r="K3838" s="15" t="s">
        <v>29</v>
      </c>
      <c r="L3838" s="15">
        <v>1</v>
      </c>
      <c r="M3838" s="15" t="s">
        <v>41</v>
      </c>
      <c r="N3838" s="15">
        <v>1</v>
      </c>
      <c r="O3838" s="15">
        <v>1</v>
      </c>
      <c r="P3838" s="13" t="s">
        <v>31</v>
      </c>
      <c r="Q3838" s="13" t="s">
        <v>32</v>
      </c>
      <c r="R3838" s="1">
        <v>29.4</v>
      </c>
      <c r="S3838" s="13" t="str" cm="1">
        <f t="array" ref="S3838">IFERROR(_xlfn.TEXTJOIN(", ",TRUE,IF(ChangeLog[ROW_ID]=$T3838,ChangeLog[Change'#],"")),"")</f>
        <v/>
      </c>
      <c r="T3838">
        <v>3840</v>
      </c>
    </row>
    <row r="3839" spans="1:20" ht="17.100000000000001" customHeight="1" x14ac:dyDescent="0.25">
      <c r="A3839" s="1" t="s">
        <v>1242</v>
      </c>
      <c r="B3839" s="15">
        <v>2019</v>
      </c>
      <c r="C3839" s="15" t="s">
        <v>24</v>
      </c>
      <c r="D3839" s="15" t="s">
        <v>25</v>
      </c>
      <c r="E3839" s="15" t="s">
        <v>25</v>
      </c>
      <c r="F3839" s="15" t="s">
        <v>49</v>
      </c>
      <c r="G3839" s="15" t="s">
        <v>46</v>
      </c>
      <c r="H3839" s="15" t="s">
        <v>25</v>
      </c>
      <c r="I3839" s="15" t="s">
        <v>6133</v>
      </c>
      <c r="J3839" s="1" t="s">
        <v>1207</v>
      </c>
      <c r="K3839" s="15" t="s">
        <v>29</v>
      </c>
      <c r="L3839" s="15">
        <v>1</v>
      </c>
      <c r="M3839" s="15" t="s">
        <v>41</v>
      </c>
      <c r="N3839" s="15">
        <v>1</v>
      </c>
      <c r="O3839" s="15">
        <v>1</v>
      </c>
      <c r="P3839" s="13" t="s">
        <v>31</v>
      </c>
      <c r="Q3839" s="13" t="s">
        <v>32</v>
      </c>
      <c r="R3839" s="1">
        <v>6.0358796296296298E-3</v>
      </c>
      <c r="S3839" s="13" t="str" cm="1">
        <f t="array" ref="S3839">IFERROR(_xlfn.TEXTJOIN(", ",TRUE,IF(ChangeLog[ROW_ID]=$T3839,ChangeLog[Change'#],"")),"")</f>
        <v/>
      </c>
      <c r="T3839">
        <v>3841</v>
      </c>
    </row>
    <row r="3840" spans="1:20" ht="17.100000000000001" customHeight="1" x14ac:dyDescent="0.25">
      <c r="A3840" s="1" t="s">
        <v>1242</v>
      </c>
      <c r="B3840" s="15">
        <v>2019</v>
      </c>
      <c r="C3840" s="15" t="s">
        <v>24</v>
      </c>
      <c r="D3840" s="15" t="s">
        <v>25</v>
      </c>
      <c r="E3840" s="15" t="s">
        <v>25</v>
      </c>
      <c r="F3840" s="15" t="s">
        <v>26</v>
      </c>
      <c r="G3840" s="15" t="s">
        <v>403</v>
      </c>
      <c r="H3840" s="15" t="s">
        <v>25</v>
      </c>
      <c r="I3840" s="15" t="s">
        <v>6134</v>
      </c>
      <c r="J3840" s="1" t="s">
        <v>5456</v>
      </c>
      <c r="K3840" s="15" t="s">
        <v>29</v>
      </c>
      <c r="L3840" s="15">
        <v>1</v>
      </c>
      <c r="M3840" s="15" t="s">
        <v>41</v>
      </c>
      <c r="N3840" s="15">
        <v>1</v>
      </c>
      <c r="O3840" s="15">
        <v>1</v>
      </c>
      <c r="P3840" s="13" t="s">
        <v>31</v>
      </c>
      <c r="Q3840" s="13" t="s">
        <v>32</v>
      </c>
      <c r="R3840" s="1" t="s">
        <v>6135</v>
      </c>
      <c r="S3840" s="13" t="str" cm="1">
        <f t="array" ref="S3840">IFERROR(_xlfn.TEXTJOIN(", ",TRUE,IF(ChangeLog[ROW_ID]=$T3840,ChangeLog[Change'#],"")),"")</f>
        <v/>
      </c>
      <c r="T3840">
        <v>3842</v>
      </c>
    </row>
    <row r="3841" spans="1:20" ht="17.100000000000001" customHeight="1" x14ac:dyDescent="0.25">
      <c r="A3841" s="1" t="s">
        <v>1242</v>
      </c>
      <c r="B3841" s="15">
        <v>2019</v>
      </c>
      <c r="C3841" s="15" t="s">
        <v>24</v>
      </c>
      <c r="D3841" s="15" t="s">
        <v>25</v>
      </c>
      <c r="E3841" s="15" t="s">
        <v>25</v>
      </c>
      <c r="F3841" s="15" t="s">
        <v>49</v>
      </c>
      <c r="G3841" s="15" t="s">
        <v>169</v>
      </c>
      <c r="H3841" s="15" t="s">
        <v>25</v>
      </c>
      <c r="I3841" s="15" t="s">
        <v>6136</v>
      </c>
      <c r="J3841" s="1" t="s">
        <v>4890</v>
      </c>
      <c r="K3841" s="15" t="s">
        <v>29</v>
      </c>
      <c r="L3841" s="15">
        <v>1</v>
      </c>
      <c r="M3841" s="15" t="s">
        <v>41</v>
      </c>
      <c r="N3841" s="15">
        <v>1</v>
      </c>
      <c r="O3841" s="15">
        <v>1</v>
      </c>
      <c r="P3841" s="13" t="s">
        <v>31</v>
      </c>
      <c r="Q3841" s="13" t="s">
        <v>32</v>
      </c>
      <c r="R3841" s="1" t="s">
        <v>6137</v>
      </c>
      <c r="S3841" s="13" t="str" cm="1">
        <f t="array" ref="S3841">IFERROR(_xlfn.TEXTJOIN(", ",TRUE,IF(ChangeLog[ROW_ID]=$T3841,ChangeLog[Change'#],"")),"")</f>
        <v/>
      </c>
      <c r="T3841">
        <v>3843</v>
      </c>
    </row>
    <row r="3842" spans="1:20" ht="17.100000000000001" customHeight="1" x14ac:dyDescent="0.25">
      <c r="A3842" s="1" t="s">
        <v>1242</v>
      </c>
      <c r="B3842" s="15">
        <v>2019</v>
      </c>
      <c r="C3842" s="15" t="s">
        <v>24</v>
      </c>
      <c r="D3842" s="15" t="s">
        <v>25</v>
      </c>
      <c r="E3842" s="15" t="s">
        <v>25</v>
      </c>
      <c r="F3842" s="15" t="s">
        <v>49</v>
      </c>
      <c r="G3842" s="15" t="s">
        <v>359</v>
      </c>
      <c r="H3842" s="15" t="s">
        <v>25</v>
      </c>
      <c r="I3842" s="15" t="s">
        <v>6138</v>
      </c>
      <c r="J3842" s="1" t="s">
        <v>5460</v>
      </c>
      <c r="K3842" s="15" t="s">
        <v>29</v>
      </c>
      <c r="L3842" s="15">
        <v>1</v>
      </c>
      <c r="M3842" s="15" t="s">
        <v>41</v>
      </c>
      <c r="N3842" s="15">
        <v>1</v>
      </c>
      <c r="O3842" s="15">
        <v>1</v>
      </c>
      <c r="P3842" s="13" t="s">
        <v>31</v>
      </c>
      <c r="Q3842" s="13" t="s">
        <v>32</v>
      </c>
      <c r="R3842" s="1">
        <v>1.5162037037037E-3</v>
      </c>
      <c r="S3842" s="13" t="str" cm="1">
        <f t="array" ref="S3842">IFERROR(_xlfn.TEXTJOIN(", ",TRUE,IF(ChangeLog[ROW_ID]=$T3842,ChangeLog[Change'#],"")),"")</f>
        <v/>
      </c>
      <c r="T3842">
        <v>3844</v>
      </c>
    </row>
    <row r="3843" spans="1:20" ht="17.100000000000001" customHeight="1" x14ac:dyDescent="0.25">
      <c r="A3843" s="1" t="s">
        <v>1242</v>
      </c>
      <c r="B3843" s="15">
        <v>2019</v>
      </c>
      <c r="C3843" s="15" t="s">
        <v>24</v>
      </c>
      <c r="D3843" s="15" t="s">
        <v>25</v>
      </c>
      <c r="E3843" s="15" t="s">
        <v>25</v>
      </c>
      <c r="F3843" s="15" t="s">
        <v>49</v>
      </c>
      <c r="G3843" s="15" t="s">
        <v>27</v>
      </c>
      <c r="H3843" s="15" t="s">
        <v>25</v>
      </c>
      <c r="I3843" s="15" t="s">
        <v>6139</v>
      </c>
      <c r="J3843" s="1" t="s">
        <v>991</v>
      </c>
      <c r="K3843" s="15" t="s">
        <v>29</v>
      </c>
      <c r="L3843" s="15">
        <v>1</v>
      </c>
      <c r="M3843" s="15" t="s">
        <v>41</v>
      </c>
      <c r="N3843" s="15">
        <v>1</v>
      </c>
      <c r="O3843" s="15">
        <v>1</v>
      </c>
      <c r="P3843" s="13" t="s">
        <v>31</v>
      </c>
      <c r="Q3843" s="13" t="s">
        <v>32</v>
      </c>
      <c r="R3843" s="1" t="s">
        <v>6140</v>
      </c>
      <c r="S3843" s="13" t="str" cm="1">
        <f t="array" ref="S3843">IFERROR(_xlfn.TEXTJOIN(", ",TRUE,IF(ChangeLog[ROW_ID]=$T3843,ChangeLog[Change'#],"")),"")</f>
        <v/>
      </c>
      <c r="T3843">
        <v>3845</v>
      </c>
    </row>
    <row r="3844" spans="1:20" ht="17.100000000000001" customHeight="1" x14ac:dyDescent="0.25">
      <c r="A3844" s="1" t="s">
        <v>1242</v>
      </c>
      <c r="B3844" s="15">
        <v>2019</v>
      </c>
      <c r="C3844" s="15" t="s">
        <v>24</v>
      </c>
      <c r="D3844" s="15" t="s">
        <v>25</v>
      </c>
      <c r="E3844" s="15" t="s">
        <v>25</v>
      </c>
      <c r="F3844" s="15" t="s">
        <v>49</v>
      </c>
      <c r="G3844" s="15" t="s">
        <v>272</v>
      </c>
      <c r="H3844" s="15" t="s">
        <v>25</v>
      </c>
      <c r="I3844" s="15" t="s">
        <v>6141</v>
      </c>
      <c r="J3844" s="1" t="s">
        <v>991</v>
      </c>
      <c r="K3844" s="15" t="s">
        <v>29</v>
      </c>
      <c r="L3844" s="15">
        <v>1</v>
      </c>
      <c r="M3844" s="15" t="s">
        <v>41</v>
      </c>
      <c r="N3844" s="15">
        <v>1</v>
      </c>
      <c r="O3844" s="15">
        <v>1</v>
      </c>
      <c r="P3844" s="13" t="s">
        <v>31</v>
      </c>
      <c r="Q3844" s="13" t="s">
        <v>32</v>
      </c>
      <c r="R3844" s="1" t="s">
        <v>6142</v>
      </c>
      <c r="S3844" s="13" t="str" cm="1">
        <f t="array" ref="S3844">IFERROR(_xlfn.TEXTJOIN(", ",TRUE,IF(ChangeLog[ROW_ID]=$T3844,ChangeLog[Change'#],"")),"")</f>
        <v/>
      </c>
      <c r="T3844">
        <v>3846</v>
      </c>
    </row>
    <row r="3845" spans="1:20" ht="17.100000000000001" customHeight="1" x14ac:dyDescent="0.25">
      <c r="A3845" s="1" t="s">
        <v>1242</v>
      </c>
      <c r="B3845" s="15">
        <v>2019</v>
      </c>
      <c r="C3845" s="15" t="s">
        <v>24</v>
      </c>
      <c r="D3845" s="15" t="s">
        <v>25</v>
      </c>
      <c r="E3845" s="15" t="s">
        <v>25</v>
      </c>
      <c r="F3845" s="15" t="s">
        <v>49</v>
      </c>
      <c r="G3845" s="15" t="s">
        <v>124</v>
      </c>
      <c r="H3845" s="15" t="s">
        <v>25</v>
      </c>
      <c r="I3845" s="15" t="s">
        <v>6143</v>
      </c>
      <c r="J3845" s="1" t="s">
        <v>991</v>
      </c>
      <c r="K3845" s="15" t="s">
        <v>29</v>
      </c>
      <c r="L3845" s="15">
        <v>1</v>
      </c>
      <c r="M3845" s="15" t="s">
        <v>41</v>
      </c>
      <c r="N3845" s="15">
        <v>1</v>
      </c>
      <c r="O3845" s="15">
        <v>1</v>
      </c>
      <c r="P3845" s="13" t="s">
        <v>31</v>
      </c>
      <c r="Q3845" s="13" t="s">
        <v>32</v>
      </c>
      <c r="R3845" s="1">
        <v>59.62</v>
      </c>
      <c r="S3845" s="13" t="str" cm="1">
        <f t="array" ref="S3845">IFERROR(_xlfn.TEXTJOIN(", ",TRUE,IF(ChangeLog[ROW_ID]=$T3845,ChangeLog[Change'#],"")),"")</f>
        <v/>
      </c>
      <c r="T3845">
        <v>3847</v>
      </c>
    </row>
    <row r="3846" spans="1:20" ht="17.100000000000001" customHeight="1" x14ac:dyDescent="0.25">
      <c r="A3846" s="1" t="s">
        <v>1242</v>
      </c>
      <c r="B3846" s="15">
        <v>2019</v>
      </c>
      <c r="C3846" s="15" t="s">
        <v>24</v>
      </c>
      <c r="D3846" s="15" t="s">
        <v>25</v>
      </c>
      <c r="E3846" s="15" t="s">
        <v>25</v>
      </c>
      <c r="F3846" s="15" t="s">
        <v>26</v>
      </c>
      <c r="G3846" s="15" t="s">
        <v>100</v>
      </c>
      <c r="H3846" s="15" t="s">
        <v>25</v>
      </c>
      <c r="I3846" s="15" t="s">
        <v>6144</v>
      </c>
      <c r="J3846" s="1" t="s">
        <v>1033</v>
      </c>
      <c r="K3846" s="15" t="s">
        <v>29</v>
      </c>
      <c r="L3846" s="15">
        <v>1</v>
      </c>
      <c r="M3846" s="15" t="s">
        <v>41</v>
      </c>
      <c r="N3846" s="15">
        <v>1</v>
      </c>
      <c r="O3846" s="15">
        <v>1</v>
      </c>
      <c r="P3846" s="13" t="s">
        <v>31</v>
      </c>
      <c r="Q3846" s="13" t="s">
        <v>32</v>
      </c>
      <c r="R3846" s="1" t="s">
        <v>6145</v>
      </c>
      <c r="S3846" s="13" t="str" cm="1">
        <f t="array" ref="S3846">IFERROR(_xlfn.TEXTJOIN(", ",TRUE,IF(ChangeLog[ROW_ID]=$T3846,ChangeLog[Change'#],"")),"")</f>
        <v/>
      </c>
      <c r="T3846">
        <v>3848</v>
      </c>
    </row>
    <row r="3847" spans="1:20" ht="17.100000000000001" customHeight="1" x14ac:dyDescent="0.25">
      <c r="A3847" s="1" t="s">
        <v>1242</v>
      </c>
      <c r="B3847" s="15">
        <v>2019</v>
      </c>
      <c r="C3847" s="15" t="s">
        <v>24</v>
      </c>
      <c r="D3847" s="15" t="s">
        <v>25</v>
      </c>
      <c r="E3847" s="15" t="s">
        <v>25</v>
      </c>
      <c r="F3847" s="15" t="s">
        <v>26</v>
      </c>
      <c r="G3847" s="15" t="s">
        <v>106</v>
      </c>
      <c r="H3847" s="15" t="s">
        <v>25</v>
      </c>
      <c r="I3847" s="15" t="s">
        <v>6146</v>
      </c>
      <c r="J3847" s="1" t="s">
        <v>1033</v>
      </c>
      <c r="K3847" s="15" t="s">
        <v>29</v>
      </c>
      <c r="L3847" s="15">
        <v>1</v>
      </c>
      <c r="M3847" s="15" t="s">
        <v>41</v>
      </c>
      <c r="N3847" s="15">
        <v>1</v>
      </c>
      <c r="O3847" s="15">
        <v>1</v>
      </c>
      <c r="P3847" s="13" t="s">
        <v>31</v>
      </c>
      <c r="Q3847" s="13" t="s">
        <v>32</v>
      </c>
      <c r="R3847" s="1" t="s">
        <v>6147</v>
      </c>
      <c r="S3847" s="13" t="str" cm="1">
        <f t="array" ref="S3847">IFERROR(_xlfn.TEXTJOIN(", ",TRUE,IF(ChangeLog[ROW_ID]=$T3847,ChangeLog[Change'#],"")),"")</f>
        <v/>
      </c>
      <c r="T3847">
        <v>3849</v>
      </c>
    </row>
    <row r="3848" spans="1:20" ht="17.100000000000001" customHeight="1" x14ac:dyDescent="0.25">
      <c r="A3848" s="1" t="s">
        <v>1242</v>
      </c>
      <c r="B3848" s="15">
        <v>2019</v>
      </c>
      <c r="C3848" s="15" t="s">
        <v>24</v>
      </c>
      <c r="D3848" s="15" t="s">
        <v>25</v>
      </c>
      <c r="E3848" s="15" t="s">
        <v>25</v>
      </c>
      <c r="F3848" s="15" t="s">
        <v>26</v>
      </c>
      <c r="G3848" s="15" t="s">
        <v>359</v>
      </c>
      <c r="H3848" s="15" t="s">
        <v>25</v>
      </c>
      <c r="I3848" s="15" t="s">
        <v>6124</v>
      </c>
      <c r="J3848" s="1" t="s">
        <v>1033</v>
      </c>
      <c r="K3848" s="15" t="s">
        <v>29</v>
      </c>
      <c r="L3848" s="15">
        <v>1</v>
      </c>
      <c r="M3848" s="15" t="s">
        <v>41</v>
      </c>
      <c r="N3848" s="15">
        <v>1</v>
      </c>
      <c r="O3848" s="15">
        <v>1</v>
      </c>
      <c r="P3848" s="13" t="s">
        <v>31</v>
      </c>
      <c r="Q3848" s="13" t="s">
        <v>32</v>
      </c>
      <c r="R3848" s="1">
        <v>1.3495370370370399E-3</v>
      </c>
      <c r="S3848" s="13" t="str" cm="1">
        <f t="array" ref="S3848">IFERROR(_xlfn.TEXTJOIN(", ",TRUE,IF(ChangeLog[ROW_ID]=$T3848,ChangeLog[Change'#],"")),"")</f>
        <v/>
      </c>
      <c r="T3848">
        <v>3850</v>
      </c>
    </row>
    <row r="3849" spans="1:20" ht="17.100000000000001" customHeight="1" x14ac:dyDescent="0.25">
      <c r="A3849" s="1" t="s">
        <v>1242</v>
      </c>
      <c r="B3849" s="15">
        <v>2019</v>
      </c>
      <c r="C3849" s="15" t="s">
        <v>24</v>
      </c>
      <c r="D3849" s="15" t="s">
        <v>25</v>
      </c>
      <c r="E3849" s="15" t="s">
        <v>25</v>
      </c>
      <c r="F3849" s="15" t="s">
        <v>26</v>
      </c>
      <c r="G3849" s="15" t="s">
        <v>124</v>
      </c>
      <c r="H3849" s="15" t="s">
        <v>25</v>
      </c>
      <c r="I3849" s="15" t="s">
        <v>401</v>
      </c>
      <c r="J3849" s="1" t="s">
        <v>6148</v>
      </c>
      <c r="K3849" s="15" t="s">
        <v>29</v>
      </c>
      <c r="L3849" s="15">
        <v>1</v>
      </c>
      <c r="M3849" s="15" t="s">
        <v>41</v>
      </c>
      <c r="N3849" s="15">
        <v>1</v>
      </c>
      <c r="O3849" s="15">
        <v>1</v>
      </c>
      <c r="P3849" s="13" t="s">
        <v>31</v>
      </c>
      <c r="Q3849" s="13" t="s">
        <v>32</v>
      </c>
      <c r="R3849" s="1">
        <v>51.84</v>
      </c>
      <c r="S3849" s="13" t="str" cm="1">
        <f t="array" ref="S3849">IFERROR(_xlfn.TEXTJOIN(", ",TRUE,IF(ChangeLog[ROW_ID]=$T3849,ChangeLog[Change'#],"")),"")</f>
        <v/>
      </c>
      <c r="T3849">
        <v>3851</v>
      </c>
    </row>
    <row r="3850" spans="1:20" ht="17.100000000000001" customHeight="1" x14ac:dyDescent="0.25">
      <c r="A3850" s="1" t="s">
        <v>1242</v>
      </c>
      <c r="B3850" s="15">
        <v>2019</v>
      </c>
      <c r="C3850" s="15" t="s">
        <v>24</v>
      </c>
      <c r="D3850" s="15" t="s">
        <v>25</v>
      </c>
      <c r="E3850" s="15" t="s">
        <v>25</v>
      </c>
      <c r="F3850" s="15" t="s">
        <v>26</v>
      </c>
      <c r="G3850" s="15" t="s">
        <v>169</v>
      </c>
      <c r="H3850" s="15" t="s">
        <v>25</v>
      </c>
      <c r="I3850" s="15" t="s">
        <v>6149</v>
      </c>
      <c r="J3850" s="1" t="s">
        <v>6150</v>
      </c>
      <c r="K3850" s="15" t="s">
        <v>29</v>
      </c>
      <c r="L3850" s="15">
        <v>1</v>
      </c>
      <c r="M3850" s="15" t="s">
        <v>41</v>
      </c>
      <c r="N3850" s="15">
        <v>1</v>
      </c>
      <c r="O3850" s="15">
        <v>1</v>
      </c>
      <c r="P3850" s="13" t="s">
        <v>31</v>
      </c>
      <c r="Q3850" s="13" t="s">
        <v>32</v>
      </c>
      <c r="R3850" s="1" t="s">
        <v>6151</v>
      </c>
      <c r="S3850" s="13" t="str" cm="1">
        <f t="array" ref="S3850">IFERROR(_xlfn.TEXTJOIN(", ",TRUE,IF(ChangeLog[ROW_ID]=$T3850,ChangeLog[Change'#],"")),"")</f>
        <v/>
      </c>
      <c r="T3850">
        <v>3852</v>
      </c>
    </row>
    <row r="3851" spans="1:20" ht="17.100000000000001" customHeight="1" x14ac:dyDescent="0.25">
      <c r="A3851" s="1" t="s">
        <v>1242</v>
      </c>
      <c r="B3851" s="15">
        <v>2019</v>
      </c>
      <c r="C3851" s="15" t="s">
        <v>24</v>
      </c>
      <c r="D3851" s="15" t="s">
        <v>25</v>
      </c>
      <c r="E3851" s="15" t="s">
        <v>25</v>
      </c>
      <c r="F3851" s="15" t="s">
        <v>26</v>
      </c>
      <c r="G3851" s="15" t="s">
        <v>272</v>
      </c>
      <c r="H3851" s="15" t="s">
        <v>25</v>
      </c>
      <c r="I3851" s="15" t="s">
        <v>400</v>
      </c>
      <c r="J3851" s="1" t="s">
        <v>459</v>
      </c>
      <c r="K3851" s="15" t="s">
        <v>29</v>
      </c>
      <c r="L3851" s="15">
        <v>1</v>
      </c>
      <c r="M3851" s="15" t="s">
        <v>41</v>
      </c>
      <c r="N3851" s="15">
        <v>1</v>
      </c>
      <c r="O3851" s="15">
        <v>1</v>
      </c>
      <c r="P3851" s="13" t="s">
        <v>31</v>
      </c>
      <c r="Q3851" s="13" t="s">
        <v>32</v>
      </c>
      <c r="R3851" s="1" t="s">
        <v>6152</v>
      </c>
      <c r="S3851" s="13" t="str" cm="1">
        <f t="array" ref="S3851">IFERROR(_xlfn.TEXTJOIN(", ",TRUE,IF(ChangeLog[ROW_ID]=$T3851,ChangeLog[Change'#],"")),"")</f>
        <v/>
      </c>
      <c r="T3851">
        <v>3853</v>
      </c>
    </row>
    <row r="3852" spans="1:20" ht="17.100000000000001" customHeight="1" x14ac:dyDescent="0.25">
      <c r="A3852" s="1" t="s">
        <v>1242</v>
      </c>
      <c r="B3852" s="15">
        <v>2019</v>
      </c>
      <c r="C3852" s="15" t="s">
        <v>24</v>
      </c>
      <c r="D3852" s="15" t="s">
        <v>25</v>
      </c>
      <c r="E3852" s="15" t="s">
        <v>25</v>
      </c>
      <c r="F3852" s="15" t="s">
        <v>26</v>
      </c>
      <c r="G3852" s="15" t="s">
        <v>108</v>
      </c>
      <c r="H3852" s="15" t="s">
        <v>25</v>
      </c>
      <c r="I3852" s="15" t="s">
        <v>6153</v>
      </c>
      <c r="J3852" s="1" t="s">
        <v>6127</v>
      </c>
      <c r="K3852" s="15" t="s">
        <v>29</v>
      </c>
      <c r="L3852" s="15">
        <v>2</v>
      </c>
      <c r="M3852" s="15" t="s">
        <v>30</v>
      </c>
      <c r="N3852" s="15">
        <v>2</v>
      </c>
      <c r="O3852" s="15">
        <v>1</v>
      </c>
      <c r="P3852" s="13" t="s">
        <v>31</v>
      </c>
      <c r="Q3852" s="13" t="s">
        <v>32</v>
      </c>
      <c r="R3852" s="1">
        <v>1.4201388888888901E-3</v>
      </c>
      <c r="S3852" s="13" t="str" cm="1">
        <f t="array" ref="S3852">IFERROR(_xlfn.TEXTJOIN(", ",TRUE,IF(ChangeLog[ROW_ID]=$T3852,ChangeLog[Change'#],"")),"")</f>
        <v/>
      </c>
      <c r="T3852">
        <v>3854</v>
      </c>
    </row>
    <row r="3853" spans="1:20" ht="17.100000000000001" customHeight="1" x14ac:dyDescent="0.25">
      <c r="A3853" s="1" t="s">
        <v>1242</v>
      </c>
      <c r="B3853" s="15">
        <v>2019</v>
      </c>
      <c r="C3853" s="15" t="s">
        <v>24</v>
      </c>
      <c r="D3853" s="15" t="s">
        <v>25</v>
      </c>
      <c r="E3853" s="15" t="s">
        <v>25</v>
      </c>
      <c r="F3853" s="15" t="s">
        <v>49</v>
      </c>
      <c r="G3853" s="15" t="s">
        <v>786</v>
      </c>
      <c r="H3853" s="15" t="s">
        <v>25</v>
      </c>
      <c r="I3853" s="15" t="s">
        <v>6154</v>
      </c>
      <c r="J3853" s="1" t="s">
        <v>6122</v>
      </c>
      <c r="K3853" s="15" t="s">
        <v>29</v>
      </c>
      <c r="L3853" s="15">
        <v>2</v>
      </c>
      <c r="M3853" s="15" t="s">
        <v>30</v>
      </c>
      <c r="N3853" s="15">
        <v>2</v>
      </c>
      <c r="O3853" s="15">
        <v>1</v>
      </c>
      <c r="P3853" s="13" t="s">
        <v>31</v>
      </c>
      <c r="Q3853" s="13" t="s">
        <v>32</v>
      </c>
      <c r="R3853" s="1">
        <v>7.9976851851851802E-4</v>
      </c>
      <c r="S3853" s="13" t="str" cm="1">
        <f t="array" ref="S3853">IFERROR(_xlfn.TEXTJOIN(", ",TRUE,IF(ChangeLog[ROW_ID]=$T3853,ChangeLog[Change'#],"")),"")</f>
        <v/>
      </c>
      <c r="T3853">
        <v>3855</v>
      </c>
    </row>
    <row r="3854" spans="1:20" ht="17.100000000000001" customHeight="1" x14ac:dyDescent="0.25">
      <c r="A3854" s="1" t="s">
        <v>1242</v>
      </c>
      <c r="B3854" s="15">
        <v>2019</v>
      </c>
      <c r="C3854" s="15" t="s">
        <v>24</v>
      </c>
      <c r="D3854" s="15" t="s">
        <v>25</v>
      </c>
      <c r="E3854" s="15" t="s">
        <v>25</v>
      </c>
      <c r="F3854" s="15" t="s">
        <v>49</v>
      </c>
      <c r="G3854" s="15" t="s">
        <v>39</v>
      </c>
      <c r="H3854" s="15" t="s">
        <v>25</v>
      </c>
      <c r="I3854" s="15" t="s">
        <v>6155</v>
      </c>
      <c r="J3854" s="1" t="s">
        <v>1207</v>
      </c>
      <c r="K3854" s="15" t="s">
        <v>29</v>
      </c>
      <c r="L3854" s="15">
        <v>2</v>
      </c>
      <c r="M3854" s="15" t="s">
        <v>30</v>
      </c>
      <c r="N3854" s="15">
        <v>2</v>
      </c>
      <c r="O3854" s="15">
        <v>1</v>
      </c>
      <c r="P3854" s="13" t="s">
        <v>31</v>
      </c>
      <c r="Q3854" s="13" t="s">
        <v>32</v>
      </c>
      <c r="R3854" s="1">
        <v>2.9467592592592601E-3</v>
      </c>
      <c r="S3854" s="13" t="str" cm="1">
        <f t="array" ref="S3854">IFERROR(_xlfn.TEXTJOIN(", ",TRUE,IF(ChangeLog[ROW_ID]=$T3854,ChangeLog[Change'#],"")),"")</f>
        <v/>
      </c>
      <c r="T3854">
        <v>3856</v>
      </c>
    </row>
    <row r="3855" spans="1:20" ht="17.100000000000001" customHeight="1" x14ac:dyDescent="0.25">
      <c r="A3855" s="1" t="s">
        <v>1242</v>
      </c>
      <c r="B3855" s="15">
        <v>2019</v>
      </c>
      <c r="C3855" s="15" t="s">
        <v>24</v>
      </c>
      <c r="D3855" s="15" t="s">
        <v>25</v>
      </c>
      <c r="E3855" s="15" t="s">
        <v>25</v>
      </c>
      <c r="F3855" s="15" t="s">
        <v>49</v>
      </c>
      <c r="G3855" s="15" t="s">
        <v>124</v>
      </c>
      <c r="H3855" s="15" t="s">
        <v>25</v>
      </c>
      <c r="I3855" s="15" t="s">
        <v>6143</v>
      </c>
      <c r="J3855" s="1" t="s">
        <v>5460</v>
      </c>
      <c r="K3855" s="15" t="s">
        <v>29</v>
      </c>
      <c r="L3855" s="15">
        <v>2</v>
      </c>
      <c r="M3855" s="15" t="s">
        <v>30</v>
      </c>
      <c r="N3855" s="15">
        <v>2</v>
      </c>
      <c r="O3855" s="15">
        <v>1</v>
      </c>
      <c r="P3855" s="13" t="s">
        <v>31</v>
      </c>
      <c r="Q3855" s="13" t="s">
        <v>32</v>
      </c>
      <c r="R3855" s="1">
        <v>59.73</v>
      </c>
      <c r="S3855" s="13" t="str" cm="1">
        <f t="array" ref="S3855">IFERROR(_xlfn.TEXTJOIN(", ",TRUE,IF(ChangeLog[ROW_ID]=$T3855,ChangeLog[Change'#],"")),"")</f>
        <v/>
      </c>
      <c r="T3855">
        <v>3857</v>
      </c>
    </row>
    <row r="3856" spans="1:20" ht="17.100000000000001" customHeight="1" x14ac:dyDescent="0.25">
      <c r="A3856" s="1" t="s">
        <v>1242</v>
      </c>
      <c r="B3856" s="15">
        <v>2019</v>
      </c>
      <c r="C3856" s="15" t="s">
        <v>24</v>
      </c>
      <c r="D3856" s="15" t="s">
        <v>25</v>
      </c>
      <c r="E3856" s="15" t="s">
        <v>25</v>
      </c>
      <c r="F3856" s="15" t="s">
        <v>26</v>
      </c>
      <c r="G3856" s="15" t="s">
        <v>124</v>
      </c>
      <c r="H3856" s="15" t="s">
        <v>25</v>
      </c>
      <c r="I3856" s="15" t="s">
        <v>401</v>
      </c>
      <c r="J3856" s="1" t="s">
        <v>1033</v>
      </c>
      <c r="K3856" s="15" t="s">
        <v>29</v>
      </c>
      <c r="L3856" s="15">
        <v>2</v>
      </c>
      <c r="M3856" s="15" t="s">
        <v>30</v>
      </c>
      <c r="N3856" s="15">
        <v>2</v>
      </c>
      <c r="O3856" s="15">
        <v>1</v>
      </c>
      <c r="P3856" s="13" t="s">
        <v>31</v>
      </c>
      <c r="Q3856" s="13" t="s">
        <v>32</v>
      </c>
      <c r="R3856" s="1" t="s">
        <v>6156</v>
      </c>
      <c r="S3856" s="13" t="str" cm="1">
        <f t="array" ref="S3856">IFERROR(_xlfn.TEXTJOIN(", ",TRUE,IF(ChangeLog[ROW_ID]=$T3856,ChangeLog[Change'#],"")),"")</f>
        <v/>
      </c>
      <c r="T3856">
        <v>3858</v>
      </c>
    </row>
    <row r="3857" spans="1:20" ht="17.100000000000001" customHeight="1" x14ac:dyDescent="0.25">
      <c r="A3857" s="1" t="s">
        <v>1242</v>
      </c>
      <c r="B3857" s="15">
        <v>2019</v>
      </c>
      <c r="C3857" s="15" t="s">
        <v>24</v>
      </c>
      <c r="D3857" s="15" t="s">
        <v>25</v>
      </c>
      <c r="E3857" s="15" t="s">
        <v>25</v>
      </c>
      <c r="F3857" s="15" t="s">
        <v>26</v>
      </c>
      <c r="G3857" s="15" t="s">
        <v>5026</v>
      </c>
      <c r="H3857" s="15" t="s">
        <v>25</v>
      </c>
      <c r="I3857" s="15" t="s">
        <v>6157</v>
      </c>
      <c r="J3857" s="1" t="s">
        <v>1033</v>
      </c>
      <c r="K3857" s="15" t="s">
        <v>29</v>
      </c>
      <c r="L3857" s="15">
        <v>2</v>
      </c>
      <c r="M3857" s="15" t="s">
        <v>30</v>
      </c>
      <c r="N3857" s="15">
        <v>2</v>
      </c>
      <c r="O3857" s="15">
        <v>1</v>
      </c>
      <c r="P3857" s="13" t="s">
        <v>31</v>
      </c>
      <c r="Q3857" s="13" t="s">
        <v>32</v>
      </c>
      <c r="R3857" s="1">
        <v>25.65</v>
      </c>
      <c r="S3857" s="13" t="str" cm="1">
        <f t="array" ref="S3857">IFERROR(_xlfn.TEXTJOIN(", ",TRUE,IF(ChangeLog[ROW_ID]=$T3857,ChangeLog[Change'#],"")),"")</f>
        <v/>
      </c>
      <c r="T3857">
        <v>3859</v>
      </c>
    </row>
    <row r="3858" spans="1:20" ht="17.100000000000001" customHeight="1" x14ac:dyDescent="0.25">
      <c r="A3858" s="1" t="s">
        <v>1242</v>
      </c>
      <c r="B3858" s="15">
        <v>2019</v>
      </c>
      <c r="C3858" s="15" t="s">
        <v>24</v>
      </c>
      <c r="D3858" s="15" t="s">
        <v>25</v>
      </c>
      <c r="E3858" s="15" t="s">
        <v>25</v>
      </c>
      <c r="F3858" s="15" t="s">
        <v>26</v>
      </c>
      <c r="G3858" s="15" t="s">
        <v>272</v>
      </c>
      <c r="H3858" s="15" t="s">
        <v>25</v>
      </c>
      <c r="I3858" s="15" t="s">
        <v>400</v>
      </c>
      <c r="J3858" s="1" t="s">
        <v>6148</v>
      </c>
      <c r="K3858" s="15" t="s">
        <v>29</v>
      </c>
      <c r="L3858" s="15">
        <v>2</v>
      </c>
      <c r="M3858" s="15" t="s">
        <v>30</v>
      </c>
      <c r="N3858" s="15">
        <v>2</v>
      </c>
      <c r="O3858" s="15">
        <v>1</v>
      </c>
      <c r="P3858" s="13" t="s">
        <v>31</v>
      </c>
      <c r="Q3858" s="13" t="s">
        <v>32</v>
      </c>
      <c r="R3858" s="1">
        <v>23.61</v>
      </c>
      <c r="S3858" s="13" t="str" cm="1">
        <f t="array" ref="S3858">IFERROR(_xlfn.TEXTJOIN(", ",TRUE,IF(ChangeLog[ROW_ID]=$T3858,ChangeLog[Change'#],"")),"")</f>
        <v/>
      </c>
      <c r="T3858">
        <v>3860</v>
      </c>
    </row>
    <row r="3859" spans="1:20" ht="17.100000000000001" customHeight="1" x14ac:dyDescent="0.25">
      <c r="A3859" s="1" t="s">
        <v>1242</v>
      </c>
      <c r="B3859" s="15">
        <v>2019</v>
      </c>
      <c r="C3859" s="15" t="s">
        <v>24</v>
      </c>
      <c r="D3859" s="15" t="s">
        <v>25</v>
      </c>
      <c r="E3859" s="15" t="s">
        <v>25</v>
      </c>
      <c r="F3859" s="15" t="s">
        <v>26</v>
      </c>
      <c r="G3859" s="15" t="s">
        <v>27</v>
      </c>
      <c r="H3859" s="15" t="s">
        <v>25</v>
      </c>
      <c r="I3859" s="15" t="s">
        <v>6128</v>
      </c>
      <c r="J3859" s="1" t="s">
        <v>6148</v>
      </c>
      <c r="K3859" s="15" t="s">
        <v>29</v>
      </c>
      <c r="L3859" s="15">
        <v>2</v>
      </c>
      <c r="M3859" s="15" t="s">
        <v>30</v>
      </c>
      <c r="N3859" s="15">
        <v>2</v>
      </c>
      <c r="O3859" s="15">
        <v>1</v>
      </c>
      <c r="P3859" s="13" t="s">
        <v>31</v>
      </c>
      <c r="Q3859" s="13" t="s">
        <v>32</v>
      </c>
      <c r="R3859" s="1">
        <v>49.64</v>
      </c>
      <c r="S3859" s="13" t="str" cm="1">
        <f t="array" ref="S3859">IFERROR(_xlfn.TEXTJOIN(", ",TRUE,IF(ChangeLog[ROW_ID]=$T3859,ChangeLog[Change'#],"")),"")</f>
        <v/>
      </c>
      <c r="T3859">
        <v>3861</v>
      </c>
    </row>
    <row r="3860" spans="1:20" ht="17.100000000000001" customHeight="1" x14ac:dyDescent="0.25">
      <c r="A3860" s="1" t="s">
        <v>1242</v>
      </c>
      <c r="B3860" s="15">
        <v>2019</v>
      </c>
      <c r="C3860" s="15" t="s">
        <v>24</v>
      </c>
      <c r="D3860" s="15" t="s">
        <v>25</v>
      </c>
      <c r="E3860" s="15" t="s">
        <v>25</v>
      </c>
      <c r="F3860" s="15" t="s">
        <v>26</v>
      </c>
      <c r="G3860" s="15" t="s">
        <v>169</v>
      </c>
      <c r="H3860" s="15" t="s">
        <v>25</v>
      </c>
      <c r="I3860" s="15" t="s">
        <v>6149</v>
      </c>
      <c r="J3860" s="1" t="s">
        <v>459</v>
      </c>
      <c r="K3860" s="15" t="s">
        <v>29</v>
      </c>
      <c r="L3860" s="15">
        <v>2</v>
      </c>
      <c r="M3860" s="15" t="s">
        <v>30</v>
      </c>
      <c r="N3860" s="15">
        <v>2</v>
      </c>
      <c r="O3860" s="15">
        <v>1</v>
      </c>
      <c r="P3860" s="13" t="s">
        <v>31</v>
      </c>
      <c r="Q3860" s="13" t="s">
        <v>32</v>
      </c>
      <c r="R3860" s="1">
        <v>22.4</v>
      </c>
      <c r="S3860" s="13" t="str" cm="1">
        <f t="array" ref="S3860">IFERROR(_xlfn.TEXTJOIN(", ",TRUE,IF(ChangeLog[ROW_ID]=$T3860,ChangeLog[Change'#],"")),"")</f>
        <v/>
      </c>
      <c r="T3860">
        <v>3862</v>
      </c>
    </row>
    <row r="3861" spans="1:20" ht="17.100000000000001" customHeight="1" x14ac:dyDescent="0.25">
      <c r="A3861" s="1" t="s">
        <v>1242</v>
      </c>
      <c r="B3861" s="15">
        <v>2019</v>
      </c>
      <c r="C3861" s="15" t="s">
        <v>24</v>
      </c>
      <c r="D3861" s="15" t="s">
        <v>25</v>
      </c>
      <c r="E3861" s="15" t="s">
        <v>25</v>
      </c>
      <c r="F3861" s="15" t="s">
        <v>49</v>
      </c>
      <c r="G3861" s="15" t="s">
        <v>27</v>
      </c>
      <c r="H3861" s="15" t="s">
        <v>25</v>
      </c>
      <c r="I3861" s="15" t="s">
        <v>6139</v>
      </c>
      <c r="J3861" s="1" t="s">
        <v>6158</v>
      </c>
      <c r="K3861" s="15" t="s">
        <v>29</v>
      </c>
      <c r="L3861" s="15">
        <v>2</v>
      </c>
      <c r="M3861" s="15" t="s">
        <v>30</v>
      </c>
      <c r="N3861" s="15">
        <v>2</v>
      </c>
      <c r="O3861" s="15">
        <v>1</v>
      </c>
      <c r="P3861" s="13" t="s">
        <v>31</v>
      </c>
      <c r="Q3861" s="13" t="s">
        <v>32</v>
      </c>
      <c r="R3861" s="1">
        <v>55.55</v>
      </c>
      <c r="S3861" s="13" t="str" cm="1">
        <f t="array" ref="S3861">IFERROR(_xlfn.TEXTJOIN(", ",TRUE,IF(ChangeLog[ROW_ID]=$T3861,ChangeLog[Change'#],"")),"")</f>
        <v/>
      </c>
      <c r="T3861">
        <v>3863</v>
      </c>
    </row>
    <row r="3862" spans="1:20" ht="17.100000000000001" customHeight="1" x14ac:dyDescent="0.25">
      <c r="A3862" s="1" t="s">
        <v>1242</v>
      </c>
      <c r="B3862" s="15">
        <v>2019</v>
      </c>
      <c r="C3862" s="15" t="s">
        <v>24</v>
      </c>
      <c r="D3862" s="15" t="s">
        <v>35</v>
      </c>
      <c r="E3862" s="15" t="s">
        <v>35</v>
      </c>
      <c r="F3862" s="15" t="s">
        <v>26</v>
      </c>
      <c r="G3862" s="15" t="s">
        <v>36</v>
      </c>
      <c r="H3862" s="15" t="s">
        <v>35</v>
      </c>
      <c r="I3862" s="15" t="s">
        <v>420</v>
      </c>
      <c r="J3862" s="1" t="s">
        <v>6159</v>
      </c>
      <c r="K3862" s="15" t="s">
        <v>29</v>
      </c>
      <c r="L3862" s="15">
        <v>3</v>
      </c>
      <c r="M3862" s="15" t="s">
        <v>57</v>
      </c>
      <c r="N3862" s="15">
        <v>3</v>
      </c>
      <c r="O3862" s="15">
        <v>1</v>
      </c>
      <c r="P3862" s="13" t="s">
        <v>31</v>
      </c>
      <c r="Q3862" s="13" t="s">
        <v>32</v>
      </c>
      <c r="R3862" s="1">
        <v>46217</v>
      </c>
      <c r="S3862" s="13" t="str" cm="1">
        <f t="array" ref="S3862">IFERROR(_xlfn.TEXTJOIN(", ",TRUE,IF(ChangeLog[ROW_ID]=$T3862,ChangeLog[Change'#],"")),"")</f>
        <v/>
      </c>
      <c r="T3862">
        <v>3864</v>
      </c>
    </row>
    <row r="3863" spans="1:20" ht="17.100000000000001" customHeight="1" x14ac:dyDescent="0.25">
      <c r="A3863" s="1" t="s">
        <v>1242</v>
      </c>
      <c r="B3863" s="15">
        <v>2019</v>
      </c>
      <c r="C3863" s="15" t="s">
        <v>24</v>
      </c>
      <c r="D3863" s="15" t="s">
        <v>35</v>
      </c>
      <c r="E3863" s="15" t="s">
        <v>35</v>
      </c>
      <c r="F3863" s="15" t="s">
        <v>49</v>
      </c>
      <c r="G3863" s="15" t="s">
        <v>36</v>
      </c>
      <c r="H3863" s="15" t="s">
        <v>35</v>
      </c>
      <c r="I3863" s="15" t="s">
        <v>470</v>
      </c>
      <c r="J3863" s="1" t="s">
        <v>6160</v>
      </c>
      <c r="K3863" s="15" t="s">
        <v>29</v>
      </c>
      <c r="L3863" s="15">
        <v>2</v>
      </c>
      <c r="M3863" s="15" t="s">
        <v>30</v>
      </c>
      <c r="N3863" s="15">
        <v>2</v>
      </c>
      <c r="O3863" s="15">
        <v>1</v>
      </c>
      <c r="P3863" s="13" t="s">
        <v>31</v>
      </c>
      <c r="Q3863" s="13" t="s">
        <v>32</v>
      </c>
      <c r="R3863" s="1">
        <v>46186</v>
      </c>
      <c r="S3863" s="13" t="str" cm="1">
        <f t="array" ref="S3863">IFERROR(_xlfn.TEXTJOIN(", ",TRUE,IF(ChangeLog[ROW_ID]=$T3863,ChangeLog[Change'#],"")),"")</f>
        <v/>
      </c>
      <c r="T3863">
        <v>3865</v>
      </c>
    </row>
    <row r="3864" spans="1:20" ht="17.100000000000001" customHeight="1" x14ac:dyDescent="0.25">
      <c r="A3864" s="1" t="s">
        <v>1242</v>
      </c>
      <c r="B3864" s="15">
        <v>2019</v>
      </c>
      <c r="C3864" s="15" t="s">
        <v>47</v>
      </c>
      <c r="D3864" s="15" t="s">
        <v>47</v>
      </c>
      <c r="E3864" s="15" t="s">
        <v>48</v>
      </c>
      <c r="F3864" s="15" t="s">
        <v>49</v>
      </c>
      <c r="G3864" s="15" t="s">
        <v>1044</v>
      </c>
      <c r="H3864" s="15" t="s">
        <v>47</v>
      </c>
      <c r="I3864" s="15" t="s">
        <v>6161</v>
      </c>
      <c r="J3864" s="1" t="s">
        <v>5893</v>
      </c>
      <c r="K3864" s="15" t="s">
        <v>29</v>
      </c>
      <c r="L3864" s="15">
        <v>3</v>
      </c>
      <c r="M3864" s="15" t="s">
        <v>57</v>
      </c>
      <c r="N3864" s="15">
        <v>3</v>
      </c>
      <c r="O3864" s="15">
        <v>1</v>
      </c>
      <c r="P3864" s="13" t="s">
        <v>31</v>
      </c>
      <c r="Q3864" s="13" t="s">
        <v>32</v>
      </c>
      <c r="R3864" s="1">
        <v>13.92</v>
      </c>
      <c r="S3864" s="13" t="str" cm="1">
        <f t="array" ref="S3864">IFERROR(_xlfn.TEXTJOIN(", ",TRUE,IF(ChangeLog[ROW_ID]=$T3864,ChangeLog[Change'#],"")),"")</f>
        <v>325</v>
      </c>
      <c r="T3864">
        <v>3866</v>
      </c>
    </row>
    <row r="3865" spans="1:20" ht="17.100000000000001" customHeight="1" x14ac:dyDescent="0.25">
      <c r="A3865" s="1" t="s">
        <v>1242</v>
      </c>
      <c r="B3865" s="15">
        <v>2019</v>
      </c>
      <c r="C3865" s="15" t="s">
        <v>47</v>
      </c>
      <c r="D3865" s="15" t="s">
        <v>47</v>
      </c>
      <c r="E3865" s="15" t="s">
        <v>48</v>
      </c>
      <c r="F3865" s="15" t="s">
        <v>49</v>
      </c>
      <c r="G3865" s="15" t="s">
        <v>52</v>
      </c>
      <c r="H3865" s="15" t="s">
        <v>47</v>
      </c>
      <c r="I3865" s="15" t="s">
        <v>460</v>
      </c>
      <c r="J3865" s="1" t="s">
        <v>461</v>
      </c>
      <c r="K3865" s="15" t="s">
        <v>29</v>
      </c>
      <c r="L3865" s="15">
        <v>3</v>
      </c>
      <c r="M3865" s="15" t="s">
        <v>57</v>
      </c>
      <c r="N3865" s="15">
        <v>3</v>
      </c>
      <c r="O3865" s="15">
        <v>1</v>
      </c>
      <c r="P3865" s="13" t="s">
        <v>31</v>
      </c>
      <c r="Q3865" s="13" t="s">
        <v>32</v>
      </c>
      <c r="R3865" s="1">
        <v>23.77</v>
      </c>
      <c r="S3865" s="13" t="str" cm="1">
        <f t="array" ref="S3865">IFERROR(_xlfn.TEXTJOIN(", ",TRUE,IF(ChangeLog[ROW_ID]=$T3865,ChangeLog[Change'#],"")),"")</f>
        <v/>
      </c>
      <c r="T3865">
        <v>3867</v>
      </c>
    </row>
    <row r="3866" spans="1:20" ht="17.100000000000001" customHeight="1" x14ac:dyDescent="0.25">
      <c r="A3866" s="1" t="s">
        <v>1242</v>
      </c>
      <c r="B3866" s="15">
        <v>2019</v>
      </c>
      <c r="C3866" s="15" t="s">
        <v>47</v>
      </c>
      <c r="D3866" s="15" t="s">
        <v>47</v>
      </c>
      <c r="E3866" s="15" t="s">
        <v>48</v>
      </c>
      <c r="F3866" s="15" t="s">
        <v>49</v>
      </c>
      <c r="G3866" s="15" t="s">
        <v>72</v>
      </c>
      <c r="H3866" s="15" t="s">
        <v>47</v>
      </c>
      <c r="I3866" s="15" t="s">
        <v>462</v>
      </c>
      <c r="J3866" s="1" t="s">
        <v>461</v>
      </c>
      <c r="K3866" s="15" t="s">
        <v>29</v>
      </c>
      <c r="L3866" s="15">
        <v>3</v>
      </c>
      <c r="M3866" s="15" t="s">
        <v>57</v>
      </c>
      <c r="N3866" s="15">
        <v>3</v>
      </c>
      <c r="O3866" s="15">
        <v>1</v>
      </c>
      <c r="P3866" s="13" t="s">
        <v>31</v>
      </c>
      <c r="Q3866" s="13" t="s">
        <v>32</v>
      </c>
      <c r="R3866" s="1">
        <v>11.66</v>
      </c>
      <c r="S3866" s="13" t="str" cm="1">
        <f t="array" ref="S3866">IFERROR(_xlfn.TEXTJOIN(", ",TRUE,IF(ChangeLog[ROW_ID]=$T3866,ChangeLog[Change'#],"")),"")</f>
        <v/>
      </c>
      <c r="T3866">
        <v>3868</v>
      </c>
    </row>
    <row r="3867" spans="1:20" ht="33.950000000000003" customHeight="1" x14ac:dyDescent="0.25">
      <c r="A3867" s="1" t="s">
        <v>1242</v>
      </c>
      <c r="B3867" s="15">
        <v>2019</v>
      </c>
      <c r="C3867" s="15" t="s">
        <v>276</v>
      </c>
      <c r="D3867" s="15" t="s">
        <v>276</v>
      </c>
      <c r="E3867" s="15" t="s">
        <v>276</v>
      </c>
      <c r="F3867" s="15" t="s">
        <v>26</v>
      </c>
      <c r="G3867" s="15" t="s">
        <v>152</v>
      </c>
      <c r="H3867" s="15" t="s">
        <v>1418</v>
      </c>
      <c r="I3867" s="1" t="s">
        <v>6162</v>
      </c>
      <c r="J3867" s="1" t="s">
        <v>1158</v>
      </c>
      <c r="K3867" s="15" t="s">
        <v>29</v>
      </c>
      <c r="L3867" s="15">
        <v>2</v>
      </c>
      <c r="M3867" s="15" t="s">
        <v>30</v>
      </c>
      <c r="N3867" s="15">
        <v>2</v>
      </c>
      <c r="O3867" s="15">
        <v>1</v>
      </c>
      <c r="P3867" s="13" t="s">
        <v>31</v>
      </c>
      <c r="Q3867" s="13" t="s">
        <v>32</v>
      </c>
      <c r="R3867" s="1" t="s">
        <v>617</v>
      </c>
      <c r="S3867" s="13" t="str" cm="1">
        <f t="array" ref="S3867">IFERROR(_xlfn.TEXTJOIN(", ",TRUE,IF(ChangeLog[ROW_ID]=$T3867,ChangeLog[Change'#],"")),"")</f>
        <v/>
      </c>
      <c r="T3867">
        <v>3869</v>
      </c>
    </row>
    <row r="3868" spans="1:20" ht="17.100000000000001" customHeight="1" x14ac:dyDescent="0.25">
      <c r="A3868" s="1" t="s">
        <v>1242</v>
      </c>
      <c r="B3868" s="15">
        <v>2019</v>
      </c>
      <c r="C3868" s="15" t="s">
        <v>276</v>
      </c>
      <c r="D3868" s="15" t="s">
        <v>276</v>
      </c>
      <c r="E3868" s="15" t="s">
        <v>276</v>
      </c>
      <c r="F3868" s="15" t="s">
        <v>49</v>
      </c>
      <c r="G3868" s="15" t="s">
        <v>36</v>
      </c>
      <c r="H3868" s="15" t="s">
        <v>1418</v>
      </c>
      <c r="I3868" s="15" t="s">
        <v>470</v>
      </c>
      <c r="J3868" s="1" t="s">
        <v>6163</v>
      </c>
      <c r="K3868" s="15" t="s">
        <v>29</v>
      </c>
      <c r="L3868" s="15">
        <v>3</v>
      </c>
      <c r="M3868" s="15" t="s">
        <v>57</v>
      </c>
      <c r="N3868" s="15">
        <v>3</v>
      </c>
      <c r="O3868" s="15">
        <v>1</v>
      </c>
      <c r="P3868" s="13" t="s">
        <v>31</v>
      </c>
      <c r="Q3868" s="13" t="s">
        <v>32</v>
      </c>
      <c r="R3868" s="1">
        <v>46025</v>
      </c>
      <c r="S3868" s="13" t="str" cm="1">
        <f t="array" ref="S3868">IFERROR(_xlfn.TEXTJOIN(", ",TRUE,IF(ChangeLog[ROW_ID]=$T3868,ChangeLog[Change'#],"")),"")</f>
        <v/>
      </c>
      <c r="T3868">
        <v>3870</v>
      </c>
    </row>
    <row r="3869" spans="1:20" ht="17.100000000000001" customHeight="1" x14ac:dyDescent="0.25">
      <c r="A3869" s="1" t="s">
        <v>1242</v>
      </c>
      <c r="B3869" s="15">
        <v>2019</v>
      </c>
      <c r="C3869" s="15" t="s">
        <v>276</v>
      </c>
      <c r="D3869" s="15" t="s">
        <v>276</v>
      </c>
      <c r="E3869" s="15" t="s">
        <v>276</v>
      </c>
      <c r="F3869" s="15" t="s">
        <v>26</v>
      </c>
      <c r="G3869" s="15" t="s">
        <v>36</v>
      </c>
      <c r="H3869" s="15" t="s">
        <v>1418</v>
      </c>
      <c r="I3869" s="15" t="s">
        <v>420</v>
      </c>
      <c r="J3869" s="1" t="s">
        <v>6164</v>
      </c>
      <c r="K3869" s="15" t="s">
        <v>29</v>
      </c>
      <c r="L3869" s="15">
        <v>3</v>
      </c>
      <c r="M3869" s="15" t="s">
        <v>57</v>
      </c>
      <c r="N3869" s="15">
        <v>3</v>
      </c>
      <c r="O3869" s="15">
        <v>1</v>
      </c>
      <c r="P3869" s="13" t="s">
        <v>31</v>
      </c>
      <c r="Q3869" s="13" t="s">
        <v>32</v>
      </c>
      <c r="R3869" s="1">
        <v>36586</v>
      </c>
      <c r="S3869" s="13" t="str" cm="1">
        <f t="array" ref="S3869">IFERROR(_xlfn.TEXTJOIN(", ",TRUE,IF(ChangeLog[ROW_ID]=$T3869,ChangeLog[Change'#],"")),"")</f>
        <v/>
      </c>
      <c r="T3869">
        <v>3871</v>
      </c>
    </row>
    <row r="3870" spans="1:20" ht="17.100000000000001" customHeight="1" x14ac:dyDescent="0.25">
      <c r="A3870" s="1" t="s">
        <v>1242</v>
      </c>
      <c r="B3870" s="15">
        <v>2019</v>
      </c>
      <c r="C3870" s="15" t="s">
        <v>2558</v>
      </c>
      <c r="D3870" s="15" t="s">
        <v>2559</v>
      </c>
      <c r="E3870" s="15" t="s">
        <v>2559</v>
      </c>
      <c r="F3870" s="15" t="s">
        <v>26</v>
      </c>
      <c r="G3870" s="15" t="s">
        <v>36</v>
      </c>
      <c r="H3870" s="15" t="s">
        <v>2559</v>
      </c>
      <c r="I3870" s="15" t="s">
        <v>420</v>
      </c>
      <c r="J3870" s="1" t="s">
        <v>6165</v>
      </c>
      <c r="K3870" s="15" t="s">
        <v>29</v>
      </c>
      <c r="L3870" s="15">
        <v>1</v>
      </c>
      <c r="M3870" s="15" t="s">
        <v>41</v>
      </c>
      <c r="N3870" s="15">
        <v>1</v>
      </c>
      <c r="O3870" s="15">
        <v>1</v>
      </c>
      <c r="P3870" s="13" t="s">
        <v>31</v>
      </c>
      <c r="Q3870" s="13" t="s">
        <v>32</v>
      </c>
      <c r="R3870" s="1">
        <v>46028</v>
      </c>
      <c r="S3870" s="13" t="str" cm="1">
        <f t="array" ref="S3870">IFERROR(_xlfn.TEXTJOIN(", ",TRUE,IF(ChangeLog[ROW_ID]=$T3870,ChangeLog[Change'#],"")),"")</f>
        <v/>
      </c>
      <c r="T3870">
        <v>3872</v>
      </c>
    </row>
    <row r="3871" spans="1:20" ht="17.100000000000001" customHeight="1" x14ac:dyDescent="0.25">
      <c r="A3871" s="1" t="s">
        <v>1242</v>
      </c>
      <c r="B3871" s="15">
        <v>2019</v>
      </c>
      <c r="C3871" s="15" t="s">
        <v>150</v>
      </c>
      <c r="D3871" s="15" t="s">
        <v>150</v>
      </c>
      <c r="E3871" s="15" t="s">
        <v>151</v>
      </c>
      <c r="F3871" s="15" t="s">
        <v>26</v>
      </c>
      <c r="G3871" s="15" t="s">
        <v>152</v>
      </c>
      <c r="H3871" s="15" t="s">
        <v>6166</v>
      </c>
      <c r="I3871" s="15" t="s">
        <v>254</v>
      </c>
      <c r="J3871" s="1" t="s">
        <v>6167</v>
      </c>
      <c r="K3871" s="15" t="s">
        <v>29</v>
      </c>
      <c r="L3871" s="15">
        <v>3</v>
      </c>
      <c r="M3871" s="15" t="s">
        <v>57</v>
      </c>
      <c r="N3871" s="15">
        <v>3</v>
      </c>
      <c r="O3871" s="15">
        <v>1</v>
      </c>
      <c r="P3871" s="13" t="s">
        <v>31</v>
      </c>
      <c r="Q3871" s="13" t="s">
        <v>32</v>
      </c>
      <c r="R3871" s="1">
        <v>1316</v>
      </c>
      <c r="S3871" s="13" t="str" cm="1">
        <f t="array" ref="S3871">IFERROR(_xlfn.TEXTJOIN(", ",TRUE,IF(ChangeLog[ROW_ID]=$T3871,ChangeLog[Change'#],"")),"")</f>
        <v/>
      </c>
      <c r="T3871">
        <v>3873</v>
      </c>
    </row>
    <row r="3872" spans="1:20" ht="17.100000000000001" customHeight="1" x14ac:dyDescent="0.25">
      <c r="A3872" s="1" t="s">
        <v>1242</v>
      </c>
      <c r="B3872" s="15">
        <v>2019</v>
      </c>
      <c r="C3872" s="15" t="s">
        <v>150</v>
      </c>
      <c r="D3872" s="15" t="s">
        <v>150</v>
      </c>
      <c r="E3872" s="15" t="s">
        <v>151</v>
      </c>
      <c r="F3872" s="15" t="s">
        <v>26</v>
      </c>
      <c r="G3872" s="15" t="s">
        <v>198</v>
      </c>
      <c r="H3872" s="15" t="s">
        <v>6166</v>
      </c>
      <c r="I3872" s="15" t="s">
        <v>250</v>
      </c>
      <c r="J3872" s="1" t="s">
        <v>6168</v>
      </c>
      <c r="K3872" s="15" t="s">
        <v>29</v>
      </c>
      <c r="L3872" s="15">
        <v>3</v>
      </c>
      <c r="M3872" s="15" t="s">
        <v>57</v>
      </c>
      <c r="N3872" s="15">
        <v>3</v>
      </c>
      <c r="O3872" s="15">
        <v>1</v>
      </c>
      <c r="P3872" s="13" t="s">
        <v>31</v>
      </c>
      <c r="Q3872" s="13" t="s">
        <v>32</v>
      </c>
      <c r="R3872" s="1" t="s">
        <v>6169</v>
      </c>
      <c r="S3872" s="13" t="str" cm="1">
        <f t="array" ref="S3872">IFERROR(_xlfn.TEXTJOIN(", ",TRUE,IF(ChangeLog[ROW_ID]=$T3872,ChangeLog[Change'#],"")),"")</f>
        <v/>
      </c>
      <c r="T3872">
        <v>3874</v>
      </c>
    </row>
    <row r="3873" spans="1:20" ht="17.100000000000001" customHeight="1" x14ac:dyDescent="0.25">
      <c r="A3873" s="1" t="s">
        <v>1242</v>
      </c>
      <c r="B3873" s="15">
        <v>2019</v>
      </c>
      <c r="C3873" s="15" t="s">
        <v>150</v>
      </c>
      <c r="D3873" s="15" t="s">
        <v>150</v>
      </c>
      <c r="E3873" s="15" t="s">
        <v>151</v>
      </c>
      <c r="F3873" s="15" t="s">
        <v>49</v>
      </c>
      <c r="G3873" s="15" t="s">
        <v>152</v>
      </c>
      <c r="H3873" s="15" t="s">
        <v>6166</v>
      </c>
      <c r="I3873" s="15" t="s">
        <v>393</v>
      </c>
      <c r="J3873" s="1" t="s">
        <v>6170</v>
      </c>
      <c r="K3873" s="15" t="s">
        <v>29</v>
      </c>
      <c r="L3873" s="15">
        <v>3</v>
      </c>
      <c r="M3873" s="15" t="s">
        <v>57</v>
      </c>
      <c r="N3873" s="15">
        <v>3</v>
      </c>
      <c r="O3873" s="15">
        <v>1</v>
      </c>
      <c r="P3873" s="13" t="s">
        <v>31</v>
      </c>
      <c r="Q3873" s="13" t="s">
        <v>32</v>
      </c>
      <c r="R3873" s="1">
        <v>1271</v>
      </c>
      <c r="S3873" s="13" t="str" cm="1">
        <f t="array" ref="S3873">IFERROR(_xlfn.TEXTJOIN(", ",TRUE,IF(ChangeLog[ROW_ID]=$T3873,ChangeLog[Change'#],"")),"")</f>
        <v/>
      </c>
      <c r="T3873">
        <v>3875</v>
      </c>
    </row>
    <row r="3874" spans="1:20" ht="17.100000000000001" customHeight="1" x14ac:dyDescent="0.25">
      <c r="A3874" s="1" t="s">
        <v>1242</v>
      </c>
      <c r="B3874" s="15">
        <v>2019</v>
      </c>
      <c r="C3874" s="15" t="s">
        <v>150</v>
      </c>
      <c r="D3874" s="15" t="s">
        <v>150</v>
      </c>
      <c r="E3874" s="15" t="s">
        <v>151</v>
      </c>
      <c r="F3874" s="15" t="s">
        <v>49</v>
      </c>
      <c r="G3874" s="15" t="s">
        <v>198</v>
      </c>
      <c r="H3874" s="15" t="s">
        <v>6166</v>
      </c>
      <c r="I3874" s="15" t="s">
        <v>6171</v>
      </c>
      <c r="J3874" s="1" t="s">
        <v>6170</v>
      </c>
      <c r="K3874" s="15" t="s">
        <v>29</v>
      </c>
      <c r="L3874" s="15">
        <v>3</v>
      </c>
      <c r="M3874" s="15" t="s">
        <v>57</v>
      </c>
      <c r="N3874" s="15">
        <v>3</v>
      </c>
      <c r="O3874" s="15">
        <v>1</v>
      </c>
      <c r="P3874" s="13" t="s">
        <v>31</v>
      </c>
      <c r="Q3874" s="13" t="s">
        <v>32</v>
      </c>
      <c r="R3874" s="1" t="s">
        <v>6172</v>
      </c>
      <c r="S3874" s="13" t="str" cm="1">
        <f t="array" ref="S3874">IFERROR(_xlfn.TEXTJOIN(", ",TRUE,IF(ChangeLog[ROW_ID]=$T3874,ChangeLog[Change'#],"")),"")</f>
        <v/>
      </c>
      <c r="T3874">
        <v>3876</v>
      </c>
    </row>
    <row r="3875" spans="1:20" ht="17.100000000000001" customHeight="1" x14ac:dyDescent="0.25">
      <c r="A3875" s="1" t="s">
        <v>1242</v>
      </c>
      <c r="B3875" s="15">
        <v>2019</v>
      </c>
      <c r="C3875" s="15" t="s">
        <v>150</v>
      </c>
      <c r="D3875" s="15" t="s">
        <v>150</v>
      </c>
      <c r="E3875" s="15" t="s">
        <v>151</v>
      </c>
      <c r="F3875" s="15" t="s">
        <v>49</v>
      </c>
      <c r="G3875" s="15" t="s">
        <v>152</v>
      </c>
      <c r="H3875" s="15" t="s">
        <v>6166</v>
      </c>
      <c r="I3875" s="15" t="s">
        <v>393</v>
      </c>
      <c r="J3875" s="1" t="s">
        <v>340</v>
      </c>
      <c r="K3875" s="15" t="s">
        <v>29</v>
      </c>
      <c r="L3875" s="15">
        <v>1</v>
      </c>
      <c r="M3875" s="15" t="s">
        <v>41</v>
      </c>
      <c r="N3875" s="15">
        <v>1</v>
      </c>
      <c r="O3875" s="15">
        <v>1</v>
      </c>
      <c r="P3875" s="13" t="s">
        <v>31</v>
      </c>
      <c r="Q3875" s="13" t="s">
        <v>32</v>
      </c>
      <c r="R3875" s="1">
        <v>1372</v>
      </c>
      <c r="S3875" s="13" t="str" cm="1">
        <f t="array" ref="S3875">IFERROR(_xlfn.TEXTJOIN(", ",TRUE,IF(ChangeLog[ROW_ID]=$T3875,ChangeLog[Change'#],"")),"")</f>
        <v/>
      </c>
      <c r="T3875">
        <v>3877</v>
      </c>
    </row>
    <row r="3876" spans="1:20" ht="17.100000000000001" customHeight="1" x14ac:dyDescent="0.25">
      <c r="A3876" s="1" t="s">
        <v>1242</v>
      </c>
      <c r="B3876" s="15">
        <v>2019</v>
      </c>
      <c r="C3876" s="15" t="s">
        <v>150</v>
      </c>
      <c r="D3876" s="15" t="s">
        <v>150</v>
      </c>
      <c r="E3876" s="15" t="s">
        <v>151</v>
      </c>
      <c r="F3876" s="15" t="s">
        <v>49</v>
      </c>
      <c r="G3876" s="15" t="s">
        <v>198</v>
      </c>
      <c r="H3876" s="15" t="s">
        <v>6166</v>
      </c>
      <c r="I3876" s="15" t="s">
        <v>6171</v>
      </c>
      <c r="J3876" s="1" t="s">
        <v>340</v>
      </c>
      <c r="K3876" s="15" t="s">
        <v>29</v>
      </c>
      <c r="L3876" s="15">
        <v>1</v>
      </c>
      <c r="M3876" s="15" t="s">
        <v>41</v>
      </c>
      <c r="N3876" s="15">
        <v>1</v>
      </c>
      <c r="O3876" s="15">
        <v>1</v>
      </c>
      <c r="P3876" s="13" t="s">
        <v>31</v>
      </c>
      <c r="Q3876" s="13" t="s">
        <v>32</v>
      </c>
      <c r="R3876" s="1" t="s">
        <v>6173</v>
      </c>
      <c r="S3876" s="13" t="str" cm="1">
        <f t="array" ref="S3876">IFERROR(_xlfn.TEXTJOIN(", ",TRUE,IF(ChangeLog[ROW_ID]=$T3876,ChangeLog[Change'#],"")),"")</f>
        <v/>
      </c>
      <c r="T3876">
        <v>3878</v>
      </c>
    </row>
    <row r="3877" spans="1:20" ht="17.100000000000001" customHeight="1" x14ac:dyDescent="0.25">
      <c r="A3877" s="1" t="s">
        <v>1242</v>
      </c>
      <c r="B3877" s="15">
        <v>2019</v>
      </c>
      <c r="C3877" s="15" t="s">
        <v>150</v>
      </c>
      <c r="D3877" s="15" t="s">
        <v>150</v>
      </c>
      <c r="E3877" s="15" t="s">
        <v>151</v>
      </c>
      <c r="F3877" s="15" t="s">
        <v>49</v>
      </c>
      <c r="G3877" s="15" t="s">
        <v>283</v>
      </c>
      <c r="H3877" s="15" t="s">
        <v>6166</v>
      </c>
      <c r="I3877" s="15" t="s">
        <v>608</v>
      </c>
      <c r="J3877" s="1" t="s">
        <v>6174</v>
      </c>
      <c r="K3877" s="15" t="s">
        <v>29</v>
      </c>
      <c r="L3877" s="15">
        <v>2</v>
      </c>
      <c r="M3877" s="15" t="s">
        <v>30</v>
      </c>
      <c r="N3877" s="15">
        <v>2</v>
      </c>
      <c r="O3877" s="15">
        <v>1</v>
      </c>
      <c r="P3877" s="13" t="s">
        <v>31</v>
      </c>
      <c r="Q3877" s="13" t="s">
        <v>32</v>
      </c>
      <c r="R3877" s="1">
        <v>2476</v>
      </c>
      <c r="S3877" s="13" t="str" cm="1">
        <f t="array" ref="S3877">IFERROR(_xlfn.TEXTJOIN(", ",TRUE,IF(ChangeLog[ROW_ID]=$T3877,ChangeLog[Change'#],"")),"")</f>
        <v/>
      </c>
      <c r="T3877">
        <v>3879</v>
      </c>
    </row>
    <row r="3878" spans="1:20" ht="17.100000000000001" customHeight="1" x14ac:dyDescent="0.25">
      <c r="A3878" s="1" t="s">
        <v>1242</v>
      </c>
      <c r="B3878" s="15">
        <v>2019</v>
      </c>
      <c r="C3878" s="15" t="s">
        <v>150</v>
      </c>
      <c r="D3878" s="15" t="s">
        <v>150</v>
      </c>
      <c r="E3878" s="15" t="s">
        <v>151</v>
      </c>
      <c r="F3878" s="15" t="s">
        <v>49</v>
      </c>
      <c r="G3878" s="15" t="s">
        <v>2330</v>
      </c>
      <c r="H3878" s="15" t="s">
        <v>6166</v>
      </c>
      <c r="I3878" s="15" t="s">
        <v>6175</v>
      </c>
      <c r="J3878" s="1" t="s">
        <v>6176</v>
      </c>
      <c r="K3878" s="15" t="s">
        <v>29</v>
      </c>
      <c r="L3878" s="15">
        <v>1</v>
      </c>
      <c r="M3878" s="15" t="s">
        <v>41</v>
      </c>
      <c r="N3878" s="15">
        <v>1</v>
      </c>
      <c r="O3878" s="15">
        <v>1</v>
      </c>
      <c r="P3878" s="13" t="s">
        <v>31</v>
      </c>
      <c r="Q3878" s="13" t="s">
        <v>32</v>
      </c>
      <c r="R3878" s="1">
        <v>4833</v>
      </c>
      <c r="S3878" s="13" t="str" cm="1">
        <f t="array" ref="S3878">IFERROR(_xlfn.TEXTJOIN(", ",TRUE,IF(ChangeLog[ROW_ID]=$T3878,ChangeLog[Change'#],"")),"")</f>
        <v/>
      </c>
      <c r="T3878">
        <v>3880</v>
      </c>
    </row>
    <row r="3879" spans="1:20" ht="17.100000000000001" customHeight="1" x14ac:dyDescent="0.25">
      <c r="A3879" s="1" t="s">
        <v>1242</v>
      </c>
      <c r="B3879" s="15">
        <v>2019</v>
      </c>
      <c r="C3879" s="15" t="s">
        <v>74</v>
      </c>
      <c r="D3879" s="15" t="s">
        <v>74</v>
      </c>
      <c r="E3879" s="15" t="s">
        <v>74</v>
      </c>
      <c r="F3879" s="15" t="s">
        <v>26</v>
      </c>
      <c r="G3879" s="15" t="s">
        <v>2828</v>
      </c>
      <c r="H3879" s="15" t="s">
        <v>74</v>
      </c>
      <c r="I3879" s="15" t="s">
        <v>6177</v>
      </c>
      <c r="J3879" s="1" t="s">
        <v>5503</v>
      </c>
      <c r="K3879" s="15" t="s">
        <v>29</v>
      </c>
      <c r="L3879" s="15">
        <v>3</v>
      </c>
      <c r="M3879" s="15" t="s">
        <v>57</v>
      </c>
      <c r="N3879" s="15">
        <v>3</v>
      </c>
      <c r="O3879" s="15">
        <v>1</v>
      </c>
      <c r="P3879" s="13" t="s">
        <v>31</v>
      </c>
      <c r="Q3879" s="13" t="s">
        <v>32</v>
      </c>
      <c r="R3879" s="1" t="s">
        <v>6178</v>
      </c>
      <c r="S3879" s="13" t="str" cm="1">
        <f t="array" ref="S3879">IFERROR(_xlfn.TEXTJOIN(", ",TRUE,IF(ChangeLog[ROW_ID]=$T3879,ChangeLog[Change'#],"")),"")</f>
        <v/>
      </c>
      <c r="T3879">
        <v>3881</v>
      </c>
    </row>
    <row r="3880" spans="1:20" ht="17.100000000000001" customHeight="1" x14ac:dyDescent="0.25">
      <c r="A3880" s="1" t="s">
        <v>1242</v>
      </c>
      <c r="B3880" s="15">
        <v>2019</v>
      </c>
      <c r="C3880" s="15" t="s">
        <v>4383</v>
      </c>
      <c r="D3880" s="15" t="s">
        <v>4383</v>
      </c>
      <c r="E3880" s="15" t="s">
        <v>4383</v>
      </c>
      <c r="F3880" s="15" t="s">
        <v>49</v>
      </c>
      <c r="G3880" s="15" t="s">
        <v>4390</v>
      </c>
      <c r="H3880" s="15" t="s">
        <v>4383</v>
      </c>
      <c r="I3880" s="15" t="s">
        <v>6179</v>
      </c>
      <c r="J3880" s="1" t="s">
        <v>6180</v>
      </c>
      <c r="K3880" s="15" t="s">
        <v>29</v>
      </c>
      <c r="L3880" s="15">
        <v>1</v>
      </c>
      <c r="M3880" s="15" t="s">
        <v>41</v>
      </c>
      <c r="N3880" s="15">
        <v>1</v>
      </c>
      <c r="O3880" s="15">
        <v>1</v>
      </c>
      <c r="P3880" s="13" t="s">
        <v>31</v>
      </c>
      <c r="Q3880" s="13" t="s">
        <v>32</v>
      </c>
      <c r="R3880" s="1">
        <v>8.5</v>
      </c>
      <c r="S3880" s="13" t="str" cm="1">
        <f t="array" ref="S3880">IFERROR(_xlfn.TEXTJOIN(", ",TRUE,IF(ChangeLog[ROW_ID]=$T3880,ChangeLog[Change'#],"")),"")</f>
        <v/>
      </c>
      <c r="T3880">
        <v>3882</v>
      </c>
    </row>
    <row r="3881" spans="1:20" ht="17.100000000000001" customHeight="1" x14ac:dyDescent="0.25">
      <c r="A3881" s="1" t="s">
        <v>1242</v>
      </c>
      <c r="B3881" s="15">
        <v>2019</v>
      </c>
      <c r="C3881" s="15" t="s">
        <v>203</v>
      </c>
      <c r="D3881" s="15" t="s">
        <v>203</v>
      </c>
      <c r="E3881" s="15" t="s">
        <v>204</v>
      </c>
      <c r="F3881" s="15" t="s">
        <v>49</v>
      </c>
      <c r="G3881" s="15" t="s">
        <v>4089</v>
      </c>
      <c r="H3881" s="15" t="s">
        <v>6181</v>
      </c>
      <c r="I3881" s="15" t="s">
        <v>6182</v>
      </c>
      <c r="J3881" s="1" t="s">
        <v>6183</v>
      </c>
      <c r="K3881" s="15" t="s">
        <v>29</v>
      </c>
      <c r="L3881" s="15">
        <v>3</v>
      </c>
      <c r="M3881" s="15" t="s">
        <v>57</v>
      </c>
      <c r="N3881" s="15">
        <v>3</v>
      </c>
      <c r="O3881" s="15">
        <v>1</v>
      </c>
      <c r="P3881" s="13" t="s">
        <v>31</v>
      </c>
      <c r="Q3881" s="13" t="s">
        <v>32</v>
      </c>
      <c r="R3881" s="1">
        <v>46206</v>
      </c>
      <c r="S3881" s="13" t="str" cm="1">
        <f t="array" ref="S3881">IFERROR(_xlfn.TEXTJOIN(", ",TRUE,IF(ChangeLog[ROW_ID]=$T3881,ChangeLog[Change'#],"")),"")</f>
        <v>326</v>
      </c>
      <c r="T3881">
        <v>3883</v>
      </c>
    </row>
    <row r="3882" spans="1:20" ht="17.100000000000001" customHeight="1" x14ac:dyDescent="0.25">
      <c r="A3882" s="1" t="s">
        <v>1242</v>
      </c>
      <c r="B3882" s="15">
        <v>2019</v>
      </c>
      <c r="C3882" s="15" t="s">
        <v>203</v>
      </c>
      <c r="D3882" s="15" t="s">
        <v>203</v>
      </c>
      <c r="E3882" s="15" t="s">
        <v>204</v>
      </c>
      <c r="F3882" s="15" t="s">
        <v>49</v>
      </c>
      <c r="G3882" s="15" t="s">
        <v>3425</v>
      </c>
      <c r="H3882" s="15" t="s">
        <v>6181</v>
      </c>
      <c r="I3882" s="15" t="s">
        <v>6184</v>
      </c>
      <c r="J3882" s="1" t="s">
        <v>6185</v>
      </c>
      <c r="K3882" s="15" t="s">
        <v>29</v>
      </c>
      <c r="L3882" s="15">
        <v>3</v>
      </c>
      <c r="M3882" s="15" t="s">
        <v>57</v>
      </c>
      <c r="N3882" s="15">
        <v>3</v>
      </c>
      <c r="O3882" s="15">
        <v>1</v>
      </c>
      <c r="P3882" s="13" t="s">
        <v>31</v>
      </c>
      <c r="Q3882" s="13" t="s">
        <v>32</v>
      </c>
      <c r="R3882" s="1">
        <v>46204</v>
      </c>
      <c r="S3882" s="13" t="str" cm="1">
        <f t="array" ref="S3882">IFERROR(_xlfn.TEXTJOIN(", ",TRUE,IF(ChangeLog[ROW_ID]=$T3882,ChangeLog[Change'#],"")),"")</f>
        <v>327</v>
      </c>
      <c r="T3882">
        <v>3884</v>
      </c>
    </row>
    <row r="3883" spans="1:20" ht="17.100000000000001" customHeight="1" x14ac:dyDescent="0.25">
      <c r="A3883" s="1" t="s">
        <v>1242</v>
      </c>
      <c r="B3883" s="15">
        <v>2019</v>
      </c>
      <c r="C3883" s="15" t="s">
        <v>203</v>
      </c>
      <c r="D3883" s="15" t="s">
        <v>203</v>
      </c>
      <c r="E3883" s="15" t="s">
        <v>204</v>
      </c>
      <c r="F3883" s="15" t="s">
        <v>26</v>
      </c>
      <c r="G3883" s="15" t="s">
        <v>3425</v>
      </c>
      <c r="H3883" s="15" t="s">
        <v>6181</v>
      </c>
      <c r="I3883" s="15" t="s">
        <v>6186</v>
      </c>
      <c r="J3883" s="1" t="s">
        <v>6187</v>
      </c>
      <c r="K3883" s="15" t="s">
        <v>29</v>
      </c>
      <c r="L3883" s="15">
        <v>3</v>
      </c>
      <c r="M3883" s="15" t="s">
        <v>57</v>
      </c>
      <c r="N3883" s="15">
        <v>3</v>
      </c>
      <c r="O3883" s="15">
        <v>1</v>
      </c>
      <c r="P3883" s="13" t="s">
        <v>31</v>
      </c>
      <c r="Q3883" s="13" t="s">
        <v>32</v>
      </c>
      <c r="R3883" s="1">
        <v>46268</v>
      </c>
      <c r="S3883" s="13" t="str" cm="1">
        <f t="array" ref="S3883">IFERROR(_xlfn.TEXTJOIN(", ",TRUE,IF(ChangeLog[ROW_ID]=$T3883,ChangeLog[Change'#],"")),"")</f>
        <v>328</v>
      </c>
      <c r="T3883">
        <v>3885</v>
      </c>
    </row>
    <row r="3884" spans="1:20" ht="17.100000000000001" customHeight="1" x14ac:dyDescent="0.25">
      <c r="A3884" s="1" t="s">
        <v>1242</v>
      </c>
      <c r="B3884" s="15">
        <v>2019</v>
      </c>
      <c r="C3884" s="15" t="s">
        <v>203</v>
      </c>
      <c r="D3884" s="15" t="s">
        <v>203</v>
      </c>
      <c r="E3884" s="15" t="s">
        <v>204</v>
      </c>
      <c r="F3884" s="15" t="s">
        <v>26</v>
      </c>
      <c r="G3884" s="15" t="s">
        <v>6188</v>
      </c>
      <c r="H3884" s="15" t="s">
        <v>6181</v>
      </c>
      <c r="I3884" s="15" t="s">
        <v>6189</v>
      </c>
      <c r="J3884" s="1" t="s">
        <v>6190</v>
      </c>
      <c r="K3884" s="15" t="s">
        <v>29</v>
      </c>
      <c r="L3884" s="15">
        <v>3</v>
      </c>
      <c r="M3884" s="15" t="s">
        <v>57</v>
      </c>
      <c r="N3884" s="15">
        <v>3</v>
      </c>
      <c r="O3884" s="15">
        <v>1</v>
      </c>
      <c r="P3884" s="13" t="s">
        <v>31</v>
      </c>
      <c r="Q3884" s="13" t="s">
        <v>32</v>
      </c>
      <c r="R3884" s="1">
        <v>46272</v>
      </c>
      <c r="S3884" s="13" t="str" cm="1">
        <f t="array" ref="S3884">IFERROR(_xlfn.TEXTJOIN(", ",TRUE,IF(ChangeLog[ROW_ID]=$T3884,ChangeLog[Change'#],"")),"")</f>
        <v>329</v>
      </c>
      <c r="T3884">
        <v>3886</v>
      </c>
    </row>
    <row r="3885" spans="1:20" ht="17.100000000000001" customHeight="1" x14ac:dyDescent="0.25">
      <c r="A3885" s="1" t="s">
        <v>1242</v>
      </c>
      <c r="B3885" s="15">
        <v>2019</v>
      </c>
      <c r="C3885" s="15" t="s">
        <v>203</v>
      </c>
      <c r="D3885" s="15" t="s">
        <v>203</v>
      </c>
      <c r="E3885" s="15" t="s">
        <v>204</v>
      </c>
      <c r="F3885" s="15" t="s">
        <v>26</v>
      </c>
      <c r="G3885" s="15" t="s">
        <v>3425</v>
      </c>
      <c r="H3885" s="15" t="s">
        <v>6181</v>
      </c>
      <c r="I3885" s="15" t="s">
        <v>6186</v>
      </c>
      <c r="J3885" s="1" t="s">
        <v>6190</v>
      </c>
      <c r="K3885" s="15" t="s">
        <v>29</v>
      </c>
      <c r="L3885" s="15">
        <v>3</v>
      </c>
      <c r="M3885" s="15" t="s">
        <v>57</v>
      </c>
      <c r="N3885" s="15">
        <v>3</v>
      </c>
      <c r="O3885" s="15">
        <v>1</v>
      </c>
      <c r="P3885" s="13" t="s">
        <v>31</v>
      </c>
      <c r="Q3885" s="13" t="s">
        <v>32</v>
      </c>
      <c r="R3885" s="1">
        <v>46271</v>
      </c>
      <c r="S3885" s="13" t="str" cm="1">
        <f t="array" ref="S3885">IFERROR(_xlfn.TEXTJOIN(", ",TRUE,IF(ChangeLog[ROW_ID]=$T3885,ChangeLog[Change'#],"")),"")</f>
        <v>330</v>
      </c>
      <c r="T3885">
        <v>3887</v>
      </c>
    </row>
    <row r="3886" spans="1:20" ht="17.100000000000001" customHeight="1" x14ac:dyDescent="0.25">
      <c r="A3886" s="1" t="s">
        <v>1242</v>
      </c>
      <c r="B3886" s="15">
        <v>2019</v>
      </c>
      <c r="C3886" s="15" t="s">
        <v>203</v>
      </c>
      <c r="D3886" s="15" t="s">
        <v>203</v>
      </c>
      <c r="E3886" s="15" t="s">
        <v>295</v>
      </c>
      <c r="F3886" s="15" t="s">
        <v>26</v>
      </c>
      <c r="G3886" s="15" t="s">
        <v>296</v>
      </c>
      <c r="H3886" s="15" t="s">
        <v>6181</v>
      </c>
      <c r="I3886" s="15" t="s">
        <v>6191</v>
      </c>
      <c r="J3886" s="1" t="s">
        <v>6192</v>
      </c>
      <c r="K3886" s="15" t="s">
        <v>29</v>
      </c>
      <c r="L3886" s="15">
        <v>1</v>
      </c>
      <c r="M3886" s="15" t="s">
        <v>41</v>
      </c>
      <c r="N3886" s="15">
        <v>1</v>
      </c>
      <c r="O3886" s="15">
        <v>1</v>
      </c>
      <c r="P3886" s="13" t="s">
        <v>31</v>
      </c>
      <c r="Q3886" s="13" t="s">
        <v>32</v>
      </c>
      <c r="R3886" s="1">
        <v>36586</v>
      </c>
      <c r="S3886" s="13" t="str" cm="1">
        <f t="array" ref="S3886">IFERROR(_xlfn.TEXTJOIN(", ",TRUE,IF(ChangeLog[ROW_ID]=$T3886,ChangeLog[Change'#],"")),"")</f>
        <v>331</v>
      </c>
      <c r="T3886">
        <v>3888</v>
      </c>
    </row>
    <row r="3887" spans="1:20" ht="17.100000000000001" customHeight="1" x14ac:dyDescent="0.25">
      <c r="A3887" s="1" t="s">
        <v>1242</v>
      </c>
      <c r="B3887" s="15">
        <v>2019</v>
      </c>
      <c r="C3887" s="15" t="s">
        <v>203</v>
      </c>
      <c r="D3887" s="15" t="s">
        <v>203</v>
      </c>
      <c r="E3887" s="15" t="s">
        <v>204</v>
      </c>
      <c r="F3887" s="15" t="s">
        <v>26</v>
      </c>
      <c r="G3887" s="15" t="s">
        <v>4089</v>
      </c>
      <c r="H3887" s="15" t="s">
        <v>6181</v>
      </c>
      <c r="I3887" s="15" t="s">
        <v>6193</v>
      </c>
      <c r="J3887" s="1" t="s">
        <v>6194</v>
      </c>
      <c r="K3887" s="15" t="s">
        <v>29</v>
      </c>
      <c r="L3887" s="15">
        <v>2</v>
      </c>
      <c r="M3887" s="15" t="s">
        <v>30</v>
      </c>
      <c r="N3887" s="15">
        <v>2</v>
      </c>
      <c r="O3887" s="15">
        <v>1</v>
      </c>
      <c r="P3887" s="13" t="s">
        <v>31</v>
      </c>
      <c r="Q3887" s="13" t="s">
        <v>32</v>
      </c>
      <c r="R3887" s="1">
        <v>46269</v>
      </c>
      <c r="S3887" s="13" t="str" cm="1">
        <f t="array" ref="S3887">IFERROR(_xlfn.TEXTJOIN(", ",TRUE,IF(ChangeLog[ROW_ID]=$T3887,ChangeLog[Change'#],"")),"")</f>
        <v>332</v>
      </c>
      <c r="T3887">
        <v>3889</v>
      </c>
    </row>
    <row r="3888" spans="1:20" ht="17.100000000000001" customHeight="1" x14ac:dyDescent="0.25">
      <c r="A3888" s="1" t="s">
        <v>1242</v>
      </c>
      <c r="B3888" s="15">
        <v>2019</v>
      </c>
      <c r="C3888" s="15" t="s">
        <v>203</v>
      </c>
      <c r="D3888" s="15" t="s">
        <v>203</v>
      </c>
      <c r="E3888" s="15" t="s">
        <v>3101</v>
      </c>
      <c r="F3888" s="15" t="s">
        <v>26</v>
      </c>
      <c r="G3888" s="15" t="s">
        <v>283</v>
      </c>
      <c r="H3888" s="15" t="s">
        <v>6181</v>
      </c>
      <c r="I3888" s="15" t="s">
        <v>6195</v>
      </c>
      <c r="J3888" s="1" t="s">
        <v>6196</v>
      </c>
      <c r="K3888" s="15" t="s">
        <v>29</v>
      </c>
      <c r="L3888" s="15">
        <v>3</v>
      </c>
      <c r="M3888" s="15" t="s">
        <v>57</v>
      </c>
      <c r="N3888" s="15">
        <v>3</v>
      </c>
      <c r="O3888" s="15">
        <v>1</v>
      </c>
      <c r="P3888" s="13" t="s">
        <v>31</v>
      </c>
      <c r="Q3888" s="13" t="s">
        <v>32</v>
      </c>
      <c r="R3888" s="1">
        <v>46082</v>
      </c>
      <c r="S3888" s="13" t="str" cm="1">
        <f t="array" ref="S3888">IFERROR(_xlfn.TEXTJOIN(", ",TRUE,IF(ChangeLog[ROW_ID]=$T3888,ChangeLog[Change'#],"")),"")</f>
        <v/>
      </c>
      <c r="T3888">
        <v>3890</v>
      </c>
    </row>
    <row r="3889" spans="1:20" ht="17.100000000000001" customHeight="1" x14ac:dyDescent="0.25">
      <c r="A3889" s="1" t="s">
        <v>1242</v>
      </c>
      <c r="B3889" s="15">
        <v>2019</v>
      </c>
      <c r="C3889" s="15" t="s">
        <v>706</v>
      </c>
      <c r="D3889" s="15" t="s">
        <v>706</v>
      </c>
      <c r="E3889" s="15" t="s">
        <v>707</v>
      </c>
      <c r="F3889" s="15" t="s">
        <v>26</v>
      </c>
      <c r="G3889" s="15" t="s">
        <v>2121</v>
      </c>
      <c r="H3889" s="15" t="s">
        <v>6197</v>
      </c>
      <c r="I3889" s="15" t="s">
        <v>6198</v>
      </c>
      <c r="J3889" s="1" t="s">
        <v>6199</v>
      </c>
      <c r="K3889" s="15" t="s">
        <v>29</v>
      </c>
      <c r="L3889" s="15">
        <v>3</v>
      </c>
      <c r="M3889" s="15" t="s">
        <v>57</v>
      </c>
      <c r="N3889" s="15">
        <v>3</v>
      </c>
      <c r="O3889" s="15">
        <v>1</v>
      </c>
      <c r="P3889" s="13" t="s">
        <v>31</v>
      </c>
      <c r="Q3889" s="13" t="s">
        <v>32</v>
      </c>
      <c r="R3889" s="1">
        <v>4.2523148148148199E-2</v>
      </c>
      <c r="S3889" s="13" t="str" cm="1">
        <f t="array" ref="S3889">IFERROR(_xlfn.TEXTJOIN(", ",TRUE,IF(ChangeLog[ROW_ID]=$T3889,ChangeLog[Change'#],"")),"")</f>
        <v>333</v>
      </c>
      <c r="T3889">
        <v>3891</v>
      </c>
    </row>
    <row r="3890" spans="1:20" ht="17.100000000000001" customHeight="1" x14ac:dyDescent="0.25">
      <c r="A3890" s="1" t="s">
        <v>1242</v>
      </c>
      <c r="B3890" s="15">
        <v>2019</v>
      </c>
      <c r="C3890" s="15" t="s">
        <v>706</v>
      </c>
      <c r="D3890" s="15" t="s">
        <v>706</v>
      </c>
      <c r="E3890" s="15" t="s">
        <v>707</v>
      </c>
      <c r="F3890" s="15" t="s">
        <v>26</v>
      </c>
      <c r="G3890" s="15" t="s">
        <v>708</v>
      </c>
      <c r="H3890" s="15" t="s">
        <v>6197</v>
      </c>
      <c r="I3890" s="15" t="s">
        <v>6200</v>
      </c>
      <c r="J3890" s="1" t="s">
        <v>6199</v>
      </c>
      <c r="K3890" s="15" t="s">
        <v>29</v>
      </c>
      <c r="L3890" s="15">
        <v>3</v>
      </c>
      <c r="M3890" s="15" t="s">
        <v>57</v>
      </c>
      <c r="N3890" s="15">
        <v>3</v>
      </c>
      <c r="O3890" s="15">
        <v>1</v>
      </c>
      <c r="P3890" s="13" t="s">
        <v>31</v>
      </c>
      <c r="Q3890" s="13" t="s">
        <v>32</v>
      </c>
      <c r="R3890" s="1">
        <v>0.140046296296296</v>
      </c>
      <c r="S3890" s="13" t="str" cm="1">
        <f t="array" ref="S3890">IFERROR(_xlfn.TEXTJOIN(", ",TRUE,IF(ChangeLog[ROW_ID]=$T3890,ChangeLog[Change'#],"")),"")</f>
        <v>334</v>
      </c>
      <c r="T3890">
        <v>3892</v>
      </c>
    </row>
    <row r="3891" spans="1:20" ht="17.100000000000001" customHeight="1" x14ac:dyDescent="0.25">
      <c r="A3891" s="1" t="s">
        <v>1242</v>
      </c>
      <c r="B3891" s="15">
        <v>2019</v>
      </c>
      <c r="C3891" s="15" t="s">
        <v>706</v>
      </c>
      <c r="D3891" s="15" t="s">
        <v>706</v>
      </c>
      <c r="E3891" s="15" t="s">
        <v>707</v>
      </c>
      <c r="F3891" s="15" t="s">
        <v>49</v>
      </c>
      <c r="G3891" s="15" t="s">
        <v>2121</v>
      </c>
      <c r="H3891" s="15" t="s">
        <v>6197</v>
      </c>
      <c r="I3891" s="15" t="s">
        <v>6201</v>
      </c>
      <c r="J3891" s="1" t="s">
        <v>5940</v>
      </c>
      <c r="K3891" s="15" t="s">
        <v>29</v>
      </c>
      <c r="L3891" s="15">
        <v>2</v>
      </c>
      <c r="M3891" s="15" t="s">
        <v>30</v>
      </c>
      <c r="N3891" s="15">
        <v>2</v>
      </c>
      <c r="O3891" s="15">
        <v>1</v>
      </c>
      <c r="P3891" s="13" t="s">
        <v>31</v>
      </c>
      <c r="Q3891" s="13" t="s">
        <v>32</v>
      </c>
      <c r="R3891" s="1"/>
      <c r="S3891" s="13" t="str" cm="1">
        <f t="array" ref="S3891">IFERROR(_xlfn.TEXTJOIN(", ",TRUE,IF(ChangeLog[ROW_ID]=$T3891,ChangeLog[Change'#],"")),"")</f>
        <v>335</v>
      </c>
      <c r="T3891">
        <v>3893</v>
      </c>
    </row>
    <row r="3892" spans="1:20" ht="17.100000000000001" customHeight="1" x14ac:dyDescent="0.25">
      <c r="A3892" s="1" t="s">
        <v>1242</v>
      </c>
      <c r="B3892" s="15">
        <v>2019</v>
      </c>
      <c r="C3892" s="15" t="s">
        <v>6202</v>
      </c>
      <c r="D3892" s="15" t="s">
        <v>6202</v>
      </c>
      <c r="E3892" s="15" t="s">
        <v>6203</v>
      </c>
      <c r="F3892" s="15" t="s">
        <v>26</v>
      </c>
      <c r="G3892" s="15" t="s">
        <v>6204</v>
      </c>
      <c r="H3892" s="15" t="s">
        <v>6202</v>
      </c>
      <c r="I3892" s="15" t="s">
        <v>6205</v>
      </c>
      <c r="J3892" s="1" t="s">
        <v>6206</v>
      </c>
      <c r="K3892" s="15" t="s">
        <v>29</v>
      </c>
      <c r="L3892" s="15">
        <v>3</v>
      </c>
      <c r="M3892" s="15" t="s">
        <v>57</v>
      </c>
      <c r="N3892" s="15">
        <v>3</v>
      </c>
      <c r="O3892" s="15">
        <v>1</v>
      </c>
      <c r="P3892" s="13" t="s">
        <v>31</v>
      </c>
      <c r="Q3892" s="13" t="s">
        <v>32</v>
      </c>
      <c r="R3892" s="1"/>
      <c r="S3892" s="13" t="str" cm="1">
        <f t="array" ref="S3892">IFERROR(_xlfn.TEXTJOIN(", ",TRUE,IF(ChangeLog[ROW_ID]=$T3892,ChangeLog[Change'#],"")),"")</f>
        <v/>
      </c>
      <c r="T3892">
        <v>3894</v>
      </c>
    </row>
    <row r="3893" spans="1:20" ht="17.100000000000001" customHeight="1" x14ac:dyDescent="0.25">
      <c r="A3893" s="1" t="s">
        <v>1242</v>
      </c>
      <c r="B3893" s="15">
        <v>2019</v>
      </c>
      <c r="C3893" s="15" t="s">
        <v>6202</v>
      </c>
      <c r="D3893" s="15" t="s">
        <v>6202</v>
      </c>
      <c r="E3893" s="15" t="s">
        <v>4581</v>
      </c>
      <c r="F3893" s="15" t="s">
        <v>325</v>
      </c>
      <c r="G3893" s="15" t="s">
        <v>6207</v>
      </c>
      <c r="H3893" s="15" t="s">
        <v>6202</v>
      </c>
      <c r="I3893" s="15" t="s">
        <v>6208</v>
      </c>
      <c r="J3893" s="1" t="s">
        <v>6209</v>
      </c>
      <c r="K3893" s="15" t="s">
        <v>29</v>
      </c>
      <c r="L3893" s="15">
        <v>3</v>
      </c>
      <c r="M3893" s="15" t="s">
        <v>57</v>
      </c>
      <c r="N3893" s="15">
        <v>3</v>
      </c>
      <c r="O3893" s="15">
        <v>1</v>
      </c>
      <c r="P3893" s="13" t="s">
        <v>31</v>
      </c>
      <c r="Q3893" s="13" t="s">
        <v>32</v>
      </c>
      <c r="R3893" s="1">
        <v>27.975000000000001</v>
      </c>
      <c r="S3893" s="13" t="str" cm="1">
        <f t="array" ref="S3893">IFERROR(_xlfn.TEXTJOIN(", ",TRUE,IF(ChangeLog[ROW_ID]=$T3893,ChangeLog[Change'#],"")),"")</f>
        <v/>
      </c>
      <c r="T3893">
        <v>3895</v>
      </c>
    </row>
    <row r="3894" spans="1:20" ht="17.100000000000001" customHeight="1" x14ac:dyDescent="0.25">
      <c r="A3894" s="1" t="s">
        <v>1242</v>
      </c>
      <c r="B3894" s="15">
        <v>2019</v>
      </c>
      <c r="C3894" s="15" t="s">
        <v>6202</v>
      </c>
      <c r="D3894" s="15" t="s">
        <v>6202</v>
      </c>
      <c r="E3894" s="15" t="s">
        <v>4581</v>
      </c>
      <c r="F3894" s="15" t="s">
        <v>325</v>
      </c>
      <c r="G3894" s="15" t="s">
        <v>6210</v>
      </c>
      <c r="H3894" s="15" t="s">
        <v>6202</v>
      </c>
      <c r="I3894" s="15" t="s">
        <v>6211</v>
      </c>
      <c r="J3894" s="1" t="s">
        <v>6209</v>
      </c>
      <c r="K3894" s="15" t="s">
        <v>29</v>
      </c>
      <c r="L3894" s="15">
        <v>3</v>
      </c>
      <c r="M3894" s="15" t="s">
        <v>57</v>
      </c>
      <c r="N3894" s="15">
        <v>3</v>
      </c>
      <c r="O3894" s="15">
        <v>1</v>
      </c>
      <c r="P3894" s="13" t="s">
        <v>31</v>
      </c>
      <c r="Q3894" s="13" t="s">
        <v>32</v>
      </c>
      <c r="R3894" s="1">
        <v>28.4</v>
      </c>
      <c r="S3894" s="13" t="str" cm="1">
        <f t="array" ref="S3894">IFERROR(_xlfn.TEXTJOIN(", ",TRUE,IF(ChangeLog[ROW_ID]=$T3894,ChangeLog[Change'#],"")),"")</f>
        <v/>
      </c>
      <c r="T3894">
        <v>3896</v>
      </c>
    </row>
    <row r="3895" spans="1:20" ht="17.100000000000001" customHeight="1" x14ac:dyDescent="0.25">
      <c r="A3895" s="1" t="s">
        <v>1242</v>
      </c>
      <c r="B3895" s="15">
        <v>2019</v>
      </c>
      <c r="C3895" s="15" t="s">
        <v>6202</v>
      </c>
      <c r="D3895" s="15" t="s">
        <v>6202</v>
      </c>
      <c r="E3895" s="15" t="s">
        <v>6212</v>
      </c>
      <c r="F3895" s="15" t="s">
        <v>325</v>
      </c>
      <c r="G3895" s="15" t="s">
        <v>6213</v>
      </c>
      <c r="H3895" s="15" t="s">
        <v>6202</v>
      </c>
      <c r="I3895" s="15" t="s">
        <v>6214</v>
      </c>
      <c r="J3895" s="1" t="s">
        <v>6215</v>
      </c>
      <c r="K3895" s="15" t="s">
        <v>29</v>
      </c>
      <c r="L3895" s="15">
        <v>3</v>
      </c>
      <c r="M3895" s="15" t="s">
        <v>57</v>
      </c>
      <c r="N3895" s="15">
        <v>3</v>
      </c>
      <c r="O3895" s="15">
        <v>1</v>
      </c>
      <c r="P3895" s="13" t="s">
        <v>31</v>
      </c>
      <c r="Q3895" s="13" t="s">
        <v>32</v>
      </c>
      <c r="R3895" s="1">
        <v>31.05</v>
      </c>
      <c r="S3895" s="13" t="str" cm="1">
        <f t="array" ref="S3895">IFERROR(_xlfn.TEXTJOIN(", ",TRUE,IF(ChangeLog[ROW_ID]=$T3895,ChangeLog[Change'#],"")),"")</f>
        <v/>
      </c>
      <c r="T3895">
        <v>3897</v>
      </c>
    </row>
    <row r="3896" spans="1:20" ht="17.100000000000001" customHeight="1" x14ac:dyDescent="0.25">
      <c r="A3896" s="1" t="s">
        <v>1242</v>
      </c>
      <c r="B3896" s="15">
        <v>2019</v>
      </c>
      <c r="C3896" s="15" t="s">
        <v>6202</v>
      </c>
      <c r="D3896" s="15" t="s">
        <v>6202</v>
      </c>
      <c r="E3896" s="15" t="s">
        <v>4581</v>
      </c>
      <c r="F3896" s="15" t="s">
        <v>325</v>
      </c>
      <c r="G3896" s="15" t="s">
        <v>6216</v>
      </c>
      <c r="H3896" s="15" t="s">
        <v>6202</v>
      </c>
      <c r="I3896" s="15" t="s">
        <v>6217</v>
      </c>
      <c r="J3896" s="1" t="s">
        <v>6209</v>
      </c>
      <c r="K3896" s="15" t="s">
        <v>29</v>
      </c>
      <c r="L3896" s="15">
        <v>2</v>
      </c>
      <c r="M3896" s="15" t="s">
        <v>30</v>
      </c>
      <c r="N3896" s="15">
        <v>2</v>
      </c>
      <c r="O3896" s="15">
        <v>1</v>
      </c>
      <c r="P3896" s="13" t="s">
        <v>31</v>
      </c>
      <c r="Q3896" s="13" t="s">
        <v>32</v>
      </c>
      <c r="R3896" s="1">
        <v>30.14</v>
      </c>
      <c r="S3896" s="13" t="str" cm="1">
        <f t="array" ref="S3896">IFERROR(_xlfn.TEXTJOIN(", ",TRUE,IF(ChangeLog[ROW_ID]=$T3896,ChangeLog[Change'#],"")),"")</f>
        <v/>
      </c>
      <c r="T3896">
        <v>3898</v>
      </c>
    </row>
    <row r="3897" spans="1:20" ht="17.100000000000001" customHeight="1" x14ac:dyDescent="0.25">
      <c r="A3897" s="1" t="s">
        <v>1242</v>
      </c>
      <c r="B3897" s="15">
        <v>2019</v>
      </c>
      <c r="C3897" s="15" t="s">
        <v>6218</v>
      </c>
      <c r="D3897" s="15" t="s">
        <v>6218</v>
      </c>
      <c r="E3897" s="15" t="s">
        <v>6219</v>
      </c>
      <c r="F3897" s="15"/>
      <c r="G3897" s="15" t="s">
        <v>6220</v>
      </c>
      <c r="H3897" s="15" t="s">
        <v>6221</v>
      </c>
      <c r="I3897" s="15" t="s">
        <v>6222</v>
      </c>
      <c r="J3897" s="1" t="s">
        <v>6223</v>
      </c>
      <c r="K3897" s="15" t="s">
        <v>29</v>
      </c>
      <c r="L3897" s="15">
        <v>3</v>
      </c>
      <c r="M3897" s="15" t="s">
        <v>57</v>
      </c>
      <c r="N3897" s="15">
        <v>3</v>
      </c>
      <c r="O3897" s="15">
        <v>1</v>
      </c>
      <c r="P3897" s="13" t="s">
        <v>31</v>
      </c>
      <c r="Q3897" s="13" t="s">
        <v>32</v>
      </c>
      <c r="R3897" s="1">
        <v>46082</v>
      </c>
      <c r="S3897" s="13" t="str" cm="1">
        <f t="array" ref="S3897">IFERROR(_xlfn.TEXTJOIN(", ",TRUE,IF(ChangeLog[ROW_ID]=$T3897,ChangeLog[Change'#],"")),"")</f>
        <v/>
      </c>
      <c r="T3897">
        <v>3899</v>
      </c>
    </row>
    <row r="3898" spans="1:20" ht="17.100000000000001" customHeight="1" x14ac:dyDescent="0.25">
      <c r="A3898" s="1" t="s">
        <v>1242</v>
      </c>
      <c r="B3898" s="15">
        <v>2019</v>
      </c>
      <c r="C3898" s="15" t="s">
        <v>6218</v>
      </c>
      <c r="D3898" s="15" t="s">
        <v>6218</v>
      </c>
      <c r="E3898" s="15" t="s">
        <v>6219</v>
      </c>
      <c r="F3898" s="15"/>
      <c r="G3898" s="15" t="s">
        <v>6224</v>
      </c>
      <c r="H3898" s="15" t="s">
        <v>6221</v>
      </c>
      <c r="I3898" s="15" t="s">
        <v>6225</v>
      </c>
      <c r="J3898" s="1" t="s">
        <v>6226</v>
      </c>
      <c r="K3898" s="15" t="s">
        <v>29</v>
      </c>
      <c r="L3898" s="15">
        <v>2</v>
      </c>
      <c r="M3898" s="15" t="s">
        <v>30</v>
      </c>
      <c r="N3898" s="15">
        <v>2</v>
      </c>
      <c r="O3898" s="15">
        <v>1</v>
      </c>
      <c r="P3898" s="13" t="s">
        <v>31</v>
      </c>
      <c r="Q3898" s="13" t="s">
        <v>32</v>
      </c>
      <c r="R3898" s="1">
        <v>46113</v>
      </c>
      <c r="S3898" s="13" t="str" cm="1">
        <f t="array" ref="S3898">IFERROR(_xlfn.TEXTJOIN(", ",TRUE,IF(ChangeLog[ROW_ID]=$T3898,ChangeLog[Change'#],"")),"")</f>
        <v/>
      </c>
      <c r="T3898">
        <v>3900</v>
      </c>
    </row>
    <row r="3899" spans="1:20" ht="17.100000000000001" customHeight="1" x14ac:dyDescent="0.25">
      <c r="A3899" s="1" t="s">
        <v>1242</v>
      </c>
      <c r="B3899" s="15">
        <v>2019</v>
      </c>
      <c r="C3899" s="15" t="s">
        <v>367</v>
      </c>
      <c r="D3899" s="15" t="s">
        <v>367</v>
      </c>
      <c r="E3899" s="15" t="s">
        <v>3107</v>
      </c>
      <c r="F3899" s="15" t="s">
        <v>26</v>
      </c>
      <c r="G3899" s="15" t="s">
        <v>36</v>
      </c>
      <c r="H3899" s="15" t="s">
        <v>367</v>
      </c>
      <c r="I3899" s="15" t="s">
        <v>6227</v>
      </c>
      <c r="J3899" s="1" t="s">
        <v>6228</v>
      </c>
      <c r="K3899" s="15" t="s">
        <v>29</v>
      </c>
      <c r="L3899" s="15">
        <v>3</v>
      </c>
      <c r="M3899" s="15" t="s">
        <v>57</v>
      </c>
      <c r="N3899" s="15">
        <v>3</v>
      </c>
      <c r="O3899" s="15">
        <v>1</v>
      </c>
      <c r="P3899" s="13" t="s">
        <v>31</v>
      </c>
      <c r="Q3899" s="13" t="s">
        <v>32</v>
      </c>
      <c r="R3899" s="1" t="s">
        <v>6229</v>
      </c>
      <c r="S3899" s="13" t="str" cm="1">
        <f t="array" ref="S3899">IFERROR(_xlfn.TEXTJOIN(", ",TRUE,IF(ChangeLog[ROW_ID]=$T3899,ChangeLog[Change'#],"")),"")</f>
        <v/>
      </c>
      <c r="T3899">
        <v>3901</v>
      </c>
    </row>
    <row r="3900" spans="1:20" ht="17.100000000000001" customHeight="1" x14ac:dyDescent="0.25">
      <c r="A3900" s="1" t="s">
        <v>1242</v>
      </c>
      <c r="B3900" s="15">
        <v>2019</v>
      </c>
      <c r="C3900" s="15" t="s">
        <v>367</v>
      </c>
      <c r="D3900" s="15" t="s">
        <v>367</v>
      </c>
      <c r="E3900" s="15" t="s">
        <v>3107</v>
      </c>
      <c r="F3900" s="15" t="s">
        <v>49</v>
      </c>
      <c r="G3900" s="15" t="s">
        <v>369</v>
      </c>
      <c r="H3900" s="15" t="s">
        <v>367</v>
      </c>
      <c r="I3900" s="15" t="s">
        <v>6230</v>
      </c>
      <c r="J3900" s="1" t="s">
        <v>6231</v>
      </c>
      <c r="K3900" s="15" t="s">
        <v>29</v>
      </c>
      <c r="L3900" s="15">
        <v>3</v>
      </c>
      <c r="M3900" s="15" t="s">
        <v>57</v>
      </c>
      <c r="N3900" s="15">
        <v>3</v>
      </c>
      <c r="O3900" s="15">
        <v>1</v>
      </c>
      <c r="P3900" s="13" t="s">
        <v>31</v>
      </c>
      <c r="Q3900" s="13" t="s">
        <v>32</v>
      </c>
      <c r="R3900" s="1" t="s">
        <v>6232</v>
      </c>
      <c r="S3900" s="13" t="str" cm="1">
        <f t="array" ref="S3900">IFERROR(_xlfn.TEXTJOIN(", ",TRUE,IF(ChangeLog[ROW_ID]=$T3900,ChangeLog[Change'#],"")),"")</f>
        <v/>
      </c>
      <c r="T3900">
        <v>3902</v>
      </c>
    </row>
    <row r="3901" spans="1:20" ht="17.100000000000001" customHeight="1" x14ac:dyDescent="0.25">
      <c r="A3901" s="1" t="s">
        <v>1242</v>
      </c>
      <c r="B3901" s="15">
        <v>2019</v>
      </c>
      <c r="C3901" s="15" t="s">
        <v>367</v>
      </c>
      <c r="D3901" s="15" t="s">
        <v>367</v>
      </c>
      <c r="E3901" s="15" t="s">
        <v>3107</v>
      </c>
      <c r="F3901" s="15" t="s">
        <v>49</v>
      </c>
      <c r="G3901" s="15" t="s">
        <v>36</v>
      </c>
      <c r="H3901" s="15" t="s">
        <v>367</v>
      </c>
      <c r="I3901" s="15" t="s">
        <v>6233</v>
      </c>
      <c r="J3901" s="1" t="s">
        <v>6234</v>
      </c>
      <c r="K3901" s="15" t="s">
        <v>29</v>
      </c>
      <c r="L3901" s="15">
        <v>3</v>
      </c>
      <c r="M3901" s="15" t="s">
        <v>57</v>
      </c>
      <c r="N3901" s="15">
        <v>3</v>
      </c>
      <c r="O3901" s="15">
        <v>1</v>
      </c>
      <c r="P3901" s="13" t="s">
        <v>31</v>
      </c>
      <c r="Q3901" s="13" t="s">
        <v>32</v>
      </c>
      <c r="R3901" s="1" t="s">
        <v>6235</v>
      </c>
      <c r="S3901" s="13" t="str" cm="1">
        <f t="array" ref="S3901">IFERROR(_xlfn.TEXTJOIN(", ",TRUE,IF(ChangeLog[ROW_ID]=$T3901,ChangeLog[Change'#],"")),"")</f>
        <v/>
      </c>
      <c r="T3901">
        <v>3903</v>
      </c>
    </row>
    <row r="3902" spans="1:20" ht="17.100000000000001" customHeight="1" x14ac:dyDescent="0.25">
      <c r="A3902" s="1" t="s">
        <v>1242</v>
      </c>
      <c r="B3902" s="15">
        <v>2019</v>
      </c>
      <c r="C3902" s="15" t="s">
        <v>367</v>
      </c>
      <c r="D3902" s="15" t="s">
        <v>367</v>
      </c>
      <c r="E3902" s="15" t="s">
        <v>3107</v>
      </c>
      <c r="F3902" s="15" t="s">
        <v>26</v>
      </c>
      <c r="G3902" s="15" t="s">
        <v>369</v>
      </c>
      <c r="H3902" s="15" t="s">
        <v>367</v>
      </c>
      <c r="I3902" s="15" t="s">
        <v>6236</v>
      </c>
      <c r="J3902" s="1" t="s">
        <v>6237</v>
      </c>
      <c r="K3902" s="15" t="s">
        <v>29</v>
      </c>
      <c r="L3902" s="15">
        <v>3</v>
      </c>
      <c r="M3902" s="15" t="s">
        <v>57</v>
      </c>
      <c r="N3902" s="15">
        <v>3</v>
      </c>
      <c r="O3902" s="15">
        <v>1</v>
      </c>
      <c r="P3902" s="13" t="s">
        <v>31</v>
      </c>
      <c r="Q3902" s="13" t="s">
        <v>32</v>
      </c>
      <c r="R3902" s="1">
        <v>46310</v>
      </c>
      <c r="S3902" s="13" t="str" cm="1">
        <f t="array" ref="S3902">IFERROR(_xlfn.TEXTJOIN(", ",TRUE,IF(ChangeLog[ROW_ID]=$T3902,ChangeLog[Change'#],"")),"")</f>
        <v/>
      </c>
      <c r="T3902">
        <v>3904</v>
      </c>
    </row>
    <row r="3903" spans="1:20" ht="17.100000000000001" customHeight="1" x14ac:dyDescent="0.25">
      <c r="A3903" s="1" t="s">
        <v>1242</v>
      </c>
      <c r="B3903" s="15">
        <v>2019</v>
      </c>
      <c r="C3903" s="15" t="s">
        <v>367</v>
      </c>
      <c r="D3903" s="15" t="s">
        <v>367</v>
      </c>
      <c r="E3903" s="15" t="s">
        <v>368</v>
      </c>
      <c r="F3903" s="15" t="s">
        <v>49</v>
      </c>
      <c r="G3903" s="15" t="s">
        <v>369</v>
      </c>
      <c r="H3903" s="15" t="s">
        <v>367</v>
      </c>
      <c r="I3903" s="15" t="s">
        <v>6238</v>
      </c>
      <c r="J3903" s="1" t="s">
        <v>6239</v>
      </c>
      <c r="K3903" s="15" t="s">
        <v>29</v>
      </c>
      <c r="L3903" s="15">
        <v>3</v>
      </c>
      <c r="M3903" s="15" t="s">
        <v>57</v>
      </c>
      <c r="N3903" s="15">
        <v>3</v>
      </c>
      <c r="O3903" s="15">
        <v>1</v>
      </c>
      <c r="P3903" s="13" t="s">
        <v>31</v>
      </c>
      <c r="Q3903" s="13" t="s">
        <v>32</v>
      </c>
      <c r="R3903" s="1">
        <v>46310</v>
      </c>
      <c r="S3903" s="13" t="str" cm="1">
        <f t="array" ref="S3903">IFERROR(_xlfn.TEXTJOIN(", ",TRUE,IF(ChangeLog[ROW_ID]=$T3903,ChangeLog[Change'#],"")),"")</f>
        <v/>
      </c>
      <c r="T3903">
        <v>3905</v>
      </c>
    </row>
    <row r="3904" spans="1:20" ht="17.100000000000001" customHeight="1" x14ac:dyDescent="0.25">
      <c r="A3904" s="1" t="s">
        <v>1242</v>
      </c>
      <c r="B3904" s="15">
        <v>2019</v>
      </c>
      <c r="C3904" s="15" t="s">
        <v>367</v>
      </c>
      <c r="D3904" s="15" t="s">
        <v>367</v>
      </c>
      <c r="E3904" s="15" t="s">
        <v>422</v>
      </c>
      <c r="F3904" s="15" t="s">
        <v>26</v>
      </c>
      <c r="G3904" s="15" t="s">
        <v>369</v>
      </c>
      <c r="H3904" s="15" t="s">
        <v>367</v>
      </c>
      <c r="I3904" s="15" t="s">
        <v>6240</v>
      </c>
      <c r="J3904" s="1" t="s">
        <v>6241</v>
      </c>
      <c r="K3904" s="15" t="s">
        <v>29</v>
      </c>
      <c r="L3904" s="15">
        <v>3</v>
      </c>
      <c r="M3904" s="15" t="s">
        <v>57</v>
      </c>
      <c r="N3904" s="15">
        <v>3</v>
      </c>
      <c r="O3904" s="15">
        <v>1</v>
      </c>
      <c r="P3904" s="13" t="s">
        <v>31</v>
      </c>
      <c r="Q3904" s="13" t="s">
        <v>32</v>
      </c>
      <c r="R3904" s="1" t="s">
        <v>6242</v>
      </c>
      <c r="S3904" s="13" t="str" cm="1">
        <f t="array" ref="S3904">IFERROR(_xlfn.TEXTJOIN(", ",TRUE,IF(ChangeLog[ROW_ID]=$T3904,ChangeLog[Change'#],"")),"")</f>
        <v/>
      </c>
      <c r="T3904">
        <v>3906</v>
      </c>
    </row>
    <row r="3905" spans="1:20" ht="17.100000000000001" customHeight="1" x14ac:dyDescent="0.25">
      <c r="A3905" s="1" t="s">
        <v>1242</v>
      </c>
      <c r="B3905" s="15">
        <v>2019</v>
      </c>
      <c r="C3905" s="15" t="s">
        <v>367</v>
      </c>
      <c r="D3905" s="15" t="s">
        <v>367</v>
      </c>
      <c r="E3905" s="15" t="s">
        <v>422</v>
      </c>
      <c r="F3905" s="15" t="s">
        <v>49</v>
      </c>
      <c r="G3905" s="15" t="s">
        <v>369</v>
      </c>
      <c r="H3905" s="15" t="s">
        <v>367</v>
      </c>
      <c r="I3905" s="15" t="s">
        <v>6243</v>
      </c>
      <c r="J3905" s="1" t="s">
        <v>1221</v>
      </c>
      <c r="K3905" s="15" t="s">
        <v>29</v>
      </c>
      <c r="L3905" s="15">
        <v>1</v>
      </c>
      <c r="M3905" s="15" t="s">
        <v>41</v>
      </c>
      <c r="N3905" s="15">
        <v>1</v>
      </c>
      <c r="O3905" s="15">
        <v>1</v>
      </c>
      <c r="P3905" s="13" t="s">
        <v>31</v>
      </c>
      <c r="Q3905" s="13" t="s">
        <v>32</v>
      </c>
      <c r="R3905" s="1">
        <v>46310</v>
      </c>
      <c r="S3905" s="13" t="str" cm="1">
        <f t="array" ref="S3905">IFERROR(_xlfn.TEXTJOIN(", ",TRUE,IF(ChangeLog[ROW_ID]=$T3905,ChangeLog[Change'#],"")),"")</f>
        <v/>
      </c>
      <c r="T3905">
        <v>3907</v>
      </c>
    </row>
    <row r="3906" spans="1:20" ht="17.100000000000001" customHeight="1" x14ac:dyDescent="0.25">
      <c r="A3906" s="1" t="s">
        <v>1242</v>
      </c>
      <c r="B3906" s="15">
        <v>2019</v>
      </c>
      <c r="C3906" s="15" t="s">
        <v>367</v>
      </c>
      <c r="D3906" s="15" t="s">
        <v>367</v>
      </c>
      <c r="E3906" s="15" t="s">
        <v>422</v>
      </c>
      <c r="F3906" s="15" t="s">
        <v>49</v>
      </c>
      <c r="G3906" s="15" t="s">
        <v>36</v>
      </c>
      <c r="H3906" s="15" t="s">
        <v>367</v>
      </c>
      <c r="I3906" s="15" t="s">
        <v>6244</v>
      </c>
      <c r="J3906" s="1" t="s">
        <v>6245</v>
      </c>
      <c r="K3906" s="15" t="s">
        <v>29</v>
      </c>
      <c r="L3906" s="15">
        <v>1</v>
      </c>
      <c r="M3906" s="15" t="s">
        <v>41</v>
      </c>
      <c r="N3906" s="15">
        <v>1</v>
      </c>
      <c r="O3906" s="15">
        <v>1</v>
      </c>
      <c r="P3906" s="13" t="s">
        <v>31</v>
      </c>
      <c r="Q3906" s="13" t="s">
        <v>32</v>
      </c>
      <c r="R3906" s="1" t="s">
        <v>6246</v>
      </c>
      <c r="S3906" s="13" t="str" cm="1">
        <f t="array" ref="S3906">IFERROR(_xlfn.TEXTJOIN(", ",TRUE,IF(ChangeLog[ROW_ID]=$T3906,ChangeLog[Change'#],"")),"")</f>
        <v/>
      </c>
      <c r="T3906">
        <v>3908</v>
      </c>
    </row>
    <row r="3907" spans="1:20" ht="17.100000000000001" customHeight="1" x14ac:dyDescent="0.25">
      <c r="A3907" s="1" t="s">
        <v>1242</v>
      </c>
      <c r="B3907" s="15">
        <v>2019</v>
      </c>
      <c r="C3907" s="15" t="s">
        <v>367</v>
      </c>
      <c r="D3907" s="15" t="s">
        <v>367</v>
      </c>
      <c r="E3907" s="15" t="s">
        <v>368</v>
      </c>
      <c r="F3907" s="15" t="s">
        <v>49</v>
      </c>
      <c r="G3907" s="15" t="s">
        <v>369</v>
      </c>
      <c r="H3907" s="15" t="s">
        <v>367</v>
      </c>
      <c r="I3907" s="15" t="s">
        <v>6238</v>
      </c>
      <c r="J3907" s="1" t="s">
        <v>1171</v>
      </c>
      <c r="K3907" s="15" t="s">
        <v>29</v>
      </c>
      <c r="L3907" s="15">
        <v>1</v>
      </c>
      <c r="M3907" s="15" t="s">
        <v>41</v>
      </c>
      <c r="N3907" s="15">
        <v>1</v>
      </c>
      <c r="O3907" s="15">
        <v>1</v>
      </c>
      <c r="P3907" s="13" t="s">
        <v>31</v>
      </c>
      <c r="Q3907" s="13" t="s">
        <v>32</v>
      </c>
      <c r="R3907" s="1">
        <v>46371</v>
      </c>
      <c r="S3907" s="13" t="str" cm="1">
        <f t="array" ref="S3907">IFERROR(_xlfn.TEXTJOIN(", ",TRUE,IF(ChangeLog[ROW_ID]=$T3907,ChangeLog[Change'#],"")),"")</f>
        <v/>
      </c>
      <c r="T3907">
        <v>3909</v>
      </c>
    </row>
    <row r="3908" spans="1:20" ht="17.100000000000001" customHeight="1" x14ac:dyDescent="0.25">
      <c r="A3908" s="1" t="s">
        <v>1242</v>
      </c>
      <c r="B3908" s="15">
        <v>2019</v>
      </c>
      <c r="C3908" s="15" t="s">
        <v>367</v>
      </c>
      <c r="D3908" s="15" t="s">
        <v>367</v>
      </c>
      <c r="E3908" s="15" t="s">
        <v>422</v>
      </c>
      <c r="F3908" s="15" t="s">
        <v>26</v>
      </c>
      <c r="G3908" s="15" t="s">
        <v>36</v>
      </c>
      <c r="H3908" s="15" t="s">
        <v>367</v>
      </c>
      <c r="I3908" s="15" t="s">
        <v>6247</v>
      </c>
      <c r="J3908" s="1" t="s">
        <v>6248</v>
      </c>
      <c r="K3908" s="15" t="s">
        <v>29</v>
      </c>
      <c r="L3908" s="15">
        <v>1</v>
      </c>
      <c r="M3908" s="15" t="s">
        <v>41</v>
      </c>
      <c r="N3908" s="15">
        <v>1</v>
      </c>
      <c r="O3908" s="15">
        <v>1</v>
      </c>
      <c r="P3908" s="13" t="s">
        <v>31</v>
      </c>
      <c r="Q3908" s="13" t="s">
        <v>32</v>
      </c>
      <c r="R3908" s="1" t="s">
        <v>6249</v>
      </c>
      <c r="S3908" s="13" t="str" cm="1">
        <f t="array" ref="S3908">IFERROR(_xlfn.TEXTJOIN(", ",TRUE,IF(ChangeLog[ROW_ID]=$T3908,ChangeLog[Change'#],"")),"")</f>
        <v/>
      </c>
      <c r="T3908">
        <v>3910</v>
      </c>
    </row>
    <row r="3909" spans="1:20" ht="17.100000000000001" customHeight="1" x14ac:dyDescent="0.25">
      <c r="A3909" s="1" t="s">
        <v>1242</v>
      </c>
      <c r="B3909" s="15">
        <v>2019</v>
      </c>
      <c r="C3909" s="15" t="s">
        <v>367</v>
      </c>
      <c r="D3909" s="15" t="s">
        <v>367</v>
      </c>
      <c r="E3909" s="15" t="s">
        <v>368</v>
      </c>
      <c r="F3909" s="15" t="s">
        <v>26</v>
      </c>
      <c r="G3909" s="15" t="s">
        <v>36</v>
      </c>
      <c r="H3909" s="15" t="s">
        <v>367</v>
      </c>
      <c r="I3909" s="15" t="s">
        <v>6250</v>
      </c>
      <c r="J3909" s="1" t="s">
        <v>6251</v>
      </c>
      <c r="K3909" s="15" t="s">
        <v>29</v>
      </c>
      <c r="L3909" s="15">
        <v>2</v>
      </c>
      <c r="M3909" s="15" t="s">
        <v>30</v>
      </c>
      <c r="N3909" s="15">
        <v>2</v>
      </c>
      <c r="O3909" s="15">
        <v>1</v>
      </c>
      <c r="P3909" s="13" t="s">
        <v>31</v>
      </c>
      <c r="Q3909" s="13" t="s">
        <v>32</v>
      </c>
      <c r="R3909" s="1" t="s">
        <v>6252</v>
      </c>
      <c r="S3909" s="13" t="str" cm="1">
        <f t="array" ref="S3909">IFERROR(_xlfn.TEXTJOIN(", ",TRUE,IF(ChangeLog[ROW_ID]=$T3909,ChangeLog[Change'#],"")),"")</f>
        <v/>
      </c>
      <c r="T3909">
        <v>3911</v>
      </c>
    </row>
    <row r="3910" spans="1:20" ht="17.100000000000001" customHeight="1" x14ac:dyDescent="0.25">
      <c r="A3910" s="1" t="s">
        <v>1242</v>
      </c>
      <c r="B3910" s="15">
        <v>2019</v>
      </c>
      <c r="C3910" s="15" t="s">
        <v>367</v>
      </c>
      <c r="D3910" s="15" t="s">
        <v>367</v>
      </c>
      <c r="E3910" s="15" t="s">
        <v>368</v>
      </c>
      <c r="F3910" s="15" t="s">
        <v>49</v>
      </c>
      <c r="G3910" s="15" t="s">
        <v>36</v>
      </c>
      <c r="H3910" s="15" t="s">
        <v>367</v>
      </c>
      <c r="I3910" s="15" t="s">
        <v>6253</v>
      </c>
      <c r="J3910" s="1" t="s">
        <v>6254</v>
      </c>
      <c r="K3910" s="15" t="s">
        <v>29</v>
      </c>
      <c r="L3910" s="15">
        <v>2</v>
      </c>
      <c r="M3910" s="15" t="s">
        <v>30</v>
      </c>
      <c r="N3910" s="15">
        <v>2</v>
      </c>
      <c r="O3910" s="15">
        <v>1</v>
      </c>
      <c r="P3910" s="13" t="s">
        <v>31</v>
      </c>
      <c r="Q3910" s="13" t="s">
        <v>32</v>
      </c>
      <c r="R3910" s="1" t="s">
        <v>6255</v>
      </c>
      <c r="S3910" s="13" t="str" cm="1">
        <f t="array" ref="S3910">IFERROR(_xlfn.TEXTJOIN(", ",TRUE,IF(ChangeLog[ROW_ID]=$T3910,ChangeLog[Change'#],"")),"")</f>
        <v/>
      </c>
      <c r="T3910">
        <v>3912</v>
      </c>
    </row>
    <row r="3911" spans="1:20" ht="17.100000000000001" customHeight="1" x14ac:dyDescent="0.25">
      <c r="A3911" s="1" t="s">
        <v>1242</v>
      </c>
      <c r="B3911" s="15">
        <v>2019</v>
      </c>
      <c r="C3911" s="15" t="s">
        <v>367</v>
      </c>
      <c r="D3911" s="15" t="s">
        <v>367</v>
      </c>
      <c r="E3911" s="15" t="s">
        <v>422</v>
      </c>
      <c r="F3911" s="15" t="s">
        <v>49</v>
      </c>
      <c r="G3911" s="15" t="s">
        <v>369</v>
      </c>
      <c r="H3911" s="15" t="s">
        <v>367</v>
      </c>
      <c r="I3911" s="15" t="s">
        <v>6243</v>
      </c>
      <c r="J3911" s="1" t="s">
        <v>6256</v>
      </c>
      <c r="K3911" s="15" t="s">
        <v>29</v>
      </c>
      <c r="L3911" s="15">
        <v>2</v>
      </c>
      <c r="M3911" s="15" t="s">
        <v>30</v>
      </c>
      <c r="N3911" s="15">
        <v>2</v>
      </c>
      <c r="O3911" s="15">
        <v>1</v>
      </c>
      <c r="P3911" s="13" t="s">
        <v>31</v>
      </c>
      <c r="Q3911" s="13" t="s">
        <v>32</v>
      </c>
      <c r="R3911" s="1">
        <v>46310</v>
      </c>
      <c r="S3911" s="13" t="str" cm="1">
        <f t="array" ref="S3911">IFERROR(_xlfn.TEXTJOIN(", ",TRUE,IF(ChangeLog[ROW_ID]=$T3911,ChangeLog[Change'#],"")),"")</f>
        <v/>
      </c>
      <c r="T3911">
        <v>3913</v>
      </c>
    </row>
    <row r="3912" spans="1:20" ht="404.1" customHeight="1" x14ac:dyDescent="0.25">
      <c r="A3912" s="1" t="s">
        <v>1242</v>
      </c>
      <c r="B3912" s="15">
        <v>2019</v>
      </c>
      <c r="C3912" s="15" t="s">
        <v>5585</v>
      </c>
      <c r="D3912" s="15" t="s">
        <v>5585</v>
      </c>
      <c r="E3912" s="15" t="s">
        <v>5585</v>
      </c>
      <c r="F3912" s="15" t="s">
        <v>49</v>
      </c>
      <c r="G3912" s="15" t="s">
        <v>36</v>
      </c>
      <c r="H3912" s="15" t="s">
        <v>5586</v>
      </c>
      <c r="I3912" s="15" t="s">
        <v>470</v>
      </c>
      <c r="J3912" s="1" t="s">
        <v>6257</v>
      </c>
      <c r="K3912" s="15" t="s">
        <v>29</v>
      </c>
      <c r="L3912" s="15">
        <v>1</v>
      </c>
      <c r="M3912" s="15" t="s">
        <v>41</v>
      </c>
      <c r="N3912" s="15">
        <v>1</v>
      </c>
      <c r="O3912" s="15">
        <v>1</v>
      </c>
      <c r="P3912" s="13" t="s">
        <v>31</v>
      </c>
      <c r="Q3912" s="13" t="s">
        <v>32</v>
      </c>
      <c r="R3912" s="1">
        <v>46056</v>
      </c>
      <c r="S3912" s="13" t="str" cm="1">
        <f t="array" ref="S3912">IFERROR(_xlfn.TEXTJOIN(", ",TRUE,IF(ChangeLog[ROW_ID]=$T3912,ChangeLog[Change'#],"")),"")</f>
        <v/>
      </c>
      <c r="T3912">
        <v>3914</v>
      </c>
    </row>
    <row r="3913" spans="1:20" ht="404.1" customHeight="1" x14ac:dyDescent="0.25">
      <c r="A3913" s="1" t="s">
        <v>1242</v>
      </c>
      <c r="B3913" s="15">
        <v>2019</v>
      </c>
      <c r="C3913" s="15" t="s">
        <v>5585</v>
      </c>
      <c r="D3913" s="15" t="s">
        <v>5585</v>
      </c>
      <c r="E3913" s="15" t="s">
        <v>5585</v>
      </c>
      <c r="F3913" s="15" t="s">
        <v>26</v>
      </c>
      <c r="G3913" s="15" t="s">
        <v>36</v>
      </c>
      <c r="H3913" s="15" t="s">
        <v>5586</v>
      </c>
      <c r="I3913" s="15" t="s">
        <v>420</v>
      </c>
      <c r="J3913" s="1" t="s">
        <v>6258</v>
      </c>
      <c r="K3913" s="15" t="s">
        <v>29</v>
      </c>
      <c r="L3913" s="15">
        <v>2</v>
      </c>
      <c r="M3913" s="15" t="s">
        <v>30</v>
      </c>
      <c r="N3913" s="15">
        <v>2</v>
      </c>
      <c r="O3913" s="15">
        <v>1</v>
      </c>
      <c r="P3913" s="13" t="s">
        <v>31</v>
      </c>
      <c r="Q3913" s="13" t="s">
        <v>32</v>
      </c>
      <c r="R3913" s="1">
        <v>46304</v>
      </c>
      <c r="S3913" s="13" t="str" cm="1">
        <f t="array" ref="S3913">IFERROR(_xlfn.TEXTJOIN(", ",TRUE,IF(ChangeLog[ROW_ID]=$T3913,ChangeLog[Change'#],"")),"")</f>
        <v/>
      </c>
      <c r="T3913">
        <v>3915</v>
      </c>
    </row>
    <row r="3914" spans="1:20" ht="17.100000000000001" customHeight="1" x14ac:dyDescent="0.25">
      <c r="A3914" s="1" t="s">
        <v>1242</v>
      </c>
      <c r="B3914" s="15">
        <v>2019</v>
      </c>
      <c r="C3914" s="15" t="s">
        <v>1224</v>
      </c>
      <c r="D3914" s="15" t="s">
        <v>1224</v>
      </c>
      <c r="E3914" s="15" t="s">
        <v>1224</v>
      </c>
      <c r="F3914" s="15" t="s">
        <v>26</v>
      </c>
      <c r="G3914" s="15" t="s">
        <v>369</v>
      </c>
      <c r="H3914" s="15" t="s">
        <v>1224</v>
      </c>
      <c r="I3914" s="15" t="s">
        <v>6259</v>
      </c>
      <c r="J3914" s="1" t="s">
        <v>6260</v>
      </c>
      <c r="K3914" s="15" t="s">
        <v>29</v>
      </c>
      <c r="L3914" s="15">
        <v>1</v>
      </c>
      <c r="M3914" s="15" t="s">
        <v>41</v>
      </c>
      <c r="N3914" s="15">
        <v>1</v>
      </c>
      <c r="O3914" s="15">
        <v>1</v>
      </c>
      <c r="P3914" s="13" t="s">
        <v>31</v>
      </c>
      <c r="Q3914" s="13" t="s">
        <v>32</v>
      </c>
      <c r="R3914" s="1" t="s">
        <v>6261</v>
      </c>
      <c r="S3914" s="13" t="str" cm="1">
        <f t="array" ref="S3914">IFERROR(_xlfn.TEXTJOIN(", ",TRUE,IF(ChangeLog[ROW_ID]=$T3914,ChangeLog[Change'#],"")),"")</f>
        <v/>
      </c>
      <c r="T3914">
        <v>3916</v>
      </c>
    </row>
    <row r="3915" spans="1:20" ht="17.100000000000001" customHeight="1" x14ac:dyDescent="0.25">
      <c r="A3915" s="1" t="s">
        <v>1242</v>
      </c>
      <c r="B3915" s="15">
        <v>2019</v>
      </c>
      <c r="C3915" s="15" t="s">
        <v>1224</v>
      </c>
      <c r="D3915" s="15" t="s">
        <v>1224</v>
      </c>
      <c r="E3915" s="15" t="s">
        <v>1224</v>
      </c>
      <c r="F3915" s="15" t="s">
        <v>26</v>
      </c>
      <c r="G3915" s="15" t="s">
        <v>36</v>
      </c>
      <c r="H3915" s="15" t="s">
        <v>1224</v>
      </c>
      <c r="I3915" s="15" t="s">
        <v>420</v>
      </c>
      <c r="J3915" s="1" t="s">
        <v>6262</v>
      </c>
      <c r="K3915" s="15" t="s">
        <v>29</v>
      </c>
      <c r="L3915" s="15">
        <v>2</v>
      </c>
      <c r="M3915" s="15" t="s">
        <v>30</v>
      </c>
      <c r="N3915" s="15">
        <v>2</v>
      </c>
      <c r="O3915" s="15">
        <v>1</v>
      </c>
      <c r="P3915" s="13" t="s">
        <v>31</v>
      </c>
      <c r="Q3915" s="13" t="s">
        <v>32</v>
      </c>
      <c r="R3915" s="1">
        <v>46054</v>
      </c>
      <c r="S3915" s="13" t="str" cm="1">
        <f t="array" ref="S3915">IFERROR(_xlfn.TEXTJOIN(", ",TRUE,IF(ChangeLog[ROW_ID]=$T3915,ChangeLog[Change'#],"")),"")</f>
        <v/>
      </c>
      <c r="T3915">
        <v>3917</v>
      </c>
    </row>
    <row r="3916" spans="1:20" ht="17.100000000000001" customHeight="1" x14ac:dyDescent="0.25">
      <c r="A3916" s="1" t="s">
        <v>1242</v>
      </c>
      <c r="B3916" s="15">
        <v>2019</v>
      </c>
      <c r="C3916" s="15" t="s">
        <v>546</v>
      </c>
      <c r="D3916" s="15" t="s">
        <v>546</v>
      </c>
      <c r="E3916" s="15" t="s">
        <v>547</v>
      </c>
      <c r="F3916" s="15" t="s">
        <v>26</v>
      </c>
      <c r="G3916" s="15" t="s">
        <v>1746</v>
      </c>
      <c r="H3916" s="15" t="s">
        <v>6263</v>
      </c>
      <c r="I3916" s="15" t="s">
        <v>6264</v>
      </c>
      <c r="J3916" s="1" t="s">
        <v>6265</v>
      </c>
      <c r="K3916" s="15" t="s">
        <v>29</v>
      </c>
      <c r="L3916" s="15">
        <v>3</v>
      </c>
      <c r="M3916" s="15" t="s">
        <v>57</v>
      </c>
      <c r="N3916" s="15">
        <v>3</v>
      </c>
      <c r="O3916" s="15">
        <v>1</v>
      </c>
      <c r="P3916" s="13" t="s">
        <v>31</v>
      </c>
      <c r="Q3916" s="13" t="s">
        <v>32</v>
      </c>
      <c r="R3916" s="1" t="s">
        <v>6266</v>
      </c>
      <c r="S3916" s="13" t="str" cm="1">
        <f t="array" ref="S3916">IFERROR(_xlfn.TEXTJOIN(", ",TRUE,IF(ChangeLog[ROW_ID]=$T3916,ChangeLog[Change'#],"")),"")</f>
        <v>324</v>
      </c>
      <c r="T3916">
        <v>3918</v>
      </c>
    </row>
    <row r="3917" spans="1:20" ht="17.100000000000001" customHeight="1" x14ac:dyDescent="0.25">
      <c r="A3917" s="1" t="s">
        <v>1242</v>
      </c>
      <c r="B3917" s="15">
        <v>2019</v>
      </c>
      <c r="C3917" s="15" t="s">
        <v>658</v>
      </c>
      <c r="D3917" s="15" t="s">
        <v>658</v>
      </c>
      <c r="E3917" s="15" t="s">
        <v>1453</v>
      </c>
      <c r="F3917" s="15" t="s">
        <v>26</v>
      </c>
      <c r="G3917" s="15" t="s">
        <v>36</v>
      </c>
      <c r="H3917" s="15" t="s">
        <v>6267</v>
      </c>
      <c r="I3917" s="15" t="s">
        <v>420</v>
      </c>
      <c r="J3917" s="1" t="s">
        <v>6268</v>
      </c>
      <c r="K3917" s="15" t="s">
        <v>29</v>
      </c>
      <c r="L3917" s="15">
        <v>3</v>
      </c>
      <c r="M3917" s="15" t="s">
        <v>57</v>
      </c>
      <c r="N3917" s="15">
        <v>3</v>
      </c>
      <c r="O3917" s="15">
        <v>1</v>
      </c>
      <c r="P3917" s="13" t="s">
        <v>31</v>
      </c>
      <c r="Q3917" s="13" t="s">
        <v>32</v>
      </c>
      <c r="R3917" s="1">
        <v>46143</v>
      </c>
      <c r="S3917" s="13" t="str" cm="1">
        <f t="array" ref="S3917">IFERROR(_xlfn.TEXTJOIN(", ",TRUE,IF(ChangeLog[ROW_ID]=$T3917,ChangeLog[Change'#],"")),"")</f>
        <v>336</v>
      </c>
      <c r="T3917">
        <v>3919</v>
      </c>
    </row>
    <row r="3918" spans="1:20" ht="17.100000000000001" customHeight="1" x14ac:dyDescent="0.25">
      <c r="A3918" s="1" t="s">
        <v>1242</v>
      </c>
      <c r="B3918" s="15">
        <v>2019</v>
      </c>
      <c r="C3918" s="15" t="s">
        <v>658</v>
      </c>
      <c r="D3918" s="15" t="s">
        <v>658</v>
      </c>
      <c r="E3918" s="15" t="s">
        <v>1453</v>
      </c>
      <c r="F3918" s="15" t="s">
        <v>49</v>
      </c>
      <c r="G3918" s="15" t="s">
        <v>36</v>
      </c>
      <c r="H3918" s="15" t="s">
        <v>6267</v>
      </c>
      <c r="I3918" s="15" t="s">
        <v>470</v>
      </c>
      <c r="J3918" s="1" t="s">
        <v>6269</v>
      </c>
      <c r="K3918" s="15" t="s">
        <v>29</v>
      </c>
      <c r="L3918" s="15">
        <v>3</v>
      </c>
      <c r="M3918" s="15" t="s">
        <v>57</v>
      </c>
      <c r="N3918" s="15">
        <v>3</v>
      </c>
      <c r="O3918" s="15">
        <v>1</v>
      </c>
      <c r="P3918" s="13" t="s">
        <v>31</v>
      </c>
      <c r="Q3918" s="13" t="s">
        <v>32</v>
      </c>
      <c r="R3918" s="1" t="s">
        <v>624</v>
      </c>
      <c r="S3918" s="13" t="str" cm="1">
        <f t="array" ref="S3918">IFERROR(_xlfn.TEXTJOIN(", ",TRUE,IF(ChangeLog[ROW_ID]=$T3918,ChangeLog[Change'#],"")),"")</f>
        <v>337</v>
      </c>
      <c r="T3918">
        <v>3920</v>
      </c>
    </row>
    <row r="3919" spans="1:20" ht="409.5" customHeight="1" x14ac:dyDescent="0.25">
      <c r="A3919" s="1" t="s">
        <v>1242</v>
      </c>
      <c r="B3919" s="15">
        <v>2019</v>
      </c>
      <c r="C3919" s="15" t="s">
        <v>6270</v>
      </c>
      <c r="D3919" s="15" t="s">
        <v>6270</v>
      </c>
      <c r="E3919" s="15" t="s">
        <v>6270</v>
      </c>
      <c r="F3919" s="15" t="s">
        <v>26</v>
      </c>
      <c r="G3919" s="15" t="s">
        <v>36</v>
      </c>
      <c r="H3919" s="15" t="s">
        <v>6271</v>
      </c>
      <c r="I3919" s="15" t="s">
        <v>420</v>
      </c>
      <c r="J3919" s="1" t="s">
        <v>6272</v>
      </c>
      <c r="K3919" s="15" t="s">
        <v>29</v>
      </c>
      <c r="L3919" s="15">
        <v>2</v>
      </c>
      <c r="M3919" s="15" t="s">
        <v>30</v>
      </c>
      <c r="N3919" s="15">
        <v>2</v>
      </c>
      <c r="O3919" s="15">
        <v>1</v>
      </c>
      <c r="P3919" s="13" t="s">
        <v>31</v>
      </c>
      <c r="Q3919" s="13" t="s">
        <v>32</v>
      </c>
      <c r="R3919" s="1" t="s">
        <v>6273</v>
      </c>
      <c r="S3919" s="13" t="str" cm="1">
        <f t="array" ref="S3919">IFERROR(_xlfn.TEXTJOIN(", ",TRUE,IF(ChangeLog[ROW_ID]=$T3919,ChangeLog[Change'#],"")),"")</f>
        <v/>
      </c>
      <c r="T3919">
        <v>3921</v>
      </c>
    </row>
    <row r="3920" spans="1:20" ht="17.100000000000001" customHeight="1" x14ac:dyDescent="0.25">
      <c r="A3920" s="1" t="s">
        <v>1242</v>
      </c>
      <c r="B3920" s="15">
        <v>2019</v>
      </c>
      <c r="C3920" s="15" t="s">
        <v>5971</v>
      </c>
      <c r="D3920" s="15" t="s">
        <v>5971</v>
      </c>
      <c r="E3920" s="15" t="s">
        <v>5979</v>
      </c>
      <c r="F3920" s="15" t="s">
        <v>49</v>
      </c>
      <c r="G3920" s="15" t="s">
        <v>5144</v>
      </c>
      <c r="H3920" s="15" t="s">
        <v>5971</v>
      </c>
      <c r="I3920" s="15" t="s">
        <v>6274</v>
      </c>
      <c r="J3920" s="1" t="s">
        <v>6275</v>
      </c>
      <c r="K3920" s="15" t="s">
        <v>29</v>
      </c>
      <c r="L3920" s="15">
        <v>3</v>
      </c>
      <c r="M3920" s="15" t="s">
        <v>57</v>
      </c>
      <c r="N3920" s="15">
        <v>3</v>
      </c>
      <c r="O3920" s="15">
        <v>1</v>
      </c>
      <c r="P3920" s="13" t="s">
        <v>31</v>
      </c>
      <c r="Q3920" s="13" t="s">
        <v>32</v>
      </c>
      <c r="R3920" s="1">
        <v>3.6157407407407401E-3</v>
      </c>
      <c r="S3920" s="13" t="str" cm="1">
        <f t="array" ref="S3920">IFERROR(_xlfn.TEXTJOIN(", ",TRUE,IF(ChangeLog[ROW_ID]=$T3920,ChangeLog[Change'#],"")),"")</f>
        <v/>
      </c>
      <c r="T3920">
        <v>3922</v>
      </c>
    </row>
    <row r="3921" spans="1:20" ht="17.100000000000001" customHeight="1" x14ac:dyDescent="0.25">
      <c r="A3921" s="1" t="s">
        <v>1242</v>
      </c>
      <c r="B3921" s="15">
        <v>2019</v>
      </c>
      <c r="C3921" s="15" t="s">
        <v>5971</v>
      </c>
      <c r="D3921" s="15" t="s">
        <v>5971</v>
      </c>
      <c r="E3921" s="15" t="s">
        <v>5979</v>
      </c>
      <c r="F3921" s="15" t="s">
        <v>49</v>
      </c>
      <c r="G3921" s="15" t="s">
        <v>5980</v>
      </c>
      <c r="H3921" s="15" t="s">
        <v>5971</v>
      </c>
      <c r="I3921" s="15" t="s">
        <v>6276</v>
      </c>
      <c r="J3921" s="1" t="s">
        <v>6277</v>
      </c>
      <c r="K3921" s="15" t="s">
        <v>29</v>
      </c>
      <c r="L3921" s="15">
        <v>1</v>
      </c>
      <c r="M3921" s="15" t="s">
        <v>41</v>
      </c>
      <c r="N3921" s="15">
        <v>1</v>
      </c>
      <c r="O3921" s="15">
        <v>1</v>
      </c>
      <c r="P3921" s="13" t="s">
        <v>31</v>
      </c>
      <c r="Q3921" s="13" t="s">
        <v>32</v>
      </c>
      <c r="R3921" s="1">
        <v>47.468000000000004</v>
      </c>
      <c r="S3921" s="13" t="str" cm="1">
        <f t="array" ref="S3921">IFERROR(_xlfn.TEXTJOIN(", ",TRUE,IF(ChangeLog[ROW_ID]=$T3921,ChangeLog[Change'#],"")),"")</f>
        <v/>
      </c>
      <c r="T3921">
        <v>3923</v>
      </c>
    </row>
    <row r="3922" spans="1:20" ht="17.100000000000001" customHeight="1" x14ac:dyDescent="0.25">
      <c r="A3922" s="1" t="s">
        <v>1242</v>
      </c>
      <c r="B3922" s="15">
        <v>2019</v>
      </c>
      <c r="C3922" s="15" t="s">
        <v>5971</v>
      </c>
      <c r="D3922" s="15" t="s">
        <v>5971</v>
      </c>
      <c r="E3922" s="15" t="s">
        <v>5979</v>
      </c>
      <c r="F3922" s="15" t="s">
        <v>49</v>
      </c>
      <c r="G3922" s="15" t="s">
        <v>5984</v>
      </c>
      <c r="H3922" s="15" t="s">
        <v>5971</v>
      </c>
      <c r="I3922" s="15" t="s">
        <v>6278</v>
      </c>
      <c r="J3922" s="1" t="s">
        <v>6277</v>
      </c>
      <c r="K3922" s="15" t="s">
        <v>29</v>
      </c>
      <c r="L3922" s="15">
        <v>1</v>
      </c>
      <c r="M3922" s="15" t="s">
        <v>41</v>
      </c>
      <c r="N3922" s="15">
        <v>1</v>
      </c>
      <c r="O3922" s="15">
        <v>1</v>
      </c>
      <c r="P3922" s="13" t="s">
        <v>31</v>
      </c>
      <c r="Q3922" s="13" t="s">
        <v>32</v>
      </c>
      <c r="R3922" s="1">
        <v>1.1493055555555601E-3</v>
      </c>
      <c r="S3922" s="13" t="str" cm="1">
        <f t="array" ref="S3922">IFERROR(_xlfn.TEXTJOIN(", ",TRUE,IF(ChangeLog[ROW_ID]=$T3922,ChangeLog[Change'#],"")),"")</f>
        <v/>
      </c>
      <c r="T3922">
        <v>3924</v>
      </c>
    </row>
    <row r="3923" spans="1:20" ht="17.100000000000001" customHeight="1" x14ac:dyDescent="0.25">
      <c r="A3923" s="1" t="s">
        <v>1242</v>
      </c>
      <c r="B3923" s="15">
        <v>2019</v>
      </c>
      <c r="C3923" s="15" t="s">
        <v>5971</v>
      </c>
      <c r="D3923" s="15" t="s">
        <v>5971</v>
      </c>
      <c r="E3923" s="15" t="s">
        <v>5972</v>
      </c>
      <c r="F3923" s="15" t="s">
        <v>49</v>
      </c>
      <c r="G3923" s="15" t="s">
        <v>152</v>
      </c>
      <c r="H3923" s="15" t="s">
        <v>5971</v>
      </c>
      <c r="I3923" s="15" t="s">
        <v>6279</v>
      </c>
      <c r="J3923" s="1" t="s">
        <v>6280</v>
      </c>
      <c r="K3923" s="15" t="s">
        <v>29</v>
      </c>
      <c r="L3923" s="15">
        <v>1</v>
      </c>
      <c r="M3923" s="15" t="s">
        <v>41</v>
      </c>
      <c r="N3923" s="15">
        <v>1</v>
      </c>
      <c r="O3923" s="15">
        <v>1</v>
      </c>
      <c r="P3923" s="13" t="s">
        <v>31</v>
      </c>
      <c r="Q3923" s="13" t="s">
        <v>32</v>
      </c>
      <c r="R3923" s="1">
        <v>152.66999999999999</v>
      </c>
      <c r="S3923" s="13" t="str" cm="1">
        <f t="array" ref="S3923">IFERROR(_xlfn.TEXTJOIN(", ",TRUE,IF(ChangeLog[ROW_ID]=$T3923,ChangeLog[Change'#],"")),"")</f>
        <v/>
      </c>
      <c r="T3923">
        <v>3925</v>
      </c>
    </row>
    <row r="3924" spans="1:20" ht="17.100000000000001" customHeight="1" x14ac:dyDescent="0.25">
      <c r="A3924" s="1" t="s">
        <v>1242</v>
      </c>
      <c r="B3924" s="15">
        <v>2019</v>
      </c>
      <c r="C3924" s="15" t="s">
        <v>5971</v>
      </c>
      <c r="D3924" s="15" t="s">
        <v>5971</v>
      </c>
      <c r="E3924" s="15" t="s">
        <v>5979</v>
      </c>
      <c r="F3924" s="15" t="s">
        <v>26</v>
      </c>
      <c r="G3924" s="15" t="s">
        <v>5144</v>
      </c>
      <c r="H3924" s="15" t="s">
        <v>5971</v>
      </c>
      <c r="I3924" s="15" t="s">
        <v>6281</v>
      </c>
      <c r="J3924" s="1" t="s">
        <v>6282</v>
      </c>
      <c r="K3924" s="15" t="s">
        <v>29</v>
      </c>
      <c r="L3924" s="15">
        <v>1</v>
      </c>
      <c r="M3924" s="15" t="s">
        <v>41</v>
      </c>
      <c r="N3924" s="15">
        <v>1</v>
      </c>
      <c r="O3924" s="15">
        <v>1</v>
      </c>
      <c r="P3924" s="13" t="s">
        <v>31</v>
      </c>
      <c r="Q3924" s="13" t="s">
        <v>32</v>
      </c>
      <c r="R3924" s="1">
        <v>3.0474537037036998E-3</v>
      </c>
      <c r="S3924" s="13" t="str" cm="1">
        <f t="array" ref="S3924">IFERROR(_xlfn.TEXTJOIN(", ",TRUE,IF(ChangeLog[ROW_ID]=$T3924,ChangeLog[Change'#],"")),"")</f>
        <v/>
      </c>
      <c r="T3924">
        <v>3926</v>
      </c>
    </row>
    <row r="3925" spans="1:20" ht="17.100000000000001" customHeight="1" x14ac:dyDescent="0.25">
      <c r="A3925" s="1" t="s">
        <v>1242</v>
      </c>
      <c r="B3925" s="15">
        <v>2019</v>
      </c>
      <c r="C3925" s="15" t="s">
        <v>425</v>
      </c>
      <c r="D3925" s="15" t="s">
        <v>425</v>
      </c>
      <c r="E3925" s="15" t="s">
        <v>426</v>
      </c>
      <c r="F3925" s="15" t="s">
        <v>26</v>
      </c>
      <c r="G3925" s="15" t="s">
        <v>6283</v>
      </c>
      <c r="H3925" s="15" t="s">
        <v>6284</v>
      </c>
      <c r="I3925" s="15" t="s">
        <v>6285</v>
      </c>
      <c r="J3925" s="1" t="s">
        <v>6286</v>
      </c>
      <c r="K3925" s="15" t="s">
        <v>29</v>
      </c>
      <c r="L3925" s="15">
        <v>3</v>
      </c>
      <c r="M3925" s="15" t="s">
        <v>57</v>
      </c>
      <c r="N3925" s="15">
        <v>3</v>
      </c>
      <c r="O3925" s="15">
        <v>1</v>
      </c>
      <c r="P3925" s="13" t="s">
        <v>31</v>
      </c>
      <c r="Q3925" s="13" t="s">
        <v>32</v>
      </c>
      <c r="R3925" s="1">
        <v>36678</v>
      </c>
      <c r="S3925" s="13" t="str" cm="1">
        <f t="array" ref="S3925">IFERROR(_xlfn.TEXTJOIN(", ",TRUE,IF(ChangeLog[ROW_ID]=$T3925,ChangeLog[Change'#],"")),"")</f>
        <v/>
      </c>
      <c r="T3925">
        <v>3927</v>
      </c>
    </row>
    <row r="3926" spans="1:20" ht="17.100000000000001" customHeight="1" x14ac:dyDescent="0.25">
      <c r="A3926" s="1" t="s">
        <v>1242</v>
      </c>
      <c r="B3926" s="15">
        <v>2019</v>
      </c>
      <c r="C3926" s="15" t="s">
        <v>425</v>
      </c>
      <c r="D3926" s="15" t="s">
        <v>425</v>
      </c>
      <c r="E3926" s="15" t="s">
        <v>426</v>
      </c>
      <c r="F3926" s="15" t="s">
        <v>26</v>
      </c>
      <c r="G3926" s="15" t="s">
        <v>6287</v>
      </c>
      <c r="H3926" s="15" t="s">
        <v>6284</v>
      </c>
      <c r="I3926" s="15" t="s">
        <v>6288</v>
      </c>
      <c r="J3926" s="1" t="s">
        <v>6289</v>
      </c>
      <c r="K3926" s="15" t="s">
        <v>29</v>
      </c>
      <c r="L3926" s="15">
        <v>3</v>
      </c>
      <c r="M3926" s="15" t="s">
        <v>57</v>
      </c>
      <c r="N3926" s="15">
        <v>3</v>
      </c>
      <c r="O3926" s="15">
        <v>1</v>
      </c>
      <c r="P3926" s="13" t="s">
        <v>31</v>
      </c>
      <c r="Q3926" s="13" t="s">
        <v>32</v>
      </c>
      <c r="R3926" s="1" t="s">
        <v>617</v>
      </c>
      <c r="S3926" s="13" t="str" cm="1">
        <f t="array" ref="S3926">IFERROR(_xlfn.TEXTJOIN(", ",TRUE,IF(ChangeLog[ROW_ID]=$T3926,ChangeLog[Change'#],"")),"")</f>
        <v/>
      </c>
      <c r="T3926">
        <v>3928</v>
      </c>
    </row>
    <row r="3927" spans="1:20" ht="17.100000000000001" customHeight="1" x14ac:dyDescent="0.25">
      <c r="A3927" s="1" t="s">
        <v>1242</v>
      </c>
      <c r="B3927" s="15">
        <v>2019</v>
      </c>
      <c r="C3927" s="15" t="s">
        <v>425</v>
      </c>
      <c r="D3927" s="15" t="s">
        <v>425</v>
      </c>
      <c r="E3927" s="15" t="s">
        <v>426</v>
      </c>
      <c r="F3927" s="15" t="s">
        <v>49</v>
      </c>
      <c r="G3927" s="15" t="s">
        <v>6290</v>
      </c>
      <c r="H3927" s="15" t="s">
        <v>6284</v>
      </c>
      <c r="I3927" s="15" t="s">
        <v>6291</v>
      </c>
      <c r="J3927" s="1" t="s">
        <v>6292</v>
      </c>
      <c r="K3927" s="15" t="s">
        <v>29</v>
      </c>
      <c r="L3927" s="15">
        <v>3</v>
      </c>
      <c r="M3927" s="15" t="s">
        <v>57</v>
      </c>
      <c r="N3927" s="15">
        <v>3</v>
      </c>
      <c r="O3927" s="15">
        <v>1</v>
      </c>
      <c r="P3927" s="13" t="s">
        <v>31</v>
      </c>
      <c r="Q3927" s="13" t="s">
        <v>32</v>
      </c>
      <c r="R3927" s="1"/>
      <c r="S3927" s="13" t="str" cm="1">
        <f t="array" ref="S3927">IFERROR(_xlfn.TEXTJOIN(", ",TRUE,IF(ChangeLog[ROW_ID]=$T3927,ChangeLog[Change'#],"")),"")</f>
        <v/>
      </c>
      <c r="T3927">
        <v>3929</v>
      </c>
    </row>
    <row r="3928" spans="1:20" ht="17.100000000000001" customHeight="1" x14ac:dyDescent="0.25">
      <c r="A3928" s="1" t="s">
        <v>1242</v>
      </c>
      <c r="B3928" s="15">
        <v>2019</v>
      </c>
      <c r="C3928" s="15" t="s">
        <v>425</v>
      </c>
      <c r="D3928" s="15" t="s">
        <v>425</v>
      </c>
      <c r="E3928" s="15" t="s">
        <v>426</v>
      </c>
      <c r="F3928" s="15" t="s">
        <v>49</v>
      </c>
      <c r="G3928" s="15" t="s">
        <v>6293</v>
      </c>
      <c r="H3928" s="15" t="s">
        <v>6284</v>
      </c>
      <c r="I3928" s="15" t="s">
        <v>6294</v>
      </c>
      <c r="J3928" s="1" t="s">
        <v>6295</v>
      </c>
      <c r="K3928" s="15" t="s">
        <v>29</v>
      </c>
      <c r="L3928" s="15">
        <v>3</v>
      </c>
      <c r="M3928" s="15" t="s">
        <v>57</v>
      </c>
      <c r="N3928" s="15">
        <v>3</v>
      </c>
      <c r="O3928" s="15">
        <v>1</v>
      </c>
      <c r="P3928" s="13" t="s">
        <v>31</v>
      </c>
      <c r="Q3928" s="13" t="s">
        <v>32</v>
      </c>
      <c r="R3928" s="1"/>
      <c r="S3928" s="13" t="str" cm="1">
        <f t="array" ref="S3928">IFERROR(_xlfn.TEXTJOIN(", ",TRUE,IF(ChangeLog[ROW_ID]=$T3928,ChangeLog[Change'#],"")),"")</f>
        <v/>
      </c>
      <c r="T3928">
        <v>3930</v>
      </c>
    </row>
    <row r="3929" spans="1:20" ht="17.100000000000001" customHeight="1" x14ac:dyDescent="0.25">
      <c r="A3929" s="1" t="s">
        <v>1242</v>
      </c>
      <c r="B3929" s="15">
        <v>2019</v>
      </c>
      <c r="C3929" s="15" t="s">
        <v>425</v>
      </c>
      <c r="D3929" s="15" t="s">
        <v>425</v>
      </c>
      <c r="E3929" s="15" t="s">
        <v>426</v>
      </c>
      <c r="F3929" s="15" t="s">
        <v>49</v>
      </c>
      <c r="G3929" s="15" t="s">
        <v>6287</v>
      </c>
      <c r="H3929" s="15" t="s">
        <v>6284</v>
      </c>
      <c r="I3929" s="15" t="s">
        <v>6296</v>
      </c>
      <c r="J3929" s="1" t="s">
        <v>6297</v>
      </c>
      <c r="K3929" s="15" t="s">
        <v>29</v>
      </c>
      <c r="L3929" s="15">
        <v>1</v>
      </c>
      <c r="M3929" s="15" t="s">
        <v>41</v>
      </c>
      <c r="N3929" s="15">
        <v>1</v>
      </c>
      <c r="O3929" s="15">
        <v>1</v>
      </c>
      <c r="P3929" s="13" t="s">
        <v>31</v>
      </c>
      <c r="Q3929" s="13" t="s">
        <v>32</v>
      </c>
      <c r="R3929" s="1"/>
      <c r="S3929" s="13" t="str" cm="1">
        <f t="array" ref="S3929">IFERROR(_xlfn.TEXTJOIN(", ",TRUE,IF(ChangeLog[ROW_ID]=$T3929,ChangeLog[Change'#],"")),"")</f>
        <v/>
      </c>
      <c r="T3929">
        <v>3931</v>
      </c>
    </row>
    <row r="3930" spans="1:20" ht="17.100000000000001" customHeight="1" x14ac:dyDescent="0.25">
      <c r="A3930" s="1" t="s">
        <v>1242</v>
      </c>
      <c r="B3930" s="15">
        <v>2019</v>
      </c>
      <c r="C3930" s="15" t="s">
        <v>425</v>
      </c>
      <c r="D3930" s="15" t="s">
        <v>425</v>
      </c>
      <c r="E3930" s="15" t="s">
        <v>426</v>
      </c>
      <c r="F3930" s="15" t="s">
        <v>26</v>
      </c>
      <c r="G3930" s="15" t="s">
        <v>6287</v>
      </c>
      <c r="H3930" s="15" t="s">
        <v>6284</v>
      </c>
      <c r="I3930" s="15" t="s">
        <v>6298</v>
      </c>
      <c r="J3930" s="1" t="s">
        <v>6299</v>
      </c>
      <c r="K3930" s="15" t="s">
        <v>29</v>
      </c>
      <c r="L3930" s="15">
        <v>1</v>
      </c>
      <c r="M3930" s="15" t="s">
        <v>41</v>
      </c>
      <c r="N3930" s="15">
        <v>1</v>
      </c>
      <c r="O3930" s="15">
        <v>1</v>
      </c>
      <c r="P3930" s="13" t="s">
        <v>31</v>
      </c>
      <c r="Q3930" s="13" t="s">
        <v>32</v>
      </c>
      <c r="R3930" s="1"/>
      <c r="S3930" s="13" t="str" cm="1">
        <f t="array" ref="S3930">IFERROR(_xlfn.TEXTJOIN(", ",TRUE,IF(ChangeLog[ROW_ID]=$T3930,ChangeLog[Change'#],"")),"")</f>
        <v/>
      </c>
      <c r="T3930">
        <v>3932</v>
      </c>
    </row>
    <row r="3931" spans="1:20" ht="17.100000000000001" customHeight="1" x14ac:dyDescent="0.25">
      <c r="A3931" s="1" t="s">
        <v>1242</v>
      </c>
      <c r="B3931" s="15">
        <v>2019</v>
      </c>
      <c r="C3931" s="15" t="s">
        <v>425</v>
      </c>
      <c r="D3931" s="15" t="s">
        <v>425</v>
      </c>
      <c r="E3931" s="15" t="s">
        <v>426</v>
      </c>
      <c r="F3931" s="15" t="s">
        <v>26</v>
      </c>
      <c r="G3931" s="15" t="s">
        <v>6300</v>
      </c>
      <c r="H3931" s="15" t="s">
        <v>6284</v>
      </c>
      <c r="I3931" s="15" t="s">
        <v>6301</v>
      </c>
      <c r="J3931" s="1" t="s">
        <v>6302</v>
      </c>
      <c r="K3931" s="15" t="s">
        <v>29</v>
      </c>
      <c r="L3931" s="15">
        <v>2</v>
      </c>
      <c r="M3931" s="15" t="s">
        <v>30</v>
      </c>
      <c r="N3931" s="15">
        <v>2</v>
      </c>
      <c r="O3931" s="15">
        <v>1</v>
      </c>
      <c r="P3931" s="13" t="s">
        <v>31</v>
      </c>
      <c r="Q3931" s="13" t="s">
        <v>32</v>
      </c>
      <c r="R3931" s="1"/>
      <c r="S3931" s="13" t="str" cm="1">
        <f t="array" ref="S3931">IFERROR(_xlfn.TEXTJOIN(", ",TRUE,IF(ChangeLog[ROW_ID]=$T3931,ChangeLog[Change'#],"")),"")</f>
        <v/>
      </c>
      <c r="T3931">
        <v>3933</v>
      </c>
    </row>
    <row r="3932" spans="1:20" ht="17.100000000000001" customHeight="1" x14ac:dyDescent="0.25">
      <c r="A3932" s="1" t="s">
        <v>1242</v>
      </c>
      <c r="B3932" s="15">
        <v>2019</v>
      </c>
      <c r="C3932" s="15" t="s">
        <v>717</v>
      </c>
      <c r="D3932" s="15" t="s">
        <v>717</v>
      </c>
      <c r="E3932" s="15" t="s">
        <v>426</v>
      </c>
      <c r="F3932" s="15" t="s">
        <v>26</v>
      </c>
      <c r="G3932" s="15" t="s">
        <v>6303</v>
      </c>
      <c r="H3932" s="15" t="s">
        <v>717</v>
      </c>
      <c r="I3932" s="15" t="s">
        <v>6304</v>
      </c>
      <c r="J3932" s="1" t="s">
        <v>6305</v>
      </c>
      <c r="K3932" s="15" t="s">
        <v>29</v>
      </c>
      <c r="L3932" s="15">
        <v>3</v>
      </c>
      <c r="M3932" s="15" t="s">
        <v>57</v>
      </c>
      <c r="N3932" s="15">
        <v>3</v>
      </c>
      <c r="O3932" s="15">
        <v>1</v>
      </c>
      <c r="P3932" s="13" t="s">
        <v>31</v>
      </c>
      <c r="Q3932" s="13" t="s">
        <v>32</v>
      </c>
      <c r="R3932" s="1"/>
      <c r="S3932" s="13" t="str" cm="1">
        <f t="array" ref="S3932">IFERROR(_xlfn.TEXTJOIN(", ",TRUE,IF(ChangeLog[ROW_ID]=$T3932,ChangeLog[Change'#],"")),"")</f>
        <v/>
      </c>
      <c r="T3932">
        <v>3934</v>
      </c>
    </row>
    <row r="3933" spans="1:20" ht="17.100000000000001" customHeight="1" x14ac:dyDescent="0.25">
      <c r="A3933" s="1" t="s">
        <v>1242</v>
      </c>
      <c r="B3933" s="15">
        <v>2019</v>
      </c>
      <c r="C3933" s="15" t="s">
        <v>717</v>
      </c>
      <c r="D3933" s="15" t="s">
        <v>717</v>
      </c>
      <c r="E3933" s="15" t="s">
        <v>426</v>
      </c>
      <c r="F3933" s="15" t="s">
        <v>26</v>
      </c>
      <c r="G3933" s="15" t="s">
        <v>240</v>
      </c>
      <c r="H3933" s="15" t="s">
        <v>717</v>
      </c>
      <c r="I3933" s="15" t="s">
        <v>6306</v>
      </c>
      <c r="J3933" s="1" t="s">
        <v>6307</v>
      </c>
      <c r="K3933" s="15" t="s">
        <v>29</v>
      </c>
      <c r="L3933" s="15">
        <v>3</v>
      </c>
      <c r="M3933" s="15" t="s">
        <v>57</v>
      </c>
      <c r="N3933" s="15">
        <v>3</v>
      </c>
      <c r="O3933" s="15">
        <v>1</v>
      </c>
      <c r="P3933" s="13" t="s">
        <v>31</v>
      </c>
      <c r="Q3933" s="13" t="s">
        <v>32</v>
      </c>
      <c r="R3933" s="1"/>
      <c r="S3933" s="13" t="str" cm="1">
        <f t="array" ref="S3933">IFERROR(_xlfn.TEXTJOIN(", ",TRUE,IF(ChangeLog[ROW_ID]=$T3933,ChangeLog[Change'#],"")),"")</f>
        <v/>
      </c>
      <c r="T3933">
        <v>3935</v>
      </c>
    </row>
    <row r="3934" spans="1:20" ht="17.100000000000001" customHeight="1" x14ac:dyDescent="0.25">
      <c r="A3934" s="1" t="s">
        <v>1242</v>
      </c>
      <c r="B3934" s="15">
        <v>2019</v>
      </c>
      <c r="C3934" s="15" t="s">
        <v>717</v>
      </c>
      <c r="D3934" s="15" t="s">
        <v>717</v>
      </c>
      <c r="E3934" s="15" t="s">
        <v>426</v>
      </c>
      <c r="F3934" s="15" t="s">
        <v>26</v>
      </c>
      <c r="G3934" s="15" t="s">
        <v>4414</v>
      </c>
      <c r="H3934" s="15" t="s">
        <v>717</v>
      </c>
      <c r="I3934" s="15" t="s">
        <v>6308</v>
      </c>
      <c r="J3934" s="1" t="s">
        <v>6309</v>
      </c>
      <c r="K3934" s="15" t="s">
        <v>29</v>
      </c>
      <c r="L3934" s="15">
        <v>2</v>
      </c>
      <c r="M3934" s="15" t="s">
        <v>30</v>
      </c>
      <c r="N3934" s="15">
        <v>2</v>
      </c>
      <c r="O3934" s="15">
        <v>1</v>
      </c>
      <c r="P3934" s="13" t="s">
        <v>31</v>
      </c>
      <c r="Q3934" s="13" t="s">
        <v>32</v>
      </c>
      <c r="R3934" s="1"/>
      <c r="S3934" s="13" t="str" cm="1">
        <f t="array" ref="S3934">IFERROR(_xlfn.TEXTJOIN(", ",TRUE,IF(ChangeLog[ROW_ID]=$T3934,ChangeLog[Change'#],"")),"")</f>
        <v/>
      </c>
      <c r="T3934">
        <v>3936</v>
      </c>
    </row>
    <row r="3935" spans="1:20" ht="17.100000000000001" customHeight="1" x14ac:dyDescent="0.25">
      <c r="A3935" s="1" t="s">
        <v>1242</v>
      </c>
      <c r="B3935" s="15">
        <v>2019</v>
      </c>
      <c r="C3935" s="15" t="s">
        <v>6310</v>
      </c>
      <c r="D3935" s="15" t="s">
        <v>6310</v>
      </c>
      <c r="E3935" s="15" t="s">
        <v>6310</v>
      </c>
      <c r="F3935" s="15" t="s">
        <v>26</v>
      </c>
      <c r="G3935" s="15" t="s">
        <v>6303</v>
      </c>
      <c r="H3935" s="15" t="s">
        <v>6310</v>
      </c>
      <c r="I3935" s="15" t="s">
        <v>6304</v>
      </c>
      <c r="J3935" s="1" t="s">
        <v>6311</v>
      </c>
      <c r="K3935" s="15" t="s">
        <v>29</v>
      </c>
      <c r="L3935" s="15">
        <v>2</v>
      </c>
      <c r="M3935" s="15" t="s">
        <v>30</v>
      </c>
      <c r="N3935" s="15">
        <v>2</v>
      </c>
      <c r="O3935" s="15">
        <v>1</v>
      </c>
      <c r="P3935" s="13" t="s">
        <v>31</v>
      </c>
      <c r="Q3935" s="13" t="s">
        <v>32</v>
      </c>
      <c r="R3935" s="1">
        <v>36800</v>
      </c>
      <c r="S3935" s="13" t="str" cm="1">
        <f t="array" ref="S3935">IFERROR(_xlfn.TEXTJOIN(", ",TRUE,IF(ChangeLog[ROW_ID]=$T3935,ChangeLog[Change'#],"")),"")</f>
        <v/>
      </c>
      <c r="T3935">
        <v>3937</v>
      </c>
    </row>
    <row r="3936" spans="1:20" ht="17.100000000000001" customHeight="1" x14ac:dyDescent="0.25">
      <c r="A3936" s="1" t="s">
        <v>1242</v>
      </c>
      <c r="B3936" s="15">
        <v>2019</v>
      </c>
      <c r="C3936" s="15" t="s">
        <v>4093</v>
      </c>
      <c r="D3936" s="15" t="s">
        <v>4093</v>
      </c>
      <c r="E3936" s="15" t="s">
        <v>4093</v>
      </c>
      <c r="F3936" s="15" t="s">
        <v>26</v>
      </c>
      <c r="G3936" s="15" t="s">
        <v>4810</v>
      </c>
      <c r="H3936" s="15" t="s">
        <v>4093</v>
      </c>
      <c r="I3936" s="15" t="s">
        <v>6312</v>
      </c>
      <c r="J3936" s="1" t="s">
        <v>6313</v>
      </c>
      <c r="K3936" s="15" t="s">
        <v>29</v>
      </c>
      <c r="L3936" s="15">
        <v>3</v>
      </c>
      <c r="M3936" s="15" t="s">
        <v>57</v>
      </c>
      <c r="N3936" s="15">
        <v>3</v>
      </c>
      <c r="O3936" s="15">
        <v>1</v>
      </c>
      <c r="P3936" s="13" t="s">
        <v>31</v>
      </c>
      <c r="Q3936" s="13" t="s">
        <v>32</v>
      </c>
      <c r="R3936" s="1" t="s">
        <v>6314</v>
      </c>
      <c r="S3936" s="13" t="str" cm="1">
        <f t="array" ref="S3936">IFERROR(_xlfn.TEXTJOIN(", ",TRUE,IF(ChangeLog[ROW_ID]=$T3936,ChangeLog[Change'#],"")),"")</f>
        <v/>
      </c>
      <c r="T3936">
        <v>3938</v>
      </c>
    </row>
    <row r="3937" spans="1:20" ht="17.100000000000001" customHeight="1" x14ac:dyDescent="0.25">
      <c r="A3937" s="1" t="s">
        <v>1242</v>
      </c>
      <c r="B3937" s="15">
        <v>2019</v>
      </c>
      <c r="C3937" s="15" t="s">
        <v>4093</v>
      </c>
      <c r="D3937" s="15" t="s">
        <v>4093</v>
      </c>
      <c r="E3937" s="15" t="s">
        <v>4093</v>
      </c>
      <c r="F3937" s="15" t="s">
        <v>49</v>
      </c>
      <c r="G3937" s="15" t="s">
        <v>4810</v>
      </c>
      <c r="H3937" s="15" t="s">
        <v>4093</v>
      </c>
      <c r="I3937" s="15" t="s">
        <v>6315</v>
      </c>
      <c r="J3937" s="1" t="s">
        <v>6316</v>
      </c>
      <c r="K3937" s="15" t="s">
        <v>29</v>
      </c>
      <c r="L3937" s="15">
        <v>1</v>
      </c>
      <c r="M3937" s="15" t="s">
        <v>41</v>
      </c>
      <c r="N3937" s="15">
        <v>1</v>
      </c>
      <c r="O3937" s="15">
        <v>1</v>
      </c>
      <c r="P3937" s="13" t="s">
        <v>31</v>
      </c>
      <c r="Q3937" s="13" t="s">
        <v>32</v>
      </c>
      <c r="R3937" s="1" t="s">
        <v>6317</v>
      </c>
      <c r="S3937" s="13" t="str" cm="1">
        <f t="array" ref="S3937">IFERROR(_xlfn.TEXTJOIN(", ",TRUE,IF(ChangeLog[ROW_ID]=$T3937,ChangeLog[Change'#],"")),"")</f>
        <v/>
      </c>
      <c r="T3937">
        <v>3939</v>
      </c>
    </row>
    <row r="3938" spans="1:20" ht="17.100000000000001" customHeight="1" x14ac:dyDescent="0.25">
      <c r="A3938" s="1" t="s">
        <v>1242</v>
      </c>
      <c r="B3938" s="15">
        <v>2019</v>
      </c>
      <c r="C3938" s="15" t="s">
        <v>6318</v>
      </c>
      <c r="D3938" s="15" t="s">
        <v>6318</v>
      </c>
      <c r="E3938" s="15" t="s">
        <v>6318</v>
      </c>
      <c r="F3938" s="15" t="s">
        <v>26</v>
      </c>
      <c r="G3938" s="15" t="s">
        <v>6319</v>
      </c>
      <c r="H3938" s="15" t="s">
        <v>6320</v>
      </c>
      <c r="I3938" s="15" t="s">
        <v>6321</v>
      </c>
      <c r="J3938" s="1" t="s">
        <v>6322</v>
      </c>
      <c r="K3938" s="15" t="s">
        <v>29</v>
      </c>
      <c r="L3938" s="15">
        <v>3</v>
      </c>
      <c r="M3938" s="15" t="s">
        <v>57</v>
      </c>
      <c r="N3938" s="15">
        <v>3</v>
      </c>
      <c r="O3938" s="15">
        <v>1</v>
      </c>
      <c r="P3938" s="13" t="s">
        <v>31</v>
      </c>
      <c r="Q3938" s="13" t="s">
        <v>32</v>
      </c>
      <c r="R3938" s="1">
        <v>25569.0090277778</v>
      </c>
      <c r="S3938" s="13" t="str" cm="1">
        <f t="array" ref="S3938">IFERROR(_xlfn.TEXTJOIN(", ",TRUE,IF(ChangeLog[ROW_ID]=$T3938,ChangeLog[Change'#],"")),"")</f>
        <v>338</v>
      </c>
      <c r="T3938">
        <v>3940</v>
      </c>
    </row>
    <row r="3939" spans="1:20" ht="17.100000000000001" customHeight="1" x14ac:dyDescent="0.25">
      <c r="A3939" s="1" t="s">
        <v>1242</v>
      </c>
      <c r="B3939" s="15">
        <v>2019</v>
      </c>
      <c r="C3939" s="15" t="s">
        <v>6318</v>
      </c>
      <c r="D3939" s="15" t="s">
        <v>6318</v>
      </c>
      <c r="E3939" s="15" t="s">
        <v>6318</v>
      </c>
      <c r="F3939" s="15" t="s">
        <v>49</v>
      </c>
      <c r="G3939" s="15" t="s">
        <v>6319</v>
      </c>
      <c r="H3939" s="15" t="s">
        <v>6320</v>
      </c>
      <c r="I3939" s="15" t="s">
        <v>6323</v>
      </c>
      <c r="J3939" s="1" t="s">
        <v>6324</v>
      </c>
      <c r="K3939" s="15" t="s">
        <v>29</v>
      </c>
      <c r="L3939" s="15">
        <v>3</v>
      </c>
      <c r="M3939" s="15" t="s">
        <v>57</v>
      </c>
      <c r="N3939" s="15">
        <v>3</v>
      </c>
      <c r="O3939" s="15">
        <v>1</v>
      </c>
      <c r="P3939" s="13" t="s">
        <v>31</v>
      </c>
      <c r="Q3939" s="13" t="s">
        <v>32</v>
      </c>
      <c r="R3939" s="1">
        <v>25569.0111111111</v>
      </c>
      <c r="S3939" s="13" t="str" cm="1">
        <f t="array" ref="S3939">IFERROR(_xlfn.TEXTJOIN(", ",TRUE,IF(ChangeLog[ROW_ID]=$T3939,ChangeLog[Change'#],"")),"")</f>
        <v>339</v>
      </c>
      <c r="T3939">
        <v>3941</v>
      </c>
    </row>
    <row r="3940" spans="1:20" ht="17.100000000000001" customHeight="1" x14ac:dyDescent="0.25">
      <c r="A3940" s="1" t="s">
        <v>1242</v>
      </c>
      <c r="B3940" s="15">
        <v>2019</v>
      </c>
      <c r="C3940" s="15" t="s">
        <v>4798</v>
      </c>
      <c r="D3940" s="15" t="s">
        <v>4798</v>
      </c>
      <c r="E3940" s="15" t="s">
        <v>426</v>
      </c>
      <c r="F3940" s="15" t="s">
        <v>49</v>
      </c>
      <c r="G3940" s="15" t="s">
        <v>3753</v>
      </c>
      <c r="H3940" s="15" t="s">
        <v>6325</v>
      </c>
      <c r="I3940" s="15" t="s">
        <v>6326</v>
      </c>
      <c r="J3940" s="1" t="s">
        <v>6327</v>
      </c>
      <c r="K3940" s="15" t="s">
        <v>29</v>
      </c>
      <c r="L3940" s="15">
        <v>3</v>
      </c>
      <c r="M3940" s="15" t="s">
        <v>57</v>
      </c>
      <c r="N3940" s="15">
        <v>3</v>
      </c>
      <c r="O3940" s="15">
        <v>1</v>
      </c>
      <c r="P3940" s="13" t="s">
        <v>31</v>
      </c>
      <c r="Q3940" s="13" t="s">
        <v>32</v>
      </c>
      <c r="R3940" s="1" t="s">
        <v>6328</v>
      </c>
      <c r="S3940" s="13" t="str" cm="1">
        <f t="array" ref="S3940">IFERROR(_xlfn.TEXTJOIN(", ",TRUE,IF(ChangeLog[ROW_ID]=$T3940,ChangeLog[Change'#],"")),"")</f>
        <v>340</v>
      </c>
      <c r="T3940">
        <v>3942</v>
      </c>
    </row>
    <row r="3941" spans="1:20" ht="17.100000000000001" customHeight="1" x14ac:dyDescent="0.25">
      <c r="A3941" s="1" t="s">
        <v>1242</v>
      </c>
      <c r="B3941" s="15">
        <v>2019</v>
      </c>
      <c r="C3941" s="15" t="s">
        <v>4231</v>
      </c>
      <c r="D3941" s="15" t="s">
        <v>4231</v>
      </c>
      <c r="E3941" s="15" t="s">
        <v>4231</v>
      </c>
      <c r="F3941" s="15" t="s">
        <v>49</v>
      </c>
      <c r="G3941" s="15" t="s">
        <v>36</v>
      </c>
      <c r="H3941" s="15" t="s">
        <v>4231</v>
      </c>
      <c r="I3941" s="15" t="s">
        <v>470</v>
      </c>
      <c r="J3941" s="1" t="s">
        <v>6329</v>
      </c>
      <c r="K3941" s="15" t="s">
        <v>29</v>
      </c>
      <c r="L3941" s="15">
        <v>2</v>
      </c>
      <c r="M3941" s="15" t="s">
        <v>30</v>
      </c>
      <c r="N3941" s="15">
        <v>2</v>
      </c>
      <c r="O3941" s="15">
        <v>1</v>
      </c>
      <c r="P3941" s="13" t="s">
        <v>31</v>
      </c>
      <c r="Q3941" s="13" t="s">
        <v>32</v>
      </c>
      <c r="R3941" s="1" t="s">
        <v>6330</v>
      </c>
      <c r="S3941" s="13" t="str" cm="1">
        <f t="array" ref="S3941">IFERROR(_xlfn.TEXTJOIN(", ",TRUE,IF(ChangeLog[ROW_ID]=$T3941,ChangeLog[Change'#],"")),"")</f>
        <v/>
      </c>
      <c r="T3941">
        <v>3943</v>
      </c>
    </row>
    <row r="3942" spans="1:20" ht="17.100000000000001" customHeight="1" x14ac:dyDescent="0.25">
      <c r="A3942" s="1" t="s">
        <v>1242</v>
      </c>
      <c r="B3942" s="15">
        <v>2019</v>
      </c>
      <c r="C3942" s="15" t="s">
        <v>430</v>
      </c>
      <c r="D3942" s="15" t="s">
        <v>430</v>
      </c>
      <c r="E3942" s="15" t="s">
        <v>431</v>
      </c>
      <c r="F3942" s="15" t="s">
        <v>49</v>
      </c>
      <c r="G3942" s="15" t="s">
        <v>3142</v>
      </c>
      <c r="H3942" s="15" t="s">
        <v>430</v>
      </c>
      <c r="I3942" s="15" t="s">
        <v>6331</v>
      </c>
      <c r="J3942" s="1" t="s">
        <v>6005</v>
      </c>
      <c r="K3942" s="15" t="s">
        <v>29</v>
      </c>
      <c r="L3942" s="15">
        <v>3</v>
      </c>
      <c r="M3942" s="15" t="s">
        <v>57</v>
      </c>
      <c r="N3942" s="15">
        <v>3</v>
      </c>
      <c r="O3942" s="15">
        <v>1</v>
      </c>
      <c r="P3942" s="13" t="s">
        <v>31</v>
      </c>
      <c r="Q3942" s="13" t="s">
        <v>32</v>
      </c>
      <c r="R3942" s="1">
        <v>46113</v>
      </c>
      <c r="S3942" s="13" t="str" cm="1">
        <f t="array" ref="S3942">IFERROR(_xlfn.TEXTJOIN(", ",TRUE,IF(ChangeLog[ROW_ID]=$T3942,ChangeLog[Change'#],"")),"")</f>
        <v/>
      </c>
      <c r="T3942">
        <v>3944</v>
      </c>
    </row>
    <row r="3943" spans="1:20" ht="17.100000000000001" customHeight="1" x14ac:dyDescent="0.25">
      <c r="A3943" s="1" t="s">
        <v>1242</v>
      </c>
      <c r="B3943" s="15">
        <v>2019</v>
      </c>
      <c r="C3943" s="15" t="s">
        <v>430</v>
      </c>
      <c r="D3943" s="15" t="s">
        <v>430</v>
      </c>
      <c r="E3943" s="15" t="s">
        <v>431</v>
      </c>
      <c r="F3943" s="15" t="s">
        <v>49</v>
      </c>
      <c r="G3943" s="15" t="s">
        <v>440</v>
      </c>
      <c r="H3943" s="15" t="s">
        <v>430</v>
      </c>
      <c r="I3943" s="15" t="s">
        <v>6332</v>
      </c>
      <c r="J3943" s="1" t="s">
        <v>6333</v>
      </c>
      <c r="K3943" s="15" t="s">
        <v>29</v>
      </c>
      <c r="L3943" s="15">
        <v>3</v>
      </c>
      <c r="M3943" s="15" t="s">
        <v>57</v>
      </c>
      <c r="N3943" s="15">
        <v>3</v>
      </c>
      <c r="O3943" s="15">
        <v>1</v>
      </c>
      <c r="P3943" s="13" t="s">
        <v>31</v>
      </c>
      <c r="Q3943" s="13" t="s">
        <v>32</v>
      </c>
      <c r="R3943" s="1" t="s">
        <v>6178</v>
      </c>
      <c r="S3943" s="13" t="str" cm="1">
        <f t="array" ref="S3943">IFERROR(_xlfn.TEXTJOIN(", ",TRUE,IF(ChangeLog[ROW_ID]=$T3943,ChangeLog[Change'#],"")),"")</f>
        <v/>
      </c>
      <c r="T3943">
        <v>3945</v>
      </c>
    </row>
    <row r="3944" spans="1:20" ht="17.100000000000001" customHeight="1" x14ac:dyDescent="0.25">
      <c r="A3944" s="1" t="s">
        <v>1242</v>
      </c>
      <c r="B3944" s="15">
        <v>2019</v>
      </c>
      <c r="C3944" s="15" t="s">
        <v>430</v>
      </c>
      <c r="D3944" s="15" t="s">
        <v>430</v>
      </c>
      <c r="E3944" s="15" t="s">
        <v>431</v>
      </c>
      <c r="F3944" s="15" t="s">
        <v>26</v>
      </c>
      <c r="G3944" s="15" t="s">
        <v>440</v>
      </c>
      <c r="H3944" s="15" t="s">
        <v>430</v>
      </c>
      <c r="I3944" s="15" t="s">
        <v>6334</v>
      </c>
      <c r="J3944" s="1" t="s">
        <v>6335</v>
      </c>
      <c r="K3944" s="15" t="s">
        <v>29</v>
      </c>
      <c r="L3944" s="15">
        <v>1</v>
      </c>
      <c r="M3944" s="15" t="s">
        <v>41</v>
      </c>
      <c r="N3944" s="15">
        <v>1</v>
      </c>
      <c r="O3944" s="15">
        <v>1</v>
      </c>
      <c r="P3944" s="13" t="s">
        <v>31</v>
      </c>
      <c r="Q3944" s="13" t="s">
        <v>32</v>
      </c>
      <c r="R3944" s="1">
        <v>46026</v>
      </c>
      <c r="S3944" s="13" t="str" cm="1">
        <f t="array" ref="S3944">IFERROR(_xlfn.TEXTJOIN(", ",TRUE,IF(ChangeLog[ROW_ID]=$T3944,ChangeLog[Change'#],"")),"")</f>
        <v/>
      </c>
      <c r="T3944">
        <v>3946</v>
      </c>
    </row>
    <row r="3945" spans="1:20" ht="17.100000000000001" customHeight="1" x14ac:dyDescent="0.25">
      <c r="A3945" s="1" t="s">
        <v>1242</v>
      </c>
      <c r="B3945" s="15">
        <v>2019</v>
      </c>
      <c r="C3945" s="15" t="s">
        <v>430</v>
      </c>
      <c r="D3945" s="15" t="s">
        <v>430</v>
      </c>
      <c r="E3945" s="15" t="s">
        <v>436</v>
      </c>
      <c r="F3945" s="15" t="s">
        <v>26</v>
      </c>
      <c r="G3945" s="15" t="s">
        <v>4120</v>
      </c>
      <c r="H3945" s="15" t="s">
        <v>430</v>
      </c>
      <c r="I3945" s="15" t="s">
        <v>6336</v>
      </c>
      <c r="J3945" s="1" t="s">
        <v>6337</v>
      </c>
      <c r="K3945" s="15" t="s">
        <v>29</v>
      </c>
      <c r="L3945" s="15">
        <v>1</v>
      </c>
      <c r="M3945" s="15" t="s">
        <v>41</v>
      </c>
      <c r="N3945" s="15">
        <v>1</v>
      </c>
      <c r="O3945" s="15">
        <v>1</v>
      </c>
      <c r="P3945" s="13" t="s">
        <v>31</v>
      </c>
      <c r="Q3945" s="13" t="s">
        <v>32</v>
      </c>
      <c r="R3945" s="1">
        <v>466</v>
      </c>
      <c r="S3945" s="13" t="str" cm="1">
        <f t="array" ref="S3945">IFERROR(_xlfn.TEXTJOIN(", ",TRUE,IF(ChangeLog[ROW_ID]=$T3945,ChangeLog[Change'#],"")),"")</f>
        <v/>
      </c>
      <c r="T3945">
        <v>3947</v>
      </c>
    </row>
    <row r="3946" spans="1:20" ht="17.100000000000001" customHeight="1" x14ac:dyDescent="0.25">
      <c r="A3946" s="1" t="s">
        <v>1242</v>
      </c>
      <c r="B3946" s="15">
        <v>2019</v>
      </c>
      <c r="C3946" s="15" t="s">
        <v>430</v>
      </c>
      <c r="D3946" s="15" t="s">
        <v>430</v>
      </c>
      <c r="E3946" s="15" t="s">
        <v>436</v>
      </c>
      <c r="F3946" s="15" t="s">
        <v>26</v>
      </c>
      <c r="G3946" s="15" t="s">
        <v>437</v>
      </c>
      <c r="H3946" s="15" t="s">
        <v>430</v>
      </c>
      <c r="I3946" s="15" t="s">
        <v>6338</v>
      </c>
      <c r="J3946" s="1" t="s">
        <v>6339</v>
      </c>
      <c r="K3946" s="15" t="s">
        <v>29</v>
      </c>
      <c r="L3946" s="15">
        <v>2</v>
      </c>
      <c r="M3946" s="15" t="s">
        <v>30</v>
      </c>
      <c r="N3946" s="15">
        <v>2</v>
      </c>
      <c r="O3946" s="15">
        <v>1</v>
      </c>
      <c r="P3946" s="13" t="s">
        <v>31</v>
      </c>
      <c r="Q3946" s="13" t="s">
        <v>32</v>
      </c>
      <c r="R3946" s="1">
        <v>461</v>
      </c>
      <c r="S3946" s="13" t="str" cm="1">
        <f t="array" ref="S3946">IFERROR(_xlfn.TEXTJOIN(", ",TRUE,IF(ChangeLog[ROW_ID]=$T3946,ChangeLog[Change'#],"")),"")</f>
        <v/>
      </c>
      <c r="T3946">
        <v>3948</v>
      </c>
    </row>
    <row r="3947" spans="1:20" ht="17.100000000000001" customHeight="1" x14ac:dyDescent="0.25">
      <c r="A3947" s="1" t="s">
        <v>1242</v>
      </c>
      <c r="B3947" s="15">
        <v>2019</v>
      </c>
      <c r="C3947" s="15" t="s">
        <v>130</v>
      </c>
      <c r="D3947" s="15" t="s">
        <v>130</v>
      </c>
      <c r="E3947" s="15" t="s">
        <v>130</v>
      </c>
      <c r="F3947" s="15" t="s">
        <v>26</v>
      </c>
      <c r="G3947" s="15" t="s">
        <v>301</v>
      </c>
      <c r="H3947" s="15" t="s">
        <v>130</v>
      </c>
      <c r="I3947" s="15" t="s">
        <v>6340</v>
      </c>
      <c r="J3947" s="1" t="s">
        <v>478</v>
      </c>
      <c r="K3947" s="15" t="s">
        <v>29</v>
      </c>
      <c r="L3947" s="15">
        <v>1</v>
      </c>
      <c r="M3947" s="15" t="s">
        <v>41</v>
      </c>
      <c r="N3947" s="15">
        <v>1</v>
      </c>
      <c r="O3947" s="15">
        <v>1</v>
      </c>
      <c r="P3947" s="13" t="s">
        <v>31</v>
      </c>
      <c r="Q3947" s="13" t="s">
        <v>32</v>
      </c>
      <c r="R3947" s="1"/>
      <c r="S3947" s="13" t="str" cm="1">
        <f t="array" ref="S3947">IFERROR(_xlfn.TEXTJOIN(", ",TRUE,IF(ChangeLog[ROW_ID]=$T3947,ChangeLog[Change'#],"")),"")</f>
        <v/>
      </c>
      <c r="T3947">
        <v>3949</v>
      </c>
    </row>
    <row r="3948" spans="1:20" ht="17.100000000000001" customHeight="1" x14ac:dyDescent="0.25">
      <c r="A3948" s="1" t="s">
        <v>1242</v>
      </c>
      <c r="B3948" s="15">
        <v>2019</v>
      </c>
      <c r="C3948" s="15" t="s">
        <v>130</v>
      </c>
      <c r="D3948" s="15" t="s">
        <v>130</v>
      </c>
      <c r="E3948" s="15" t="s">
        <v>130</v>
      </c>
      <c r="F3948" s="15" t="s">
        <v>49</v>
      </c>
      <c r="G3948" s="15" t="s">
        <v>315</v>
      </c>
      <c r="H3948" s="15" t="s">
        <v>130</v>
      </c>
      <c r="I3948" s="15" t="s">
        <v>6341</v>
      </c>
      <c r="J3948" s="1" t="s">
        <v>488</v>
      </c>
      <c r="K3948" s="15" t="s">
        <v>29</v>
      </c>
      <c r="L3948" s="15">
        <v>2</v>
      </c>
      <c r="M3948" s="15" t="s">
        <v>30</v>
      </c>
      <c r="N3948" s="15">
        <v>2</v>
      </c>
      <c r="O3948" s="15">
        <v>1</v>
      </c>
      <c r="P3948" s="13" t="s">
        <v>31</v>
      </c>
      <c r="Q3948" s="13" t="s">
        <v>32</v>
      </c>
      <c r="R3948" s="1"/>
      <c r="S3948" s="13" t="str" cm="1">
        <f t="array" ref="S3948">IFERROR(_xlfn.TEXTJOIN(", ",TRUE,IF(ChangeLog[ROW_ID]=$T3948,ChangeLog[Change'#],"")),"")</f>
        <v/>
      </c>
      <c r="T3948">
        <v>3950</v>
      </c>
    </row>
    <row r="3949" spans="1:20" ht="17.100000000000001" customHeight="1" x14ac:dyDescent="0.25">
      <c r="A3949" s="1" t="s">
        <v>1242</v>
      </c>
      <c r="B3949" s="15">
        <v>2019</v>
      </c>
      <c r="C3949" s="15" t="s">
        <v>130</v>
      </c>
      <c r="D3949" s="15" t="s">
        <v>130</v>
      </c>
      <c r="E3949" s="15" t="s">
        <v>130</v>
      </c>
      <c r="F3949" s="15" t="s">
        <v>325</v>
      </c>
      <c r="G3949" s="15" t="s">
        <v>11162</v>
      </c>
      <c r="H3949" s="15" t="s">
        <v>130</v>
      </c>
      <c r="I3949" s="15" t="s">
        <v>6342</v>
      </c>
      <c r="J3949" s="1" t="s">
        <v>6344</v>
      </c>
      <c r="K3949" s="15" t="s">
        <v>29</v>
      </c>
      <c r="L3949" s="15">
        <v>2</v>
      </c>
      <c r="M3949" s="15" t="s">
        <v>30</v>
      </c>
      <c r="N3949" s="15">
        <v>2</v>
      </c>
      <c r="O3949" s="15">
        <v>1</v>
      </c>
      <c r="P3949" s="13" t="s">
        <v>31</v>
      </c>
      <c r="Q3949" s="13" t="s">
        <v>32</v>
      </c>
      <c r="R3949" s="1"/>
      <c r="S3949" s="13" t="str" cm="1">
        <f t="array" ref="S3949">IFERROR(_xlfn.TEXTJOIN(", ",TRUE,IF(ChangeLog[ROW_ID]=$T3949,ChangeLog[Change'#],"")),"")</f>
        <v/>
      </c>
      <c r="T3949">
        <v>3951</v>
      </c>
    </row>
    <row r="3950" spans="1:20" ht="17.100000000000001" customHeight="1" x14ac:dyDescent="0.25">
      <c r="A3950" s="1" t="s">
        <v>1242</v>
      </c>
      <c r="B3950" s="15">
        <v>2019</v>
      </c>
      <c r="C3950" s="15" t="s">
        <v>130</v>
      </c>
      <c r="D3950" s="15" t="s">
        <v>130</v>
      </c>
      <c r="E3950" s="15" t="s">
        <v>130</v>
      </c>
      <c r="F3950" s="15" t="s">
        <v>325</v>
      </c>
      <c r="G3950" s="15" t="s">
        <v>308</v>
      </c>
      <c r="H3950" s="15" t="s">
        <v>130</v>
      </c>
      <c r="I3950" s="15" t="s">
        <v>6343</v>
      </c>
      <c r="J3950" s="1" t="s">
        <v>6344</v>
      </c>
      <c r="K3950" s="15" t="s">
        <v>29</v>
      </c>
      <c r="L3950" s="15">
        <v>2</v>
      </c>
      <c r="M3950" s="15" t="s">
        <v>30</v>
      </c>
      <c r="N3950" s="15">
        <v>2</v>
      </c>
      <c r="O3950" s="15">
        <v>1</v>
      </c>
      <c r="P3950" s="13" t="s">
        <v>31</v>
      </c>
      <c r="Q3950" s="13" t="s">
        <v>32</v>
      </c>
      <c r="R3950" s="1"/>
      <c r="S3950" s="13" t="str" cm="1">
        <f t="array" ref="S3950">IFERROR(_xlfn.TEXTJOIN(", ",TRUE,IF(ChangeLog[ROW_ID]=$T3950,ChangeLog[Change'#],"")),"")</f>
        <v/>
      </c>
      <c r="T3950">
        <v>3952</v>
      </c>
    </row>
    <row r="3951" spans="1:20" ht="17.100000000000001" customHeight="1" x14ac:dyDescent="0.25">
      <c r="A3951" s="1" t="s">
        <v>1242</v>
      </c>
      <c r="B3951" s="15">
        <v>2019</v>
      </c>
      <c r="C3951" s="15" t="s">
        <v>130</v>
      </c>
      <c r="D3951" s="15" t="s">
        <v>130</v>
      </c>
      <c r="E3951" s="15" t="s">
        <v>130</v>
      </c>
      <c r="F3951" s="15" t="s">
        <v>49</v>
      </c>
      <c r="G3951" s="15" t="s">
        <v>218</v>
      </c>
      <c r="H3951" s="15" t="s">
        <v>130</v>
      </c>
      <c r="I3951" s="15" t="s">
        <v>6345</v>
      </c>
      <c r="J3951" s="1" t="s">
        <v>6026</v>
      </c>
      <c r="K3951" s="15" t="s">
        <v>29</v>
      </c>
      <c r="L3951" s="15">
        <v>2</v>
      </c>
      <c r="M3951" s="15" t="s">
        <v>30</v>
      </c>
      <c r="N3951" s="15">
        <v>2</v>
      </c>
      <c r="O3951" s="15">
        <v>1</v>
      </c>
      <c r="P3951" s="13" t="s">
        <v>31</v>
      </c>
      <c r="Q3951" s="13" t="s">
        <v>32</v>
      </c>
      <c r="R3951" s="1"/>
      <c r="S3951" s="13" t="str" cm="1">
        <f t="array" ref="S3951">IFERROR(_xlfn.TEXTJOIN(", ",TRUE,IF(ChangeLog[ROW_ID]=$T3951,ChangeLog[Change'#],"")),"")</f>
        <v/>
      </c>
      <c r="T3951">
        <v>3953</v>
      </c>
    </row>
    <row r="3952" spans="1:20" ht="17.100000000000001" customHeight="1" x14ac:dyDescent="0.25">
      <c r="A3952" s="1" t="s">
        <v>1242</v>
      </c>
      <c r="B3952" s="15">
        <v>2019</v>
      </c>
      <c r="C3952" s="15" t="s">
        <v>130</v>
      </c>
      <c r="D3952" s="15" t="s">
        <v>130</v>
      </c>
      <c r="E3952" s="15" t="s">
        <v>130</v>
      </c>
      <c r="F3952" s="15" t="s">
        <v>26</v>
      </c>
      <c r="G3952" s="15" t="s">
        <v>218</v>
      </c>
      <c r="H3952" s="15" t="s">
        <v>130</v>
      </c>
      <c r="I3952" s="15" t="s">
        <v>6346</v>
      </c>
      <c r="J3952" s="1" t="s">
        <v>6347</v>
      </c>
      <c r="K3952" s="15" t="s">
        <v>29</v>
      </c>
      <c r="L3952" s="15">
        <v>2</v>
      </c>
      <c r="M3952" s="15" t="s">
        <v>30</v>
      </c>
      <c r="N3952" s="15">
        <v>2</v>
      </c>
      <c r="O3952" s="15">
        <v>1</v>
      </c>
      <c r="P3952" s="13" t="s">
        <v>31</v>
      </c>
      <c r="Q3952" s="13" t="s">
        <v>32</v>
      </c>
      <c r="R3952" s="1"/>
      <c r="S3952" s="13" t="str" cm="1">
        <f t="array" ref="S3952">IFERROR(_xlfn.TEXTJOIN(", ",TRUE,IF(ChangeLog[ROW_ID]=$T3952,ChangeLog[Change'#],"")),"")</f>
        <v/>
      </c>
      <c r="T3952">
        <v>3954</v>
      </c>
    </row>
    <row r="3953" spans="1:20" ht="17.100000000000001" customHeight="1" x14ac:dyDescent="0.25">
      <c r="A3953" s="1" t="s">
        <v>1242</v>
      </c>
      <c r="B3953" s="15">
        <v>2019</v>
      </c>
      <c r="C3953" s="15" t="s">
        <v>6348</v>
      </c>
      <c r="D3953" s="15" t="s">
        <v>6348</v>
      </c>
      <c r="E3953" s="15" t="s">
        <v>6348</v>
      </c>
      <c r="F3953" s="15" t="s">
        <v>325</v>
      </c>
      <c r="G3953" s="15" t="s">
        <v>36</v>
      </c>
      <c r="H3953" s="15" t="s">
        <v>6348</v>
      </c>
      <c r="I3953" s="15" t="s">
        <v>467</v>
      </c>
      <c r="J3953" s="1" t="s">
        <v>6349</v>
      </c>
      <c r="K3953" s="15" t="s">
        <v>29</v>
      </c>
      <c r="L3953" s="15">
        <v>3</v>
      </c>
      <c r="M3953" s="15" t="s">
        <v>57</v>
      </c>
      <c r="N3953" s="15">
        <v>3</v>
      </c>
      <c r="O3953" s="15">
        <v>1</v>
      </c>
      <c r="P3953" s="13" t="s">
        <v>31</v>
      </c>
      <c r="Q3953" s="13" t="s">
        <v>32</v>
      </c>
      <c r="R3953" s="1">
        <v>46113</v>
      </c>
      <c r="S3953" s="13" t="str" cm="1">
        <f t="array" ref="S3953">IFERROR(_xlfn.TEXTJOIN(", ",TRUE,IF(ChangeLog[ROW_ID]=$T3953,ChangeLog[Change'#],"")),"")</f>
        <v/>
      </c>
      <c r="T3953">
        <v>3955</v>
      </c>
    </row>
    <row r="3954" spans="1:20" ht="17.100000000000001" customHeight="1" x14ac:dyDescent="0.25">
      <c r="A3954" s="1" t="s">
        <v>1242</v>
      </c>
      <c r="B3954" s="15">
        <v>2019</v>
      </c>
      <c r="C3954" s="15" t="s">
        <v>6348</v>
      </c>
      <c r="D3954" s="15" t="s">
        <v>6348</v>
      </c>
      <c r="E3954" s="15" t="s">
        <v>7</v>
      </c>
      <c r="F3954" s="15" t="s">
        <v>49</v>
      </c>
      <c r="G3954" s="15" t="s">
        <v>4373</v>
      </c>
      <c r="H3954" s="15" t="s">
        <v>6348</v>
      </c>
      <c r="I3954" s="15" t="s">
        <v>6350</v>
      </c>
      <c r="J3954" s="1" t="s">
        <v>6351</v>
      </c>
      <c r="K3954" s="15" t="s">
        <v>29</v>
      </c>
      <c r="L3954" s="15">
        <v>3</v>
      </c>
      <c r="M3954" s="15" t="s">
        <v>57</v>
      </c>
      <c r="N3954" s="15">
        <v>3</v>
      </c>
      <c r="O3954" s="15">
        <v>1</v>
      </c>
      <c r="P3954" s="13" t="s">
        <v>31</v>
      </c>
      <c r="Q3954" s="13" t="s">
        <v>32</v>
      </c>
      <c r="R3954" s="1">
        <v>36739</v>
      </c>
      <c r="S3954" s="13" t="str" cm="1">
        <f t="array" ref="S3954">IFERROR(_xlfn.TEXTJOIN(", ",TRUE,IF(ChangeLog[ROW_ID]=$T3954,ChangeLog[Change'#],"")),"")</f>
        <v/>
      </c>
      <c r="T3954">
        <v>3956</v>
      </c>
    </row>
    <row r="3955" spans="1:20" ht="17.100000000000001" customHeight="1" x14ac:dyDescent="0.25">
      <c r="A3955" s="1" t="s">
        <v>1242</v>
      </c>
      <c r="B3955" s="15">
        <v>2019</v>
      </c>
      <c r="C3955" s="15" t="s">
        <v>6348</v>
      </c>
      <c r="D3955" s="15" t="s">
        <v>6348</v>
      </c>
      <c r="E3955" s="15" t="s">
        <v>426</v>
      </c>
      <c r="F3955" s="15" t="s">
        <v>26</v>
      </c>
      <c r="G3955" s="15" t="s">
        <v>3637</v>
      </c>
      <c r="H3955" s="15" t="s">
        <v>6348</v>
      </c>
      <c r="I3955" s="15" t="s">
        <v>6352</v>
      </c>
      <c r="J3955" s="1" t="s">
        <v>6353</v>
      </c>
      <c r="K3955" s="15" t="s">
        <v>29</v>
      </c>
      <c r="L3955" s="15">
        <v>3</v>
      </c>
      <c r="M3955" s="15" t="s">
        <v>57</v>
      </c>
      <c r="N3955" s="15">
        <v>3</v>
      </c>
      <c r="O3955" s="15">
        <v>1</v>
      </c>
      <c r="P3955" s="13" t="s">
        <v>31</v>
      </c>
      <c r="Q3955" s="13" t="s">
        <v>32</v>
      </c>
      <c r="R3955" s="1">
        <v>46297</v>
      </c>
      <c r="S3955" s="13" t="str" cm="1">
        <f t="array" ref="S3955">IFERROR(_xlfn.TEXTJOIN(", ",TRUE,IF(ChangeLog[ROW_ID]=$T3955,ChangeLog[Change'#],"")),"")</f>
        <v/>
      </c>
      <c r="T3955">
        <v>3957</v>
      </c>
    </row>
    <row r="3956" spans="1:20" ht="17.100000000000001" customHeight="1" x14ac:dyDescent="0.25">
      <c r="A3956" s="1" t="s">
        <v>1242</v>
      </c>
      <c r="B3956" s="15">
        <v>2019</v>
      </c>
      <c r="C3956" s="15" t="s">
        <v>6348</v>
      </c>
      <c r="D3956" s="15" t="s">
        <v>6348</v>
      </c>
      <c r="E3956" s="15" t="s">
        <v>426</v>
      </c>
      <c r="F3956" s="15" t="s">
        <v>26</v>
      </c>
      <c r="G3956" s="15" t="s">
        <v>6354</v>
      </c>
      <c r="H3956" s="15" t="s">
        <v>6348</v>
      </c>
      <c r="I3956" s="15" t="s">
        <v>6355</v>
      </c>
      <c r="J3956" s="1" t="s">
        <v>6356</v>
      </c>
      <c r="K3956" s="15" t="s">
        <v>29</v>
      </c>
      <c r="L3956" s="15">
        <v>1</v>
      </c>
      <c r="M3956" s="15" t="s">
        <v>41</v>
      </c>
      <c r="N3956" s="15">
        <v>1</v>
      </c>
      <c r="O3956" s="15">
        <v>1</v>
      </c>
      <c r="P3956" s="13" t="s">
        <v>31</v>
      </c>
      <c r="Q3956" s="13" t="s">
        <v>32</v>
      </c>
      <c r="R3956" s="1">
        <v>46124</v>
      </c>
      <c r="S3956" s="13" t="str" cm="1">
        <f t="array" ref="S3956">IFERROR(_xlfn.TEXTJOIN(", ",TRUE,IF(ChangeLog[ROW_ID]=$T3956,ChangeLog[Change'#],"")),"")</f>
        <v/>
      </c>
      <c r="T3956">
        <v>3958</v>
      </c>
    </row>
    <row r="3957" spans="1:20" ht="17.100000000000001" customHeight="1" x14ac:dyDescent="0.25">
      <c r="A3957" s="1" t="s">
        <v>1242</v>
      </c>
      <c r="B3957" s="15">
        <v>2019</v>
      </c>
      <c r="C3957" s="15" t="s">
        <v>6348</v>
      </c>
      <c r="D3957" s="15" t="s">
        <v>6348</v>
      </c>
      <c r="E3957" s="15" t="s">
        <v>426</v>
      </c>
      <c r="F3957" s="15" t="s">
        <v>26</v>
      </c>
      <c r="G3957" s="15" t="s">
        <v>4994</v>
      </c>
      <c r="H3957" s="15" t="s">
        <v>6348</v>
      </c>
      <c r="I3957" s="15" t="s">
        <v>6357</v>
      </c>
      <c r="J3957" s="1" t="s">
        <v>6358</v>
      </c>
      <c r="K3957" s="15" t="s">
        <v>29</v>
      </c>
      <c r="L3957" s="15">
        <v>2</v>
      </c>
      <c r="M3957" s="15" t="s">
        <v>30</v>
      </c>
      <c r="N3957" s="15">
        <v>2</v>
      </c>
      <c r="O3957" s="15">
        <v>1</v>
      </c>
      <c r="P3957" s="13" t="s">
        <v>31</v>
      </c>
      <c r="Q3957" s="13" t="s">
        <v>32</v>
      </c>
      <c r="R3957" s="1" t="s">
        <v>6273</v>
      </c>
      <c r="S3957" s="13" t="str" cm="1">
        <f t="array" ref="S3957">IFERROR(_xlfn.TEXTJOIN(", ",TRUE,IF(ChangeLog[ROW_ID]=$T3957,ChangeLog[Change'#],"")),"")</f>
        <v/>
      </c>
      <c r="T3957">
        <v>3959</v>
      </c>
    </row>
    <row r="3958" spans="1:20" ht="17.100000000000001" customHeight="1" x14ac:dyDescent="0.25">
      <c r="A3958" s="1" t="s">
        <v>1242</v>
      </c>
      <c r="B3958" s="15">
        <v>2019</v>
      </c>
      <c r="C3958" s="15" t="s">
        <v>6348</v>
      </c>
      <c r="D3958" s="15" t="s">
        <v>6348</v>
      </c>
      <c r="E3958" s="15" t="s">
        <v>7</v>
      </c>
      <c r="F3958" s="15" t="s">
        <v>26</v>
      </c>
      <c r="G3958" s="15" t="s">
        <v>6354</v>
      </c>
      <c r="H3958" s="15" t="s">
        <v>6348</v>
      </c>
      <c r="I3958" s="15" t="s">
        <v>6359</v>
      </c>
      <c r="J3958" s="1" t="s">
        <v>5322</v>
      </c>
      <c r="K3958" s="15" t="s">
        <v>29</v>
      </c>
      <c r="L3958" s="15">
        <v>2</v>
      </c>
      <c r="M3958" s="15" t="s">
        <v>30</v>
      </c>
      <c r="N3958" s="15">
        <v>2</v>
      </c>
      <c r="O3958" s="15">
        <v>1</v>
      </c>
      <c r="P3958" s="13" t="s">
        <v>31</v>
      </c>
      <c r="Q3958" s="13" t="s">
        <v>32</v>
      </c>
      <c r="R3958" s="1">
        <v>46113</v>
      </c>
      <c r="S3958" s="13" t="str" cm="1">
        <f t="array" ref="S3958">IFERROR(_xlfn.TEXTJOIN(", ",TRUE,IF(ChangeLog[ROW_ID]=$T3958,ChangeLog[Change'#],"")),"")</f>
        <v/>
      </c>
      <c r="T3958">
        <v>3960</v>
      </c>
    </row>
    <row r="3959" spans="1:20" ht="17.100000000000001" customHeight="1" x14ac:dyDescent="0.25">
      <c r="A3959" s="1" t="s">
        <v>1242</v>
      </c>
      <c r="B3959" s="15">
        <v>2019</v>
      </c>
      <c r="C3959" s="15" t="s">
        <v>92</v>
      </c>
      <c r="D3959" s="15" t="s">
        <v>92</v>
      </c>
      <c r="E3959" s="15" t="s">
        <v>93</v>
      </c>
      <c r="F3959" s="15" t="s">
        <v>26</v>
      </c>
      <c r="G3959" s="15" t="s">
        <v>527</v>
      </c>
      <c r="H3959" s="15" t="s">
        <v>1296</v>
      </c>
      <c r="I3959" s="15" t="s">
        <v>6360</v>
      </c>
      <c r="J3959" s="1" t="s">
        <v>6043</v>
      </c>
      <c r="K3959" s="15" t="s">
        <v>29</v>
      </c>
      <c r="L3959" s="15">
        <v>3</v>
      </c>
      <c r="M3959" s="15" t="s">
        <v>57</v>
      </c>
      <c r="N3959" s="15">
        <v>3</v>
      </c>
      <c r="O3959" s="15">
        <v>1</v>
      </c>
      <c r="P3959" s="13" t="s">
        <v>31</v>
      </c>
      <c r="Q3959" s="13" t="s">
        <v>32</v>
      </c>
      <c r="R3959" s="1">
        <v>618.20000000000005</v>
      </c>
      <c r="S3959" s="13" t="str" cm="1">
        <f t="array" ref="S3959">IFERROR(_xlfn.TEXTJOIN(", ",TRUE,IF(ChangeLog[ROW_ID]=$T3959,ChangeLog[Change'#],"")),"")</f>
        <v/>
      </c>
      <c r="T3959">
        <v>3961</v>
      </c>
    </row>
    <row r="3960" spans="1:20" ht="17.100000000000001" customHeight="1" x14ac:dyDescent="0.25">
      <c r="A3960" s="1" t="s">
        <v>1242</v>
      </c>
      <c r="B3960" s="15">
        <v>2019</v>
      </c>
      <c r="C3960" s="15" t="s">
        <v>92</v>
      </c>
      <c r="D3960" s="15" t="s">
        <v>92</v>
      </c>
      <c r="E3960" s="15" t="s">
        <v>93</v>
      </c>
      <c r="F3960" s="15" t="s">
        <v>49</v>
      </c>
      <c r="G3960" s="15" t="s">
        <v>527</v>
      </c>
      <c r="H3960" s="15" t="s">
        <v>1296</v>
      </c>
      <c r="I3960" s="15" t="s">
        <v>6361</v>
      </c>
      <c r="J3960" s="1" t="s">
        <v>6362</v>
      </c>
      <c r="K3960" s="15" t="s">
        <v>29</v>
      </c>
      <c r="L3960" s="15">
        <v>3</v>
      </c>
      <c r="M3960" s="15" t="s">
        <v>57</v>
      </c>
      <c r="N3960" s="15">
        <v>3</v>
      </c>
      <c r="O3960" s="15">
        <v>1</v>
      </c>
      <c r="P3960" s="13" t="s">
        <v>31</v>
      </c>
      <c r="Q3960" s="13" t="s">
        <v>32</v>
      </c>
      <c r="R3960" s="1">
        <v>227.3</v>
      </c>
      <c r="S3960" s="13" t="str" cm="1">
        <f t="array" ref="S3960">IFERROR(_xlfn.TEXTJOIN(", ",TRUE,IF(ChangeLog[ROW_ID]=$T3960,ChangeLog[Change'#],"")),"")</f>
        <v/>
      </c>
      <c r="T3960">
        <v>3962</v>
      </c>
    </row>
    <row r="3961" spans="1:20" ht="17.100000000000001" customHeight="1" x14ac:dyDescent="0.25">
      <c r="A3961" s="1" t="s">
        <v>1242</v>
      </c>
      <c r="B3961" s="15">
        <v>2019</v>
      </c>
      <c r="C3961" s="15" t="s">
        <v>92</v>
      </c>
      <c r="D3961" s="15" t="s">
        <v>92</v>
      </c>
      <c r="E3961" s="15" t="s">
        <v>386</v>
      </c>
      <c r="F3961" s="15" t="s">
        <v>49</v>
      </c>
      <c r="G3961" s="15" t="s">
        <v>587</v>
      </c>
      <c r="H3961" s="15" t="s">
        <v>1296</v>
      </c>
      <c r="I3961" s="15" t="s">
        <v>6363</v>
      </c>
      <c r="J3961" s="1" t="s">
        <v>6364</v>
      </c>
      <c r="K3961" s="15" t="s">
        <v>29</v>
      </c>
      <c r="L3961" s="15">
        <v>3</v>
      </c>
      <c r="M3961" s="15" t="s">
        <v>57</v>
      </c>
      <c r="N3961" s="15">
        <v>3</v>
      </c>
      <c r="O3961" s="15">
        <v>1</v>
      </c>
      <c r="P3961" s="13" t="s">
        <v>31</v>
      </c>
      <c r="Q3961" s="13" t="s">
        <v>32</v>
      </c>
      <c r="R3961" s="1">
        <v>212.5</v>
      </c>
      <c r="S3961" s="13" t="str" cm="1">
        <f t="array" ref="S3961">IFERROR(_xlfn.TEXTJOIN(", ",TRUE,IF(ChangeLog[ROW_ID]=$T3961,ChangeLog[Change'#],"")),"")</f>
        <v/>
      </c>
      <c r="T3961">
        <v>3963</v>
      </c>
    </row>
    <row r="3962" spans="1:20" ht="17.100000000000001" customHeight="1" x14ac:dyDescent="0.25">
      <c r="A3962" s="1" t="s">
        <v>1242</v>
      </c>
      <c r="B3962" s="15">
        <v>2019</v>
      </c>
      <c r="C3962" s="15" t="s">
        <v>92</v>
      </c>
      <c r="D3962" s="15" t="s">
        <v>92</v>
      </c>
      <c r="E3962" s="15" t="s">
        <v>93</v>
      </c>
      <c r="F3962" s="15" t="s">
        <v>49</v>
      </c>
      <c r="G3962" s="15" t="s">
        <v>527</v>
      </c>
      <c r="H3962" s="15" t="s">
        <v>1296</v>
      </c>
      <c r="I3962" s="15" t="s">
        <v>6361</v>
      </c>
      <c r="J3962" s="1" t="s">
        <v>6365</v>
      </c>
      <c r="K3962" s="15" t="s">
        <v>29</v>
      </c>
      <c r="L3962" s="15">
        <v>2</v>
      </c>
      <c r="M3962" s="15" t="s">
        <v>30</v>
      </c>
      <c r="N3962" s="15">
        <v>2</v>
      </c>
      <c r="O3962" s="15">
        <v>1</v>
      </c>
      <c r="P3962" s="13" t="s">
        <v>31</v>
      </c>
      <c r="Q3962" s="13" t="s">
        <v>32</v>
      </c>
      <c r="R3962" s="1"/>
      <c r="S3962" s="13" t="str" cm="1">
        <f t="array" ref="S3962">IFERROR(_xlfn.TEXTJOIN(", ",TRUE,IF(ChangeLog[ROW_ID]=$T3962,ChangeLog[Change'#],"")),"")</f>
        <v/>
      </c>
      <c r="T3962">
        <v>3964</v>
      </c>
    </row>
    <row r="3963" spans="1:20" ht="17.100000000000001" customHeight="1" x14ac:dyDescent="0.25">
      <c r="A3963" s="1" t="s">
        <v>1242</v>
      </c>
      <c r="B3963" s="15">
        <v>2019</v>
      </c>
      <c r="C3963" s="15" t="s">
        <v>92</v>
      </c>
      <c r="D3963" s="15" t="s">
        <v>92</v>
      </c>
      <c r="E3963" s="15" t="s">
        <v>93</v>
      </c>
      <c r="F3963" s="15" t="s">
        <v>325</v>
      </c>
      <c r="G3963" s="15" t="s">
        <v>527</v>
      </c>
      <c r="H3963" s="15" t="s">
        <v>1296</v>
      </c>
      <c r="I3963" s="15" t="s">
        <v>6366</v>
      </c>
      <c r="J3963" s="1" t="s">
        <v>6367</v>
      </c>
      <c r="K3963" s="15" t="s">
        <v>29</v>
      </c>
      <c r="L3963" s="15">
        <v>3</v>
      </c>
      <c r="M3963" s="15" t="s">
        <v>57</v>
      </c>
      <c r="N3963" s="15">
        <v>3</v>
      </c>
      <c r="O3963" s="15">
        <v>1</v>
      </c>
      <c r="P3963" s="13" t="s">
        <v>31</v>
      </c>
      <c r="Q3963" s="13" t="s">
        <v>32</v>
      </c>
      <c r="R3963" s="1">
        <v>17</v>
      </c>
      <c r="S3963" s="13" t="str" cm="1">
        <f t="array" ref="S3963">IFERROR(_xlfn.TEXTJOIN(", ",TRUE,IF(ChangeLog[ROW_ID]=$T3963,ChangeLog[Change'#],"")),"")</f>
        <v/>
      </c>
      <c r="T3963">
        <v>3965</v>
      </c>
    </row>
    <row r="3964" spans="1:20" ht="17.100000000000001" customHeight="1" x14ac:dyDescent="0.25">
      <c r="A3964" s="1" t="s">
        <v>1242</v>
      </c>
      <c r="B3964" s="15">
        <v>2019</v>
      </c>
      <c r="C3964" s="15" t="s">
        <v>228</v>
      </c>
      <c r="D3964" s="15" t="s">
        <v>228</v>
      </c>
      <c r="E3964" s="15" t="s">
        <v>228</v>
      </c>
      <c r="F3964" s="15" t="s">
        <v>49</v>
      </c>
      <c r="G3964" s="15" t="s">
        <v>152</v>
      </c>
      <c r="H3964" s="15" t="s">
        <v>228</v>
      </c>
      <c r="I3964" s="15" t="s">
        <v>393</v>
      </c>
      <c r="J3964" s="1" t="s">
        <v>6368</v>
      </c>
      <c r="K3964" s="15" t="s">
        <v>29</v>
      </c>
      <c r="L3964" s="15">
        <v>3</v>
      </c>
      <c r="M3964" s="15" t="s">
        <v>57</v>
      </c>
      <c r="N3964" s="15">
        <v>3</v>
      </c>
      <c r="O3964" s="15">
        <v>1</v>
      </c>
      <c r="P3964" s="13" t="s">
        <v>31</v>
      </c>
      <c r="Q3964" s="13" t="s">
        <v>32</v>
      </c>
      <c r="R3964" s="1">
        <v>36586</v>
      </c>
      <c r="S3964" s="13" t="str" cm="1">
        <f t="array" ref="S3964">IFERROR(_xlfn.TEXTJOIN(", ",TRUE,IF(ChangeLog[ROW_ID]=$T3964,ChangeLog[Change'#],"")),"")</f>
        <v/>
      </c>
      <c r="T3964">
        <v>3966</v>
      </c>
    </row>
    <row r="3965" spans="1:20" ht="17.100000000000001" customHeight="1" x14ac:dyDescent="0.25">
      <c r="A3965" s="1" t="s">
        <v>1242</v>
      </c>
      <c r="B3965" s="15">
        <v>2019</v>
      </c>
      <c r="C3965" s="15" t="s">
        <v>228</v>
      </c>
      <c r="D3965" s="15" t="s">
        <v>228</v>
      </c>
      <c r="E3965" s="15" t="s">
        <v>228</v>
      </c>
      <c r="F3965" s="15" t="s">
        <v>26</v>
      </c>
      <c r="G3965" s="15" t="s">
        <v>152</v>
      </c>
      <c r="H3965" s="15" t="s">
        <v>228</v>
      </c>
      <c r="I3965" s="15" t="s">
        <v>254</v>
      </c>
      <c r="J3965" s="1" t="s">
        <v>6369</v>
      </c>
      <c r="K3965" s="15" t="s">
        <v>29</v>
      </c>
      <c r="L3965" s="15">
        <v>3</v>
      </c>
      <c r="M3965" s="15" t="s">
        <v>57</v>
      </c>
      <c r="N3965" s="15">
        <v>3</v>
      </c>
      <c r="O3965" s="15">
        <v>1</v>
      </c>
      <c r="P3965" s="13" t="s">
        <v>31</v>
      </c>
      <c r="Q3965" s="13" t="s">
        <v>32</v>
      </c>
      <c r="R3965" s="1">
        <v>36586</v>
      </c>
      <c r="S3965" s="13" t="str" cm="1">
        <f t="array" ref="S3965">IFERROR(_xlfn.TEXTJOIN(", ",TRUE,IF(ChangeLog[ROW_ID]=$T3965,ChangeLog[Change'#],"")),"")</f>
        <v/>
      </c>
      <c r="T3965">
        <v>3967</v>
      </c>
    </row>
    <row r="3966" spans="1:20" ht="17.100000000000001" customHeight="1" x14ac:dyDescent="0.25">
      <c r="A3966" s="1" t="s">
        <v>1242</v>
      </c>
      <c r="B3966" s="15">
        <v>2019</v>
      </c>
      <c r="C3966" s="15" t="s">
        <v>228</v>
      </c>
      <c r="D3966" s="15" t="s">
        <v>228</v>
      </c>
      <c r="E3966" s="15" t="s">
        <v>228</v>
      </c>
      <c r="F3966" s="15" t="s">
        <v>26</v>
      </c>
      <c r="G3966" s="15" t="s">
        <v>36</v>
      </c>
      <c r="H3966" s="15" t="s">
        <v>228</v>
      </c>
      <c r="I3966" s="15" t="s">
        <v>98</v>
      </c>
      <c r="J3966" s="1" t="s">
        <v>6370</v>
      </c>
      <c r="K3966" s="15" t="s">
        <v>29</v>
      </c>
      <c r="L3966" s="15">
        <v>3</v>
      </c>
      <c r="M3966" s="15" t="s">
        <v>57</v>
      </c>
      <c r="N3966" s="15">
        <v>3</v>
      </c>
      <c r="O3966" s="15">
        <v>1</v>
      </c>
      <c r="P3966" s="13" t="s">
        <v>31</v>
      </c>
      <c r="Q3966" s="13" t="s">
        <v>32</v>
      </c>
      <c r="R3966" s="1">
        <v>46054</v>
      </c>
      <c r="S3966" s="13" t="str" cm="1">
        <f t="array" ref="S3966">IFERROR(_xlfn.TEXTJOIN(", ",TRUE,IF(ChangeLog[ROW_ID]=$T3966,ChangeLog[Change'#],"")),"")</f>
        <v/>
      </c>
      <c r="T3966">
        <v>3968</v>
      </c>
    </row>
    <row r="3967" spans="1:20" ht="17.100000000000001" customHeight="1" x14ac:dyDescent="0.25">
      <c r="A3967" s="1" t="s">
        <v>1242</v>
      </c>
      <c r="B3967" s="15">
        <v>2019</v>
      </c>
      <c r="C3967" s="15" t="s">
        <v>228</v>
      </c>
      <c r="D3967" s="15" t="s">
        <v>228</v>
      </c>
      <c r="E3967" s="15" t="s">
        <v>228</v>
      </c>
      <c r="F3967" s="15" t="s">
        <v>49</v>
      </c>
      <c r="G3967" s="15" t="s">
        <v>36</v>
      </c>
      <c r="H3967" s="15" t="s">
        <v>228</v>
      </c>
      <c r="I3967" s="15" t="s">
        <v>265</v>
      </c>
      <c r="J3967" s="1" t="s">
        <v>6371</v>
      </c>
      <c r="K3967" s="15" t="s">
        <v>29</v>
      </c>
      <c r="L3967" s="15">
        <v>2</v>
      </c>
      <c r="M3967" s="15" t="s">
        <v>30</v>
      </c>
      <c r="N3967" s="15">
        <v>2</v>
      </c>
      <c r="O3967" s="15">
        <v>1</v>
      </c>
      <c r="P3967" s="13" t="s">
        <v>31</v>
      </c>
      <c r="Q3967" s="13" t="s">
        <v>32</v>
      </c>
      <c r="R3967" s="1" t="s">
        <v>6372</v>
      </c>
      <c r="S3967" s="13" t="str" cm="1">
        <f t="array" ref="S3967">IFERROR(_xlfn.TEXTJOIN(", ",TRUE,IF(ChangeLog[ROW_ID]=$T3967,ChangeLog[Change'#],"")),"")</f>
        <v/>
      </c>
      <c r="T3967">
        <v>3969</v>
      </c>
    </row>
    <row r="3968" spans="1:20" ht="17.100000000000001" customHeight="1" x14ac:dyDescent="0.25">
      <c r="A3968" s="1" t="s">
        <v>1242</v>
      </c>
      <c r="B3968" s="15">
        <v>2019</v>
      </c>
      <c r="C3968" s="15" t="s">
        <v>228</v>
      </c>
      <c r="D3968" s="15" t="s">
        <v>228</v>
      </c>
      <c r="E3968" s="15" t="s">
        <v>228</v>
      </c>
      <c r="F3968" s="15" t="s">
        <v>325</v>
      </c>
      <c r="G3968" s="15" t="s">
        <v>36</v>
      </c>
      <c r="H3968" s="15" t="s">
        <v>228</v>
      </c>
      <c r="I3968" s="15" t="s">
        <v>467</v>
      </c>
      <c r="J3968" s="1" t="s">
        <v>6373</v>
      </c>
      <c r="K3968" s="15" t="s">
        <v>29</v>
      </c>
      <c r="L3968" s="15">
        <v>2</v>
      </c>
      <c r="M3968" s="15" t="s">
        <v>30</v>
      </c>
      <c r="N3968" s="15">
        <v>2</v>
      </c>
      <c r="O3968" s="15">
        <v>1</v>
      </c>
      <c r="P3968" s="13" t="s">
        <v>31</v>
      </c>
      <c r="Q3968" s="13" t="s">
        <v>32</v>
      </c>
      <c r="R3968" s="1" t="s">
        <v>6372</v>
      </c>
      <c r="S3968" s="13" t="str" cm="1">
        <f t="array" ref="S3968">IFERROR(_xlfn.TEXTJOIN(", ",TRUE,IF(ChangeLog[ROW_ID]=$T3968,ChangeLog[Change'#],"")),"")</f>
        <v/>
      </c>
      <c r="T3968">
        <v>3970</v>
      </c>
    </row>
    <row r="3969" spans="1:20" ht="17.100000000000001" customHeight="1" x14ac:dyDescent="0.25">
      <c r="A3969" s="1" t="s">
        <v>1242</v>
      </c>
      <c r="B3969" s="15">
        <v>2019</v>
      </c>
      <c r="C3969" s="15" t="s">
        <v>97</v>
      </c>
      <c r="D3969" s="15" t="s">
        <v>97</v>
      </c>
      <c r="E3969" s="15" t="s">
        <v>97</v>
      </c>
      <c r="F3969" s="15" t="s">
        <v>49</v>
      </c>
      <c r="G3969" s="15" t="s">
        <v>283</v>
      </c>
      <c r="H3969" s="15" t="s">
        <v>97</v>
      </c>
      <c r="I3969" s="15" t="s">
        <v>608</v>
      </c>
      <c r="J3969" s="1" t="s">
        <v>6374</v>
      </c>
      <c r="K3969" s="15" t="s">
        <v>29</v>
      </c>
      <c r="L3969" s="15">
        <v>3</v>
      </c>
      <c r="M3969" s="15" t="s">
        <v>57</v>
      </c>
      <c r="N3969" s="15">
        <v>3</v>
      </c>
      <c r="O3969" s="15">
        <v>1</v>
      </c>
      <c r="P3969" s="13" t="s">
        <v>31</v>
      </c>
      <c r="Q3969" s="13" t="s">
        <v>32</v>
      </c>
      <c r="R3969" s="1">
        <v>46083</v>
      </c>
      <c r="S3969" s="13" t="str" cm="1">
        <f t="array" ref="S3969">IFERROR(_xlfn.TEXTJOIN(", ",TRUE,IF(ChangeLog[ROW_ID]=$T3969,ChangeLog[Change'#],"")),"")</f>
        <v/>
      </c>
      <c r="T3969">
        <v>3971</v>
      </c>
    </row>
    <row r="3970" spans="1:20" ht="17.100000000000001" customHeight="1" x14ac:dyDescent="0.25">
      <c r="A3970" s="1" t="s">
        <v>1242</v>
      </c>
      <c r="B3970" s="15">
        <v>2019</v>
      </c>
      <c r="C3970" s="15" t="s">
        <v>97</v>
      </c>
      <c r="D3970" s="15" t="s">
        <v>97</v>
      </c>
      <c r="E3970" s="15" t="s">
        <v>97</v>
      </c>
      <c r="F3970" s="15" t="s">
        <v>49</v>
      </c>
      <c r="G3970" s="15" t="s">
        <v>283</v>
      </c>
      <c r="H3970" s="15" t="s">
        <v>97</v>
      </c>
      <c r="I3970" s="15" t="s">
        <v>608</v>
      </c>
      <c r="J3970" s="1" t="s">
        <v>6375</v>
      </c>
      <c r="K3970" s="15" t="s">
        <v>29</v>
      </c>
      <c r="L3970" s="15">
        <v>3</v>
      </c>
      <c r="M3970" s="15" t="s">
        <v>57</v>
      </c>
      <c r="N3970" s="15">
        <v>3</v>
      </c>
      <c r="O3970" s="15">
        <v>1</v>
      </c>
      <c r="P3970" s="13" t="s">
        <v>31</v>
      </c>
      <c r="Q3970" s="13" t="s">
        <v>32</v>
      </c>
      <c r="R3970" s="1">
        <v>46083</v>
      </c>
      <c r="S3970" s="13" t="str" cm="1">
        <f t="array" ref="S3970">IFERROR(_xlfn.TEXTJOIN(", ",TRUE,IF(ChangeLog[ROW_ID]=$T3970,ChangeLog[Change'#],"")),"")</f>
        <v/>
      </c>
      <c r="T3970">
        <v>3972</v>
      </c>
    </row>
    <row r="3971" spans="1:20" ht="17.100000000000001" customHeight="1" x14ac:dyDescent="0.25">
      <c r="A3971" s="1" t="s">
        <v>1242</v>
      </c>
      <c r="B3971" s="15">
        <v>2019</v>
      </c>
      <c r="C3971" s="15" t="s">
        <v>97</v>
      </c>
      <c r="D3971" s="15" t="s">
        <v>97</v>
      </c>
      <c r="E3971" s="15" t="s">
        <v>97</v>
      </c>
      <c r="F3971" s="15" t="s">
        <v>49</v>
      </c>
      <c r="G3971" s="15" t="s">
        <v>152</v>
      </c>
      <c r="H3971" s="15" t="s">
        <v>97</v>
      </c>
      <c r="I3971" s="15" t="s">
        <v>393</v>
      </c>
      <c r="J3971" s="1" t="s">
        <v>595</v>
      </c>
      <c r="K3971" s="15" t="s">
        <v>29</v>
      </c>
      <c r="L3971" s="15">
        <v>1</v>
      </c>
      <c r="M3971" s="15" t="s">
        <v>41</v>
      </c>
      <c r="N3971" s="15">
        <v>1</v>
      </c>
      <c r="O3971" s="15">
        <v>1</v>
      </c>
      <c r="P3971" s="13" t="s">
        <v>31</v>
      </c>
      <c r="Q3971" s="13" t="s">
        <v>32</v>
      </c>
      <c r="R3971" s="1">
        <v>46026</v>
      </c>
      <c r="S3971" s="13" t="str" cm="1">
        <f t="array" ref="S3971">IFERROR(_xlfn.TEXTJOIN(", ",TRUE,IF(ChangeLog[ROW_ID]=$T3971,ChangeLog[Change'#],"")),"")</f>
        <v/>
      </c>
      <c r="T3971">
        <v>3973</v>
      </c>
    </row>
    <row r="3972" spans="1:20" ht="17.100000000000001" customHeight="1" x14ac:dyDescent="0.25">
      <c r="A3972" s="1" t="s">
        <v>1242</v>
      </c>
      <c r="B3972" s="15">
        <v>2019</v>
      </c>
      <c r="C3972" s="15" t="s">
        <v>97</v>
      </c>
      <c r="D3972" s="15" t="s">
        <v>97</v>
      </c>
      <c r="E3972" s="15" t="s">
        <v>97</v>
      </c>
      <c r="F3972" s="15" t="s">
        <v>26</v>
      </c>
      <c r="G3972" s="15" t="s">
        <v>152</v>
      </c>
      <c r="H3972" s="15" t="s">
        <v>97</v>
      </c>
      <c r="I3972" s="15" t="s">
        <v>254</v>
      </c>
      <c r="J3972" s="1" t="s">
        <v>6376</v>
      </c>
      <c r="K3972" s="15" t="s">
        <v>29</v>
      </c>
      <c r="L3972" s="15">
        <v>1</v>
      </c>
      <c r="M3972" s="15" t="s">
        <v>41</v>
      </c>
      <c r="N3972" s="15">
        <v>1</v>
      </c>
      <c r="O3972" s="15">
        <v>1</v>
      </c>
      <c r="P3972" s="13" t="s">
        <v>31</v>
      </c>
      <c r="Q3972" s="13" t="s">
        <v>32</v>
      </c>
      <c r="R3972" s="1">
        <v>36617</v>
      </c>
      <c r="S3972" s="13" t="str" cm="1">
        <f t="array" ref="S3972">IFERROR(_xlfn.TEXTJOIN(", ",TRUE,IF(ChangeLog[ROW_ID]=$T3972,ChangeLog[Change'#],"")),"")</f>
        <v/>
      </c>
      <c r="T3972">
        <v>3974</v>
      </c>
    </row>
    <row r="3973" spans="1:20" ht="17.100000000000001" customHeight="1" x14ac:dyDescent="0.25">
      <c r="A3973" s="1" t="s">
        <v>1242</v>
      </c>
      <c r="B3973" s="15">
        <v>2019</v>
      </c>
      <c r="C3973" s="15" t="s">
        <v>97</v>
      </c>
      <c r="D3973" s="15" t="s">
        <v>97</v>
      </c>
      <c r="E3973" s="15" t="s">
        <v>97</v>
      </c>
      <c r="F3973" s="15" t="s">
        <v>26</v>
      </c>
      <c r="G3973" s="15" t="s">
        <v>152</v>
      </c>
      <c r="H3973" s="15" t="s">
        <v>97</v>
      </c>
      <c r="I3973" s="15" t="s">
        <v>254</v>
      </c>
      <c r="J3973" s="1" t="s">
        <v>1186</v>
      </c>
      <c r="K3973" s="15" t="s">
        <v>29</v>
      </c>
      <c r="L3973" s="15">
        <v>2</v>
      </c>
      <c r="M3973" s="15" t="s">
        <v>30</v>
      </c>
      <c r="N3973" s="15">
        <v>2</v>
      </c>
      <c r="O3973" s="15">
        <v>1</v>
      </c>
      <c r="P3973" s="13" t="s">
        <v>31</v>
      </c>
      <c r="Q3973" s="13" t="s">
        <v>32</v>
      </c>
      <c r="R3973" s="1" t="s">
        <v>624</v>
      </c>
      <c r="S3973" s="13" t="str" cm="1">
        <f t="array" ref="S3973">IFERROR(_xlfn.TEXTJOIN(", ",TRUE,IF(ChangeLog[ROW_ID]=$T3973,ChangeLog[Change'#],"")),"")</f>
        <v/>
      </c>
      <c r="T3973">
        <v>3975</v>
      </c>
    </row>
    <row r="3974" spans="1:20" ht="17.100000000000001" customHeight="1" x14ac:dyDescent="0.25">
      <c r="A3974" s="1" t="s">
        <v>1242</v>
      </c>
      <c r="B3974" s="15">
        <v>2019</v>
      </c>
      <c r="C3974" s="15" t="s">
        <v>97</v>
      </c>
      <c r="D3974" s="15" t="s">
        <v>97</v>
      </c>
      <c r="E3974" s="15" t="s">
        <v>97</v>
      </c>
      <c r="F3974" s="15" t="s">
        <v>26</v>
      </c>
      <c r="G3974" s="15" t="s">
        <v>283</v>
      </c>
      <c r="H3974" s="15" t="s">
        <v>97</v>
      </c>
      <c r="I3974" s="15" t="s">
        <v>612</v>
      </c>
      <c r="J3974" s="1" t="s">
        <v>6377</v>
      </c>
      <c r="K3974" s="15" t="s">
        <v>29</v>
      </c>
      <c r="L3974" s="15">
        <v>2</v>
      </c>
      <c r="M3974" s="15" t="s">
        <v>30</v>
      </c>
      <c r="N3974" s="15">
        <v>2</v>
      </c>
      <c r="O3974" s="15">
        <v>1</v>
      </c>
      <c r="P3974" s="13" t="s">
        <v>31</v>
      </c>
      <c r="Q3974" s="13" t="s">
        <v>32</v>
      </c>
      <c r="R3974" s="1" t="s">
        <v>6372</v>
      </c>
      <c r="S3974" s="13" t="str" cm="1">
        <f t="array" ref="S3974">IFERROR(_xlfn.TEXTJOIN(", ",TRUE,IF(ChangeLog[ROW_ID]=$T3974,ChangeLog[Change'#],"")),"")</f>
        <v/>
      </c>
      <c r="T3974">
        <v>3976</v>
      </c>
    </row>
    <row r="3975" spans="1:20" ht="17.100000000000001" customHeight="1" x14ac:dyDescent="0.25">
      <c r="A3975" s="1" t="s">
        <v>1242</v>
      </c>
      <c r="B3975" s="15">
        <v>2019</v>
      </c>
      <c r="C3975" s="15" t="s">
        <v>97</v>
      </c>
      <c r="D3975" s="15" t="s">
        <v>97</v>
      </c>
      <c r="E3975" s="15" t="s">
        <v>97</v>
      </c>
      <c r="F3975" s="15" t="s">
        <v>49</v>
      </c>
      <c r="G3975" s="15" t="s">
        <v>152</v>
      </c>
      <c r="H3975" s="15" t="s">
        <v>97</v>
      </c>
      <c r="I3975" s="15" t="s">
        <v>393</v>
      </c>
      <c r="J3975" s="1" t="s">
        <v>394</v>
      </c>
      <c r="K3975" s="15" t="s">
        <v>29</v>
      </c>
      <c r="L3975" s="15">
        <v>2</v>
      </c>
      <c r="M3975" s="15" t="s">
        <v>30</v>
      </c>
      <c r="N3975" s="15">
        <v>2</v>
      </c>
      <c r="O3975" s="15">
        <v>1</v>
      </c>
      <c r="P3975" s="13" t="s">
        <v>31</v>
      </c>
      <c r="Q3975" s="13" t="s">
        <v>32</v>
      </c>
      <c r="R3975" s="1">
        <v>46113</v>
      </c>
      <c r="S3975" s="13" t="str" cm="1">
        <f t="array" ref="S3975">IFERROR(_xlfn.TEXTJOIN(", ",TRUE,IF(ChangeLog[ROW_ID]=$T3975,ChangeLog[Change'#],"")),"")</f>
        <v/>
      </c>
      <c r="T3975">
        <v>3977</v>
      </c>
    </row>
    <row r="3976" spans="1:20" ht="17.100000000000001" customHeight="1" x14ac:dyDescent="0.25">
      <c r="A3976" s="1" t="s">
        <v>1242</v>
      </c>
      <c r="B3976" s="15">
        <v>2019</v>
      </c>
      <c r="C3976" s="15" t="s">
        <v>3203</v>
      </c>
      <c r="D3976" s="15" t="s">
        <v>3203</v>
      </c>
      <c r="E3976" s="15" t="s">
        <v>3204</v>
      </c>
      <c r="F3976" s="15" t="s">
        <v>26</v>
      </c>
      <c r="G3976" s="15" t="s">
        <v>3751</v>
      </c>
      <c r="H3976" s="15" t="s">
        <v>3203</v>
      </c>
      <c r="I3976" s="15" t="s">
        <v>6378</v>
      </c>
      <c r="J3976" s="1" t="s">
        <v>5762</v>
      </c>
      <c r="K3976" s="15" t="s">
        <v>29</v>
      </c>
      <c r="L3976" s="15">
        <v>2</v>
      </c>
      <c r="M3976" s="15" t="s">
        <v>30</v>
      </c>
      <c r="N3976" s="15">
        <v>2</v>
      </c>
      <c r="O3976" s="15">
        <v>1</v>
      </c>
      <c r="P3976" s="13" t="s">
        <v>31</v>
      </c>
      <c r="Q3976" s="13" t="s">
        <v>32</v>
      </c>
      <c r="R3976" s="1"/>
      <c r="S3976" s="13" t="str" cm="1">
        <f t="array" ref="S3976">IFERROR(_xlfn.TEXTJOIN(", ",TRUE,IF(ChangeLog[ROW_ID]=$T3976,ChangeLog[Change'#],"")),"")</f>
        <v/>
      </c>
      <c r="T3976">
        <v>3978</v>
      </c>
    </row>
    <row r="3977" spans="1:20" ht="17.100000000000001" customHeight="1" x14ac:dyDescent="0.25">
      <c r="A3977" s="1" t="s">
        <v>1242</v>
      </c>
      <c r="B3977" s="15">
        <v>2019</v>
      </c>
      <c r="C3977" s="15" t="s">
        <v>4696</v>
      </c>
      <c r="D3977" s="15" t="s">
        <v>4696</v>
      </c>
      <c r="E3977" s="15" t="s">
        <v>6379</v>
      </c>
      <c r="F3977" s="15" t="s">
        <v>325</v>
      </c>
      <c r="G3977" s="15" t="s">
        <v>6380</v>
      </c>
      <c r="H3977" s="15" t="s">
        <v>6379</v>
      </c>
      <c r="I3977" s="15" t="s">
        <v>6381</v>
      </c>
      <c r="J3977" s="1" t="s">
        <v>6382</v>
      </c>
      <c r="K3977" s="15" t="s">
        <v>29</v>
      </c>
      <c r="L3977" s="15">
        <v>2</v>
      </c>
      <c r="M3977" s="15" t="s">
        <v>30</v>
      </c>
      <c r="N3977" s="15">
        <v>2</v>
      </c>
      <c r="O3977" s="15">
        <v>1</v>
      </c>
      <c r="P3977" s="13" t="s">
        <v>31</v>
      </c>
      <c r="Q3977" s="13" t="s">
        <v>32</v>
      </c>
      <c r="R3977" s="1">
        <v>1.0439814814814799E-3</v>
      </c>
      <c r="S3977" s="13" t="str" cm="1">
        <f t="array" ref="S3977">IFERROR(_xlfn.TEXTJOIN(", ",TRUE,IF(ChangeLog[ROW_ID]=$T3977,ChangeLog[Change'#],"")),"")</f>
        <v/>
      </c>
      <c r="T3977">
        <v>3979</v>
      </c>
    </row>
    <row r="3978" spans="1:20" ht="17.100000000000001" customHeight="1" x14ac:dyDescent="0.25">
      <c r="A3978" s="1" t="s">
        <v>1242</v>
      </c>
      <c r="B3978" s="15">
        <v>2019</v>
      </c>
      <c r="C3978" s="15" t="s">
        <v>4696</v>
      </c>
      <c r="D3978" s="15" t="s">
        <v>4696</v>
      </c>
      <c r="E3978" s="15" t="s">
        <v>4696</v>
      </c>
      <c r="F3978" s="15" t="s">
        <v>325</v>
      </c>
      <c r="G3978" s="15" t="s">
        <v>6380</v>
      </c>
      <c r="H3978" s="15" t="s">
        <v>4696</v>
      </c>
      <c r="I3978" s="15" t="s">
        <v>6381</v>
      </c>
      <c r="J3978" s="1" t="s">
        <v>6383</v>
      </c>
      <c r="K3978" s="15" t="s">
        <v>29</v>
      </c>
      <c r="L3978" s="15">
        <v>2</v>
      </c>
      <c r="M3978" s="15" t="s">
        <v>30</v>
      </c>
      <c r="N3978" s="15">
        <v>2</v>
      </c>
      <c r="O3978" s="15">
        <v>1</v>
      </c>
      <c r="P3978" s="13" t="s">
        <v>31</v>
      </c>
      <c r="Q3978" s="13" t="s">
        <v>32</v>
      </c>
      <c r="R3978" s="1">
        <v>6.8032407407407403E-2</v>
      </c>
      <c r="S3978" s="13" t="str" cm="1">
        <f t="array" ref="S3978">IFERROR(_xlfn.TEXTJOIN(", ",TRUE,IF(ChangeLog[ROW_ID]=$T3978,ChangeLog[Change'#],"")),"")</f>
        <v/>
      </c>
      <c r="T3978">
        <v>3980</v>
      </c>
    </row>
    <row r="3979" spans="1:20" ht="17.100000000000001" customHeight="1" x14ac:dyDescent="0.25">
      <c r="A3979" s="1" t="s">
        <v>1242</v>
      </c>
      <c r="B3979" s="15">
        <v>2019</v>
      </c>
      <c r="C3979" s="15" t="s">
        <v>4472</v>
      </c>
      <c r="D3979" s="15" t="s">
        <v>4472</v>
      </c>
      <c r="E3979" s="15" t="s">
        <v>6384</v>
      </c>
      <c r="F3979" s="15" t="s">
        <v>26</v>
      </c>
      <c r="G3979" s="15" t="s">
        <v>6385</v>
      </c>
      <c r="H3979" s="15" t="s">
        <v>6384</v>
      </c>
      <c r="I3979" s="15" t="s">
        <v>6386</v>
      </c>
      <c r="J3979" s="1" t="s">
        <v>6387</v>
      </c>
      <c r="K3979" s="15" t="s">
        <v>29</v>
      </c>
      <c r="L3979" s="15">
        <v>1</v>
      </c>
      <c r="M3979" s="15" t="s">
        <v>41</v>
      </c>
      <c r="N3979" s="15">
        <v>1</v>
      </c>
      <c r="O3979" s="15">
        <v>1</v>
      </c>
      <c r="P3979" s="13" t="s">
        <v>31</v>
      </c>
      <c r="Q3979" s="13" t="s">
        <v>32</v>
      </c>
      <c r="R3979" s="1">
        <v>36647</v>
      </c>
      <c r="S3979" s="13" t="str" cm="1">
        <f t="array" ref="S3979">IFERROR(_xlfn.TEXTJOIN(", ",TRUE,IF(ChangeLog[ROW_ID]=$T3979,ChangeLog[Change'#],"")),"")</f>
        <v>341</v>
      </c>
      <c r="T3979">
        <v>3981</v>
      </c>
    </row>
    <row r="3980" spans="1:20" ht="17.100000000000001" customHeight="1" x14ac:dyDescent="0.25">
      <c r="A3980" s="1" t="s">
        <v>1242</v>
      </c>
      <c r="B3980" s="15">
        <v>2019</v>
      </c>
      <c r="C3980" s="15" t="s">
        <v>4472</v>
      </c>
      <c r="D3980" s="15" t="s">
        <v>4472</v>
      </c>
      <c r="E3980" s="15" t="s">
        <v>6384</v>
      </c>
      <c r="F3980" s="15" t="s">
        <v>26</v>
      </c>
      <c r="G3980" s="15" t="s">
        <v>6388</v>
      </c>
      <c r="H3980" s="15" t="s">
        <v>6384</v>
      </c>
      <c r="I3980" s="15" t="s">
        <v>6389</v>
      </c>
      <c r="J3980" s="1" t="s">
        <v>6387</v>
      </c>
      <c r="K3980" s="15" t="s">
        <v>29</v>
      </c>
      <c r="L3980" s="15">
        <v>1</v>
      </c>
      <c r="M3980" s="15" t="s">
        <v>41</v>
      </c>
      <c r="N3980" s="15">
        <v>1</v>
      </c>
      <c r="O3980" s="15">
        <v>1</v>
      </c>
      <c r="P3980" s="13" t="s">
        <v>31</v>
      </c>
      <c r="Q3980" s="13" t="s">
        <v>32</v>
      </c>
      <c r="R3980" s="1">
        <v>46085</v>
      </c>
      <c r="S3980" s="13" t="str" cm="1">
        <f t="array" ref="S3980">IFERROR(_xlfn.TEXTJOIN(", ",TRUE,IF(ChangeLog[ROW_ID]=$T3980,ChangeLog[Change'#],"")),"")</f>
        <v>342</v>
      </c>
      <c r="T3980">
        <v>3982</v>
      </c>
    </row>
    <row r="3981" spans="1:20" ht="17.100000000000001" customHeight="1" x14ac:dyDescent="0.25">
      <c r="A3981" s="1" t="s">
        <v>1242</v>
      </c>
      <c r="B3981" s="15">
        <v>2019</v>
      </c>
      <c r="C3981" s="15" t="s">
        <v>4472</v>
      </c>
      <c r="D3981" s="15" t="s">
        <v>4472</v>
      </c>
      <c r="E3981" s="15" t="s">
        <v>6384</v>
      </c>
      <c r="F3981" s="15" t="s">
        <v>49</v>
      </c>
      <c r="G3981" s="15" t="s">
        <v>6385</v>
      </c>
      <c r="H3981" s="15" t="s">
        <v>6384</v>
      </c>
      <c r="I3981" s="15" t="s">
        <v>6390</v>
      </c>
      <c r="J3981" s="1" t="s">
        <v>6391</v>
      </c>
      <c r="K3981" s="15" t="s">
        <v>29</v>
      </c>
      <c r="L3981" s="15">
        <v>1</v>
      </c>
      <c r="M3981" s="15" t="s">
        <v>41</v>
      </c>
      <c r="N3981" s="15">
        <v>1</v>
      </c>
      <c r="O3981" s="15">
        <v>1</v>
      </c>
      <c r="P3981" s="13" t="s">
        <v>31</v>
      </c>
      <c r="Q3981" s="13" t="s">
        <v>32</v>
      </c>
      <c r="R3981" s="1">
        <v>46057</v>
      </c>
      <c r="S3981" s="13" t="str" cm="1">
        <f t="array" ref="S3981">IFERROR(_xlfn.TEXTJOIN(", ",TRUE,IF(ChangeLog[ROW_ID]=$T3981,ChangeLog[Change'#],"")),"")</f>
        <v>343</v>
      </c>
      <c r="T3981">
        <v>3983</v>
      </c>
    </row>
    <row r="3982" spans="1:20" ht="17.100000000000001" customHeight="1" x14ac:dyDescent="0.25">
      <c r="A3982" s="1" t="s">
        <v>1242</v>
      </c>
      <c r="B3982" s="15">
        <v>2019</v>
      </c>
      <c r="C3982" s="15" t="s">
        <v>4472</v>
      </c>
      <c r="D3982" s="15" t="s">
        <v>4472</v>
      </c>
      <c r="E3982" s="15" t="s">
        <v>6384</v>
      </c>
      <c r="F3982" s="15" t="s">
        <v>49</v>
      </c>
      <c r="G3982" s="15" t="s">
        <v>6388</v>
      </c>
      <c r="H3982" s="15" t="s">
        <v>6384</v>
      </c>
      <c r="I3982" s="15" t="s">
        <v>6392</v>
      </c>
      <c r="J3982" s="1" t="s">
        <v>6391</v>
      </c>
      <c r="K3982" s="15" t="s">
        <v>29</v>
      </c>
      <c r="L3982" s="15">
        <v>1</v>
      </c>
      <c r="M3982" s="15" t="s">
        <v>41</v>
      </c>
      <c r="N3982" s="15">
        <v>1</v>
      </c>
      <c r="O3982" s="15">
        <v>1</v>
      </c>
      <c r="P3982" s="13" t="s">
        <v>31</v>
      </c>
      <c r="Q3982" s="13" t="s">
        <v>32</v>
      </c>
      <c r="R3982" s="1">
        <v>36586</v>
      </c>
      <c r="S3982" s="13" t="str" cm="1">
        <f t="array" ref="S3982">IFERROR(_xlfn.TEXTJOIN(", ",TRUE,IF(ChangeLog[ROW_ID]=$T3982,ChangeLog[Change'#],"")),"")</f>
        <v>344</v>
      </c>
      <c r="T3982">
        <v>3984</v>
      </c>
    </row>
    <row r="3983" spans="1:20" ht="17.100000000000001" customHeight="1" x14ac:dyDescent="0.25">
      <c r="A3983" s="1" t="s">
        <v>1242</v>
      </c>
      <c r="B3983" s="15">
        <v>2019</v>
      </c>
      <c r="C3983" s="15" t="s">
        <v>2896</v>
      </c>
      <c r="D3983" s="15" t="s">
        <v>2896</v>
      </c>
      <c r="E3983" s="15" t="s">
        <v>5208</v>
      </c>
      <c r="F3983" s="15" t="s">
        <v>49</v>
      </c>
      <c r="G3983" s="15" t="s">
        <v>6393</v>
      </c>
      <c r="H3983" s="15" t="s">
        <v>6394</v>
      </c>
      <c r="I3983" s="15" t="s">
        <v>6395</v>
      </c>
      <c r="J3983" s="1" t="s">
        <v>6396</v>
      </c>
      <c r="K3983" s="15" t="s">
        <v>29</v>
      </c>
      <c r="L3983" s="15">
        <v>3</v>
      </c>
      <c r="M3983" s="15" t="s">
        <v>57</v>
      </c>
      <c r="N3983" s="15">
        <v>3</v>
      </c>
      <c r="O3983" s="15">
        <v>1</v>
      </c>
      <c r="P3983" s="13" t="s">
        <v>31</v>
      </c>
      <c r="Q3983" s="13" t="s">
        <v>32</v>
      </c>
      <c r="R3983" s="1">
        <v>39.33</v>
      </c>
      <c r="S3983" s="13" t="str" cm="1">
        <f t="array" ref="S3983">IFERROR(_xlfn.TEXTJOIN(", ",TRUE,IF(ChangeLog[ROW_ID]=$T3983,ChangeLog[Change'#],"")),"")</f>
        <v>345</v>
      </c>
      <c r="T3983">
        <v>3985</v>
      </c>
    </row>
    <row r="3984" spans="1:20" ht="17.100000000000001" customHeight="1" x14ac:dyDescent="0.25">
      <c r="A3984" s="1" t="s">
        <v>1242</v>
      </c>
      <c r="B3984" s="15">
        <v>2019</v>
      </c>
      <c r="C3984" s="15" t="s">
        <v>4992</v>
      </c>
      <c r="D3984" s="15" t="s">
        <v>4992</v>
      </c>
      <c r="E3984" s="15" t="s">
        <v>4993</v>
      </c>
      <c r="F3984" s="15" t="s">
        <v>26</v>
      </c>
      <c r="G3984" s="15" t="s">
        <v>281</v>
      </c>
      <c r="H3984" s="15" t="s">
        <v>4992</v>
      </c>
      <c r="I3984" s="15" t="s">
        <v>6397</v>
      </c>
      <c r="J3984" s="1" t="s">
        <v>6398</v>
      </c>
      <c r="K3984" s="15" t="s">
        <v>29</v>
      </c>
      <c r="L3984" s="15">
        <v>3</v>
      </c>
      <c r="M3984" s="15" t="s">
        <v>57</v>
      </c>
      <c r="N3984" s="15">
        <v>3</v>
      </c>
      <c r="O3984" s="15">
        <v>1</v>
      </c>
      <c r="P3984" s="13" t="s">
        <v>31</v>
      </c>
      <c r="Q3984" s="13" t="s">
        <v>32</v>
      </c>
      <c r="R3984" s="1">
        <v>43873</v>
      </c>
      <c r="S3984" s="13" t="str" cm="1">
        <f t="array" ref="S3984">IFERROR(_xlfn.TEXTJOIN(", ",TRUE,IF(ChangeLog[ROW_ID]=$T3984,ChangeLog[Change'#],"")),"")</f>
        <v/>
      </c>
      <c r="T3984">
        <v>3986</v>
      </c>
    </row>
    <row r="3985" spans="1:20" ht="17.100000000000001" customHeight="1" x14ac:dyDescent="0.25">
      <c r="A3985" s="1" t="s">
        <v>1242</v>
      </c>
      <c r="B3985" s="15">
        <v>2019</v>
      </c>
      <c r="C3985" s="15" t="s">
        <v>4992</v>
      </c>
      <c r="D3985" s="15" t="s">
        <v>4992</v>
      </c>
      <c r="E3985" s="15" t="s">
        <v>4993</v>
      </c>
      <c r="F3985" s="15" t="s">
        <v>49</v>
      </c>
      <c r="G3985" s="15" t="s">
        <v>427</v>
      </c>
      <c r="H3985" s="15" t="s">
        <v>4992</v>
      </c>
      <c r="I3985" s="15" t="s">
        <v>6399</v>
      </c>
      <c r="J3985" s="1" t="s">
        <v>6400</v>
      </c>
      <c r="K3985" s="15" t="s">
        <v>29</v>
      </c>
      <c r="L3985" s="15">
        <v>3</v>
      </c>
      <c r="M3985" s="15" t="s">
        <v>57</v>
      </c>
      <c r="N3985" s="15">
        <v>3</v>
      </c>
      <c r="O3985" s="15">
        <v>1</v>
      </c>
      <c r="P3985" s="13" t="s">
        <v>31</v>
      </c>
      <c r="Q3985" s="13" t="s">
        <v>32</v>
      </c>
      <c r="R3985" s="1">
        <v>46357</v>
      </c>
      <c r="S3985" s="13" t="str" cm="1">
        <f t="array" ref="S3985">IFERROR(_xlfn.TEXTJOIN(", ",TRUE,IF(ChangeLog[ROW_ID]=$T3985,ChangeLog[Change'#],"")),"")</f>
        <v/>
      </c>
      <c r="T3985">
        <v>3987</v>
      </c>
    </row>
    <row r="3986" spans="1:20" ht="17.100000000000001" customHeight="1" x14ac:dyDescent="0.25">
      <c r="A3986" s="1" t="s">
        <v>1242</v>
      </c>
      <c r="B3986" s="15">
        <v>2019</v>
      </c>
      <c r="C3986" s="15" t="s">
        <v>4992</v>
      </c>
      <c r="D3986" s="15" t="s">
        <v>4992</v>
      </c>
      <c r="E3986" s="15" t="s">
        <v>4993</v>
      </c>
      <c r="F3986" s="15" t="s">
        <v>49</v>
      </c>
      <c r="G3986" s="15" t="s">
        <v>2574</v>
      </c>
      <c r="H3986" s="15" t="s">
        <v>4992</v>
      </c>
      <c r="I3986" s="15" t="s">
        <v>6401</v>
      </c>
      <c r="J3986" s="1" t="s">
        <v>6402</v>
      </c>
      <c r="K3986" s="15" t="s">
        <v>29</v>
      </c>
      <c r="L3986" s="15">
        <v>3</v>
      </c>
      <c r="M3986" s="15" t="s">
        <v>57</v>
      </c>
      <c r="N3986" s="15">
        <v>3</v>
      </c>
      <c r="O3986" s="15">
        <v>1</v>
      </c>
      <c r="P3986" s="13" t="s">
        <v>31</v>
      </c>
      <c r="Q3986" s="13" t="s">
        <v>32</v>
      </c>
      <c r="R3986" s="1"/>
      <c r="S3986" s="13" t="str" cm="1">
        <f t="array" ref="S3986">IFERROR(_xlfn.TEXTJOIN(", ",TRUE,IF(ChangeLog[ROW_ID]=$T3986,ChangeLog[Change'#],"")),"")</f>
        <v/>
      </c>
      <c r="T3986">
        <v>3988</v>
      </c>
    </row>
    <row r="3987" spans="1:20" ht="17.100000000000001" customHeight="1" x14ac:dyDescent="0.25">
      <c r="A3987" s="1" t="s">
        <v>1242</v>
      </c>
      <c r="B3987" s="15">
        <v>2019</v>
      </c>
      <c r="C3987" s="15" t="s">
        <v>189</v>
      </c>
      <c r="D3987" s="15" t="s">
        <v>189</v>
      </c>
      <c r="E3987" s="15" t="s">
        <v>190</v>
      </c>
      <c r="F3987" s="15" t="s">
        <v>26</v>
      </c>
      <c r="G3987" s="15" t="s">
        <v>397</v>
      </c>
      <c r="H3987" s="15" t="s">
        <v>189</v>
      </c>
      <c r="I3987" s="15" t="s">
        <v>6403</v>
      </c>
      <c r="J3987" s="1" t="s">
        <v>5783</v>
      </c>
      <c r="K3987" s="15" t="s">
        <v>29</v>
      </c>
      <c r="L3987" s="15">
        <v>1</v>
      </c>
      <c r="M3987" s="15" t="s">
        <v>41</v>
      </c>
      <c r="N3987" s="15">
        <v>1</v>
      </c>
      <c r="O3987" s="15">
        <v>1</v>
      </c>
      <c r="P3987" s="13" t="s">
        <v>31</v>
      </c>
      <c r="Q3987" s="13" t="s">
        <v>32</v>
      </c>
      <c r="R3987" s="1">
        <v>9.6999999999999993</v>
      </c>
      <c r="S3987" s="13" t="str" cm="1">
        <f t="array" ref="S3987">IFERROR(_xlfn.TEXTJOIN(", ",TRUE,IF(ChangeLog[ROW_ID]=$T3987,ChangeLog[Change'#],"")),"")</f>
        <v/>
      </c>
      <c r="T3987">
        <v>3989</v>
      </c>
    </row>
    <row r="3988" spans="1:20" ht="17.100000000000001" customHeight="1" x14ac:dyDescent="0.25">
      <c r="A3988" s="1" t="s">
        <v>1242</v>
      </c>
      <c r="B3988" s="15">
        <v>2019</v>
      </c>
      <c r="C3988" s="15" t="s">
        <v>189</v>
      </c>
      <c r="D3988" s="15" t="s">
        <v>189</v>
      </c>
      <c r="E3988" s="15" t="s">
        <v>190</v>
      </c>
      <c r="F3988" s="15" t="s">
        <v>26</v>
      </c>
      <c r="G3988" s="15" t="s">
        <v>490</v>
      </c>
      <c r="H3988" s="15" t="s">
        <v>189</v>
      </c>
      <c r="I3988" s="15" t="s">
        <v>6404</v>
      </c>
      <c r="J3988" s="1" t="s">
        <v>6405</v>
      </c>
      <c r="K3988" s="15" t="s">
        <v>29</v>
      </c>
      <c r="L3988" s="15">
        <v>2</v>
      </c>
      <c r="M3988" s="15" t="s">
        <v>30</v>
      </c>
      <c r="N3988" s="15">
        <v>2</v>
      </c>
      <c r="O3988" s="15">
        <v>1</v>
      </c>
      <c r="P3988" s="13" t="s">
        <v>31</v>
      </c>
      <c r="Q3988" s="13" t="s">
        <v>32</v>
      </c>
      <c r="R3988" s="1">
        <v>19.32</v>
      </c>
      <c r="S3988" s="13" t="str" cm="1">
        <f t="array" ref="S3988">IFERROR(_xlfn.TEXTJOIN(", ",TRUE,IF(ChangeLog[ROW_ID]=$T3988,ChangeLog[Change'#],"")),"")</f>
        <v/>
      </c>
      <c r="T3988">
        <v>3990</v>
      </c>
    </row>
    <row r="3989" spans="1:20" ht="17.100000000000001" customHeight="1" x14ac:dyDescent="0.25">
      <c r="A3989" s="1" t="s">
        <v>1242</v>
      </c>
      <c r="B3989" s="15">
        <v>2022</v>
      </c>
      <c r="C3989" s="15" t="s">
        <v>24</v>
      </c>
      <c r="D3989" s="15" t="s">
        <v>1132</v>
      </c>
      <c r="E3989" s="15" t="s">
        <v>1132</v>
      </c>
      <c r="F3989" s="15" t="s">
        <v>49</v>
      </c>
      <c r="G3989" s="15" t="s">
        <v>1353</v>
      </c>
      <c r="H3989" s="15" t="s">
        <v>1132</v>
      </c>
      <c r="I3989" s="15" t="s">
        <v>6406</v>
      </c>
      <c r="J3989" s="1" t="s">
        <v>5400</v>
      </c>
      <c r="K3989" s="15" t="s">
        <v>29</v>
      </c>
      <c r="L3989" s="15">
        <v>3</v>
      </c>
      <c r="M3989" s="15" t="s">
        <v>57</v>
      </c>
      <c r="N3989" s="15">
        <v>3</v>
      </c>
      <c r="O3989" s="15">
        <v>1</v>
      </c>
      <c r="P3989" s="13" t="s">
        <v>31</v>
      </c>
      <c r="Q3989" s="13" t="s">
        <v>32</v>
      </c>
      <c r="R3989" s="1">
        <v>230.15</v>
      </c>
      <c r="S3989" s="13" t="str" cm="1">
        <f t="array" ref="S3989">IFERROR(_xlfn.TEXTJOIN(", ",TRUE,IF(ChangeLog[ROW_ID]=$T3989,ChangeLog[Change'#],"")),"")</f>
        <v/>
      </c>
      <c r="T3989">
        <v>3991</v>
      </c>
    </row>
    <row r="3990" spans="1:20" ht="17.100000000000001" customHeight="1" x14ac:dyDescent="0.25">
      <c r="A3990" s="1" t="s">
        <v>1242</v>
      </c>
      <c r="B3990" s="15">
        <v>2022</v>
      </c>
      <c r="C3990" s="15" t="s">
        <v>24</v>
      </c>
      <c r="D3990" s="15" t="s">
        <v>1132</v>
      </c>
      <c r="E3990" s="15" t="s">
        <v>1132</v>
      </c>
      <c r="F3990" s="15" t="s">
        <v>26</v>
      </c>
      <c r="G3990" s="15" t="s">
        <v>2940</v>
      </c>
      <c r="H3990" s="15" t="s">
        <v>1132</v>
      </c>
      <c r="I3990" s="15" t="s">
        <v>6407</v>
      </c>
      <c r="J3990" s="1" t="s">
        <v>6408</v>
      </c>
      <c r="K3990" s="15" t="s">
        <v>29</v>
      </c>
      <c r="L3990" s="15">
        <v>2</v>
      </c>
      <c r="M3990" s="15" t="s">
        <v>30</v>
      </c>
      <c r="N3990" s="15">
        <v>2</v>
      </c>
      <c r="O3990" s="15">
        <v>1</v>
      </c>
      <c r="P3990" s="13" t="s">
        <v>31</v>
      </c>
      <c r="Q3990" s="13" t="s">
        <v>32</v>
      </c>
      <c r="R3990" s="1">
        <v>286.39999999999998</v>
      </c>
      <c r="S3990" s="13" t="str" cm="1">
        <f t="array" ref="S3990">IFERROR(_xlfn.TEXTJOIN(", ",TRUE,IF(ChangeLog[ROW_ID]=$T3990,ChangeLog[Change'#],"")),"")</f>
        <v/>
      </c>
      <c r="T3990">
        <v>3992</v>
      </c>
    </row>
    <row r="3991" spans="1:20" ht="17.100000000000001" customHeight="1" x14ac:dyDescent="0.25">
      <c r="A3991" s="1" t="s">
        <v>1242</v>
      </c>
      <c r="B3991" s="15">
        <v>2022</v>
      </c>
      <c r="C3991" s="15" t="s">
        <v>24</v>
      </c>
      <c r="D3991" s="15" t="s">
        <v>1132</v>
      </c>
      <c r="E3991" s="15" t="s">
        <v>1132</v>
      </c>
      <c r="F3991" s="15" t="s">
        <v>26</v>
      </c>
      <c r="G3991" s="15" t="s">
        <v>5231</v>
      </c>
      <c r="H3991" s="15" t="s">
        <v>1132</v>
      </c>
      <c r="I3991" s="15" t="s">
        <v>6409</v>
      </c>
      <c r="J3991" s="1" t="s">
        <v>6410</v>
      </c>
      <c r="K3991" s="15" t="s">
        <v>29</v>
      </c>
      <c r="L3991" s="15">
        <v>2</v>
      </c>
      <c r="M3991" s="15" t="s">
        <v>30</v>
      </c>
      <c r="N3991" s="15">
        <v>2</v>
      </c>
      <c r="O3991" s="15">
        <v>1</v>
      </c>
      <c r="P3991" s="13" t="s">
        <v>31</v>
      </c>
      <c r="Q3991" s="13" t="s">
        <v>32</v>
      </c>
      <c r="R3991" s="1">
        <v>322.5</v>
      </c>
      <c r="S3991" s="13" t="str" cm="1">
        <f t="array" ref="S3991">IFERROR(_xlfn.TEXTJOIN(", ",TRUE,IF(ChangeLog[ROW_ID]=$T3991,ChangeLog[Change'#],"")),"")</f>
        <v/>
      </c>
      <c r="T3991">
        <v>3993</v>
      </c>
    </row>
    <row r="3992" spans="1:20" ht="17.100000000000001" customHeight="1" x14ac:dyDescent="0.25">
      <c r="A3992" s="1" t="s">
        <v>1242</v>
      </c>
      <c r="B3992" s="15">
        <v>2022</v>
      </c>
      <c r="C3992" s="15" t="s">
        <v>24</v>
      </c>
      <c r="D3992" s="15" t="s">
        <v>1132</v>
      </c>
      <c r="E3992" s="15" t="s">
        <v>1132</v>
      </c>
      <c r="F3992" s="15" t="s">
        <v>49</v>
      </c>
      <c r="G3992" s="15" t="s">
        <v>5231</v>
      </c>
      <c r="H3992" s="15" t="s">
        <v>1132</v>
      </c>
      <c r="I3992" s="15" t="s">
        <v>6411</v>
      </c>
      <c r="J3992" s="1" t="s">
        <v>6412</v>
      </c>
      <c r="K3992" s="15" t="s">
        <v>29</v>
      </c>
      <c r="L3992" s="15">
        <v>2</v>
      </c>
      <c r="M3992" s="15" t="s">
        <v>30</v>
      </c>
      <c r="N3992" s="15">
        <v>2</v>
      </c>
      <c r="O3992" s="15">
        <v>1</v>
      </c>
      <c r="P3992" s="13" t="s">
        <v>31</v>
      </c>
      <c r="Q3992" s="13" t="s">
        <v>32</v>
      </c>
      <c r="R3992" s="1">
        <v>225.42</v>
      </c>
      <c r="S3992" s="13" t="str" cm="1">
        <f t="array" ref="S3992">IFERROR(_xlfn.TEXTJOIN(", ",TRUE,IF(ChangeLog[ROW_ID]=$T3992,ChangeLog[Change'#],"")),"")</f>
        <v/>
      </c>
      <c r="T3992">
        <v>3994</v>
      </c>
    </row>
    <row r="3993" spans="1:20" ht="17.100000000000001" customHeight="1" x14ac:dyDescent="0.25">
      <c r="A3993" s="1" t="s">
        <v>1242</v>
      </c>
      <c r="B3993" s="15">
        <v>2022</v>
      </c>
      <c r="C3993" s="15" t="s">
        <v>24</v>
      </c>
      <c r="D3993" s="15" t="s">
        <v>25</v>
      </c>
      <c r="E3993" s="15" t="s">
        <v>25</v>
      </c>
      <c r="F3993" s="15" t="s">
        <v>49</v>
      </c>
      <c r="G3993" s="15" t="s">
        <v>42</v>
      </c>
      <c r="H3993" s="15" t="s">
        <v>25</v>
      </c>
      <c r="I3993" s="15" t="s">
        <v>6116</v>
      </c>
      <c r="J3993" s="1" t="s">
        <v>6413</v>
      </c>
      <c r="K3993" s="15" t="s">
        <v>29</v>
      </c>
      <c r="L3993" s="15">
        <v>1</v>
      </c>
      <c r="M3993" s="15" t="s">
        <v>41</v>
      </c>
      <c r="N3993" s="15">
        <v>1</v>
      </c>
      <c r="O3993" s="15">
        <v>1</v>
      </c>
      <c r="P3993" s="13" t="s">
        <v>31</v>
      </c>
      <c r="Q3993" s="13" t="s">
        <v>32</v>
      </c>
      <c r="R3993" s="1">
        <v>2.6122685185185198E-3</v>
      </c>
      <c r="S3993" s="13" t="str" cm="1">
        <f t="array" ref="S3993">IFERROR(_xlfn.TEXTJOIN(", ",TRUE,IF(ChangeLog[ROW_ID]=$T3993,ChangeLog[Change'#],"")),"")</f>
        <v/>
      </c>
      <c r="T3993">
        <v>3995</v>
      </c>
    </row>
    <row r="3994" spans="1:20" ht="17.100000000000001" customHeight="1" x14ac:dyDescent="0.25">
      <c r="A3994" s="1" t="s">
        <v>1242</v>
      </c>
      <c r="B3994" s="15">
        <v>2022</v>
      </c>
      <c r="C3994" s="15" t="s">
        <v>24</v>
      </c>
      <c r="D3994" s="15" t="s">
        <v>25</v>
      </c>
      <c r="E3994" s="15" t="s">
        <v>25</v>
      </c>
      <c r="F3994" s="15" t="s">
        <v>49</v>
      </c>
      <c r="G3994" s="15" t="s">
        <v>46</v>
      </c>
      <c r="H3994" s="15" t="s">
        <v>25</v>
      </c>
      <c r="I3994" s="15" t="s">
        <v>6133</v>
      </c>
      <c r="J3994" s="1" t="s">
        <v>6414</v>
      </c>
      <c r="K3994" s="15" t="s">
        <v>29</v>
      </c>
      <c r="L3994" s="15">
        <v>3</v>
      </c>
      <c r="M3994" s="15" t="s">
        <v>57</v>
      </c>
      <c r="N3994" s="15">
        <v>3</v>
      </c>
      <c r="O3994" s="15">
        <v>1</v>
      </c>
      <c r="P3994" s="13" t="s">
        <v>31</v>
      </c>
      <c r="Q3994" s="13" t="s">
        <v>32</v>
      </c>
      <c r="R3994" s="1">
        <v>6.2384259259259302E-3</v>
      </c>
      <c r="S3994" s="13" t="str" cm="1">
        <f t="array" ref="S3994">IFERROR(_xlfn.TEXTJOIN(", ",TRUE,IF(ChangeLog[ROW_ID]=$T3994,ChangeLog[Change'#],"")),"")</f>
        <v/>
      </c>
      <c r="T3994">
        <v>3996</v>
      </c>
    </row>
    <row r="3995" spans="1:20" ht="17.100000000000001" customHeight="1" x14ac:dyDescent="0.25">
      <c r="A3995" s="1" t="s">
        <v>1242</v>
      </c>
      <c r="B3995" s="15">
        <v>2022</v>
      </c>
      <c r="C3995" s="15" t="s">
        <v>24</v>
      </c>
      <c r="D3995" s="15" t="s">
        <v>25</v>
      </c>
      <c r="E3995" s="15" t="s">
        <v>25</v>
      </c>
      <c r="F3995" s="15" t="s">
        <v>49</v>
      </c>
      <c r="G3995" s="15" t="s">
        <v>104</v>
      </c>
      <c r="H3995" s="15" t="s">
        <v>25</v>
      </c>
      <c r="I3995" s="15" t="s">
        <v>6415</v>
      </c>
      <c r="J3995" s="1" t="s">
        <v>6416</v>
      </c>
      <c r="K3995" s="15" t="s">
        <v>29</v>
      </c>
      <c r="L3995" s="15">
        <v>3</v>
      </c>
      <c r="M3995" s="15" t="s">
        <v>57</v>
      </c>
      <c r="N3995" s="15">
        <v>3</v>
      </c>
      <c r="O3995" s="15">
        <v>1</v>
      </c>
      <c r="P3995" s="13" t="s">
        <v>31</v>
      </c>
      <c r="Q3995" s="13" t="s">
        <v>32</v>
      </c>
      <c r="R3995" s="1">
        <v>1.4259259259259301E-3</v>
      </c>
      <c r="S3995" s="13" t="str" cm="1">
        <f t="array" ref="S3995">IFERROR(_xlfn.TEXTJOIN(", ",TRUE,IF(ChangeLog[ROW_ID]=$T3995,ChangeLog[Change'#],"")),"")</f>
        <v/>
      </c>
      <c r="T3995">
        <v>3997</v>
      </c>
    </row>
    <row r="3996" spans="1:20" ht="17.100000000000001" customHeight="1" x14ac:dyDescent="0.25">
      <c r="A3996" s="1" t="s">
        <v>1242</v>
      </c>
      <c r="B3996" s="15">
        <v>2022</v>
      </c>
      <c r="C3996" s="15" t="s">
        <v>24</v>
      </c>
      <c r="D3996" s="15" t="s">
        <v>25</v>
      </c>
      <c r="E3996" s="15" t="s">
        <v>25</v>
      </c>
      <c r="F3996" s="15" t="s">
        <v>49</v>
      </c>
      <c r="G3996" s="15" t="s">
        <v>786</v>
      </c>
      <c r="H3996" s="15" t="s">
        <v>25</v>
      </c>
      <c r="I3996" s="15" t="s">
        <v>6154</v>
      </c>
      <c r="J3996" s="1" t="s">
        <v>6417</v>
      </c>
      <c r="K3996" s="15" t="s">
        <v>29</v>
      </c>
      <c r="L3996" s="15">
        <v>3</v>
      </c>
      <c r="M3996" s="15" t="s">
        <v>57</v>
      </c>
      <c r="N3996" s="15">
        <v>3</v>
      </c>
      <c r="O3996" s="15">
        <v>1</v>
      </c>
      <c r="P3996" s="13" t="s">
        <v>31</v>
      </c>
      <c r="Q3996" s="13" t="s">
        <v>32</v>
      </c>
      <c r="R3996" s="1">
        <v>8.1365740740740704E-4</v>
      </c>
      <c r="S3996" s="13" t="str" cm="1">
        <f t="array" ref="S3996">IFERROR(_xlfn.TEXTJOIN(", ",TRUE,IF(ChangeLog[ROW_ID]=$T3996,ChangeLog[Change'#],"")),"")</f>
        <v/>
      </c>
      <c r="T3996">
        <v>3998</v>
      </c>
    </row>
    <row r="3997" spans="1:20" ht="17.100000000000001" customHeight="1" x14ac:dyDescent="0.25">
      <c r="A3997" s="1" t="s">
        <v>1242</v>
      </c>
      <c r="B3997" s="15">
        <v>2022</v>
      </c>
      <c r="C3997" s="15" t="s">
        <v>24</v>
      </c>
      <c r="D3997" s="15" t="s">
        <v>25</v>
      </c>
      <c r="E3997" s="15" t="s">
        <v>25</v>
      </c>
      <c r="F3997" s="15" t="s">
        <v>49</v>
      </c>
      <c r="G3997" s="15" t="s">
        <v>403</v>
      </c>
      <c r="H3997" s="15" t="s">
        <v>25</v>
      </c>
      <c r="I3997" s="15" t="s">
        <v>6121</v>
      </c>
      <c r="J3997" s="1" t="s">
        <v>6417</v>
      </c>
      <c r="K3997" s="15" t="s">
        <v>29</v>
      </c>
      <c r="L3997" s="15">
        <v>3</v>
      </c>
      <c r="M3997" s="15" t="s">
        <v>57</v>
      </c>
      <c r="N3997" s="15">
        <v>3</v>
      </c>
      <c r="O3997" s="15">
        <v>1</v>
      </c>
      <c r="P3997" s="13" t="s">
        <v>31</v>
      </c>
      <c r="Q3997" s="13" t="s">
        <v>32</v>
      </c>
      <c r="R3997" s="1">
        <v>32.1</v>
      </c>
      <c r="S3997" s="13" t="str" cm="1">
        <f t="array" ref="S3997">IFERROR(_xlfn.TEXTJOIN(", ",TRUE,IF(ChangeLog[ROW_ID]=$T3997,ChangeLog[Change'#],"")),"")</f>
        <v/>
      </c>
      <c r="T3997">
        <v>3999</v>
      </c>
    </row>
    <row r="3998" spans="1:20" ht="17.100000000000001" customHeight="1" x14ac:dyDescent="0.25">
      <c r="A3998" s="1" t="s">
        <v>1242</v>
      </c>
      <c r="B3998" s="15">
        <v>2022</v>
      </c>
      <c r="C3998" s="15" t="s">
        <v>24</v>
      </c>
      <c r="D3998" s="15" t="s">
        <v>25</v>
      </c>
      <c r="E3998" s="15" t="s">
        <v>25</v>
      </c>
      <c r="F3998" s="15" t="s">
        <v>26</v>
      </c>
      <c r="G3998" s="15" t="s">
        <v>39</v>
      </c>
      <c r="H3998" s="15" t="s">
        <v>25</v>
      </c>
      <c r="I3998" s="15" t="s">
        <v>6418</v>
      </c>
      <c r="J3998" s="1" t="s">
        <v>6419</v>
      </c>
      <c r="K3998" s="15" t="s">
        <v>29</v>
      </c>
      <c r="L3998" s="15">
        <v>3</v>
      </c>
      <c r="M3998" s="15" t="s">
        <v>57</v>
      </c>
      <c r="N3998" s="15">
        <v>3</v>
      </c>
      <c r="O3998" s="15">
        <v>1</v>
      </c>
      <c r="P3998" s="13" t="s">
        <v>31</v>
      </c>
      <c r="Q3998" s="13" t="s">
        <v>32</v>
      </c>
      <c r="R3998" s="1">
        <v>2.73958333333333E-3</v>
      </c>
      <c r="S3998" s="13" t="str" cm="1">
        <f t="array" ref="S3998">IFERROR(_xlfn.TEXTJOIN(", ",TRUE,IF(ChangeLog[ROW_ID]=$T3998,ChangeLog[Change'#],"")),"")</f>
        <v/>
      </c>
      <c r="T3998">
        <v>4000</v>
      </c>
    </row>
    <row r="3999" spans="1:20" ht="17.100000000000001" customHeight="1" x14ac:dyDescent="0.25">
      <c r="A3999" s="1" t="s">
        <v>1242</v>
      </c>
      <c r="B3999" s="15">
        <v>2022</v>
      </c>
      <c r="C3999" s="15" t="s">
        <v>24</v>
      </c>
      <c r="D3999" s="15" t="s">
        <v>25</v>
      </c>
      <c r="E3999" s="15" t="s">
        <v>25</v>
      </c>
      <c r="F3999" s="15" t="s">
        <v>26</v>
      </c>
      <c r="G3999" s="15" t="s">
        <v>66</v>
      </c>
      <c r="H3999" s="15" t="s">
        <v>25</v>
      </c>
      <c r="I3999" s="15" t="s">
        <v>6420</v>
      </c>
      <c r="J3999" s="1" t="s">
        <v>6421</v>
      </c>
      <c r="K3999" s="15" t="s">
        <v>29</v>
      </c>
      <c r="L3999" s="15">
        <v>3</v>
      </c>
      <c r="M3999" s="15" t="s">
        <v>57</v>
      </c>
      <c r="N3999" s="15">
        <v>3</v>
      </c>
      <c r="O3999" s="15">
        <v>1</v>
      </c>
      <c r="P3999" s="13" t="s">
        <v>31</v>
      </c>
      <c r="Q3999" s="13" t="s">
        <v>32</v>
      </c>
      <c r="R3999" s="1">
        <v>5.1099537037036999E-3</v>
      </c>
      <c r="S3999" s="13" t="str" cm="1">
        <f t="array" ref="S3999">IFERROR(_xlfn.TEXTJOIN(", ",TRUE,IF(ChangeLog[ROW_ID]=$T3999,ChangeLog[Change'#],"")),"")</f>
        <v/>
      </c>
      <c r="T3999">
        <v>4001</v>
      </c>
    </row>
    <row r="4000" spans="1:20" ht="17.100000000000001" customHeight="1" x14ac:dyDescent="0.25">
      <c r="A4000" s="1" t="s">
        <v>1242</v>
      </c>
      <c r="B4000" s="15">
        <v>2022</v>
      </c>
      <c r="C4000" s="15" t="s">
        <v>24</v>
      </c>
      <c r="D4000" s="15" t="s">
        <v>25</v>
      </c>
      <c r="E4000" s="15" t="s">
        <v>25</v>
      </c>
      <c r="F4000" s="15" t="s">
        <v>26</v>
      </c>
      <c r="G4000" s="15" t="s">
        <v>403</v>
      </c>
      <c r="H4000" s="15" t="s">
        <v>25</v>
      </c>
      <c r="I4000" s="15" t="s">
        <v>6134</v>
      </c>
      <c r="J4000" s="1" t="s">
        <v>6422</v>
      </c>
      <c r="K4000" s="15" t="s">
        <v>29</v>
      </c>
      <c r="L4000" s="15">
        <v>3</v>
      </c>
      <c r="M4000" s="15" t="s">
        <v>57</v>
      </c>
      <c r="N4000" s="15">
        <v>3</v>
      </c>
      <c r="O4000" s="15">
        <v>1</v>
      </c>
      <c r="P4000" s="13" t="s">
        <v>31</v>
      </c>
      <c r="Q4000" s="13" t="s">
        <v>32</v>
      </c>
      <c r="R4000" s="1">
        <v>28.32</v>
      </c>
      <c r="S4000" s="13" t="str" cm="1">
        <f t="array" ref="S4000">IFERROR(_xlfn.TEXTJOIN(", ",TRUE,IF(ChangeLog[ROW_ID]=$T4000,ChangeLog[Change'#],"")),"")</f>
        <v/>
      </c>
      <c r="T4000">
        <v>4002</v>
      </c>
    </row>
    <row r="4001" spans="1:20" ht="17.100000000000001" customHeight="1" x14ac:dyDescent="0.25">
      <c r="A4001" s="1" t="s">
        <v>1242</v>
      </c>
      <c r="B4001" s="15">
        <v>2022</v>
      </c>
      <c r="C4001" s="15" t="s">
        <v>24</v>
      </c>
      <c r="D4001" s="15" t="s">
        <v>25</v>
      </c>
      <c r="E4001" s="15" t="s">
        <v>25</v>
      </c>
      <c r="F4001" s="15" t="s">
        <v>26</v>
      </c>
      <c r="G4001" s="15" t="s">
        <v>108</v>
      </c>
      <c r="H4001" s="15" t="s">
        <v>25</v>
      </c>
      <c r="I4001" s="15" t="s">
        <v>6153</v>
      </c>
      <c r="J4001" s="1" t="s">
        <v>6422</v>
      </c>
      <c r="K4001" s="15" t="s">
        <v>29</v>
      </c>
      <c r="L4001" s="15">
        <v>3</v>
      </c>
      <c r="M4001" s="15" t="s">
        <v>57</v>
      </c>
      <c r="N4001" s="15">
        <v>3</v>
      </c>
      <c r="O4001" s="15">
        <v>1</v>
      </c>
      <c r="P4001" s="13" t="s">
        <v>31</v>
      </c>
      <c r="Q4001" s="13" t="s">
        <v>32</v>
      </c>
      <c r="R4001" s="1">
        <v>1.4317129629629599E-3</v>
      </c>
      <c r="S4001" s="13" t="str" cm="1">
        <f t="array" ref="S4001">IFERROR(_xlfn.TEXTJOIN(", ",TRUE,IF(ChangeLog[ROW_ID]=$T4001,ChangeLog[Change'#],"")),"")</f>
        <v/>
      </c>
      <c r="T4001">
        <v>4003</v>
      </c>
    </row>
    <row r="4002" spans="1:20" ht="17.100000000000001" customHeight="1" x14ac:dyDescent="0.25">
      <c r="A4002" s="1" t="s">
        <v>1242</v>
      </c>
      <c r="B4002" s="15">
        <v>2022</v>
      </c>
      <c r="C4002" s="15" t="s">
        <v>24</v>
      </c>
      <c r="D4002" s="15" t="s">
        <v>25</v>
      </c>
      <c r="E4002" s="15" t="s">
        <v>25</v>
      </c>
      <c r="F4002" s="15" t="s">
        <v>26</v>
      </c>
      <c r="G4002" s="15" t="s">
        <v>359</v>
      </c>
      <c r="H4002" s="15" t="s">
        <v>25</v>
      </c>
      <c r="I4002" s="15" t="s">
        <v>6124</v>
      </c>
      <c r="J4002" s="1" t="s">
        <v>6125</v>
      </c>
      <c r="K4002" s="15" t="s">
        <v>29</v>
      </c>
      <c r="L4002" s="15">
        <v>3</v>
      </c>
      <c r="M4002" s="15" t="s">
        <v>57</v>
      </c>
      <c r="N4002" s="15">
        <v>3</v>
      </c>
      <c r="O4002" s="15">
        <v>1</v>
      </c>
      <c r="P4002" s="13" t="s">
        <v>31</v>
      </c>
      <c r="Q4002" s="13" t="s">
        <v>32</v>
      </c>
      <c r="R4002" s="1">
        <v>1.38078703703704E-3</v>
      </c>
      <c r="S4002" s="13" t="str" cm="1">
        <f t="array" ref="S4002">IFERROR(_xlfn.TEXTJOIN(", ",TRUE,IF(ChangeLog[ROW_ID]=$T4002,ChangeLog[Change'#],"")),"")</f>
        <v/>
      </c>
      <c r="T4002">
        <v>4004</v>
      </c>
    </row>
    <row r="4003" spans="1:20" ht="17.100000000000001" customHeight="1" x14ac:dyDescent="0.25">
      <c r="A4003" s="1" t="s">
        <v>1242</v>
      </c>
      <c r="B4003" s="15">
        <v>2022</v>
      </c>
      <c r="C4003" s="15" t="s">
        <v>24</v>
      </c>
      <c r="D4003" s="15" t="s">
        <v>25</v>
      </c>
      <c r="E4003" s="15" t="s">
        <v>25</v>
      </c>
      <c r="F4003" s="15" t="s">
        <v>49</v>
      </c>
      <c r="G4003" s="15" t="s">
        <v>272</v>
      </c>
      <c r="H4003" s="15" t="s">
        <v>25</v>
      </c>
      <c r="I4003" s="15" t="s">
        <v>6141</v>
      </c>
      <c r="J4003" s="1" t="s">
        <v>5460</v>
      </c>
      <c r="K4003" s="15" t="s">
        <v>29</v>
      </c>
      <c r="L4003" s="15">
        <v>3</v>
      </c>
      <c r="M4003" s="15" t="s">
        <v>57</v>
      </c>
      <c r="N4003" s="15">
        <v>3</v>
      </c>
      <c r="O4003" s="15">
        <v>1</v>
      </c>
      <c r="P4003" s="13" t="s">
        <v>31</v>
      </c>
      <c r="Q4003" s="13" t="s">
        <v>32</v>
      </c>
      <c r="R4003" s="1">
        <v>26.98</v>
      </c>
      <c r="S4003" s="13" t="str" cm="1">
        <f t="array" ref="S4003">IFERROR(_xlfn.TEXTJOIN(", ",TRUE,IF(ChangeLog[ROW_ID]=$T4003,ChangeLog[Change'#],"")),"")</f>
        <v/>
      </c>
      <c r="T4003">
        <v>4005</v>
      </c>
    </row>
    <row r="4004" spans="1:20" ht="17.100000000000001" customHeight="1" x14ac:dyDescent="0.25">
      <c r="A4004" s="1" t="s">
        <v>1242</v>
      </c>
      <c r="B4004" s="15">
        <v>2022</v>
      </c>
      <c r="C4004" s="15" t="s">
        <v>24</v>
      </c>
      <c r="D4004" s="15" t="s">
        <v>25</v>
      </c>
      <c r="E4004" s="15" t="s">
        <v>25</v>
      </c>
      <c r="F4004" s="15" t="s">
        <v>49</v>
      </c>
      <c r="G4004" s="15" t="s">
        <v>169</v>
      </c>
      <c r="H4004" s="15" t="s">
        <v>25</v>
      </c>
      <c r="I4004" s="15" t="s">
        <v>6136</v>
      </c>
      <c r="J4004" s="1" t="s">
        <v>991</v>
      </c>
      <c r="K4004" s="15" t="s">
        <v>29</v>
      </c>
      <c r="L4004" s="15">
        <v>3</v>
      </c>
      <c r="M4004" s="15" t="s">
        <v>57</v>
      </c>
      <c r="N4004" s="15">
        <v>3</v>
      </c>
      <c r="O4004" s="15">
        <v>1</v>
      </c>
      <c r="P4004" s="13" t="s">
        <v>31</v>
      </c>
      <c r="Q4004" s="13" t="s">
        <v>32</v>
      </c>
      <c r="R4004" s="1">
        <v>25.49</v>
      </c>
      <c r="S4004" s="13" t="str" cm="1">
        <f t="array" ref="S4004">IFERROR(_xlfn.TEXTJOIN(", ",TRUE,IF(ChangeLog[ROW_ID]=$T4004,ChangeLog[Change'#],"")),"")</f>
        <v/>
      </c>
      <c r="T4004">
        <v>4006</v>
      </c>
    </row>
    <row r="4005" spans="1:20" ht="17.100000000000001" customHeight="1" x14ac:dyDescent="0.25">
      <c r="A4005" s="1" t="s">
        <v>1242</v>
      </c>
      <c r="B4005" s="15">
        <v>2022</v>
      </c>
      <c r="C4005" s="15" t="s">
        <v>24</v>
      </c>
      <c r="D4005" s="15" t="s">
        <v>25</v>
      </c>
      <c r="E4005" s="15" t="s">
        <v>25</v>
      </c>
      <c r="F4005" s="15" t="s">
        <v>49</v>
      </c>
      <c r="G4005" s="15" t="s">
        <v>695</v>
      </c>
      <c r="H4005" s="15" t="s">
        <v>25</v>
      </c>
      <c r="I4005" s="15" t="s">
        <v>6129</v>
      </c>
      <c r="J4005" s="1" t="s">
        <v>6423</v>
      </c>
      <c r="K4005" s="15" t="s">
        <v>29</v>
      </c>
      <c r="L4005" s="15">
        <v>3</v>
      </c>
      <c r="M4005" s="15" t="s">
        <v>57</v>
      </c>
      <c r="N4005" s="15">
        <v>3</v>
      </c>
      <c r="O4005" s="15">
        <v>1</v>
      </c>
      <c r="P4005" s="13" t="s">
        <v>31</v>
      </c>
      <c r="Q4005" s="13" t="s">
        <v>32</v>
      </c>
      <c r="R4005" s="1">
        <v>1.7592592592592601E-3</v>
      </c>
      <c r="S4005" s="13" t="str" cm="1">
        <f t="array" ref="S4005">IFERROR(_xlfn.TEXTJOIN(", ",TRUE,IF(ChangeLog[ROW_ID]=$T4005,ChangeLog[Change'#],"")),"")</f>
        <v/>
      </c>
      <c r="T4005">
        <v>4007</v>
      </c>
    </row>
    <row r="4006" spans="1:20" ht="17.100000000000001" customHeight="1" x14ac:dyDescent="0.25">
      <c r="A4006" s="1" t="s">
        <v>1242</v>
      </c>
      <c r="B4006" s="15">
        <v>2022</v>
      </c>
      <c r="C4006" s="15" t="s">
        <v>24</v>
      </c>
      <c r="D4006" s="15" t="s">
        <v>25</v>
      </c>
      <c r="E4006" s="15" t="s">
        <v>25</v>
      </c>
      <c r="F4006" s="15" t="s">
        <v>49</v>
      </c>
      <c r="G4006" s="15" t="s">
        <v>121</v>
      </c>
      <c r="H4006" s="15" t="s">
        <v>25</v>
      </c>
      <c r="I4006" s="15" t="s">
        <v>6424</v>
      </c>
      <c r="J4006" s="1" t="s">
        <v>6425</v>
      </c>
      <c r="K4006" s="15" t="s">
        <v>29</v>
      </c>
      <c r="L4006" s="15">
        <v>1</v>
      </c>
      <c r="M4006" s="15" t="s">
        <v>41</v>
      </c>
      <c r="N4006" s="15">
        <v>1</v>
      </c>
      <c r="O4006" s="15">
        <v>1</v>
      </c>
      <c r="P4006" s="13" t="s">
        <v>31</v>
      </c>
      <c r="Q4006" s="13" t="s">
        <v>32</v>
      </c>
      <c r="R4006" s="1">
        <v>2.8657407407407399E-3</v>
      </c>
      <c r="S4006" s="13" t="str" cm="1">
        <f t="array" ref="S4006">IFERROR(_xlfn.TEXTJOIN(", ",TRUE,IF(ChangeLog[ROW_ID]=$T4006,ChangeLog[Change'#],"")),"")</f>
        <v/>
      </c>
      <c r="T4006">
        <v>4008</v>
      </c>
    </row>
    <row r="4007" spans="1:20" ht="17.100000000000001" customHeight="1" x14ac:dyDescent="0.25">
      <c r="A4007" s="1" t="s">
        <v>1242</v>
      </c>
      <c r="B4007" s="15">
        <v>2022</v>
      </c>
      <c r="C4007" s="15" t="s">
        <v>24</v>
      </c>
      <c r="D4007" s="15" t="s">
        <v>25</v>
      </c>
      <c r="E4007" s="15" t="s">
        <v>25</v>
      </c>
      <c r="F4007" s="15" t="s">
        <v>49</v>
      </c>
      <c r="G4007" s="15" t="s">
        <v>66</v>
      </c>
      <c r="H4007" s="15" t="s">
        <v>25</v>
      </c>
      <c r="I4007" s="15" t="s">
        <v>6426</v>
      </c>
      <c r="J4007" s="1" t="s">
        <v>6427</v>
      </c>
      <c r="K4007" s="15" t="s">
        <v>29</v>
      </c>
      <c r="L4007" s="15">
        <v>1</v>
      </c>
      <c r="M4007" s="15" t="s">
        <v>41</v>
      </c>
      <c r="N4007" s="15">
        <v>1</v>
      </c>
      <c r="O4007" s="15">
        <v>1</v>
      </c>
      <c r="P4007" s="13" t="s">
        <v>31</v>
      </c>
      <c r="Q4007" s="13" t="s">
        <v>32</v>
      </c>
      <c r="R4007" s="1">
        <v>5.6805555555555602E-3</v>
      </c>
      <c r="S4007" s="13" t="str" cm="1">
        <f t="array" ref="S4007">IFERROR(_xlfn.TEXTJOIN(", ",TRUE,IF(ChangeLog[ROW_ID]=$T4007,ChangeLog[Change'#],"")),"")</f>
        <v/>
      </c>
      <c r="T4007">
        <v>4009</v>
      </c>
    </row>
    <row r="4008" spans="1:20" ht="17.100000000000001" customHeight="1" x14ac:dyDescent="0.25">
      <c r="A4008" s="1" t="s">
        <v>1242</v>
      </c>
      <c r="B4008" s="15">
        <v>2022</v>
      </c>
      <c r="C4008" s="15" t="s">
        <v>24</v>
      </c>
      <c r="D4008" s="15" t="s">
        <v>25</v>
      </c>
      <c r="E4008" s="15" t="s">
        <v>25</v>
      </c>
      <c r="F4008" s="15" t="s">
        <v>49</v>
      </c>
      <c r="G4008" s="15" t="s">
        <v>45</v>
      </c>
      <c r="H4008" s="15" t="s">
        <v>25</v>
      </c>
      <c r="I4008" s="15" t="s">
        <v>6428</v>
      </c>
      <c r="J4008" s="1" t="s">
        <v>1207</v>
      </c>
      <c r="K4008" s="15" t="s">
        <v>29</v>
      </c>
      <c r="L4008" s="15">
        <v>1</v>
      </c>
      <c r="M4008" s="15" t="s">
        <v>41</v>
      </c>
      <c r="N4008" s="15">
        <v>1</v>
      </c>
      <c r="O4008" s="15">
        <v>1</v>
      </c>
      <c r="P4008" s="13" t="s">
        <v>31</v>
      </c>
      <c r="Q4008" s="13" t="s">
        <v>32</v>
      </c>
      <c r="R4008" s="1">
        <v>1.4892361111111099E-2</v>
      </c>
      <c r="S4008" s="13" t="str" cm="1">
        <f t="array" ref="S4008">IFERROR(_xlfn.TEXTJOIN(", ",TRUE,IF(ChangeLog[ROW_ID]=$T4008,ChangeLog[Change'#],"")),"")</f>
        <v/>
      </c>
      <c r="T4008">
        <v>4010</v>
      </c>
    </row>
    <row r="4009" spans="1:20" ht="17.100000000000001" customHeight="1" x14ac:dyDescent="0.25">
      <c r="A4009" s="1" t="s">
        <v>1242</v>
      </c>
      <c r="B4009" s="15">
        <v>2022</v>
      </c>
      <c r="C4009" s="15" t="s">
        <v>24</v>
      </c>
      <c r="D4009" s="15" t="s">
        <v>25</v>
      </c>
      <c r="E4009" s="15" t="s">
        <v>25</v>
      </c>
      <c r="F4009" s="15" t="s">
        <v>49</v>
      </c>
      <c r="G4009" s="15" t="s">
        <v>104</v>
      </c>
      <c r="H4009" s="15" t="s">
        <v>25</v>
      </c>
      <c r="I4009" s="15" t="s">
        <v>6415</v>
      </c>
      <c r="J4009" s="1" t="s">
        <v>1207</v>
      </c>
      <c r="K4009" s="15" t="s">
        <v>29</v>
      </c>
      <c r="L4009" s="15">
        <v>1</v>
      </c>
      <c r="M4009" s="15" t="s">
        <v>41</v>
      </c>
      <c r="N4009" s="15">
        <v>1</v>
      </c>
      <c r="O4009" s="15">
        <v>1</v>
      </c>
      <c r="P4009" s="13" t="s">
        <v>31</v>
      </c>
      <c r="Q4009" s="13" t="s">
        <v>32</v>
      </c>
      <c r="R4009" s="1">
        <v>1.41319444444444E-3</v>
      </c>
      <c r="S4009" s="13" t="str" cm="1">
        <f t="array" ref="S4009">IFERROR(_xlfn.TEXTJOIN(", ",TRUE,IF(ChangeLog[ROW_ID]=$T4009,ChangeLog[Change'#],"")),"")</f>
        <v/>
      </c>
      <c r="T4009">
        <v>4011</v>
      </c>
    </row>
    <row r="4010" spans="1:20" ht="17.100000000000001" customHeight="1" x14ac:dyDescent="0.25">
      <c r="A4010" s="1" t="s">
        <v>1242</v>
      </c>
      <c r="B4010" s="15">
        <v>2022</v>
      </c>
      <c r="C4010" s="15" t="s">
        <v>24</v>
      </c>
      <c r="D4010" s="15" t="s">
        <v>25</v>
      </c>
      <c r="E4010" s="15" t="s">
        <v>25</v>
      </c>
      <c r="F4010" s="15" t="s">
        <v>49</v>
      </c>
      <c r="G4010" s="15" t="s">
        <v>39</v>
      </c>
      <c r="H4010" s="15" t="s">
        <v>25</v>
      </c>
      <c r="I4010" s="15" t="s">
        <v>6155</v>
      </c>
      <c r="J4010" s="1" t="s">
        <v>1207</v>
      </c>
      <c r="K4010" s="15" t="s">
        <v>29</v>
      </c>
      <c r="L4010" s="15">
        <v>1</v>
      </c>
      <c r="M4010" s="15" t="s">
        <v>41</v>
      </c>
      <c r="N4010" s="15">
        <v>1</v>
      </c>
      <c r="O4010" s="15">
        <v>1</v>
      </c>
      <c r="P4010" s="13" t="s">
        <v>31</v>
      </c>
      <c r="Q4010" s="13" t="s">
        <v>32</v>
      </c>
      <c r="R4010" s="1">
        <v>2.94212962962963E-3</v>
      </c>
      <c r="S4010" s="13" t="str" cm="1">
        <f t="array" ref="S4010">IFERROR(_xlfn.TEXTJOIN(", ",TRUE,IF(ChangeLog[ROW_ID]=$T4010,ChangeLog[Change'#],"")),"")</f>
        <v/>
      </c>
      <c r="T4010">
        <v>4012</v>
      </c>
    </row>
    <row r="4011" spans="1:20" ht="17.100000000000001" customHeight="1" x14ac:dyDescent="0.25">
      <c r="A4011" s="1" t="s">
        <v>1242</v>
      </c>
      <c r="B4011" s="15">
        <v>2022</v>
      </c>
      <c r="C4011" s="15" t="s">
        <v>24</v>
      </c>
      <c r="D4011" s="15" t="s">
        <v>25</v>
      </c>
      <c r="E4011" s="15" t="s">
        <v>25</v>
      </c>
      <c r="F4011" s="15" t="s">
        <v>49</v>
      </c>
      <c r="G4011" s="15" t="s">
        <v>46</v>
      </c>
      <c r="H4011" s="15" t="s">
        <v>25</v>
      </c>
      <c r="I4011" s="15" t="s">
        <v>6133</v>
      </c>
      <c r="J4011" s="1" t="s">
        <v>1207</v>
      </c>
      <c r="K4011" s="15" t="s">
        <v>29</v>
      </c>
      <c r="L4011" s="15">
        <v>1</v>
      </c>
      <c r="M4011" s="15" t="s">
        <v>41</v>
      </c>
      <c r="N4011" s="15">
        <v>1</v>
      </c>
      <c r="O4011" s="15">
        <v>1</v>
      </c>
      <c r="P4011" s="13" t="s">
        <v>31</v>
      </c>
      <c r="Q4011" s="13" t="s">
        <v>32</v>
      </c>
      <c r="R4011" s="1">
        <v>6.0486111111111096E-3</v>
      </c>
      <c r="S4011" s="13" t="str" cm="1">
        <f t="array" ref="S4011">IFERROR(_xlfn.TEXTJOIN(", ",TRUE,IF(ChangeLog[ROW_ID]=$T4011,ChangeLog[Change'#],"")),"")</f>
        <v/>
      </c>
      <c r="T4011">
        <v>4013</v>
      </c>
    </row>
    <row r="4012" spans="1:20" ht="17.100000000000001" customHeight="1" x14ac:dyDescent="0.25">
      <c r="A4012" s="1" t="s">
        <v>1242</v>
      </c>
      <c r="B4012" s="15">
        <v>2022</v>
      </c>
      <c r="C4012" s="15" t="s">
        <v>24</v>
      </c>
      <c r="D4012" s="15" t="s">
        <v>25</v>
      </c>
      <c r="E4012" s="15" t="s">
        <v>25</v>
      </c>
      <c r="F4012" s="15" t="s">
        <v>26</v>
      </c>
      <c r="G4012" s="15" t="s">
        <v>124</v>
      </c>
      <c r="H4012" s="15" t="s">
        <v>25</v>
      </c>
      <c r="I4012" s="15" t="s">
        <v>401</v>
      </c>
      <c r="J4012" s="1" t="s">
        <v>1037</v>
      </c>
      <c r="K4012" s="15" t="s">
        <v>29</v>
      </c>
      <c r="L4012" s="15">
        <v>1</v>
      </c>
      <c r="M4012" s="15" t="s">
        <v>41</v>
      </c>
      <c r="N4012" s="15">
        <v>1</v>
      </c>
      <c r="O4012" s="15">
        <v>1</v>
      </c>
      <c r="P4012" s="13" t="s">
        <v>31</v>
      </c>
      <c r="Q4012" s="13" t="s">
        <v>32</v>
      </c>
      <c r="R4012" s="1">
        <v>52.22</v>
      </c>
      <c r="S4012" s="13" t="str" cm="1">
        <f t="array" ref="S4012">IFERROR(_xlfn.TEXTJOIN(", ",TRUE,IF(ChangeLog[ROW_ID]=$T4012,ChangeLog[Change'#],"")),"")</f>
        <v/>
      </c>
      <c r="T4012">
        <v>4014</v>
      </c>
    </row>
    <row r="4013" spans="1:20" ht="17.100000000000001" customHeight="1" x14ac:dyDescent="0.25">
      <c r="A4013" s="1" t="s">
        <v>1242</v>
      </c>
      <c r="B4013" s="15">
        <v>2022</v>
      </c>
      <c r="C4013" s="15" t="s">
        <v>24</v>
      </c>
      <c r="D4013" s="15" t="s">
        <v>25</v>
      </c>
      <c r="E4013" s="15" t="s">
        <v>25</v>
      </c>
      <c r="F4013" s="15" t="s">
        <v>26</v>
      </c>
      <c r="G4013" s="15" t="s">
        <v>695</v>
      </c>
      <c r="H4013" s="15" t="s">
        <v>25</v>
      </c>
      <c r="I4013" s="15" t="s">
        <v>6119</v>
      </c>
      <c r="J4013" s="1" t="s">
        <v>6422</v>
      </c>
      <c r="K4013" s="15" t="s">
        <v>29</v>
      </c>
      <c r="L4013" s="15">
        <v>1</v>
      </c>
      <c r="M4013" s="15" t="s">
        <v>41</v>
      </c>
      <c r="N4013" s="15">
        <v>1</v>
      </c>
      <c r="O4013" s="15">
        <v>1</v>
      </c>
      <c r="P4013" s="13" t="s">
        <v>31</v>
      </c>
      <c r="Q4013" s="13" t="s">
        <v>32</v>
      </c>
      <c r="R4013" s="1">
        <v>1.52662037037037E-3</v>
      </c>
      <c r="S4013" s="13" t="str" cm="1">
        <f t="array" ref="S4013">IFERROR(_xlfn.TEXTJOIN(", ",TRUE,IF(ChangeLog[ROW_ID]=$T4013,ChangeLog[Change'#],"")),"")</f>
        <v/>
      </c>
      <c r="T4013">
        <v>4015</v>
      </c>
    </row>
    <row r="4014" spans="1:20" ht="17.100000000000001" customHeight="1" x14ac:dyDescent="0.25">
      <c r="A4014" s="1" t="s">
        <v>1242</v>
      </c>
      <c r="B4014" s="15">
        <v>2022</v>
      </c>
      <c r="C4014" s="15" t="s">
        <v>24</v>
      </c>
      <c r="D4014" s="15" t="s">
        <v>25</v>
      </c>
      <c r="E4014" s="15" t="s">
        <v>25</v>
      </c>
      <c r="F4014" s="15" t="s">
        <v>49</v>
      </c>
      <c r="G4014" s="15" t="s">
        <v>124</v>
      </c>
      <c r="H4014" s="15" t="s">
        <v>25</v>
      </c>
      <c r="I4014" s="15" t="s">
        <v>6143</v>
      </c>
      <c r="J4014" s="1" t="s">
        <v>5460</v>
      </c>
      <c r="K4014" s="15" t="s">
        <v>29</v>
      </c>
      <c r="L4014" s="15">
        <v>1</v>
      </c>
      <c r="M4014" s="15" t="s">
        <v>41</v>
      </c>
      <c r="N4014" s="15">
        <v>1</v>
      </c>
      <c r="O4014" s="15">
        <v>1</v>
      </c>
      <c r="P4014" s="13" t="s">
        <v>31</v>
      </c>
      <c r="Q4014" s="13" t="s">
        <v>32</v>
      </c>
      <c r="R4014" s="1">
        <v>59.15</v>
      </c>
      <c r="S4014" s="13" t="str" cm="1">
        <f t="array" ref="S4014">IFERROR(_xlfn.TEXTJOIN(", ",TRUE,IF(ChangeLog[ROW_ID]=$T4014,ChangeLog[Change'#],"")),"")</f>
        <v/>
      </c>
      <c r="T4014">
        <v>4016</v>
      </c>
    </row>
    <row r="4015" spans="1:20" ht="17.100000000000001" customHeight="1" x14ac:dyDescent="0.25">
      <c r="A4015" s="1" t="s">
        <v>1242</v>
      </c>
      <c r="B4015" s="15">
        <v>2022</v>
      </c>
      <c r="C4015" s="15" t="s">
        <v>24</v>
      </c>
      <c r="D4015" s="15" t="s">
        <v>25</v>
      </c>
      <c r="E4015" s="15" t="s">
        <v>25</v>
      </c>
      <c r="F4015" s="15" t="s">
        <v>49</v>
      </c>
      <c r="G4015" s="15" t="s">
        <v>359</v>
      </c>
      <c r="H4015" s="15" t="s">
        <v>25</v>
      </c>
      <c r="I4015" s="15" t="s">
        <v>6138</v>
      </c>
      <c r="J4015" s="1" t="s">
        <v>5460</v>
      </c>
      <c r="K4015" s="15" t="s">
        <v>29</v>
      </c>
      <c r="L4015" s="15">
        <v>1</v>
      </c>
      <c r="M4015" s="15" t="s">
        <v>41</v>
      </c>
      <c r="N4015" s="15">
        <v>1</v>
      </c>
      <c r="O4015" s="15">
        <v>1</v>
      </c>
      <c r="P4015" s="13" t="s">
        <v>31</v>
      </c>
      <c r="Q4015" s="13" t="s">
        <v>32</v>
      </c>
      <c r="R4015" s="1">
        <v>1.49884259259259E-3</v>
      </c>
      <c r="S4015" s="13" t="str" cm="1">
        <f t="array" ref="S4015">IFERROR(_xlfn.TEXTJOIN(", ",TRUE,IF(ChangeLog[ROW_ID]=$T4015,ChangeLog[Change'#],"")),"")</f>
        <v/>
      </c>
      <c r="T4015">
        <v>4017</v>
      </c>
    </row>
    <row r="4016" spans="1:20" ht="17.100000000000001" customHeight="1" x14ac:dyDescent="0.25">
      <c r="A4016" s="1" t="s">
        <v>1242</v>
      </c>
      <c r="B4016" s="15">
        <v>2022</v>
      </c>
      <c r="C4016" s="15" t="s">
        <v>24</v>
      </c>
      <c r="D4016" s="15" t="s">
        <v>25</v>
      </c>
      <c r="E4016" s="15" t="s">
        <v>25</v>
      </c>
      <c r="F4016" s="15" t="s">
        <v>49</v>
      </c>
      <c r="G4016" s="15" t="s">
        <v>108</v>
      </c>
      <c r="H4016" s="15" t="s">
        <v>25</v>
      </c>
      <c r="I4016" s="15" t="s">
        <v>6429</v>
      </c>
      <c r="J4016" s="1" t="s">
        <v>5460</v>
      </c>
      <c r="K4016" s="15" t="s">
        <v>29</v>
      </c>
      <c r="L4016" s="15">
        <v>1</v>
      </c>
      <c r="M4016" s="15" t="s">
        <v>41</v>
      </c>
      <c r="N4016" s="15">
        <v>1</v>
      </c>
      <c r="O4016" s="15">
        <v>1</v>
      </c>
      <c r="P4016" s="13" t="s">
        <v>31</v>
      </c>
      <c r="Q4016" s="13" t="s">
        <v>32</v>
      </c>
      <c r="R4016" s="1">
        <v>1.57407407407407E-3</v>
      </c>
      <c r="S4016" s="13" t="str" cm="1">
        <f t="array" ref="S4016">IFERROR(_xlfn.TEXTJOIN(", ",TRUE,IF(ChangeLog[ROW_ID]=$T4016,ChangeLog[Change'#],"")),"")</f>
        <v/>
      </c>
      <c r="T4016">
        <v>4018</v>
      </c>
    </row>
    <row r="4017" spans="1:20" ht="17.100000000000001" customHeight="1" x14ac:dyDescent="0.25">
      <c r="A4017" s="1" t="s">
        <v>1242</v>
      </c>
      <c r="B4017" s="15">
        <v>2022</v>
      </c>
      <c r="C4017" s="15" t="s">
        <v>24</v>
      </c>
      <c r="D4017" s="15" t="s">
        <v>25</v>
      </c>
      <c r="E4017" s="15" t="s">
        <v>25</v>
      </c>
      <c r="F4017" s="15" t="s">
        <v>26</v>
      </c>
      <c r="G4017" s="15" t="s">
        <v>100</v>
      </c>
      <c r="H4017" s="15" t="s">
        <v>25</v>
      </c>
      <c r="I4017" s="15" t="s">
        <v>6144</v>
      </c>
      <c r="J4017" s="1" t="s">
        <v>1033</v>
      </c>
      <c r="K4017" s="15" t="s">
        <v>29</v>
      </c>
      <c r="L4017" s="15">
        <v>1</v>
      </c>
      <c r="M4017" s="15" t="s">
        <v>41</v>
      </c>
      <c r="N4017" s="15">
        <v>1</v>
      </c>
      <c r="O4017" s="15">
        <v>1</v>
      </c>
      <c r="P4017" s="13" t="s">
        <v>31</v>
      </c>
      <c r="Q4017" s="13" t="s">
        <v>32</v>
      </c>
      <c r="R4017" s="1">
        <v>54.83</v>
      </c>
      <c r="S4017" s="13" t="str" cm="1">
        <f t="array" ref="S4017">IFERROR(_xlfn.TEXTJOIN(", ",TRUE,IF(ChangeLog[ROW_ID]=$T4017,ChangeLog[Change'#],"")),"")</f>
        <v/>
      </c>
      <c r="T4017">
        <v>4019</v>
      </c>
    </row>
    <row r="4018" spans="1:20" ht="17.100000000000001" customHeight="1" x14ac:dyDescent="0.25">
      <c r="A4018" s="1" t="s">
        <v>1242</v>
      </c>
      <c r="B4018" s="15">
        <v>2022</v>
      </c>
      <c r="C4018" s="15" t="s">
        <v>24</v>
      </c>
      <c r="D4018" s="15" t="s">
        <v>25</v>
      </c>
      <c r="E4018" s="15" t="s">
        <v>25</v>
      </c>
      <c r="F4018" s="15" t="s">
        <v>26</v>
      </c>
      <c r="G4018" s="15" t="s">
        <v>27</v>
      </c>
      <c r="H4018" s="15" t="s">
        <v>25</v>
      </c>
      <c r="I4018" s="15" t="s">
        <v>6128</v>
      </c>
      <c r="J4018" s="1" t="s">
        <v>1033</v>
      </c>
      <c r="K4018" s="15" t="s">
        <v>29</v>
      </c>
      <c r="L4018" s="15">
        <v>1</v>
      </c>
      <c r="M4018" s="15" t="s">
        <v>41</v>
      </c>
      <c r="N4018" s="15">
        <v>1</v>
      </c>
      <c r="O4018" s="15">
        <v>1</v>
      </c>
      <c r="P4018" s="13" t="s">
        <v>31</v>
      </c>
      <c r="Q4018" s="13" t="s">
        <v>32</v>
      </c>
      <c r="R4018" s="1">
        <v>49.57</v>
      </c>
      <c r="S4018" s="13" t="str" cm="1">
        <f t="array" ref="S4018">IFERROR(_xlfn.TEXTJOIN(", ",TRUE,IF(ChangeLog[ROW_ID]=$T4018,ChangeLog[Change'#],"")),"")</f>
        <v/>
      </c>
      <c r="T4018">
        <v>4020</v>
      </c>
    </row>
    <row r="4019" spans="1:20" ht="17.100000000000001" customHeight="1" x14ac:dyDescent="0.25">
      <c r="A4019" s="1" t="s">
        <v>1242</v>
      </c>
      <c r="B4019" s="15">
        <v>2022</v>
      </c>
      <c r="C4019" s="15" t="s">
        <v>24</v>
      </c>
      <c r="D4019" s="15" t="s">
        <v>25</v>
      </c>
      <c r="E4019" s="15" t="s">
        <v>25</v>
      </c>
      <c r="F4019" s="15" t="s">
        <v>49</v>
      </c>
      <c r="G4019" s="15" t="s">
        <v>27</v>
      </c>
      <c r="H4019" s="15" t="s">
        <v>25</v>
      </c>
      <c r="I4019" s="15" t="s">
        <v>6139</v>
      </c>
      <c r="J4019" s="1" t="s">
        <v>6430</v>
      </c>
      <c r="K4019" s="15" t="s">
        <v>29</v>
      </c>
      <c r="L4019" s="15">
        <v>1</v>
      </c>
      <c r="M4019" s="15" t="s">
        <v>41</v>
      </c>
      <c r="N4019" s="15">
        <v>1</v>
      </c>
      <c r="O4019" s="15">
        <v>1</v>
      </c>
      <c r="P4019" s="13" t="s">
        <v>31</v>
      </c>
      <c r="Q4019" s="13" t="s">
        <v>32</v>
      </c>
      <c r="R4019" s="1">
        <v>55.6</v>
      </c>
      <c r="S4019" s="13" t="str" cm="1">
        <f t="array" ref="S4019">IFERROR(_xlfn.TEXTJOIN(", ",TRUE,IF(ChangeLog[ROW_ID]=$T4019,ChangeLog[Change'#],"")),"")</f>
        <v/>
      </c>
      <c r="T4019">
        <v>4021</v>
      </c>
    </row>
    <row r="4020" spans="1:20" ht="17.100000000000001" customHeight="1" x14ac:dyDescent="0.25">
      <c r="A4020" s="1" t="s">
        <v>1242</v>
      </c>
      <c r="B4020" s="15">
        <v>2022</v>
      </c>
      <c r="C4020" s="15" t="s">
        <v>24</v>
      </c>
      <c r="D4020" s="15" t="s">
        <v>25</v>
      </c>
      <c r="E4020" s="15" t="s">
        <v>25</v>
      </c>
      <c r="F4020" s="15" t="s">
        <v>49</v>
      </c>
      <c r="G4020" s="15" t="s">
        <v>786</v>
      </c>
      <c r="H4020" s="15" t="s">
        <v>25</v>
      </c>
      <c r="I4020" s="15" t="s">
        <v>6154</v>
      </c>
      <c r="J4020" s="1" t="s">
        <v>6423</v>
      </c>
      <c r="K4020" s="15" t="s">
        <v>29</v>
      </c>
      <c r="L4020" s="15">
        <v>1</v>
      </c>
      <c r="M4020" s="15" t="s">
        <v>41</v>
      </c>
      <c r="N4020" s="15">
        <v>1</v>
      </c>
      <c r="O4020" s="15">
        <v>1</v>
      </c>
      <c r="P4020" s="13" t="s">
        <v>31</v>
      </c>
      <c r="Q4020" s="13" t="s">
        <v>32</v>
      </c>
      <c r="R4020" s="1">
        <v>7.9629629629629603E-4</v>
      </c>
      <c r="S4020" s="13" t="str" cm="1">
        <f t="array" ref="S4020">IFERROR(_xlfn.TEXTJOIN(", ",TRUE,IF(ChangeLog[ROW_ID]=$T4020,ChangeLog[Change'#],"")),"")</f>
        <v/>
      </c>
      <c r="T4020">
        <v>4022</v>
      </c>
    </row>
    <row r="4021" spans="1:20" ht="17.100000000000001" customHeight="1" x14ac:dyDescent="0.25">
      <c r="A4021" s="1" t="s">
        <v>1242</v>
      </c>
      <c r="B4021" s="15">
        <v>2022</v>
      </c>
      <c r="C4021" s="15" t="s">
        <v>24</v>
      </c>
      <c r="D4021" s="15" t="s">
        <v>25</v>
      </c>
      <c r="E4021" s="15" t="s">
        <v>25</v>
      </c>
      <c r="F4021" s="15" t="s">
        <v>49</v>
      </c>
      <c r="G4021" s="15" t="s">
        <v>403</v>
      </c>
      <c r="H4021" s="15" t="s">
        <v>25</v>
      </c>
      <c r="I4021" s="15" t="s">
        <v>6121</v>
      </c>
      <c r="J4021" s="1" t="s">
        <v>6423</v>
      </c>
      <c r="K4021" s="15" t="s">
        <v>29</v>
      </c>
      <c r="L4021" s="15">
        <v>1</v>
      </c>
      <c r="M4021" s="15" t="s">
        <v>41</v>
      </c>
      <c r="N4021" s="15">
        <v>1</v>
      </c>
      <c r="O4021" s="15">
        <v>1</v>
      </c>
      <c r="P4021" s="13" t="s">
        <v>31</v>
      </c>
      <c r="Q4021" s="13" t="s">
        <v>32</v>
      </c>
      <c r="R4021" s="1">
        <v>31.43</v>
      </c>
      <c r="S4021" s="13" t="str" cm="1">
        <f t="array" ref="S4021">IFERROR(_xlfn.TEXTJOIN(", ",TRUE,IF(ChangeLog[ROW_ID]=$T4021,ChangeLog[Change'#],"")),"")</f>
        <v/>
      </c>
      <c r="T4021">
        <v>4023</v>
      </c>
    </row>
    <row r="4022" spans="1:20" ht="17.100000000000001" customHeight="1" x14ac:dyDescent="0.25">
      <c r="A4022" s="1" t="s">
        <v>1242</v>
      </c>
      <c r="B4022" s="15">
        <v>2022</v>
      </c>
      <c r="C4022" s="15" t="s">
        <v>24</v>
      </c>
      <c r="D4022" s="15" t="s">
        <v>25</v>
      </c>
      <c r="E4022" s="15" t="s">
        <v>25</v>
      </c>
      <c r="F4022" s="15" t="s">
        <v>26</v>
      </c>
      <c r="G4022" s="15" t="s">
        <v>272</v>
      </c>
      <c r="H4022" s="15" t="s">
        <v>25</v>
      </c>
      <c r="I4022" s="15" t="s">
        <v>400</v>
      </c>
      <c r="J4022" s="1" t="s">
        <v>459</v>
      </c>
      <c r="K4022" s="15" t="s">
        <v>29</v>
      </c>
      <c r="L4022" s="15">
        <v>1</v>
      </c>
      <c r="M4022" s="15" t="s">
        <v>41</v>
      </c>
      <c r="N4022" s="15">
        <v>1</v>
      </c>
      <c r="O4022" s="15">
        <v>1</v>
      </c>
      <c r="P4022" s="13" t="s">
        <v>31</v>
      </c>
      <c r="Q4022" s="13" t="s">
        <v>32</v>
      </c>
      <c r="R4022" s="1">
        <v>23.04</v>
      </c>
      <c r="S4022" s="13" t="str" cm="1">
        <f t="array" ref="S4022">IFERROR(_xlfn.TEXTJOIN(", ",TRUE,IF(ChangeLog[ROW_ID]=$T4022,ChangeLog[Change'#],"")),"")</f>
        <v/>
      </c>
      <c r="T4022">
        <v>4024</v>
      </c>
    </row>
    <row r="4023" spans="1:20" ht="17.100000000000001" customHeight="1" x14ac:dyDescent="0.25">
      <c r="A4023" s="1" t="s">
        <v>1242</v>
      </c>
      <c r="B4023" s="15">
        <v>2022</v>
      </c>
      <c r="C4023" s="15" t="s">
        <v>24</v>
      </c>
      <c r="D4023" s="15" t="s">
        <v>25</v>
      </c>
      <c r="E4023" s="15" t="s">
        <v>25</v>
      </c>
      <c r="F4023" s="15" t="s">
        <v>26</v>
      </c>
      <c r="G4023" s="15" t="s">
        <v>169</v>
      </c>
      <c r="H4023" s="15" t="s">
        <v>25</v>
      </c>
      <c r="I4023" s="15" t="s">
        <v>6149</v>
      </c>
      <c r="J4023" s="1" t="s">
        <v>459</v>
      </c>
      <c r="K4023" s="15" t="s">
        <v>29</v>
      </c>
      <c r="L4023" s="15">
        <v>1</v>
      </c>
      <c r="M4023" s="15" t="s">
        <v>41</v>
      </c>
      <c r="N4023" s="15">
        <v>1</v>
      </c>
      <c r="O4023" s="15">
        <v>1</v>
      </c>
      <c r="P4023" s="13" t="s">
        <v>31</v>
      </c>
      <c r="Q4023" s="13" t="s">
        <v>32</v>
      </c>
      <c r="R4023" s="1">
        <v>21.93</v>
      </c>
      <c r="S4023" s="13" t="str" cm="1">
        <f t="array" ref="S4023">IFERROR(_xlfn.TEXTJOIN(", ",TRUE,IF(ChangeLog[ROW_ID]=$T4023,ChangeLog[Change'#],"")),"")</f>
        <v/>
      </c>
      <c r="T4023">
        <v>4025</v>
      </c>
    </row>
    <row r="4024" spans="1:20" ht="17.100000000000001" customHeight="1" x14ac:dyDescent="0.25">
      <c r="A4024" s="1" t="s">
        <v>1242</v>
      </c>
      <c r="B4024" s="15">
        <v>2022</v>
      </c>
      <c r="C4024" s="15" t="s">
        <v>24</v>
      </c>
      <c r="D4024" s="15" t="s">
        <v>25</v>
      </c>
      <c r="E4024" s="15" t="s">
        <v>25</v>
      </c>
      <c r="F4024" s="15" t="s">
        <v>49</v>
      </c>
      <c r="G4024" s="15" t="s">
        <v>695</v>
      </c>
      <c r="H4024" s="15" t="s">
        <v>25</v>
      </c>
      <c r="I4024" s="15" t="s">
        <v>6129</v>
      </c>
      <c r="J4024" s="1" t="s">
        <v>6417</v>
      </c>
      <c r="K4024" s="15" t="s">
        <v>29</v>
      </c>
      <c r="L4024" s="15">
        <v>2</v>
      </c>
      <c r="M4024" s="15" t="s">
        <v>30</v>
      </c>
      <c r="N4024" s="15">
        <v>2</v>
      </c>
      <c r="O4024" s="15">
        <v>1</v>
      </c>
      <c r="P4024" s="13" t="s">
        <v>31</v>
      </c>
      <c r="Q4024" s="13" t="s">
        <v>32</v>
      </c>
      <c r="R4024" s="1">
        <v>1.7581018518518501E-3</v>
      </c>
      <c r="S4024" s="13" t="str" cm="1">
        <f t="array" ref="S4024">IFERROR(_xlfn.TEXTJOIN(", ",TRUE,IF(ChangeLog[ROW_ID]=$T4024,ChangeLog[Change'#],"")),"")</f>
        <v/>
      </c>
      <c r="T4024">
        <v>4026</v>
      </c>
    </row>
    <row r="4025" spans="1:20" ht="17.100000000000001" customHeight="1" x14ac:dyDescent="0.25">
      <c r="A4025" s="1" t="s">
        <v>1242</v>
      </c>
      <c r="B4025" s="15">
        <v>2022</v>
      </c>
      <c r="C4025" s="15" t="s">
        <v>24</v>
      </c>
      <c r="D4025" s="15" t="s">
        <v>25</v>
      </c>
      <c r="E4025" s="15" t="s">
        <v>25</v>
      </c>
      <c r="F4025" s="15" t="s">
        <v>26</v>
      </c>
      <c r="G4025" s="15" t="s">
        <v>27</v>
      </c>
      <c r="H4025" s="15" t="s">
        <v>25</v>
      </c>
      <c r="I4025" s="15" t="s">
        <v>6128</v>
      </c>
      <c r="J4025" s="1" t="s">
        <v>1196</v>
      </c>
      <c r="K4025" s="15" t="s">
        <v>29</v>
      </c>
      <c r="L4025" s="15">
        <v>2</v>
      </c>
      <c r="M4025" s="15" t="s">
        <v>30</v>
      </c>
      <c r="N4025" s="15">
        <v>2</v>
      </c>
      <c r="O4025" s="15">
        <v>1</v>
      </c>
      <c r="P4025" s="13" t="s">
        <v>31</v>
      </c>
      <c r="Q4025" s="13" t="s">
        <v>32</v>
      </c>
      <c r="R4025" s="1">
        <v>50.14</v>
      </c>
      <c r="S4025" s="13" t="str" cm="1">
        <f t="array" ref="S4025">IFERROR(_xlfn.TEXTJOIN(", ",TRUE,IF(ChangeLog[ROW_ID]=$T4025,ChangeLog[Change'#],"")),"")</f>
        <v/>
      </c>
      <c r="T4025">
        <v>4027</v>
      </c>
    </row>
    <row r="4026" spans="1:20" ht="17.100000000000001" customHeight="1" x14ac:dyDescent="0.25">
      <c r="A4026" s="1" t="s">
        <v>1242</v>
      </c>
      <c r="B4026" s="15">
        <v>2022</v>
      </c>
      <c r="C4026" s="15" t="s">
        <v>24</v>
      </c>
      <c r="D4026" s="15" t="s">
        <v>25</v>
      </c>
      <c r="E4026" s="15" t="s">
        <v>25</v>
      </c>
      <c r="F4026" s="15" t="s">
        <v>26</v>
      </c>
      <c r="G4026" s="15" t="s">
        <v>169</v>
      </c>
      <c r="H4026" s="15" t="s">
        <v>25</v>
      </c>
      <c r="I4026" s="15" t="s">
        <v>6149</v>
      </c>
      <c r="J4026" s="1" t="s">
        <v>1196</v>
      </c>
      <c r="K4026" s="15" t="s">
        <v>29</v>
      </c>
      <c r="L4026" s="15">
        <v>2</v>
      </c>
      <c r="M4026" s="15" t="s">
        <v>30</v>
      </c>
      <c r="N4026" s="15">
        <v>2</v>
      </c>
      <c r="O4026" s="15">
        <v>1</v>
      </c>
      <c r="P4026" s="13" t="s">
        <v>31</v>
      </c>
      <c r="Q4026" s="13" t="s">
        <v>32</v>
      </c>
      <c r="R4026" s="1">
        <v>22.24</v>
      </c>
      <c r="S4026" s="13" t="str" cm="1">
        <f t="array" ref="S4026">IFERROR(_xlfn.TEXTJOIN(", ",TRUE,IF(ChangeLog[ROW_ID]=$T4026,ChangeLog[Change'#],"")),"")</f>
        <v/>
      </c>
      <c r="T4026">
        <v>4028</v>
      </c>
    </row>
    <row r="4027" spans="1:20" ht="17.100000000000001" customHeight="1" x14ac:dyDescent="0.25">
      <c r="A4027" s="1" t="s">
        <v>1242</v>
      </c>
      <c r="B4027" s="15">
        <v>2022</v>
      </c>
      <c r="C4027" s="15" t="s">
        <v>24</v>
      </c>
      <c r="D4027" s="15" t="s">
        <v>25</v>
      </c>
      <c r="E4027" s="15" t="s">
        <v>25</v>
      </c>
      <c r="F4027" s="15" t="s">
        <v>49</v>
      </c>
      <c r="G4027" s="15" t="s">
        <v>169</v>
      </c>
      <c r="H4027" s="15" t="s">
        <v>25</v>
      </c>
      <c r="I4027" s="15" t="s">
        <v>6136</v>
      </c>
      <c r="J4027" s="1" t="s">
        <v>4890</v>
      </c>
      <c r="K4027" s="15" t="s">
        <v>29</v>
      </c>
      <c r="L4027" s="15">
        <v>2</v>
      </c>
      <c r="M4027" s="15" t="s">
        <v>30</v>
      </c>
      <c r="N4027" s="15">
        <v>2</v>
      </c>
      <c r="O4027" s="15">
        <v>1</v>
      </c>
      <c r="P4027" s="13" t="s">
        <v>31</v>
      </c>
      <c r="Q4027" s="13" t="s">
        <v>32</v>
      </c>
      <c r="R4027" s="1">
        <v>25.39</v>
      </c>
      <c r="S4027" s="13" t="str" cm="1">
        <f t="array" ref="S4027">IFERROR(_xlfn.TEXTJOIN(", ",TRUE,IF(ChangeLog[ROW_ID]=$T4027,ChangeLog[Change'#],"")),"")</f>
        <v/>
      </c>
      <c r="T4027">
        <v>4029</v>
      </c>
    </row>
    <row r="4028" spans="1:20" ht="17.100000000000001" customHeight="1" x14ac:dyDescent="0.25">
      <c r="A4028" s="1" t="s">
        <v>1242</v>
      </c>
      <c r="B4028" s="15">
        <v>2022</v>
      </c>
      <c r="C4028" s="15" t="s">
        <v>24</v>
      </c>
      <c r="D4028" s="15" t="s">
        <v>25</v>
      </c>
      <c r="E4028" s="15" t="s">
        <v>25</v>
      </c>
      <c r="F4028" s="15" t="s">
        <v>26</v>
      </c>
      <c r="G4028" s="15" t="s">
        <v>786</v>
      </c>
      <c r="H4028" s="15" t="s">
        <v>25</v>
      </c>
      <c r="I4028" s="15" t="s">
        <v>6123</v>
      </c>
      <c r="J4028" s="1" t="s">
        <v>6422</v>
      </c>
      <c r="K4028" s="15" t="s">
        <v>29</v>
      </c>
      <c r="L4028" s="15">
        <v>2</v>
      </c>
      <c r="M4028" s="15" t="s">
        <v>30</v>
      </c>
      <c r="N4028" s="15">
        <v>2</v>
      </c>
      <c r="O4028" s="15">
        <v>1</v>
      </c>
      <c r="P4028" s="13" t="s">
        <v>31</v>
      </c>
      <c r="Q4028" s="13" t="s">
        <v>32</v>
      </c>
      <c r="R4028" s="1">
        <v>4.3032407407407401E-2</v>
      </c>
      <c r="S4028" s="13" t="str" cm="1">
        <f t="array" ref="S4028">IFERROR(_xlfn.TEXTJOIN(", ",TRUE,IF(ChangeLog[ROW_ID]=$T4028,ChangeLog[Change'#],"")),"")</f>
        <v/>
      </c>
      <c r="T4028">
        <v>4030</v>
      </c>
    </row>
    <row r="4029" spans="1:20" ht="17.100000000000001" customHeight="1" x14ac:dyDescent="0.25">
      <c r="A4029" s="1" t="s">
        <v>1242</v>
      </c>
      <c r="B4029" s="15">
        <v>2022</v>
      </c>
      <c r="C4029" s="15" t="s">
        <v>24</v>
      </c>
      <c r="D4029" s="15" t="s">
        <v>25</v>
      </c>
      <c r="E4029" s="15" t="s">
        <v>25</v>
      </c>
      <c r="F4029" s="15" t="s">
        <v>26</v>
      </c>
      <c r="G4029" s="15" t="s">
        <v>272</v>
      </c>
      <c r="H4029" s="15" t="s">
        <v>25</v>
      </c>
      <c r="I4029" s="15" t="s">
        <v>400</v>
      </c>
      <c r="J4029" s="1" t="s">
        <v>6431</v>
      </c>
      <c r="K4029" s="15" t="s">
        <v>29</v>
      </c>
      <c r="L4029" s="15">
        <v>2</v>
      </c>
      <c r="M4029" s="15" t="s">
        <v>30</v>
      </c>
      <c r="N4029" s="15">
        <v>2</v>
      </c>
      <c r="O4029" s="15">
        <v>1</v>
      </c>
      <c r="P4029" s="13" t="s">
        <v>31</v>
      </c>
      <c r="Q4029" s="13" t="s">
        <v>32</v>
      </c>
      <c r="R4029" s="1">
        <v>23.67</v>
      </c>
      <c r="S4029" s="13" t="str" cm="1">
        <f t="array" ref="S4029">IFERROR(_xlfn.TEXTJOIN(", ",TRUE,IF(ChangeLog[ROW_ID]=$T4029,ChangeLog[Change'#],"")),"")</f>
        <v/>
      </c>
      <c r="T4029">
        <v>4031</v>
      </c>
    </row>
    <row r="4030" spans="1:20" ht="17.100000000000001" customHeight="1" x14ac:dyDescent="0.25">
      <c r="A4030" s="1" t="s">
        <v>1242</v>
      </c>
      <c r="B4030" s="15">
        <v>2022</v>
      </c>
      <c r="C4030" s="15" t="s">
        <v>24</v>
      </c>
      <c r="D4030" s="15" t="s">
        <v>25</v>
      </c>
      <c r="E4030" s="15" t="s">
        <v>25</v>
      </c>
      <c r="F4030" s="15" t="s">
        <v>49</v>
      </c>
      <c r="G4030" s="15" t="s">
        <v>124</v>
      </c>
      <c r="H4030" s="15" t="s">
        <v>25</v>
      </c>
      <c r="I4030" s="15" t="s">
        <v>6143</v>
      </c>
      <c r="J4030" s="1" t="s">
        <v>991</v>
      </c>
      <c r="K4030" s="15" t="s">
        <v>29</v>
      </c>
      <c r="L4030" s="15">
        <v>2</v>
      </c>
      <c r="M4030" s="15" t="s">
        <v>30</v>
      </c>
      <c r="N4030" s="15">
        <v>2</v>
      </c>
      <c r="O4030" s="15">
        <v>1</v>
      </c>
      <c r="P4030" s="13" t="s">
        <v>31</v>
      </c>
      <c r="Q4030" s="13" t="s">
        <v>32</v>
      </c>
      <c r="R4030" s="1">
        <v>59.34</v>
      </c>
      <c r="S4030" s="13" t="str" cm="1">
        <f t="array" ref="S4030">IFERROR(_xlfn.TEXTJOIN(", ",TRUE,IF(ChangeLog[ROW_ID]=$T4030,ChangeLog[Change'#],"")),"")</f>
        <v/>
      </c>
      <c r="T4030">
        <v>4032</v>
      </c>
    </row>
    <row r="4031" spans="1:20" ht="17.100000000000001" customHeight="1" x14ac:dyDescent="0.25">
      <c r="A4031" s="1" t="s">
        <v>1242</v>
      </c>
      <c r="B4031" s="15">
        <v>2022</v>
      </c>
      <c r="C4031" s="15" t="s">
        <v>24</v>
      </c>
      <c r="D4031" s="15" t="s">
        <v>25</v>
      </c>
      <c r="E4031" s="15" t="s">
        <v>25</v>
      </c>
      <c r="F4031" s="15" t="s">
        <v>49</v>
      </c>
      <c r="G4031" s="15" t="s">
        <v>272</v>
      </c>
      <c r="H4031" s="15" t="s">
        <v>25</v>
      </c>
      <c r="I4031" s="15" t="s">
        <v>6141</v>
      </c>
      <c r="J4031" s="1" t="s">
        <v>991</v>
      </c>
      <c r="K4031" s="15" t="s">
        <v>29</v>
      </c>
      <c r="L4031" s="15">
        <v>2</v>
      </c>
      <c r="M4031" s="15" t="s">
        <v>30</v>
      </c>
      <c r="N4031" s="15">
        <v>2</v>
      </c>
      <c r="O4031" s="15">
        <v>1</v>
      </c>
      <c r="P4031" s="13" t="s">
        <v>31</v>
      </c>
      <c r="Q4031" s="13" t="s">
        <v>32</v>
      </c>
      <c r="R4031" s="1">
        <v>26.88</v>
      </c>
      <c r="S4031" s="13" t="str" cm="1">
        <f t="array" ref="S4031">IFERROR(_xlfn.TEXTJOIN(", ",TRUE,IF(ChangeLog[ROW_ID]=$T4031,ChangeLog[Change'#],"")),"")</f>
        <v/>
      </c>
      <c r="T4031">
        <v>4033</v>
      </c>
    </row>
    <row r="4032" spans="1:20" ht="17.100000000000001" customHeight="1" x14ac:dyDescent="0.25">
      <c r="A4032" s="1" t="s">
        <v>1242</v>
      </c>
      <c r="B4032" s="15">
        <v>2022</v>
      </c>
      <c r="C4032" s="15" t="s">
        <v>24</v>
      </c>
      <c r="D4032" s="15" t="s">
        <v>25</v>
      </c>
      <c r="E4032" s="15" t="s">
        <v>25</v>
      </c>
      <c r="F4032" s="15" t="s">
        <v>26</v>
      </c>
      <c r="G4032" s="15" t="s">
        <v>124</v>
      </c>
      <c r="H4032" s="15" t="s">
        <v>25</v>
      </c>
      <c r="I4032" s="15" t="s">
        <v>401</v>
      </c>
      <c r="J4032" s="1" t="s">
        <v>1033</v>
      </c>
      <c r="K4032" s="15" t="s">
        <v>29</v>
      </c>
      <c r="L4032" s="15">
        <v>2</v>
      </c>
      <c r="M4032" s="15" t="s">
        <v>30</v>
      </c>
      <c r="N4032" s="15">
        <v>2</v>
      </c>
      <c r="O4032" s="15">
        <v>1</v>
      </c>
      <c r="P4032" s="13" t="s">
        <v>31</v>
      </c>
      <c r="Q4032" s="13" t="s">
        <v>32</v>
      </c>
      <c r="R4032" s="1">
        <v>52.86</v>
      </c>
      <c r="S4032" s="13" t="str" cm="1">
        <f t="array" ref="S4032">IFERROR(_xlfn.TEXTJOIN(", ",TRUE,IF(ChangeLog[ROW_ID]=$T4032,ChangeLog[Change'#],"")),"")</f>
        <v/>
      </c>
      <c r="T4032">
        <v>4034</v>
      </c>
    </row>
    <row r="4033" spans="1:20" ht="17.100000000000001" customHeight="1" x14ac:dyDescent="0.25">
      <c r="A4033" s="1" t="s">
        <v>1242</v>
      </c>
      <c r="B4033" s="15">
        <v>2022</v>
      </c>
      <c r="C4033" s="15" t="s">
        <v>24</v>
      </c>
      <c r="D4033" s="15" t="s">
        <v>25</v>
      </c>
      <c r="E4033" s="15" t="s">
        <v>25</v>
      </c>
      <c r="F4033" s="15" t="s">
        <v>26</v>
      </c>
      <c r="G4033" s="15" t="s">
        <v>104</v>
      </c>
      <c r="H4033" s="15" t="s">
        <v>25</v>
      </c>
      <c r="I4033" s="15" t="s">
        <v>6126</v>
      </c>
      <c r="J4033" s="1" t="s">
        <v>1033</v>
      </c>
      <c r="K4033" s="15" t="s">
        <v>29</v>
      </c>
      <c r="L4033" s="15">
        <v>2</v>
      </c>
      <c r="M4033" s="15" t="s">
        <v>30</v>
      </c>
      <c r="N4033" s="15">
        <v>2</v>
      </c>
      <c r="O4033" s="15">
        <v>1</v>
      </c>
      <c r="P4033" s="13" t="s">
        <v>31</v>
      </c>
      <c r="Q4033" s="13" t="s">
        <v>32</v>
      </c>
      <c r="R4033" s="1">
        <v>1.2523148148148101E-3</v>
      </c>
      <c r="S4033" s="13" t="str" cm="1">
        <f t="array" ref="S4033">IFERROR(_xlfn.TEXTJOIN(", ",TRUE,IF(ChangeLog[ROW_ID]=$T4033,ChangeLog[Change'#],"")),"")</f>
        <v/>
      </c>
      <c r="T4033">
        <v>4035</v>
      </c>
    </row>
    <row r="4034" spans="1:20" ht="17.100000000000001" customHeight="1" x14ac:dyDescent="0.25">
      <c r="A4034" s="1" t="s">
        <v>1242</v>
      </c>
      <c r="B4034" s="15">
        <v>2022</v>
      </c>
      <c r="C4034" s="15" t="s">
        <v>24</v>
      </c>
      <c r="D4034" s="15" t="s">
        <v>25</v>
      </c>
      <c r="E4034" s="15" t="s">
        <v>25</v>
      </c>
      <c r="F4034" s="15" t="s">
        <v>49</v>
      </c>
      <c r="G4034" s="15" t="s">
        <v>108</v>
      </c>
      <c r="H4034" s="15" t="s">
        <v>25</v>
      </c>
      <c r="I4034" s="15" t="s">
        <v>6429</v>
      </c>
      <c r="J4034" s="1" t="s">
        <v>6423</v>
      </c>
      <c r="K4034" s="15" t="s">
        <v>29</v>
      </c>
      <c r="L4034" s="15">
        <v>2</v>
      </c>
      <c r="M4034" s="15" t="s">
        <v>30</v>
      </c>
      <c r="N4034" s="15">
        <v>2</v>
      </c>
      <c r="O4034" s="15">
        <v>1</v>
      </c>
      <c r="P4034" s="13" t="s">
        <v>31</v>
      </c>
      <c r="Q4034" s="13" t="s">
        <v>32</v>
      </c>
      <c r="R4034" s="1">
        <v>1.58101851851852E-3</v>
      </c>
      <c r="S4034" s="13" t="str" cm="1">
        <f t="array" ref="S4034">IFERROR(_xlfn.TEXTJOIN(", ",TRUE,IF(ChangeLog[ROW_ID]=$T4034,ChangeLog[Change'#],"")),"")</f>
        <v/>
      </c>
      <c r="T4034">
        <v>4036</v>
      </c>
    </row>
    <row r="4035" spans="1:20" ht="17.100000000000001" customHeight="1" x14ac:dyDescent="0.25">
      <c r="A4035" s="1" t="s">
        <v>1242</v>
      </c>
      <c r="B4035" s="15">
        <v>2022</v>
      </c>
      <c r="C4035" s="15" t="s">
        <v>24</v>
      </c>
      <c r="D4035" s="15" t="s">
        <v>25</v>
      </c>
      <c r="E4035" s="15" t="s">
        <v>25</v>
      </c>
      <c r="F4035" s="15" t="s">
        <v>49</v>
      </c>
      <c r="G4035" s="15" t="s">
        <v>27</v>
      </c>
      <c r="H4035" s="15" t="s">
        <v>25</v>
      </c>
      <c r="I4035" s="15" t="s">
        <v>6139</v>
      </c>
      <c r="J4035" s="1" t="s">
        <v>991</v>
      </c>
      <c r="K4035" s="15" t="s">
        <v>29</v>
      </c>
      <c r="L4035" s="15">
        <v>1</v>
      </c>
      <c r="M4035" s="15" t="s">
        <v>41</v>
      </c>
      <c r="N4035" s="15">
        <v>1</v>
      </c>
      <c r="O4035" s="15">
        <v>1</v>
      </c>
      <c r="P4035" s="13" t="s">
        <v>31</v>
      </c>
      <c r="Q4035" s="13" t="s">
        <v>32</v>
      </c>
      <c r="R4035" s="1">
        <v>55.6</v>
      </c>
      <c r="S4035" s="13" t="str" cm="1">
        <f t="array" ref="S4035">IFERROR(_xlfn.TEXTJOIN(", ",TRUE,IF(ChangeLog[ROW_ID]=$T4035,ChangeLog[Change'#],"")),"")</f>
        <v/>
      </c>
      <c r="T4035">
        <v>4037</v>
      </c>
    </row>
    <row r="4036" spans="1:20" ht="17.100000000000001" customHeight="1" x14ac:dyDescent="0.25">
      <c r="A4036" s="1" t="s">
        <v>1242</v>
      </c>
      <c r="B4036" s="15">
        <v>2022</v>
      </c>
      <c r="C4036" s="15" t="s">
        <v>24</v>
      </c>
      <c r="D4036" s="15" t="s">
        <v>25</v>
      </c>
      <c r="E4036" s="15" t="s">
        <v>25</v>
      </c>
      <c r="F4036" s="15" t="s">
        <v>26</v>
      </c>
      <c r="G4036" s="15" t="s">
        <v>121</v>
      </c>
      <c r="H4036" s="15" t="s">
        <v>25</v>
      </c>
      <c r="I4036" s="15" t="s">
        <v>6432</v>
      </c>
      <c r="J4036" s="1" t="s">
        <v>6433</v>
      </c>
      <c r="K4036" s="15" t="s">
        <v>29</v>
      </c>
      <c r="L4036" s="15">
        <v>1</v>
      </c>
      <c r="M4036" s="15" t="s">
        <v>41</v>
      </c>
      <c r="N4036" s="15">
        <v>1</v>
      </c>
      <c r="O4036" s="15">
        <v>1</v>
      </c>
      <c r="P4036" s="13" t="s">
        <v>31</v>
      </c>
      <c r="Q4036" s="13" t="s">
        <v>32</v>
      </c>
      <c r="R4036" s="1">
        <v>2.51967592592593E-3</v>
      </c>
      <c r="S4036" s="13" t="str" cm="1">
        <f t="array" ref="S4036">IFERROR(_xlfn.TEXTJOIN(", ",TRUE,IF(ChangeLog[ROW_ID]=$T4036,ChangeLog[Change'#],"")),"")</f>
        <v/>
      </c>
      <c r="T4036">
        <v>4038</v>
      </c>
    </row>
    <row r="4037" spans="1:20" ht="17.100000000000001" customHeight="1" x14ac:dyDescent="0.25">
      <c r="A4037" s="1" t="s">
        <v>1242</v>
      </c>
      <c r="B4037" s="15">
        <v>2022</v>
      </c>
      <c r="C4037" s="15" t="s">
        <v>2429</v>
      </c>
      <c r="D4037" s="15" t="s">
        <v>2429</v>
      </c>
      <c r="E4037" s="15" t="s">
        <v>4550</v>
      </c>
      <c r="F4037" s="15" t="s">
        <v>49</v>
      </c>
      <c r="G4037" s="15" t="s">
        <v>369</v>
      </c>
      <c r="H4037" s="15" t="s">
        <v>2429</v>
      </c>
      <c r="I4037" s="15" t="s">
        <v>497</v>
      </c>
      <c r="J4037" s="1" t="s">
        <v>6434</v>
      </c>
      <c r="K4037" s="15" t="s">
        <v>29</v>
      </c>
      <c r="L4037" s="15">
        <v>3</v>
      </c>
      <c r="M4037" s="15" t="s">
        <v>57</v>
      </c>
      <c r="N4037" s="15">
        <v>3</v>
      </c>
      <c r="O4037" s="15">
        <v>1</v>
      </c>
      <c r="P4037" s="13" t="s">
        <v>31</v>
      </c>
      <c r="Q4037" s="13" t="s">
        <v>32</v>
      </c>
      <c r="R4037" s="1" t="s">
        <v>6435</v>
      </c>
      <c r="S4037" s="13" t="str" cm="1">
        <f t="array" ref="S4037">IFERROR(_xlfn.TEXTJOIN(", ",TRUE,IF(ChangeLog[ROW_ID]=$T4037,ChangeLog[Change'#],"")),"")</f>
        <v/>
      </c>
      <c r="T4037">
        <v>4039</v>
      </c>
    </row>
    <row r="4038" spans="1:20" ht="17.100000000000001" customHeight="1" x14ac:dyDescent="0.25">
      <c r="A4038" s="1" t="s">
        <v>1242</v>
      </c>
      <c r="B4038" s="15">
        <v>2022</v>
      </c>
      <c r="C4038" s="15" t="s">
        <v>2429</v>
      </c>
      <c r="D4038" s="15" t="s">
        <v>2429</v>
      </c>
      <c r="E4038" s="15" t="s">
        <v>4550</v>
      </c>
      <c r="F4038" s="15" t="s">
        <v>49</v>
      </c>
      <c r="G4038" s="15" t="s">
        <v>369</v>
      </c>
      <c r="H4038" s="15" t="s">
        <v>2429</v>
      </c>
      <c r="I4038" s="15" t="s">
        <v>497</v>
      </c>
      <c r="J4038" s="1" t="s">
        <v>6436</v>
      </c>
      <c r="K4038" s="15" t="s">
        <v>29</v>
      </c>
      <c r="L4038" s="15">
        <v>1</v>
      </c>
      <c r="M4038" s="15" t="s">
        <v>41</v>
      </c>
      <c r="N4038" s="15">
        <v>1</v>
      </c>
      <c r="O4038" s="15">
        <v>1</v>
      </c>
      <c r="P4038" s="13" t="s">
        <v>31</v>
      </c>
      <c r="Q4038" s="13" t="s">
        <v>32</v>
      </c>
      <c r="R4038" s="1" t="s">
        <v>6437</v>
      </c>
      <c r="S4038" s="13" t="str" cm="1">
        <f t="array" ref="S4038">IFERROR(_xlfn.TEXTJOIN(", ",TRUE,IF(ChangeLog[ROW_ID]=$T4038,ChangeLog[Change'#],"")),"")</f>
        <v/>
      </c>
      <c r="T4038">
        <v>4040</v>
      </c>
    </row>
    <row r="4039" spans="1:20" ht="17.100000000000001" customHeight="1" x14ac:dyDescent="0.25">
      <c r="A4039" s="1" t="s">
        <v>1242</v>
      </c>
      <c r="B4039" s="15">
        <v>2022</v>
      </c>
      <c r="C4039" s="15" t="s">
        <v>47</v>
      </c>
      <c r="D4039" s="15" t="s">
        <v>47</v>
      </c>
      <c r="E4039" s="15" t="s">
        <v>48</v>
      </c>
      <c r="F4039" s="15" t="s">
        <v>49</v>
      </c>
      <c r="G4039" s="15" t="s">
        <v>760</v>
      </c>
      <c r="H4039" s="15" t="s">
        <v>47</v>
      </c>
      <c r="I4039" s="15" t="s">
        <v>6438</v>
      </c>
      <c r="J4039" s="1" t="s">
        <v>6439</v>
      </c>
      <c r="K4039" s="15" t="s">
        <v>29</v>
      </c>
      <c r="L4039" s="15">
        <v>3</v>
      </c>
      <c r="M4039" s="15" t="s">
        <v>57</v>
      </c>
      <c r="N4039" s="15">
        <v>3</v>
      </c>
      <c r="O4039" s="15">
        <v>1</v>
      </c>
      <c r="P4039" s="13" t="s">
        <v>31</v>
      </c>
      <c r="Q4039" s="13" t="s">
        <v>32</v>
      </c>
      <c r="R4039" s="1">
        <v>2.7341435185185201E-2</v>
      </c>
      <c r="S4039" s="13" t="str" cm="1">
        <f t="array" ref="S4039">IFERROR(_xlfn.TEXTJOIN(", ",TRUE,IF(ChangeLog[ROW_ID]=$T4039,ChangeLog[Change'#],"")),"")</f>
        <v/>
      </c>
      <c r="T4039">
        <v>4041</v>
      </c>
    </row>
    <row r="4040" spans="1:20" ht="17.100000000000001" customHeight="1" x14ac:dyDescent="0.25">
      <c r="A4040" s="1" t="s">
        <v>1242</v>
      </c>
      <c r="B4040" s="15">
        <v>2022</v>
      </c>
      <c r="C4040" s="15" t="s">
        <v>47</v>
      </c>
      <c r="D4040" s="15" t="s">
        <v>47</v>
      </c>
      <c r="E4040" s="15" t="s">
        <v>48</v>
      </c>
      <c r="F4040" s="15" t="s">
        <v>49</v>
      </c>
      <c r="G4040" s="15" t="s">
        <v>1561</v>
      </c>
      <c r="H4040" s="15" t="s">
        <v>47</v>
      </c>
      <c r="I4040" s="15" t="s">
        <v>6440</v>
      </c>
      <c r="J4040" s="1" t="s">
        <v>6439</v>
      </c>
      <c r="K4040" s="15" t="s">
        <v>29</v>
      </c>
      <c r="L4040" s="15">
        <v>3</v>
      </c>
      <c r="M4040" s="15" t="s">
        <v>57</v>
      </c>
      <c r="N4040" s="15">
        <v>3</v>
      </c>
      <c r="O4040" s="15">
        <v>1</v>
      </c>
      <c r="P4040" s="13" t="s">
        <v>31</v>
      </c>
      <c r="Q4040" s="13" t="s">
        <v>32</v>
      </c>
      <c r="R4040" s="1">
        <v>3.1643518518518501E-3</v>
      </c>
      <c r="S4040" s="13" t="str" cm="1">
        <f t="array" ref="S4040">IFERROR(_xlfn.TEXTJOIN(", ",TRUE,IF(ChangeLog[ROW_ID]=$T4040,ChangeLog[Change'#],"")),"")</f>
        <v/>
      </c>
      <c r="T4040">
        <v>4042</v>
      </c>
    </row>
    <row r="4041" spans="1:20" ht="17.100000000000001" customHeight="1" x14ac:dyDescent="0.25">
      <c r="A4041" s="1" t="s">
        <v>1242</v>
      </c>
      <c r="B4041" s="15">
        <v>2022</v>
      </c>
      <c r="C4041" s="15" t="s">
        <v>47</v>
      </c>
      <c r="D4041" s="15" t="s">
        <v>47</v>
      </c>
      <c r="E4041" s="15" t="s">
        <v>48</v>
      </c>
      <c r="F4041" s="15" t="s">
        <v>26</v>
      </c>
      <c r="G4041" s="15" t="s">
        <v>127</v>
      </c>
      <c r="H4041" s="15" t="s">
        <v>47</v>
      </c>
      <c r="I4041" s="15" t="s">
        <v>6441</v>
      </c>
      <c r="J4041" s="1" t="s">
        <v>6442</v>
      </c>
      <c r="K4041" s="15" t="s">
        <v>29</v>
      </c>
      <c r="L4041" s="15">
        <v>3</v>
      </c>
      <c r="M4041" s="15" t="s">
        <v>57</v>
      </c>
      <c r="N4041" s="15">
        <v>3</v>
      </c>
      <c r="O4041" s="15">
        <v>1</v>
      </c>
      <c r="P4041" s="13" t="s">
        <v>31</v>
      </c>
      <c r="Q4041" s="13" t="s">
        <v>32</v>
      </c>
      <c r="R4041" s="1">
        <v>39.44</v>
      </c>
      <c r="S4041" s="13" t="str" cm="1">
        <f t="array" ref="S4041">IFERROR(_xlfn.TEXTJOIN(", ",TRUE,IF(ChangeLog[ROW_ID]=$T4041,ChangeLog[Change'#],"")),"")</f>
        <v/>
      </c>
      <c r="T4041">
        <v>4043</v>
      </c>
    </row>
    <row r="4042" spans="1:20" ht="17.100000000000001" customHeight="1" x14ac:dyDescent="0.25">
      <c r="A4042" s="1" t="s">
        <v>1242</v>
      </c>
      <c r="B4042" s="15">
        <v>2022</v>
      </c>
      <c r="C4042" s="15" t="s">
        <v>47</v>
      </c>
      <c r="D4042" s="15" t="s">
        <v>47</v>
      </c>
      <c r="E4042" s="15" t="s">
        <v>48</v>
      </c>
      <c r="F4042" s="15" t="s">
        <v>26</v>
      </c>
      <c r="G4042" s="15" t="s">
        <v>116</v>
      </c>
      <c r="H4042" s="15" t="s">
        <v>47</v>
      </c>
      <c r="I4042" s="15" t="s">
        <v>6443</v>
      </c>
      <c r="J4042" s="1" t="s">
        <v>6444</v>
      </c>
      <c r="K4042" s="15" t="s">
        <v>29</v>
      </c>
      <c r="L4042" s="15">
        <v>3</v>
      </c>
      <c r="M4042" s="15" t="s">
        <v>57</v>
      </c>
      <c r="N4042" s="15">
        <v>3</v>
      </c>
      <c r="O4042" s="15">
        <v>1</v>
      </c>
      <c r="P4042" s="13" t="s">
        <v>31</v>
      </c>
      <c r="Q4042" s="13" t="s">
        <v>32</v>
      </c>
      <c r="R4042" s="1">
        <v>2.2118055555555602E-3</v>
      </c>
      <c r="S4042" s="13" t="str" cm="1">
        <f t="array" ref="S4042">IFERROR(_xlfn.TEXTJOIN(", ",TRUE,IF(ChangeLog[ROW_ID]=$T4042,ChangeLog[Change'#],"")),"")</f>
        <v/>
      </c>
      <c r="T4042">
        <v>4044</v>
      </c>
    </row>
    <row r="4043" spans="1:20" ht="17.100000000000001" customHeight="1" x14ac:dyDescent="0.25">
      <c r="A4043" s="1" t="s">
        <v>1242</v>
      </c>
      <c r="B4043" s="15">
        <v>2022</v>
      </c>
      <c r="C4043" s="15" t="s">
        <v>47</v>
      </c>
      <c r="D4043" s="15" t="s">
        <v>47</v>
      </c>
      <c r="E4043" s="15" t="s">
        <v>48</v>
      </c>
      <c r="F4043" s="15" t="s">
        <v>26</v>
      </c>
      <c r="G4043" s="15" t="s">
        <v>72</v>
      </c>
      <c r="H4043" s="15" t="s">
        <v>47</v>
      </c>
      <c r="I4043" s="15" t="s">
        <v>6445</v>
      </c>
      <c r="J4043" s="1" t="s">
        <v>1212</v>
      </c>
      <c r="K4043" s="15" t="s">
        <v>29</v>
      </c>
      <c r="L4043" s="15">
        <v>3</v>
      </c>
      <c r="M4043" s="15" t="s">
        <v>57</v>
      </c>
      <c r="N4043" s="15">
        <v>3</v>
      </c>
      <c r="O4043" s="15">
        <v>1</v>
      </c>
      <c r="P4043" s="13" t="s">
        <v>31</v>
      </c>
      <c r="Q4043" s="13" t="s">
        <v>32</v>
      </c>
      <c r="R4043" s="1">
        <v>10.56</v>
      </c>
      <c r="S4043" s="13" t="str" cm="1">
        <f t="array" ref="S4043">IFERROR(_xlfn.TEXTJOIN(", ",TRUE,IF(ChangeLog[ROW_ID]=$T4043,ChangeLog[Change'#],"")),"")</f>
        <v/>
      </c>
      <c r="T4043">
        <v>4045</v>
      </c>
    </row>
    <row r="4044" spans="1:20" ht="17.100000000000001" customHeight="1" x14ac:dyDescent="0.25">
      <c r="A4044" s="1" t="s">
        <v>1242</v>
      </c>
      <c r="B4044" s="15">
        <v>2022</v>
      </c>
      <c r="C4044" s="15" t="s">
        <v>47</v>
      </c>
      <c r="D4044" s="15" t="s">
        <v>47</v>
      </c>
      <c r="E4044" s="15" t="s">
        <v>48</v>
      </c>
      <c r="F4044" s="15" t="s">
        <v>26</v>
      </c>
      <c r="G4044" s="15" t="s">
        <v>58</v>
      </c>
      <c r="H4044" s="15" t="s">
        <v>47</v>
      </c>
      <c r="I4044" s="15" t="s">
        <v>6446</v>
      </c>
      <c r="J4044" s="1" t="s">
        <v>6447</v>
      </c>
      <c r="K4044" s="15" t="s">
        <v>29</v>
      </c>
      <c r="L4044" s="15">
        <v>3</v>
      </c>
      <c r="M4044" s="15" t="s">
        <v>57</v>
      </c>
      <c r="N4044" s="15">
        <v>3</v>
      </c>
      <c r="O4044" s="15">
        <v>1</v>
      </c>
      <c r="P4044" s="13" t="s">
        <v>31</v>
      </c>
      <c r="Q4044" s="13" t="s">
        <v>32</v>
      </c>
      <c r="R4044" s="1">
        <v>51.19</v>
      </c>
      <c r="S4044" s="13" t="str" cm="1">
        <f t="array" ref="S4044">IFERROR(_xlfn.TEXTJOIN(", ",TRUE,IF(ChangeLog[ROW_ID]=$T4044,ChangeLog[Change'#],"")),"")</f>
        <v/>
      </c>
      <c r="T4044">
        <v>4046</v>
      </c>
    </row>
    <row r="4045" spans="1:20" ht="17.100000000000001" customHeight="1" x14ac:dyDescent="0.25">
      <c r="A4045" s="1" t="s">
        <v>1242</v>
      </c>
      <c r="B4045" s="15">
        <v>2022</v>
      </c>
      <c r="C4045" s="15" t="s">
        <v>47</v>
      </c>
      <c r="D4045" s="15" t="s">
        <v>47</v>
      </c>
      <c r="E4045" s="15" t="s">
        <v>48</v>
      </c>
      <c r="F4045" s="15" t="s">
        <v>26</v>
      </c>
      <c r="G4045" s="15" t="s">
        <v>143</v>
      </c>
      <c r="H4045" s="15" t="s">
        <v>47</v>
      </c>
      <c r="I4045" s="15" t="s">
        <v>6448</v>
      </c>
      <c r="J4045" s="1" t="s">
        <v>6449</v>
      </c>
      <c r="K4045" s="15" t="s">
        <v>29</v>
      </c>
      <c r="L4045" s="15">
        <v>3</v>
      </c>
      <c r="M4045" s="15" t="s">
        <v>57</v>
      </c>
      <c r="N4045" s="15">
        <v>3</v>
      </c>
      <c r="O4045" s="15">
        <v>1</v>
      </c>
      <c r="P4045" s="13" t="s">
        <v>31</v>
      </c>
      <c r="Q4045" s="13" t="s">
        <v>32</v>
      </c>
      <c r="R4045" s="1">
        <v>47.46</v>
      </c>
      <c r="S4045" s="13" t="str" cm="1">
        <f t="array" ref="S4045">IFERROR(_xlfn.TEXTJOIN(", ",TRUE,IF(ChangeLog[ROW_ID]=$T4045,ChangeLog[Change'#],"")),"")</f>
        <v/>
      </c>
      <c r="T4045">
        <v>4047</v>
      </c>
    </row>
    <row r="4046" spans="1:20" ht="17.100000000000001" customHeight="1" x14ac:dyDescent="0.25">
      <c r="A4046" s="1" t="s">
        <v>1242</v>
      </c>
      <c r="B4046" s="15">
        <v>2022</v>
      </c>
      <c r="C4046" s="15" t="s">
        <v>47</v>
      </c>
      <c r="D4046" s="15" t="s">
        <v>47</v>
      </c>
      <c r="E4046" s="15" t="s">
        <v>48</v>
      </c>
      <c r="F4046" s="15" t="s">
        <v>49</v>
      </c>
      <c r="G4046" s="15" t="s">
        <v>52</v>
      </c>
      <c r="H4046" s="15" t="s">
        <v>47</v>
      </c>
      <c r="I4046" s="15" t="s">
        <v>460</v>
      </c>
      <c r="J4046" s="1" t="s">
        <v>461</v>
      </c>
      <c r="K4046" s="15" t="s">
        <v>29</v>
      </c>
      <c r="L4046" s="15">
        <v>1</v>
      </c>
      <c r="M4046" s="15" t="s">
        <v>41</v>
      </c>
      <c r="N4046" s="15">
        <v>1</v>
      </c>
      <c r="O4046" s="15">
        <v>1</v>
      </c>
      <c r="P4046" s="13" t="s">
        <v>31</v>
      </c>
      <c r="Q4046" s="13" t="s">
        <v>32</v>
      </c>
      <c r="R4046" s="1">
        <v>23.52</v>
      </c>
      <c r="S4046" s="13" t="str" cm="1">
        <f t="array" ref="S4046">IFERROR(_xlfn.TEXTJOIN(", ",TRUE,IF(ChangeLog[ROW_ID]=$T4046,ChangeLog[Change'#],"")),"")</f>
        <v/>
      </c>
      <c r="T4046">
        <v>4048</v>
      </c>
    </row>
    <row r="4047" spans="1:20" ht="17.100000000000001" customHeight="1" x14ac:dyDescent="0.25">
      <c r="A4047" s="1" t="s">
        <v>1242</v>
      </c>
      <c r="B4047" s="15">
        <v>2022</v>
      </c>
      <c r="C4047" s="15" t="s">
        <v>47</v>
      </c>
      <c r="D4047" s="15" t="s">
        <v>47</v>
      </c>
      <c r="E4047" s="15" t="s">
        <v>48</v>
      </c>
      <c r="F4047" s="15" t="s">
        <v>26</v>
      </c>
      <c r="G4047" s="15" t="s">
        <v>54</v>
      </c>
      <c r="H4047" s="15" t="s">
        <v>47</v>
      </c>
      <c r="I4047" s="15" t="s">
        <v>6450</v>
      </c>
      <c r="J4047" s="1" t="s">
        <v>6451</v>
      </c>
      <c r="K4047" s="15" t="s">
        <v>29</v>
      </c>
      <c r="L4047" s="15">
        <v>2</v>
      </c>
      <c r="M4047" s="15" t="s">
        <v>30</v>
      </c>
      <c r="N4047" s="15">
        <v>2</v>
      </c>
      <c r="O4047" s="15">
        <v>1</v>
      </c>
      <c r="P4047" s="13" t="s">
        <v>31</v>
      </c>
      <c r="Q4047" s="13" t="s">
        <v>32</v>
      </c>
      <c r="R4047" s="1">
        <v>13.94</v>
      </c>
      <c r="S4047" s="13" t="str" cm="1">
        <f t="array" ref="S4047">IFERROR(_xlfn.TEXTJOIN(", ",TRUE,IF(ChangeLog[ROW_ID]=$T4047,ChangeLog[Change'#],"")),"")</f>
        <v/>
      </c>
      <c r="T4047">
        <v>4049</v>
      </c>
    </row>
    <row r="4048" spans="1:20" ht="17.100000000000001" customHeight="1" x14ac:dyDescent="0.25">
      <c r="A4048" s="1" t="s">
        <v>1242</v>
      </c>
      <c r="B4048" s="15">
        <v>2022</v>
      </c>
      <c r="C4048" s="15" t="s">
        <v>47</v>
      </c>
      <c r="D4048" s="15" t="s">
        <v>47</v>
      </c>
      <c r="E4048" s="15" t="s">
        <v>48</v>
      </c>
      <c r="F4048" s="15" t="s">
        <v>49</v>
      </c>
      <c r="G4048" s="15" t="s">
        <v>72</v>
      </c>
      <c r="H4048" s="15" t="s">
        <v>47</v>
      </c>
      <c r="I4048" s="15" t="s">
        <v>462</v>
      </c>
      <c r="J4048" s="1" t="s">
        <v>461</v>
      </c>
      <c r="K4048" s="15" t="s">
        <v>29</v>
      </c>
      <c r="L4048" s="15">
        <v>2</v>
      </c>
      <c r="M4048" s="15" t="s">
        <v>30</v>
      </c>
      <c r="N4048" s="15">
        <v>2</v>
      </c>
      <c r="O4048" s="15">
        <v>1</v>
      </c>
      <c r="P4048" s="13" t="s">
        <v>31</v>
      </c>
      <c r="Q4048" s="13" t="s">
        <v>32</v>
      </c>
      <c r="R4048" s="1">
        <v>11.62</v>
      </c>
      <c r="S4048" s="13" t="str" cm="1">
        <f t="array" ref="S4048">IFERROR(_xlfn.TEXTJOIN(", ",TRUE,IF(ChangeLog[ROW_ID]=$T4048,ChangeLog[Change'#],"")),"")</f>
        <v/>
      </c>
      <c r="T4048">
        <v>4050</v>
      </c>
    </row>
    <row r="4049" spans="1:20" ht="17.100000000000001" customHeight="1" x14ac:dyDescent="0.25">
      <c r="A4049" s="1" t="s">
        <v>1242</v>
      </c>
      <c r="B4049" s="15">
        <v>2022</v>
      </c>
      <c r="C4049" s="15" t="s">
        <v>47</v>
      </c>
      <c r="D4049" s="15" t="s">
        <v>47</v>
      </c>
      <c r="E4049" s="15" t="s">
        <v>112</v>
      </c>
      <c r="F4049" s="15" t="s">
        <v>49</v>
      </c>
      <c r="G4049" s="15" t="s">
        <v>113</v>
      </c>
      <c r="H4049" s="15" t="s">
        <v>1255</v>
      </c>
      <c r="I4049" s="15" t="s">
        <v>6452</v>
      </c>
      <c r="J4049" s="1" t="s">
        <v>6453</v>
      </c>
      <c r="K4049" s="15" t="s">
        <v>29</v>
      </c>
      <c r="L4049" s="15">
        <v>2</v>
      </c>
      <c r="M4049" s="15" t="s">
        <v>30</v>
      </c>
      <c r="N4049" s="15">
        <v>2</v>
      </c>
      <c r="O4049" s="15">
        <v>1</v>
      </c>
      <c r="P4049" s="13" t="s">
        <v>31</v>
      </c>
      <c r="Q4049" s="13" t="s">
        <v>32</v>
      </c>
      <c r="R4049" s="1" t="s">
        <v>6454</v>
      </c>
      <c r="S4049" s="13" t="str" cm="1">
        <f t="array" ref="S4049">IFERROR(_xlfn.TEXTJOIN(", ",TRUE,IF(ChangeLog[ROW_ID]=$T4049,ChangeLog[Change'#],"")),"")</f>
        <v/>
      </c>
      <c r="T4049">
        <v>4051</v>
      </c>
    </row>
    <row r="4050" spans="1:20" ht="17.100000000000001" customHeight="1" x14ac:dyDescent="0.25">
      <c r="A4050" s="1" t="s">
        <v>1242</v>
      </c>
      <c r="B4050" s="15">
        <v>2022</v>
      </c>
      <c r="C4050" s="15" t="s">
        <v>276</v>
      </c>
      <c r="D4050" s="15" t="s">
        <v>276</v>
      </c>
      <c r="E4050" s="15" t="s">
        <v>276</v>
      </c>
      <c r="F4050" s="15" t="s">
        <v>26</v>
      </c>
      <c r="G4050" s="15" t="s">
        <v>36</v>
      </c>
      <c r="H4050" s="15" t="s">
        <v>1418</v>
      </c>
      <c r="I4050" s="15" t="s">
        <v>420</v>
      </c>
      <c r="J4050" s="1" t="s">
        <v>6455</v>
      </c>
      <c r="K4050" s="15" t="s">
        <v>29</v>
      </c>
      <c r="L4050" s="15">
        <v>3</v>
      </c>
      <c r="M4050" s="15" t="s">
        <v>57</v>
      </c>
      <c r="N4050" s="15">
        <v>3</v>
      </c>
      <c r="O4050" s="15">
        <v>1</v>
      </c>
      <c r="P4050" s="13" t="s">
        <v>31</v>
      </c>
      <c r="Q4050" s="13" t="s">
        <v>32</v>
      </c>
      <c r="R4050" s="1">
        <v>46083</v>
      </c>
      <c r="S4050" s="13" t="str" cm="1">
        <f t="array" ref="S4050">IFERROR(_xlfn.TEXTJOIN(", ",TRUE,IF(ChangeLog[ROW_ID]=$T4050,ChangeLog[Change'#],"")),"")</f>
        <v/>
      </c>
      <c r="T4050">
        <v>4052</v>
      </c>
    </row>
    <row r="4051" spans="1:20" ht="17.100000000000001" customHeight="1" x14ac:dyDescent="0.25">
      <c r="A4051" s="1" t="s">
        <v>1242</v>
      </c>
      <c r="B4051" s="15">
        <v>2022</v>
      </c>
      <c r="C4051" s="15" t="s">
        <v>276</v>
      </c>
      <c r="D4051" s="15" t="s">
        <v>276</v>
      </c>
      <c r="E4051" s="15" t="s">
        <v>276</v>
      </c>
      <c r="F4051" s="15" t="s">
        <v>49</v>
      </c>
      <c r="G4051" s="15" t="s">
        <v>36</v>
      </c>
      <c r="H4051" s="15" t="s">
        <v>1418</v>
      </c>
      <c r="I4051" s="15" t="s">
        <v>470</v>
      </c>
      <c r="J4051" s="1" t="s">
        <v>6456</v>
      </c>
      <c r="K4051" s="15" t="s">
        <v>29</v>
      </c>
      <c r="L4051" s="15">
        <v>3</v>
      </c>
      <c r="M4051" s="15" t="s">
        <v>57</v>
      </c>
      <c r="N4051" s="15">
        <v>3</v>
      </c>
      <c r="O4051" s="15">
        <v>1</v>
      </c>
      <c r="P4051" s="13" t="s">
        <v>31</v>
      </c>
      <c r="Q4051" s="13" t="s">
        <v>32</v>
      </c>
      <c r="R4051" s="1" t="s">
        <v>6372</v>
      </c>
      <c r="S4051" s="13" t="str" cm="1">
        <f t="array" ref="S4051">IFERROR(_xlfn.TEXTJOIN(", ",TRUE,IF(ChangeLog[ROW_ID]=$T4051,ChangeLog[Change'#],"")),"")</f>
        <v/>
      </c>
      <c r="T4051">
        <v>4053</v>
      </c>
    </row>
    <row r="4052" spans="1:20" ht="17.100000000000001" customHeight="1" x14ac:dyDescent="0.25">
      <c r="A4052" s="1" t="s">
        <v>1242</v>
      </c>
      <c r="B4052" s="15">
        <v>2022</v>
      </c>
      <c r="C4052" s="15" t="s">
        <v>276</v>
      </c>
      <c r="D4052" s="15" t="s">
        <v>276</v>
      </c>
      <c r="E4052" s="15" t="s">
        <v>276</v>
      </c>
      <c r="F4052" s="15" t="s">
        <v>26</v>
      </c>
      <c r="G4052" s="15" t="s">
        <v>283</v>
      </c>
      <c r="H4052" s="15" t="s">
        <v>1418</v>
      </c>
      <c r="I4052" s="15" t="s">
        <v>6457</v>
      </c>
      <c r="J4052" s="1" t="s">
        <v>6458</v>
      </c>
      <c r="K4052" s="15" t="s">
        <v>29</v>
      </c>
      <c r="L4052" s="15">
        <v>3</v>
      </c>
      <c r="M4052" s="15" t="s">
        <v>57</v>
      </c>
      <c r="N4052" s="15">
        <v>3</v>
      </c>
      <c r="O4052" s="15">
        <v>1</v>
      </c>
      <c r="P4052" s="13" t="s">
        <v>31</v>
      </c>
      <c r="Q4052" s="13" t="s">
        <v>32</v>
      </c>
      <c r="R4052" s="1">
        <v>46054</v>
      </c>
      <c r="S4052" s="13" t="str" cm="1">
        <f t="array" ref="S4052">IFERROR(_xlfn.TEXTJOIN(", ",TRUE,IF(ChangeLog[ROW_ID]=$T4052,ChangeLog[Change'#],"")),"")</f>
        <v/>
      </c>
      <c r="T4052">
        <v>4054</v>
      </c>
    </row>
    <row r="4053" spans="1:20" ht="17.100000000000001" customHeight="1" x14ac:dyDescent="0.25">
      <c r="A4053" s="1" t="s">
        <v>1242</v>
      </c>
      <c r="B4053" s="15">
        <v>2022</v>
      </c>
      <c r="C4053" s="15" t="s">
        <v>276</v>
      </c>
      <c r="D4053" s="15" t="s">
        <v>276</v>
      </c>
      <c r="E4053" s="15" t="s">
        <v>276</v>
      </c>
      <c r="F4053" s="15" t="s">
        <v>26</v>
      </c>
      <c r="G4053" s="15" t="s">
        <v>152</v>
      </c>
      <c r="H4053" s="15" t="s">
        <v>1418</v>
      </c>
      <c r="I4053" s="15" t="s">
        <v>6459</v>
      </c>
      <c r="J4053" s="1" t="s">
        <v>6460</v>
      </c>
      <c r="K4053" s="15" t="s">
        <v>29</v>
      </c>
      <c r="L4053" s="15">
        <v>3</v>
      </c>
      <c r="M4053" s="15" t="s">
        <v>57</v>
      </c>
      <c r="N4053" s="15">
        <v>3</v>
      </c>
      <c r="O4053" s="15">
        <v>1</v>
      </c>
      <c r="P4053" s="13" t="s">
        <v>31</v>
      </c>
      <c r="Q4053" s="13" t="s">
        <v>32</v>
      </c>
      <c r="R4053" s="1" t="s">
        <v>617</v>
      </c>
      <c r="S4053" s="13" t="str" cm="1">
        <f t="array" ref="S4053">IFERROR(_xlfn.TEXTJOIN(", ",TRUE,IF(ChangeLog[ROW_ID]=$T4053,ChangeLog[Change'#],"")),"")</f>
        <v/>
      </c>
      <c r="T4053">
        <v>4055</v>
      </c>
    </row>
    <row r="4054" spans="1:20" ht="17.100000000000001" customHeight="1" x14ac:dyDescent="0.25">
      <c r="A4054" s="1" t="s">
        <v>1242</v>
      </c>
      <c r="B4054" s="15">
        <v>2022</v>
      </c>
      <c r="C4054" s="15" t="s">
        <v>276</v>
      </c>
      <c r="D4054" s="15" t="s">
        <v>276</v>
      </c>
      <c r="E4054" s="15" t="s">
        <v>276</v>
      </c>
      <c r="F4054" s="15" t="s">
        <v>26</v>
      </c>
      <c r="G4054" s="15" t="s">
        <v>152</v>
      </c>
      <c r="H4054" s="15" t="s">
        <v>1418</v>
      </c>
      <c r="I4054" s="15" t="s">
        <v>254</v>
      </c>
      <c r="J4054" s="1" t="s">
        <v>1158</v>
      </c>
      <c r="K4054" s="15" t="s">
        <v>29</v>
      </c>
      <c r="L4054" s="15">
        <v>2</v>
      </c>
      <c r="M4054" s="15" t="s">
        <v>30</v>
      </c>
      <c r="N4054" s="15">
        <v>2</v>
      </c>
      <c r="O4054" s="15">
        <v>1</v>
      </c>
      <c r="P4054" s="13" t="s">
        <v>31</v>
      </c>
      <c r="Q4054" s="13" t="s">
        <v>32</v>
      </c>
      <c r="R4054" s="1" t="s">
        <v>617</v>
      </c>
      <c r="S4054" s="13" t="str" cm="1">
        <f t="array" ref="S4054">IFERROR(_xlfn.TEXTJOIN(", ",TRUE,IF(ChangeLog[ROW_ID]=$T4054,ChangeLog[Change'#],"")),"")</f>
        <v/>
      </c>
      <c r="T4054">
        <v>4056</v>
      </c>
    </row>
    <row r="4055" spans="1:20" ht="17.100000000000001" customHeight="1" x14ac:dyDescent="0.25">
      <c r="A4055" s="1" t="s">
        <v>1242</v>
      </c>
      <c r="B4055" s="15">
        <v>2022</v>
      </c>
      <c r="C4055" s="15" t="s">
        <v>276</v>
      </c>
      <c r="D4055" s="15" t="s">
        <v>276</v>
      </c>
      <c r="E4055" s="15" t="s">
        <v>276</v>
      </c>
      <c r="F4055" s="15" t="s">
        <v>49</v>
      </c>
      <c r="G4055" s="15" t="s">
        <v>283</v>
      </c>
      <c r="H4055" s="15" t="s">
        <v>1418</v>
      </c>
      <c r="I4055" s="15" t="s">
        <v>6461</v>
      </c>
      <c r="J4055" s="1" t="s">
        <v>6462</v>
      </c>
      <c r="K4055" s="15" t="s">
        <v>29</v>
      </c>
      <c r="L4055" s="15">
        <v>3</v>
      </c>
      <c r="M4055" s="15" t="s">
        <v>57</v>
      </c>
      <c r="N4055" s="15">
        <v>3</v>
      </c>
      <c r="O4055" s="15">
        <v>1</v>
      </c>
      <c r="P4055" s="13" t="s">
        <v>31</v>
      </c>
      <c r="Q4055" s="13" t="s">
        <v>32</v>
      </c>
      <c r="R4055" s="1" t="s">
        <v>617</v>
      </c>
      <c r="S4055" s="13" t="str" cm="1">
        <f t="array" ref="S4055">IFERROR(_xlfn.TEXTJOIN(", ",TRUE,IF(ChangeLog[ROW_ID]=$T4055,ChangeLog[Change'#],"")),"")</f>
        <v/>
      </c>
      <c r="T4055">
        <v>4057</v>
      </c>
    </row>
    <row r="4056" spans="1:20" ht="17.100000000000001" customHeight="1" x14ac:dyDescent="0.25">
      <c r="A4056" s="1" t="s">
        <v>1242</v>
      </c>
      <c r="B4056" s="15">
        <v>2022</v>
      </c>
      <c r="C4056" s="15" t="s">
        <v>150</v>
      </c>
      <c r="D4056" s="15" t="s">
        <v>150</v>
      </c>
      <c r="E4056" s="15" t="s">
        <v>151</v>
      </c>
      <c r="F4056" s="15" t="s">
        <v>26</v>
      </c>
      <c r="G4056" s="15" t="s">
        <v>2330</v>
      </c>
      <c r="H4056" s="15" t="s">
        <v>150</v>
      </c>
      <c r="I4056" s="15" t="s">
        <v>6463</v>
      </c>
      <c r="J4056" s="1" t="s">
        <v>6464</v>
      </c>
      <c r="K4056" s="15" t="s">
        <v>29</v>
      </c>
      <c r="L4056" s="15">
        <v>3</v>
      </c>
      <c r="M4056" s="15" t="s">
        <v>57</v>
      </c>
      <c r="N4056" s="15">
        <v>3</v>
      </c>
      <c r="O4056" s="15">
        <v>1</v>
      </c>
      <c r="P4056" s="13" t="s">
        <v>31</v>
      </c>
      <c r="Q4056" s="13" t="s">
        <v>32</v>
      </c>
      <c r="R4056" s="1">
        <v>4963</v>
      </c>
      <c r="S4056" s="13" t="str" cm="1">
        <f t="array" ref="S4056">IFERROR(_xlfn.TEXTJOIN(", ",TRUE,IF(ChangeLog[ROW_ID]=$T4056,ChangeLog[Change'#],"")),"")</f>
        <v/>
      </c>
      <c r="T4056">
        <v>4058</v>
      </c>
    </row>
    <row r="4057" spans="1:20" ht="17.100000000000001" customHeight="1" x14ac:dyDescent="0.25">
      <c r="A4057" s="1" t="s">
        <v>1242</v>
      </c>
      <c r="B4057" s="15">
        <v>2022</v>
      </c>
      <c r="C4057" s="15" t="s">
        <v>150</v>
      </c>
      <c r="D4057" s="15" t="s">
        <v>150</v>
      </c>
      <c r="E4057" s="15" t="s">
        <v>151</v>
      </c>
      <c r="F4057" s="15" t="s">
        <v>49</v>
      </c>
      <c r="G4057" s="15" t="s">
        <v>152</v>
      </c>
      <c r="H4057" s="15" t="s">
        <v>150</v>
      </c>
      <c r="I4057" s="15" t="s">
        <v>6465</v>
      </c>
      <c r="J4057" s="1" t="s">
        <v>6466</v>
      </c>
      <c r="K4057" s="15" t="s">
        <v>29</v>
      </c>
      <c r="L4057" s="15">
        <v>1</v>
      </c>
      <c r="M4057" s="15" t="s">
        <v>41</v>
      </c>
      <c r="N4057" s="15">
        <v>1</v>
      </c>
      <c r="O4057" s="15">
        <v>1</v>
      </c>
      <c r="P4057" s="13" t="s">
        <v>31</v>
      </c>
      <c r="Q4057" s="13" t="s">
        <v>32</v>
      </c>
      <c r="R4057" s="1">
        <v>1442</v>
      </c>
      <c r="S4057" s="13" t="str" cm="1">
        <f t="array" ref="S4057">IFERROR(_xlfn.TEXTJOIN(", ",TRUE,IF(ChangeLog[ROW_ID]=$T4057,ChangeLog[Change'#],"")),"")</f>
        <v/>
      </c>
      <c r="T4057">
        <v>4059</v>
      </c>
    </row>
    <row r="4058" spans="1:20" ht="17.100000000000001" customHeight="1" x14ac:dyDescent="0.25">
      <c r="A4058" s="1" t="s">
        <v>1242</v>
      </c>
      <c r="B4058" s="15">
        <v>2022</v>
      </c>
      <c r="C4058" s="15" t="s">
        <v>150</v>
      </c>
      <c r="D4058" s="15" t="s">
        <v>150</v>
      </c>
      <c r="E4058" s="15" t="s">
        <v>151</v>
      </c>
      <c r="F4058" s="15" t="s">
        <v>26</v>
      </c>
      <c r="G4058" s="15" t="s">
        <v>283</v>
      </c>
      <c r="H4058" s="15" t="s">
        <v>150</v>
      </c>
      <c r="I4058" s="15" t="s">
        <v>612</v>
      </c>
      <c r="J4058" s="1" t="s">
        <v>6467</v>
      </c>
      <c r="K4058" s="15" t="s">
        <v>29</v>
      </c>
      <c r="L4058" s="15">
        <v>3</v>
      </c>
      <c r="M4058" s="15" t="s">
        <v>57</v>
      </c>
      <c r="N4058" s="15">
        <v>3</v>
      </c>
      <c r="O4058" s="15">
        <v>1</v>
      </c>
      <c r="P4058" s="13" t="s">
        <v>31</v>
      </c>
      <c r="Q4058" s="13" t="s">
        <v>32</v>
      </c>
      <c r="R4058" s="1">
        <v>2551</v>
      </c>
      <c r="S4058" s="13" t="str" cm="1">
        <f t="array" ref="S4058">IFERROR(_xlfn.TEXTJOIN(", ",TRUE,IF(ChangeLog[ROW_ID]=$T4058,ChangeLog[Change'#],"")),"")</f>
        <v/>
      </c>
      <c r="T4058">
        <v>4060</v>
      </c>
    </row>
    <row r="4059" spans="1:20" ht="17.100000000000001" customHeight="1" x14ac:dyDescent="0.25">
      <c r="A4059" s="1" t="s">
        <v>1242</v>
      </c>
      <c r="B4059" s="15">
        <v>2022</v>
      </c>
      <c r="C4059" s="15" t="s">
        <v>150</v>
      </c>
      <c r="D4059" s="15" t="s">
        <v>150</v>
      </c>
      <c r="E4059" s="15" t="s">
        <v>151</v>
      </c>
      <c r="F4059" s="15" t="s">
        <v>49</v>
      </c>
      <c r="G4059" s="15" t="s">
        <v>152</v>
      </c>
      <c r="H4059" s="15" t="s">
        <v>150</v>
      </c>
      <c r="I4059" s="15" t="s">
        <v>393</v>
      </c>
      <c r="J4059" s="1" t="s">
        <v>340</v>
      </c>
      <c r="K4059" s="15" t="s">
        <v>29</v>
      </c>
      <c r="L4059" s="15">
        <v>3</v>
      </c>
      <c r="M4059" s="15" t="s">
        <v>57</v>
      </c>
      <c r="N4059" s="15">
        <v>3</v>
      </c>
      <c r="O4059" s="15">
        <v>1</v>
      </c>
      <c r="P4059" s="13" t="s">
        <v>31</v>
      </c>
      <c r="Q4059" s="13" t="s">
        <v>32</v>
      </c>
      <c r="R4059" s="1">
        <v>1319</v>
      </c>
      <c r="S4059" s="13" t="str" cm="1">
        <f t="array" ref="S4059">IFERROR(_xlfn.TEXTJOIN(", ",TRUE,IF(ChangeLog[ROW_ID]=$T4059,ChangeLog[Change'#],"")),"")</f>
        <v/>
      </c>
      <c r="T4059">
        <v>4061</v>
      </c>
    </row>
    <row r="4060" spans="1:20" ht="17.100000000000001" customHeight="1" x14ac:dyDescent="0.25">
      <c r="A4060" s="1" t="s">
        <v>1242</v>
      </c>
      <c r="B4060" s="15">
        <v>2022</v>
      </c>
      <c r="C4060" s="15" t="s">
        <v>150</v>
      </c>
      <c r="D4060" s="15" t="s">
        <v>150</v>
      </c>
      <c r="E4060" s="15" t="s">
        <v>151</v>
      </c>
      <c r="F4060" s="15" t="s">
        <v>49</v>
      </c>
      <c r="G4060" s="15" t="s">
        <v>283</v>
      </c>
      <c r="H4060" s="15" t="s">
        <v>150</v>
      </c>
      <c r="I4060" s="15" t="s">
        <v>608</v>
      </c>
      <c r="J4060" s="1" t="s">
        <v>6468</v>
      </c>
      <c r="K4060" s="15" t="s">
        <v>29</v>
      </c>
      <c r="L4060" s="15">
        <v>1</v>
      </c>
      <c r="M4060" s="15" t="s">
        <v>41</v>
      </c>
      <c r="N4060" s="15">
        <v>1</v>
      </c>
      <c r="O4060" s="15">
        <v>1</v>
      </c>
      <c r="P4060" s="13" t="s">
        <v>31</v>
      </c>
      <c r="Q4060" s="13" t="s">
        <v>32</v>
      </c>
      <c r="R4060" s="1">
        <v>2767</v>
      </c>
      <c r="S4060" s="13" t="str" cm="1">
        <f t="array" ref="S4060">IFERROR(_xlfn.TEXTJOIN(", ",TRUE,IF(ChangeLog[ROW_ID]=$T4060,ChangeLog[Change'#],"")),"")</f>
        <v/>
      </c>
      <c r="T4060">
        <v>4062</v>
      </c>
    </row>
    <row r="4061" spans="1:20" ht="17.100000000000001" customHeight="1" x14ac:dyDescent="0.25">
      <c r="A4061" s="1" t="s">
        <v>1242</v>
      </c>
      <c r="B4061" s="15">
        <v>2022</v>
      </c>
      <c r="C4061" s="15" t="s">
        <v>150</v>
      </c>
      <c r="D4061" s="15" t="s">
        <v>150</v>
      </c>
      <c r="E4061" s="15" t="s">
        <v>151</v>
      </c>
      <c r="F4061" s="15" t="s">
        <v>26</v>
      </c>
      <c r="G4061" s="15" t="s">
        <v>283</v>
      </c>
      <c r="H4061" s="15" t="s">
        <v>150</v>
      </c>
      <c r="I4061" s="15" t="s">
        <v>612</v>
      </c>
      <c r="J4061" s="1" t="s">
        <v>6469</v>
      </c>
      <c r="K4061" s="15" t="s">
        <v>29</v>
      </c>
      <c r="L4061" s="15">
        <v>2</v>
      </c>
      <c r="M4061" s="15" t="s">
        <v>30</v>
      </c>
      <c r="N4061" s="15">
        <v>2</v>
      </c>
      <c r="O4061" s="15">
        <v>1</v>
      </c>
      <c r="P4061" s="13" t="s">
        <v>31</v>
      </c>
      <c r="Q4061" s="13" t="s">
        <v>32</v>
      </c>
      <c r="R4061" s="1">
        <v>2592</v>
      </c>
      <c r="S4061" s="13" t="str" cm="1">
        <f t="array" ref="S4061">IFERROR(_xlfn.TEXTJOIN(", ",TRUE,IF(ChangeLog[ROW_ID]=$T4061,ChangeLog[Change'#],"")),"")</f>
        <v/>
      </c>
      <c r="T4061">
        <v>4063</v>
      </c>
    </row>
    <row r="4062" spans="1:20" ht="17.100000000000001" customHeight="1" x14ac:dyDescent="0.25">
      <c r="A4062" s="1" t="s">
        <v>1242</v>
      </c>
      <c r="B4062" s="15">
        <v>2022</v>
      </c>
      <c r="C4062" s="15" t="s">
        <v>150</v>
      </c>
      <c r="D4062" s="15" t="s">
        <v>150</v>
      </c>
      <c r="E4062" s="15" t="s">
        <v>151</v>
      </c>
      <c r="F4062" s="15" t="s">
        <v>49</v>
      </c>
      <c r="G4062" s="15" t="s">
        <v>2330</v>
      </c>
      <c r="H4062" s="15" t="s">
        <v>150</v>
      </c>
      <c r="I4062" s="15" t="s">
        <v>6470</v>
      </c>
      <c r="J4062" s="1" t="s">
        <v>6471</v>
      </c>
      <c r="K4062" s="15" t="s">
        <v>29</v>
      </c>
      <c r="L4062" s="15">
        <v>1</v>
      </c>
      <c r="M4062" s="15" t="s">
        <v>41</v>
      </c>
      <c r="N4062" s="15">
        <v>1</v>
      </c>
      <c r="O4062" s="15">
        <v>1</v>
      </c>
      <c r="P4062" s="13" t="s">
        <v>31</v>
      </c>
      <c r="Q4062" s="13" t="s">
        <v>32</v>
      </c>
      <c r="R4062" s="1">
        <v>5049</v>
      </c>
      <c r="S4062" s="13" t="str" cm="1">
        <f t="array" ref="S4062">IFERROR(_xlfn.TEXTJOIN(", ",TRUE,IF(ChangeLog[ROW_ID]=$T4062,ChangeLog[Change'#],"")),"")</f>
        <v/>
      </c>
      <c r="T4062">
        <v>4064</v>
      </c>
    </row>
    <row r="4063" spans="1:20" ht="17.100000000000001" customHeight="1" x14ac:dyDescent="0.25">
      <c r="A4063" s="1" t="s">
        <v>1242</v>
      </c>
      <c r="B4063" s="15">
        <v>2022</v>
      </c>
      <c r="C4063" s="15" t="s">
        <v>74</v>
      </c>
      <c r="D4063" s="15" t="s">
        <v>74</v>
      </c>
      <c r="E4063" s="15" t="s">
        <v>74</v>
      </c>
      <c r="F4063" s="15" t="s">
        <v>26</v>
      </c>
      <c r="G4063" s="15" t="s">
        <v>3627</v>
      </c>
      <c r="H4063" s="15" t="s">
        <v>74</v>
      </c>
      <c r="I4063" s="15" t="s">
        <v>12534</v>
      </c>
      <c r="J4063" s="1" t="s">
        <v>6473</v>
      </c>
      <c r="K4063" s="15" t="s">
        <v>29</v>
      </c>
      <c r="L4063" s="15">
        <v>3</v>
      </c>
      <c r="M4063" s="15" t="s">
        <v>57</v>
      </c>
      <c r="N4063" s="15">
        <v>3</v>
      </c>
      <c r="O4063" s="15">
        <v>1</v>
      </c>
      <c r="P4063" s="13" t="s">
        <v>31</v>
      </c>
      <c r="Q4063" s="13" t="s">
        <v>32</v>
      </c>
      <c r="R4063" s="1" t="s">
        <v>6474</v>
      </c>
      <c r="S4063" s="13" t="str" cm="1">
        <f t="array" ref="S4063">IFERROR(_xlfn.TEXTJOIN(", ",TRUE,IF(ChangeLog[ROW_ID]=$T4063,ChangeLog[Change'#],"")),"")</f>
        <v/>
      </c>
      <c r="T4063">
        <v>4065</v>
      </c>
    </row>
    <row r="4064" spans="1:20" ht="17.100000000000001" customHeight="1" x14ac:dyDescent="0.25">
      <c r="A4064" s="1" t="s">
        <v>1242</v>
      </c>
      <c r="B4064" s="15">
        <v>2022</v>
      </c>
      <c r="C4064" s="15" t="s">
        <v>413</v>
      </c>
      <c r="D4064" s="15" t="s">
        <v>413</v>
      </c>
      <c r="E4064" s="15" t="s">
        <v>414</v>
      </c>
      <c r="F4064" s="15" t="s">
        <v>26</v>
      </c>
      <c r="G4064" s="15" t="s">
        <v>4380</v>
      </c>
      <c r="H4064" s="15" t="s">
        <v>6475</v>
      </c>
      <c r="I4064" s="15" t="s">
        <v>12535</v>
      </c>
      <c r="J4064" s="1" t="s">
        <v>6477</v>
      </c>
      <c r="K4064" s="15" t="s">
        <v>29</v>
      </c>
      <c r="L4064" s="15">
        <v>3</v>
      </c>
      <c r="M4064" s="15" t="s">
        <v>57</v>
      </c>
      <c r="N4064" s="15">
        <v>3</v>
      </c>
      <c r="O4064" s="15">
        <v>1</v>
      </c>
      <c r="P4064" s="13" t="s">
        <v>31</v>
      </c>
      <c r="Q4064" s="13" t="s">
        <v>32</v>
      </c>
      <c r="R4064" s="1">
        <v>1.0648148148148101E-3</v>
      </c>
      <c r="S4064" s="13" t="str" cm="1">
        <f t="array" ref="S4064">IFERROR(_xlfn.TEXTJOIN(", ",TRUE,IF(ChangeLog[ROW_ID]=$T4064,ChangeLog[Change'#],"")),"")</f>
        <v>353</v>
      </c>
      <c r="T4064">
        <v>4066</v>
      </c>
    </row>
    <row r="4065" spans="1:20" ht="17.100000000000001" customHeight="1" x14ac:dyDescent="0.25">
      <c r="A4065" s="1" t="s">
        <v>1242</v>
      </c>
      <c r="B4065" s="15">
        <v>2022</v>
      </c>
      <c r="C4065" s="15" t="s">
        <v>413</v>
      </c>
      <c r="D4065" s="15" t="s">
        <v>413</v>
      </c>
      <c r="E4065" s="15" t="s">
        <v>414</v>
      </c>
      <c r="F4065" s="15" t="s">
        <v>26</v>
      </c>
      <c r="G4065" s="15" t="s">
        <v>3081</v>
      </c>
      <c r="H4065" s="15" t="s">
        <v>6475</v>
      </c>
      <c r="I4065" s="15" t="s">
        <v>6478</v>
      </c>
      <c r="J4065" s="1" t="s">
        <v>6479</v>
      </c>
      <c r="K4065" s="15" t="s">
        <v>29</v>
      </c>
      <c r="L4065" s="15">
        <v>1</v>
      </c>
      <c r="M4065" s="15" t="s">
        <v>41</v>
      </c>
      <c r="N4065" s="15">
        <v>1</v>
      </c>
      <c r="O4065" s="15">
        <v>1</v>
      </c>
      <c r="P4065" s="13" t="s">
        <v>31</v>
      </c>
      <c r="Q4065" s="13" t="s">
        <v>32</v>
      </c>
      <c r="R4065" s="1">
        <v>2.55555555555556E-3</v>
      </c>
      <c r="S4065" s="13" t="str" cm="1">
        <f t="array" ref="S4065">IFERROR(_xlfn.TEXTJOIN(", ",TRUE,IF(ChangeLog[ROW_ID]=$T4065,ChangeLog[Change'#],"")),"")</f>
        <v>354</v>
      </c>
      <c r="T4065">
        <v>4067</v>
      </c>
    </row>
    <row r="4066" spans="1:20" ht="17.100000000000001" customHeight="1" x14ac:dyDescent="0.25">
      <c r="A4066" s="1" t="s">
        <v>1242</v>
      </c>
      <c r="B4066" s="15">
        <v>2022</v>
      </c>
      <c r="C4066" s="15" t="s">
        <v>413</v>
      </c>
      <c r="D4066" s="15" t="s">
        <v>413</v>
      </c>
      <c r="E4066" s="15" t="s">
        <v>414</v>
      </c>
      <c r="F4066" s="15" t="s">
        <v>26</v>
      </c>
      <c r="G4066" s="15" t="s">
        <v>3095</v>
      </c>
      <c r="H4066" s="15" t="s">
        <v>6475</v>
      </c>
      <c r="I4066" s="15" t="s">
        <v>6480</v>
      </c>
      <c r="J4066" s="1" t="s">
        <v>5518</v>
      </c>
      <c r="K4066" s="15" t="s">
        <v>29</v>
      </c>
      <c r="L4066" s="15">
        <v>1</v>
      </c>
      <c r="M4066" s="15" t="s">
        <v>41</v>
      </c>
      <c r="N4066" s="15">
        <v>1</v>
      </c>
      <c r="O4066" s="15">
        <v>1</v>
      </c>
      <c r="P4066" s="13" t="s">
        <v>31</v>
      </c>
      <c r="Q4066" s="13" t="s">
        <v>32</v>
      </c>
      <c r="R4066" s="1">
        <v>2.6793981481481499E-3</v>
      </c>
      <c r="S4066" s="13" t="str" cm="1">
        <f t="array" ref="S4066">IFERROR(_xlfn.TEXTJOIN(", ",TRUE,IF(ChangeLog[ROW_ID]=$T4066,ChangeLog[Change'#],"")),"")</f>
        <v>355</v>
      </c>
      <c r="T4066">
        <v>4068</v>
      </c>
    </row>
    <row r="4067" spans="1:20" ht="17.100000000000001" customHeight="1" x14ac:dyDescent="0.25">
      <c r="A4067" s="1" t="s">
        <v>1242</v>
      </c>
      <c r="B4067" s="15">
        <v>2022</v>
      </c>
      <c r="C4067" s="15" t="s">
        <v>4383</v>
      </c>
      <c r="D4067" s="15" t="s">
        <v>4383</v>
      </c>
      <c r="E4067" s="15" t="s">
        <v>4383</v>
      </c>
      <c r="F4067" s="15" t="s">
        <v>49</v>
      </c>
      <c r="G4067" s="15" t="s">
        <v>6481</v>
      </c>
      <c r="H4067" s="15" t="s">
        <v>4383</v>
      </c>
      <c r="I4067" s="15" t="s">
        <v>6482</v>
      </c>
      <c r="J4067" s="1" t="s">
        <v>6180</v>
      </c>
      <c r="K4067" s="15" t="s">
        <v>29</v>
      </c>
      <c r="L4067" s="15">
        <v>3</v>
      </c>
      <c r="M4067" s="15" t="s">
        <v>57</v>
      </c>
      <c r="N4067" s="15">
        <v>3</v>
      </c>
      <c r="O4067" s="15">
        <v>1</v>
      </c>
      <c r="P4067" s="13" t="s">
        <v>31</v>
      </c>
      <c r="Q4067" s="13" t="s">
        <v>32</v>
      </c>
      <c r="R4067" s="1" t="s">
        <v>6483</v>
      </c>
      <c r="S4067" s="13" t="str" cm="1">
        <f t="array" ref="S4067">IFERROR(_xlfn.TEXTJOIN(", ",TRUE,IF(ChangeLog[ROW_ID]=$T4067,ChangeLog[Change'#],"")),"")</f>
        <v/>
      </c>
      <c r="T4067">
        <v>4069</v>
      </c>
    </row>
    <row r="4068" spans="1:20" ht="17.100000000000001" customHeight="1" x14ac:dyDescent="0.25">
      <c r="A4068" s="1" t="s">
        <v>1242</v>
      </c>
      <c r="B4068" s="15">
        <v>2022</v>
      </c>
      <c r="C4068" s="15" t="s">
        <v>4383</v>
      </c>
      <c r="D4068" s="15" t="s">
        <v>4383</v>
      </c>
      <c r="E4068" s="15" t="s">
        <v>4383</v>
      </c>
      <c r="F4068" s="15" t="s">
        <v>26</v>
      </c>
      <c r="G4068" s="15" t="s">
        <v>6481</v>
      </c>
      <c r="H4068" s="15" t="s">
        <v>4383</v>
      </c>
      <c r="I4068" s="15" t="s">
        <v>6484</v>
      </c>
      <c r="J4068" s="1" t="s">
        <v>6485</v>
      </c>
      <c r="K4068" s="15" t="s">
        <v>29</v>
      </c>
      <c r="L4068" s="15">
        <v>3</v>
      </c>
      <c r="M4068" s="15" t="s">
        <v>57</v>
      </c>
      <c r="N4068" s="15">
        <v>3</v>
      </c>
      <c r="O4068" s="15">
        <v>1</v>
      </c>
      <c r="P4068" s="13" t="s">
        <v>31</v>
      </c>
      <c r="Q4068" s="13" t="s">
        <v>32</v>
      </c>
      <c r="R4068" s="1" t="s">
        <v>617</v>
      </c>
      <c r="S4068" s="13" t="str" cm="1">
        <f t="array" ref="S4068">IFERROR(_xlfn.TEXTJOIN(", ",TRUE,IF(ChangeLog[ROW_ID]=$T4068,ChangeLog[Change'#],"")),"")</f>
        <v/>
      </c>
      <c r="T4068">
        <v>4070</v>
      </c>
    </row>
    <row r="4069" spans="1:20" ht="17.100000000000001" customHeight="1" x14ac:dyDescent="0.25">
      <c r="A4069" s="1" t="s">
        <v>1242</v>
      </c>
      <c r="B4069" s="15">
        <v>2022</v>
      </c>
      <c r="C4069" s="15" t="s">
        <v>4383</v>
      </c>
      <c r="D4069" s="15" t="s">
        <v>4383</v>
      </c>
      <c r="E4069" s="15" t="s">
        <v>4383</v>
      </c>
      <c r="F4069" s="15" t="s">
        <v>26</v>
      </c>
      <c r="G4069" s="15" t="s">
        <v>4581</v>
      </c>
      <c r="H4069" s="15" t="s">
        <v>4383</v>
      </c>
      <c r="I4069" s="15" t="s">
        <v>6486</v>
      </c>
      <c r="J4069" s="1" t="s">
        <v>6485</v>
      </c>
      <c r="K4069" s="15" t="s">
        <v>29</v>
      </c>
      <c r="L4069" s="15">
        <v>3</v>
      </c>
      <c r="M4069" s="15" t="s">
        <v>57</v>
      </c>
      <c r="N4069" s="15">
        <v>3</v>
      </c>
      <c r="O4069" s="15">
        <v>1</v>
      </c>
      <c r="P4069" s="13" t="s">
        <v>31</v>
      </c>
      <c r="Q4069" s="13" t="s">
        <v>32</v>
      </c>
      <c r="R4069" s="1">
        <v>36526</v>
      </c>
      <c r="S4069" s="13" t="str" cm="1">
        <f t="array" ref="S4069">IFERROR(_xlfn.TEXTJOIN(", ",TRUE,IF(ChangeLog[ROW_ID]=$T4069,ChangeLog[Change'#],"")),"")</f>
        <v/>
      </c>
      <c r="T4069">
        <v>4071</v>
      </c>
    </row>
    <row r="4070" spans="1:20" ht="17.100000000000001" customHeight="1" x14ac:dyDescent="0.25">
      <c r="A4070" s="1" t="s">
        <v>1242</v>
      </c>
      <c r="B4070" s="15">
        <v>2022</v>
      </c>
      <c r="C4070" s="15" t="s">
        <v>4383</v>
      </c>
      <c r="D4070" s="15" t="s">
        <v>4383</v>
      </c>
      <c r="E4070" s="15" t="s">
        <v>4383</v>
      </c>
      <c r="F4070" s="15" t="s">
        <v>49</v>
      </c>
      <c r="G4070" s="15" t="s">
        <v>4390</v>
      </c>
      <c r="H4070" s="15" t="s">
        <v>4383</v>
      </c>
      <c r="I4070" s="15" t="s">
        <v>6487</v>
      </c>
      <c r="J4070" s="1" t="s">
        <v>6180</v>
      </c>
      <c r="K4070" s="15" t="s">
        <v>29</v>
      </c>
      <c r="L4070" s="15">
        <v>2</v>
      </c>
      <c r="M4070" s="15" t="s">
        <v>30</v>
      </c>
      <c r="N4070" s="15">
        <v>2</v>
      </c>
      <c r="O4070" s="15">
        <v>1</v>
      </c>
      <c r="P4070" s="13" t="s">
        <v>31</v>
      </c>
      <c r="Q4070" s="13" t="s">
        <v>32</v>
      </c>
      <c r="R4070" s="1" t="s">
        <v>6488</v>
      </c>
      <c r="S4070" s="13" t="str" cm="1">
        <f t="array" ref="S4070">IFERROR(_xlfn.TEXTJOIN(", ",TRUE,IF(ChangeLog[ROW_ID]=$T4070,ChangeLog[Change'#],"")),"")</f>
        <v/>
      </c>
      <c r="T4070">
        <v>4072</v>
      </c>
    </row>
    <row r="4071" spans="1:20" ht="17.100000000000001" customHeight="1" x14ac:dyDescent="0.25">
      <c r="A4071" s="1" t="s">
        <v>1242</v>
      </c>
      <c r="B4071" s="15">
        <v>2022</v>
      </c>
      <c r="C4071" s="15" t="s">
        <v>4383</v>
      </c>
      <c r="D4071" s="15" t="s">
        <v>4383</v>
      </c>
      <c r="E4071" s="15" t="s">
        <v>4383</v>
      </c>
      <c r="F4071" s="15" t="s">
        <v>26</v>
      </c>
      <c r="G4071" s="15" t="s">
        <v>4390</v>
      </c>
      <c r="H4071" s="15" t="s">
        <v>4383</v>
      </c>
      <c r="I4071" s="15" t="s">
        <v>6489</v>
      </c>
      <c r="J4071" s="1" t="s">
        <v>6485</v>
      </c>
      <c r="K4071" s="15" t="s">
        <v>29</v>
      </c>
      <c r="L4071" s="15">
        <v>2</v>
      </c>
      <c r="M4071" s="15" t="s">
        <v>30</v>
      </c>
      <c r="N4071" s="15">
        <v>2</v>
      </c>
      <c r="O4071" s="15">
        <v>1</v>
      </c>
      <c r="P4071" s="13" t="s">
        <v>31</v>
      </c>
      <c r="Q4071" s="13" t="s">
        <v>32</v>
      </c>
      <c r="R4071" s="1" t="s">
        <v>6490</v>
      </c>
      <c r="S4071" s="13" t="str" cm="1">
        <f t="array" ref="S4071">IFERROR(_xlfn.TEXTJOIN(", ",TRUE,IF(ChangeLog[ROW_ID]=$T4071,ChangeLog[Change'#],"")),"")</f>
        <v/>
      </c>
      <c r="T4071">
        <v>4073</v>
      </c>
    </row>
    <row r="4072" spans="1:20" ht="17.100000000000001" customHeight="1" x14ac:dyDescent="0.25">
      <c r="A4072" s="1" t="s">
        <v>1242</v>
      </c>
      <c r="B4072" s="15">
        <v>2022</v>
      </c>
      <c r="C4072" s="15" t="s">
        <v>203</v>
      </c>
      <c r="D4072" s="15" t="s">
        <v>203</v>
      </c>
      <c r="E4072" s="15" t="s">
        <v>204</v>
      </c>
      <c r="F4072" s="15" t="s">
        <v>26</v>
      </c>
      <c r="G4072" s="15" t="s">
        <v>6188</v>
      </c>
      <c r="H4072" s="15" t="s">
        <v>6181</v>
      </c>
      <c r="I4072" s="15" t="s">
        <v>6189</v>
      </c>
      <c r="J4072" s="1" t="s">
        <v>6491</v>
      </c>
      <c r="K4072" s="15" t="s">
        <v>29</v>
      </c>
      <c r="L4072" s="15">
        <v>3</v>
      </c>
      <c r="M4072" s="15" t="s">
        <v>57</v>
      </c>
      <c r="N4072" s="15">
        <v>3</v>
      </c>
      <c r="O4072" s="15">
        <v>1</v>
      </c>
      <c r="P4072" s="13" t="s">
        <v>31</v>
      </c>
      <c r="Q4072" s="13" t="s">
        <v>32</v>
      </c>
      <c r="R4072" s="1">
        <v>46268</v>
      </c>
      <c r="S4072" s="13" t="str" cm="1">
        <f t="array" ref="S4072">IFERROR(_xlfn.TEXTJOIN(", ",TRUE,IF(ChangeLog[ROW_ID]=$T4072,ChangeLog[Change'#],"")),"")</f>
        <v>346</v>
      </c>
      <c r="T4072">
        <v>4074</v>
      </c>
    </row>
    <row r="4073" spans="1:20" ht="17.100000000000001" customHeight="1" x14ac:dyDescent="0.25">
      <c r="A4073" s="1" t="s">
        <v>1242</v>
      </c>
      <c r="B4073" s="15">
        <v>2022</v>
      </c>
      <c r="C4073" s="15" t="s">
        <v>203</v>
      </c>
      <c r="D4073" s="15" t="s">
        <v>203</v>
      </c>
      <c r="E4073" s="15" t="s">
        <v>204</v>
      </c>
      <c r="F4073" s="15" t="s">
        <v>26</v>
      </c>
      <c r="G4073" s="15" t="s">
        <v>3425</v>
      </c>
      <c r="H4073" s="15" t="s">
        <v>6181</v>
      </c>
      <c r="I4073" s="15" t="s">
        <v>6186</v>
      </c>
      <c r="J4073" s="1" t="s">
        <v>6187</v>
      </c>
      <c r="K4073" s="15" t="s">
        <v>29</v>
      </c>
      <c r="L4073" s="15">
        <v>3</v>
      </c>
      <c r="M4073" s="15" t="s">
        <v>57</v>
      </c>
      <c r="N4073" s="15">
        <v>3</v>
      </c>
      <c r="O4073" s="15">
        <v>1</v>
      </c>
      <c r="P4073" s="13" t="s">
        <v>31</v>
      </c>
      <c r="Q4073" s="13" t="s">
        <v>32</v>
      </c>
      <c r="R4073" s="1">
        <v>46268</v>
      </c>
      <c r="S4073" s="13" t="str" cm="1">
        <f t="array" ref="S4073">IFERROR(_xlfn.TEXTJOIN(", ",TRUE,IF(ChangeLog[ROW_ID]=$T4073,ChangeLog[Change'#],"")),"")</f>
        <v>347</v>
      </c>
      <c r="T4073">
        <v>4075</v>
      </c>
    </row>
    <row r="4074" spans="1:20" ht="17.100000000000001" customHeight="1" x14ac:dyDescent="0.25">
      <c r="A4074" s="1" t="s">
        <v>1242</v>
      </c>
      <c r="B4074" s="15">
        <v>2022</v>
      </c>
      <c r="C4074" s="15" t="s">
        <v>203</v>
      </c>
      <c r="D4074" s="15" t="s">
        <v>203</v>
      </c>
      <c r="E4074" s="15" t="s">
        <v>204</v>
      </c>
      <c r="F4074" s="15" t="s">
        <v>26</v>
      </c>
      <c r="G4074" s="15" t="s">
        <v>6188</v>
      </c>
      <c r="H4074" s="15" t="s">
        <v>6181</v>
      </c>
      <c r="I4074" s="15" t="s">
        <v>6189</v>
      </c>
      <c r="J4074" s="1" t="s">
        <v>6190</v>
      </c>
      <c r="K4074" s="15" t="s">
        <v>29</v>
      </c>
      <c r="L4074" s="15">
        <v>3</v>
      </c>
      <c r="M4074" s="15" t="s">
        <v>57</v>
      </c>
      <c r="N4074" s="15">
        <v>3</v>
      </c>
      <c r="O4074" s="15">
        <v>1</v>
      </c>
      <c r="P4074" s="13" t="s">
        <v>31</v>
      </c>
      <c r="Q4074" s="13" t="s">
        <v>32</v>
      </c>
      <c r="R4074" s="1">
        <v>46267</v>
      </c>
      <c r="S4074" s="13" t="str" cm="1">
        <f t="array" ref="S4074">IFERROR(_xlfn.TEXTJOIN(", ",TRUE,IF(ChangeLog[ROW_ID]=$T4074,ChangeLog[Change'#],"")),"")</f>
        <v>348</v>
      </c>
      <c r="T4074">
        <v>4076</v>
      </c>
    </row>
    <row r="4075" spans="1:20" ht="17.100000000000001" customHeight="1" x14ac:dyDescent="0.25">
      <c r="A4075" s="1" t="s">
        <v>1242</v>
      </c>
      <c r="B4075" s="15">
        <v>2022</v>
      </c>
      <c r="C4075" s="15" t="s">
        <v>203</v>
      </c>
      <c r="D4075" s="15" t="s">
        <v>203</v>
      </c>
      <c r="E4075" s="15" t="s">
        <v>204</v>
      </c>
      <c r="F4075" s="15" t="s">
        <v>26</v>
      </c>
      <c r="G4075" s="15" t="s">
        <v>3425</v>
      </c>
      <c r="H4075" s="15" t="s">
        <v>6181</v>
      </c>
      <c r="I4075" s="15" t="s">
        <v>6186</v>
      </c>
      <c r="J4075" s="1" t="s">
        <v>6190</v>
      </c>
      <c r="K4075" s="15" t="s">
        <v>29</v>
      </c>
      <c r="L4075" s="15">
        <v>3</v>
      </c>
      <c r="M4075" s="15" t="s">
        <v>57</v>
      </c>
      <c r="N4075" s="15">
        <v>3</v>
      </c>
      <c r="O4075" s="15">
        <v>1</v>
      </c>
      <c r="P4075" s="13" t="s">
        <v>31</v>
      </c>
      <c r="Q4075" s="13" t="s">
        <v>32</v>
      </c>
      <c r="R4075" s="1">
        <v>46272</v>
      </c>
      <c r="S4075" s="13" t="str" cm="1">
        <f t="array" ref="S4075">IFERROR(_xlfn.TEXTJOIN(", ",TRUE,IF(ChangeLog[ROW_ID]=$T4075,ChangeLog[Change'#],"")),"")</f>
        <v>349</v>
      </c>
      <c r="T4075">
        <v>4077</v>
      </c>
    </row>
    <row r="4076" spans="1:20" ht="17.100000000000001" customHeight="1" x14ac:dyDescent="0.25">
      <c r="A4076" s="1" t="s">
        <v>1242</v>
      </c>
      <c r="B4076" s="15">
        <v>2022</v>
      </c>
      <c r="C4076" s="15" t="s">
        <v>203</v>
      </c>
      <c r="D4076" s="15" t="s">
        <v>203</v>
      </c>
      <c r="E4076" s="15" t="s">
        <v>295</v>
      </c>
      <c r="F4076" s="15" t="s">
        <v>26</v>
      </c>
      <c r="G4076" s="15" t="s">
        <v>4080</v>
      </c>
      <c r="H4076" s="15" t="s">
        <v>6181</v>
      </c>
      <c r="I4076" s="15" t="s">
        <v>6492</v>
      </c>
      <c r="J4076" s="1" t="s">
        <v>6493</v>
      </c>
      <c r="K4076" s="15" t="s">
        <v>29</v>
      </c>
      <c r="L4076" s="15">
        <v>1</v>
      </c>
      <c r="M4076" s="15" t="s">
        <v>41</v>
      </c>
      <c r="N4076" s="15">
        <v>1</v>
      </c>
      <c r="O4076" s="15">
        <v>1</v>
      </c>
      <c r="P4076" s="13" t="s">
        <v>31</v>
      </c>
      <c r="Q4076" s="13" t="s">
        <v>32</v>
      </c>
      <c r="R4076" s="1">
        <v>46025</v>
      </c>
      <c r="S4076" s="13" t="str" cm="1">
        <f t="array" ref="S4076">IFERROR(_xlfn.TEXTJOIN(", ",TRUE,IF(ChangeLog[ROW_ID]=$T4076,ChangeLog[Change'#],"")),"")</f>
        <v>350</v>
      </c>
      <c r="T4076">
        <v>4078</v>
      </c>
    </row>
    <row r="4077" spans="1:20" ht="17.100000000000001" customHeight="1" x14ac:dyDescent="0.25">
      <c r="A4077" s="1" t="s">
        <v>1242</v>
      </c>
      <c r="B4077" s="15">
        <v>2022</v>
      </c>
      <c r="C4077" s="15" t="s">
        <v>203</v>
      </c>
      <c r="D4077" s="15" t="s">
        <v>203</v>
      </c>
      <c r="E4077" s="15" t="s">
        <v>295</v>
      </c>
      <c r="F4077" s="15" t="s">
        <v>26</v>
      </c>
      <c r="G4077" s="15" t="s">
        <v>296</v>
      </c>
      <c r="H4077" s="15" t="s">
        <v>6181</v>
      </c>
      <c r="I4077" s="15" t="s">
        <v>6191</v>
      </c>
      <c r="J4077" s="1" t="s">
        <v>5105</v>
      </c>
      <c r="K4077" s="15" t="s">
        <v>29</v>
      </c>
      <c r="L4077" s="15">
        <v>2</v>
      </c>
      <c r="M4077" s="15" t="s">
        <v>30</v>
      </c>
      <c r="N4077" s="15">
        <v>2</v>
      </c>
      <c r="O4077" s="15">
        <v>1</v>
      </c>
      <c r="P4077" s="13" t="s">
        <v>31</v>
      </c>
      <c r="Q4077" s="13" t="s">
        <v>32</v>
      </c>
      <c r="R4077" s="1">
        <v>46082</v>
      </c>
      <c r="S4077" s="13" t="str" cm="1">
        <f t="array" ref="S4077">IFERROR(_xlfn.TEXTJOIN(", ",TRUE,IF(ChangeLog[ROW_ID]=$T4077,ChangeLog[Change'#],"")),"")</f>
        <v>351</v>
      </c>
      <c r="T4077">
        <v>4079</v>
      </c>
    </row>
    <row r="4078" spans="1:20" ht="17.100000000000001" customHeight="1" x14ac:dyDescent="0.25">
      <c r="A4078" s="1" t="s">
        <v>1242</v>
      </c>
      <c r="B4078" s="15">
        <v>2022</v>
      </c>
      <c r="C4078" s="15" t="s">
        <v>203</v>
      </c>
      <c r="D4078" s="15" t="s">
        <v>203</v>
      </c>
      <c r="E4078" s="15" t="s">
        <v>204</v>
      </c>
      <c r="F4078" s="15" t="s">
        <v>49</v>
      </c>
      <c r="G4078" s="15" t="s">
        <v>3425</v>
      </c>
      <c r="H4078" s="15" t="s">
        <v>6181</v>
      </c>
      <c r="I4078" s="15" t="s">
        <v>6184</v>
      </c>
      <c r="J4078" s="1" t="s">
        <v>6185</v>
      </c>
      <c r="K4078" s="15" t="s">
        <v>29</v>
      </c>
      <c r="L4078" s="15">
        <v>2</v>
      </c>
      <c r="M4078" s="15" t="s">
        <v>30</v>
      </c>
      <c r="N4078" s="15">
        <v>2</v>
      </c>
      <c r="O4078" s="15">
        <v>1</v>
      </c>
      <c r="P4078" s="13" t="s">
        <v>31</v>
      </c>
      <c r="Q4078" s="13" t="s">
        <v>32</v>
      </c>
      <c r="R4078" s="1">
        <v>46205</v>
      </c>
      <c r="S4078" s="13" t="str" cm="1">
        <f t="array" ref="S4078">IFERROR(_xlfn.TEXTJOIN(", ",TRUE,IF(ChangeLog[ROW_ID]=$T4078,ChangeLog[Change'#],"")),"")</f>
        <v>352</v>
      </c>
      <c r="T4078">
        <v>4080</v>
      </c>
    </row>
    <row r="4079" spans="1:20" ht="17.100000000000001" customHeight="1" x14ac:dyDescent="0.25">
      <c r="A4079" s="1" t="s">
        <v>1242</v>
      </c>
      <c r="B4079" s="15">
        <v>2022</v>
      </c>
      <c r="C4079" s="15" t="s">
        <v>706</v>
      </c>
      <c r="D4079" s="15" t="s">
        <v>706</v>
      </c>
      <c r="E4079" s="15" t="s">
        <v>707</v>
      </c>
      <c r="F4079" s="15" t="s">
        <v>26</v>
      </c>
      <c r="G4079" s="15" t="s">
        <v>5538</v>
      </c>
      <c r="H4079" s="15" t="s">
        <v>6494</v>
      </c>
      <c r="I4079" s="15" t="s">
        <v>6495</v>
      </c>
      <c r="J4079" s="1" t="s">
        <v>6496</v>
      </c>
      <c r="K4079" s="15" t="s">
        <v>29</v>
      </c>
      <c r="L4079" s="15">
        <v>3</v>
      </c>
      <c r="M4079" s="15" t="s">
        <v>57</v>
      </c>
      <c r="N4079" s="15">
        <v>3</v>
      </c>
      <c r="O4079" s="15">
        <v>1</v>
      </c>
      <c r="P4079" s="13" t="s">
        <v>31</v>
      </c>
      <c r="Q4079" s="13" t="s">
        <v>32</v>
      </c>
      <c r="R4079" s="1">
        <v>6.4930555555555596E-4</v>
      </c>
      <c r="S4079" s="13" t="str" cm="1">
        <f t="array" ref="S4079">IFERROR(_xlfn.TEXTJOIN(", ",TRUE,IF(ChangeLog[ROW_ID]=$T4079,ChangeLog[Change'#],"")),"")</f>
        <v>356</v>
      </c>
      <c r="T4079">
        <v>4081</v>
      </c>
    </row>
    <row r="4080" spans="1:20" ht="17.100000000000001" customHeight="1" x14ac:dyDescent="0.25">
      <c r="A4080" s="1" t="s">
        <v>1242</v>
      </c>
      <c r="B4080" s="15">
        <v>2022</v>
      </c>
      <c r="C4080" s="15" t="s">
        <v>706</v>
      </c>
      <c r="D4080" s="15" t="s">
        <v>706</v>
      </c>
      <c r="E4080" s="15" t="s">
        <v>707</v>
      </c>
      <c r="F4080" s="15" t="s">
        <v>49</v>
      </c>
      <c r="G4080" s="15" t="s">
        <v>2121</v>
      </c>
      <c r="H4080" s="15" t="s">
        <v>6494</v>
      </c>
      <c r="I4080" s="15" t="s">
        <v>6201</v>
      </c>
      <c r="J4080" s="1" t="s">
        <v>5940</v>
      </c>
      <c r="K4080" s="15" t="s">
        <v>29</v>
      </c>
      <c r="L4080" s="15">
        <v>2</v>
      </c>
      <c r="M4080" s="15" t="s">
        <v>30</v>
      </c>
      <c r="N4080" s="15">
        <v>2</v>
      </c>
      <c r="O4080" s="15">
        <v>1</v>
      </c>
      <c r="P4080" s="13" t="s">
        <v>31</v>
      </c>
      <c r="Q4080" s="13" t="s">
        <v>32</v>
      </c>
      <c r="R4080" s="1">
        <v>2.8322916666666701E-2</v>
      </c>
      <c r="S4080" s="13" t="str" cm="1">
        <f t="array" ref="S4080">IFERROR(_xlfn.TEXTJOIN(", ",TRUE,IF(ChangeLog[ROW_ID]=$T4080,ChangeLog[Change'#],"")),"")</f>
        <v>357</v>
      </c>
      <c r="T4080">
        <v>4082</v>
      </c>
    </row>
    <row r="4081" spans="1:20" ht="17.100000000000001" customHeight="1" x14ac:dyDescent="0.25">
      <c r="A4081" s="1" t="s">
        <v>1242</v>
      </c>
      <c r="B4081" s="15">
        <v>2022</v>
      </c>
      <c r="C4081" s="15" t="s">
        <v>6218</v>
      </c>
      <c r="D4081" s="15" t="s">
        <v>6218</v>
      </c>
      <c r="E4081" s="15" t="s">
        <v>6497</v>
      </c>
      <c r="F4081" s="15" t="s">
        <v>26</v>
      </c>
      <c r="G4081" s="15" t="s">
        <v>6498</v>
      </c>
      <c r="H4081" s="15" t="s">
        <v>6221</v>
      </c>
      <c r="I4081" s="15" t="s">
        <v>6499</v>
      </c>
      <c r="J4081" s="1" t="s">
        <v>6500</v>
      </c>
      <c r="K4081" s="15" t="s">
        <v>29</v>
      </c>
      <c r="L4081" s="15">
        <v>3</v>
      </c>
      <c r="M4081" s="15" t="s">
        <v>57</v>
      </c>
      <c r="N4081" s="15">
        <v>3</v>
      </c>
      <c r="O4081" s="15">
        <v>1</v>
      </c>
      <c r="P4081" s="13" t="s">
        <v>31</v>
      </c>
      <c r="Q4081" s="13" t="s">
        <v>32</v>
      </c>
      <c r="R4081" s="1">
        <v>36586</v>
      </c>
      <c r="S4081" s="13" t="str" cm="1">
        <f t="array" ref="S4081">IFERROR(_xlfn.TEXTJOIN(", ",TRUE,IF(ChangeLog[ROW_ID]=$T4081,ChangeLog[Change'#],"")),"")</f>
        <v/>
      </c>
      <c r="T4081">
        <v>4083</v>
      </c>
    </row>
    <row r="4082" spans="1:20" ht="17.100000000000001" customHeight="1" x14ac:dyDescent="0.25">
      <c r="A4082" s="1" t="s">
        <v>1242</v>
      </c>
      <c r="B4082" s="15">
        <v>2022</v>
      </c>
      <c r="C4082" s="15" t="s">
        <v>6218</v>
      </c>
      <c r="D4082" s="15" t="s">
        <v>6218</v>
      </c>
      <c r="E4082" s="15" t="s">
        <v>6497</v>
      </c>
      <c r="F4082" s="15" t="s">
        <v>49</v>
      </c>
      <c r="G4082" s="15" t="s">
        <v>6498</v>
      </c>
      <c r="H4082" s="15" t="s">
        <v>6221</v>
      </c>
      <c r="I4082" s="15" t="s">
        <v>6501</v>
      </c>
      <c r="J4082" s="1" t="s">
        <v>6502</v>
      </c>
      <c r="K4082" s="15" t="s">
        <v>29</v>
      </c>
      <c r="L4082" s="15">
        <v>2</v>
      </c>
      <c r="M4082" s="15" t="s">
        <v>30</v>
      </c>
      <c r="N4082" s="15">
        <v>2</v>
      </c>
      <c r="O4082" s="15">
        <v>1</v>
      </c>
      <c r="P4082" s="13" t="s">
        <v>31</v>
      </c>
      <c r="Q4082" s="13" t="s">
        <v>32</v>
      </c>
      <c r="R4082" s="1" t="s">
        <v>6372</v>
      </c>
      <c r="S4082" s="13" t="str" cm="1">
        <f t="array" ref="S4082">IFERROR(_xlfn.TEXTJOIN(", ",TRUE,IF(ChangeLog[ROW_ID]=$T4082,ChangeLog[Change'#],"")),"")</f>
        <v/>
      </c>
      <c r="T4082">
        <v>4084</v>
      </c>
    </row>
    <row r="4083" spans="1:20" ht="17.100000000000001" customHeight="1" x14ac:dyDescent="0.25">
      <c r="A4083" s="1" t="s">
        <v>1242</v>
      </c>
      <c r="B4083" s="15">
        <v>2022</v>
      </c>
      <c r="C4083" s="15" t="s">
        <v>6218</v>
      </c>
      <c r="D4083" s="15" t="s">
        <v>6218</v>
      </c>
      <c r="E4083" s="15" t="s">
        <v>6497</v>
      </c>
      <c r="F4083" s="15" t="s">
        <v>325</v>
      </c>
      <c r="G4083" s="15" t="s">
        <v>6503</v>
      </c>
      <c r="H4083" s="15" t="s">
        <v>6221</v>
      </c>
      <c r="I4083" s="15" t="s">
        <v>6504</v>
      </c>
      <c r="J4083" s="1" t="s">
        <v>6505</v>
      </c>
      <c r="K4083" s="15" t="s">
        <v>29</v>
      </c>
      <c r="L4083" s="15">
        <v>3</v>
      </c>
      <c r="M4083" s="15" t="s">
        <v>57</v>
      </c>
      <c r="N4083" s="15">
        <v>3</v>
      </c>
      <c r="O4083" s="15">
        <v>1</v>
      </c>
      <c r="P4083" s="13" t="s">
        <v>31</v>
      </c>
      <c r="Q4083" s="13" t="s">
        <v>32</v>
      </c>
      <c r="R4083" s="1">
        <v>46024</v>
      </c>
      <c r="S4083" s="13" t="str" cm="1">
        <f t="array" ref="S4083">IFERROR(_xlfn.TEXTJOIN(", ",TRUE,IF(ChangeLog[ROW_ID]=$T4083,ChangeLog[Change'#],"")),"")</f>
        <v/>
      </c>
      <c r="T4083">
        <v>4085</v>
      </c>
    </row>
    <row r="4084" spans="1:20" ht="17.100000000000001" customHeight="1" x14ac:dyDescent="0.25">
      <c r="A4084" s="1" t="s">
        <v>1242</v>
      </c>
      <c r="B4084" s="15">
        <v>2022</v>
      </c>
      <c r="C4084" s="15" t="s">
        <v>6218</v>
      </c>
      <c r="D4084" s="15" t="s">
        <v>6218</v>
      </c>
      <c r="E4084" s="15" t="s">
        <v>6219</v>
      </c>
      <c r="F4084" s="15" t="s">
        <v>325</v>
      </c>
      <c r="G4084" s="15" t="s">
        <v>6506</v>
      </c>
      <c r="H4084" s="15" t="s">
        <v>6221</v>
      </c>
      <c r="I4084" s="15" t="s">
        <v>6507</v>
      </c>
      <c r="J4084" s="1" t="s">
        <v>6508</v>
      </c>
      <c r="K4084" s="15" t="s">
        <v>29</v>
      </c>
      <c r="L4084" s="15">
        <v>3</v>
      </c>
      <c r="M4084" s="15" t="s">
        <v>57</v>
      </c>
      <c r="N4084" s="15">
        <v>3</v>
      </c>
      <c r="O4084" s="15">
        <v>1</v>
      </c>
      <c r="P4084" s="13" t="s">
        <v>31</v>
      </c>
      <c r="Q4084" s="13" t="s">
        <v>32</v>
      </c>
      <c r="R4084" s="1">
        <v>46025</v>
      </c>
      <c r="S4084" s="13" t="str" cm="1">
        <f t="array" ref="S4084">IFERROR(_xlfn.TEXTJOIN(", ",TRUE,IF(ChangeLog[ROW_ID]=$T4084,ChangeLog[Change'#],"")),"")</f>
        <v/>
      </c>
      <c r="T4084">
        <v>4086</v>
      </c>
    </row>
    <row r="4085" spans="1:20" ht="17.100000000000001" customHeight="1" x14ac:dyDescent="0.25">
      <c r="A4085" s="1" t="s">
        <v>1242</v>
      </c>
      <c r="B4085" s="15">
        <v>2022</v>
      </c>
      <c r="C4085" s="15" t="s">
        <v>367</v>
      </c>
      <c r="D4085" s="15" t="s">
        <v>367</v>
      </c>
      <c r="E4085" s="15" t="s">
        <v>3107</v>
      </c>
      <c r="F4085" s="15" t="s">
        <v>26</v>
      </c>
      <c r="G4085" s="15" t="s">
        <v>369</v>
      </c>
      <c r="H4085" s="15" t="s">
        <v>367</v>
      </c>
      <c r="I4085" s="15" t="s">
        <v>6259</v>
      </c>
      <c r="J4085" s="1" t="s">
        <v>6509</v>
      </c>
      <c r="K4085" s="15" t="s">
        <v>29</v>
      </c>
      <c r="L4085" s="15">
        <v>3</v>
      </c>
      <c r="M4085" s="15" t="s">
        <v>57</v>
      </c>
      <c r="N4085" s="15">
        <v>3</v>
      </c>
      <c r="O4085" s="15">
        <v>1</v>
      </c>
      <c r="P4085" s="13" t="s">
        <v>31</v>
      </c>
      <c r="Q4085" s="13" t="s">
        <v>32</v>
      </c>
      <c r="R4085" s="1">
        <v>46280</v>
      </c>
      <c r="S4085" s="13" t="str" cm="1">
        <f t="array" ref="S4085">IFERROR(_xlfn.TEXTJOIN(", ",TRUE,IF(ChangeLog[ROW_ID]=$T4085,ChangeLog[Change'#],"")),"")</f>
        <v/>
      </c>
      <c r="T4085">
        <v>4087</v>
      </c>
    </row>
    <row r="4086" spans="1:20" ht="17.100000000000001" customHeight="1" x14ac:dyDescent="0.25">
      <c r="A4086" s="1" t="s">
        <v>1242</v>
      </c>
      <c r="B4086" s="15">
        <v>2022</v>
      </c>
      <c r="C4086" s="15" t="s">
        <v>367</v>
      </c>
      <c r="D4086" s="15" t="s">
        <v>367</v>
      </c>
      <c r="E4086" s="15" t="s">
        <v>3107</v>
      </c>
      <c r="F4086" s="15" t="s">
        <v>26</v>
      </c>
      <c r="G4086" s="15" t="s">
        <v>36</v>
      </c>
      <c r="H4086" s="15" t="s">
        <v>367</v>
      </c>
      <c r="I4086" s="15" t="s">
        <v>420</v>
      </c>
      <c r="J4086" s="1" t="s">
        <v>6510</v>
      </c>
      <c r="K4086" s="15" t="s">
        <v>29</v>
      </c>
      <c r="L4086" s="15">
        <v>3</v>
      </c>
      <c r="M4086" s="15" t="s">
        <v>57</v>
      </c>
      <c r="N4086" s="15">
        <v>3</v>
      </c>
      <c r="O4086" s="15">
        <v>1</v>
      </c>
      <c r="P4086" s="13" t="s">
        <v>31</v>
      </c>
      <c r="Q4086" s="13" t="s">
        <v>32</v>
      </c>
      <c r="R4086" s="1" t="s">
        <v>6511</v>
      </c>
      <c r="S4086" s="13" t="str" cm="1">
        <f t="array" ref="S4086">IFERROR(_xlfn.TEXTJOIN(", ",TRUE,IF(ChangeLog[ROW_ID]=$T4086,ChangeLog[Change'#],"")),"")</f>
        <v/>
      </c>
      <c r="T4086">
        <v>4088</v>
      </c>
    </row>
    <row r="4087" spans="1:20" ht="17.100000000000001" customHeight="1" x14ac:dyDescent="0.25">
      <c r="A4087" s="1" t="s">
        <v>1242</v>
      </c>
      <c r="B4087" s="15">
        <v>2022</v>
      </c>
      <c r="C4087" s="15" t="s">
        <v>367</v>
      </c>
      <c r="D4087" s="15" t="s">
        <v>367</v>
      </c>
      <c r="E4087" s="15" t="s">
        <v>422</v>
      </c>
      <c r="F4087" s="15" t="s">
        <v>49</v>
      </c>
      <c r="G4087" s="15" t="s">
        <v>369</v>
      </c>
      <c r="H4087" s="15" t="s">
        <v>367</v>
      </c>
      <c r="I4087" s="15" t="s">
        <v>497</v>
      </c>
      <c r="J4087" s="1" t="s">
        <v>6512</v>
      </c>
      <c r="K4087" s="15" t="s">
        <v>29</v>
      </c>
      <c r="L4087" s="15">
        <v>3</v>
      </c>
      <c r="M4087" s="15" t="s">
        <v>57</v>
      </c>
      <c r="N4087" s="15">
        <v>3</v>
      </c>
      <c r="O4087" s="15">
        <v>1</v>
      </c>
      <c r="P4087" s="13" t="s">
        <v>31</v>
      </c>
      <c r="Q4087" s="13" t="s">
        <v>32</v>
      </c>
      <c r="R4087" s="1">
        <v>46310</v>
      </c>
      <c r="S4087" s="13" t="str" cm="1">
        <f t="array" ref="S4087">IFERROR(_xlfn.TEXTJOIN(", ",TRUE,IF(ChangeLog[ROW_ID]=$T4087,ChangeLog[Change'#],"")),"")</f>
        <v/>
      </c>
      <c r="T4087">
        <v>4089</v>
      </c>
    </row>
    <row r="4088" spans="1:20" ht="17.100000000000001" customHeight="1" x14ac:dyDescent="0.25">
      <c r="A4088" s="1" t="s">
        <v>1242</v>
      </c>
      <c r="B4088" s="15">
        <v>2022</v>
      </c>
      <c r="C4088" s="15" t="s">
        <v>367</v>
      </c>
      <c r="D4088" s="15" t="s">
        <v>367</v>
      </c>
      <c r="E4088" s="15" t="s">
        <v>3107</v>
      </c>
      <c r="F4088" s="15" t="s">
        <v>49</v>
      </c>
      <c r="G4088" s="15" t="s">
        <v>369</v>
      </c>
      <c r="H4088" s="15" t="s">
        <v>367</v>
      </c>
      <c r="I4088" s="15" t="s">
        <v>497</v>
      </c>
      <c r="J4088" s="1" t="s">
        <v>6231</v>
      </c>
      <c r="K4088" s="15" t="s">
        <v>29</v>
      </c>
      <c r="L4088" s="15">
        <v>3</v>
      </c>
      <c r="M4088" s="15" t="s">
        <v>57</v>
      </c>
      <c r="N4088" s="15">
        <v>3</v>
      </c>
      <c r="O4088" s="15">
        <v>1</v>
      </c>
      <c r="P4088" s="13" t="s">
        <v>31</v>
      </c>
      <c r="Q4088" s="13" t="s">
        <v>32</v>
      </c>
      <c r="R4088" s="1">
        <v>46157</v>
      </c>
      <c r="S4088" s="13" t="str" cm="1">
        <f t="array" ref="S4088">IFERROR(_xlfn.TEXTJOIN(", ",TRUE,IF(ChangeLog[ROW_ID]=$T4088,ChangeLog[Change'#],"")),"")</f>
        <v/>
      </c>
      <c r="T4088">
        <v>4090</v>
      </c>
    </row>
    <row r="4089" spans="1:20" ht="17.100000000000001" customHeight="1" x14ac:dyDescent="0.25">
      <c r="A4089" s="1" t="s">
        <v>1242</v>
      </c>
      <c r="B4089" s="15">
        <v>2022</v>
      </c>
      <c r="C4089" s="15" t="s">
        <v>367</v>
      </c>
      <c r="D4089" s="15" t="s">
        <v>367</v>
      </c>
      <c r="E4089" s="15" t="s">
        <v>368</v>
      </c>
      <c r="F4089" s="15" t="s">
        <v>26</v>
      </c>
      <c r="G4089" s="15" t="s">
        <v>369</v>
      </c>
      <c r="H4089" s="15" t="s">
        <v>367</v>
      </c>
      <c r="I4089" s="15" t="s">
        <v>6259</v>
      </c>
      <c r="J4089" s="1" t="s">
        <v>6513</v>
      </c>
      <c r="K4089" s="15" t="s">
        <v>29</v>
      </c>
      <c r="L4089" s="15">
        <v>3</v>
      </c>
      <c r="M4089" s="15" t="s">
        <v>57</v>
      </c>
      <c r="N4089" s="15">
        <v>3</v>
      </c>
      <c r="O4089" s="15">
        <v>1</v>
      </c>
      <c r="P4089" s="13" t="s">
        <v>31</v>
      </c>
      <c r="Q4089" s="13" t="s">
        <v>32</v>
      </c>
      <c r="R4089" s="1">
        <v>46249</v>
      </c>
      <c r="S4089" s="13" t="str" cm="1">
        <f t="array" ref="S4089">IFERROR(_xlfn.TEXTJOIN(", ",TRUE,IF(ChangeLog[ROW_ID]=$T4089,ChangeLog[Change'#],"")),"")</f>
        <v/>
      </c>
      <c r="T4089">
        <v>4091</v>
      </c>
    </row>
    <row r="4090" spans="1:20" ht="17.100000000000001" customHeight="1" x14ac:dyDescent="0.25">
      <c r="A4090" s="1" t="s">
        <v>1242</v>
      </c>
      <c r="B4090" s="15">
        <v>2022</v>
      </c>
      <c r="C4090" s="15" t="s">
        <v>367</v>
      </c>
      <c r="D4090" s="15" t="s">
        <v>367</v>
      </c>
      <c r="E4090" s="15" t="s">
        <v>422</v>
      </c>
      <c r="F4090" s="15" t="s">
        <v>26</v>
      </c>
      <c r="G4090" s="15" t="s">
        <v>369</v>
      </c>
      <c r="H4090" s="15" t="s">
        <v>367</v>
      </c>
      <c r="I4090" s="15" t="s">
        <v>6259</v>
      </c>
      <c r="J4090" s="1" t="s">
        <v>6514</v>
      </c>
      <c r="K4090" s="15" t="s">
        <v>29</v>
      </c>
      <c r="L4090" s="15">
        <v>1</v>
      </c>
      <c r="M4090" s="15" t="s">
        <v>41</v>
      </c>
      <c r="N4090" s="15">
        <v>1</v>
      </c>
      <c r="O4090" s="15">
        <v>1</v>
      </c>
      <c r="P4090" s="13" t="s">
        <v>31</v>
      </c>
      <c r="Q4090" s="13" t="s">
        <v>32</v>
      </c>
      <c r="R4090" s="1">
        <v>46218</v>
      </c>
      <c r="S4090" s="13" t="str" cm="1">
        <f t="array" ref="S4090">IFERROR(_xlfn.TEXTJOIN(", ",TRUE,IF(ChangeLog[ROW_ID]=$T4090,ChangeLog[Change'#],"")),"")</f>
        <v/>
      </c>
      <c r="T4090">
        <v>4092</v>
      </c>
    </row>
    <row r="4091" spans="1:20" ht="17.100000000000001" customHeight="1" x14ac:dyDescent="0.25">
      <c r="A4091" s="1" t="s">
        <v>1242</v>
      </c>
      <c r="B4091" s="15">
        <v>2022</v>
      </c>
      <c r="C4091" s="15" t="s">
        <v>367</v>
      </c>
      <c r="D4091" s="15" t="s">
        <v>367</v>
      </c>
      <c r="E4091" s="15" t="s">
        <v>422</v>
      </c>
      <c r="F4091" s="15" t="s">
        <v>26</v>
      </c>
      <c r="G4091" s="15" t="s">
        <v>36</v>
      </c>
      <c r="H4091" s="15" t="s">
        <v>367</v>
      </c>
      <c r="I4091" s="15" t="s">
        <v>420</v>
      </c>
      <c r="J4091" s="1" t="s">
        <v>6515</v>
      </c>
      <c r="K4091" s="15" t="s">
        <v>29</v>
      </c>
      <c r="L4091" s="15">
        <v>1</v>
      </c>
      <c r="M4091" s="15" t="s">
        <v>41</v>
      </c>
      <c r="N4091" s="15">
        <v>1</v>
      </c>
      <c r="O4091" s="15">
        <v>1</v>
      </c>
      <c r="P4091" s="13" t="s">
        <v>31</v>
      </c>
      <c r="Q4091" s="13" t="s">
        <v>32</v>
      </c>
      <c r="R4091" s="1" t="s">
        <v>6516</v>
      </c>
      <c r="S4091" s="13" t="str" cm="1">
        <f t="array" ref="S4091">IFERROR(_xlfn.TEXTJOIN(", ",TRUE,IF(ChangeLog[ROW_ID]=$T4091,ChangeLog[Change'#],"")),"")</f>
        <v/>
      </c>
      <c r="T4091">
        <v>4093</v>
      </c>
    </row>
    <row r="4092" spans="1:20" ht="68.099999999999994" customHeight="1" x14ac:dyDescent="0.25">
      <c r="A4092" s="1" t="s">
        <v>1242</v>
      </c>
      <c r="B4092" s="15">
        <v>2022</v>
      </c>
      <c r="C4092" s="15" t="s">
        <v>367</v>
      </c>
      <c r="D4092" s="15" t="s">
        <v>367</v>
      </c>
      <c r="E4092" s="15" t="s">
        <v>422</v>
      </c>
      <c r="F4092" s="15" t="s">
        <v>49</v>
      </c>
      <c r="G4092" s="15" t="s">
        <v>36</v>
      </c>
      <c r="H4092" s="15" t="s">
        <v>3108</v>
      </c>
      <c r="I4092" s="15" t="s">
        <v>470</v>
      </c>
      <c r="J4092" s="1" t="s">
        <v>6517</v>
      </c>
      <c r="K4092" s="15" t="s">
        <v>29</v>
      </c>
      <c r="L4092" s="15">
        <v>1</v>
      </c>
      <c r="M4092" s="15" t="s">
        <v>41</v>
      </c>
      <c r="N4092" s="15">
        <v>1</v>
      </c>
      <c r="O4092" s="15">
        <v>1</v>
      </c>
      <c r="P4092" s="13" t="s">
        <v>31</v>
      </c>
      <c r="Q4092" s="13" t="s">
        <v>32</v>
      </c>
      <c r="R4092" s="1" t="s">
        <v>6518</v>
      </c>
      <c r="S4092" s="13" t="str" cm="1">
        <f t="array" ref="S4092">IFERROR(_xlfn.TEXTJOIN(", ",TRUE,IF(ChangeLog[ROW_ID]=$T4092,ChangeLog[Change'#],"")),"")</f>
        <v/>
      </c>
      <c r="T4092">
        <v>4094</v>
      </c>
    </row>
    <row r="4093" spans="1:20" ht="17.100000000000001" customHeight="1" x14ac:dyDescent="0.25">
      <c r="A4093" s="1" t="s">
        <v>1242</v>
      </c>
      <c r="B4093" s="15">
        <v>2022</v>
      </c>
      <c r="C4093" s="15" t="s">
        <v>367</v>
      </c>
      <c r="D4093" s="15" t="s">
        <v>367</v>
      </c>
      <c r="E4093" s="15" t="s">
        <v>368</v>
      </c>
      <c r="F4093" s="15" t="s">
        <v>49</v>
      </c>
      <c r="G4093" s="15" t="s">
        <v>369</v>
      </c>
      <c r="H4093" s="15" t="s">
        <v>367</v>
      </c>
      <c r="I4093" s="15" t="s">
        <v>497</v>
      </c>
      <c r="J4093" s="1" t="s">
        <v>6519</v>
      </c>
      <c r="K4093" s="15" t="s">
        <v>29</v>
      </c>
      <c r="L4093" s="15">
        <v>1</v>
      </c>
      <c r="M4093" s="15" t="s">
        <v>41</v>
      </c>
      <c r="N4093" s="15">
        <v>1</v>
      </c>
      <c r="O4093" s="15">
        <v>1</v>
      </c>
      <c r="P4093" s="13" t="s">
        <v>31</v>
      </c>
      <c r="Q4093" s="13" t="s">
        <v>32</v>
      </c>
      <c r="R4093" s="1">
        <v>46338</v>
      </c>
      <c r="S4093" s="13" t="str" cm="1">
        <f t="array" ref="S4093">IFERROR(_xlfn.TEXTJOIN(", ",TRUE,IF(ChangeLog[ROW_ID]=$T4093,ChangeLog[Change'#],"")),"")</f>
        <v/>
      </c>
      <c r="T4093">
        <v>4095</v>
      </c>
    </row>
    <row r="4094" spans="1:20" ht="17.100000000000001" customHeight="1" x14ac:dyDescent="0.25">
      <c r="A4094" s="1" t="s">
        <v>1242</v>
      </c>
      <c r="B4094" s="15">
        <v>2022</v>
      </c>
      <c r="C4094" s="15" t="s">
        <v>367</v>
      </c>
      <c r="D4094" s="15" t="s">
        <v>367</v>
      </c>
      <c r="E4094" s="15" t="s">
        <v>368</v>
      </c>
      <c r="F4094" s="15" t="s">
        <v>49</v>
      </c>
      <c r="G4094" s="15" t="s">
        <v>36</v>
      </c>
      <c r="H4094" s="15" t="s">
        <v>367</v>
      </c>
      <c r="I4094" s="15" t="s">
        <v>470</v>
      </c>
      <c r="J4094" s="1" t="s">
        <v>6520</v>
      </c>
      <c r="K4094" s="15" t="s">
        <v>29</v>
      </c>
      <c r="L4094" s="15">
        <v>1</v>
      </c>
      <c r="M4094" s="15" t="s">
        <v>41</v>
      </c>
      <c r="N4094" s="15">
        <v>1</v>
      </c>
      <c r="O4094" s="15">
        <v>1</v>
      </c>
      <c r="P4094" s="13" t="s">
        <v>31</v>
      </c>
      <c r="Q4094" s="13" t="s">
        <v>32</v>
      </c>
      <c r="R4094" s="1" t="s">
        <v>6521</v>
      </c>
      <c r="S4094" s="13" t="str" cm="1">
        <f t="array" ref="S4094">IFERROR(_xlfn.TEXTJOIN(", ",TRUE,IF(ChangeLog[ROW_ID]=$T4094,ChangeLog[Change'#],"")),"")</f>
        <v/>
      </c>
      <c r="T4094">
        <v>4096</v>
      </c>
    </row>
    <row r="4095" spans="1:20" ht="17.100000000000001" customHeight="1" x14ac:dyDescent="0.25">
      <c r="A4095" s="1" t="s">
        <v>1242</v>
      </c>
      <c r="B4095" s="15">
        <v>2022</v>
      </c>
      <c r="C4095" s="15" t="s">
        <v>367</v>
      </c>
      <c r="D4095" s="15" t="s">
        <v>367</v>
      </c>
      <c r="E4095" s="15" t="s">
        <v>368</v>
      </c>
      <c r="F4095" s="15" t="s">
        <v>26</v>
      </c>
      <c r="G4095" s="15" t="s">
        <v>36</v>
      </c>
      <c r="H4095" s="15" t="s">
        <v>367</v>
      </c>
      <c r="I4095" s="15" t="s">
        <v>420</v>
      </c>
      <c r="J4095" s="1" t="s">
        <v>6522</v>
      </c>
      <c r="K4095" s="15" t="s">
        <v>29</v>
      </c>
      <c r="L4095" s="15">
        <v>1</v>
      </c>
      <c r="M4095" s="15" t="s">
        <v>41</v>
      </c>
      <c r="N4095" s="15">
        <v>1</v>
      </c>
      <c r="O4095" s="15">
        <v>1</v>
      </c>
      <c r="P4095" s="13" t="s">
        <v>31</v>
      </c>
      <c r="Q4095" s="13" t="s">
        <v>32</v>
      </c>
      <c r="R4095" s="1" t="s">
        <v>6523</v>
      </c>
      <c r="S4095" s="13" t="str" cm="1">
        <f t="array" ref="S4095">IFERROR(_xlfn.TEXTJOIN(", ",TRUE,IF(ChangeLog[ROW_ID]=$T4095,ChangeLog[Change'#],"")),"")</f>
        <v/>
      </c>
      <c r="T4095">
        <v>4097</v>
      </c>
    </row>
    <row r="4096" spans="1:20" ht="17.100000000000001" customHeight="1" x14ac:dyDescent="0.25">
      <c r="A4096" s="1" t="s">
        <v>1242</v>
      </c>
      <c r="B4096" s="15">
        <v>2022</v>
      </c>
      <c r="C4096" s="15" t="s">
        <v>367</v>
      </c>
      <c r="D4096" s="15" t="s">
        <v>367</v>
      </c>
      <c r="E4096" s="15" t="s">
        <v>368</v>
      </c>
      <c r="F4096" s="15" t="s">
        <v>49</v>
      </c>
      <c r="G4096" s="15" t="s">
        <v>369</v>
      </c>
      <c r="H4096" s="15" t="s">
        <v>367</v>
      </c>
      <c r="I4096" s="15" t="s">
        <v>497</v>
      </c>
      <c r="J4096" s="1" t="s">
        <v>1171</v>
      </c>
      <c r="K4096" s="15" t="s">
        <v>29</v>
      </c>
      <c r="L4096" s="15">
        <v>2</v>
      </c>
      <c r="M4096" s="15" t="s">
        <v>30</v>
      </c>
      <c r="N4096" s="15">
        <v>2</v>
      </c>
      <c r="O4096" s="15">
        <v>1</v>
      </c>
      <c r="P4096" s="13" t="s">
        <v>31</v>
      </c>
      <c r="Q4096" s="13" t="s">
        <v>32</v>
      </c>
      <c r="R4096" s="1">
        <v>46367</v>
      </c>
      <c r="S4096" s="13" t="str" cm="1">
        <f t="array" ref="S4096">IFERROR(_xlfn.TEXTJOIN(", ",TRUE,IF(ChangeLog[ROW_ID]=$T4096,ChangeLog[Change'#],"")),"")</f>
        <v/>
      </c>
      <c r="T4096">
        <v>4098</v>
      </c>
    </row>
    <row r="4097" spans="1:20" ht="17.100000000000001" customHeight="1" x14ac:dyDescent="0.25">
      <c r="A4097" s="1" t="s">
        <v>1242</v>
      </c>
      <c r="B4097" s="15">
        <v>2022</v>
      </c>
      <c r="C4097" s="15" t="s">
        <v>367</v>
      </c>
      <c r="D4097" s="15" t="s">
        <v>367</v>
      </c>
      <c r="E4097" s="15" t="s">
        <v>3107</v>
      </c>
      <c r="F4097" s="15" t="s">
        <v>49</v>
      </c>
      <c r="G4097" s="15" t="s">
        <v>36</v>
      </c>
      <c r="H4097" s="15" t="s">
        <v>367</v>
      </c>
      <c r="I4097" s="15" t="s">
        <v>470</v>
      </c>
      <c r="J4097" s="1" t="s">
        <v>6524</v>
      </c>
      <c r="K4097" s="15" t="s">
        <v>29</v>
      </c>
      <c r="L4097" s="15">
        <v>2</v>
      </c>
      <c r="M4097" s="15" t="s">
        <v>30</v>
      </c>
      <c r="N4097" s="15">
        <v>2</v>
      </c>
      <c r="O4097" s="15">
        <v>1</v>
      </c>
      <c r="P4097" s="13" t="s">
        <v>31</v>
      </c>
      <c r="Q4097" s="13" t="s">
        <v>32</v>
      </c>
      <c r="R4097" s="1" t="s">
        <v>6525</v>
      </c>
      <c r="S4097" s="13" t="str" cm="1">
        <f t="array" ref="S4097">IFERROR(_xlfn.TEXTJOIN(", ",TRUE,IF(ChangeLog[ROW_ID]=$T4097,ChangeLog[Change'#],"")),"")</f>
        <v/>
      </c>
      <c r="T4097">
        <v>4099</v>
      </c>
    </row>
    <row r="4098" spans="1:20" ht="17.100000000000001" customHeight="1" x14ac:dyDescent="0.25">
      <c r="A4098" s="1" t="s">
        <v>1242</v>
      </c>
      <c r="B4098" s="15">
        <v>2022</v>
      </c>
      <c r="C4098" s="15" t="s">
        <v>367</v>
      </c>
      <c r="D4098" s="15" t="s">
        <v>367</v>
      </c>
      <c r="E4098" s="15" t="s">
        <v>422</v>
      </c>
      <c r="F4098" s="15" t="s">
        <v>49</v>
      </c>
      <c r="G4098" s="15" t="s">
        <v>369</v>
      </c>
      <c r="H4098" s="15" t="s">
        <v>367</v>
      </c>
      <c r="I4098" s="15" t="s">
        <v>497</v>
      </c>
      <c r="J4098" s="1" t="s">
        <v>6256</v>
      </c>
      <c r="K4098" s="15" t="s">
        <v>29</v>
      </c>
      <c r="L4098" s="15">
        <v>2</v>
      </c>
      <c r="M4098" s="15" t="s">
        <v>30</v>
      </c>
      <c r="N4098" s="15">
        <v>2</v>
      </c>
      <c r="O4098" s="15">
        <v>1</v>
      </c>
      <c r="P4098" s="13" t="s">
        <v>31</v>
      </c>
      <c r="Q4098" s="13" t="s">
        <v>32</v>
      </c>
      <c r="R4098" s="1">
        <v>46370</v>
      </c>
      <c r="S4098" s="13" t="str" cm="1">
        <f t="array" ref="S4098">IFERROR(_xlfn.TEXTJOIN(", ",TRUE,IF(ChangeLog[ROW_ID]=$T4098,ChangeLog[Change'#],"")),"")</f>
        <v/>
      </c>
      <c r="T4098">
        <v>4100</v>
      </c>
    </row>
    <row r="4099" spans="1:20" ht="17.100000000000001" customHeight="1" x14ac:dyDescent="0.25">
      <c r="A4099" s="1" t="s">
        <v>1242</v>
      </c>
      <c r="B4099" s="15">
        <v>2022</v>
      </c>
      <c r="C4099" s="15" t="s">
        <v>367</v>
      </c>
      <c r="D4099" s="15" t="s">
        <v>367</v>
      </c>
      <c r="E4099" s="15" t="s">
        <v>3107</v>
      </c>
      <c r="F4099" s="15" t="s">
        <v>49</v>
      </c>
      <c r="G4099" s="15" t="s">
        <v>369</v>
      </c>
      <c r="H4099" s="15" t="s">
        <v>367</v>
      </c>
      <c r="I4099" s="15" t="s">
        <v>497</v>
      </c>
      <c r="J4099" s="1" t="s">
        <v>6526</v>
      </c>
      <c r="K4099" s="15" t="s">
        <v>29</v>
      </c>
      <c r="L4099" s="15">
        <v>2</v>
      </c>
      <c r="M4099" s="15" t="s">
        <v>30</v>
      </c>
      <c r="N4099" s="15">
        <v>2</v>
      </c>
      <c r="O4099" s="15">
        <v>1</v>
      </c>
      <c r="P4099" s="13" t="s">
        <v>31</v>
      </c>
      <c r="Q4099" s="13" t="s">
        <v>32</v>
      </c>
      <c r="R4099" s="1">
        <v>46341</v>
      </c>
      <c r="S4099" s="13" t="str" cm="1">
        <f t="array" ref="S4099">IFERROR(_xlfn.TEXTJOIN(", ",TRUE,IF(ChangeLog[ROW_ID]=$T4099,ChangeLog[Change'#],"")),"")</f>
        <v/>
      </c>
      <c r="T4099">
        <v>4101</v>
      </c>
    </row>
    <row r="4100" spans="1:20" ht="17.100000000000001" customHeight="1" x14ac:dyDescent="0.25">
      <c r="A4100" s="1" t="s">
        <v>1242</v>
      </c>
      <c r="B4100" s="15">
        <v>2022</v>
      </c>
      <c r="C4100" s="15" t="s">
        <v>1224</v>
      </c>
      <c r="D4100" s="15" t="s">
        <v>1224</v>
      </c>
      <c r="E4100" s="15" t="s">
        <v>1224</v>
      </c>
      <c r="F4100" s="15" t="s">
        <v>49</v>
      </c>
      <c r="G4100" s="15" t="s">
        <v>369</v>
      </c>
      <c r="H4100" s="15" t="s">
        <v>1224</v>
      </c>
      <c r="I4100" s="15" t="s">
        <v>497</v>
      </c>
      <c r="J4100" s="1" t="s">
        <v>6527</v>
      </c>
      <c r="K4100" s="15" t="s">
        <v>29</v>
      </c>
      <c r="L4100" s="15">
        <v>2</v>
      </c>
      <c r="M4100" s="15" t="s">
        <v>30</v>
      </c>
      <c r="N4100" s="15">
        <v>2</v>
      </c>
      <c r="O4100" s="15">
        <v>1</v>
      </c>
      <c r="P4100" s="13" t="s">
        <v>31</v>
      </c>
      <c r="Q4100" s="13" t="s">
        <v>32</v>
      </c>
      <c r="R4100" s="1" t="s">
        <v>6528</v>
      </c>
      <c r="S4100" s="13" t="str" cm="1">
        <f t="array" ref="S4100">IFERROR(_xlfn.TEXTJOIN(", ",TRUE,IF(ChangeLog[ROW_ID]=$T4100,ChangeLog[Change'#],"")),"")</f>
        <v/>
      </c>
      <c r="T4100">
        <v>4102</v>
      </c>
    </row>
    <row r="4101" spans="1:20" ht="17.100000000000001" customHeight="1" x14ac:dyDescent="0.25">
      <c r="A4101" s="1" t="s">
        <v>1242</v>
      </c>
      <c r="B4101" s="15">
        <v>2022</v>
      </c>
      <c r="C4101" s="15" t="s">
        <v>546</v>
      </c>
      <c r="D4101" s="15" t="s">
        <v>546</v>
      </c>
      <c r="E4101" s="15" t="s">
        <v>547</v>
      </c>
      <c r="F4101" s="15" t="s">
        <v>26</v>
      </c>
      <c r="G4101" s="15" t="s">
        <v>1751</v>
      </c>
      <c r="H4101" s="15" t="s">
        <v>6529</v>
      </c>
      <c r="I4101" s="15" t="s">
        <v>6530</v>
      </c>
      <c r="J4101" s="1" t="s">
        <v>6531</v>
      </c>
      <c r="K4101" s="15" t="s">
        <v>29</v>
      </c>
      <c r="L4101" s="15">
        <v>2</v>
      </c>
      <c r="M4101" s="15" t="s">
        <v>30</v>
      </c>
      <c r="N4101" s="15">
        <v>2</v>
      </c>
      <c r="O4101" s="15">
        <v>1</v>
      </c>
      <c r="P4101" s="13" t="s">
        <v>31</v>
      </c>
      <c r="Q4101" s="13" t="s">
        <v>32</v>
      </c>
      <c r="R4101" s="1">
        <v>14.032999999999999</v>
      </c>
      <c r="S4101" s="13" t="str" cm="1">
        <f t="array" ref="S4101">IFERROR(_xlfn.TEXTJOIN(", ",TRUE,IF(ChangeLog[ROW_ID]=$T4101,ChangeLog[Change'#],"")),"")</f>
        <v>358</v>
      </c>
      <c r="T4101">
        <v>4103</v>
      </c>
    </row>
    <row r="4102" spans="1:20" ht="102" customHeight="1" x14ac:dyDescent="0.25">
      <c r="A4102" s="1" t="s">
        <v>1242</v>
      </c>
      <c r="B4102" s="15">
        <v>2022</v>
      </c>
      <c r="C4102" s="15" t="s">
        <v>546</v>
      </c>
      <c r="D4102" s="15" t="s">
        <v>546</v>
      </c>
      <c r="E4102" s="15" t="s">
        <v>547</v>
      </c>
      <c r="F4102" s="15" t="s">
        <v>49</v>
      </c>
      <c r="G4102" s="15" t="s">
        <v>36</v>
      </c>
      <c r="H4102" s="15" t="s">
        <v>546</v>
      </c>
      <c r="I4102" s="15" t="s">
        <v>470</v>
      </c>
      <c r="J4102" s="1" t="s">
        <v>6532</v>
      </c>
      <c r="K4102" s="15" t="s">
        <v>29</v>
      </c>
      <c r="L4102" s="15">
        <v>3</v>
      </c>
      <c r="M4102" s="15" t="s">
        <v>57</v>
      </c>
      <c r="N4102" s="15">
        <v>3</v>
      </c>
      <c r="O4102" s="15">
        <v>1</v>
      </c>
      <c r="P4102" s="13" t="s">
        <v>31</v>
      </c>
      <c r="Q4102" s="13" t="s">
        <v>32</v>
      </c>
      <c r="R4102" s="1">
        <v>182.55</v>
      </c>
      <c r="S4102" s="13" t="str" cm="1">
        <f t="array" ref="S4102">IFERROR(_xlfn.TEXTJOIN(", ",TRUE,IF(ChangeLog[ROW_ID]=$T4102,ChangeLog[Change'#],"")),"")</f>
        <v/>
      </c>
      <c r="T4102">
        <v>4104</v>
      </c>
    </row>
    <row r="4103" spans="1:20" ht="135.94999999999999" customHeight="1" x14ac:dyDescent="0.25">
      <c r="A4103" s="1" t="s">
        <v>1242</v>
      </c>
      <c r="B4103" s="15">
        <v>2022</v>
      </c>
      <c r="C4103" s="15" t="s">
        <v>546</v>
      </c>
      <c r="D4103" s="15" t="s">
        <v>546</v>
      </c>
      <c r="E4103" s="15" t="s">
        <v>547</v>
      </c>
      <c r="F4103" s="15" t="s">
        <v>26</v>
      </c>
      <c r="G4103" s="15" t="s">
        <v>36</v>
      </c>
      <c r="H4103" s="15" t="s">
        <v>546</v>
      </c>
      <c r="I4103" s="15" t="s">
        <v>420</v>
      </c>
      <c r="J4103" s="1" t="s">
        <v>6533</v>
      </c>
      <c r="K4103" s="15" t="s">
        <v>29</v>
      </c>
      <c r="L4103" s="15">
        <v>3</v>
      </c>
      <c r="M4103" s="15" t="s">
        <v>57</v>
      </c>
      <c r="N4103" s="15">
        <v>3</v>
      </c>
      <c r="O4103" s="15">
        <v>1</v>
      </c>
      <c r="P4103" s="13" t="s">
        <v>31</v>
      </c>
      <c r="Q4103" s="13" t="s">
        <v>32</v>
      </c>
      <c r="R4103" s="1">
        <v>297.64999999999998</v>
      </c>
      <c r="S4103" s="13" t="str" cm="1">
        <f t="array" ref="S4103">IFERROR(_xlfn.TEXTJOIN(", ",TRUE,IF(ChangeLog[ROW_ID]=$T4103,ChangeLog[Change'#],"")),"")</f>
        <v/>
      </c>
      <c r="T4103">
        <v>4105</v>
      </c>
    </row>
    <row r="4104" spans="1:20" ht="17.100000000000001" customHeight="1" x14ac:dyDescent="0.25">
      <c r="A4104" s="1" t="s">
        <v>1242</v>
      </c>
      <c r="B4104" s="15">
        <v>2022</v>
      </c>
      <c r="C4104" s="15" t="s">
        <v>546</v>
      </c>
      <c r="D4104" s="15" t="s">
        <v>546</v>
      </c>
      <c r="E4104" s="15" t="s">
        <v>547</v>
      </c>
      <c r="F4104" s="15" t="s">
        <v>49</v>
      </c>
      <c r="G4104" s="15" t="s">
        <v>4611</v>
      </c>
      <c r="H4104" s="15" t="s">
        <v>546</v>
      </c>
      <c r="I4104" s="15" t="s">
        <v>6534</v>
      </c>
      <c r="J4104" s="1" t="s">
        <v>5601</v>
      </c>
      <c r="K4104" s="15" t="s">
        <v>29</v>
      </c>
      <c r="L4104" s="15">
        <v>3</v>
      </c>
      <c r="M4104" s="15" t="s">
        <v>57</v>
      </c>
      <c r="N4104" s="15">
        <v>3</v>
      </c>
      <c r="O4104" s="15">
        <v>1</v>
      </c>
      <c r="P4104" s="13" t="s">
        <v>31</v>
      </c>
      <c r="Q4104" s="13" t="s">
        <v>32</v>
      </c>
      <c r="R4104" s="1">
        <v>12.433</v>
      </c>
      <c r="S4104" s="13" t="str" cm="1">
        <f t="array" ref="S4104">IFERROR(_xlfn.TEXTJOIN(", ",TRUE,IF(ChangeLog[ROW_ID]=$T4104,ChangeLog[Change'#],"")),"")</f>
        <v/>
      </c>
      <c r="T4104">
        <v>4106</v>
      </c>
    </row>
    <row r="4105" spans="1:20" ht="17.100000000000001" customHeight="1" x14ac:dyDescent="0.25">
      <c r="A4105" s="1" t="s">
        <v>1242</v>
      </c>
      <c r="B4105" s="15">
        <v>2022</v>
      </c>
      <c r="C4105" s="15" t="s">
        <v>425</v>
      </c>
      <c r="D4105" s="15" t="s">
        <v>425</v>
      </c>
      <c r="E4105" s="15" t="s">
        <v>426</v>
      </c>
      <c r="F4105" s="15" t="s">
        <v>26</v>
      </c>
      <c r="G4105" s="15" t="s">
        <v>5504</v>
      </c>
      <c r="H4105" s="15" t="s">
        <v>425</v>
      </c>
      <c r="I4105" s="15" t="s">
        <v>6535</v>
      </c>
      <c r="J4105" s="1" t="s">
        <v>6536</v>
      </c>
      <c r="K4105" s="15" t="s">
        <v>29</v>
      </c>
      <c r="L4105" s="15">
        <v>1</v>
      </c>
      <c r="M4105" s="15" t="s">
        <v>41</v>
      </c>
      <c r="N4105" s="15">
        <v>1</v>
      </c>
      <c r="O4105" s="15">
        <v>1</v>
      </c>
      <c r="P4105" s="13" t="s">
        <v>31</v>
      </c>
      <c r="Q4105" s="13" t="s">
        <v>32</v>
      </c>
      <c r="R4105" s="1" t="s">
        <v>6537</v>
      </c>
      <c r="S4105" s="13" t="str" cm="1">
        <f t="array" ref="S4105">IFERROR(_xlfn.TEXTJOIN(", ",TRUE,IF(ChangeLog[ROW_ID]=$T4105,ChangeLog[Change'#],"")),"")</f>
        <v/>
      </c>
      <c r="T4105">
        <v>4107</v>
      </c>
    </row>
    <row r="4106" spans="1:20" ht="17.100000000000001" customHeight="1" x14ac:dyDescent="0.25">
      <c r="A4106" s="1" t="s">
        <v>1242</v>
      </c>
      <c r="B4106" s="15">
        <v>2022</v>
      </c>
      <c r="C4106" s="15" t="s">
        <v>425</v>
      </c>
      <c r="D4106" s="15" t="s">
        <v>425</v>
      </c>
      <c r="E4106" s="15" t="s">
        <v>426</v>
      </c>
      <c r="F4106" s="15" t="s">
        <v>26</v>
      </c>
      <c r="G4106" s="15" t="s">
        <v>118</v>
      </c>
      <c r="H4106" s="15" t="s">
        <v>425</v>
      </c>
      <c r="I4106" s="15" t="s">
        <v>6538</v>
      </c>
      <c r="J4106" s="1" t="s">
        <v>6353</v>
      </c>
      <c r="K4106" s="15" t="s">
        <v>29</v>
      </c>
      <c r="L4106" s="15">
        <v>2</v>
      </c>
      <c r="M4106" s="15" t="s">
        <v>30</v>
      </c>
      <c r="N4106" s="15">
        <v>2</v>
      </c>
      <c r="O4106" s="15">
        <v>1</v>
      </c>
      <c r="P4106" s="13" t="s">
        <v>31</v>
      </c>
      <c r="Q4106" s="13" t="s">
        <v>32</v>
      </c>
      <c r="R4106" s="1" t="s">
        <v>6539</v>
      </c>
      <c r="S4106" s="13" t="str" cm="1">
        <f t="array" ref="S4106">IFERROR(_xlfn.TEXTJOIN(", ",TRUE,IF(ChangeLog[ROW_ID]=$T4106,ChangeLog[Change'#],"")),"")</f>
        <v/>
      </c>
      <c r="T4106">
        <v>4108</v>
      </c>
    </row>
    <row r="4107" spans="1:20" ht="17.100000000000001" customHeight="1" x14ac:dyDescent="0.25">
      <c r="A4107" s="1" t="s">
        <v>1242</v>
      </c>
      <c r="B4107" s="15">
        <v>2022</v>
      </c>
      <c r="C4107" s="15" t="s">
        <v>425</v>
      </c>
      <c r="D4107" s="15" t="s">
        <v>425</v>
      </c>
      <c r="E4107" s="15" t="s">
        <v>426</v>
      </c>
      <c r="F4107" s="15" t="s">
        <v>49</v>
      </c>
      <c r="G4107" s="15" t="s">
        <v>427</v>
      </c>
      <c r="H4107" s="15" t="s">
        <v>425</v>
      </c>
      <c r="I4107" s="61" t="s">
        <v>6540</v>
      </c>
      <c r="J4107" s="1" t="s">
        <v>6541</v>
      </c>
      <c r="K4107" s="15" t="s">
        <v>29</v>
      </c>
      <c r="L4107" s="15">
        <v>3</v>
      </c>
      <c r="M4107" s="15" t="s">
        <v>57</v>
      </c>
      <c r="N4107" s="15">
        <v>3</v>
      </c>
      <c r="O4107" s="15">
        <v>1</v>
      </c>
      <c r="P4107" s="13" t="s">
        <v>31</v>
      </c>
      <c r="Q4107" s="13" t="s">
        <v>32</v>
      </c>
      <c r="R4107" s="1" t="s">
        <v>6542</v>
      </c>
      <c r="S4107" s="13" t="str" cm="1">
        <f t="array" ref="S4107">IFERROR(_xlfn.TEXTJOIN(", ",TRUE,IF(ChangeLog[ROW_ID]=$T4107,ChangeLog[Change'#],"")),"")</f>
        <v/>
      </c>
      <c r="T4107">
        <v>4109</v>
      </c>
    </row>
    <row r="4108" spans="1:20" ht="17.100000000000001" customHeight="1" x14ac:dyDescent="0.25">
      <c r="A4108" s="1" t="s">
        <v>1242</v>
      </c>
      <c r="B4108" s="15">
        <v>2022</v>
      </c>
      <c r="C4108" s="15" t="s">
        <v>717</v>
      </c>
      <c r="D4108" s="15" t="s">
        <v>717</v>
      </c>
      <c r="E4108" s="15" t="s">
        <v>4617</v>
      </c>
      <c r="F4108" s="15" t="s">
        <v>26</v>
      </c>
      <c r="G4108" s="15" t="s">
        <v>6543</v>
      </c>
      <c r="H4108" s="15" t="s">
        <v>717</v>
      </c>
      <c r="I4108" s="15" t="s">
        <v>6544</v>
      </c>
      <c r="J4108" s="1" t="s">
        <v>6545</v>
      </c>
      <c r="K4108" s="15" t="s">
        <v>29</v>
      </c>
      <c r="L4108" s="15">
        <v>3</v>
      </c>
      <c r="M4108" s="15" t="s">
        <v>57</v>
      </c>
      <c r="N4108" s="15">
        <v>3</v>
      </c>
      <c r="O4108" s="15">
        <v>1</v>
      </c>
      <c r="P4108" s="13" t="s">
        <v>31</v>
      </c>
      <c r="Q4108" s="13" t="s">
        <v>32</v>
      </c>
      <c r="R4108" s="1">
        <v>519</v>
      </c>
      <c r="S4108" s="13" t="str" cm="1">
        <f t="array" ref="S4108">IFERROR(_xlfn.TEXTJOIN(", ",TRUE,IF(ChangeLog[ROW_ID]=$T4108,ChangeLog[Change'#],"")),"")</f>
        <v/>
      </c>
      <c r="T4108">
        <v>4110</v>
      </c>
    </row>
    <row r="4109" spans="1:20" ht="17.100000000000001" customHeight="1" x14ac:dyDescent="0.25">
      <c r="A4109" s="1" t="s">
        <v>1242</v>
      </c>
      <c r="B4109" s="15">
        <v>2022</v>
      </c>
      <c r="C4109" s="15" t="s">
        <v>4798</v>
      </c>
      <c r="D4109" s="15" t="s">
        <v>4798</v>
      </c>
      <c r="E4109" s="15" t="s">
        <v>426</v>
      </c>
      <c r="F4109" s="15" t="s">
        <v>49</v>
      </c>
      <c r="G4109" s="15" t="s">
        <v>2835</v>
      </c>
      <c r="H4109" s="15" t="s">
        <v>6325</v>
      </c>
      <c r="I4109" s="15" t="s">
        <v>6546</v>
      </c>
      <c r="J4109" s="1" t="s">
        <v>6547</v>
      </c>
      <c r="K4109" s="15" t="s">
        <v>29</v>
      </c>
      <c r="L4109" s="15">
        <v>3</v>
      </c>
      <c r="M4109" s="15" t="s">
        <v>57</v>
      </c>
      <c r="N4109" s="15">
        <v>3</v>
      </c>
      <c r="O4109" s="15">
        <v>1</v>
      </c>
      <c r="P4109" s="13" t="s">
        <v>31</v>
      </c>
      <c r="Q4109" s="13" t="s">
        <v>32</v>
      </c>
      <c r="R4109" s="1" t="s">
        <v>6372</v>
      </c>
      <c r="S4109" s="13" t="str" cm="1">
        <f t="array" ref="S4109">IFERROR(_xlfn.TEXTJOIN(", ",TRUE,IF(ChangeLog[ROW_ID]=$T4109,ChangeLog[Change'#],"")),"")</f>
        <v>359</v>
      </c>
      <c r="T4109">
        <v>4111</v>
      </c>
    </row>
    <row r="4110" spans="1:20" ht="17.100000000000001" customHeight="1" x14ac:dyDescent="0.25">
      <c r="A4110" s="1" t="s">
        <v>1242</v>
      </c>
      <c r="B4110" s="15">
        <v>2022</v>
      </c>
      <c r="C4110" s="15" t="s">
        <v>430</v>
      </c>
      <c r="D4110" s="15" t="s">
        <v>430</v>
      </c>
      <c r="E4110" s="15" t="s">
        <v>431</v>
      </c>
      <c r="F4110" s="15" t="s">
        <v>26</v>
      </c>
      <c r="G4110" s="15" t="s">
        <v>3333</v>
      </c>
      <c r="H4110" s="15" t="s">
        <v>430</v>
      </c>
      <c r="I4110" s="15" t="s">
        <v>12536</v>
      </c>
      <c r="J4110" s="1" t="s">
        <v>6549</v>
      </c>
      <c r="K4110" s="15" t="s">
        <v>29</v>
      </c>
      <c r="L4110" s="15">
        <v>3</v>
      </c>
      <c r="M4110" s="15" t="s">
        <v>57</v>
      </c>
      <c r="N4110" s="15">
        <v>3</v>
      </c>
      <c r="O4110" s="15">
        <v>1</v>
      </c>
      <c r="P4110" s="13" t="s">
        <v>31</v>
      </c>
      <c r="Q4110" s="13" t="s">
        <v>32</v>
      </c>
      <c r="R4110" s="1" t="s">
        <v>6550</v>
      </c>
      <c r="S4110" s="13" t="str" cm="1">
        <f t="array" ref="S4110">IFERROR(_xlfn.TEXTJOIN(", ",TRUE,IF(ChangeLog[ROW_ID]=$T4110,ChangeLog[Change'#],"")),"")</f>
        <v/>
      </c>
      <c r="T4110">
        <v>4112</v>
      </c>
    </row>
    <row r="4111" spans="1:20" ht="17.100000000000001" customHeight="1" x14ac:dyDescent="0.25">
      <c r="A4111" s="1" t="s">
        <v>1242</v>
      </c>
      <c r="B4111" s="15">
        <v>2022</v>
      </c>
      <c r="C4111" s="15" t="s">
        <v>430</v>
      </c>
      <c r="D4111" s="15" t="s">
        <v>430</v>
      </c>
      <c r="E4111" s="15" t="s">
        <v>431</v>
      </c>
      <c r="F4111" s="15" t="s">
        <v>49</v>
      </c>
      <c r="G4111" s="15" t="s">
        <v>3330</v>
      </c>
      <c r="H4111" s="15" t="s">
        <v>430</v>
      </c>
      <c r="I4111" s="15" t="s">
        <v>12537</v>
      </c>
      <c r="J4111" s="1" t="s">
        <v>6552</v>
      </c>
      <c r="K4111" s="15" t="s">
        <v>29</v>
      </c>
      <c r="L4111" s="15">
        <v>3</v>
      </c>
      <c r="M4111" s="15" t="s">
        <v>57</v>
      </c>
      <c r="N4111" s="15">
        <v>3</v>
      </c>
      <c r="O4111" s="15">
        <v>1</v>
      </c>
      <c r="P4111" s="13" t="s">
        <v>31</v>
      </c>
      <c r="Q4111" s="13" t="s">
        <v>32</v>
      </c>
      <c r="R4111" s="1" t="s">
        <v>6553</v>
      </c>
      <c r="S4111" s="13" t="str" cm="1">
        <f t="array" ref="S4111">IFERROR(_xlfn.TEXTJOIN(", ",TRUE,IF(ChangeLog[ROW_ID]=$T4111,ChangeLog[Change'#],"")),"")</f>
        <v/>
      </c>
      <c r="T4111">
        <v>4113</v>
      </c>
    </row>
    <row r="4112" spans="1:20" ht="17.100000000000001" customHeight="1" x14ac:dyDescent="0.25">
      <c r="A4112" s="1" t="s">
        <v>1242</v>
      </c>
      <c r="B4112" s="15">
        <v>2022</v>
      </c>
      <c r="C4112" s="15" t="s">
        <v>430</v>
      </c>
      <c r="D4112" s="15" t="s">
        <v>430</v>
      </c>
      <c r="E4112" s="15" t="s">
        <v>431</v>
      </c>
      <c r="F4112" s="15" t="s">
        <v>26</v>
      </c>
      <c r="G4112" s="15" t="s">
        <v>446</v>
      </c>
      <c r="H4112" s="15" t="s">
        <v>430</v>
      </c>
      <c r="I4112" s="15" t="s">
        <v>12538</v>
      </c>
      <c r="J4112" s="1" t="s">
        <v>6555</v>
      </c>
      <c r="K4112" s="15" t="s">
        <v>29</v>
      </c>
      <c r="L4112" s="15">
        <v>1</v>
      </c>
      <c r="M4112" s="15" t="s">
        <v>41</v>
      </c>
      <c r="N4112" s="15">
        <v>1</v>
      </c>
      <c r="O4112" s="15">
        <v>1</v>
      </c>
      <c r="P4112" s="13" t="s">
        <v>31</v>
      </c>
      <c r="Q4112" s="13" t="s">
        <v>32</v>
      </c>
      <c r="R4112" s="1" t="s">
        <v>6556</v>
      </c>
      <c r="S4112" s="13" t="str" cm="1">
        <f t="array" ref="S4112">IFERROR(_xlfn.TEXTJOIN(", ",TRUE,IF(ChangeLog[ROW_ID]=$T4112,ChangeLog[Change'#],"")),"")</f>
        <v/>
      </c>
      <c r="T4112">
        <v>4114</v>
      </c>
    </row>
    <row r="4113" spans="1:20" ht="17.100000000000001" customHeight="1" x14ac:dyDescent="0.25">
      <c r="A4113" s="1" t="s">
        <v>1242</v>
      </c>
      <c r="B4113" s="15">
        <v>2022</v>
      </c>
      <c r="C4113" s="15" t="s">
        <v>430</v>
      </c>
      <c r="D4113" s="15" t="s">
        <v>430</v>
      </c>
      <c r="E4113" s="15" t="s">
        <v>431</v>
      </c>
      <c r="F4113" s="15" t="s">
        <v>49</v>
      </c>
      <c r="G4113" s="15" t="s">
        <v>3318</v>
      </c>
      <c r="H4113" s="15" t="s">
        <v>430</v>
      </c>
      <c r="I4113" s="15" t="s">
        <v>12539</v>
      </c>
      <c r="J4113" s="1" t="s">
        <v>6333</v>
      </c>
      <c r="K4113" s="15" t="s">
        <v>29</v>
      </c>
      <c r="L4113" s="15">
        <v>1</v>
      </c>
      <c r="M4113" s="15" t="s">
        <v>41</v>
      </c>
      <c r="N4113" s="15">
        <v>1</v>
      </c>
      <c r="O4113" s="15">
        <v>1</v>
      </c>
      <c r="P4113" s="13" t="s">
        <v>31</v>
      </c>
      <c r="Q4113" s="13" t="s">
        <v>32</v>
      </c>
      <c r="R4113" s="1" t="s">
        <v>6558</v>
      </c>
      <c r="S4113" s="13" t="str" cm="1">
        <f t="array" ref="S4113">IFERROR(_xlfn.TEXTJOIN(", ",TRUE,IF(ChangeLog[ROW_ID]=$T4113,ChangeLog[Change'#],"")),"")</f>
        <v/>
      </c>
      <c r="T4113">
        <v>4115</v>
      </c>
    </row>
    <row r="4114" spans="1:20" ht="17.100000000000001" customHeight="1" x14ac:dyDescent="0.25">
      <c r="A4114" s="1" t="s">
        <v>1242</v>
      </c>
      <c r="B4114" s="15">
        <v>2022</v>
      </c>
      <c r="C4114" s="15" t="s">
        <v>430</v>
      </c>
      <c r="D4114" s="15" t="s">
        <v>430</v>
      </c>
      <c r="E4114" s="15" t="s">
        <v>431</v>
      </c>
      <c r="F4114" s="15" t="s">
        <v>26</v>
      </c>
      <c r="G4114" s="15" t="s">
        <v>443</v>
      </c>
      <c r="H4114" s="15" t="s">
        <v>430</v>
      </c>
      <c r="I4114" s="15" t="s">
        <v>6559</v>
      </c>
      <c r="J4114" s="1" t="s">
        <v>6560</v>
      </c>
      <c r="K4114" s="15" t="s">
        <v>29</v>
      </c>
      <c r="L4114" s="15">
        <v>1</v>
      </c>
      <c r="M4114" s="15" t="s">
        <v>41</v>
      </c>
      <c r="N4114" s="15">
        <v>1</v>
      </c>
      <c r="O4114" s="15">
        <v>1</v>
      </c>
      <c r="P4114" s="13" t="s">
        <v>31</v>
      </c>
      <c r="Q4114" s="13" t="s">
        <v>32</v>
      </c>
      <c r="R4114" s="1" t="s">
        <v>6561</v>
      </c>
      <c r="S4114" s="13" t="str" cm="1">
        <f t="array" ref="S4114">IFERROR(_xlfn.TEXTJOIN(", ",TRUE,IF(ChangeLog[ROW_ID]=$T4114,ChangeLog[Change'#],"")),"")</f>
        <v/>
      </c>
      <c r="T4114">
        <v>4116</v>
      </c>
    </row>
    <row r="4115" spans="1:20" ht="17.100000000000001" customHeight="1" x14ac:dyDescent="0.25">
      <c r="A4115" s="1" t="s">
        <v>1242</v>
      </c>
      <c r="B4115" s="15">
        <v>2022</v>
      </c>
      <c r="C4115" s="15" t="s">
        <v>430</v>
      </c>
      <c r="D4115" s="15" t="s">
        <v>430</v>
      </c>
      <c r="E4115" s="15" t="s">
        <v>431</v>
      </c>
      <c r="F4115" s="15" t="s">
        <v>26</v>
      </c>
      <c r="G4115" s="15" t="s">
        <v>3330</v>
      </c>
      <c r="H4115" s="15" t="s">
        <v>430</v>
      </c>
      <c r="I4115" s="15" t="s">
        <v>6562</v>
      </c>
      <c r="J4115" s="1" t="s">
        <v>6563</v>
      </c>
      <c r="K4115" s="15" t="s">
        <v>29</v>
      </c>
      <c r="L4115" s="15">
        <v>2</v>
      </c>
      <c r="M4115" s="15" t="s">
        <v>30</v>
      </c>
      <c r="N4115" s="15">
        <v>2</v>
      </c>
      <c r="O4115" s="15">
        <v>1</v>
      </c>
      <c r="P4115" s="13" t="s">
        <v>31</v>
      </c>
      <c r="Q4115" s="13" t="s">
        <v>32</v>
      </c>
      <c r="R4115" s="1" t="s">
        <v>6564</v>
      </c>
      <c r="S4115" s="13" t="str" cm="1">
        <f t="array" ref="S4115">IFERROR(_xlfn.TEXTJOIN(", ",TRUE,IF(ChangeLog[ROW_ID]=$T4115,ChangeLog[Change'#],"")),"")</f>
        <v/>
      </c>
      <c r="T4115">
        <v>4117</v>
      </c>
    </row>
    <row r="4116" spans="1:20" ht="17.100000000000001" customHeight="1" x14ac:dyDescent="0.25">
      <c r="A4116" s="1" t="s">
        <v>1242</v>
      </c>
      <c r="B4116" s="15">
        <v>2022</v>
      </c>
      <c r="C4116" s="15" t="s">
        <v>430</v>
      </c>
      <c r="D4116" s="15" t="s">
        <v>430</v>
      </c>
      <c r="E4116" s="15" t="s">
        <v>431</v>
      </c>
      <c r="F4116" s="15" t="s">
        <v>26</v>
      </c>
      <c r="G4116" s="15" t="s">
        <v>3323</v>
      </c>
      <c r="H4116" s="15" t="s">
        <v>430</v>
      </c>
      <c r="I4116" s="15" t="s">
        <v>6565</v>
      </c>
      <c r="J4116" s="1" t="s">
        <v>6566</v>
      </c>
      <c r="K4116" s="15" t="s">
        <v>29</v>
      </c>
      <c r="L4116" s="15">
        <v>2</v>
      </c>
      <c r="M4116" s="15" t="s">
        <v>30</v>
      </c>
      <c r="N4116" s="15">
        <v>2</v>
      </c>
      <c r="O4116" s="15">
        <v>1</v>
      </c>
      <c r="P4116" s="13" t="s">
        <v>31</v>
      </c>
      <c r="Q4116" s="13" t="s">
        <v>32</v>
      </c>
      <c r="R4116" s="1" t="s">
        <v>6567</v>
      </c>
      <c r="S4116" s="13" t="str" cm="1">
        <f t="array" ref="S4116">IFERROR(_xlfn.TEXTJOIN(", ",TRUE,IF(ChangeLog[ROW_ID]=$T4116,ChangeLog[Change'#],"")),"")</f>
        <v/>
      </c>
      <c r="T4116">
        <v>4118</v>
      </c>
    </row>
    <row r="4117" spans="1:20" ht="17.100000000000001" customHeight="1" x14ac:dyDescent="0.25">
      <c r="A4117" s="1" t="s">
        <v>1242</v>
      </c>
      <c r="B4117" s="15">
        <v>2022</v>
      </c>
      <c r="C4117" s="15" t="s">
        <v>430</v>
      </c>
      <c r="D4117" s="15" t="s">
        <v>430</v>
      </c>
      <c r="E4117" s="15" t="s">
        <v>436</v>
      </c>
      <c r="F4117" s="15" t="s">
        <v>49</v>
      </c>
      <c r="G4117" s="15" t="s">
        <v>4120</v>
      </c>
      <c r="H4117" s="15" t="s">
        <v>430</v>
      </c>
      <c r="I4117" s="15" t="s">
        <v>6568</v>
      </c>
      <c r="J4117" s="1" t="s">
        <v>6569</v>
      </c>
      <c r="K4117" s="15" t="s">
        <v>29</v>
      </c>
      <c r="L4117" s="15">
        <v>3</v>
      </c>
      <c r="M4117" s="15" t="s">
        <v>57</v>
      </c>
      <c r="N4117" s="15">
        <v>3</v>
      </c>
      <c r="O4117" s="15">
        <v>1</v>
      </c>
      <c r="P4117" s="13" t="s">
        <v>31</v>
      </c>
      <c r="Q4117" s="13" t="s">
        <v>32</v>
      </c>
      <c r="R4117" s="1">
        <v>9.93</v>
      </c>
      <c r="S4117" s="13" t="str" cm="1">
        <f t="array" ref="S4117">IFERROR(_xlfn.TEXTJOIN(", ",TRUE,IF(ChangeLog[ROW_ID]=$T4117,ChangeLog[Change'#],"")),"")</f>
        <v/>
      </c>
      <c r="T4117">
        <v>4119</v>
      </c>
    </row>
    <row r="4118" spans="1:20" ht="17.100000000000001" customHeight="1" x14ac:dyDescent="0.25">
      <c r="A4118" s="1" t="s">
        <v>1242</v>
      </c>
      <c r="B4118" s="15">
        <v>2022</v>
      </c>
      <c r="C4118" s="15" t="s">
        <v>430</v>
      </c>
      <c r="D4118" s="15" t="s">
        <v>430</v>
      </c>
      <c r="E4118" s="15" t="s">
        <v>436</v>
      </c>
      <c r="F4118" s="15" t="s">
        <v>49</v>
      </c>
      <c r="G4118" s="15" t="s">
        <v>4417</v>
      </c>
      <c r="H4118" s="15" t="s">
        <v>430</v>
      </c>
      <c r="I4118" s="15" t="s">
        <v>6570</v>
      </c>
      <c r="J4118" s="1" t="s">
        <v>6571</v>
      </c>
      <c r="K4118" s="15" t="s">
        <v>29</v>
      </c>
      <c r="L4118" s="15">
        <v>3</v>
      </c>
      <c r="M4118" s="15" t="s">
        <v>57</v>
      </c>
      <c r="N4118" s="15">
        <v>3</v>
      </c>
      <c r="O4118" s="15">
        <v>1</v>
      </c>
      <c r="P4118" s="13" t="s">
        <v>31</v>
      </c>
      <c r="Q4118" s="13" t="s">
        <v>32</v>
      </c>
      <c r="R4118" s="1">
        <v>9.86</v>
      </c>
      <c r="S4118" s="13" t="str" cm="1">
        <f t="array" ref="S4118">IFERROR(_xlfn.TEXTJOIN(", ",TRUE,IF(ChangeLog[ROW_ID]=$T4118,ChangeLog[Change'#],"")),"")</f>
        <v/>
      </c>
      <c r="T4118">
        <v>4120</v>
      </c>
    </row>
    <row r="4119" spans="1:20" ht="17.100000000000001" customHeight="1" x14ac:dyDescent="0.25">
      <c r="A4119" s="1" t="s">
        <v>1242</v>
      </c>
      <c r="B4119" s="15">
        <v>2022</v>
      </c>
      <c r="C4119" s="15" t="s">
        <v>430</v>
      </c>
      <c r="D4119" s="15" t="s">
        <v>430</v>
      </c>
      <c r="E4119" s="15" t="s">
        <v>436</v>
      </c>
      <c r="F4119" s="15" t="s">
        <v>26</v>
      </c>
      <c r="G4119" s="15" t="s">
        <v>437</v>
      </c>
      <c r="H4119" s="15" t="s">
        <v>430</v>
      </c>
      <c r="I4119" s="15" t="s">
        <v>6572</v>
      </c>
      <c r="J4119" s="1" t="s">
        <v>6339</v>
      </c>
      <c r="K4119" s="15" t="s">
        <v>29</v>
      </c>
      <c r="L4119" s="15">
        <v>1</v>
      </c>
      <c r="M4119" s="15" t="s">
        <v>41</v>
      </c>
      <c r="N4119" s="15">
        <v>1</v>
      </c>
      <c r="O4119" s="15">
        <v>1</v>
      </c>
      <c r="P4119" s="13" t="s">
        <v>31</v>
      </c>
      <c r="Q4119" s="13" t="s">
        <v>32</v>
      </c>
      <c r="R4119" s="1">
        <v>9.9600000000000009</v>
      </c>
      <c r="S4119" s="13" t="str" cm="1">
        <f t="array" ref="S4119">IFERROR(_xlfn.TEXTJOIN(", ",TRUE,IF(ChangeLog[ROW_ID]=$T4119,ChangeLog[Change'#],"")),"")</f>
        <v/>
      </c>
      <c r="T4119">
        <v>4121</v>
      </c>
    </row>
    <row r="4120" spans="1:20" ht="17.100000000000001" customHeight="1" x14ac:dyDescent="0.25">
      <c r="A4120" s="1" t="s">
        <v>1242</v>
      </c>
      <c r="B4120" s="15">
        <v>2022</v>
      </c>
      <c r="C4120" s="15" t="s">
        <v>430</v>
      </c>
      <c r="D4120" s="15" t="s">
        <v>430</v>
      </c>
      <c r="E4120" s="15" t="s">
        <v>436</v>
      </c>
      <c r="F4120" s="15" t="s">
        <v>26</v>
      </c>
      <c r="G4120" s="15" t="s">
        <v>4417</v>
      </c>
      <c r="H4120" s="15" t="s">
        <v>430</v>
      </c>
      <c r="I4120" s="15" t="s">
        <v>6573</v>
      </c>
      <c r="J4120" s="1" t="s">
        <v>6574</v>
      </c>
      <c r="K4120" s="15" t="s">
        <v>29</v>
      </c>
      <c r="L4120" s="15">
        <v>2</v>
      </c>
      <c r="M4120" s="15" t="s">
        <v>30</v>
      </c>
      <c r="N4120" s="15">
        <v>2</v>
      </c>
      <c r="O4120" s="15">
        <v>1</v>
      </c>
      <c r="P4120" s="13" t="s">
        <v>31</v>
      </c>
      <c r="Q4120" s="13" t="s">
        <v>32</v>
      </c>
      <c r="R4120" s="1">
        <v>9.9049999999999994</v>
      </c>
      <c r="S4120" s="13" t="str" cm="1">
        <f t="array" ref="S4120">IFERROR(_xlfn.TEXTJOIN(", ",TRUE,IF(ChangeLog[ROW_ID]=$T4120,ChangeLog[Change'#],"")),"")</f>
        <v/>
      </c>
      <c r="T4120">
        <v>4122</v>
      </c>
    </row>
    <row r="4121" spans="1:20" ht="17.100000000000001" customHeight="1" x14ac:dyDescent="0.25">
      <c r="A4121" s="1" t="s">
        <v>1242</v>
      </c>
      <c r="B4121" s="15">
        <v>2022</v>
      </c>
      <c r="C4121" s="15" t="s">
        <v>92</v>
      </c>
      <c r="D4121" s="15" t="s">
        <v>92</v>
      </c>
      <c r="E4121" s="15" t="s">
        <v>93</v>
      </c>
      <c r="F4121" s="15" t="s">
        <v>49</v>
      </c>
      <c r="G4121" s="15" t="s">
        <v>322</v>
      </c>
      <c r="H4121" s="15" t="s">
        <v>1296</v>
      </c>
      <c r="I4121" s="15" t="s">
        <v>6575</v>
      </c>
      <c r="J4121" s="1" t="s">
        <v>6576</v>
      </c>
      <c r="K4121" s="15" t="s">
        <v>29</v>
      </c>
      <c r="L4121" s="15">
        <v>3</v>
      </c>
      <c r="M4121" s="15" t="s">
        <v>57</v>
      </c>
      <c r="N4121" s="15">
        <v>3</v>
      </c>
      <c r="O4121" s="15">
        <v>1</v>
      </c>
      <c r="P4121" s="13" t="s">
        <v>31</v>
      </c>
      <c r="Q4121" s="13" t="s">
        <v>32</v>
      </c>
      <c r="R4121" s="1">
        <v>1863.8</v>
      </c>
      <c r="S4121" s="13" t="str" cm="1">
        <f t="array" ref="S4121">IFERROR(_xlfn.TEXTJOIN(", ",TRUE,IF(ChangeLog[ROW_ID]=$T4121,ChangeLog[Change'#],"")),"")</f>
        <v/>
      </c>
      <c r="T4121">
        <v>4123</v>
      </c>
    </row>
    <row r="4122" spans="1:20" ht="17.100000000000001" customHeight="1" x14ac:dyDescent="0.25">
      <c r="A4122" s="1" t="s">
        <v>1242</v>
      </c>
      <c r="B4122" s="15">
        <v>2022</v>
      </c>
      <c r="C4122" s="15" t="s">
        <v>92</v>
      </c>
      <c r="D4122" s="15" t="s">
        <v>92</v>
      </c>
      <c r="E4122" s="15" t="s">
        <v>93</v>
      </c>
      <c r="F4122" s="15" t="s">
        <v>49</v>
      </c>
      <c r="G4122" s="15" t="s">
        <v>560</v>
      </c>
      <c r="H4122" s="15" t="s">
        <v>1296</v>
      </c>
      <c r="I4122" s="15" t="s">
        <v>6577</v>
      </c>
      <c r="J4122" s="1" t="s">
        <v>597</v>
      </c>
      <c r="K4122" s="15" t="s">
        <v>29</v>
      </c>
      <c r="L4122" s="15">
        <v>3</v>
      </c>
      <c r="M4122" s="15" t="s">
        <v>57</v>
      </c>
      <c r="N4122" s="15">
        <v>3</v>
      </c>
      <c r="O4122" s="15">
        <v>1</v>
      </c>
      <c r="P4122" s="13" t="s">
        <v>31</v>
      </c>
      <c r="Q4122" s="13" t="s">
        <v>32</v>
      </c>
      <c r="R4122" s="1">
        <v>435</v>
      </c>
      <c r="S4122" s="13" t="str" cm="1">
        <f t="array" ref="S4122">IFERROR(_xlfn.TEXTJOIN(", ",TRUE,IF(ChangeLog[ROW_ID]=$T4122,ChangeLog[Change'#],"")),"")</f>
        <v/>
      </c>
      <c r="T4122">
        <v>4124</v>
      </c>
    </row>
    <row r="4123" spans="1:20" ht="17.100000000000001" customHeight="1" x14ac:dyDescent="0.25">
      <c r="A4123" s="1" t="s">
        <v>1242</v>
      </c>
      <c r="B4123" s="15">
        <v>2022</v>
      </c>
      <c r="C4123" s="15" t="s">
        <v>92</v>
      </c>
      <c r="D4123" s="15" t="s">
        <v>92</v>
      </c>
      <c r="E4123" s="15" t="s">
        <v>177</v>
      </c>
      <c r="F4123" s="15" t="s">
        <v>49</v>
      </c>
      <c r="G4123" s="15" t="s">
        <v>178</v>
      </c>
      <c r="H4123" s="15" t="s">
        <v>1296</v>
      </c>
      <c r="I4123" s="15" t="s">
        <v>6578</v>
      </c>
      <c r="J4123" s="1" t="s">
        <v>6579</v>
      </c>
      <c r="K4123" s="15" t="s">
        <v>29</v>
      </c>
      <c r="L4123" s="15">
        <v>3</v>
      </c>
      <c r="M4123" s="15" t="s">
        <v>57</v>
      </c>
      <c r="N4123" s="15">
        <v>3</v>
      </c>
      <c r="O4123" s="15">
        <v>1</v>
      </c>
      <c r="P4123" s="13" t="s">
        <v>31</v>
      </c>
      <c r="Q4123" s="13" t="s">
        <v>32</v>
      </c>
      <c r="R4123" s="1">
        <v>25</v>
      </c>
      <c r="S4123" s="13" t="str" cm="1">
        <f t="array" ref="S4123">IFERROR(_xlfn.TEXTJOIN(", ",TRUE,IF(ChangeLog[ROW_ID]=$T4123,ChangeLog[Change'#],"")),"")</f>
        <v/>
      </c>
      <c r="T4123">
        <v>4125</v>
      </c>
    </row>
    <row r="4124" spans="1:20" ht="17.100000000000001" customHeight="1" x14ac:dyDescent="0.25">
      <c r="A4124" s="1" t="s">
        <v>1242</v>
      </c>
      <c r="B4124" s="15">
        <v>2022</v>
      </c>
      <c r="C4124" s="15" t="s">
        <v>92</v>
      </c>
      <c r="D4124" s="15" t="s">
        <v>92</v>
      </c>
      <c r="E4124" s="15" t="s">
        <v>386</v>
      </c>
      <c r="F4124" s="15" t="s">
        <v>49</v>
      </c>
      <c r="G4124" s="15" t="s">
        <v>2163</v>
      </c>
      <c r="H4124" s="15" t="s">
        <v>1296</v>
      </c>
      <c r="I4124" s="15" t="s">
        <v>6580</v>
      </c>
      <c r="J4124" s="1" t="s">
        <v>6581</v>
      </c>
      <c r="K4124" s="15" t="s">
        <v>29</v>
      </c>
      <c r="L4124" s="15">
        <v>1</v>
      </c>
      <c r="M4124" s="15" t="s">
        <v>41</v>
      </c>
      <c r="N4124" s="15">
        <v>1</v>
      </c>
      <c r="O4124" s="15">
        <v>1</v>
      </c>
      <c r="P4124" s="13" t="s">
        <v>31</v>
      </c>
      <c r="Q4124" s="13" t="s">
        <v>32</v>
      </c>
      <c r="R4124" s="1">
        <v>1697</v>
      </c>
      <c r="S4124" s="13" t="str" cm="1">
        <f t="array" ref="S4124">IFERROR(_xlfn.TEXTJOIN(", ",TRUE,IF(ChangeLog[ROW_ID]=$T4124,ChangeLog[Change'#],"")),"")</f>
        <v/>
      </c>
      <c r="T4124">
        <v>4126</v>
      </c>
    </row>
    <row r="4125" spans="1:20" ht="17.100000000000001" customHeight="1" x14ac:dyDescent="0.25">
      <c r="A4125" s="1" t="s">
        <v>1242</v>
      </c>
      <c r="B4125" s="15">
        <v>2022</v>
      </c>
      <c r="C4125" s="15" t="s">
        <v>92</v>
      </c>
      <c r="D4125" s="15" t="s">
        <v>92</v>
      </c>
      <c r="E4125" s="15" t="s">
        <v>386</v>
      </c>
      <c r="F4125" s="15" t="s">
        <v>49</v>
      </c>
      <c r="G4125" s="15" t="s">
        <v>1121</v>
      </c>
      <c r="H4125" s="15" t="s">
        <v>1296</v>
      </c>
      <c r="I4125" s="15" t="s">
        <v>6582</v>
      </c>
      <c r="J4125" s="1" t="s">
        <v>1234</v>
      </c>
      <c r="K4125" s="15" t="s">
        <v>29</v>
      </c>
      <c r="L4125" s="15">
        <v>1</v>
      </c>
      <c r="M4125" s="15" t="s">
        <v>41</v>
      </c>
      <c r="N4125" s="15">
        <v>1</v>
      </c>
      <c r="O4125" s="15">
        <v>1</v>
      </c>
      <c r="P4125" s="13" t="s">
        <v>31</v>
      </c>
      <c r="Q4125" s="13" t="s">
        <v>32</v>
      </c>
      <c r="R4125" s="1">
        <v>34</v>
      </c>
      <c r="S4125" s="13" t="str" cm="1">
        <f t="array" ref="S4125">IFERROR(_xlfn.TEXTJOIN(", ",TRUE,IF(ChangeLog[ROW_ID]=$T4125,ChangeLog[Change'#],"")),"")</f>
        <v/>
      </c>
      <c r="T4125">
        <v>4127</v>
      </c>
    </row>
    <row r="4126" spans="1:20" ht="17.100000000000001" customHeight="1" x14ac:dyDescent="0.25">
      <c r="A4126" s="1" t="s">
        <v>1242</v>
      </c>
      <c r="B4126" s="15">
        <v>2022</v>
      </c>
      <c r="C4126" s="15" t="s">
        <v>92</v>
      </c>
      <c r="D4126" s="15" t="s">
        <v>92</v>
      </c>
      <c r="E4126" s="15" t="s">
        <v>93</v>
      </c>
      <c r="F4126" s="15" t="s">
        <v>325</v>
      </c>
      <c r="G4126" s="15" t="s">
        <v>322</v>
      </c>
      <c r="H4126" s="15" t="s">
        <v>1296</v>
      </c>
      <c r="I4126" s="15" t="s">
        <v>6583</v>
      </c>
      <c r="J4126" s="1" t="s">
        <v>6584</v>
      </c>
      <c r="K4126" s="15" t="s">
        <v>29</v>
      </c>
      <c r="L4126" s="15">
        <v>2</v>
      </c>
      <c r="M4126" s="15" t="s">
        <v>30</v>
      </c>
      <c r="N4126" s="15">
        <v>2</v>
      </c>
      <c r="O4126" s="15">
        <v>1</v>
      </c>
      <c r="P4126" s="13" t="s">
        <v>31</v>
      </c>
      <c r="Q4126" s="13" t="s">
        <v>32</v>
      </c>
      <c r="R4126" s="1">
        <v>46311</v>
      </c>
      <c r="S4126" s="13" t="str" cm="1">
        <f t="array" ref="S4126">IFERROR(_xlfn.TEXTJOIN(", ",TRUE,IF(ChangeLog[ROW_ID]=$T4126,ChangeLog[Change'#],"")),"")</f>
        <v/>
      </c>
      <c r="T4126">
        <v>4128</v>
      </c>
    </row>
    <row r="4127" spans="1:20" ht="17.100000000000001" customHeight="1" x14ac:dyDescent="0.25">
      <c r="A4127" s="1" t="s">
        <v>1242</v>
      </c>
      <c r="B4127" s="15">
        <v>2022</v>
      </c>
      <c r="C4127" s="15" t="s">
        <v>92</v>
      </c>
      <c r="D4127" s="15" t="s">
        <v>92</v>
      </c>
      <c r="E4127" s="15" t="s">
        <v>386</v>
      </c>
      <c r="F4127" s="15" t="s">
        <v>26</v>
      </c>
      <c r="G4127" s="15" t="s">
        <v>2383</v>
      </c>
      <c r="H4127" s="15" t="s">
        <v>1296</v>
      </c>
      <c r="I4127" s="15" t="s">
        <v>6585</v>
      </c>
      <c r="J4127" s="1" t="s">
        <v>5359</v>
      </c>
      <c r="K4127" s="15" t="s">
        <v>29</v>
      </c>
      <c r="L4127" s="15">
        <v>2</v>
      </c>
      <c r="M4127" s="15" t="s">
        <v>30</v>
      </c>
      <c r="N4127" s="15">
        <v>2</v>
      </c>
      <c r="O4127" s="15">
        <v>1</v>
      </c>
      <c r="P4127" s="13" t="s">
        <v>31</v>
      </c>
      <c r="Q4127" s="13" t="s">
        <v>32</v>
      </c>
      <c r="R4127" s="1">
        <v>562</v>
      </c>
      <c r="S4127" s="13" t="str" cm="1">
        <f t="array" ref="S4127">IFERROR(_xlfn.TEXTJOIN(", ",TRUE,IF(ChangeLog[ROW_ID]=$T4127,ChangeLog[Change'#],"")),"")</f>
        <v/>
      </c>
      <c r="T4127">
        <v>4129</v>
      </c>
    </row>
    <row r="4128" spans="1:20" ht="17.100000000000001" customHeight="1" x14ac:dyDescent="0.25">
      <c r="A4128" s="1" t="s">
        <v>1242</v>
      </c>
      <c r="B4128" s="15">
        <v>2022</v>
      </c>
      <c r="C4128" s="15" t="s">
        <v>92</v>
      </c>
      <c r="D4128" s="15" t="s">
        <v>92</v>
      </c>
      <c r="E4128" s="15" t="s">
        <v>93</v>
      </c>
      <c r="F4128" s="15" t="s">
        <v>26</v>
      </c>
      <c r="G4128" s="15" t="s">
        <v>527</v>
      </c>
      <c r="H4128" s="15" t="s">
        <v>1296</v>
      </c>
      <c r="I4128" s="15" t="s">
        <v>6586</v>
      </c>
      <c r="J4128" s="1" t="s">
        <v>6587</v>
      </c>
      <c r="K4128" s="15" t="s">
        <v>29</v>
      </c>
      <c r="L4128" s="15">
        <v>2</v>
      </c>
      <c r="M4128" s="15" t="s">
        <v>30</v>
      </c>
      <c r="N4128" s="15">
        <v>2</v>
      </c>
      <c r="O4128" s="15">
        <v>1</v>
      </c>
      <c r="P4128" s="13" t="s">
        <v>31</v>
      </c>
      <c r="Q4128" s="13" t="s">
        <v>32</v>
      </c>
      <c r="R4128" s="1">
        <v>246.5</v>
      </c>
      <c r="S4128" s="13" t="str" cm="1">
        <f t="array" ref="S4128">IFERROR(_xlfn.TEXTJOIN(", ",TRUE,IF(ChangeLog[ROW_ID]=$T4128,ChangeLog[Change'#],"")),"")</f>
        <v/>
      </c>
      <c r="T4128">
        <v>4130</v>
      </c>
    </row>
    <row r="4129" spans="1:20" ht="17.100000000000001" customHeight="1" x14ac:dyDescent="0.25">
      <c r="A4129" s="1" t="s">
        <v>1242</v>
      </c>
      <c r="B4129" s="15">
        <v>2022</v>
      </c>
      <c r="C4129" s="15" t="s">
        <v>97</v>
      </c>
      <c r="D4129" s="15" t="s">
        <v>97</v>
      </c>
      <c r="E4129" s="15" t="s">
        <v>97</v>
      </c>
      <c r="F4129" s="15" t="s">
        <v>325</v>
      </c>
      <c r="G4129" s="15" t="s">
        <v>283</v>
      </c>
      <c r="H4129" s="15" t="s">
        <v>97</v>
      </c>
      <c r="I4129" s="15" t="s">
        <v>326</v>
      </c>
      <c r="J4129" s="1" t="s">
        <v>6588</v>
      </c>
      <c r="K4129" s="15" t="s">
        <v>29</v>
      </c>
      <c r="L4129" s="15">
        <v>1</v>
      </c>
      <c r="M4129" s="15" t="s">
        <v>41</v>
      </c>
      <c r="N4129" s="15">
        <v>1</v>
      </c>
      <c r="O4129" s="15">
        <v>1</v>
      </c>
      <c r="P4129" s="13" t="s">
        <v>31</v>
      </c>
      <c r="Q4129" s="13" t="s">
        <v>32</v>
      </c>
      <c r="R4129" s="1">
        <v>46056</v>
      </c>
      <c r="S4129" s="13" t="str" cm="1">
        <f t="array" ref="S4129">IFERROR(_xlfn.TEXTJOIN(", ",TRUE,IF(ChangeLog[ROW_ID]=$T4129,ChangeLog[Change'#],"")),"")</f>
        <v/>
      </c>
      <c r="T4129">
        <v>4131</v>
      </c>
    </row>
    <row r="4130" spans="1:20" ht="17.100000000000001" customHeight="1" x14ac:dyDescent="0.25">
      <c r="A4130" s="1" t="s">
        <v>1242</v>
      </c>
      <c r="B4130" s="15">
        <v>2022</v>
      </c>
      <c r="C4130" s="15" t="s">
        <v>97</v>
      </c>
      <c r="D4130" s="15" t="s">
        <v>97</v>
      </c>
      <c r="E4130" s="15" t="s">
        <v>97</v>
      </c>
      <c r="F4130" s="15" t="s">
        <v>26</v>
      </c>
      <c r="G4130" s="15" t="s">
        <v>152</v>
      </c>
      <c r="H4130" s="15" t="s">
        <v>1349</v>
      </c>
      <c r="I4130" s="15" t="s">
        <v>254</v>
      </c>
      <c r="J4130" s="1" t="s">
        <v>1186</v>
      </c>
      <c r="K4130" s="15" t="s">
        <v>29</v>
      </c>
      <c r="L4130" s="15">
        <v>3</v>
      </c>
      <c r="M4130" s="15" t="s">
        <v>57</v>
      </c>
      <c r="N4130" s="15">
        <v>3</v>
      </c>
      <c r="O4130" s="15">
        <v>1</v>
      </c>
      <c r="P4130" s="13" t="s">
        <v>31</v>
      </c>
      <c r="Q4130" s="13" t="s">
        <v>32</v>
      </c>
      <c r="R4130" s="1">
        <v>46113</v>
      </c>
      <c r="S4130" s="13" t="str" cm="1">
        <f t="array" ref="S4130">IFERROR(_xlfn.TEXTJOIN(", ",TRUE,IF(ChangeLog[ROW_ID]=$T4130,ChangeLog[Change'#],"")),"")</f>
        <v/>
      </c>
      <c r="T4130">
        <v>4132</v>
      </c>
    </row>
    <row r="4131" spans="1:20" ht="84.95" customHeight="1" x14ac:dyDescent="0.25">
      <c r="A4131" s="1" t="s">
        <v>1242</v>
      </c>
      <c r="B4131" s="15">
        <v>2022</v>
      </c>
      <c r="C4131" s="15" t="s">
        <v>97</v>
      </c>
      <c r="D4131" s="15" t="s">
        <v>97</v>
      </c>
      <c r="E4131" s="15" t="s">
        <v>97</v>
      </c>
      <c r="F4131" s="15" t="s">
        <v>26</v>
      </c>
      <c r="G4131" s="15" t="s">
        <v>36</v>
      </c>
      <c r="H4131" s="15" t="s">
        <v>1349</v>
      </c>
      <c r="I4131" s="15" t="s">
        <v>420</v>
      </c>
      <c r="J4131" s="1" t="s">
        <v>6589</v>
      </c>
      <c r="K4131" s="15" t="s">
        <v>29</v>
      </c>
      <c r="L4131" s="15">
        <v>3</v>
      </c>
      <c r="M4131" s="15" t="s">
        <v>57</v>
      </c>
      <c r="N4131" s="15">
        <v>3</v>
      </c>
      <c r="O4131" s="15">
        <v>1</v>
      </c>
      <c r="P4131" s="13" t="s">
        <v>31</v>
      </c>
      <c r="Q4131" s="13" t="s">
        <v>32</v>
      </c>
      <c r="R4131" s="1">
        <v>46082</v>
      </c>
      <c r="S4131" s="13" t="str" cm="1">
        <f t="array" ref="S4131">IFERROR(_xlfn.TEXTJOIN(", ",TRUE,IF(ChangeLog[ROW_ID]=$T4131,ChangeLog[Change'#],"")),"")</f>
        <v/>
      </c>
      <c r="T4131">
        <v>4133</v>
      </c>
    </row>
    <row r="4132" spans="1:20" ht="17.100000000000001" customHeight="1" x14ac:dyDescent="0.25">
      <c r="A4132" s="1" t="s">
        <v>1242</v>
      </c>
      <c r="B4132" s="15">
        <v>2022</v>
      </c>
      <c r="C4132" s="15" t="s">
        <v>97</v>
      </c>
      <c r="D4132" s="15" t="s">
        <v>97</v>
      </c>
      <c r="E4132" s="15" t="s">
        <v>97</v>
      </c>
      <c r="F4132" s="15" t="s">
        <v>26</v>
      </c>
      <c r="G4132" s="15" t="s">
        <v>283</v>
      </c>
      <c r="H4132" s="15" t="s">
        <v>97</v>
      </c>
      <c r="I4132" s="15" t="s">
        <v>612</v>
      </c>
      <c r="J4132" s="1" t="s">
        <v>6590</v>
      </c>
      <c r="K4132" s="15" t="s">
        <v>29</v>
      </c>
      <c r="L4132" s="15">
        <v>3</v>
      </c>
      <c r="M4132" s="15" t="s">
        <v>57</v>
      </c>
      <c r="N4132" s="15">
        <v>3</v>
      </c>
      <c r="O4132" s="15">
        <v>1</v>
      </c>
      <c r="P4132" s="13" t="s">
        <v>31</v>
      </c>
      <c r="Q4132" s="13" t="s">
        <v>32</v>
      </c>
      <c r="R4132" s="1">
        <v>46083</v>
      </c>
      <c r="S4132" s="13" t="str" cm="1">
        <f t="array" ref="S4132">IFERROR(_xlfn.TEXTJOIN(", ",TRUE,IF(ChangeLog[ROW_ID]=$T4132,ChangeLog[Change'#],"")),"")</f>
        <v/>
      </c>
      <c r="T4132">
        <v>4134</v>
      </c>
    </row>
    <row r="4133" spans="1:20" ht="17.100000000000001" customHeight="1" x14ac:dyDescent="0.25">
      <c r="A4133" s="1" t="s">
        <v>1242</v>
      </c>
      <c r="B4133" s="15">
        <v>2022</v>
      </c>
      <c r="C4133" s="15" t="s">
        <v>97</v>
      </c>
      <c r="D4133" s="15" t="s">
        <v>97</v>
      </c>
      <c r="E4133" s="15" t="s">
        <v>97</v>
      </c>
      <c r="F4133" s="15" t="s">
        <v>49</v>
      </c>
      <c r="G4133" s="15" t="s">
        <v>152</v>
      </c>
      <c r="H4133" s="15" t="s">
        <v>97</v>
      </c>
      <c r="I4133" s="15" t="s">
        <v>393</v>
      </c>
      <c r="J4133" s="1" t="s">
        <v>610</v>
      </c>
      <c r="K4133" s="15" t="s">
        <v>29</v>
      </c>
      <c r="L4133" s="15">
        <v>3</v>
      </c>
      <c r="M4133" s="15" t="s">
        <v>57</v>
      </c>
      <c r="N4133" s="15">
        <v>3</v>
      </c>
      <c r="O4133" s="15">
        <v>1</v>
      </c>
      <c r="P4133" s="13" t="s">
        <v>31</v>
      </c>
      <c r="Q4133" s="13" t="s">
        <v>32</v>
      </c>
      <c r="R4133" s="1">
        <v>46115</v>
      </c>
      <c r="S4133" s="13" t="str" cm="1">
        <f t="array" ref="S4133">IFERROR(_xlfn.TEXTJOIN(", ",TRUE,IF(ChangeLog[ROW_ID]=$T4133,ChangeLog[Change'#],"")),"")</f>
        <v/>
      </c>
      <c r="T4133">
        <v>4135</v>
      </c>
    </row>
    <row r="4134" spans="1:20" ht="17.100000000000001" customHeight="1" x14ac:dyDescent="0.25">
      <c r="A4134" s="1" t="s">
        <v>1242</v>
      </c>
      <c r="B4134" s="15">
        <v>2022</v>
      </c>
      <c r="C4134" s="15" t="s">
        <v>97</v>
      </c>
      <c r="D4134" s="15" t="s">
        <v>97</v>
      </c>
      <c r="E4134" s="15" t="s">
        <v>97</v>
      </c>
      <c r="F4134" s="15" t="s">
        <v>26</v>
      </c>
      <c r="G4134" s="15" t="s">
        <v>283</v>
      </c>
      <c r="H4134" s="15" t="s">
        <v>1349</v>
      </c>
      <c r="I4134" s="15" t="s">
        <v>612</v>
      </c>
      <c r="J4134" s="1" t="s">
        <v>6068</v>
      </c>
      <c r="K4134" s="15" t="s">
        <v>29</v>
      </c>
      <c r="L4134" s="15">
        <v>1</v>
      </c>
      <c r="M4134" s="15" t="s">
        <v>41</v>
      </c>
      <c r="N4134" s="15">
        <v>1</v>
      </c>
      <c r="O4134" s="15">
        <v>1</v>
      </c>
      <c r="P4134" s="13" t="s">
        <v>31</v>
      </c>
      <c r="Q4134" s="13" t="s">
        <v>32</v>
      </c>
      <c r="R4134" s="1">
        <v>46025</v>
      </c>
      <c r="S4134" s="13" t="str" cm="1">
        <f t="array" ref="S4134">IFERROR(_xlfn.TEXTJOIN(", ",TRUE,IF(ChangeLog[ROW_ID]=$T4134,ChangeLog[Change'#],"")),"")</f>
        <v/>
      </c>
      <c r="T4134">
        <v>4136</v>
      </c>
    </row>
    <row r="4135" spans="1:20" ht="17.100000000000001" customHeight="1" x14ac:dyDescent="0.25">
      <c r="A4135" s="1" t="s">
        <v>1242</v>
      </c>
      <c r="B4135" s="15">
        <v>2022</v>
      </c>
      <c r="C4135" s="15" t="s">
        <v>97</v>
      </c>
      <c r="D4135" s="15" t="s">
        <v>97</v>
      </c>
      <c r="E4135" s="15" t="s">
        <v>97</v>
      </c>
      <c r="F4135" s="15" t="s">
        <v>49</v>
      </c>
      <c r="G4135" s="15" t="s">
        <v>36</v>
      </c>
      <c r="H4135" s="15" t="s">
        <v>97</v>
      </c>
      <c r="I4135" s="15" t="s">
        <v>470</v>
      </c>
      <c r="J4135" s="1" t="s">
        <v>6591</v>
      </c>
      <c r="K4135" s="15" t="s">
        <v>29</v>
      </c>
      <c r="L4135" s="15">
        <v>2</v>
      </c>
      <c r="M4135" s="15" t="s">
        <v>30</v>
      </c>
      <c r="N4135" s="15">
        <v>2</v>
      </c>
      <c r="O4135" s="15">
        <v>1</v>
      </c>
      <c r="P4135" s="13" t="s">
        <v>31</v>
      </c>
      <c r="Q4135" s="13" t="s">
        <v>32</v>
      </c>
      <c r="R4135" s="1" t="s">
        <v>6372</v>
      </c>
      <c r="S4135" s="13" t="str" cm="1">
        <f t="array" ref="S4135">IFERROR(_xlfn.TEXTJOIN(", ",TRUE,IF(ChangeLog[ROW_ID]=$T4135,ChangeLog[Change'#],"")),"")</f>
        <v/>
      </c>
      <c r="T4135">
        <v>4137</v>
      </c>
    </row>
    <row r="4136" spans="1:20" ht="17.100000000000001" customHeight="1" x14ac:dyDescent="0.25">
      <c r="A4136" s="1" t="s">
        <v>1242</v>
      </c>
      <c r="B4136" s="15">
        <v>2022</v>
      </c>
      <c r="C4136" s="15" t="s">
        <v>97</v>
      </c>
      <c r="D4136" s="15" t="s">
        <v>97</v>
      </c>
      <c r="E4136" s="15" t="s">
        <v>97</v>
      </c>
      <c r="F4136" s="15" t="s">
        <v>49</v>
      </c>
      <c r="G4136" s="15" t="s">
        <v>283</v>
      </c>
      <c r="H4136" s="15" t="s">
        <v>97</v>
      </c>
      <c r="I4136" s="15" t="s">
        <v>608</v>
      </c>
      <c r="J4136" s="1" t="s">
        <v>6592</v>
      </c>
      <c r="K4136" s="15" t="s">
        <v>29</v>
      </c>
      <c r="L4136" s="15">
        <v>2</v>
      </c>
      <c r="M4136" s="15" t="s">
        <v>30</v>
      </c>
      <c r="N4136" s="15">
        <v>2</v>
      </c>
      <c r="O4136" s="15">
        <v>1</v>
      </c>
      <c r="P4136" s="13" t="s">
        <v>31</v>
      </c>
      <c r="Q4136" s="13" t="s">
        <v>32</v>
      </c>
      <c r="R4136" s="1" t="s">
        <v>6372</v>
      </c>
      <c r="S4136" s="13" t="str" cm="1">
        <f t="array" ref="S4136">IFERROR(_xlfn.TEXTJOIN(", ",TRUE,IF(ChangeLog[ROW_ID]=$T4136,ChangeLog[Change'#],"")),"")</f>
        <v/>
      </c>
      <c r="T4136">
        <v>4138</v>
      </c>
    </row>
    <row r="4137" spans="1:20" ht="33.950000000000003" customHeight="1" x14ac:dyDescent="0.25">
      <c r="A4137" s="1" t="s">
        <v>1242</v>
      </c>
      <c r="B4137" s="15">
        <v>2022</v>
      </c>
      <c r="C4137" s="15" t="s">
        <v>97</v>
      </c>
      <c r="D4137" s="15" t="s">
        <v>97</v>
      </c>
      <c r="E4137" s="15" t="s">
        <v>97</v>
      </c>
      <c r="F4137" s="15" t="s">
        <v>325</v>
      </c>
      <c r="G4137" s="15" t="s">
        <v>283</v>
      </c>
      <c r="H4137" s="15" t="s">
        <v>1349</v>
      </c>
      <c r="I4137" s="15" t="s">
        <v>326</v>
      </c>
      <c r="J4137" s="1" t="s">
        <v>6593</v>
      </c>
      <c r="K4137" s="15" t="s">
        <v>29</v>
      </c>
      <c r="L4137" s="15">
        <v>2</v>
      </c>
      <c r="M4137" s="15" t="s">
        <v>30</v>
      </c>
      <c r="N4137" s="15">
        <v>2</v>
      </c>
      <c r="O4137" s="15">
        <v>1</v>
      </c>
      <c r="P4137" s="13" t="s">
        <v>31</v>
      </c>
      <c r="Q4137" s="13" t="s">
        <v>32</v>
      </c>
      <c r="R4137" s="1">
        <v>46083</v>
      </c>
      <c r="S4137" s="13" t="str" cm="1">
        <f t="array" ref="S4137">IFERROR(_xlfn.TEXTJOIN(", ",TRUE,IF(ChangeLog[ROW_ID]=$T4137,ChangeLog[Change'#],"")),"")</f>
        <v/>
      </c>
      <c r="T4137">
        <v>4139</v>
      </c>
    </row>
    <row r="4138" spans="1:20" ht="17.100000000000001" customHeight="1" x14ac:dyDescent="0.25">
      <c r="A4138" s="1" t="s">
        <v>1242</v>
      </c>
      <c r="B4138" s="15">
        <v>2022</v>
      </c>
      <c r="C4138" s="15" t="s">
        <v>3203</v>
      </c>
      <c r="D4138" s="15" t="s">
        <v>3203</v>
      </c>
      <c r="E4138" s="15" t="s">
        <v>3204</v>
      </c>
      <c r="F4138" s="15" t="s">
        <v>49</v>
      </c>
      <c r="G4138" s="15" t="s">
        <v>5756</v>
      </c>
      <c r="H4138" s="15" t="s">
        <v>3203</v>
      </c>
      <c r="I4138" s="15" t="s">
        <v>6594</v>
      </c>
      <c r="J4138" s="1" t="s">
        <v>6595</v>
      </c>
      <c r="K4138" s="15" t="s">
        <v>29</v>
      </c>
      <c r="L4138" s="15">
        <v>3</v>
      </c>
      <c r="M4138" s="15" t="s">
        <v>57</v>
      </c>
      <c r="N4138" s="15">
        <v>3</v>
      </c>
      <c r="O4138" s="15">
        <v>1</v>
      </c>
      <c r="P4138" s="13" t="s">
        <v>31</v>
      </c>
      <c r="Q4138" s="13" t="s">
        <v>32</v>
      </c>
      <c r="R4138" s="1" t="s">
        <v>6596</v>
      </c>
      <c r="S4138" s="13" t="str" cm="1">
        <f t="array" ref="S4138">IFERROR(_xlfn.TEXTJOIN(", ",TRUE,IF(ChangeLog[ROW_ID]=$T4138,ChangeLog[Change'#],"")),"")</f>
        <v/>
      </c>
      <c r="T4138">
        <v>4140</v>
      </c>
    </row>
    <row r="4139" spans="1:20" ht="17.100000000000001" customHeight="1" x14ac:dyDescent="0.25">
      <c r="A4139" s="1" t="s">
        <v>1242</v>
      </c>
      <c r="B4139" s="15">
        <v>2022</v>
      </c>
      <c r="C4139" s="15" t="s">
        <v>3203</v>
      </c>
      <c r="D4139" s="15" t="s">
        <v>3203</v>
      </c>
      <c r="E4139" s="15" t="s">
        <v>3204</v>
      </c>
      <c r="F4139" s="15" t="s">
        <v>49</v>
      </c>
      <c r="G4139" s="15" t="s">
        <v>1071</v>
      </c>
      <c r="H4139" s="15" t="s">
        <v>3203</v>
      </c>
      <c r="I4139" s="15" t="s">
        <v>6597</v>
      </c>
      <c r="J4139" s="1" t="s">
        <v>6598</v>
      </c>
      <c r="K4139" s="15" t="s">
        <v>29</v>
      </c>
      <c r="L4139" s="15">
        <v>3</v>
      </c>
      <c r="M4139" s="15" t="s">
        <v>57</v>
      </c>
      <c r="N4139" s="15">
        <v>3</v>
      </c>
      <c r="O4139" s="15">
        <v>1</v>
      </c>
      <c r="P4139" s="13" t="s">
        <v>31</v>
      </c>
      <c r="Q4139" s="13" t="s">
        <v>32</v>
      </c>
      <c r="R4139" s="1" t="s">
        <v>6599</v>
      </c>
      <c r="S4139" s="13" t="str" cm="1">
        <f t="array" ref="S4139">IFERROR(_xlfn.TEXTJOIN(", ",TRUE,IF(ChangeLog[ROW_ID]=$T4139,ChangeLog[Change'#],"")),"")</f>
        <v/>
      </c>
      <c r="T4139">
        <v>4141</v>
      </c>
    </row>
    <row r="4140" spans="1:20" ht="68.099999999999994" customHeight="1" x14ac:dyDescent="0.25">
      <c r="A4140" s="1" t="s">
        <v>1242</v>
      </c>
      <c r="B4140" s="15">
        <v>2022</v>
      </c>
      <c r="C4140" s="15" t="s">
        <v>3203</v>
      </c>
      <c r="D4140" s="15" t="s">
        <v>3203</v>
      </c>
      <c r="E4140" s="15" t="s">
        <v>5197</v>
      </c>
      <c r="F4140" s="15" t="s">
        <v>26</v>
      </c>
      <c r="G4140" s="15" t="s">
        <v>6600</v>
      </c>
      <c r="H4140" s="15" t="s">
        <v>3206</v>
      </c>
      <c r="I4140" s="15" t="s">
        <v>6601</v>
      </c>
      <c r="J4140" s="1" t="s">
        <v>6602</v>
      </c>
      <c r="K4140" s="15" t="s">
        <v>29</v>
      </c>
      <c r="L4140" s="15">
        <v>3</v>
      </c>
      <c r="M4140" s="15" t="s">
        <v>57</v>
      </c>
      <c r="N4140" s="15">
        <v>3</v>
      </c>
      <c r="O4140" s="15">
        <v>1</v>
      </c>
      <c r="P4140" s="13" t="s">
        <v>31</v>
      </c>
      <c r="Q4140" s="13" t="s">
        <v>32</v>
      </c>
      <c r="R4140" s="1">
        <v>7.3490000000000002</v>
      </c>
      <c r="S4140" s="13" t="str" cm="1">
        <f t="array" ref="S4140">IFERROR(_xlfn.TEXTJOIN(", ",TRUE,IF(ChangeLog[ROW_ID]=$T4140,ChangeLog[Change'#],"")),"")</f>
        <v/>
      </c>
      <c r="T4140">
        <v>4142</v>
      </c>
    </row>
    <row r="4141" spans="1:20" ht="17.100000000000001" customHeight="1" x14ac:dyDescent="0.25">
      <c r="A4141" s="1" t="s">
        <v>1242</v>
      </c>
      <c r="B4141" s="15">
        <v>2022</v>
      </c>
      <c r="C4141" s="15" t="s">
        <v>4992</v>
      </c>
      <c r="D4141" s="15" t="s">
        <v>4992</v>
      </c>
      <c r="E4141" s="15" t="s">
        <v>6603</v>
      </c>
      <c r="F4141" s="15" t="s">
        <v>26</v>
      </c>
      <c r="G4141" s="15" t="s">
        <v>6604</v>
      </c>
      <c r="H4141" s="15" t="s">
        <v>4992</v>
      </c>
      <c r="I4141" s="15" t="s">
        <v>6605</v>
      </c>
      <c r="J4141" s="1" t="s">
        <v>5616</v>
      </c>
      <c r="K4141" s="15" t="s">
        <v>29</v>
      </c>
      <c r="L4141" s="15">
        <v>3</v>
      </c>
      <c r="M4141" s="15" t="s">
        <v>57</v>
      </c>
      <c r="N4141" s="15">
        <v>3</v>
      </c>
      <c r="O4141" s="15">
        <v>1</v>
      </c>
      <c r="P4141" s="13" t="s">
        <v>31</v>
      </c>
      <c r="Q4141" s="13" t="s">
        <v>32</v>
      </c>
      <c r="R4141" s="1" t="s">
        <v>6273</v>
      </c>
      <c r="S4141" s="13" t="str" cm="1">
        <f t="array" ref="S4141">IFERROR(_xlfn.TEXTJOIN(", ",TRUE,IF(ChangeLog[ROW_ID]=$T4141,ChangeLog[Change'#],"")),"")</f>
        <v/>
      </c>
      <c r="T4141">
        <v>4143</v>
      </c>
    </row>
    <row r="4142" spans="1:20" ht="17.100000000000001" customHeight="1" x14ac:dyDescent="0.25">
      <c r="A4142" s="1" t="s">
        <v>1242</v>
      </c>
      <c r="B4142" s="15">
        <v>2022</v>
      </c>
      <c r="C4142" s="15" t="s">
        <v>4992</v>
      </c>
      <c r="D4142" s="15" t="s">
        <v>4992</v>
      </c>
      <c r="E4142" s="15" t="s">
        <v>4993</v>
      </c>
      <c r="F4142" s="15" t="s">
        <v>26</v>
      </c>
      <c r="G4142" s="15" t="s">
        <v>6606</v>
      </c>
      <c r="H4142" s="15" t="s">
        <v>4992</v>
      </c>
      <c r="I4142" s="15" t="s">
        <v>6607</v>
      </c>
      <c r="J4142" s="1" t="s">
        <v>5322</v>
      </c>
      <c r="K4142" s="15" t="s">
        <v>29</v>
      </c>
      <c r="L4142" s="15">
        <v>2</v>
      </c>
      <c r="M4142" s="15" t="s">
        <v>30</v>
      </c>
      <c r="N4142" s="15">
        <v>2</v>
      </c>
      <c r="O4142" s="15">
        <v>1</v>
      </c>
      <c r="P4142" s="13" t="s">
        <v>31</v>
      </c>
      <c r="Q4142" s="13" t="s">
        <v>32</v>
      </c>
      <c r="R4142" s="1" t="s">
        <v>6608</v>
      </c>
      <c r="S4142" s="13" t="str" cm="1">
        <f t="array" ref="S4142">IFERROR(_xlfn.TEXTJOIN(", ",TRUE,IF(ChangeLog[ROW_ID]=$T4142,ChangeLog[Change'#],"")),"")</f>
        <v/>
      </c>
      <c r="T4142">
        <v>4144</v>
      </c>
    </row>
    <row r="4143" spans="1:20" ht="17.100000000000001" customHeight="1" x14ac:dyDescent="0.25">
      <c r="A4143" s="1" t="s">
        <v>1242</v>
      </c>
      <c r="B4143" s="15">
        <v>2022</v>
      </c>
      <c r="C4143" s="15" t="s">
        <v>189</v>
      </c>
      <c r="D4143" s="15" t="s">
        <v>189</v>
      </c>
      <c r="E4143" s="15" t="s">
        <v>190</v>
      </c>
      <c r="F4143" s="15" t="s">
        <v>26</v>
      </c>
      <c r="G4143" s="15" t="s">
        <v>194</v>
      </c>
      <c r="H4143" s="15" t="s">
        <v>189</v>
      </c>
      <c r="I4143" s="15" t="s">
        <v>6609</v>
      </c>
      <c r="J4143" s="1" t="s">
        <v>6093</v>
      </c>
      <c r="K4143" s="15" t="s">
        <v>29</v>
      </c>
      <c r="L4143" s="15">
        <v>3</v>
      </c>
      <c r="M4143" s="15" t="s">
        <v>57</v>
      </c>
      <c r="N4143" s="15">
        <v>3</v>
      </c>
      <c r="O4143" s="15">
        <v>1</v>
      </c>
      <c r="P4143" s="13" t="s">
        <v>31</v>
      </c>
      <c r="Q4143" s="13" t="s">
        <v>32</v>
      </c>
      <c r="R4143" s="1">
        <v>9.57</v>
      </c>
      <c r="S4143" s="13" t="str" cm="1">
        <f t="array" ref="S4143">IFERROR(_xlfn.TEXTJOIN(", ",TRUE,IF(ChangeLog[ROW_ID]=$T4143,ChangeLog[Change'#],"")),"")</f>
        <v/>
      </c>
      <c r="T4143">
        <v>4145</v>
      </c>
    </row>
    <row r="4144" spans="1:20" ht="17.100000000000001" customHeight="1" x14ac:dyDescent="0.25">
      <c r="A4144" s="1" t="s">
        <v>1242</v>
      </c>
      <c r="B4144" s="15">
        <v>2022</v>
      </c>
      <c r="C4144" s="15" t="s">
        <v>189</v>
      </c>
      <c r="D4144" s="15" t="s">
        <v>189</v>
      </c>
      <c r="E4144" s="15" t="s">
        <v>190</v>
      </c>
      <c r="F4144" s="15" t="s">
        <v>26</v>
      </c>
      <c r="G4144" s="15" t="s">
        <v>4499</v>
      </c>
      <c r="H4144" s="15" t="s">
        <v>189</v>
      </c>
      <c r="I4144" s="15" t="s">
        <v>6610</v>
      </c>
      <c r="J4144" s="1" t="s">
        <v>6093</v>
      </c>
      <c r="K4144" s="15" t="s">
        <v>29</v>
      </c>
      <c r="L4144" s="15">
        <v>1</v>
      </c>
      <c r="M4144" s="15" t="s">
        <v>41</v>
      </c>
      <c r="N4144" s="15">
        <v>1</v>
      </c>
      <c r="O4144" s="15">
        <v>1</v>
      </c>
      <c r="P4144" s="13" t="s">
        <v>31</v>
      </c>
      <c r="Q4144" s="13" t="s">
        <v>32</v>
      </c>
      <c r="R4144" s="1">
        <v>9.7200000000000006</v>
      </c>
      <c r="S4144" s="13" t="str" cm="1">
        <f t="array" ref="S4144">IFERROR(_xlfn.TEXTJOIN(", ",TRUE,IF(ChangeLog[ROW_ID]=$T4144,ChangeLog[Change'#],"")),"")</f>
        <v/>
      </c>
      <c r="T4144">
        <v>4146</v>
      </c>
    </row>
    <row r="4145" spans="1:20" ht="17.100000000000001" customHeight="1" x14ac:dyDescent="0.25">
      <c r="A4145" s="1" t="s">
        <v>1242</v>
      </c>
      <c r="B4145" s="15">
        <v>2022</v>
      </c>
      <c r="C4145" s="15" t="s">
        <v>189</v>
      </c>
      <c r="D4145" s="15" t="s">
        <v>189</v>
      </c>
      <c r="E4145" s="15" t="s">
        <v>190</v>
      </c>
      <c r="F4145" s="15" t="s">
        <v>26</v>
      </c>
      <c r="G4145" s="15" t="s">
        <v>397</v>
      </c>
      <c r="H4145" s="15" t="s">
        <v>189</v>
      </c>
      <c r="I4145" s="15" t="s">
        <v>6611</v>
      </c>
      <c r="J4145" s="1" t="s">
        <v>492</v>
      </c>
      <c r="K4145" s="15" t="s">
        <v>29</v>
      </c>
      <c r="L4145" s="15">
        <v>2</v>
      </c>
      <c r="M4145" s="15" t="s">
        <v>30</v>
      </c>
      <c r="N4145" s="15">
        <v>2</v>
      </c>
      <c r="O4145" s="15">
        <v>1</v>
      </c>
      <c r="P4145" s="13" t="s">
        <v>31</v>
      </c>
      <c r="Q4145" s="13" t="s">
        <v>32</v>
      </c>
      <c r="R4145" s="1">
        <v>9.6999999999999993</v>
      </c>
      <c r="S4145" s="13" t="str" cm="1">
        <f t="array" ref="S4145">IFERROR(_xlfn.TEXTJOIN(", ",TRUE,IF(ChangeLog[ROW_ID]=$T4145,ChangeLog[Change'#],"")),"")</f>
        <v/>
      </c>
      <c r="T4145">
        <v>4147</v>
      </c>
    </row>
    <row r="4146" spans="1:20" ht="17.100000000000001" customHeight="1" x14ac:dyDescent="0.25">
      <c r="A4146" s="1" t="s">
        <v>1242</v>
      </c>
      <c r="B4146" s="15">
        <v>2022</v>
      </c>
      <c r="C4146" s="15" t="s">
        <v>189</v>
      </c>
      <c r="D4146" s="15" t="s">
        <v>189</v>
      </c>
      <c r="E4146" s="15" t="s">
        <v>190</v>
      </c>
      <c r="F4146" s="15" t="s">
        <v>49</v>
      </c>
      <c r="G4146" s="15" t="s">
        <v>490</v>
      </c>
      <c r="H4146" s="15" t="s">
        <v>189</v>
      </c>
      <c r="I4146" s="15" t="s">
        <v>6612</v>
      </c>
      <c r="J4146" s="1" t="s">
        <v>6613</v>
      </c>
      <c r="K4146" s="15" t="s">
        <v>29</v>
      </c>
      <c r="L4146" s="15">
        <v>1</v>
      </c>
      <c r="M4146" s="15" t="s">
        <v>41</v>
      </c>
      <c r="N4146" s="15">
        <v>1</v>
      </c>
      <c r="O4146" s="15">
        <v>1</v>
      </c>
      <c r="P4146" s="13" t="s">
        <v>31</v>
      </c>
      <c r="Q4146" s="13" t="s">
        <v>32</v>
      </c>
      <c r="R4146" s="1">
        <v>19.37</v>
      </c>
      <c r="S4146" s="13" t="str" cm="1">
        <f t="array" ref="S4146">IFERROR(_xlfn.TEXTJOIN(", ",TRUE,IF(ChangeLog[ROW_ID]=$T4146,ChangeLog[Change'#],"")),"")</f>
        <v/>
      </c>
      <c r="T4146">
        <v>4148</v>
      </c>
    </row>
    <row r="4147" spans="1:20" ht="17.100000000000001" customHeight="1" x14ac:dyDescent="0.25">
      <c r="A4147" s="1" t="s">
        <v>1242</v>
      </c>
      <c r="B4147" s="15">
        <v>2022</v>
      </c>
      <c r="C4147" s="15" t="s">
        <v>189</v>
      </c>
      <c r="D4147" s="15" t="s">
        <v>189</v>
      </c>
      <c r="E4147" s="15" t="s">
        <v>190</v>
      </c>
      <c r="F4147" s="15" t="s">
        <v>26</v>
      </c>
      <c r="G4147" s="15" t="s">
        <v>490</v>
      </c>
      <c r="H4147" s="15" t="s">
        <v>189</v>
      </c>
      <c r="I4147" s="15" t="s">
        <v>6614</v>
      </c>
      <c r="J4147" s="1" t="s">
        <v>492</v>
      </c>
      <c r="K4147" s="15" t="s">
        <v>29</v>
      </c>
      <c r="L4147" s="15">
        <v>2</v>
      </c>
      <c r="M4147" s="15" t="s">
        <v>30</v>
      </c>
      <c r="N4147" s="15">
        <v>2</v>
      </c>
      <c r="O4147" s="15">
        <v>1</v>
      </c>
      <c r="P4147" s="13" t="s">
        <v>31</v>
      </c>
      <c r="Q4147" s="13" t="s">
        <v>32</v>
      </c>
      <c r="R4147" s="1">
        <v>19.38</v>
      </c>
      <c r="S4147" s="13" t="str" cm="1">
        <f t="array" ref="S4147">IFERROR(_xlfn.TEXTJOIN(", ",TRUE,IF(ChangeLog[ROW_ID]=$T4147,ChangeLog[Change'#],"")),"")</f>
        <v/>
      </c>
      <c r="T4147">
        <v>4149</v>
      </c>
    </row>
    <row r="4148" spans="1:20" ht="17.100000000000001" customHeight="1" x14ac:dyDescent="0.25">
      <c r="A4148" s="1" t="s">
        <v>1242</v>
      </c>
      <c r="B4148" s="15">
        <v>2022</v>
      </c>
      <c r="C4148" s="15" t="s">
        <v>189</v>
      </c>
      <c r="D4148" s="15" t="s">
        <v>189</v>
      </c>
      <c r="E4148" s="15" t="s">
        <v>190</v>
      </c>
      <c r="F4148" s="15" t="s">
        <v>49</v>
      </c>
      <c r="G4148" s="15" t="s">
        <v>490</v>
      </c>
      <c r="H4148" s="15" t="s">
        <v>189</v>
      </c>
      <c r="I4148" s="15" t="s">
        <v>6612</v>
      </c>
      <c r="J4148" s="1" t="s">
        <v>6615</v>
      </c>
      <c r="K4148" s="15" t="s">
        <v>29</v>
      </c>
      <c r="L4148" s="15">
        <v>2</v>
      </c>
      <c r="M4148" s="15" t="s">
        <v>30</v>
      </c>
      <c r="N4148" s="15">
        <v>2</v>
      </c>
      <c r="O4148" s="15">
        <v>1</v>
      </c>
      <c r="P4148" s="13" t="s">
        <v>31</v>
      </c>
      <c r="Q4148" s="13" t="s">
        <v>32</v>
      </c>
      <c r="R4148" s="1">
        <v>19.329999999999998</v>
      </c>
      <c r="S4148" s="13" t="str" cm="1">
        <f t="array" ref="S4148">IFERROR(_xlfn.TEXTJOIN(", ",TRUE,IF(ChangeLog[ROW_ID]=$T4148,ChangeLog[Change'#],"")),"")</f>
        <v/>
      </c>
      <c r="T4148">
        <v>4150</v>
      </c>
    </row>
    <row r="4149" spans="1:20" ht="17.100000000000001" customHeight="1" x14ac:dyDescent="0.25">
      <c r="A4149" s="1" t="s">
        <v>1242</v>
      </c>
      <c r="B4149" s="15">
        <v>2022</v>
      </c>
      <c r="C4149" s="15" t="s">
        <v>495</v>
      </c>
      <c r="D4149" s="15" t="s">
        <v>495</v>
      </c>
      <c r="E4149" s="15" t="s">
        <v>495</v>
      </c>
      <c r="F4149" s="15" t="s">
        <v>26</v>
      </c>
      <c r="G4149" s="15" t="s">
        <v>4384</v>
      </c>
      <c r="H4149" s="15" t="s">
        <v>495</v>
      </c>
      <c r="I4149" s="15" t="s">
        <v>4384</v>
      </c>
      <c r="J4149" s="1" t="s">
        <v>6616</v>
      </c>
      <c r="K4149" s="15" t="s">
        <v>29</v>
      </c>
      <c r="L4149" s="15">
        <v>3</v>
      </c>
      <c r="M4149" s="15" t="s">
        <v>57</v>
      </c>
      <c r="N4149" s="15">
        <v>3</v>
      </c>
      <c r="O4149" s="15">
        <v>1</v>
      </c>
      <c r="P4149" s="13" t="s">
        <v>31</v>
      </c>
      <c r="Q4149" s="13" t="s">
        <v>32</v>
      </c>
      <c r="R4149" s="1">
        <v>36557</v>
      </c>
      <c r="S4149" s="13" t="str" cm="1">
        <f t="array" ref="S4149">IFERROR(_xlfn.TEXTJOIN(", ",TRUE,IF(ChangeLog[ROW_ID]=$T4149,ChangeLog[Change'#],"")),"")</f>
        <v/>
      </c>
      <c r="T4149">
        <v>4151</v>
      </c>
    </row>
    <row r="4150" spans="1:20" ht="17.100000000000001" customHeight="1" x14ac:dyDescent="0.25">
      <c r="A4150" s="1" t="s">
        <v>1242</v>
      </c>
      <c r="B4150" s="15">
        <v>2022</v>
      </c>
      <c r="C4150" s="15" t="s">
        <v>495</v>
      </c>
      <c r="D4150" s="15" t="s">
        <v>495</v>
      </c>
      <c r="E4150" s="15" t="s">
        <v>495</v>
      </c>
      <c r="F4150" s="15"/>
      <c r="G4150" s="15" t="s">
        <v>6617</v>
      </c>
      <c r="H4150" s="15" t="s">
        <v>495</v>
      </c>
      <c r="I4150" s="15" t="s">
        <v>6617</v>
      </c>
      <c r="J4150" s="1" t="s">
        <v>6618</v>
      </c>
      <c r="K4150" s="15" t="s">
        <v>29</v>
      </c>
      <c r="L4150" s="15">
        <v>2</v>
      </c>
      <c r="M4150" s="15" t="s">
        <v>30</v>
      </c>
      <c r="N4150" s="15">
        <v>2</v>
      </c>
      <c r="O4150" s="15">
        <v>1</v>
      </c>
      <c r="P4150" s="13" t="s">
        <v>31</v>
      </c>
      <c r="Q4150" s="13" t="s">
        <v>32</v>
      </c>
      <c r="R4150" s="1">
        <v>36526</v>
      </c>
      <c r="S4150" s="13" t="str" cm="1">
        <f t="array" ref="S4150">IFERROR(_xlfn.TEXTJOIN(", ",TRUE,IF(ChangeLog[ROW_ID]=$T4150,ChangeLog[Change'#],"")),"")</f>
        <v/>
      </c>
      <c r="T4150">
        <v>4152</v>
      </c>
    </row>
    <row r="4151" spans="1:20" ht="17.100000000000001" customHeight="1" x14ac:dyDescent="0.25">
      <c r="A4151" s="1" t="s">
        <v>1242</v>
      </c>
      <c r="B4151" s="15">
        <v>2022</v>
      </c>
      <c r="C4151" s="15" t="s">
        <v>495</v>
      </c>
      <c r="D4151" s="15" t="s">
        <v>495</v>
      </c>
      <c r="E4151" s="15" t="s">
        <v>495</v>
      </c>
      <c r="F4151" s="15" t="s">
        <v>49</v>
      </c>
      <c r="G4151" s="15" t="s">
        <v>496</v>
      </c>
      <c r="H4151" s="15" t="s">
        <v>495</v>
      </c>
      <c r="I4151" s="15" t="s">
        <v>6619</v>
      </c>
      <c r="J4151" s="1" t="s">
        <v>498</v>
      </c>
      <c r="K4151" s="15" t="s">
        <v>29</v>
      </c>
      <c r="L4151" s="15">
        <v>3</v>
      </c>
      <c r="M4151" s="15" t="s">
        <v>57</v>
      </c>
      <c r="N4151" s="15">
        <v>3</v>
      </c>
      <c r="O4151" s="15">
        <v>1</v>
      </c>
      <c r="P4151" s="13" t="s">
        <v>31</v>
      </c>
      <c r="Q4151" s="13" t="s">
        <v>32</v>
      </c>
      <c r="R4151" s="1" t="s">
        <v>6620</v>
      </c>
      <c r="S4151" s="13" t="str" cm="1">
        <f t="array" ref="S4151">IFERROR(_xlfn.TEXTJOIN(", ",TRUE,IF(ChangeLog[ROW_ID]=$T4151,ChangeLog[Change'#],"")),"")</f>
        <v/>
      </c>
      <c r="T4151">
        <v>4153</v>
      </c>
    </row>
    <row r="4152" spans="1:20" ht="17.100000000000001" customHeight="1" x14ac:dyDescent="0.25">
      <c r="A4152" s="1" t="s">
        <v>1242</v>
      </c>
      <c r="B4152" s="15">
        <v>2022</v>
      </c>
      <c r="C4152" s="15" t="s">
        <v>495</v>
      </c>
      <c r="D4152" s="15" t="s">
        <v>495</v>
      </c>
      <c r="E4152" s="15" t="s">
        <v>495</v>
      </c>
      <c r="F4152" s="15" t="s">
        <v>26</v>
      </c>
      <c r="G4152" s="15" t="s">
        <v>496</v>
      </c>
      <c r="H4152" s="15" t="s">
        <v>495</v>
      </c>
      <c r="I4152" s="15" t="s">
        <v>6621</v>
      </c>
      <c r="J4152" s="1" t="s">
        <v>6622</v>
      </c>
      <c r="K4152" s="15" t="s">
        <v>29</v>
      </c>
      <c r="L4152" s="15">
        <v>1</v>
      </c>
      <c r="M4152" s="15" t="s">
        <v>41</v>
      </c>
      <c r="N4152" s="15">
        <v>1</v>
      </c>
      <c r="O4152" s="15">
        <v>1</v>
      </c>
      <c r="P4152" s="13" t="s">
        <v>31</v>
      </c>
      <c r="Q4152" s="13" t="s">
        <v>32</v>
      </c>
      <c r="R4152" s="1">
        <v>36526</v>
      </c>
      <c r="S4152" s="13" t="str" cm="1">
        <f t="array" ref="S4152">IFERROR(_xlfn.TEXTJOIN(", ",TRUE,IF(ChangeLog[ROW_ID]=$T4152,ChangeLog[Change'#],"")),"")</f>
        <v/>
      </c>
      <c r="T4152">
        <v>4154</v>
      </c>
    </row>
    <row r="4153" spans="1:20" ht="17.100000000000001" customHeight="1" x14ac:dyDescent="0.25">
      <c r="A4153" s="1" t="s">
        <v>1242</v>
      </c>
      <c r="B4153" s="15">
        <v>2023</v>
      </c>
      <c r="C4153" s="15" t="s">
        <v>24</v>
      </c>
      <c r="D4153" s="15" t="s">
        <v>35</v>
      </c>
      <c r="E4153" s="15" t="s">
        <v>35</v>
      </c>
      <c r="F4153" s="15" t="s">
        <v>26</v>
      </c>
      <c r="G4153" s="15" t="s">
        <v>36</v>
      </c>
      <c r="H4153" s="15" t="s">
        <v>1359</v>
      </c>
      <c r="I4153" s="15" t="s">
        <v>420</v>
      </c>
      <c r="J4153" s="1" t="s">
        <v>6623</v>
      </c>
      <c r="K4153" s="15" t="s">
        <v>29</v>
      </c>
      <c r="L4153" s="15">
        <v>1</v>
      </c>
      <c r="M4153" s="15" t="s">
        <v>41</v>
      </c>
      <c r="N4153" s="15">
        <v>1</v>
      </c>
      <c r="O4153" s="15">
        <v>1</v>
      </c>
      <c r="P4153" s="13" t="s">
        <v>31</v>
      </c>
      <c r="Q4153" s="13" t="s">
        <v>32</v>
      </c>
      <c r="R4153" s="1" t="s">
        <v>6624</v>
      </c>
      <c r="S4153" s="13" t="str" cm="1">
        <f t="array" ref="S4153">IFERROR(_xlfn.TEXTJOIN(", ",TRUE,IF(ChangeLog[ROW_ID]=$T4153,ChangeLog[Change'#],"")),"")</f>
        <v>360</v>
      </c>
      <c r="T4153">
        <v>4155</v>
      </c>
    </row>
    <row r="4154" spans="1:20" ht="255" customHeight="1" x14ac:dyDescent="0.25">
      <c r="A4154" s="1" t="s">
        <v>1242</v>
      </c>
      <c r="B4154" s="15">
        <v>2023</v>
      </c>
      <c r="C4154" s="15" t="s">
        <v>24</v>
      </c>
      <c r="D4154" s="15" t="s">
        <v>35</v>
      </c>
      <c r="E4154" s="15" t="s">
        <v>35</v>
      </c>
      <c r="F4154" s="15" t="s">
        <v>49</v>
      </c>
      <c r="G4154" s="15" t="s">
        <v>36</v>
      </c>
      <c r="H4154" s="15" t="s">
        <v>1359</v>
      </c>
      <c r="I4154" s="15" t="s">
        <v>470</v>
      </c>
      <c r="J4154" s="1" t="s">
        <v>6625</v>
      </c>
      <c r="K4154" s="15" t="s">
        <v>29</v>
      </c>
      <c r="L4154" s="15">
        <v>2</v>
      </c>
      <c r="M4154" s="15" t="s">
        <v>30</v>
      </c>
      <c r="N4154" s="15">
        <v>2</v>
      </c>
      <c r="O4154" s="15">
        <v>1</v>
      </c>
      <c r="P4154" s="13" t="s">
        <v>31</v>
      </c>
      <c r="Q4154" s="13" t="s">
        <v>32</v>
      </c>
      <c r="R4154" s="1" t="s">
        <v>6626</v>
      </c>
      <c r="S4154" s="13" t="str" cm="1">
        <f t="array" ref="S4154">IFERROR(_xlfn.TEXTJOIN(", ",TRUE,IF(ChangeLog[ROW_ID]=$T4154,ChangeLog[Change'#],"")),"")</f>
        <v>364</v>
      </c>
      <c r="T4154">
        <v>4156</v>
      </c>
    </row>
    <row r="4155" spans="1:20" ht="17.100000000000001" customHeight="1" x14ac:dyDescent="0.25">
      <c r="A4155" s="1" t="s">
        <v>1242</v>
      </c>
      <c r="B4155" s="15">
        <v>2023</v>
      </c>
      <c r="C4155" s="15" t="s">
        <v>24</v>
      </c>
      <c r="D4155" s="15" t="s">
        <v>1132</v>
      </c>
      <c r="E4155" s="15" t="s">
        <v>1132</v>
      </c>
      <c r="F4155" s="15" t="s">
        <v>26</v>
      </c>
      <c r="G4155" s="15" t="s">
        <v>1353</v>
      </c>
      <c r="H4155" s="15" t="s">
        <v>5228</v>
      </c>
      <c r="I4155" s="15" t="s">
        <v>6098</v>
      </c>
      <c r="J4155" s="1" t="s">
        <v>6408</v>
      </c>
      <c r="K4155" s="15" t="s">
        <v>29</v>
      </c>
      <c r="L4155" s="15">
        <v>3</v>
      </c>
      <c r="M4155" s="15" t="s">
        <v>57</v>
      </c>
      <c r="N4155" s="15">
        <v>3</v>
      </c>
      <c r="O4155" s="15">
        <v>1</v>
      </c>
      <c r="P4155" s="13" t="s">
        <v>31</v>
      </c>
      <c r="Q4155" s="13" t="s">
        <v>32</v>
      </c>
      <c r="R4155" s="1">
        <v>360.4</v>
      </c>
      <c r="S4155" s="13" t="str" cm="1">
        <f t="array" ref="S4155">IFERROR(_xlfn.TEXTJOIN(", ",TRUE,IF(ChangeLog[ROW_ID]=$T4155,ChangeLog[Change'#],"")),"")</f>
        <v/>
      </c>
      <c r="T4155">
        <v>4157</v>
      </c>
    </row>
    <row r="4156" spans="1:20" ht="17.100000000000001" customHeight="1" x14ac:dyDescent="0.25">
      <c r="A4156" s="1" t="s">
        <v>1242</v>
      </c>
      <c r="B4156" s="15">
        <v>2023</v>
      </c>
      <c r="C4156" s="15" t="s">
        <v>24</v>
      </c>
      <c r="D4156" s="15" t="s">
        <v>1132</v>
      </c>
      <c r="E4156" s="15" t="s">
        <v>1132</v>
      </c>
      <c r="F4156" s="15" t="s">
        <v>26</v>
      </c>
      <c r="G4156" s="15" t="s">
        <v>1133</v>
      </c>
      <c r="H4156" s="15" t="s">
        <v>5228</v>
      </c>
      <c r="I4156" s="15" t="s">
        <v>12540</v>
      </c>
      <c r="J4156" s="1" t="s">
        <v>6629</v>
      </c>
      <c r="K4156" s="15" t="s">
        <v>29</v>
      </c>
      <c r="L4156" s="15">
        <v>3</v>
      </c>
      <c r="M4156" s="15" t="s">
        <v>57</v>
      </c>
      <c r="N4156" s="15">
        <v>3</v>
      </c>
      <c r="O4156" s="15">
        <v>1</v>
      </c>
      <c r="P4156" s="13" t="s">
        <v>31</v>
      </c>
      <c r="Q4156" s="13" t="s">
        <v>32</v>
      </c>
      <c r="R4156" s="1">
        <v>362.8</v>
      </c>
      <c r="S4156" s="13" t="str" cm="1">
        <f t="array" ref="S4156">IFERROR(_xlfn.TEXTJOIN(", ",TRUE,IF(ChangeLog[ROW_ID]=$T4156,ChangeLog[Change'#],"")),"")</f>
        <v/>
      </c>
      <c r="T4156">
        <v>4158</v>
      </c>
    </row>
    <row r="4157" spans="1:20" ht="17.100000000000001" customHeight="1" x14ac:dyDescent="0.25">
      <c r="A4157" s="1" t="s">
        <v>1242</v>
      </c>
      <c r="B4157" s="15">
        <v>2023</v>
      </c>
      <c r="C4157" s="15" t="s">
        <v>24</v>
      </c>
      <c r="D4157" s="15" t="s">
        <v>25</v>
      </c>
      <c r="E4157" s="15" t="s">
        <v>25</v>
      </c>
      <c r="F4157" s="15" t="s">
        <v>49</v>
      </c>
      <c r="G4157" s="15" t="s">
        <v>42</v>
      </c>
      <c r="H4157" s="15" t="s">
        <v>1243</v>
      </c>
      <c r="I4157" s="15" t="s">
        <v>6116</v>
      </c>
      <c r="J4157" s="1" t="s">
        <v>6631</v>
      </c>
      <c r="K4157" s="15" t="s">
        <v>29</v>
      </c>
      <c r="L4157" s="15">
        <v>1</v>
      </c>
      <c r="M4157" s="15" t="s">
        <v>41</v>
      </c>
      <c r="N4157" s="15">
        <v>1</v>
      </c>
      <c r="O4157" s="15">
        <v>1</v>
      </c>
      <c r="P4157" s="13" t="s">
        <v>31</v>
      </c>
      <c r="Q4157" s="13" t="s">
        <v>32</v>
      </c>
      <c r="R4157" s="1">
        <v>2.5960648148148102E-3</v>
      </c>
      <c r="S4157" s="13" t="str" cm="1">
        <f t="array" ref="S4157">IFERROR(_xlfn.TEXTJOIN(", ",TRUE,IF(ChangeLog[ROW_ID]=$T4157,ChangeLog[Change'#],"")),"")</f>
        <v/>
      </c>
      <c r="T4157">
        <v>4159</v>
      </c>
    </row>
    <row r="4158" spans="1:20" ht="17.100000000000001" customHeight="1" x14ac:dyDescent="0.25">
      <c r="A4158" s="1" t="s">
        <v>1242</v>
      </c>
      <c r="B4158" s="15">
        <v>2023</v>
      </c>
      <c r="C4158" s="15" t="s">
        <v>24</v>
      </c>
      <c r="D4158" s="15" t="s">
        <v>25</v>
      </c>
      <c r="E4158" s="15" t="s">
        <v>25</v>
      </c>
      <c r="F4158" s="15" t="s">
        <v>26</v>
      </c>
      <c r="G4158" s="15" t="s">
        <v>121</v>
      </c>
      <c r="H4158" s="15" t="s">
        <v>1243</v>
      </c>
      <c r="I4158" s="15" t="s">
        <v>6103</v>
      </c>
      <c r="J4158" s="1" t="s">
        <v>6633</v>
      </c>
      <c r="K4158" s="15" t="s">
        <v>29</v>
      </c>
      <c r="L4158" s="15">
        <v>1</v>
      </c>
      <c r="M4158" s="15" t="s">
        <v>41</v>
      </c>
      <c r="N4158" s="15">
        <v>1</v>
      </c>
      <c r="O4158" s="15">
        <v>1</v>
      </c>
      <c r="P4158" s="13" t="s">
        <v>31</v>
      </c>
      <c r="Q4158" s="13" t="s">
        <v>32</v>
      </c>
      <c r="R4158" s="1" t="s">
        <v>6634</v>
      </c>
      <c r="S4158" s="13" t="str" cm="1">
        <f t="array" ref="S4158">IFERROR(_xlfn.TEXTJOIN(", ",TRUE,IF(ChangeLog[ROW_ID]=$T4158,ChangeLog[Change'#],"")),"")</f>
        <v/>
      </c>
      <c r="T4158">
        <v>4160</v>
      </c>
    </row>
    <row r="4159" spans="1:20" ht="17.100000000000001" customHeight="1" x14ac:dyDescent="0.25">
      <c r="A4159" s="1" t="s">
        <v>1242</v>
      </c>
      <c r="B4159" s="15">
        <v>2023</v>
      </c>
      <c r="C4159" s="15" t="s">
        <v>24</v>
      </c>
      <c r="D4159" s="15" t="s">
        <v>25</v>
      </c>
      <c r="E4159" s="15" t="s">
        <v>25</v>
      </c>
      <c r="F4159" s="15" t="s">
        <v>325</v>
      </c>
      <c r="G4159" s="15" t="s">
        <v>121</v>
      </c>
      <c r="H4159" s="15" t="s">
        <v>1243</v>
      </c>
      <c r="I4159" s="15" t="s">
        <v>12541</v>
      </c>
      <c r="J4159" s="1" t="s">
        <v>6636</v>
      </c>
      <c r="K4159" s="15" t="s">
        <v>29</v>
      </c>
      <c r="L4159" s="15">
        <v>1</v>
      </c>
      <c r="M4159" s="15" t="s">
        <v>41</v>
      </c>
      <c r="N4159" s="15">
        <v>1</v>
      </c>
      <c r="O4159" s="15">
        <v>1</v>
      </c>
      <c r="P4159" s="13" t="s">
        <v>31</v>
      </c>
      <c r="Q4159" s="13" t="s">
        <v>32</v>
      </c>
      <c r="R4159" s="1" t="s">
        <v>6637</v>
      </c>
      <c r="S4159" s="13" t="str" cm="1">
        <f t="array" ref="S4159">IFERROR(_xlfn.TEXTJOIN(", ",TRUE,IF(ChangeLog[ROW_ID]=$T4159,ChangeLog[Change'#],"")),"")</f>
        <v/>
      </c>
      <c r="T4159">
        <v>4161</v>
      </c>
    </row>
    <row r="4160" spans="1:20" ht="17.100000000000001" customHeight="1" x14ac:dyDescent="0.25">
      <c r="A4160" s="1" t="s">
        <v>1242</v>
      </c>
      <c r="B4160" s="15">
        <v>2023</v>
      </c>
      <c r="C4160" s="15" t="s">
        <v>24</v>
      </c>
      <c r="D4160" s="15" t="s">
        <v>25</v>
      </c>
      <c r="E4160" s="15" t="s">
        <v>25</v>
      </c>
      <c r="F4160" s="15" t="s">
        <v>26</v>
      </c>
      <c r="G4160" s="15" t="s">
        <v>42</v>
      </c>
      <c r="H4160" s="15" t="s">
        <v>1243</v>
      </c>
      <c r="I4160" s="15" t="s">
        <v>6108</v>
      </c>
      <c r="J4160" s="1" t="s">
        <v>6639</v>
      </c>
      <c r="K4160" s="15" t="s">
        <v>29</v>
      </c>
      <c r="L4160" s="15">
        <v>1</v>
      </c>
      <c r="M4160" s="15" t="s">
        <v>41</v>
      </c>
      <c r="N4160" s="15">
        <v>1</v>
      </c>
      <c r="O4160" s="15">
        <v>1</v>
      </c>
      <c r="P4160" s="13" t="s">
        <v>31</v>
      </c>
      <c r="Q4160" s="13" t="s">
        <v>32</v>
      </c>
      <c r="R4160" s="1">
        <v>2.2835648148148199E-3</v>
      </c>
      <c r="S4160" s="13" t="str" cm="1">
        <f t="array" ref="S4160">IFERROR(_xlfn.TEXTJOIN(", ",TRUE,IF(ChangeLog[ROW_ID]=$T4160,ChangeLog[Change'#],"")),"")</f>
        <v/>
      </c>
      <c r="T4160">
        <v>4162</v>
      </c>
    </row>
    <row r="4161" spans="1:20" ht="17.100000000000001" customHeight="1" x14ac:dyDescent="0.25">
      <c r="A4161" s="1" t="s">
        <v>1242</v>
      </c>
      <c r="B4161" s="15">
        <v>2023</v>
      </c>
      <c r="C4161" s="15" t="s">
        <v>24</v>
      </c>
      <c r="D4161" s="15" t="s">
        <v>25</v>
      </c>
      <c r="E4161" s="15" t="s">
        <v>25</v>
      </c>
      <c r="F4161" s="15" t="s">
        <v>49</v>
      </c>
      <c r="G4161" s="15" t="s">
        <v>66</v>
      </c>
      <c r="H4161" s="15" t="s">
        <v>1243</v>
      </c>
      <c r="I4161" s="15" t="s">
        <v>6113</v>
      </c>
      <c r="J4161" s="1" t="s">
        <v>6641</v>
      </c>
      <c r="K4161" s="15" t="s">
        <v>29</v>
      </c>
      <c r="L4161" s="15">
        <v>1</v>
      </c>
      <c r="M4161" s="15" t="s">
        <v>41</v>
      </c>
      <c r="N4161" s="15">
        <v>1</v>
      </c>
      <c r="O4161" s="15">
        <v>1</v>
      </c>
      <c r="P4161" s="13" t="s">
        <v>31</v>
      </c>
      <c r="Q4161" s="13" t="s">
        <v>32</v>
      </c>
      <c r="R4161" s="1">
        <v>2.2835648148148199E-3</v>
      </c>
      <c r="S4161" s="13" t="str" cm="1">
        <f t="array" ref="S4161">IFERROR(_xlfn.TEXTJOIN(", ",TRUE,IF(ChangeLog[ROW_ID]=$T4161,ChangeLog[Change'#],"")),"")</f>
        <v/>
      </c>
      <c r="T4161">
        <v>4163</v>
      </c>
    </row>
    <row r="4162" spans="1:20" ht="17.100000000000001" customHeight="1" x14ac:dyDescent="0.25">
      <c r="A4162" s="1" t="s">
        <v>1242</v>
      </c>
      <c r="B4162" s="15">
        <v>2023</v>
      </c>
      <c r="C4162" s="15" t="s">
        <v>24</v>
      </c>
      <c r="D4162" s="15" t="s">
        <v>25</v>
      </c>
      <c r="E4162" s="15" t="s">
        <v>25</v>
      </c>
      <c r="F4162" s="15" t="s">
        <v>49</v>
      </c>
      <c r="G4162" s="15" t="s">
        <v>121</v>
      </c>
      <c r="H4162" s="15" t="s">
        <v>1243</v>
      </c>
      <c r="I4162" s="15" t="s">
        <v>6110</v>
      </c>
      <c r="J4162" s="1" t="s">
        <v>6643</v>
      </c>
      <c r="K4162" s="15" t="s">
        <v>29</v>
      </c>
      <c r="L4162" s="15">
        <v>1</v>
      </c>
      <c r="M4162" s="15" t="s">
        <v>41</v>
      </c>
      <c r="N4162" s="15">
        <v>1</v>
      </c>
      <c r="O4162" s="15">
        <v>1</v>
      </c>
      <c r="P4162" s="13" t="s">
        <v>31</v>
      </c>
      <c r="Q4162" s="13" t="s">
        <v>32</v>
      </c>
      <c r="R4162" s="1" t="s">
        <v>6644</v>
      </c>
      <c r="S4162" s="13" t="str" cm="1">
        <f t="array" ref="S4162">IFERROR(_xlfn.TEXTJOIN(", ",TRUE,IF(ChangeLog[ROW_ID]=$T4162,ChangeLog[Change'#],"")),"")</f>
        <v/>
      </c>
      <c r="T4162">
        <v>4164</v>
      </c>
    </row>
    <row r="4163" spans="1:20" ht="17.100000000000001" customHeight="1" x14ac:dyDescent="0.25">
      <c r="A4163" s="1" t="s">
        <v>1242</v>
      </c>
      <c r="B4163" s="15">
        <v>2023</v>
      </c>
      <c r="C4163" s="15" t="s">
        <v>24</v>
      </c>
      <c r="D4163" s="15" t="s">
        <v>25</v>
      </c>
      <c r="E4163" s="15" t="s">
        <v>25</v>
      </c>
      <c r="F4163" s="15" t="s">
        <v>26</v>
      </c>
      <c r="G4163" s="15" t="s">
        <v>66</v>
      </c>
      <c r="H4163" s="15" t="s">
        <v>1243</v>
      </c>
      <c r="I4163" s="15" t="s">
        <v>6105</v>
      </c>
      <c r="J4163" s="1" t="s">
        <v>6646</v>
      </c>
      <c r="K4163" s="15" t="s">
        <v>29</v>
      </c>
      <c r="L4163" s="15">
        <v>2</v>
      </c>
      <c r="M4163" s="15" t="s">
        <v>30</v>
      </c>
      <c r="N4163" s="15">
        <v>2</v>
      </c>
      <c r="O4163" s="15">
        <v>1</v>
      </c>
      <c r="P4163" s="13" t="s">
        <v>31</v>
      </c>
      <c r="Q4163" s="13" t="s">
        <v>32</v>
      </c>
      <c r="R4163" s="1">
        <v>5.1099537037036999E-3</v>
      </c>
      <c r="S4163" s="13" t="str" cm="1">
        <f t="array" ref="S4163">IFERROR(_xlfn.TEXTJOIN(", ",TRUE,IF(ChangeLog[ROW_ID]=$T4163,ChangeLog[Change'#],"")),"")</f>
        <v/>
      </c>
      <c r="T4163">
        <v>4165</v>
      </c>
    </row>
    <row r="4164" spans="1:20" ht="17.100000000000001" customHeight="1" x14ac:dyDescent="0.25">
      <c r="A4164" s="1" t="s">
        <v>1242</v>
      </c>
      <c r="B4164" s="15">
        <v>2023</v>
      </c>
      <c r="C4164" s="15" t="s">
        <v>24</v>
      </c>
      <c r="D4164" s="15" t="s">
        <v>25</v>
      </c>
      <c r="E4164" s="15" t="s">
        <v>25</v>
      </c>
      <c r="F4164" s="15" t="s">
        <v>26</v>
      </c>
      <c r="G4164" s="15" t="s">
        <v>100</v>
      </c>
      <c r="H4164" s="15" t="s">
        <v>1243</v>
      </c>
      <c r="I4164" s="15" t="s">
        <v>6144</v>
      </c>
      <c r="J4164" s="1" t="s">
        <v>1033</v>
      </c>
      <c r="K4164" s="15" t="s">
        <v>29</v>
      </c>
      <c r="L4164" s="15">
        <v>1</v>
      </c>
      <c r="M4164" s="15" t="s">
        <v>41</v>
      </c>
      <c r="N4164" s="15">
        <v>1</v>
      </c>
      <c r="O4164" s="15">
        <v>1</v>
      </c>
      <c r="P4164" s="13" t="s">
        <v>31</v>
      </c>
      <c r="Q4164" s="13" t="s">
        <v>32</v>
      </c>
      <c r="R4164" s="1">
        <v>55.22</v>
      </c>
      <c r="S4164" s="13" t="str" cm="1">
        <f t="array" ref="S4164">IFERROR(_xlfn.TEXTJOIN(", ",TRUE,IF(ChangeLog[ROW_ID]=$T4164,ChangeLog[Change'#],"")),"")</f>
        <v/>
      </c>
      <c r="T4164">
        <v>4166</v>
      </c>
    </row>
    <row r="4165" spans="1:20" ht="17.100000000000001" customHeight="1" x14ac:dyDescent="0.25">
      <c r="A4165" s="1" t="s">
        <v>1242</v>
      </c>
      <c r="B4165" s="15">
        <v>2023</v>
      </c>
      <c r="C4165" s="15" t="s">
        <v>24</v>
      </c>
      <c r="D4165" s="15" t="s">
        <v>25</v>
      </c>
      <c r="E4165" s="15" t="s">
        <v>25</v>
      </c>
      <c r="F4165" s="15" t="s">
        <v>26</v>
      </c>
      <c r="G4165" s="15" t="s">
        <v>27</v>
      </c>
      <c r="H4165" s="15" t="s">
        <v>1243</v>
      </c>
      <c r="I4165" s="15" t="s">
        <v>6128</v>
      </c>
      <c r="J4165" s="1" t="s">
        <v>1196</v>
      </c>
      <c r="K4165" s="15" t="s">
        <v>29</v>
      </c>
      <c r="L4165" s="15">
        <v>1</v>
      </c>
      <c r="M4165" s="15" t="s">
        <v>41</v>
      </c>
      <c r="N4165" s="15">
        <v>1</v>
      </c>
      <c r="O4165" s="15">
        <v>1</v>
      </c>
      <c r="P4165" s="13" t="s">
        <v>31</v>
      </c>
      <c r="Q4165" s="13" t="s">
        <v>32</v>
      </c>
      <c r="R4165" s="1">
        <v>48.8</v>
      </c>
      <c r="S4165" s="13" t="str" cm="1">
        <f t="array" ref="S4165">IFERROR(_xlfn.TEXTJOIN(", ",TRUE,IF(ChangeLog[ROW_ID]=$T4165,ChangeLog[Change'#],"")),"")</f>
        <v/>
      </c>
      <c r="T4165">
        <v>4167</v>
      </c>
    </row>
    <row r="4166" spans="1:20" ht="17.100000000000001" customHeight="1" x14ac:dyDescent="0.25">
      <c r="A4166" s="1" t="s">
        <v>1242</v>
      </c>
      <c r="B4166" s="15">
        <v>2023</v>
      </c>
      <c r="C4166" s="15" t="s">
        <v>24</v>
      </c>
      <c r="D4166" s="15" t="s">
        <v>25</v>
      </c>
      <c r="E4166" s="15" t="s">
        <v>25</v>
      </c>
      <c r="F4166" s="15" t="s">
        <v>49</v>
      </c>
      <c r="G4166" s="15" t="s">
        <v>359</v>
      </c>
      <c r="H4166" s="15" t="s">
        <v>1243</v>
      </c>
      <c r="I4166" s="15" t="s">
        <v>6138</v>
      </c>
      <c r="J4166" s="1" t="s">
        <v>5460</v>
      </c>
      <c r="K4166" s="15" t="s">
        <v>29</v>
      </c>
      <c r="L4166" s="15">
        <v>1</v>
      </c>
      <c r="M4166" s="15" t="s">
        <v>41</v>
      </c>
      <c r="N4166" s="15">
        <v>1</v>
      </c>
      <c r="O4166" s="15">
        <v>1</v>
      </c>
      <c r="P4166" s="13" t="s">
        <v>31</v>
      </c>
      <c r="Q4166" s="13" t="s">
        <v>32</v>
      </c>
      <c r="R4166" s="1">
        <v>1.5115740740740699E-3</v>
      </c>
      <c r="S4166" s="13" t="str" cm="1">
        <f t="array" ref="S4166">IFERROR(_xlfn.TEXTJOIN(", ",TRUE,IF(ChangeLog[ROW_ID]=$T4166,ChangeLog[Change'#],"")),"")</f>
        <v/>
      </c>
      <c r="T4166">
        <v>4168</v>
      </c>
    </row>
    <row r="4167" spans="1:20" ht="17.100000000000001" customHeight="1" x14ac:dyDescent="0.25">
      <c r="A4167" s="1" t="s">
        <v>1242</v>
      </c>
      <c r="B4167" s="15">
        <v>2023</v>
      </c>
      <c r="C4167" s="15" t="s">
        <v>24</v>
      </c>
      <c r="D4167" s="15" t="s">
        <v>25</v>
      </c>
      <c r="E4167" s="15" t="s">
        <v>25</v>
      </c>
      <c r="F4167" s="15" t="s">
        <v>26</v>
      </c>
      <c r="G4167" s="15" t="s">
        <v>169</v>
      </c>
      <c r="H4167" s="15" t="s">
        <v>1243</v>
      </c>
      <c r="I4167" s="15" t="s">
        <v>6149</v>
      </c>
      <c r="J4167" s="1" t="s">
        <v>1196</v>
      </c>
      <c r="K4167" s="15" t="s">
        <v>29</v>
      </c>
      <c r="L4167" s="15">
        <v>1</v>
      </c>
      <c r="M4167" s="15" t="s">
        <v>41</v>
      </c>
      <c r="N4167" s="15">
        <v>1</v>
      </c>
      <c r="O4167" s="15">
        <v>1</v>
      </c>
      <c r="P4167" s="13" t="s">
        <v>31</v>
      </c>
      <c r="Q4167" s="13" t="s">
        <v>32</v>
      </c>
      <c r="R4167" s="1" t="s">
        <v>6651</v>
      </c>
      <c r="S4167" s="13" t="str" cm="1">
        <f t="array" ref="S4167">IFERROR(_xlfn.TEXTJOIN(", ",TRUE,IF(ChangeLog[ROW_ID]=$T4167,ChangeLog[Change'#],"")),"")</f>
        <v/>
      </c>
      <c r="T4167">
        <v>4169</v>
      </c>
    </row>
    <row r="4168" spans="1:20" ht="17.100000000000001" customHeight="1" x14ac:dyDescent="0.25">
      <c r="A4168" s="1" t="s">
        <v>1242</v>
      </c>
      <c r="B4168" s="15">
        <v>2023</v>
      </c>
      <c r="C4168" s="15" t="s">
        <v>24</v>
      </c>
      <c r="D4168" s="15" t="s">
        <v>25</v>
      </c>
      <c r="E4168" s="15" t="s">
        <v>25</v>
      </c>
      <c r="F4168" s="15" t="s">
        <v>49</v>
      </c>
      <c r="G4168" s="15" t="s">
        <v>104</v>
      </c>
      <c r="H4168" s="15" t="s">
        <v>1243</v>
      </c>
      <c r="I4168" s="15" t="s">
        <v>6415</v>
      </c>
      <c r="J4168" s="1" t="s">
        <v>1207</v>
      </c>
      <c r="K4168" s="15" t="s">
        <v>29</v>
      </c>
      <c r="L4168" s="15">
        <v>1</v>
      </c>
      <c r="M4168" s="15" t="s">
        <v>41</v>
      </c>
      <c r="N4168" s="15">
        <v>1</v>
      </c>
      <c r="O4168" s="15">
        <v>1</v>
      </c>
      <c r="P4168" s="13" t="s">
        <v>31</v>
      </c>
      <c r="Q4168" s="13" t="s">
        <v>32</v>
      </c>
      <c r="R4168" s="1">
        <v>1.40972222222222E-3</v>
      </c>
      <c r="S4168" s="13" t="str" cm="1">
        <f t="array" ref="S4168">IFERROR(_xlfn.TEXTJOIN(", ",TRUE,IF(ChangeLog[ROW_ID]=$T4168,ChangeLog[Change'#],"")),"")</f>
        <v/>
      </c>
      <c r="T4168">
        <v>4170</v>
      </c>
    </row>
    <row r="4169" spans="1:20" ht="17.100000000000001" customHeight="1" x14ac:dyDescent="0.25">
      <c r="A4169" s="1" t="s">
        <v>1242</v>
      </c>
      <c r="B4169" s="15">
        <v>2023</v>
      </c>
      <c r="C4169" s="15" t="s">
        <v>24</v>
      </c>
      <c r="D4169" s="15" t="s">
        <v>25</v>
      </c>
      <c r="E4169" s="15" t="s">
        <v>25</v>
      </c>
      <c r="F4169" s="15" t="s">
        <v>49</v>
      </c>
      <c r="G4169" s="15" t="s">
        <v>108</v>
      </c>
      <c r="H4169" s="15" t="s">
        <v>1243</v>
      </c>
      <c r="I4169" s="15" t="s">
        <v>6429</v>
      </c>
      <c r="J4169" s="1" t="s">
        <v>6423</v>
      </c>
      <c r="K4169" s="15" t="s">
        <v>29</v>
      </c>
      <c r="L4169" s="15">
        <v>1</v>
      </c>
      <c r="M4169" s="15" t="s">
        <v>41</v>
      </c>
      <c r="N4169" s="15">
        <v>1</v>
      </c>
      <c r="O4169" s="15">
        <v>1</v>
      </c>
      <c r="P4169" s="13" t="s">
        <v>31</v>
      </c>
      <c r="Q4169" s="13" t="s">
        <v>32</v>
      </c>
      <c r="R4169" s="1">
        <v>1.55671296296296E-3</v>
      </c>
      <c r="S4169" s="13" t="str" cm="1">
        <f t="array" ref="S4169">IFERROR(_xlfn.TEXTJOIN(", ",TRUE,IF(ChangeLog[ROW_ID]=$T4169,ChangeLog[Change'#],"")),"")</f>
        <v/>
      </c>
      <c r="T4169">
        <v>4171</v>
      </c>
    </row>
    <row r="4170" spans="1:20" ht="17.100000000000001" customHeight="1" x14ac:dyDescent="0.25">
      <c r="A4170" s="1" t="s">
        <v>1242</v>
      </c>
      <c r="B4170" s="15">
        <v>2023</v>
      </c>
      <c r="C4170" s="15" t="s">
        <v>24</v>
      </c>
      <c r="D4170" s="15" t="s">
        <v>25</v>
      </c>
      <c r="E4170" s="15" t="s">
        <v>25</v>
      </c>
      <c r="F4170" s="15" t="s">
        <v>49</v>
      </c>
      <c r="G4170" s="15" t="s">
        <v>27</v>
      </c>
      <c r="H4170" s="15" t="s">
        <v>1243</v>
      </c>
      <c r="I4170" s="15" t="s">
        <v>6139</v>
      </c>
      <c r="J4170" s="1" t="s">
        <v>991</v>
      </c>
      <c r="K4170" s="15" t="s">
        <v>29</v>
      </c>
      <c r="L4170" s="15">
        <v>1</v>
      </c>
      <c r="M4170" s="15" t="s">
        <v>41</v>
      </c>
      <c r="N4170" s="15">
        <v>1</v>
      </c>
      <c r="O4170" s="15">
        <v>1</v>
      </c>
      <c r="P4170" s="13" t="s">
        <v>31</v>
      </c>
      <c r="Q4170" s="13" t="s">
        <v>32</v>
      </c>
      <c r="R4170" s="1">
        <v>55.83</v>
      </c>
      <c r="S4170" s="13" t="str" cm="1">
        <f t="array" ref="S4170">IFERROR(_xlfn.TEXTJOIN(", ",TRUE,IF(ChangeLog[ROW_ID]=$T4170,ChangeLog[Change'#],"")),"")</f>
        <v/>
      </c>
      <c r="T4170">
        <v>4172</v>
      </c>
    </row>
    <row r="4171" spans="1:20" ht="17.100000000000001" customHeight="1" x14ac:dyDescent="0.25">
      <c r="A4171" s="1" t="s">
        <v>1242</v>
      </c>
      <c r="B4171" s="15">
        <v>2023</v>
      </c>
      <c r="C4171" s="15" t="s">
        <v>24</v>
      </c>
      <c r="D4171" s="15" t="s">
        <v>25</v>
      </c>
      <c r="E4171" s="15" t="s">
        <v>25</v>
      </c>
      <c r="F4171" s="15" t="s">
        <v>49</v>
      </c>
      <c r="G4171" s="15" t="s">
        <v>39</v>
      </c>
      <c r="H4171" s="15" t="s">
        <v>1243</v>
      </c>
      <c r="I4171" s="15" t="s">
        <v>6155</v>
      </c>
      <c r="J4171" s="1" t="s">
        <v>1207</v>
      </c>
      <c r="K4171" s="15" t="s">
        <v>29</v>
      </c>
      <c r="L4171" s="15">
        <v>1</v>
      </c>
      <c r="M4171" s="15" t="s">
        <v>41</v>
      </c>
      <c r="N4171" s="15">
        <v>1</v>
      </c>
      <c r="O4171" s="15">
        <v>1</v>
      </c>
      <c r="P4171" s="13" t="s">
        <v>31</v>
      </c>
      <c r="Q4171" s="13" t="s">
        <v>32</v>
      </c>
      <c r="R4171" s="1">
        <v>2.9537037037037001E-3</v>
      </c>
      <c r="S4171" s="13" t="str" cm="1">
        <f t="array" ref="S4171">IFERROR(_xlfn.TEXTJOIN(", ",TRUE,IF(ChangeLog[ROW_ID]=$T4171,ChangeLog[Change'#],"")),"")</f>
        <v/>
      </c>
      <c r="T4171">
        <v>4173</v>
      </c>
    </row>
    <row r="4172" spans="1:20" ht="17.100000000000001" customHeight="1" x14ac:dyDescent="0.25">
      <c r="A4172" s="1" t="s">
        <v>1242</v>
      </c>
      <c r="B4172" s="15">
        <v>2023</v>
      </c>
      <c r="C4172" s="15" t="s">
        <v>24</v>
      </c>
      <c r="D4172" s="15" t="s">
        <v>25</v>
      </c>
      <c r="E4172" s="15" t="s">
        <v>25</v>
      </c>
      <c r="F4172" s="15" t="s">
        <v>26</v>
      </c>
      <c r="G4172" s="15" t="s">
        <v>124</v>
      </c>
      <c r="H4172" s="15" t="s">
        <v>1243</v>
      </c>
      <c r="I4172" s="15" t="s">
        <v>401</v>
      </c>
      <c r="J4172" s="1" t="s">
        <v>1033</v>
      </c>
      <c r="K4172" s="15" t="s">
        <v>29</v>
      </c>
      <c r="L4172" s="15">
        <v>1</v>
      </c>
      <c r="M4172" s="15" t="s">
        <v>41</v>
      </c>
      <c r="N4172" s="15">
        <v>1</v>
      </c>
      <c r="O4172" s="15">
        <v>1</v>
      </c>
      <c r="P4172" s="13" t="s">
        <v>31</v>
      </c>
      <c r="Q4172" s="13" t="s">
        <v>32</v>
      </c>
      <c r="R4172" s="1">
        <v>52.04</v>
      </c>
      <c r="S4172" s="13" t="str" cm="1">
        <f t="array" ref="S4172">IFERROR(_xlfn.TEXTJOIN(", ",TRUE,IF(ChangeLog[ROW_ID]=$T4172,ChangeLog[Change'#],"")),"")</f>
        <v/>
      </c>
      <c r="T4172">
        <v>4174</v>
      </c>
    </row>
    <row r="4173" spans="1:20" ht="17.100000000000001" customHeight="1" x14ac:dyDescent="0.25">
      <c r="A4173" s="1" t="s">
        <v>1242</v>
      </c>
      <c r="B4173" s="15">
        <v>2023</v>
      </c>
      <c r="C4173" s="15" t="s">
        <v>24</v>
      </c>
      <c r="D4173" s="15" t="s">
        <v>25</v>
      </c>
      <c r="E4173" s="15" t="s">
        <v>25</v>
      </c>
      <c r="F4173" s="15" t="s">
        <v>49</v>
      </c>
      <c r="G4173" s="15" t="s">
        <v>786</v>
      </c>
      <c r="H4173" s="15" t="s">
        <v>1243</v>
      </c>
      <c r="I4173" s="15" t="s">
        <v>6154</v>
      </c>
      <c r="J4173" s="1" t="s">
        <v>6423</v>
      </c>
      <c r="K4173" s="15" t="s">
        <v>29</v>
      </c>
      <c r="L4173" s="15">
        <v>1</v>
      </c>
      <c r="M4173" s="15" t="s">
        <v>41</v>
      </c>
      <c r="N4173" s="15">
        <v>1</v>
      </c>
      <c r="O4173" s="15">
        <v>1</v>
      </c>
      <c r="P4173" s="13" t="s">
        <v>31</v>
      </c>
      <c r="Q4173" s="13" t="s">
        <v>32</v>
      </c>
      <c r="R4173" s="1" t="s">
        <v>6658</v>
      </c>
      <c r="S4173" s="13" t="str" cm="1">
        <f t="array" ref="S4173">IFERROR(_xlfn.TEXTJOIN(", ",TRUE,IF(ChangeLog[ROW_ID]=$T4173,ChangeLog[Change'#],"")),"")</f>
        <v/>
      </c>
      <c r="T4173">
        <v>4175</v>
      </c>
    </row>
    <row r="4174" spans="1:20" ht="17.100000000000001" customHeight="1" x14ac:dyDescent="0.25">
      <c r="A4174" s="1" t="s">
        <v>1242</v>
      </c>
      <c r="B4174" s="15">
        <v>2023</v>
      </c>
      <c r="C4174" s="15" t="s">
        <v>24</v>
      </c>
      <c r="D4174" s="15" t="s">
        <v>25</v>
      </c>
      <c r="E4174" s="15" t="s">
        <v>25</v>
      </c>
      <c r="F4174" s="15" t="s">
        <v>49</v>
      </c>
      <c r="G4174" s="15" t="s">
        <v>124</v>
      </c>
      <c r="H4174" s="15" t="s">
        <v>1243</v>
      </c>
      <c r="I4174" s="15" t="s">
        <v>6143</v>
      </c>
      <c r="J4174" s="1" t="s">
        <v>5460</v>
      </c>
      <c r="K4174" s="15" t="s">
        <v>29</v>
      </c>
      <c r="L4174" s="15">
        <v>1</v>
      </c>
      <c r="M4174" s="15" t="s">
        <v>41</v>
      </c>
      <c r="N4174" s="15">
        <v>1</v>
      </c>
      <c r="O4174" s="15">
        <v>1</v>
      </c>
      <c r="P4174" s="13" t="s">
        <v>31</v>
      </c>
      <c r="Q4174" s="13" t="s">
        <v>32</v>
      </c>
      <c r="R4174" s="1">
        <v>59.02</v>
      </c>
      <c r="S4174" s="13" t="str" cm="1">
        <f t="array" ref="S4174">IFERROR(_xlfn.TEXTJOIN(", ",TRUE,IF(ChangeLog[ROW_ID]=$T4174,ChangeLog[Change'#],"")),"")</f>
        <v/>
      </c>
      <c r="T4174">
        <v>4176</v>
      </c>
    </row>
    <row r="4175" spans="1:20" ht="17.100000000000001" customHeight="1" x14ac:dyDescent="0.25">
      <c r="A4175" s="1" t="s">
        <v>1242</v>
      </c>
      <c r="B4175" s="15">
        <v>2023</v>
      </c>
      <c r="C4175" s="15" t="s">
        <v>24</v>
      </c>
      <c r="D4175" s="15" t="s">
        <v>25</v>
      </c>
      <c r="E4175" s="15" t="s">
        <v>25</v>
      </c>
      <c r="F4175" s="15" t="s">
        <v>26</v>
      </c>
      <c r="G4175" s="15" t="s">
        <v>272</v>
      </c>
      <c r="H4175" s="15" t="s">
        <v>1243</v>
      </c>
      <c r="I4175" s="15" t="s">
        <v>400</v>
      </c>
      <c r="J4175" s="1" t="s">
        <v>6431</v>
      </c>
      <c r="K4175" s="15" t="s">
        <v>29</v>
      </c>
      <c r="L4175" s="15">
        <v>1</v>
      </c>
      <c r="M4175" s="15" t="s">
        <v>41</v>
      </c>
      <c r="N4175" s="15">
        <v>1</v>
      </c>
      <c r="O4175" s="15">
        <v>1</v>
      </c>
      <c r="P4175" s="13" t="s">
        <v>31</v>
      </c>
      <c r="Q4175" s="13" t="s">
        <v>32</v>
      </c>
      <c r="R4175" s="1">
        <v>23.45</v>
      </c>
      <c r="S4175" s="13" t="str" cm="1">
        <f t="array" ref="S4175">IFERROR(_xlfn.TEXTJOIN(", ",TRUE,IF(ChangeLog[ROW_ID]=$T4175,ChangeLog[Change'#],"")),"")</f>
        <v/>
      </c>
      <c r="T4175">
        <v>4177</v>
      </c>
    </row>
    <row r="4176" spans="1:20" ht="17.100000000000001" customHeight="1" x14ac:dyDescent="0.25">
      <c r="A4176" s="1" t="s">
        <v>1242</v>
      </c>
      <c r="B4176" s="15">
        <v>2023</v>
      </c>
      <c r="C4176" s="15" t="s">
        <v>24</v>
      </c>
      <c r="D4176" s="15" t="s">
        <v>25</v>
      </c>
      <c r="E4176" s="15" t="s">
        <v>25</v>
      </c>
      <c r="F4176" s="15" t="s">
        <v>49</v>
      </c>
      <c r="G4176" s="15" t="s">
        <v>695</v>
      </c>
      <c r="H4176" s="15" t="s">
        <v>1243</v>
      </c>
      <c r="I4176" s="15" t="s">
        <v>6129</v>
      </c>
      <c r="J4176" s="1" t="s">
        <v>6423</v>
      </c>
      <c r="K4176" s="15" t="s">
        <v>29</v>
      </c>
      <c r="L4176" s="15">
        <v>1</v>
      </c>
      <c r="M4176" s="15" t="s">
        <v>41</v>
      </c>
      <c r="N4176" s="15">
        <v>1</v>
      </c>
      <c r="O4176" s="15">
        <v>1</v>
      </c>
      <c r="P4176" s="13" t="s">
        <v>31</v>
      </c>
      <c r="Q4176" s="13" t="s">
        <v>32</v>
      </c>
      <c r="R4176" s="1" t="s">
        <v>6662</v>
      </c>
      <c r="S4176" s="13" t="str" cm="1">
        <f t="array" ref="S4176">IFERROR(_xlfn.TEXTJOIN(", ",TRUE,IF(ChangeLog[ROW_ID]=$T4176,ChangeLog[Change'#],"")),"")</f>
        <v/>
      </c>
      <c r="T4176">
        <v>4178</v>
      </c>
    </row>
    <row r="4177" spans="1:20" ht="17.100000000000001" customHeight="1" x14ac:dyDescent="0.25">
      <c r="A4177" s="1" t="s">
        <v>1242</v>
      </c>
      <c r="B4177" s="15">
        <v>2023</v>
      </c>
      <c r="C4177" s="15" t="s">
        <v>24</v>
      </c>
      <c r="D4177" s="15" t="s">
        <v>25</v>
      </c>
      <c r="E4177" s="15" t="s">
        <v>25</v>
      </c>
      <c r="F4177" s="15" t="s">
        <v>49</v>
      </c>
      <c r="G4177" s="15" t="s">
        <v>169</v>
      </c>
      <c r="H4177" s="15" t="s">
        <v>1243</v>
      </c>
      <c r="I4177" s="15" t="s">
        <v>6136</v>
      </c>
      <c r="J4177" s="1" t="s">
        <v>991</v>
      </c>
      <c r="K4177" s="15" t="s">
        <v>29</v>
      </c>
      <c r="L4177" s="15">
        <v>1</v>
      </c>
      <c r="M4177" s="15" t="s">
        <v>41</v>
      </c>
      <c r="N4177" s="15">
        <v>1</v>
      </c>
      <c r="O4177" s="15">
        <v>1</v>
      </c>
      <c r="P4177" s="13" t="s">
        <v>31</v>
      </c>
      <c r="Q4177" s="13" t="s">
        <v>32</v>
      </c>
      <c r="R4177" s="1" t="s">
        <v>6664</v>
      </c>
      <c r="S4177" s="13" t="str" cm="1">
        <f t="array" ref="S4177">IFERROR(_xlfn.TEXTJOIN(", ",TRUE,IF(ChangeLog[ROW_ID]=$T4177,ChangeLog[Change'#],"")),"")</f>
        <v/>
      </c>
      <c r="T4177">
        <v>4179</v>
      </c>
    </row>
    <row r="4178" spans="1:20" ht="17.100000000000001" customHeight="1" x14ac:dyDescent="0.25">
      <c r="A4178" s="1" t="s">
        <v>1242</v>
      </c>
      <c r="B4178" s="15">
        <v>2023</v>
      </c>
      <c r="C4178" s="15" t="s">
        <v>24</v>
      </c>
      <c r="D4178" s="15" t="s">
        <v>25</v>
      </c>
      <c r="E4178" s="15" t="s">
        <v>25</v>
      </c>
      <c r="F4178" s="15" t="s">
        <v>26</v>
      </c>
      <c r="G4178" s="15" t="s">
        <v>359</v>
      </c>
      <c r="H4178" s="15" t="s">
        <v>1243</v>
      </c>
      <c r="I4178" s="15" t="s">
        <v>6124</v>
      </c>
      <c r="J4178" s="1" t="s">
        <v>6666</v>
      </c>
      <c r="K4178" s="15" t="s">
        <v>29</v>
      </c>
      <c r="L4178" s="15">
        <v>1</v>
      </c>
      <c r="M4178" s="15" t="s">
        <v>41</v>
      </c>
      <c r="N4178" s="15">
        <v>1</v>
      </c>
      <c r="O4178" s="15">
        <v>1</v>
      </c>
      <c r="P4178" s="13" t="s">
        <v>31</v>
      </c>
      <c r="Q4178" s="13" t="s">
        <v>32</v>
      </c>
      <c r="R4178" s="1">
        <v>1.38194444444444E-3</v>
      </c>
      <c r="S4178" s="13" t="str" cm="1">
        <f t="array" ref="S4178">IFERROR(_xlfn.TEXTJOIN(", ",TRUE,IF(ChangeLog[ROW_ID]=$T4178,ChangeLog[Change'#],"")),"")</f>
        <v/>
      </c>
      <c r="T4178">
        <v>4180</v>
      </c>
    </row>
    <row r="4179" spans="1:20" ht="17.100000000000001" customHeight="1" x14ac:dyDescent="0.25">
      <c r="A4179" s="1" t="s">
        <v>1242</v>
      </c>
      <c r="B4179" s="15">
        <v>2023</v>
      </c>
      <c r="C4179" s="15" t="s">
        <v>24</v>
      </c>
      <c r="D4179" s="15" t="s">
        <v>25</v>
      </c>
      <c r="E4179" s="15" t="s">
        <v>25</v>
      </c>
      <c r="F4179" s="15" t="s">
        <v>49</v>
      </c>
      <c r="G4179" s="15" t="s">
        <v>46</v>
      </c>
      <c r="H4179" s="15" t="s">
        <v>1243</v>
      </c>
      <c r="I4179" s="15" t="s">
        <v>6133</v>
      </c>
      <c r="J4179" s="1" t="s">
        <v>1207</v>
      </c>
      <c r="K4179" s="15" t="s">
        <v>29</v>
      </c>
      <c r="L4179" s="15">
        <v>1</v>
      </c>
      <c r="M4179" s="15" t="s">
        <v>41</v>
      </c>
      <c r="N4179" s="15">
        <v>1</v>
      </c>
      <c r="O4179" s="15">
        <v>1</v>
      </c>
      <c r="P4179" s="13" t="s">
        <v>31</v>
      </c>
      <c r="Q4179" s="13" t="s">
        <v>32</v>
      </c>
      <c r="R4179" s="1">
        <v>6.0300925925925904E-3</v>
      </c>
      <c r="S4179" s="13" t="str" cm="1">
        <f t="array" ref="S4179">IFERROR(_xlfn.TEXTJOIN(", ",TRUE,IF(ChangeLog[ROW_ID]=$T4179,ChangeLog[Change'#],"")),"")</f>
        <v/>
      </c>
      <c r="T4179">
        <v>4181</v>
      </c>
    </row>
    <row r="4180" spans="1:20" ht="17.100000000000001" customHeight="1" x14ac:dyDescent="0.25">
      <c r="A4180" s="1" t="s">
        <v>1242</v>
      </c>
      <c r="B4180" s="15">
        <v>2023</v>
      </c>
      <c r="C4180" s="15" t="s">
        <v>24</v>
      </c>
      <c r="D4180" s="15" t="s">
        <v>25</v>
      </c>
      <c r="E4180" s="15" t="s">
        <v>25</v>
      </c>
      <c r="F4180" s="15" t="s">
        <v>26</v>
      </c>
      <c r="G4180" s="15" t="s">
        <v>27</v>
      </c>
      <c r="H4180" s="15" t="s">
        <v>1243</v>
      </c>
      <c r="I4180" s="15" t="s">
        <v>6128</v>
      </c>
      <c r="J4180" s="1" t="s">
        <v>1033</v>
      </c>
      <c r="K4180" s="15" t="s">
        <v>29</v>
      </c>
      <c r="L4180" s="15">
        <v>2</v>
      </c>
      <c r="M4180" s="15" t="s">
        <v>30</v>
      </c>
      <c r="N4180" s="15">
        <v>2</v>
      </c>
      <c r="O4180" s="15">
        <v>1</v>
      </c>
      <c r="P4180" s="13" t="s">
        <v>31</v>
      </c>
      <c r="Q4180" s="13" t="s">
        <v>32</v>
      </c>
      <c r="R4180" s="1">
        <v>48.99</v>
      </c>
      <c r="S4180" s="13" t="str" cm="1">
        <f t="array" ref="S4180">IFERROR(_xlfn.TEXTJOIN(", ",TRUE,IF(ChangeLog[ROW_ID]=$T4180,ChangeLog[Change'#],"")),"")</f>
        <v/>
      </c>
      <c r="T4180">
        <v>4182</v>
      </c>
    </row>
    <row r="4181" spans="1:20" ht="17.100000000000001" customHeight="1" x14ac:dyDescent="0.25">
      <c r="A4181" s="1" t="s">
        <v>1242</v>
      </c>
      <c r="B4181" s="15">
        <v>2023</v>
      </c>
      <c r="C4181" s="15" t="s">
        <v>24</v>
      </c>
      <c r="D4181" s="15" t="s">
        <v>25</v>
      </c>
      <c r="E4181" s="15" t="s">
        <v>25</v>
      </c>
      <c r="F4181" s="15" t="s">
        <v>49</v>
      </c>
      <c r="G4181" s="15" t="s">
        <v>403</v>
      </c>
      <c r="H4181" s="15" t="s">
        <v>1243</v>
      </c>
      <c r="I4181" s="15" t="s">
        <v>6121</v>
      </c>
      <c r="J4181" s="1" t="s">
        <v>6423</v>
      </c>
      <c r="K4181" s="15" t="s">
        <v>29</v>
      </c>
      <c r="L4181" s="15">
        <v>2</v>
      </c>
      <c r="M4181" s="15" t="s">
        <v>30</v>
      </c>
      <c r="N4181" s="15">
        <v>2</v>
      </c>
      <c r="O4181" s="15">
        <v>1</v>
      </c>
      <c r="P4181" s="13" t="s">
        <v>31</v>
      </c>
      <c r="Q4181" s="13" t="s">
        <v>32</v>
      </c>
      <c r="R4181" s="1">
        <v>31.62</v>
      </c>
      <c r="S4181" s="13" t="str" cm="1">
        <f t="array" ref="S4181">IFERROR(_xlfn.TEXTJOIN(", ",TRUE,IF(ChangeLog[ROW_ID]=$T4181,ChangeLog[Change'#],"")),"")</f>
        <v/>
      </c>
      <c r="T4181">
        <v>4183</v>
      </c>
    </row>
    <row r="4182" spans="1:20" ht="17.100000000000001" customHeight="1" x14ac:dyDescent="0.25">
      <c r="A4182" s="1" t="s">
        <v>1242</v>
      </c>
      <c r="B4182" s="15">
        <v>2023</v>
      </c>
      <c r="C4182" s="15" t="s">
        <v>24</v>
      </c>
      <c r="D4182" s="15" t="s">
        <v>25</v>
      </c>
      <c r="E4182" s="15" t="s">
        <v>25</v>
      </c>
      <c r="F4182" s="15" t="s">
        <v>26</v>
      </c>
      <c r="G4182" s="15" t="s">
        <v>786</v>
      </c>
      <c r="H4182" s="15" t="s">
        <v>1243</v>
      </c>
      <c r="I4182" s="15" t="s">
        <v>6123</v>
      </c>
      <c r="J4182" s="1" t="s">
        <v>6670</v>
      </c>
      <c r="K4182" s="15" t="s">
        <v>29</v>
      </c>
      <c r="L4182" s="15">
        <v>2</v>
      </c>
      <c r="M4182" s="15" t="s">
        <v>30</v>
      </c>
      <c r="N4182" s="15">
        <v>2</v>
      </c>
      <c r="O4182" s="15">
        <v>1</v>
      </c>
      <c r="P4182" s="13" t="s">
        <v>31</v>
      </c>
      <c r="Q4182" s="13" t="s">
        <v>32</v>
      </c>
      <c r="R4182" s="1">
        <v>7.0833333333333295E-4</v>
      </c>
      <c r="S4182" s="13" t="str" cm="1">
        <f t="array" ref="S4182">IFERROR(_xlfn.TEXTJOIN(", ",TRUE,IF(ChangeLog[ROW_ID]=$T4182,ChangeLog[Change'#],"")),"")</f>
        <v/>
      </c>
      <c r="T4182">
        <v>4184</v>
      </c>
    </row>
    <row r="4183" spans="1:20" ht="17.100000000000001" customHeight="1" x14ac:dyDescent="0.25">
      <c r="A4183" s="1" t="s">
        <v>1242</v>
      </c>
      <c r="B4183" s="15">
        <v>2023</v>
      </c>
      <c r="C4183" s="15" t="s">
        <v>24</v>
      </c>
      <c r="D4183" s="15" t="s">
        <v>25</v>
      </c>
      <c r="E4183" s="15" t="s">
        <v>25</v>
      </c>
      <c r="F4183" s="15" t="s">
        <v>26</v>
      </c>
      <c r="G4183" s="15" t="s">
        <v>169</v>
      </c>
      <c r="H4183" s="15" t="s">
        <v>1243</v>
      </c>
      <c r="I4183" s="15" t="s">
        <v>6149</v>
      </c>
      <c r="J4183" s="1" t="s">
        <v>459</v>
      </c>
      <c r="K4183" s="15" t="s">
        <v>29</v>
      </c>
      <c r="L4183" s="15">
        <v>2</v>
      </c>
      <c r="M4183" s="15" t="s">
        <v>30</v>
      </c>
      <c r="N4183" s="15">
        <v>2</v>
      </c>
      <c r="O4183" s="15">
        <v>1</v>
      </c>
      <c r="P4183" s="13" t="s">
        <v>31</v>
      </c>
      <c r="Q4183" s="13" t="s">
        <v>32</v>
      </c>
      <c r="R4183" s="1">
        <v>22.5</v>
      </c>
      <c r="S4183" s="13" t="str" cm="1">
        <f t="array" ref="S4183">IFERROR(_xlfn.TEXTJOIN(", ",TRUE,IF(ChangeLog[ROW_ID]=$T4183,ChangeLog[Change'#],"")),"")</f>
        <v/>
      </c>
      <c r="T4183">
        <v>4185</v>
      </c>
    </row>
    <row r="4184" spans="1:20" ht="17.100000000000001" customHeight="1" x14ac:dyDescent="0.25">
      <c r="A4184" s="1" t="s">
        <v>1242</v>
      </c>
      <c r="B4184" s="15">
        <v>2023</v>
      </c>
      <c r="C4184" s="15" t="s">
        <v>24</v>
      </c>
      <c r="D4184" s="15" t="s">
        <v>25</v>
      </c>
      <c r="E4184" s="15" t="s">
        <v>25</v>
      </c>
      <c r="F4184" s="15" t="s">
        <v>49</v>
      </c>
      <c r="G4184" s="15" t="s">
        <v>39</v>
      </c>
      <c r="H4184" s="15" t="s">
        <v>1243</v>
      </c>
      <c r="I4184" s="15" t="s">
        <v>6155</v>
      </c>
      <c r="J4184" s="1" t="s">
        <v>6414</v>
      </c>
      <c r="K4184" s="15" t="s">
        <v>29</v>
      </c>
      <c r="L4184" s="15">
        <v>2</v>
      </c>
      <c r="M4184" s="15" t="s">
        <v>30</v>
      </c>
      <c r="N4184" s="15">
        <v>2</v>
      </c>
      <c r="O4184" s="15">
        <v>1</v>
      </c>
      <c r="P4184" s="13" t="s">
        <v>31</v>
      </c>
      <c r="Q4184" s="13" t="s">
        <v>32</v>
      </c>
      <c r="R4184" s="1">
        <v>2.9768518518518499E-3</v>
      </c>
      <c r="S4184" s="13" t="str" cm="1">
        <f t="array" ref="S4184">IFERROR(_xlfn.TEXTJOIN(", ",TRUE,IF(ChangeLog[ROW_ID]=$T4184,ChangeLog[Change'#],"")),"")</f>
        <v/>
      </c>
      <c r="T4184">
        <v>4186</v>
      </c>
    </row>
    <row r="4185" spans="1:20" ht="17.100000000000001" customHeight="1" x14ac:dyDescent="0.25">
      <c r="A4185" s="1" t="s">
        <v>1242</v>
      </c>
      <c r="B4185" s="15">
        <v>2023</v>
      </c>
      <c r="C4185" s="15" t="s">
        <v>24</v>
      </c>
      <c r="D4185" s="15" t="s">
        <v>25</v>
      </c>
      <c r="E4185" s="15" t="s">
        <v>25</v>
      </c>
      <c r="F4185" s="15" t="s">
        <v>26</v>
      </c>
      <c r="G4185" s="15" t="s">
        <v>124</v>
      </c>
      <c r="H4185" s="15" t="s">
        <v>1243</v>
      </c>
      <c r="I4185" s="15" t="s">
        <v>401</v>
      </c>
      <c r="J4185" s="1" t="s">
        <v>459</v>
      </c>
      <c r="K4185" s="15" t="s">
        <v>29</v>
      </c>
      <c r="L4185" s="15">
        <v>2</v>
      </c>
      <c r="M4185" s="15" t="s">
        <v>30</v>
      </c>
      <c r="N4185" s="15">
        <v>2</v>
      </c>
      <c r="O4185" s="15">
        <v>1</v>
      </c>
      <c r="P4185" s="13" t="s">
        <v>31</v>
      </c>
      <c r="Q4185" s="13" t="s">
        <v>32</v>
      </c>
      <c r="R4185" s="1">
        <v>52.6</v>
      </c>
      <c r="S4185" s="13" t="str" cm="1">
        <f t="array" ref="S4185">IFERROR(_xlfn.TEXTJOIN(", ",TRUE,IF(ChangeLog[ROW_ID]=$T4185,ChangeLog[Change'#],"")),"")</f>
        <v/>
      </c>
      <c r="T4185">
        <v>4187</v>
      </c>
    </row>
    <row r="4186" spans="1:20" ht="17.100000000000001" customHeight="1" x14ac:dyDescent="0.25">
      <c r="A4186" s="1" t="s">
        <v>1242</v>
      </c>
      <c r="B4186" s="15">
        <v>2023</v>
      </c>
      <c r="C4186" s="15" t="s">
        <v>24</v>
      </c>
      <c r="D4186" s="15" t="s">
        <v>25</v>
      </c>
      <c r="E4186" s="15" t="s">
        <v>25</v>
      </c>
      <c r="F4186" s="15" t="s">
        <v>49</v>
      </c>
      <c r="G4186" s="15" t="s">
        <v>100</v>
      </c>
      <c r="H4186" s="15" t="s">
        <v>1243</v>
      </c>
      <c r="I4186" s="15" t="s">
        <v>12542</v>
      </c>
      <c r="J4186" s="1" t="s">
        <v>6672</v>
      </c>
      <c r="K4186" s="15" t="s">
        <v>29</v>
      </c>
      <c r="L4186" s="15">
        <v>2</v>
      </c>
      <c r="M4186" s="15" t="s">
        <v>30</v>
      </c>
      <c r="N4186" s="15">
        <v>2</v>
      </c>
      <c r="O4186" s="15">
        <v>1</v>
      </c>
      <c r="P4186" s="13" t="s">
        <v>31</v>
      </c>
      <c r="Q4186" s="13" t="s">
        <v>32</v>
      </c>
      <c r="R4186" s="1">
        <v>7.3726851851851904E-4</v>
      </c>
      <c r="S4186" s="13" t="str" cm="1">
        <f t="array" ref="S4186">IFERROR(_xlfn.TEXTJOIN(", ",TRUE,IF(ChangeLog[ROW_ID]=$T4186,ChangeLog[Change'#],"")),"")</f>
        <v/>
      </c>
      <c r="T4186">
        <v>4188</v>
      </c>
    </row>
    <row r="4187" spans="1:20" ht="17.100000000000001" customHeight="1" x14ac:dyDescent="0.25">
      <c r="A4187" s="1" t="s">
        <v>1242</v>
      </c>
      <c r="B4187" s="15">
        <v>2023</v>
      </c>
      <c r="C4187" s="15" t="s">
        <v>24</v>
      </c>
      <c r="D4187" s="15" t="s">
        <v>25</v>
      </c>
      <c r="E4187" s="15" t="s">
        <v>25</v>
      </c>
      <c r="F4187" s="15" t="s">
        <v>49</v>
      </c>
      <c r="G4187" s="15" t="s">
        <v>124</v>
      </c>
      <c r="H4187" s="15" t="s">
        <v>1243</v>
      </c>
      <c r="I4187" s="15" t="s">
        <v>6143</v>
      </c>
      <c r="J4187" s="1" t="s">
        <v>991</v>
      </c>
      <c r="K4187" s="15" t="s">
        <v>29</v>
      </c>
      <c r="L4187" s="15">
        <v>2</v>
      </c>
      <c r="M4187" s="15" t="s">
        <v>30</v>
      </c>
      <c r="N4187" s="15">
        <v>2</v>
      </c>
      <c r="O4187" s="15">
        <v>1</v>
      </c>
      <c r="P4187" s="13" t="s">
        <v>31</v>
      </c>
      <c r="Q4187" s="13" t="s">
        <v>32</v>
      </c>
      <c r="R4187" s="1">
        <v>59.51</v>
      </c>
      <c r="S4187" s="13" t="str" cm="1">
        <f t="array" ref="S4187">IFERROR(_xlfn.TEXTJOIN(", ",TRUE,IF(ChangeLog[ROW_ID]=$T4187,ChangeLog[Change'#],"")),"")</f>
        <v/>
      </c>
      <c r="T4187">
        <v>4189</v>
      </c>
    </row>
    <row r="4188" spans="1:20" ht="17.100000000000001" customHeight="1" x14ac:dyDescent="0.25">
      <c r="A4188" s="1" t="s">
        <v>1242</v>
      </c>
      <c r="B4188" s="15">
        <v>2023</v>
      </c>
      <c r="C4188" s="15" t="s">
        <v>24</v>
      </c>
      <c r="D4188" s="15" t="s">
        <v>25</v>
      </c>
      <c r="E4188" s="15" t="s">
        <v>25</v>
      </c>
      <c r="F4188" s="15" t="s">
        <v>26</v>
      </c>
      <c r="G4188" s="15" t="s">
        <v>695</v>
      </c>
      <c r="H4188" s="15" t="s">
        <v>1243</v>
      </c>
      <c r="I4188" s="15" t="s">
        <v>6119</v>
      </c>
      <c r="J4188" s="1" t="s">
        <v>6670</v>
      </c>
      <c r="K4188" s="15" t="s">
        <v>29</v>
      </c>
      <c r="L4188" s="15">
        <v>2</v>
      </c>
      <c r="M4188" s="15" t="s">
        <v>30</v>
      </c>
      <c r="N4188" s="15">
        <v>2</v>
      </c>
      <c r="O4188" s="15">
        <v>1</v>
      </c>
      <c r="P4188" s="13" t="s">
        <v>31</v>
      </c>
      <c r="Q4188" s="13" t="s">
        <v>32</v>
      </c>
      <c r="R4188" s="1">
        <v>1.54976851851852E-3</v>
      </c>
      <c r="S4188" s="13" t="str" cm="1">
        <f t="array" ref="S4188">IFERROR(_xlfn.TEXTJOIN(", ",TRUE,IF(ChangeLog[ROW_ID]=$T4188,ChangeLog[Change'#],"")),"")</f>
        <v/>
      </c>
      <c r="T4188">
        <v>4190</v>
      </c>
    </row>
    <row r="4189" spans="1:20" ht="17.100000000000001" customHeight="1" x14ac:dyDescent="0.25">
      <c r="A4189" s="1" t="s">
        <v>1242</v>
      </c>
      <c r="B4189" s="15">
        <v>2023</v>
      </c>
      <c r="C4189" s="15" t="s">
        <v>24</v>
      </c>
      <c r="D4189" s="15" t="s">
        <v>25</v>
      </c>
      <c r="E4189" s="15" t="s">
        <v>25</v>
      </c>
      <c r="F4189" s="15" t="s">
        <v>26</v>
      </c>
      <c r="G4189" s="15" t="s">
        <v>272</v>
      </c>
      <c r="H4189" s="15" t="s">
        <v>1243</v>
      </c>
      <c r="I4189" s="15" t="s">
        <v>400</v>
      </c>
      <c r="J4189" s="1" t="s">
        <v>459</v>
      </c>
      <c r="K4189" s="15" t="s">
        <v>29</v>
      </c>
      <c r="L4189" s="15">
        <v>2</v>
      </c>
      <c r="M4189" s="15" t="s">
        <v>30</v>
      </c>
      <c r="N4189" s="15">
        <v>2</v>
      </c>
      <c r="O4189" s="15">
        <v>1</v>
      </c>
      <c r="P4189" s="13" t="s">
        <v>31</v>
      </c>
      <c r="Q4189" s="13" t="s">
        <v>32</v>
      </c>
      <c r="R4189" s="1">
        <v>23.67</v>
      </c>
      <c r="S4189" s="13" t="str" cm="1">
        <f t="array" ref="S4189">IFERROR(_xlfn.TEXTJOIN(", ",TRUE,IF(ChangeLog[ROW_ID]=$T4189,ChangeLog[Change'#],"")),"")</f>
        <v/>
      </c>
      <c r="T4189">
        <v>4191</v>
      </c>
    </row>
    <row r="4190" spans="1:20" ht="17.100000000000001" customHeight="1" x14ac:dyDescent="0.25">
      <c r="A4190" s="1" t="s">
        <v>1242</v>
      </c>
      <c r="B4190" s="15">
        <v>2023</v>
      </c>
      <c r="C4190" s="15" t="s">
        <v>24</v>
      </c>
      <c r="D4190" s="15" t="s">
        <v>25</v>
      </c>
      <c r="E4190" s="15" t="s">
        <v>25</v>
      </c>
      <c r="F4190" s="15" t="s">
        <v>49</v>
      </c>
      <c r="G4190" s="15" t="s">
        <v>169</v>
      </c>
      <c r="H4190" s="15" t="s">
        <v>1243</v>
      </c>
      <c r="I4190" s="15" t="s">
        <v>6136</v>
      </c>
      <c r="J4190" s="1" t="s">
        <v>4890</v>
      </c>
      <c r="K4190" s="15" t="s">
        <v>29</v>
      </c>
      <c r="L4190" s="15">
        <v>2</v>
      </c>
      <c r="M4190" s="15" t="s">
        <v>30</v>
      </c>
      <c r="N4190" s="15">
        <v>2</v>
      </c>
      <c r="O4190" s="15">
        <v>1</v>
      </c>
      <c r="P4190" s="13" t="s">
        <v>31</v>
      </c>
      <c r="Q4190" s="13" t="s">
        <v>32</v>
      </c>
      <c r="R4190" s="1">
        <v>25.16</v>
      </c>
      <c r="S4190" s="13" t="str" cm="1">
        <f t="array" ref="S4190">IFERROR(_xlfn.TEXTJOIN(", ",TRUE,IF(ChangeLog[ROW_ID]=$T4190,ChangeLog[Change'#],"")),"")</f>
        <v/>
      </c>
      <c r="T4190">
        <v>4192</v>
      </c>
    </row>
    <row r="4191" spans="1:20" ht="17.100000000000001" customHeight="1" x14ac:dyDescent="0.25">
      <c r="A4191" s="1" t="s">
        <v>1242</v>
      </c>
      <c r="B4191" s="15">
        <v>2023</v>
      </c>
      <c r="C4191" s="15" t="s">
        <v>24</v>
      </c>
      <c r="D4191" s="15" t="s">
        <v>25</v>
      </c>
      <c r="E4191" s="15" t="s">
        <v>25</v>
      </c>
      <c r="F4191" s="15" t="s">
        <v>26</v>
      </c>
      <c r="G4191" s="15" t="s">
        <v>403</v>
      </c>
      <c r="H4191" s="15" t="s">
        <v>1243</v>
      </c>
      <c r="I4191" s="15" t="s">
        <v>6134</v>
      </c>
      <c r="J4191" s="1" t="s">
        <v>6670</v>
      </c>
      <c r="K4191" s="15" t="s">
        <v>29</v>
      </c>
      <c r="L4191" s="15">
        <v>2</v>
      </c>
      <c r="M4191" s="15" t="s">
        <v>30</v>
      </c>
      <c r="N4191" s="15">
        <v>2</v>
      </c>
      <c r="O4191" s="15">
        <v>1</v>
      </c>
      <c r="P4191" s="13" t="s">
        <v>31</v>
      </c>
      <c r="Q4191" s="13" t="s">
        <v>32</v>
      </c>
      <c r="R4191" s="1">
        <v>27.91</v>
      </c>
      <c r="S4191" s="13" t="str" cm="1">
        <f t="array" ref="S4191">IFERROR(_xlfn.TEXTJOIN(", ",TRUE,IF(ChangeLog[ROW_ID]=$T4191,ChangeLog[Change'#],"")),"")</f>
        <v/>
      </c>
      <c r="T4191">
        <v>4193</v>
      </c>
    </row>
    <row r="4192" spans="1:20" ht="17.100000000000001" customHeight="1" x14ac:dyDescent="0.25">
      <c r="A4192" s="1" t="s">
        <v>1242</v>
      </c>
      <c r="B4192" s="15">
        <v>2023</v>
      </c>
      <c r="C4192" s="15" t="s">
        <v>24</v>
      </c>
      <c r="D4192" s="15" t="s">
        <v>25</v>
      </c>
      <c r="E4192" s="15" t="s">
        <v>25</v>
      </c>
      <c r="F4192" s="15" t="s">
        <v>49</v>
      </c>
      <c r="G4192" s="15" t="s">
        <v>272</v>
      </c>
      <c r="H4192" s="15" t="s">
        <v>1243</v>
      </c>
      <c r="I4192" s="15" t="s">
        <v>6141</v>
      </c>
      <c r="J4192" s="1" t="s">
        <v>991</v>
      </c>
      <c r="K4192" s="15" t="s">
        <v>29</v>
      </c>
      <c r="L4192" s="15">
        <v>2</v>
      </c>
      <c r="M4192" s="15" t="s">
        <v>30</v>
      </c>
      <c r="N4192" s="15">
        <v>2</v>
      </c>
      <c r="O4192" s="15">
        <v>1</v>
      </c>
      <c r="P4192" s="13" t="s">
        <v>31</v>
      </c>
      <c r="Q4192" s="13" t="s">
        <v>32</v>
      </c>
      <c r="R4192" s="1">
        <v>26.66</v>
      </c>
      <c r="S4192" s="13" t="str" cm="1">
        <f t="array" ref="S4192">IFERROR(_xlfn.TEXTJOIN(", ",TRUE,IF(ChangeLog[ROW_ID]=$T4192,ChangeLog[Change'#],"")),"")</f>
        <v/>
      </c>
      <c r="T4192">
        <v>4194</v>
      </c>
    </row>
    <row r="4193" spans="1:20" ht="17.100000000000001" customHeight="1" x14ac:dyDescent="0.25">
      <c r="A4193" s="1" t="s">
        <v>1242</v>
      </c>
      <c r="B4193" s="15">
        <v>2023</v>
      </c>
      <c r="C4193" s="15" t="s">
        <v>24</v>
      </c>
      <c r="D4193" s="15" t="s">
        <v>25</v>
      </c>
      <c r="E4193" s="15" t="s">
        <v>25</v>
      </c>
      <c r="F4193" s="15" t="s">
        <v>49</v>
      </c>
      <c r="G4193" s="15" t="s">
        <v>46</v>
      </c>
      <c r="H4193" s="15" t="s">
        <v>1243</v>
      </c>
      <c r="I4193" s="15" t="s">
        <v>6133</v>
      </c>
      <c r="J4193" s="1" t="s">
        <v>6414</v>
      </c>
      <c r="K4193" s="15" t="s">
        <v>29</v>
      </c>
      <c r="L4193" s="15">
        <v>2</v>
      </c>
      <c r="M4193" s="15" t="s">
        <v>30</v>
      </c>
      <c r="N4193" s="15">
        <v>2</v>
      </c>
      <c r="O4193" s="15">
        <v>1</v>
      </c>
      <c r="P4193" s="13" t="s">
        <v>31</v>
      </c>
      <c r="Q4193" s="13" t="s">
        <v>32</v>
      </c>
      <c r="R4193" s="1">
        <v>6.0983796296296298E-3</v>
      </c>
      <c r="S4193" s="13" t="str" cm="1">
        <f t="array" ref="S4193">IFERROR(_xlfn.TEXTJOIN(", ",TRUE,IF(ChangeLog[ROW_ID]=$T4193,ChangeLog[Change'#],"")),"")</f>
        <v/>
      </c>
      <c r="T4193">
        <v>4195</v>
      </c>
    </row>
    <row r="4194" spans="1:20" ht="17.100000000000001" customHeight="1" x14ac:dyDescent="0.25">
      <c r="A4194" s="1" t="s">
        <v>1242</v>
      </c>
      <c r="B4194" s="15">
        <v>2023</v>
      </c>
      <c r="C4194" s="15" t="s">
        <v>24</v>
      </c>
      <c r="D4194" s="15" t="s">
        <v>25</v>
      </c>
      <c r="E4194" s="15" t="s">
        <v>25</v>
      </c>
      <c r="F4194" s="15" t="s">
        <v>26</v>
      </c>
      <c r="G4194" s="15" t="s">
        <v>108</v>
      </c>
      <c r="H4194" s="15" t="s">
        <v>1243</v>
      </c>
      <c r="I4194" s="15" t="s">
        <v>6153</v>
      </c>
      <c r="J4194" s="1" t="s">
        <v>6677</v>
      </c>
      <c r="K4194" s="15" t="s">
        <v>29</v>
      </c>
      <c r="L4194" s="15">
        <v>3</v>
      </c>
      <c r="M4194" s="15" t="s">
        <v>57</v>
      </c>
      <c r="N4194" s="15">
        <v>3</v>
      </c>
      <c r="O4194" s="15">
        <v>1</v>
      </c>
      <c r="P4194" s="13" t="s">
        <v>31</v>
      </c>
      <c r="Q4194" s="13" t="s">
        <v>32</v>
      </c>
      <c r="R4194" s="1">
        <v>1.41666666666667E-3</v>
      </c>
      <c r="S4194" s="13" t="str" cm="1">
        <f t="array" ref="S4194">IFERROR(_xlfn.TEXTJOIN(", ",TRUE,IF(ChangeLog[ROW_ID]=$T4194,ChangeLog[Change'#],"")),"")</f>
        <v/>
      </c>
      <c r="T4194">
        <v>4196</v>
      </c>
    </row>
    <row r="4195" spans="1:20" ht="17.100000000000001" customHeight="1" x14ac:dyDescent="0.25">
      <c r="A4195" s="1" t="s">
        <v>1242</v>
      </c>
      <c r="B4195" s="15">
        <v>2023</v>
      </c>
      <c r="C4195" s="15" t="s">
        <v>24</v>
      </c>
      <c r="D4195" s="15" t="s">
        <v>25</v>
      </c>
      <c r="E4195" s="15" t="s">
        <v>25</v>
      </c>
      <c r="F4195" s="15" t="s">
        <v>26</v>
      </c>
      <c r="G4195" s="15" t="s">
        <v>786</v>
      </c>
      <c r="H4195" s="15" t="s">
        <v>1243</v>
      </c>
      <c r="I4195" s="15" t="s">
        <v>6123</v>
      </c>
      <c r="J4195" s="1" t="s">
        <v>6422</v>
      </c>
      <c r="K4195" s="15" t="s">
        <v>29</v>
      </c>
      <c r="L4195" s="15">
        <v>3</v>
      </c>
      <c r="M4195" s="15" t="s">
        <v>57</v>
      </c>
      <c r="N4195" s="15">
        <v>3</v>
      </c>
      <c r="O4195" s="15">
        <v>1</v>
      </c>
      <c r="P4195" s="13" t="s">
        <v>31</v>
      </c>
      <c r="Q4195" s="13" t="s">
        <v>32</v>
      </c>
      <c r="R4195" s="1">
        <v>7.1990740740740695E-4</v>
      </c>
      <c r="S4195" s="13" t="str" cm="1">
        <f t="array" ref="S4195">IFERROR(_xlfn.TEXTJOIN(", ",TRUE,IF(ChangeLog[ROW_ID]=$T4195,ChangeLog[Change'#],"")),"")</f>
        <v/>
      </c>
      <c r="T4195">
        <v>4197</v>
      </c>
    </row>
    <row r="4196" spans="1:20" ht="17.100000000000001" customHeight="1" x14ac:dyDescent="0.25">
      <c r="A4196" s="1" t="s">
        <v>1242</v>
      </c>
      <c r="B4196" s="15">
        <v>2023</v>
      </c>
      <c r="C4196" s="15" t="s">
        <v>24</v>
      </c>
      <c r="D4196" s="15" t="s">
        <v>25</v>
      </c>
      <c r="E4196" s="15" t="s">
        <v>25</v>
      </c>
      <c r="F4196" s="15" t="s">
        <v>26</v>
      </c>
      <c r="G4196" s="15" t="s">
        <v>5026</v>
      </c>
      <c r="H4196" s="15" t="s">
        <v>1243</v>
      </c>
      <c r="I4196" s="15" t="s">
        <v>6157</v>
      </c>
      <c r="J4196" s="1" t="s">
        <v>1033</v>
      </c>
      <c r="K4196" s="15" t="s">
        <v>29</v>
      </c>
      <c r="L4196" s="15">
        <v>3</v>
      </c>
      <c r="M4196" s="15" t="s">
        <v>57</v>
      </c>
      <c r="N4196" s="15">
        <v>3</v>
      </c>
      <c r="O4196" s="15">
        <v>1</v>
      </c>
      <c r="P4196" s="13" t="s">
        <v>31</v>
      </c>
      <c r="Q4196" s="13" t="s">
        <v>32</v>
      </c>
      <c r="R4196" s="1">
        <v>25.61</v>
      </c>
      <c r="S4196" s="13" t="str" cm="1">
        <f t="array" ref="S4196">IFERROR(_xlfn.TEXTJOIN(", ",TRUE,IF(ChangeLog[ROW_ID]=$T4196,ChangeLog[Change'#],"")),"")</f>
        <v/>
      </c>
      <c r="T4196">
        <v>4198</v>
      </c>
    </row>
    <row r="4197" spans="1:20" ht="17.100000000000001" customHeight="1" x14ac:dyDescent="0.25">
      <c r="A4197" s="1" t="s">
        <v>1242</v>
      </c>
      <c r="B4197" s="15">
        <v>2023</v>
      </c>
      <c r="C4197" s="15" t="s">
        <v>24</v>
      </c>
      <c r="D4197" s="15" t="s">
        <v>25</v>
      </c>
      <c r="E4197" s="15" t="s">
        <v>25</v>
      </c>
      <c r="F4197" s="15" t="s">
        <v>49</v>
      </c>
      <c r="G4197" s="15" t="s">
        <v>104</v>
      </c>
      <c r="H4197" s="15" t="s">
        <v>1243</v>
      </c>
      <c r="I4197" s="15" t="s">
        <v>6415</v>
      </c>
      <c r="J4197" s="1" t="s">
        <v>6416</v>
      </c>
      <c r="K4197" s="15" t="s">
        <v>29</v>
      </c>
      <c r="L4197" s="15">
        <v>3</v>
      </c>
      <c r="M4197" s="15" t="s">
        <v>57</v>
      </c>
      <c r="N4197" s="15">
        <v>3</v>
      </c>
      <c r="O4197" s="15">
        <v>1</v>
      </c>
      <c r="P4197" s="13" t="s">
        <v>31</v>
      </c>
      <c r="Q4197" s="13" t="s">
        <v>32</v>
      </c>
      <c r="R4197" s="1">
        <v>1.4224537037037001E-3</v>
      </c>
      <c r="S4197" s="13" t="str" cm="1">
        <f t="array" ref="S4197">IFERROR(_xlfn.TEXTJOIN(", ",TRUE,IF(ChangeLog[ROW_ID]=$T4197,ChangeLog[Change'#],"")),"")</f>
        <v/>
      </c>
      <c r="T4197">
        <v>4199</v>
      </c>
    </row>
    <row r="4198" spans="1:20" ht="17.100000000000001" customHeight="1" x14ac:dyDescent="0.25">
      <c r="A4198" s="1" t="s">
        <v>1242</v>
      </c>
      <c r="B4198" s="15">
        <v>2023</v>
      </c>
      <c r="C4198" s="15" t="s">
        <v>24</v>
      </c>
      <c r="D4198" s="15" t="s">
        <v>25</v>
      </c>
      <c r="E4198" s="15" t="s">
        <v>25</v>
      </c>
      <c r="F4198" s="15" t="s">
        <v>49</v>
      </c>
      <c r="G4198" s="15" t="s">
        <v>108</v>
      </c>
      <c r="H4198" s="15" t="s">
        <v>1243</v>
      </c>
      <c r="I4198" s="15" t="s">
        <v>6429</v>
      </c>
      <c r="J4198" s="1" t="s">
        <v>5460</v>
      </c>
      <c r="K4198" s="15" t="s">
        <v>29</v>
      </c>
      <c r="L4198" s="15">
        <v>3</v>
      </c>
      <c r="M4198" s="15" t="s">
        <v>57</v>
      </c>
      <c r="N4198" s="15">
        <v>3</v>
      </c>
      <c r="O4198" s="15">
        <v>1</v>
      </c>
      <c r="P4198" s="13" t="s">
        <v>31</v>
      </c>
      <c r="Q4198" s="13" t="s">
        <v>32</v>
      </c>
      <c r="R4198" s="1">
        <v>1.5787037037037E-3</v>
      </c>
      <c r="S4198" s="13" t="str" cm="1">
        <f t="array" ref="S4198">IFERROR(_xlfn.TEXTJOIN(", ",TRUE,IF(ChangeLog[ROW_ID]=$T4198,ChangeLog[Change'#],"")),"")</f>
        <v/>
      </c>
      <c r="T4198">
        <v>4200</v>
      </c>
    </row>
    <row r="4199" spans="1:20" ht="17.100000000000001" customHeight="1" x14ac:dyDescent="0.25">
      <c r="A4199" s="1" t="s">
        <v>1242</v>
      </c>
      <c r="B4199" s="15">
        <v>2023</v>
      </c>
      <c r="C4199" s="15" t="s">
        <v>24</v>
      </c>
      <c r="D4199" s="15" t="s">
        <v>25</v>
      </c>
      <c r="E4199" s="15" t="s">
        <v>25</v>
      </c>
      <c r="F4199" s="15" t="s">
        <v>26</v>
      </c>
      <c r="G4199" s="15" t="s">
        <v>45</v>
      </c>
      <c r="H4199" s="15" t="s">
        <v>1243</v>
      </c>
      <c r="I4199" s="15" t="s">
        <v>12543</v>
      </c>
      <c r="J4199" s="1" t="s">
        <v>6419</v>
      </c>
      <c r="K4199" s="15" t="s">
        <v>29</v>
      </c>
      <c r="L4199" s="15">
        <v>3</v>
      </c>
      <c r="M4199" s="15" t="s">
        <v>57</v>
      </c>
      <c r="N4199" s="15">
        <v>3</v>
      </c>
      <c r="O4199" s="15">
        <v>1</v>
      </c>
      <c r="P4199" s="13" t="s">
        <v>31</v>
      </c>
      <c r="Q4199" s="13" t="s">
        <v>32</v>
      </c>
      <c r="R4199" s="1">
        <v>1.0885416666666699E-2</v>
      </c>
      <c r="S4199" s="13" t="str" cm="1">
        <f t="array" ref="S4199">IFERROR(_xlfn.TEXTJOIN(", ",TRUE,IF(ChangeLog[ROW_ID]=$T4199,ChangeLog[Change'#],"")),"")</f>
        <v/>
      </c>
      <c r="T4199">
        <v>4201</v>
      </c>
    </row>
    <row r="4200" spans="1:20" ht="17.100000000000001" customHeight="1" x14ac:dyDescent="0.25">
      <c r="A4200" s="1" t="s">
        <v>1242</v>
      </c>
      <c r="B4200" s="15">
        <v>2023</v>
      </c>
      <c r="C4200" s="15" t="s">
        <v>24</v>
      </c>
      <c r="D4200" s="15" t="s">
        <v>25</v>
      </c>
      <c r="E4200" s="15" t="s">
        <v>25</v>
      </c>
      <c r="F4200" s="15" t="s">
        <v>49</v>
      </c>
      <c r="G4200" s="15" t="s">
        <v>786</v>
      </c>
      <c r="H4200" s="15" t="s">
        <v>1243</v>
      </c>
      <c r="I4200" s="15" t="s">
        <v>6154</v>
      </c>
      <c r="J4200" s="1" t="s">
        <v>6417</v>
      </c>
      <c r="K4200" s="15" t="s">
        <v>29</v>
      </c>
      <c r="L4200" s="15">
        <v>3</v>
      </c>
      <c r="M4200" s="15" t="s">
        <v>57</v>
      </c>
      <c r="N4200" s="15">
        <v>3</v>
      </c>
      <c r="O4200" s="15">
        <v>1</v>
      </c>
      <c r="P4200" s="13" t="s">
        <v>31</v>
      </c>
      <c r="Q4200" s="13" t="s">
        <v>32</v>
      </c>
      <c r="R4200" s="1">
        <v>8.2060185185185198E-4</v>
      </c>
      <c r="S4200" s="13" t="str" cm="1">
        <f t="array" ref="S4200">IFERROR(_xlfn.TEXTJOIN(", ",TRUE,IF(ChangeLog[ROW_ID]=$T4200,ChangeLog[Change'#],"")),"")</f>
        <v/>
      </c>
      <c r="T4200">
        <v>4202</v>
      </c>
    </row>
    <row r="4201" spans="1:20" ht="17.100000000000001" customHeight="1" x14ac:dyDescent="0.25">
      <c r="A4201" s="1" t="s">
        <v>1242</v>
      </c>
      <c r="B4201" s="15">
        <v>2023</v>
      </c>
      <c r="C4201" s="15" t="s">
        <v>24</v>
      </c>
      <c r="D4201" s="15" t="s">
        <v>25</v>
      </c>
      <c r="E4201" s="15" t="s">
        <v>25</v>
      </c>
      <c r="F4201" s="15" t="s">
        <v>26</v>
      </c>
      <c r="G4201" s="15" t="s">
        <v>695</v>
      </c>
      <c r="H4201" s="15" t="s">
        <v>1243</v>
      </c>
      <c r="I4201" s="15" t="s">
        <v>6119</v>
      </c>
      <c r="J4201" s="1" t="s">
        <v>6422</v>
      </c>
      <c r="K4201" s="15" t="s">
        <v>29</v>
      </c>
      <c r="L4201" s="15">
        <v>3</v>
      </c>
      <c r="M4201" s="15" t="s">
        <v>57</v>
      </c>
      <c r="N4201" s="15">
        <v>3</v>
      </c>
      <c r="O4201" s="15">
        <v>1</v>
      </c>
      <c r="P4201" s="13" t="s">
        <v>31</v>
      </c>
      <c r="Q4201" s="13" t="s">
        <v>32</v>
      </c>
      <c r="R4201" s="1">
        <v>1.55439814814815E-3</v>
      </c>
      <c r="S4201" s="13" t="str" cm="1">
        <f t="array" ref="S4201">IFERROR(_xlfn.TEXTJOIN(", ",TRUE,IF(ChangeLog[ROW_ID]=$T4201,ChangeLog[Change'#],"")),"")</f>
        <v/>
      </c>
      <c r="T4201">
        <v>4203</v>
      </c>
    </row>
    <row r="4202" spans="1:20" ht="17.100000000000001" customHeight="1" x14ac:dyDescent="0.25">
      <c r="A4202" s="1" t="s">
        <v>1242</v>
      </c>
      <c r="B4202" s="15">
        <v>2023</v>
      </c>
      <c r="C4202" s="15" t="s">
        <v>24</v>
      </c>
      <c r="D4202" s="15" t="s">
        <v>25</v>
      </c>
      <c r="E4202" s="15" t="s">
        <v>25</v>
      </c>
      <c r="F4202" s="15" t="s">
        <v>49</v>
      </c>
      <c r="G4202" s="15" t="s">
        <v>695</v>
      </c>
      <c r="H4202" s="15" t="s">
        <v>1243</v>
      </c>
      <c r="I4202" s="15" t="s">
        <v>6129</v>
      </c>
      <c r="J4202" s="1" t="s">
        <v>6417</v>
      </c>
      <c r="K4202" s="15" t="s">
        <v>29</v>
      </c>
      <c r="L4202" s="15">
        <v>3</v>
      </c>
      <c r="M4202" s="15" t="s">
        <v>57</v>
      </c>
      <c r="N4202" s="15">
        <v>3</v>
      </c>
      <c r="O4202" s="15">
        <v>1</v>
      </c>
      <c r="P4202" s="13" t="s">
        <v>31</v>
      </c>
      <c r="Q4202" s="13" t="s">
        <v>32</v>
      </c>
      <c r="R4202" s="1">
        <v>1.7662037037037E-3</v>
      </c>
      <c r="S4202" s="13" t="str" cm="1">
        <f t="array" ref="S4202">IFERROR(_xlfn.TEXTJOIN(", ",TRUE,IF(ChangeLog[ROW_ID]=$T4202,ChangeLog[Change'#],"")),"")</f>
        <v/>
      </c>
      <c r="T4202">
        <v>4204</v>
      </c>
    </row>
    <row r="4203" spans="1:20" ht="17.100000000000001" customHeight="1" x14ac:dyDescent="0.25">
      <c r="A4203" s="1" t="s">
        <v>1242</v>
      </c>
      <c r="B4203" s="15">
        <v>2023</v>
      </c>
      <c r="C4203" s="15" t="s">
        <v>24</v>
      </c>
      <c r="D4203" s="15" t="s">
        <v>25</v>
      </c>
      <c r="E4203" s="15" t="s">
        <v>25</v>
      </c>
      <c r="F4203" s="15" t="s">
        <v>26</v>
      </c>
      <c r="G4203" s="15" t="s">
        <v>39</v>
      </c>
      <c r="H4203" s="15" t="s">
        <v>1243</v>
      </c>
      <c r="I4203" s="15" t="s">
        <v>6418</v>
      </c>
      <c r="J4203" s="1" t="s">
        <v>6419</v>
      </c>
      <c r="K4203" s="15" t="s">
        <v>29</v>
      </c>
      <c r="L4203" s="15">
        <v>3</v>
      </c>
      <c r="M4203" s="15" t="s">
        <v>57</v>
      </c>
      <c r="N4203" s="15">
        <v>3</v>
      </c>
      <c r="O4203" s="15">
        <v>1</v>
      </c>
      <c r="P4203" s="13" t="s">
        <v>31</v>
      </c>
      <c r="Q4203" s="13" t="s">
        <v>32</v>
      </c>
      <c r="R4203" s="1">
        <v>2.7060185185185199E-3</v>
      </c>
      <c r="S4203" s="13" t="str" cm="1">
        <f t="array" ref="S4203">IFERROR(_xlfn.TEXTJOIN(", ",TRUE,IF(ChangeLog[ROW_ID]=$T4203,ChangeLog[Change'#],"")),"")</f>
        <v/>
      </c>
      <c r="T4203">
        <v>4205</v>
      </c>
    </row>
    <row r="4204" spans="1:20" ht="17.100000000000001" customHeight="1" x14ac:dyDescent="0.25">
      <c r="A4204" s="1" t="s">
        <v>1242</v>
      </c>
      <c r="B4204" s="15">
        <v>2023</v>
      </c>
      <c r="C4204" s="15" t="s">
        <v>47</v>
      </c>
      <c r="D4204" s="15" t="s">
        <v>47</v>
      </c>
      <c r="E4204" s="15" t="s">
        <v>48</v>
      </c>
      <c r="F4204" s="15" t="s">
        <v>49</v>
      </c>
      <c r="G4204" s="15" t="s">
        <v>52</v>
      </c>
      <c r="H4204" s="15" t="s">
        <v>1255</v>
      </c>
      <c r="I4204" s="15" t="s">
        <v>460</v>
      </c>
      <c r="J4204" s="1" t="s">
        <v>461</v>
      </c>
      <c r="K4204" s="15" t="s">
        <v>29</v>
      </c>
      <c r="L4204" s="15">
        <v>1</v>
      </c>
      <c r="M4204" s="15" t="s">
        <v>41</v>
      </c>
      <c r="N4204" s="15">
        <v>1</v>
      </c>
      <c r="O4204" s="15">
        <v>1</v>
      </c>
      <c r="P4204" s="13" t="s">
        <v>31</v>
      </c>
      <c r="Q4204" s="13" t="s">
        <v>32</v>
      </c>
      <c r="R4204" s="1" t="s">
        <v>6682</v>
      </c>
      <c r="S4204" s="13" t="str" cm="1">
        <f t="array" ref="S4204">IFERROR(_xlfn.TEXTJOIN(", ",TRUE,IF(ChangeLog[ROW_ID]=$T4204,ChangeLog[Change'#],"")),"")</f>
        <v/>
      </c>
      <c r="T4204">
        <v>4206</v>
      </c>
    </row>
    <row r="4205" spans="1:20" ht="17.100000000000001" customHeight="1" x14ac:dyDescent="0.25">
      <c r="A4205" s="1" t="s">
        <v>1242</v>
      </c>
      <c r="B4205" s="15">
        <v>2023</v>
      </c>
      <c r="C4205" s="15" t="s">
        <v>47</v>
      </c>
      <c r="D4205" s="15" t="s">
        <v>47</v>
      </c>
      <c r="E4205" s="15" t="s">
        <v>48</v>
      </c>
      <c r="F4205" s="15" t="s">
        <v>26</v>
      </c>
      <c r="G4205" s="15" t="s">
        <v>54</v>
      </c>
      <c r="H4205" s="15" t="s">
        <v>1255</v>
      </c>
      <c r="I4205" s="15" t="s">
        <v>6450</v>
      </c>
      <c r="J4205" s="1" t="s">
        <v>6451</v>
      </c>
      <c r="K4205" s="15" t="s">
        <v>29</v>
      </c>
      <c r="L4205" s="15">
        <v>1</v>
      </c>
      <c r="M4205" s="15" t="s">
        <v>41</v>
      </c>
      <c r="N4205" s="15">
        <v>1</v>
      </c>
      <c r="O4205" s="15">
        <v>1</v>
      </c>
      <c r="P4205" s="13" t="s">
        <v>31</v>
      </c>
      <c r="Q4205" s="13" t="s">
        <v>32</v>
      </c>
      <c r="R4205" s="1">
        <v>13.831</v>
      </c>
      <c r="S4205" s="13" t="str" cm="1">
        <f t="array" ref="S4205">IFERROR(_xlfn.TEXTJOIN(", ",TRUE,IF(ChangeLog[ROW_ID]=$T4205,ChangeLog[Change'#],"")),"")</f>
        <v/>
      </c>
      <c r="T4205">
        <v>4207</v>
      </c>
    </row>
    <row r="4206" spans="1:20" ht="17.100000000000001" customHeight="1" x14ac:dyDescent="0.25">
      <c r="A4206" s="1" t="s">
        <v>1242</v>
      </c>
      <c r="B4206" s="15">
        <v>2023</v>
      </c>
      <c r="C4206" s="15" t="s">
        <v>47</v>
      </c>
      <c r="D4206" s="15" t="s">
        <v>47</v>
      </c>
      <c r="E4206" s="15" t="s">
        <v>48</v>
      </c>
      <c r="F4206" s="15" t="s">
        <v>49</v>
      </c>
      <c r="G4206" s="15" t="s">
        <v>72</v>
      </c>
      <c r="H4206" s="15" t="s">
        <v>1255</v>
      </c>
      <c r="I4206" s="15" t="s">
        <v>462</v>
      </c>
      <c r="J4206" s="1" t="s">
        <v>461</v>
      </c>
      <c r="K4206" s="15" t="s">
        <v>29</v>
      </c>
      <c r="L4206" s="15">
        <v>1</v>
      </c>
      <c r="M4206" s="15" t="s">
        <v>41</v>
      </c>
      <c r="N4206" s="15">
        <v>1</v>
      </c>
      <c r="O4206" s="15">
        <v>1</v>
      </c>
      <c r="P4206" s="13" t="s">
        <v>31</v>
      </c>
      <c r="Q4206" s="13" t="s">
        <v>32</v>
      </c>
      <c r="R4206" s="1">
        <v>11.41</v>
      </c>
      <c r="S4206" s="13" t="str" cm="1">
        <f t="array" ref="S4206">IFERROR(_xlfn.TEXTJOIN(", ",TRUE,IF(ChangeLog[ROW_ID]=$T4206,ChangeLog[Change'#],"")),"")</f>
        <v/>
      </c>
      <c r="T4206">
        <v>4208</v>
      </c>
    </row>
    <row r="4207" spans="1:20" ht="17.100000000000001" customHeight="1" x14ac:dyDescent="0.25">
      <c r="A4207" s="1" t="s">
        <v>1242</v>
      </c>
      <c r="B4207" s="15">
        <v>2023</v>
      </c>
      <c r="C4207" s="15" t="s">
        <v>47</v>
      </c>
      <c r="D4207" s="15" t="s">
        <v>47</v>
      </c>
      <c r="E4207" s="15" t="s">
        <v>48</v>
      </c>
      <c r="F4207" s="15" t="s">
        <v>26</v>
      </c>
      <c r="G4207" s="15" t="s">
        <v>760</v>
      </c>
      <c r="H4207" s="15" t="s">
        <v>1255</v>
      </c>
      <c r="I4207" s="15" t="s">
        <v>12544</v>
      </c>
      <c r="J4207" s="1" t="s">
        <v>6686</v>
      </c>
      <c r="K4207" s="15" t="s">
        <v>29</v>
      </c>
      <c r="L4207" s="15">
        <v>2</v>
      </c>
      <c r="M4207" s="15" t="s">
        <v>30</v>
      </c>
      <c r="N4207" s="15">
        <v>2</v>
      </c>
      <c r="O4207" s="15">
        <v>1</v>
      </c>
      <c r="P4207" s="13" t="s">
        <v>31</v>
      </c>
      <c r="Q4207" s="13" t="s">
        <v>32</v>
      </c>
      <c r="R4207" s="1">
        <v>2.1651620370370401E-2</v>
      </c>
      <c r="S4207" s="13" t="str" cm="1">
        <f t="array" ref="S4207">IFERROR(_xlfn.TEXTJOIN(", ",TRUE,IF(ChangeLog[ROW_ID]=$T4207,ChangeLog[Change'#],"")),"")</f>
        <v/>
      </c>
      <c r="T4207">
        <v>4209</v>
      </c>
    </row>
    <row r="4208" spans="1:20" ht="17.100000000000001" customHeight="1" x14ac:dyDescent="0.25">
      <c r="A4208" s="1" t="s">
        <v>1242</v>
      </c>
      <c r="B4208" s="15">
        <v>2023</v>
      </c>
      <c r="C4208" s="15" t="s">
        <v>47</v>
      </c>
      <c r="D4208" s="15" t="s">
        <v>47</v>
      </c>
      <c r="E4208" s="15" t="s">
        <v>48</v>
      </c>
      <c r="F4208" s="15" t="s">
        <v>49</v>
      </c>
      <c r="G4208" s="15" t="s">
        <v>72</v>
      </c>
      <c r="H4208" s="15" t="s">
        <v>1255</v>
      </c>
      <c r="I4208" s="15" t="s">
        <v>462</v>
      </c>
      <c r="J4208" s="1" t="s">
        <v>6687</v>
      </c>
      <c r="K4208" s="15" t="s">
        <v>29</v>
      </c>
      <c r="L4208" s="15">
        <v>2</v>
      </c>
      <c r="M4208" s="15" t="s">
        <v>30</v>
      </c>
      <c r="N4208" s="15">
        <v>2</v>
      </c>
      <c r="O4208" s="15">
        <v>1</v>
      </c>
      <c r="P4208" s="13" t="s">
        <v>31</v>
      </c>
      <c r="Q4208" s="13" t="s">
        <v>32</v>
      </c>
      <c r="R4208" s="1">
        <v>11.96</v>
      </c>
      <c r="S4208" s="13" t="str" cm="1">
        <f t="array" ref="S4208">IFERROR(_xlfn.TEXTJOIN(", ",TRUE,IF(ChangeLog[ROW_ID]=$T4208,ChangeLog[Change'#],"")),"")</f>
        <v/>
      </c>
      <c r="T4208">
        <v>4210</v>
      </c>
    </row>
    <row r="4209" spans="1:20" ht="17.100000000000001" customHeight="1" x14ac:dyDescent="0.25">
      <c r="A4209" s="1" t="s">
        <v>1242</v>
      </c>
      <c r="B4209" s="15">
        <v>2023</v>
      </c>
      <c r="C4209" s="15" t="s">
        <v>47</v>
      </c>
      <c r="D4209" s="15" t="s">
        <v>47</v>
      </c>
      <c r="E4209" s="15" t="s">
        <v>112</v>
      </c>
      <c r="F4209" s="15" t="s">
        <v>49</v>
      </c>
      <c r="G4209" s="15" t="s">
        <v>113</v>
      </c>
      <c r="H4209" s="15" t="s">
        <v>1255</v>
      </c>
      <c r="I4209" s="15" t="s">
        <v>6452</v>
      </c>
      <c r="J4209" s="1" t="s">
        <v>5471</v>
      </c>
      <c r="K4209" s="15" t="s">
        <v>29</v>
      </c>
      <c r="L4209" s="15">
        <v>3</v>
      </c>
      <c r="M4209" s="15" t="s">
        <v>57</v>
      </c>
      <c r="N4209" s="15">
        <v>3</v>
      </c>
      <c r="O4209" s="15">
        <v>1</v>
      </c>
      <c r="P4209" s="13" t="s">
        <v>31</v>
      </c>
      <c r="Q4209" s="13" t="s">
        <v>32</v>
      </c>
      <c r="R4209" s="1" t="s">
        <v>6689</v>
      </c>
      <c r="S4209" s="13" t="str" cm="1">
        <f t="array" ref="S4209">IFERROR(_xlfn.TEXTJOIN(", ",TRUE,IF(ChangeLog[ROW_ID]=$T4209,ChangeLog[Change'#],"")),"")</f>
        <v/>
      </c>
      <c r="T4209">
        <v>4211</v>
      </c>
    </row>
    <row r="4210" spans="1:20" ht="17.100000000000001" customHeight="1" x14ac:dyDescent="0.25">
      <c r="A4210" s="1" t="s">
        <v>1242</v>
      </c>
      <c r="B4210" s="15">
        <v>2023</v>
      </c>
      <c r="C4210" s="15" t="s">
        <v>47</v>
      </c>
      <c r="D4210" s="15" t="s">
        <v>47</v>
      </c>
      <c r="E4210" s="15" t="s">
        <v>48</v>
      </c>
      <c r="F4210" s="15" t="s">
        <v>49</v>
      </c>
      <c r="G4210" s="15" t="s">
        <v>1561</v>
      </c>
      <c r="H4210" s="15" t="s">
        <v>1255</v>
      </c>
      <c r="I4210" s="15" t="s">
        <v>6440</v>
      </c>
      <c r="J4210" s="1" t="s">
        <v>6439</v>
      </c>
      <c r="K4210" s="15" t="s">
        <v>29</v>
      </c>
      <c r="L4210" s="15">
        <v>3</v>
      </c>
      <c r="M4210" s="15" t="s">
        <v>57</v>
      </c>
      <c r="N4210" s="15">
        <v>3</v>
      </c>
      <c r="O4210" s="15">
        <v>1</v>
      </c>
      <c r="P4210" s="13" t="s">
        <v>31</v>
      </c>
      <c r="Q4210" s="13" t="s">
        <v>32</v>
      </c>
      <c r="R4210" s="1">
        <v>3.08217592592593E-3</v>
      </c>
      <c r="S4210" s="13" t="str" cm="1">
        <f t="array" ref="S4210">IFERROR(_xlfn.TEXTJOIN(", ",TRUE,IF(ChangeLog[ROW_ID]=$T4210,ChangeLog[Change'#],"")),"")</f>
        <v/>
      </c>
      <c r="T4210">
        <v>4212</v>
      </c>
    </row>
    <row r="4211" spans="1:20" ht="17.100000000000001" customHeight="1" x14ac:dyDescent="0.25">
      <c r="A4211" s="1" t="s">
        <v>1242</v>
      </c>
      <c r="B4211" s="15">
        <v>2023</v>
      </c>
      <c r="C4211" s="15" t="s">
        <v>47</v>
      </c>
      <c r="D4211" s="15" t="s">
        <v>47</v>
      </c>
      <c r="E4211" s="15" t="s">
        <v>48</v>
      </c>
      <c r="F4211" s="15" t="s">
        <v>26</v>
      </c>
      <c r="G4211" s="15" t="s">
        <v>127</v>
      </c>
      <c r="H4211" s="15" t="s">
        <v>1255</v>
      </c>
      <c r="I4211" s="15" t="s">
        <v>6441</v>
      </c>
      <c r="J4211" s="1" t="s">
        <v>6692</v>
      </c>
      <c r="K4211" s="15" t="s">
        <v>29</v>
      </c>
      <c r="L4211" s="15">
        <v>3</v>
      </c>
      <c r="M4211" s="15" t="s">
        <v>57</v>
      </c>
      <c r="N4211" s="15">
        <v>3</v>
      </c>
      <c r="O4211" s="15">
        <v>1</v>
      </c>
      <c r="P4211" s="13" t="s">
        <v>31</v>
      </c>
      <c r="Q4211" s="13" t="s">
        <v>32</v>
      </c>
      <c r="R4211" s="1">
        <v>39.36</v>
      </c>
      <c r="S4211" s="13" t="str" cm="1">
        <f t="array" ref="S4211">IFERROR(_xlfn.TEXTJOIN(", ",TRUE,IF(ChangeLog[ROW_ID]=$T4211,ChangeLog[Change'#],"")),"")</f>
        <v/>
      </c>
      <c r="T4211">
        <v>4213</v>
      </c>
    </row>
    <row r="4212" spans="1:20" ht="17.100000000000001" customHeight="1" x14ac:dyDescent="0.25">
      <c r="A4212" s="1" t="s">
        <v>1242</v>
      </c>
      <c r="B4212" s="15">
        <v>2023</v>
      </c>
      <c r="C4212" s="15" t="s">
        <v>47</v>
      </c>
      <c r="D4212" s="15" t="s">
        <v>47</v>
      </c>
      <c r="E4212" s="15" t="s">
        <v>48</v>
      </c>
      <c r="F4212" s="15" t="s">
        <v>26</v>
      </c>
      <c r="G4212" s="15" t="s">
        <v>58</v>
      </c>
      <c r="H4212" s="15" t="s">
        <v>1255</v>
      </c>
      <c r="I4212" s="15" t="s">
        <v>6446</v>
      </c>
      <c r="J4212" s="1" t="s">
        <v>6447</v>
      </c>
      <c r="K4212" s="15" t="s">
        <v>29</v>
      </c>
      <c r="L4212" s="15">
        <v>3</v>
      </c>
      <c r="M4212" s="15" t="s">
        <v>57</v>
      </c>
      <c r="N4212" s="15">
        <v>3</v>
      </c>
      <c r="O4212" s="15">
        <v>1</v>
      </c>
      <c r="P4212" s="13" t="s">
        <v>31</v>
      </c>
      <c r="Q4212" s="13" t="s">
        <v>32</v>
      </c>
      <c r="R4212" s="1">
        <v>50.75</v>
      </c>
      <c r="S4212" s="13" t="str" cm="1">
        <f t="array" ref="S4212">IFERROR(_xlfn.TEXTJOIN(", ",TRUE,IF(ChangeLog[ROW_ID]=$T4212,ChangeLog[Change'#],"")),"")</f>
        <v/>
      </c>
      <c r="T4212">
        <v>4214</v>
      </c>
    </row>
    <row r="4213" spans="1:20" ht="17.100000000000001" customHeight="1" x14ac:dyDescent="0.25">
      <c r="A4213" s="1" t="s">
        <v>1242</v>
      </c>
      <c r="B4213" s="15">
        <v>2023</v>
      </c>
      <c r="C4213" s="15" t="s">
        <v>47</v>
      </c>
      <c r="D4213" s="15" t="s">
        <v>47</v>
      </c>
      <c r="E4213" s="15" t="s">
        <v>48</v>
      </c>
      <c r="F4213" s="15" t="s">
        <v>49</v>
      </c>
      <c r="G4213" s="15" t="s">
        <v>766</v>
      </c>
      <c r="H4213" s="15" t="s">
        <v>1255</v>
      </c>
      <c r="I4213" s="15" t="s">
        <v>12545</v>
      </c>
      <c r="J4213" s="1" t="s">
        <v>6439</v>
      </c>
      <c r="K4213" s="15" t="s">
        <v>29</v>
      </c>
      <c r="L4213" s="15">
        <v>3</v>
      </c>
      <c r="M4213" s="15" t="s">
        <v>57</v>
      </c>
      <c r="N4213" s="15">
        <v>3</v>
      </c>
      <c r="O4213" s="15">
        <v>1</v>
      </c>
      <c r="P4213" s="13" t="s">
        <v>31</v>
      </c>
      <c r="Q4213" s="13" t="s">
        <v>32</v>
      </c>
      <c r="R4213" s="1">
        <v>1.49537037037037E-3</v>
      </c>
      <c r="S4213" s="13" t="str" cm="1">
        <f t="array" ref="S4213">IFERROR(_xlfn.TEXTJOIN(", ",TRUE,IF(ChangeLog[ROW_ID]=$T4213,ChangeLog[Change'#],"")),"")</f>
        <v/>
      </c>
      <c r="T4213">
        <v>4215</v>
      </c>
    </row>
    <row r="4214" spans="1:20" ht="170.1" customHeight="1" x14ac:dyDescent="0.25">
      <c r="A4214" s="1" t="s">
        <v>1242</v>
      </c>
      <c r="B4214" s="15">
        <v>2023</v>
      </c>
      <c r="C4214" s="15" t="s">
        <v>276</v>
      </c>
      <c r="D4214" s="15" t="s">
        <v>276</v>
      </c>
      <c r="E4214" s="15" t="s">
        <v>276</v>
      </c>
      <c r="F4214" s="15" t="s">
        <v>49</v>
      </c>
      <c r="G4214" s="15" t="s">
        <v>36</v>
      </c>
      <c r="H4214" s="15" t="s">
        <v>1418</v>
      </c>
      <c r="I4214" s="15" t="s">
        <v>470</v>
      </c>
      <c r="J4214" s="1" t="s">
        <v>6695</v>
      </c>
      <c r="K4214" s="15" t="s">
        <v>29</v>
      </c>
      <c r="L4214" s="15">
        <v>3</v>
      </c>
      <c r="M4214" s="15" t="s">
        <v>57</v>
      </c>
      <c r="N4214" s="15">
        <v>3</v>
      </c>
      <c r="O4214" s="15">
        <v>1</v>
      </c>
      <c r="P4214" s="13" t="s">
        <v>31</v>
      </c>
      <c r="Q4214" s="13" t="s">
        <v>32</v>
      </c>
      <c r="R4214" s="1" t="s">
        <v>6696</v>
      </c>
      <c r="S4214" s="13" t="str" cm="1">
        <f t="array" ref="S4214">IFERROR(_xlfn.TEXTJOIN(", ",TRUE,IF(ChangeLog[ROW_ID]=$T4214,ChangeLog[Change'#],"")),"")</f>
        <v/>
      </c>
      <c r="T4214">
        <v>4216</v>
      </c>
    </row>
    <row r="4215" spans="1:20" ht="17.100000000000001" customHeight="1" x14ac:dyDescent="0.25">
      <c r="A4215" s="1" t="s">
        <v>1242</v>
      </c>
      <c r="B4215" s="15">
        <v>2023</v>
      </c>
      <c r="C4215" s="15" t="s">
        <v>276</v>
      </c>
      <c r="D4215" s="15" t="s">
        <v>276</v>
      </c>
      <c r="E4215" s="15" t="s">
        <v>276</v>
      </c>
      <c r="F4215" s="15" t="s">
        <v>26</v>
      </c>
      <c r="G4215" s="15" t="s">
        <v>36</v>
      </c>
      <c r="H4215" s="15" t="s">
        <v>1418</v>
      </c>
      <c r="I4215" s="15" t="s">
        <v>420</v>
      </c>
      <c r="J4215" s="1" t="s">
        <v>6697</v>
      </c>
      <c r="K4215" s="15" t="s">
        <v>29</v>
      </c>
      <c r="L4215" s="15">
        <v>3</v>
      </c>
      <c r="M4215" s="15" t="s">
        <v>57</v>
      </c>
      <c r="N4215" s="15">
        <v>3</v>
      </c>
      <c r="O4215" s="15">
        <v>1</v>
      </c>
      <c r="P4215" s="13" t="s">
        <v>31</v>
      </c>
      <c r="Q4215" s="13" t="s">
        <v>32</v>
      </c>
      <c r="R4215" s="1" t="s">
        <v>6696</v>
      </c>
      <c r="S4215" s="13" t="str" cm="1">
        <f t="array" ref="S4215">IFERROR(_xlfn.TEXTJOIN(", ",TRUE,IF(ChangeLog[ROW_ID]=$T4215,ChangeLog[Change'#],"")),"")</f>
        <v/>
      </c>
      <c r="T4215">
        <v>4217</v>
      </c>
    </row>
    <row r="4216" spans="1:20" ht="17.100000000000001" customHeight="1" x14ac:dyDescent="0.25">
      <c r="A4216" s="1" t="s">
        <v>1242</v>
      </c>
      <c r="B4216" s="15">
        <v>2023</v>
      </c>
      <c r="C4216" s="15" t="s">
        <v>276</v>
      </c>
      <c r="D4216" s="15" t="s">
        <v>276</v>
      </c>
      <c r="E4216" s="15" t="s">
        <v>276</v>
      </c>
      <c r="F4216" s="15" t="s">
        <v>26</v>
      </c>
      <c r="G4216" s="15" t="s">
        <v>283</v>
      </c>
      <c r="H4216" s="15" t="s">
        <v>1418</v>
      </c>
      <c r="I4216" s="15" t="s">
        <v>612</v>
      </c>
      <c r="J4216" s="1" t="s">
        <v>6699</v>
      </c>
      <c r="K4216" s="15" t="s">
        <v>29</v>
      </c>
      <c r="L4216" s="15">
        <v>3</v>
      </c>
      <c r="M4216" s="15" t="s">
        <v>57</v>
      </c>
      <c r="N4216" s="15">
        <v>3</v>
      </c>
      <c r="O4216" s="15">
        <v>1</v>
      </c>
      <c r="P4216" s="13" t="s">
        <v>31</v>
      </c>
      <c r="Q4216" s="13" t="s">
        <v>32</v>
      </c>
      <c r="R4216" s="1" t="s">
        <v>6700</v>
      </c>
      <c r="S4216" s="13" t="str" cm="1">
        <f t="array" ref="S4216">IFERROR(_xlfn.TEXTJOIN(", ",TRUE,IF(ChangeLog[ROW_ID]=$T4216,ChangeLog[Change'#],"")),"")</f>
        <v/>
      </c>
      <c r="T4216">
        <v>4218</v>
      </c>
    </row>
    <row r="4217" spans="1:20" ht="17.100000000000001" customHeight="1" x14ac:dyDescent="0.25">
      <c r="A4217" s="1" t="s">
        <v>1242</v>
      </c>
      <c r="B4217" s="15">
        <v>2023</v>
      </c>
      <c r="C4217" s="15" t="s">
        <v>74</v>
      </c>
      <c r="D4217" s="15" t="s">
        <v>74</v>
      </c>
      <c r="E4217" s="15" t="s">
        <v>74</v>
      </c>
      <c r="F4217" s="15" t="s">
        <v>49</v>
      </c>
      <c r="G4217" s="15" t="s">
        <v>4411</v>
      </c>
      <c r="H4217" s="15" t="s">
        <v>1279</v>
      </c>
      <c r="I4217" s="15" t="s">
        <v>12546</v>
      </c>
      <c r="J4217" s="1" t="s">
        <v>6702</v>
      </c>
      <c r="K4217" s="15" t="s">
        <v>29</v>
      </c>
      <c r="L4217" s="15">
        <v>3</v>
      </c>
      <c r="M4217" s="15" t="s">
        <v>57</v>
      </c>
      <c r="N4217" s="15">
        <v>3</v>
      </c>
      <c r="O4217" s="15">
        <v>1</v>
      </c>
      <c r="P4217" s="13" t="s">
        <v>31</v>
      </c>
      <c r="Q4217" s="13" t="s">
        <v>32</v>
      </c>
      <c r="R4217" s="1" t="s">
        <v>6703</v>
      </c>
      <c r="S4217" s="13" t="str" cm="1">
        <f t="array" ref="S4217">IFERROR(_xlfn.TEXTJOIN(", ",TRUE,IF(ChangeLog[ROW_ID]=$T4217,ChangeLog[Change'#],"")),"")</f>
        <v/>
      </c>
      <c r="T4217">
        <v>4219</v>
      </c>
    </row>
    <row r="4218" spans="1:20" ht="17.100000000000001" customHeight="1" x14ac:dyDescent="0.25">
      <c r="A4218" s="1" t="s">
        <v>1242</v>
      </c>
      <c r="B4218" s="15">
        <v>2023</v>
      </c>
      <c r="C4218" s="15" t="s">
        <v>74</v>
      </c>
      <c r="D4218" s="15" t="s">
        <v>74</v>
      </c>
      <c r="E4218" s="15" t="s">
        <v>74</v>
      </c>
      <c r="F4218" s="15" t="s">
        <v>26</v>
      </c>
      <c r="G4218" s="15" t="s">
        <v>4941</v>
      </c>
      <c r="H4218" s="15" t="s">
        <v>1279</v>
      </c>
      <c r="I4218" s="15" t="s">
        <v>12547</v>
      </c>
      <c r="J4218" s="1" t="s">
        <v>6705</v>
      </c>
      <c r="K4218" s="15" t="s">
        <v>29</v>
      </c>
      <c r="L4218" s="15">
        <v>3</v>
      </c>
      <c r="M4218" s="15" t="s">
        <v>57</v>
      </c>
      <c r="N4218" s="15">
        <v>3</v>
      </c>
      <c r="O4218" s="15">
        <v>1</v>
      </c>
      <c r="P4218" s="13" t="s">
        <v>31</v>
      </c>
      <c r="Q4218" s="13" t="s">
        <v>32</v>
      </c>
      <c r="R4218" s="1" t="s">
        <v>6703</v>
      </c>
      <c r="S4218" s="13" t="str" cm="1">
        <f t="array" ref="S4218">IFERROR(_xlfn.TEXTJOIN(", ",TRUE,IF(ChangeLog[ROW_ID]=$T4218,ChangeLog[Change'#],"")),"")</f>
        <v/>
      </c>
      <c r="T4218">
        <v>4220</v>
      </c>
    </row>
    <row r="4219" spans="1:20" ht="17.100000000000001" customHeight="1" x14ac:dyDescent="0.25">
      <c r="A4219" s="1" t="s">
        <v>1242</v>
      </c>
      <c r="B4219" s="15">
        <v>2023</v>
      </c>
      <c r="C4219" s="15" t="s">
        <v>74</v>
      </c>
      <c r="D4219" s="15" t="s">
        <v>74</v>
      </c>
      <c r="E4219" s="15" t="s">
        <v>74</v>
      </c>
      <c r="F4219" s="15" t="s">
        <v>26</v>
      </c>
      <c r="G4219" s="15" t="s">
        <v>4373</v>
      </c>
      <c r="H4219" s="15" t="s">
        <v>1279</v>
      </c>
      <c r="I4219" s="15" t="s">
        <v>12548</v>
      </c>
      <c r="J4219" s="1" t="s">
        <v>6707</v>
      </c>
      <c r="K4219" s="15" t="s">
        <v>29</v>
      </c>
      <c r="L4219" s="15">
        <v>3</v>
      </c>
      <c r="M4219" s="15" t="s">
        <v>57</v>
      </c>
      <c r="N4219" s="15">
        <v>3</v>
      </c>
      <c r="O4219" s="15">
        <v>1</v>
      </c>
      <c r="P4219" s="13" t="s">
        <v>31</v>
      </c>
      <c r="Q4219" s="13" t="s">
        <v>32</v>
      </c>
      <c r="R4219" s="1" t="s">
        <v>6708</v>
      </c>
      <c r="S4219" s="13" t="str" cm="1">
        <f t="array" ref="S4219">IFERROR(_xlfn.TEXTJOIN(", ",TRUE,IF(ChangeLog[ROW_ID]=$T4219,ChangeLog[Change'#],"")),"")</f>
        <v/>
      </c>
      <c r="T4219">
        <v>4221</v>
      </c>
    </row>
    <row r="4220" spans="1:20" ht="17.100000000000001" customHeight="1" x14ac:dyDescent="0.25">
      <c r="A4220" s="1" t="s">
        <v>1242</v>
      </c>
      <c r="B4220" s="15">
        <v>2023</v>
      </c>
      <c r="C4220" s="15" t="s">
        <v>5918</v>
      </c>
      <c r="D4220" s="15" t="s">
        <v>5918</v>
      </c>
      <c r="E4220" s="15" t="s">
        <v>5918</v>
      </c>
      <c r="F4220" s="15" t="s">
        <v>26</v>
      </c>
      <c r="G4220" s="15" t="s">
        <v>6709</v>
      </c>
      <c r="H4220" s="15" t="s">
        <v>5920</v>
      </c>
      <c r="I4220" s="15" t="s">
        <v>12549</v>
      </c>
      <c r="J4220" s="1" t="s">
        <v>6711</v>
      </c>
      <c r="K4220" s="15" t="s">
        <v>29</v>
      </c>
      <c r="L4220" s="15">
        <v>1</v>
      </c>
      <c r="M4220" s="15" t="s">
        <v>41</v>
      </c>
      <c r="N4220" s="15">
        <v>1</v>
      </c>
      <c r="O4220" s="15">
        <v>1</v>
      </c>
      <c r="P4220" s="13" t="s">
        <v>31</v>
      </c>
      <c r="Q4220" s="13" t="s">
        <v>32</v>
      </c>
      <c r="R4220" s="1" t="s">
        <v>6712</v>
      </c>
      <c r="S4220" s="13" t="str" cm="1">
        <f t="array" ref="S4220">IFERROR(_xlfn.TEXTJOIN(", ",TRUE,IF(ChangeLog[ROW_ID]=$T4220,ChangeLog[Change'#],"")),"")</f>
        <v/>
      </c>
      <c r="T4220">
        <v>4222</v>
      </c>
    </row>
    <row r="4221" spans="1:20" ht="17.100000000000001" customHeight="1" x14ac:dyDescent="0.25">
      <c r="A4221" s="1" t="s">
        <v>1242</v>
      </c>
      <c r="B4221" s="15">
        <v>2023</v>
      </c>
      <c r="C4221" s="15" t="s">
        <v>5918</v>
      </c>
      <c r="D4221" s="15" t="s">
        <v>5918</v>
      </c>
      <c r="E4221" s="15" t="s">
        <v>5918</v>
      </c>
      <c r="F4221" s="15" t="s">
        <v>26</v>
      </c>
      <c r="G4221" s="15" t="s">
        <v>6713</v>
      </c>
      <c r="H4221" s="15" t="s">
        <v>5920</v>
      </c>
      <c r="I4221" s="15" t="s">
        <v>12550</v>
      </c>
      <c r="J4221" s="1" t="s">
        <v>6711</v>
      </c>
      <c r="K4221" s="15" t="s">
        <v>29</v>
      </c>
      <c r="L4221" s="15">
        <v>3</v>
      </c>
      <c r="M4221" s="15" t="s">
        <v>57</v>
      </c>
      <c r="N4221" s="15">
        <v>3</v>
      </c>
      <c r="O4221" s="15">
        <v>1</v>
      </c>
      <c r="P4221" s="13" t="s">
        <v>31</v>
      </c>
      <c r="Q4221" s="13" t="s">
        <v>32</v>
      </c>
      <c r="R4221" s="1" t="s">
        <v>6715</v>
      </c>
      <c r="S4221" s="13" t="str" cm="1">
        <f t="array" ref="S4221">IFERROR(_xlfn.TEXTJOIN(", ",TRUE,IF(ChangeLog[ROW_ID]=$T4221,ChangeLog[Change'#],"")),"")</f>
        <v/>
      </c>
      <c r="T4221">
        <v>4223</v>
      </c>
    </row>
    <row r="4222" spans="1:20" ht="17.100000000000001" customHeight="1" x14ac:dyDescent="0.25">
      <c r="A4222" s="1" t="s">
        <v>1242</v>
      </c>
      <c r="B4222" s="15">
        <v>2023</v>
      </c>
      <c r="C4222" s="15" t="s">
        <v>5918</v>
      </c>
      <c r="D4222" s="15" t="s">
        <v>5918</v>
      </c>
      <c r="E4222" s="15" t="s">
        <v>5918</v>
      </c>
      <c r="F4222" s="15" t="s">
        <v>26</v>
      </c>
      <c r="G4222" s="15" t="s">
        <v>5923</v>
      </c>
      <c r="H4222" s="15" t="s">
        <v>5920</v>
      </c>
      <c r="I4222" s="15" t="s">
        <v>12551</v>
      </c>
      <c r="J4222" s="1" t="s">
        <v>6711</v>
      </c>
      <c r="K4222" s="15" t="s">
        <v>29</v>
      </c>
      <c r="L4222" s="15">
        <v>3</v>
      </c>
      <c r="M4222" s="15" t="s">
        <v>57</v>
      </c>
      <c r="N4222" s="15">
        <v>3</v>
      </c>
      <c r="O4222" s="15">
        <v>1</v>
      </c>
      <c r="P4222" s="13" t="s">
        <v>31</v>
      </c>
      <c r="Q4222" s="13" t="s">
        <v>32</v>
      </c>
      <c r="R4222" s="1" t="s">
        <v>6717</v>
      </c>
      <c r="S4222" s="13" t="str" cm="1">
        <f t="array" ref="S4222">IFERROR(_xlfn.TEXTJOIN(", ",TRUE,IF(ChangeLog[ROW_ID]=$T4222,ChangeLog[Change'#],"")),"")</f>
        <v/>
      </c>
      <c r="T4222">
        <v>4224</v>
      </c>
    </row>
    <row r="4223" spans="1:20" ht="17.100000000000001" customHeight="1" x14ac:dyDescent="0.25">
      <c r="A4223" s="1" t="s">
        <v>1242</v>
      </c>
      <c r="B4223" s="15">
        <v>2023</v>
      </c>
      <c r="C4223" s="15" t="s">
        <v>203</v>
      </c>
      <c r="D4223" s="15" t="s">
        <v>203</v>
      </c>
      <c r="E4223" s="15" t="s">
        <v>295</v>
      </c>
      <c r="F4223" s="15" t="s">
        <v>26</v>
      </c>
      <c r="G4223" s="15" t="s">
        <v>296</v>
      </c>
      <c r="H4223" s="15" t="s">
        <v>6718</v>
      </c>
      <c r="I4223" s="15" t="s">
        <v>12552</v>
      </c>
      <c r="J4223" s="1" t="s">
        <v>5105</v>
      </c>
      <c r="K4223" s="15" t="s">
        <v>29</v>
      </c>
      <c r="L4223" s="15">
        <v>2</v>
      </c>
      <c r="M4223" s="15" t="s">
        <v>30</v>
      </c>
      <c r="N4223" s="15">
        <v>2</v>
      </c>
      <c r="O4223" s="15">
        <v>1</v>
      </c>
      <c r="P4223" s="13" t="s">
        <v>31</v>
      </c>
      <c r="Q4223" s="13" t="s">
        <v>32</v>
      </c>
      <c r="R4223" s="1" t="s">
        <v>6720</v>
      </c>
      <c r="S4223" s="13" t="str" cm="1">
        <f t="array" ref="S4223">IFERROR(_xlfn.TEXTJOIN(", ",TRUE,IF(ChangeLog[ROW_ID]=$T4223,ChangeLog[Change'#],"")),"")</f>
        <v>365</v>
      </c>
      <c r="T4223">
        <v>4225</v>
      </c>
    </row>
    <row r="4224" spans="1:20" ht="17.100000000000001" customHeight="1" x14ac:dyDescent="0.25">
      <c r="A4224" s="1" t="s">
        <v>1242</v>
      </c>
      <c r="B4224" s="15">
        <v>2023</v>
      </c>
      <c r="C4224" s="15" t="s">
        <v>203</v>
      </c>
      <c r="D4224" s="15" t="s">
        <v>203</v>
      </c>
      <c r="E4224" s="15" t="s">
        <v>204</v>
      </c>
      <c r="F4224" s="15" t="s">
        <v>26</v>
      </c>
      <c r="G4224" s="15" t="s">
        <v>3425</v>
      </c>
      <c r="H4224" s="15" t="s">
        <v>6718</v>
      </c>
      <c r="I4224" s="15" t="s">
        <v>6186</v>
      </c>
      <c r="J4224" s="1" t="s">
        <v>6190</v>
      </c>
      <c r="K4224" s="15" t="s">
        <v>29</v>
      </c>
      <c r="L4224" s="15">
        <v>2</v>
      </c>
      <c r="M4224" s="15" t="s">
        <v>30</v>
      </c>
      <c r="N4224" s="15">
        <v>2</v>
      </c>
      <c r="O4224" s="15">
        <v>1</v>
      </c>
      <c r="P4224" s="13" t="s">
        <v>31</v>
      </c>
      <c r="Q4224" s="13" t="s">
        <v>32</v>
      </c>
      <c r="R4224" s="1" t="s">
        <v>6722</v>
      </c>
      <c r="S4224" s="13" t="str" cm="1">
        <f t="array" ref="S4224">IFERROR(_xlfn.TEXTJOIN(", ",TRUE,IF(ChangeLog[ROW_ID]=$T4224,ChangeLog[Change'#],"")),"")</f>
        <v>366</v>
      </c>
      <c r="T4224">
        <v>4226</v>
      </c>
    </row>
    <row r="4225" spans="1:20" ht="119.1" customHeight="1" x14ac:dyDescent="0.25">
      <c r="A4225" s="1" t="s">
        <v>1242</v>
      </c>
      <c r="B4225" s="15">
        <v>2023</v>
      </c>
      <c r="C4225" s="15" t="s">
        <v>6218</v>
      </c>
      <c r="D4225" s="15" t="s">
        <v>6218</v>
      </c>
      <c r="E4225" s="15" t="s">
        <v>6219</v>
      </c>
      <c r="F4225" s="15" t="s">
        <v>325</v>
      </c>
      <c r="G4225" s="15" t="s">
        <v>6723</v>
      </c>
      <c r="H4225" s="15" t="s">
        <v>6221</v>
      </c>
      <c r="I4225" s="15" t="s">
        <v>12553</v>
      </c>
      <c r="J4225" s="1" t="s">
        <v>6725</v>
      </c>
      <c r="K4225" s="15" t="s">
        <v>29</v>
      </c>
      <c r="L4225" s="15">
        <v>1</v>
      </c>
      <c r="M4225" s="15" t="s">
        <v>41</v>
      </c>
      <c r="N4225" s="15">
        <v>1</v>
      </c>
      <c r="O4225" s="15">
        <v>1</v>
      </c>
      <c r="P4225" s="13" t="s">
        <v>31</v>
      </c>
      <c r="Q4225" s="13" t="s">
        <v>32</v>
      </c>
      <c r="R4225" s="1"/>
      <c r="S4225" s="13" t="str" cm="1">
        <f t="array" ref="S4225">IFERROR(_xlfn.TEXTJOIN(", ",TRUE,IF(ChangeLog[ROW_ID]=$T4225,ChangeLog[Change'#],"")),"")</f>
        <v>363</v>
      </c>
      <c r="T4225">
        <v>4227</v>
      </c>
    </row>
    <row r="4226" spans="1:20" ht="17.100000000000001" customHeight="1" x14ac:dyDescent="0.25">
      <c r="A4226" s="1" t="s">
        <v>1242</v>
      </c>
      <c r="B4226" s="15">
        <v>2023</v>
      </c>
      <c r="C4226" s="15" t="s">
        <v>6218</v>
      </c>
      <c r="D4226" s="15" t="s">
        <v>6218</v>
      </c>
      <c r="E4226" s="15" t="s">
        <v>6497</v>
      </c>
      <c r="F4226" s="15" t="s">
        <v>325</v>
      </c>
      <c r="G4226" s="15" t="s">
        <v>6498</v>
      </c>
      <c r="H4226" s="15" t="s">
        <v>6726</v>
      </c>
      <c r="I4226" s="15" t="s">
        <v>12554</v>
      </c>
      <c r="J4226" s="1" t="s">
        <v>6728</v>
      </c>
      <c r="K4226" s="15" t="s">
        <v>29</v>
      </c>
      <c r="L4226" s="15">
        <v>3</v>
      </c>
      <c r="M4226" s="15" t="s">
        <v>57</v>
      </c>
      <c r="N4226" s="15">
        <v>3</v>
      </c>
      <c r="O4226" s="15">
        <v>1</v>
      </c>
      <c r="P4226" s="13" t="s">
        <v>31</v>
      </c>
      <c r="Q4226" s="13" t="s">
        <v>32</v>
      </c>
      <c r="R4226" s="1" t="s">
        <v>6720</v>
      </c>
      <c r="S4226" s="13" t="str" cm="1">
        <f t="array" ref="S4226">IFERROR(_xlfn.TEXTJOIN(", ",TRUE,IF(ChangeLog[ROW_ID]=$T4226,ChangeLog[Change'#],"")),"")</f>
        <v>370</v>
      </c>
      <c r="T4226">
        <v>4228</v>
      </c>
    </row>
    <row r="4227" spans="1:20" ht="17.100000000000001" customHeight="1" x14ac:dyDescent="0.25">
      <c r="A4227" s="1" t="s">
        <v>1242</v>
      </c>
      <c r="B4227" s="15">
        <v>2023</v>
      </c>
      <c r="C4227" s="15" t="s">
        <v>367</v>
      </c>
      <c r="D4227" s="15" t="s">
        <v>367</v>
      </c>
      <c r="E4227" s="15" t="s">
        <v>3107</v>
      </c>
      <c r="F4227" s="15" t="s">
        <v>49</v>
      </c>
      <c r="G4227" s="15" t="s">
        <v>369</v>
      </c>
      <c r="H4227" s="15" t="s">
        <v>3108</v>
      </c>
      <c r="I4227" s="15" t="s">
        <v>12555</v>
      </c>
      <c r="J4227" s="1" t="s">
        <v>6730</v>
      </c>
      <c r="K4227" s="15" t="s">
        <v>29</v>
      </c>
      <c r="L4227" s="15">
        <v>1</v>
      </c>
      <c r="M4227" s="15" t="s">
        <v>41</v>
      </c>
      <c r="N4227" s="15">
        <v>1</v>
      </c>
      <c r="O4227" s="15">
        <v>1</v>
      </c>
      <c r="P4227" s="13" t="s">
        <v>31</v>
      </c>
      <c r="Q4227" s="13" t="s">
        <v>32</v>
      </c>
      <c r="R4227" s="1" t="s">
        <v>6731</v>
      </c>
      <c r="S4227" s="13" t="str" cm="1">
        <f t="array" ref="S4227">IFERROR(_xlfn.TEXTJOIN(", ",TRUE,IF(ChangeLog[ROW_ID]=$T4227,ChangeLog[Change'#],"")),"")</f>
        <v/>
      </c>
      <c r="T4227">
        <v>4229</v>
      </c>
    </row>
    <row r="4228" spans="1:20" ht="17.100000000000001" customHeight="1" x14ac:dyDescent="0.25">
      <c r="A4228" s="1" t="s">
        <v>1242</v>
      </c>
      <c r="B4228" s="15">
        <v>2023</v>
      </c>
      <c r="C4228" s="15" t="s">
        <v>367</v>
      </c>
      <c r="D4228" s="15" t="s">
        <v>367</v>
      </c>
      <c r="E4228" s="15" t="s">
        <v>368</v>
      </c>
      <c r="F4228" s="15" t="s">
        <v>26</v>
      </c>
      <c r="G4228" s="15" t="s">
        <v>369</v>
      </c>
      <c r="H4228" s="15" t="s">
        <v>3108</v>
      </c>
      <c r="I4228" s="15" t="s">
        <v>11815</v>
      </c>
      <c r="J4228" s="1" t="s">
        <v>6732</v>
      </c>
      <c r="K4228" s="15" t="s">
        <v>29</v>
      </c>
      <c r="L4228" s="15">
        <v>1</v>
      </c>
      <c r="M4228" s="15" t="s">
        <v>41</v>
      </c>
      <c r="N4228" s="15">
        <v>1</v>
      </c>
      <c r="O4228" s="15">
        <v>1</v>
      </c>
      <c r="P4228" s="13" t="s">
        <v>31</v>
      </c>
      <c r="Q4228" s="13" t="s">
        <v>32</v>
      </c>
      <c r="R4228" s="1" t="s">
        <v>6733</v>
      </c>
      <c r="S4228" s="13" t="str" cm="1">
        <f t="array" ref="S4228">IFERROR(_xlfn.TEXTJOIN(", ",TRUE,IF(ChangeLog[ROW_ID]=$T4228,ChangeLog[Change'#],"")),"")</f>
        <v/>
      </c>
      <c r="T4228">
        <v>4230</v>
      </c>
    </row>
    <row r="4229" spans="1:20" ht="17.100000000000001" customHeight="1" x14ac:dyDescent="0.25">
      <c r="A4229" s="1" t="s">
        <v>1242</v>
      </c>
      <c r="B4229" s="15">
        <v>2023</v>
      </c>
      <c r="C4229" s="15" t="s">
        <v>367</v>
      </c>
      <c r="D4229" s="15" t="s">
        <v>367</v>
      </c>
      <c r="E4229" s="15" t="s">
        <v>422</v>
      </c>
      <c r="F4229" s="15" t="s">
        <v>49</v>
      </c>
      <c r="G4229" s="15" t="s">
        <v>369</v>
      </c>
      <c r="H4229" s="15" t="s">
        <v>3108</v>
      </c>
      <c r="I4229" s="15" t="s">
        <v>11707</v>
      </c>
      <c r="J4229" s="1" t="s">
        <v>6256</v>
      </c>
      <c r="K4229" s="15" t="s">
        <v>29</v>
      </c>
      <c r="L4229" s="15">
        <v>1</v>
      </c>
      <c r="M4229" s="15" t="s">
        <v>41</v>
      </c>
      <c r="N4229" s="15">
        <v>1</v>
      </c>
      <c r="O4229" s="15">
        <v>1</v>
      </c>
      <c r="P4229" s="13" t="s">
        <v>31</v>
      </c>
      <c r="Q4229" s="13" t="s">
        <v>32</v>
      </c>
      <c r="R4229" s="1" t="s">
        <v>6734</v>
      </c>
      <c r="S4229" s="13" t="str" cm="1">
        <f t="array" ref="S4229">IFERROR(_xlfn.TEXTJOIN(", ",TRUE,IF(ChangeLog[ROW_ID]=$T4229,ChangeLog[Change'#],"")),"")</f>
        <v/>
      </c>
      <c r="T4229">
        <v>4231</v>
      </c>
    </row>
    <row r="4230" spans="1:20" ht="17.100000000000001" customHeight="1" x14ac:dyDescent="0.25">
      <c r="A4230" s="1" t="s">
        <v>1242</v>
      </c>
      <c r="B4230" s="15">
        <v>2023</v>
      </c>
      <c r="C4230" s="15" t="s">
        <v>367</v>
      </c>
      <c r="D4230" s="15" t="s">
        <v>367</v>
      </c>
      <c r="E4230" s="15" t="s">
        <v>368</v>
      </c>
      <c r="F4230" s="15" t="s">
        <v>49</v>
      </c>
      <c r="G4230" s="15" t="s">
        <v>369</v>
      </c>
      <c r="H4230" s="15" t="s">
        <v>3108</v>
      </c>
      <c r="I4230" s="15" t="s">
        <v>11708</v>
      </c>
      <c r="J4230" s="1" t="s">
        <v>6519</v>
      </c>
      <c r="K4230" s="15" t="s">
        <v>29</v>
      </c>
      <c r="L4230" s="15">
        <v>1</v>
      </c>
      <c r="M4230" s="15" t="s">
        <v>41</v>
      </c>
      <c r="N4230" s="15">
        <v>1</v>
      </c>
      <c r="O4230" s="15">
        <v>1</v>
      </c>
      <c r="P4230" s="13" t="s">
        <v>31</v>
      </c>
      <c r="Q4230" s="13" t="s">
        <v>32</v>
      </c>
      <c r="R4230" s="1" t="s">
        <v>6735</v>
      </c>
      <c r="S4230" s="13" t="str" cm="1">
        <f t="array" ref="S4230">IFERROR(_xlfn.TEXTJOIN(", ",TRUE,IF(ChangeLog[ROW_ID]=$T4230,ChangeLog[Change'#],"")),"")</f>
        <v/>
      </c>
      <c r="T4230">
        <v>4232</v>
      </c>
    </row>
    <row r="4231" spans="1:20" ht="17.100000000000001" customHeight="1" x14ac:dyDescent="0.25">
      <c r="A4231" s="1" t="s">
        <v>1242</v>
      </c>
      <c r="B4231" s="15">
        <v>2023</v>
      </c>
      <c r="C4231" s="15" t="s">
        <v>367</v>
      </c>
      <c r="D4231" s="15" t="s">
        <v>367</v>
      </c>
      <c r="E4231" s="15" t="s">
        <v>368</v>
      </c>
      <c r="F4231" s="15" t="s">
        <v>49</v>
      </c>
      <c r="G4231" s="15" t="s">
        <v>36</v>
      </c>
      <c r="H4231" s="15" t="s">
        <v>6736</v>
      </c>
      <c r="I4231" s="15" t="s">
        <v>11710</v>
      </c>
      <c r="J4231" s="1" t="s">
        <v>6737</v>
      </c>
      <c r="K4231" s="15" t="s">
        <v>29</v>
      </c>
      <c r="L4231" s="15">
        <v>1</v>
      </c>
      <c r="M4231" s="15" t="s">
        <v>41</v>
      </c>
      <c r="N4231" s="15">
        <v>1</v>
      </c>
      <c r="O4231" s="15">
        <v>1</v>
      </c>
      <c r="P4231" s="13" t="s">
        <v>31</v>
      </c>
      <c r="Q4231" s="13" t="s">
        <v>32</v>
      </c>
      <c r="R4231" s="1" t="s">
        <v>6738</v>
      </c>
      <c r="S4231" s="13" t="str" cm="1">
        <f t="array" ref="S4231">IFERROR(_xlfn.TEXTJOIN(", ",TRUE,IF(ChangeLog[ROW_ID]=$T4231,ChangeLog[Change'#],"")),"")</f>
        <v/>
      </c>
      <c r="T4231">
        <v>4233</v>
      </c>
    </row>
    <row r="4232" spans="1:20" ht="17.100000000000001" customHeight="1" x14ac:dyDescent="0.25">
      <c r="A4232" s="1" t="s">
        <v>1242</v>
      </c>
      <c r="B4232" s="15">
        <v>2023</v>
      </c>
      <c r="C4232" s="15" t="s">
        <v>367</v>
      </c>
      <c r="D4232" s="15" t="s">
        <v>367</v>
      </c>
      <c r="E4232" s="15" t="s">
        <v>422</v>
      </c>
      <c r="F4232" s="15" t="s">
        <v>26</v>
      </c>
      <c r="G4232" s="15" t="s">
        <v>369</v>
      </c>
      <c r="H4232" s="15" t="s">
        <v>3108</v>
      </c>
      <c r="I4232" s="15" t="s">
        <v>11818</v>
      </c>
      <c r="J4232" s="1" t="s">
        <v>6739</v>
      </c>
      <c r="K4232" s="15" t="s">
        <v>29</v>
      </c>
      <c r="L4232" s="15">
        <v>1</v>
      </c>
      <c r="M4232" s="15" t="s">
        <v>41</v>
      </c>
      <c r="N4232" s="15">
        <v>1</v>
      </c>
      <c r="O4232" s="15">
        <v>1</v>
      </c>
      <c r="P4232" s="13" t="s">
        <v>31</v>
      </c>
      <c r="Q4232" s="13" t="s">
        <v>32</v>
      </c>
      <c r="R4232" s="1" t="s">
        <v>6740</v>
      </c>
      <c r="S4232" s="13" t="str" cm="1">
        <f t="array" ref="S4232">IFERROR(_xlfn.TEXTJOIN(", ",TRUE,IF(ChangeLog[ROW_ID]=$T4232,ChangeLog[Change'#],"")),"")</f>
        <v/>
      </c>
      <c r="T4232">
        <v>4234</v>
      </c>
    </row>
    <row r="4233" spans="1:20" ht="17.100000000000001" customHeight="1" x14ac:dyDescent="0.25">
      <c r="A4233" s="1" t="s">
        <v>1242</v>
      </c>
      <c r="B4233" s="15">
        <v>2023</v>
      </c>
      <c r="C4233" s="15" t="s">
        <v>367</v>
      </c>
      <c r="D4233" s="15" t="s">
        <v>367</v>
      </c>
      <c r="E4233" s="15" t="s">
        <v>422</v>
      </c>
      <c r="F4233" s="15" t="s">
        <v>49</v>
      </c>
      <c r="G4233" s="15" t="s">
        <v>36</v>
      </c>
      <c r="H4233" s="15" t="s">
        <v>3108</v>
      </c>
      <c r="I4233" s="15" t="s">
        <v>11714</v>
      </c>
      <c r="J4233" s="1" t="s">
        <v>6741</v>
      </c>
      <c r="K4233" s="15" t="s">
        <v>29</v>
      </c>
      <c r="L4233" s="15">
        <v>1</v>
      </c>
      <c r="M4233" s="15" t="s">
        <v>41</v>
      </c>
      <c r="N4233" s="15">
        <v>1</v>
      </c>
      <c r="O4233" s="15">
        <v>1</v>
      </c>
      <c r="P4233" s="13" t="s">
        <v>31</v>
      </c>
      <c r="Q4233" s="13" t="s">
        <v>32</v>
      </c>
      <c r="R4233" s="1" t="s">
        <v>6742</v>
      </c>
      <c r="S4233" s="13" t="str" cm="1">
        <f t="array" ref="S4233">IFERROR(_xlfn.TEXTJOIN(", ",TRUE,IF(ChangeLog[ROW_ID]=$T4233,ChangeLog[Change'#],"")),"")</f>
        <v/>
      </c>
      <c r="T4233">
        <v>4235</v>
      </c>
    </row>
    <row r="4234" spans="1:20" ht="17.100000000000001" customHeight="1" x14ac:dyDescent="0.25">
      <c r="A4234" s="1" t="s">
        <v>1242</v>
      </c>
      <c r="B4234" s="15">
        <v>2023</v>
      </c>
      <c r="C4234" s="15" t="s">
        <v>367</v>
      </c>
      <c r="D4234" s="15" t="s">
        <v>367</v>
      </c>
      <c r="E4234" s="15" t="s">
        <v>368</v>
      </c>
      <c r="F4234" s="15" t="s">
        <v>26</v>
      </c>
      <c r="G4234" s="15" t="s">
        <v>369</v>
      </c>
      <c r="H4234" s="15" t="s">
        <v>3108</v>
      </c>
      <c r="I4234" s="15" t="s">
        <v>11815</v>
      </c>
      <c r="J4234" s="1" t="s">
        <v>6513</v>
      </c>
      <c r="K4234" s="15" t="s">
        <v>29</v>
      </c>
      <c r="L4234" s="15">
        <v>3</v>
      </c>
      <c r="M4234" s="15" t="s">
        <v>57</v>
      </c>
      <c r="N4234" s="15">
        <v>3</v>
      </c>
      <c r="O4234" s="15">
        <v>1</v>
      </c>
      <c r="P4234" s="13" t="s">
        <v>31</v>
      </c>
      <c r="Q4234" s="13" t="s">
        <v>32</v>
      </c>
      <c r="R4234" s="1" t="s">
        <v>6743</v>
      </c>
      <c r="S4234" s="13" t="str" cm="1">
        <f t="array" ref="S4234">IFERROR(_xlfn.TEXTJOIN(", ",TRUE,IF(ChangeLog[ROW_ID]=$T4234,ChangeLog[Change'#],"")),"")</f>
        <v/>
      </c>
      <c r="T4234">
        <v>4236</v>
      </c>
    </row>
    <row r="4235" spans="1:20" ht="17.100000000000001" customHeight="1" x14ac:dyDescent="0.25">
      <c r="A4235" s="1" t="s">
        <v>1242</v>
      </c>
      <c r="B4235" s="15">
        <v>2023</v>
      </c>
      <c r="C4235" s="15" t="s">
        <v>367</v>
      </c>
      <c r="D4235" s="15" t="s">
        <v>367</v>
      </c>
      <c r="E4235" s="15" t="s">
        <v>3107</v>
      </c>
      <c r="F4235" s="15" t="s">
        <v>26</v>
      </c>
      <c r="G4235" s="15" t="s">
        <v>369</v>
      </c>
      <c r="H4235" s="15" t="s">
        <v>3108</v>
      </c>
      <c r="I4235" s="15" t="s">
        <v>11816</v>
      </c>
      <c r="J4235" s="1" t="s">
        <v>6744</v>
      </c>
      <c r="K4235" s="15" t="s">
        <v>29</v>
      </c>
      <c r="L4235" s="15">
        <v>3</v>
      </c>
      <c r="M4235" s="15" t="s">
        <v>57</v>
      </c>
      <c r="N4235" s="15">
        <v>3</v>
      </c>
      <c r="O4235" s="15">
        <v>1</v>
      </c>
      <c r="P4235" s="13" t="s">
        <v>31</v>
      </c>
      <c r="Q4235" s="13" t="s">
        <v>32</v>
      </c>
      <c r="R4235" s="1" t="s">
        <v>6745</v>
      </c>
      <c r="S4235" s="13" t="str" cm="1">
        <f t="array" ref="S4235">IFERROR(_xlfn.TEXTJOIN(", ",TRUE,IF(ChangeLog[ROW_ID]=$T4235,ChangeLog[Change'#],"")),"")</f>
        <v/>
      </c>
      <c r="T4235">
        <v>4237</v>
      </c>
    </row>
    <row r="4236" spans="1:20" ht="17.100000000000001" customHeight="1" x14ac:dyDescent="0.25">
      <c r="A4236" s="1" t="s">
        <v>1242</v>
      </c>
      <c r="B4236" s="15">
        <v>2023</v>
      </c>
      <c r="C4236" s="15" t="s">
        <v>367</v>
      </c>
      <c r="D4236" s="15" t="s">
        <v>367</v>
      </c>
      <c r="E4236" s="15" t="s">
        <v>422</v>
      </c>
      <c r="F4236" s="15" t="s">
        <v>49</v>
      </c>
      <c r="G4236" s="15" t="s">
        <v>369</v>
      </c>
      <c r="H4236" s="15" t="s">
        <v>3108</v>
      </c>
      <c r="I4236" s="15" t="s">
        <v>11707</v>
      </c>
      <c r="J4236" s="1" t="s">
        <v>6512</v>
      </c>
      <c r="K4236" s="15" t="s">
        <v>29</v>
      </c>
      <c r="L4236" s="15">
        <v>3</v>
      </c>
      <c r="M4236" s="15" t="s">
        <v>57</v>
      </c>
      <c r="N4236" s="15">
        <v>3</v>
      </c>
      <c r="O4236" s="15">
        <v>1</v>
      </c>
      <c r="P4236" s="13" t="s">
        <v>31</v>
      </c>
      <c r="Q4236" s="13" t="s">
        <v>32</v>
      </c>
      <c r="R4236" s="1" t="s">
        <v>6746</v>
      </c>
      <c r="S4236" s="13" t="str" cm="1">
        <f t="array" ref="S4236">IFERROR(_xlfn.TEXTJOIN(", ",TRUE,IF(ChangeLog[ROW_ID]=$T4236,ChangeLog[Change'#],"")),"")</f>
        <v/>
      </c>
      <c r="T4236">
        <v>4238</v>
      </c>
    </row>
    <row r="4237" spans="1:20" ht="17.100000000000001" customHeight="1" x14ac:dyDescent="0.25">
      <c r="A4237" s="1" t="s">
        <v>1242</v>
      </c>
      <c r="B4237" s="15">
        <v>2023</v>
      </c>
      <c r="C4237" s="15" t="s">
        <v>367</v>
      </c>
      <c r="D4237" s="15" t="s">
        <v>367</v>
      </c>
      <c r="E4237" s="15" t="s">
        <v>368</v>
      </c>
      <c r="F4237" s="15" t="s">
        <v>26</v>
      </c>
      <c r="G4237" s="15" t="s">
        <v>36</v>
      </c>
      <c r="H4237" s="15" t="s">
        <v>3108</v>
      </c>
      <c r="I4237" s="15" t="s">
        <v>12556</v>
      </c>
      <c r="J4237" s="1" t="s">
        <v>6749</v>
      </c>
      <c r="K4237" s="15" t="s">
        <v>29</v>
      </c>
      <c r="L4237" s="15">
        <v>3</v>
      </c>
      <c r="M4237" s="15" t="s">
        <v>57</v>
      </c>
      <c r="N4237" s="15">
        <v>3</v>
      </c>
      <c r="O4237" s="15">
        <v>1</v>
      </c>
      <c r="P4237" s="13" t="s">
        <v>31</v>
      </c>
      <c r="Q4237" s="13" t="s">
        <v>32</v>
      </c>
      <c r="R4237" s="1" t="s">
        <v>6750</v>
      </c>
      <c r="S4237" s="13" t="str" cm="1">
        <f t="array" ref="S4237">IFERROR(_xlfn.TEXTJOIN(", ",TRUE,IF(ChangeLog[ROW_ID]=$T4237,ChangeLog[Change'#],"")),"")</f>
        <v/>
      </c>
      <c r="T4237">
        <v>4240</v>
      </c>
    </row>
    <row r="4238" spans="1:20" ht="17.100000000000001" customHeight="1" x14ac:dyDescent="0.25">
      <c r="A4238" s="1" t="s">
        <v>1242</v>
      </c>
      <c r="B4238" s="15">
        <v>2023</v>
      </c>
      <c r="C4238" s="15" t="s">
        <v>367</v>
      </c>
      <c r="D4238" s="15" t="s">
        <v>367</v>
      </c>
      <c r="E4238" s="15" t="s">
        <v>3107</v>
      </c>
      <c r="F4238" s="15" t="s">
        <v>49</v>
      </c>
      <c r="G4238" s="15" t="s">
        <v>36</v>
      </c>
      <c r="H4238" s="15" t="s">
        <v>3108</v>
      </c>
      <c r="I4238" s="15" t="s">
        <v>12557</v>
      </c>
      <c r="J4238" s="1" t="s">
        <v>6752</v>
      </c>
      <c r="K4238" s="15" t="s">
        <v>29</v>
      </c>
      <c r="L4238" s="15">
        <v>3</v>
      </c>
      <c r="M4238" s="15" t="s">
        <v>57</v>
      </c>
      <c r="N4238" s="15">
        <v>3</v>
      </c>
      <c r="O4238" s="15">
        <v>1</v>
      </c>
      <c r="P4238" s="13" t="s">
        <v>31</v>
      </c>
      <c r="Q4238" s="13" t="s">
        <v>32</v>
      </c>
      <c r="R4238" s="1" t="s">
        <v>6753</v>
      </c>
      <c r="S4238" s="13" t="str" cm="1">
        <f t="array" ref="S4238">IFERROR(_xlfn.TEXTJOIN(", ",TRUE,IF(ChangeLog[ROW_ID]=$T4238,ChangeLog[Change'#],"")),"")</f>
        <v/>
      </c>
      <c r="T4238">
        <v>4241</v>
      </c>
    </row>
    <row r="4239" spans="1:20" ht="17.100000000000001" customHeight="1" x14ac:dyDescent="0.25">
      <c r="A4239" s="1" t="s">
        <v>1242</v>
      </c>
      <c r="B4239" s="15">
        <v>2023</v>
      </c>
      <c r="C4239" s="15" t="s">
        <v>367</v>
      </c>
      <c r="D4239" s="15" t="s">
        <v>367</v>
      </c>
      <c r="E4239" s="15" t="s">
        <v>422</v>
      </c>
      <c r="F4239" s="15" t="s">
        <v>26</v>
      </c>
      <c r="G4239" s="15" t="s">
        <v>36</v>
      </c>
      <c r="H4239" s="15" t="s">
        <v>3108</v>
      </c>
      <c r="I4239" s="15" t="s">
        <v>420</v>
      </c>
      <c r="J4239" s="1" t="s">
        <v>6754</v>
      </c>
      <c r="K4239" s="15" t="s">
        <v>29</v>
      </c>
      <c r="L4239" s="15">
        <v>2</v>
      </c>
      <c r="M4239" s="15" t="s">
        <v>30</v>
      </c>
      <c r="N4239" s="15">
        <v>2</v>
      </c>
      <c r="O4239" s="15">
        <v>1</v>
      </c>
      <c r="P4239" s="13" t="s">
        <v>31</v>
      </c>
      <c r="Q4239" s="13" t="s">
        <v>32</v>
      </c>
      <c r="R4239" s="1" t="s">
        <v>6755</v>
      </c>
      <c r="S4239" s="13" t="str" cm="1">
        <f t="array" ref="S4239">IFERROR(_xlfn.TEXTJOIN(", ",TRUE,IF(ChangeLog[ROW_ID]=$T4239,ChangeLog[Change'#],"")),"")</f>
        <v/>
      </c>
      <c r="T4239">
        <v>4242</v>
      </c>
    </row>
    <row r="4240" spans="1:20" ht="17.100000000000001" customHeight="1" x14ac:dyDescent="0.25">
      <c r="A4240" s="1" t="s">
        <v>1242</v>
      </c>
      <c r="B4240" s="15">
        <v>2023</v>
      </c>
      <c r="C4240" s="15" t="s">
        <v>367</v>
      </c>
      <c r="D4240" s="15" t="s">
        <v>367</v>
      </c>
      <c r="E4240" s="15" t="s">
        <v>3107</v>
      </c>
      <c r="F4240" s="15" t="s">
        <v>49</v>
      </c>
      <c r="G4240" s="15" t="s">
        <v>369</v>
      </c>
      <c r="H4240" s="15" t="s">
        <v>3108</v>
      </c>
      <c r="I4240" s="15" t="s">
        <v>497</v>
      </c>
      <c r="J4240" s="1" t="s">
        <v>6526</v>
      </c>
      <c r="K4240" s="15" t="s">
        <v>29</v>
      </c>
      <c r="L4240" s="15">
        <v>2</v>
      </c>
      <c r="M4240" s="15" t="s">
        <v>30</v>
      </c>
      <c r="N4240" s="15">
        <v>2</v>
      </c>
      <c r="O4240" s="15">
        <v>1</v>
      </c>
      <c r="P4240" s="13" t="s">
        <v>31</v>
      </c>
      <c r="Q4240" s="13" t="s">
        <v>32</v>
      </c>
      <c r="R4240" s="1" t="s">
        <v>6756</v>
      </c>
      <c r="S4240" s="13" t="str" cm="1">
        <f t="array" ref="S4240">IFERROR(_xlfn.TEXTJOIN(", ",TRUE,IF(ChangeLog[ROW_ID]=$T4240,ChangeLog[Change'#],"")),"")</f>
        <v/>
      </c>
      <c r="T4240">
        <v>4243</v>
      </c>
    </row>
    <row r="4241" spans="1:20" ht="17.100000000000001" customHeight="1" x14ac:dyDescent="0.25">
      <c r="A4241" s="1" t="s">
        <v>1242</v>
      </c>
      <c r="B4241" s="15">
        <v>2023</v>
      </c>
      <c r="C4241" s="15" t="s">
        <v>367</v>
      </c>
      <c r="D4241" s="15" t="s">
        <v>367</v>
      </c>
      <c r="E4241" s="15" t="s">
        <v>3107</v>
      </c>
      <c r="F4241" s="15" t="s">
        <v>26</v>
      </c>
      <c r="G4241" s="15" t="s">
        <v>36</v>
      </c>
      <c r="H4241" s="15" t="s">
        <v>3108</v>
      </c>
      <c r="I4241" s="15" t="s">
        <v>420</v>
      </c>
      <c r="J4241" s="1" t="s">
        <v>6757</v>
      </c>
      <c r="K4241" s="15" t="s">
        <v>29</v>
      </c>
      <c r="L4241" s="15">
        <v>2</v>
      </c>
      <c r="M4241" s="15" t="s">
        <v>30</v>
      </c>
      <c r="N4241" s="15">
        <v>2</v>
      </c>
      <c r="O4241" s="15">
        <v>1</v>
      </c>
      <c r="P4241" s="13" t="s">
        <v>31</v>
      </c>
      <c r="Q4241" s="13" t="s">
        <v>32</v>
      </c>
      <c r="R4241" s="1" t="s">
        <v>6758</v>
      </c>
      <c r="S4241" s="13" t="str" cm="1">
        <f t="array" ref="S4241">IFERROR(_xlfn.TEXTJOIN(", ",TRUE,IF(ChangeLog[ROW_ID]=$T4241,ChangeLog[Change'#],"")),"")</f>
        <v/>
      </c>
      <c r="T4241">
        <v>4244</v>
      </c>
    </row>
    <row r="4242" spans="1:20" ht="17.100000000000001" customHeight="1" x14ac:dyDescent="0.25">
      <c r="A4242" s="1" t="s">
        <v>1242</v>
      </c>
      <c r="B4242" s="15">
        <v>2023</v>
      </c>
      <c r="C4242" s="15" t="s">
        <v>5585</v>
      </c>
      <c r="D4242" s="15" t="s">
        <v>5585</v>
      </c>
      <c r="E4242" s="15" t="s">
        <v>5585</v>
      </c>
      <c r="F4242" s="15" t="s">
        <v>49</v>
      </c>
      <c r="G4242" s="15" t="s">
        <v>36</v>
      </c>
      <c r="H4242" s="15" t="s">
        <v>5586</v>
      </c>
      <c r="I4242" s="15" t="s">
        <v>470</v>
      </c>
      <c r="J4242" s="1" t="s">
        <v>6759</v>
      </c>
      <c r="K4242" s="15" t="s">
        <v>29</v>
      </c>
      <c r="L4242" s="15">
        <v>1</v>
      </c>
      <c r="M4242" s="15" t="s">
        <v>41</v>
      </c>
      <c r="N4242" s="15">
        <v>1</v>
      </c>
      <c r="O4242" s="15">
        <v>1</v>
      </c>
      <c r="P4242" s="13" t="s">
        <v>31</v>
      </c>
      <c r="Q4242" s="13" t="s">
        <v>32</v>
      </c>
      <c r="R4242" s="1" t="s">
        <v>6760</v>
      </c>
      <c r="S4242" s="13" t="str" cm="1">
        <f t="array" ref="S4242">IFERROR(_xlfn.TEXTJOIN(", ",TRUE,IF(ChangeLog[ROW_ID]=$T4242,ChangeLog[Change'#],"")),"")</f>
        <v/>
      </c>
      <c r="T4242">
        <v>4245</v>
      </c>
    </row>
    <row r="4243" spans="1:20" ht="17.100000000000001" customHeight="1" x14ac:dyDescent="0.25">
      <c r="A4243" s="1" t="s">
        <v>1242</v>
      </c>
      <c r="B4243" s="15">
        <v>2023</v>
      </c>
      <c r="C4243" s="15" t="s">
        <v>5585</v>
      </c>
      <c r="D4243" s="15" t="s">
        <v>5585</v>
      </c>
      <c r="E4243" s="15" t="s">
        <v>5585</v>
      </c>
      <c r="F4243" s="15" t="s">
        <v>26</v>
      </c>
      <c r="G4243" s="15" t="s">
        <v>36</v>
      </c>
      <c r="H4243" s="15" t="s">
        <v>5586</v>
      </c>
      <c r="I4243" s="15" t="s">
        <v>420</v>
      </c>
      <c r="J4243" s="1" t="s">
        <v>6761</v>
      </c>
      <c r="K4243" s="15" t="s">
        <v>29</v>
      </c>
      <c r="L4243" s="15">
        <v>3</v>
      </c>
      <c r="M4243" s="15" t="s">
        <v>57</v>
      </c>
      <c r="N4243" s="15">
        <v>3</v>
      </c>
      <c r="O4243" s="15">
        <v>1</v>
      </c>
      <c r="P4243" s="13" t="s">
        <v>31</v>
      </c>
      <c r="Q4243" s="13" t="s">
        <v>32</v>
      </c>
      <c r="R4243" s="1" t="s">
        <v>6762</v>
      </c>
      <c r="S4243" s="13" t="str" cm="1">
        <f t="array" ref="S4243">IFERROR(_xlfn.TEXTJOIN(", ",TRUE,IF(ChangeLog[ROW_ID]=$T4243,ChangeLog[Change'#],"")),"")</f>
        <v/>
      </c>
      <c r="T4243">
        <v>4246</v>
      </c>
    </row>
    <row r="4244" spans="1:20" ht="17.100000000000001" customHeight="1" x14ac:dyDescent="0.25">
      <c r="A4244" s="1" t="s">
        <v>1242</v>
      </c>
      <c r="B4244" s="15">
        <v>2023</v>
      </c>
      <c r="C4244" s="15" t="s">
        <v>546</v>
      </c>
      <c r="D4244" s="15" t="s">
        <v>546</v>
      </c>
      <c r="E4244" s="15" t="s">
        <v>547</v>
      </c>
      <c r="F4244" s="15" t="s">
        <v>26</v>
      </c>
      <c r="G4244" s="15" t="s">
        <v>550</v>
      </c>
      <c r="H4244" s="15" t="s">
        <v>1747</v>
      </c>
      <c r="I4244" s="15" t="s">
        <v>12558</v>
      </c>
      <c r="J4244" s="1" t="s">
        <v>6764</v>
      </c>
      <c r="K4244" s="15" t="s">
        <v>29</v>
      </c>
      <c r="L4244" s="15">
        <v>2</v>
      </c>
      <c r="M4244" s="15" t="s">
        <v>30</v>
      </c>
      <c r="N4244" s="15">
        <v>2</v>
      </c>
      <c r="O4244" s="15">
        <v>1</v>
      </c>
      <c r="P4244" s="13" t="s">
        <v>31</v>
      </c>
      <c r="Q4244" s="13" t="s">
        <v>32</v>
      </c>
      <c r="R4244" s="1">
        <v>12.85</v>
      </c>
      <c r="S4244" s="13" t="str" cm="1">
        <f t="array" ref="S4244">IFERROR(_xlfn.TEXTJOIN(", ",TRUE,IF(ChangeLog[ROW_ID]=$T4244,ChangeLog[Change'#],"")),"")</f>
        <v/>
      </c>
      <c r="T4244">
        <v>4247</v>
      </c>
    </row>
    <row r="4245" spans="1:20" ht="17.100000000000001" customHeight="1" x14ac:dyDescent="0.25">
      <c r="A4245" s="1" t="s">
        <v>1242</v>
      </c>
      <c r="B4245" s="15">
        <v>2023</v>
      </c>
      <c r="C4245" s="15" t="s">
        <v>658</v>
      </c>
      <c r="D4245" s="15" t="s">
        <v>658</v>
      </c>
      <c r="E4245" s="62" t="s">
        <v>112</v>
      </c>
      <c r="F4245" s="15" t="s">
        <v>26</v>
      </c>
      <c r="G4245" s="15" t="s">
        <v>36</v>
      </c>
      <c r="H4245" s="15" t="s">
        <v>1918</v>
      </c>
      <c r="I4245" s="15" t="s">
        <v>420</v>
      </c>
      <c r="J4245" s="1" t="s">
        <v>6765</v>
      </c>
      <c r="K4245" s="15" t="s">
        <v>29</v>
      </c>
      <c r="L4245" s="15">
        <v>2</v>
      </c>
      <c r="M4245" s="15" t="s">
        <v>30</v>
      </c>
      <c r="N4245" s="15">
        <v>2</v>
      </c>
      <c r="O4245" s="15">
        <v>1</v>
      </c>
      <c r="P4245" s="13" t="s">
        <v>31</v>
      </c>
      <c r="Q4245" s="13" t="s">
        <v>32</v>
      </c>
      <c r="R4245" s="1" t="s">
        <v>6720</v>
      </c>
      <c r="S4245" s="13" t="str" cm="1">
        <f t="array" ref="S4245">IFERROR(_xlfn.TEXTJOIN(", ",TRUE,IF(ChangeLog[ROW_ID]=$T4245,ChangeLog[Change'#],"")),"")</f>
        <v/>
      </c>
      <c r="T4245">
        <v>4248</v>
      </c>
    </row>
    <row r="4246" spans="1:20" ht="409.5" customHeight="1" x14ac:dyDescent="0.25">
      <c r="A4246" s="1" t="s">
        <v>1242</v>
      </c>
      <c r="B4246" s="15">
        <v>2023</v>
      </c>
      <c r="C4246" s="15" t="s">
        <v>658</v>
      </c>
      <c r="D4246" s="15" t="s">
        <v>658</v>
      </c>
      <c r="E4246" s="15" t="s">
        <v>1453</v>
      </c>
      <c r="F4246" s="15" t="s">
        <v>26</v>
      </c>
      <c r="G4246" s="15" t="s">
        <v>36</v>
      </c>
      <c r="H4246" s="15" t="s">
        <v>1918</v>
      </c>
      <c r="I4246" s="15" t="s">
        <v>12559</v>
      </c>
      <c r="J4246" s="1" t="s">
        <v>6767</v>
      </c>
      <c r="K4246" s="15" t="s">
        <v>29</v>
      </c>
      <c r="L4246" s="15">
        <v>3</v>
      </c>
      <c r="M4246" s="15" t="s">
        <v>57</v>
      </c>
      <c r="N4246" s="15">
        <v>3</v>
      </c>
      <c r="O4246" s="15">
        <v>1</v>
      </c>
      <c r="P4246" s="13" t="s">
        <v>31</v>
      </c>
      <c r="Q4246" s="13" t="s">
        <v>32</v>
      </c>
      <c r="R4246" s="1" t="s">
        <v>6768</v>
      </c>
      <c r="S4246" s="13" t="str" cm="1">
        <f t="array" ref="S4246">IFERROR(_xlfn.TEXTJOIN(", ",TRUE,IF(ChangeLog[ROW_ID]=$T4246,ChangeLog[Change'#],"")),"")</f>
        <v/>
      </c>
      <c r="T4246">
        <v>4249</v>
      </c>
    </row>
    <row r="4247" spans="1:20" ht="17.100000000000001" customHeight="1" x14ac:dyDescent="0.25">
      <c r="A4247" s="1" t="s">
        <v>1242</v>
      </c>
      <c r="B4247" s="15">
        <v>2023</v>
      </c>
      <c r="C4247" s="15" t="s">
        <v>658</v>
      </c>
      <c r="D4247" s="15" t="s">
        <v>658</v>
      </c>
      <c r="E4247" s="15" t="s">
        <v>112</v>
      </c>
      <c r="F4247" s="15" t="s">
        <v>49</v>
      </c>
      <c r="G4247" s="15" t="s">
        <v>36</v>
      </c>
      <c r="H4247" s="15" t="s">
        <v>1918</v>
      </c>
      <c r="I4247" s="15" t="s">
        <v>12560</v>
      </c>
      <c r="J4247" s="1" t="s">
        <v>6770</v>
      </c>
      <c r="K4247" s="15" t="s">
        <v>29</v>
      </c>
      <c r="L4247" s="15">
        <v>3</v>
      </c>
      <c r="M4247" s="15" t="s">
        <v>57</v>
      </c>
      <c r="N4247" s="15">
        <v>3</v>
      </c>
      <c r="O4247" s="15">
        <v>1</v>
      </c>
      <c r="P4247" s="13" t="s">
        <v>31</v>
      </c>
      <c r="Q4247" s="13" t="s">
        <v>32</v>
      </c>
      <c r="R4247" s="1" t="s">
        <v>6771</v>
      </c>
      <c r="S4247" s="13" t="str" cm="1">
        <f t="array" ref="S4247">IFERROR(_xlfn.TEXTJOIN(", ",TRUE,IF(ChangeLog[ROW_ID]=$T4247,ChangeLog[Change'#],"")),"")</f>
        <v/>
      </c>
      <c r="T4247">
        <v>4250</v>
      </c>
    </row>
    <row r="4248" spans="1:20" ht="17.100000000000001" customHeight="1" x14ac:dyDescent="0.25">
      <c r="A4248" s="1" t="s">
        <v>1242</v>
      </c>
      <c r="B4248" s="15">
        <v>2023</v>
      </c>
      <c r="C4248" s="15" t="s">
        <v>425</v>
      </c>
      <c r="D4248" s="15" t="s">
        <v>425</v>
      </c>
      <c r="E4248" s="15" t="s">
        <v>426</v>
      </c>
      <c r="F4248" s="15" t="s">
        <v>26</v>
      </c>
      <c r="G4248" s="15" t="s">
        <v>6772</v>
      </c>
      <c r="H4248" s="15" t="s">
        <v>6773</v>
      </c>
      <c r="I4248" s="15" t="s">
        <v>12561</v>
      </c>
      <c r="J4248" s="1" t="s">
        <v>6353</v>
      </c>
      <c r="K4248" s="15" t="s">
        <v>29</v>
      </c>
      <c r="L4248" s="15">
        <v>2</v>
      </c>
      <c r="M4248" s="15" t="s">
        <v>30</v>
      </c>
      <c r="N4248" s="15">
        <v>2</v>
      </c>
      <c r="O4248" s="15">
        <v>1</v>
      </c>
      <c r="P4248" s="13" t="s">
        <v>31</v>
      </c>
      <c r="Q4248" s="13" t="s">
        <v>32</v>
      </c>
      <c r="R4248" s="1" t="s">
        <v>6537</v>
      </c>
      <c r="S4248" s="13" t="str" cm="1">
        <f t="array" ref="S4248">IFERROR(_xlfn.TEXTJOIN(", ",TRUE,IF(ChangeLog[ROW_ID]=$T4248,ChangeLog[Change'#],"")),"")</f>
        <v/>
      </c>
      <c r="T4248">
        <v>4251</v>
      </c>
    </row>
    <row r="4249" spans="1:20" ht="17.100000000000001" customHeight="1" x14ac:dyDescent="0.25">
      <c r="A4249" s="1" t="s">
        <v>1242</v>
      </c>
      <c r="B4249" s="15">
        <v>2023</v>
      </c>
      <c r="C4249" s="15" t="s">
        <v>425</v>
      </c>
      <c r="D4249" s="15" t="s">
        <v>425</v>
      </c>
      <c r="E4249" s="15" t="s">
        <v>426</v>
      </c>
      <c r="F4249" s="15" t="s">
        <v>26</v>
      </c>
      <c r="G4249" s="15" t="s">
        <v>6283</v>
      </c>
      <c r="H4249" s="15" t="s">
        <v>6773</v>
      </c>
      <c r="I4249" s="15" t="s">
        <v>12562</v>
      </c>
      <c r="J4249" s="1" t="s">
        <v>6536</v>
      </c>
      <c r="K4249" s="15" t="s">
        <v>29</v>
      </c>
      <c r="L4249" s="15">
        <v>3</v>
      </c>
      <c r="M4249" s="15" t="s">
        <v>57</v>
      </c>
      <c r="N4249" s="15">
        <v>3</v>
      </c>
      <c r="O4249" s="15">
        <v>1</v>
      </c>
      <c r="P4249" s="13" t="s">
        <v>31</v>
      </c>
      <c r="Q4249" s="13" t="s">
        <v>32</v>
      </c>
      <c r="R4249" s="1" t="s">
        <v>6776</v>
      </c>
      <c r="S4249" s="13" t="str" cm="1">
        <f t="array" ref="S4249">IFERROR(_xlfn.TEXTJOIN(", ",TRUE,IF(ChangeLog[ROW_ID]=$T4249,ChangeLog[Change'#],"")),"")</f>
        <v/>
      </c>
      <c r="T4249">
        <v>4252</v>
      </c>
    </row>
    <row r="4250" spans="1:20" ht="17.100000000000001" customHeight="1" x14ac:dyDescent="0.25">
      <c r="A4250" s="1" t="s">
        <v>1242</v>
      </c>
      <c r="B4250" s="15">
        <v>2023</v>
      </c>
      <c r="C4250" s="15" t="s">
        <v>425</v>
      </c>
      <c r="D4250" s="15" t="s">
        <v>425</v>
      </c>
      <c r="E4250" s="15" t="s">
        <v>426</v>
      </c>
      <c r="F4250" s="15" t="s">
        <v>26</v>
      </c>
      <c r="G4250" s="15" t="s">
        <v>6283</v>
      </c>
      <c r="H4250" s="15" t="s">
        <v>6773</v>
      </c>
      <c r="I4250" s="15" t="s">
        <v>12563</v>
      </c>
      <c r="J4250" s="1" t="s">
        <v>6536</v>
      </c>
      <c r="K4250" s="15" t="s">
        <v>29</v>
      </c>
      <c r="L4250" s="15">
        <v>1</v>
      </c>
      <c r="M4250" s="15" t="s">
        <v>41</v>
      </c>
      <c r="N4250" s="15">
        <v>1</v>
      </c>
      <c r="O4250" s="15">
        <v>1</v>
      </c>
      <c r="P4250" s="13" t="s">
        <v>31</v>
      </c>
      <c r="Q4250" s="13" t="s">
        <v>32</v>
      </c>
      <c r="R4250" s="1" t="s">
        <v>6537</v>
      </c>
      <c r="S4250" s="13" t="str" cm="1">
        <f t="array" ref="S4250">IFERROR(_xlfn.TEXTJOIN(", ",TRUE,IF(ChangeLog[ROW_ID]=$T4250,ChangeLog[Change'#],"")),"")</f>
        <v/>
      </c>
      <c r="T4250">
        <v>4253</v>
      </c>
    </row>
    <row r="4251" spans="1:20" ht="17.100000000000001" customHeight="1" x14ac:dyDescent="0.25">
      <c r="A4251" s="1" t="s">
        <v>1242</v>
      </c>
      <c r="B4251" s="15">
        <v>2023</v>
      </c>
      <c r="C4251" s="15" t="s">
        <v>425</v>
      </c>
      <c r="D4251" s="15" t="s">
        <v>425</v>
      </c>
      <c r="E4251" s="15" t="s">
        <v>426</v>
      </c>
      <c r="F4251" s="15" t="s">
        <v>26</v>
      </c>
      <c r="G4251" s="15" t="s">
        <v>6287</v>
      </c>
      <c r="H4251" s="15" t="s">
        <v>6773</v>
      </c>
      <c r="I4251" s="15" t="s">
        <v>12564</v>
      </c>
      <c r="J4251" s="1" t="s">
        <v>6779</v>
      </c>
      <c r="K4251" s="15" t="s">
        <v>29</v>
      </c>
      <c r="L4251" s="15">
        <v>3</v>
      </c>
      <c r="M4251" s="15" t="s">
        <v>57</v>
      </c>
      <c r="N4251" s="15">
        <v>3</v>
      </c>
      <c r="O4251" s="15">
        <v>1</v>
      </c>
      <c r="P4251" s="13" t="s">
        <v>31</v>
      </c>
      <c r="Q4251" s="13" t="s">
        <v>32</v>
      </c>
      <c r="R4251" s="1" t="s">
        <v>6780</v>
      </c>
      <c r="S4251" s="13" t="str" cm="1">
        <f t="array" ref="S4251">IFERROR(_xlfn.TEXTJOIN(", ",TRUE,IF(ChangeLog[ROW_ID]=$T4251,ChangeLog[Change'#],"")),"")</f>
        <v/>
      </c>
      <c r="T4251">
        <v>4254</v>
      </c>
    </row>
    <row r="4252" spans="1:20" ht="17.100000000000001" customHeight="1" x14ac:dyDescent="0.25">
      <c r="A4252" s="1" t="s">
        <v>1242</v>
      </c>
      <c r="B4252" s="15">
        <v>2023</v>
      </c>
      <c r="C4252" s="15" t="s">
        <v>717</v>
      </c>
      <c r="D4252" s="15" t="s">
        <v>717</v>
      </c>
      <c r="E4252" s="15" t="s">
        <v>4617</v>
      </c>
      <c r="F4252" s="15" t="s">
        <v>26</v>
      </c>
      <c r="G4252" s="15" t="s">
        <v>6781</v>
      </c>
      <c r="H4252" s="15" t="s">
        <v>1428</v>
      </c>
      <c r="I4252" s="15" t="s">
        <v>12565</v>
      </c>
      <c r="J4252" s="1" t="s">
        <v>6783</v>
      </c>
      <c r="K4252" s="15" t="s">
        <v>29</v>
      </c>
      <c r="L4252" s="15">
        <v>3</v>
      </c>
      <c r="M4252" s="15" t="s">
        <v>57</v>
      </c>
      <c r="N4252" s="15">
        <v>3</v>
      </c>
      <c r="O4252" s="15">
        <v>1</v>
      </c>
      <c r="P4252" s="13" t="s">
        <v>31</v>
      </c>
      <c r="Q4252" s="13" t="s">
        <v>32</v>
      </c>
      <c r="R4252" s="1">
        <v>507.5</v>
      </c>
      <c r="S4252" s="13" t="str" cm="1">
        <f t="array" ref="S4252">IFERROR(_xlfn.TEXTJOIN(", ",TRUE,IF(ChangeLog[ROW_ID]=$T4252,ChangeLog[Change'#],"")),"")</f>
        <v/>
      </c>
      <c r="T4252">
        <v>4255</v>
      </c>
    </row>
    <row r="4253" spans="1:20" ht="17.100000000000001" customHeight="1" x14ac:dyDescent="0.25">
      <c r="A4253" s="1" t="s">
        <v>1242</v>
      </c>
      <c r="B4253" s="15">
        <v>2023</v>
      </c>
      <c r="C4253" s="15" t="s">
        <v>717</v>
      </c>
      <c r="D4253" s="15" t="s">
        <v>717</v>
      </c>
      <c r="E4253" s="15" t="s">
        <v>426</v>
      </c>
      <c r="F4253" s="15" t="s">
        <v>26</v>
      </c>
      <c r="G4253" s="15" t="s">
        <v>6784</v>
      </c>
      <c r="H4253" s="15" t="s">
        <v>1428</v>
      </c>
      <c r="I4253" s="15" t="s">
        <v>12566</v>
      </c>
      <c r="J4253" s="1" t="s">
        <v>6786</v>
      </c>
      <c r="K4253" s="15" t="s">
        <v>29</v>
      </c>
      <c r="L4253" s="15">
        <v>3</v>
      </c>
      <c r="M4253" s="15" t="s">
        <v>57</v>
      </c>
      <c r="N4253" s="15">
        <v>3</v>
      </c>
      <c r="O4253" s="15">
        <v>1</v>
      </c>
      <c r="P4253" s="13" t="s">
        <v>31</v>
      </c>
      <c r="Q4253" s="13" t="s">
        <v>32</v>
      </c>
      <c r="R4253" s="1" t="s">
        <v>6787</v>
      </c>
      <c r="S4253" s="13" t="str" cm="1">
        <f t="array" ref="S4253">IFERROR(_xlfn.TEXTJOIN(", ",TRUE,IF(ChangeLog[ROW_ID]=$T4253,ChangeLog[Change'#],"")),"")</f>
        <v/>
      </c>
      <c r="T4253">
        <v>4256</v>
      </c>
    </row>
    <row r="4254" spans="1:20" ht="17.100000000000001" customHeight="1" x14ac:dyDescent="0.25">
      <c r="A4254" s="1" t="s">
        <v>1242</v>
      </c>
      <c r="B4254" s="15">
        <v>2023</v>
      </c>
      <c r="C4254" s="15" t="s">
        <v>717</v>
      </c>
      <c r="D4254" s="15" t="s">
        <v>717</v>
      </c>
      <c r="E4254" s="15" t="s">
        <v>426</v>
      </c>
      <c r="F4254" s="15" t="s">
        <v>26</v>
      </c>
      <c r="G4254" s="15" t="s">
        <v>240</v>
      </c>
      <c r="H4254" s="15" t="s">
        <v>1428</v>
      </c>
      <c r="I4254" s="15" t="s">
        <v>12567</v>
      </c>
      <c r="J4254" s="1" t="s">
        <v>6789</v>
      </c>
      <c r="K4254" s="15" t="s">
        <v>29</v>
      </c>
      <c r="L4254" s="15">
        <v>3</v>
      </c>
      <c r="M4254" s="15" t="s">
        <v>57</v>
      </c>
      <c r="N4254" s="15">
        <v>3</v>
      </c>
      <c r="O4254" s="15">
        <v>1</v>
      </c>
      <c r="P4254" s="13" t="s">
        <v>31</v>
      </c>
      <c r="Q4254" s="13" t="s">
        <v>32</v>
      </c>
      <c r="R4254" s="1" t="s">
        <v>6771</v>
      </c>
      <c r="S4254" s="13" t="str" cm="1">
        <f t="array" ref="S4254">IFERROR(_xlfn.TEXTJOIN(", ",TRUE,IF(ChangeLog[ROW_ID]=$T4254,ChangeLog[Change'#],"")),"")</f>
        <v/>
      </c>
      <c r="T4254">
        <v>4257</v>
      </c>
    </row>
    <row r="4255" spans="1:20" ht="17.100000000000001" customHeight="1" x14ac:dyDescent="0.25">
      <c r="A4255" s="1" t="s">
        <v>1242</v>
      </c>
      <c r="B4255" s="15">
        <v>2023</v>
      </c>
      <c r="C4255" s="15" t="s">
        <v>717</v>
      </c>
      <c r="D4255" s="15" t="s">
        <v>717</v>
      </c>
      <c r="E4255" s="15" t="s">
        <v>426</v>
      </c>
      <c r="F4255" s="15" t="s">
        <v>49</v>
      </c>
      <c r="G4255" s="15" t="s">
        <v>2828</v>
      </c>
      <c r="H4255" s="15" t="s">
        <v>1428</v>
      </c>
      <c r="I4255" s="15" t="s">
        <v>12568</v>
      </c>
      <c r="J4255" s="1" t="s">
        <v>6791</v>
      </c>
      <c r="K4255" s="15" t="s">
        <v>29</v>
      </c>
      <c r="L4255" s="15">
        <v>3</v>
      </c>
      <c r="M4255" s="15" t="s">
        <v>57</v>
      </c>
      <c r="N4255" s="15">
        <v>3</v>
      </c>
      <c r="O4255" s="15">
        <v>1</v>
      </c>
      <c r="P4255" s="13" t="s">
        <v>31</v>
      </c>
      <c r="Q4255" s="13" t="s">
        <v>32</v>
      </c>
      <c r="R4255" s="1" t="s">
        <v>6771</v>
      </c>
      <c r="S4255" s="13" t="str" cm="1">
        <f t="array" ref="S4255">IFERROR(_xlfn.TEXTJOIN(", ",TRUE,IF(ChangeLog[ROW_ID]=$T4255,ChangeLog[Change'#],"")),"")</f>
        <v/>
      </c>
      <c r="T4255">
        <v>4258</v>
      </c>
    </row>
    <row r="4256" spans="1:20" ht="17.100000000000001" customHeight="1" x14ac:dyDescent="0.25">
      <c r="A4256" s="1" t="s">
        <v>1242</v>
      </c>
      <c r="B4256" s="15">
        <v>2023</v>
      </c>
      <c r="C4256" s="15" t="s">
        <v>430</v>
      </c>
      <c r="D4256" s="15" t="s">
        <v>430</v>
      </c>
      <c r="E4256" s="15" t="s">
        <v>436</v>
      </c>
      <c r="F4256" s="15" t="s">
        <v>49</v>
      </c>
      <c r="G4256" s="15" t="s">
        <v>4120</v>
      </c>
      <c r="H4256" s="15" t="s">
        <v>3136</v>
      </c>
      <c r="I4256" s="15" t="s">
        <v>6568</v>
      </c>
      <c r="J4256" s="1" t="s">
        <v>6793</v>
      </c>
      <c r="K4256" s="15" t="s">
        <v>29</v>
      </c>
      <c r="L4256" s="15">
        <v>1</v>
      </c>
      <c r="M4256" s="15" t="s">
        <v>41</v>
      </c>
      <c r="N4256" s="15">
        <v>1</v>
      </c>
      <c r="O4256" s="15">
        <v>1</v>
      </c>
      <c r="P4256" s="13" t="s">
        <v>31</v>
      </c>
      <c r="Q4256" s="13" t="s">
        <v>32</v>
      </c>
      <c r="R4256" s="1">
        <v>9.9550000000000001</v>
      </c>
      <c r="S4256" s="13" t="str" cm="1">
        <f t="array" ref="S4256">IFERROR(_xlfn.TEXTJOIN(", ",TRUE,IF(ChangeLog[ROW_ID]=$T4256,ChangeLog[Change'#],"")),"")</f>
        <v/>
      </c>
      <c r="T4256">
        <v>4259</v>
      </c>
    </row>
    <row r="4257" spans="1:20" ht="17.100000000000001" customHeight="1" x14ac:dyDescent="0.25">
      <c r="A4257" s="1" t="s">
        <v>1242</v>
      </c>
      <c r="B4257" s="15">
        <v>2023</v>
      </c>
      <c r="C4257" s="15" t="s">
        <v>430</v>
      </c>
      <c r="D4257" s="15" t="s">
        <v>430</v>
      </c>
      <c r="E4257" s="15" t="s">
        <v>431</v>
      </c>
      <c r="F4257" s="15" t="s">
        <v>26</v>
      </c>
      <c r="G4257" s="15" t="s">
        <v>432</v>
      </c>
      <c r="H4257" s="15" t="s">
        <v>3136</v>
      </c>
      <c r="I4257" s="15" t="s">
        <v>12569</v>
      </c>
      <c r="J4257" s="1" t="s">
        <v>444</v>
      </c>
      <c r="K4257" s="15" t="s">
        <v>29</v>
      </c>
      <c r="L4257" s="15">
        <v>1</v>
      </c>
      <c r="M4257" s="15" t="s">
        <v>41</v>
      </c>
      <c r="N4257" s="15">
        <v>1</v>
      </c>
      <c r="O4257" s="15">
        <v>1</v>
      </c>
      <c r="P4257" s="13" t="s">
        <v>31</v>
      </c>
      <c r="Q4257" s="13" t="s">
        <v>32</v>
      </c>
      <c r="R4257" s="1" t="s">
        <v>6795</v>
      </c>
      <c r="S4257" s="13" t="str" cm="1">
        <f t="array" ref="S4257">IFERROR(_xlfn.TEXTJOIN(", ",TRUE,IF(ChangeLog[ROW_ID]=$T4257,ChangeLog[Change'#],"")),"")</f>
        <v/>
      </c>
      <c r="T4257">
        <v>4260</v>
      </c>
    </row>
    <row r="4258" spans="1:20" ht="17.100000000000001" customHeight="1" x14ac:dyDescent="0.25">
      <c r="A4258" s="1" t="s">
        <v>1242</v>
      </c>
      <c r="B4258" s="15">
        <v>2023</v>
      </c>
      <c r="C4258" s="15" t="s">
        <v>430</v>
      </c>
      <c r="D4258" s="15" t="s">
        <v>430</v>
      </c>
      <c r="E4258" s="15" t="s">
        <v>431</v>
      </c>
      <c r="F4258" s="15" t="s">
        <v>26</v>
      </c>
      <c r="G4258" s="15" t="s">
        <v>3323</v>
      </c>
      <c r="H4258" s="15" t="s">
        <v>3136</v>
      </c>
      <c r="I4258" s="15" t="s">
        <v>12570</v>
      </c>
      <c r="J4258" s="1" t="s">
        <v>6797</v>
      </c>
      <c r="K4258" s="15" t="s">
        <v>29</v>
      </c>
      <c r="L4258" s="15">
        <v>2</v>
      </c>
      <c r="M4258" s="15" t="s">
        <v>30</v>
      </c>
      <c r="N4258" s="15">
        <v>2</v>
      </c>
      <c r="O4258" s="15">
        <v>1</v>
      </c>
      <c r="P4258" s="13" t="s">
        <v>31</v>
      </c>
      <c r="Q4258" s="13" t="s">
        <v>32</v>
      </c>
      <c r="R4258" s="1" t="s">
        <v>6798</v>
      </c>
      <c r="S4258" s="13" t="str" cm="1">
        <f t="array" ref="S4258">IFERROR(_xlfn.TEXTJOIN(", ",TRUE,IF(ChangeLog[ROW_ID]=$T4258,ChangeLog[Change'#],"")),"")</f>
        <v/>
      </c>
      <c r="T4258">
        <v>4261</v>
      </c>
    </row>
    <row r="4259" spans="1:20" ht="17.100000000000001" customHeight="1" x14ac:dyDescent="0.25">
      <c r="A4259" s="1" t="s">
        <v>1242</v>
      </c>
      <c r="B4259" s="15">
        <v>2023</v>
      </c>
      <c r="C4259" s="15" t="s">
        <v>430</v>
      </c>
      <c r="D4259" s="15" t="s">
        <v>430</v>
      </c>
      <c r="E4259" s="15" t="s">
        <v>431</v>
      </c>
      <c r="F4259" s="15" t="s">
        <v>49</v>
      </c>
      <c r="G4259" s="15" t="s">
        <v>3142</v>
      </c>
      <c r="H4259" s="15" t="s">
        <v>3136</v>
      </c>
      <c r="I4259" s="15" t="s">
        <v>12571</v>
      </c>
      <c r="J4259" s="1" t="s">
        <v>6800</v>
      </c>
      <c r="K4259" s="15" t="s">
        <v>29</v>
      </c>
      <c r="L4259" s="15">
        <v>2</v>
      </c>
      <c r="M4259" s="15" t="s">
        <v>30</v>
      </c>
      <c r="N4259" s="15">
        <v>2</v>
      </c>
      <c r="O4259" s="15">
        <v>1</v>
      </c>
      <c r="P4259" s="13" t="s">
        <v>31</v>
      </c>
      <c r="Q4259" s="13" t="s">
        <v>32</v>
      </c>
      <c r="R4259" s="1" t="s">
        <v>6801</v>
      </c>
      <c r="S4259" s="13" t="str" cm="1">
        <f t="array" ref="S4259">IFERROR(_xlfn.TEXTJOIN(", ",TRUE,IF(ChangeLog[ROW_ID]=$T4259,ChangeLog[Change'#],"")),"")</f>
        <v/>
      </c>
      <c r="T4259">
        <v>4262</v>
      </c>
    </row>
    <row r="4260" spans="1:20" ht="17.100000000000001" customHeight="1" x14ac:dyDescent="0.25">
      <c r="A4260" s="1" t="s">
        <v>1242</v>
      </c>
      <c r="B4260" s="15">
        <v>2023</v>
      </c>
      <c r="C4260" s="15" t="s">
        <v>430</v>
      </c>
      <c r="D4260" s="15" t="s">
        <v>430</v>
      </c>
      <c r="E4260" s="15" t="s">
        <v>431</v>
      </c>
      <c r="F4260" s="15" t="s">
        <v>26</v>
      </c>
      <c r="G4260" s="15" t="s">
        <v>3333</v>
      </c>
      <c r="H4260" s="15" t="s">
        <v>3136</v>
      </c>
      <c r="I4260" s="15" t="s">
        <v>12572</v>
      </c>
      <c r="J4260" s="1" t="s">
        <v>6803</v>
      </c>
      <c r="K4260" s="15" t="s">
        <v>29</v>
      </c>
      <c r="L4260" s="15">
        <v>2</v>
      </c>
      <c r="M4260" s="15" t="s">
        <v>30</v>
      </c>
      <c r="N4260" s="15">
        <v>2</v>
      </c>
      <c r="O4260" s="15">
        <v>1</v>
      </c>
      <c r="P4260" s="13" t="s">
        <v>31</v>
      </c>
      <c r="Q4260" s="13" t="s">
        <v>32</v>
      </c>
      <c r="R4260" s="1" t="s">
        <v>6804</v>
      </c>
      <c r="S4260" s="13" t="str" cm="1">
        <f t="array" ref="S4260">IFERROR(_xlfn.TEXTJOIN(", ",TRUE,IF(ChangeLog[ROW_ID]=$T4260,ChangeLog[Change'#],"")),"")</f>
        <v/>
      </c>
      <c r="T4260">
        <v>4263</v>
      </c>
    </row>
    <row r="4261" spans="1:20" ht="17.100000000000001" customHeight="1" x14ac:dyDescent="0.25">
      <c r="A4261" s="1" t="s">
        <v>1242</v>
      </c>
      <c r="B4261" s="15">
        <v>2023</v>
      </c>
      <c r="C4261" s="15" t="s">
        <v>430</v>
      </c>
      <c r="D4261" s="15" t="s">
        <v>430</v>
      </c>
      <c r="E4261" s="15" t="s">
        <v>436</v>
      </c>
      <c r="F4261" s="15" t="s">
        <v>26</v>
      </c>
      <c r="G4261" s="15" t="s">
        <v>437</v>
      </c>
      <c r="H4261" s="15" t="s">
        <v>3136</v>
      </c>
      <c r="I4261" s="15" t="s">
        <v>6572</v>
      </c>
      <c r="J4261" s="1" t="s">
        <v>6339</v>
      </c>
      <c r="K4261" s="15" t="s">
        <v>29</v>
      </c>
      <c r="L4261" s="15">
        <v>3</v>
      </c>
      <c r="M4261" s="15" t="s">
        <v>57</v>
      </c>
      <c r="N4261" s="15">
        <v>3</v>
      </c>
      <c r="O4261" s="15">
        <v>1</v>
      </c>
      <c r="P4261" s="13" t="s">
        <v>31</v>
      </c>
      <c r="Q4261" s="13" t="s">
        <v>32</v>
      </c>
      <c r="R4261" s="1">
        <v>9.9350000000000005</v>
      </c>
      <c r="S4261" s="13" t="str" cm="1">
        <f t="array" ref="S4261">IFERROR(_xlfn.TEXTJOIN(", ",TRUE,IF(ChangeLog[ROW_ID]=$T4261,ChangeLog[Change'#],"")),"")</f>
        <v/>
      </c>
      <c r="T4261">
        <v>4264</v>
      </c>
    </row>
    <row r="4262" spans="1:20" ht="17.100000000000001" customHeight="1" x14ac:dyDescent="0.25">
      <c r="A4262" s="1" t="s">
        <v>1242</v>
      </c>
      <c r="B4262" s="15">
        <v>2023</v>
      </c>
      <c r="C4262" s="15" t="s">
        <v>430</v>
      </c>
      <c r="D4262" s="15" t="s">
        <v>430</v>
      </c>
      <c r="E4262" s="15" t="s">
        <v>436</v>
      </c>
      <c r="F4262" s="15" t="s">
        <v>49</v>
      </c>
      <c r="G4262" s="15" t="s">
        <v>437</v>
      </c>
      <c r="H4262" s="15" t="s">
        <v>3136</v>
      </c>
      <c r="I4262" s="15" t="s">
        <v>12573</v>
      </c>
      <c r="J4262" s="1" t="s">
        <v>6807</v>
      </c>
      <c r="K4262" s="15" t="s">
        <v>29</v>
      </c>
      <c r="L4262" s="15">
        <v>3</v>
      </c>
      <c r="M4262" s="15" t="s">
        <v>57</v>
      </c>
      <c r="N4262" s="15">
        <v>3</v>
      </c>
      <c r="O4262" s="15">
        <v>1</v>
      </c>
      <c r="P4262" s="13" t="s">
        <v>31</v>
      </c>
      <c r="Q4262" s="13" t="s">
        <v>32</v>
      </c>
      <c r="R4262" s="1">
        <v>9.91</v>
      </c>
      <c r="S4262" s="13" t="str" cm="1">
        <f t="array" ref="S4262">IFERROR(_xlfn.TEXTJOIN(", ",TRUE,IF(ChangeLog[ROW_ID]=$T4262,ChangeLog[Change'#],"")),"")</f>
        <v/>
      </c>
      <c r="T4262">
        <v>4265</v>
      </c>
    </row>
    <row r="4263" spans="1:20" ht="17.100000000000001" customHeight="1" x14ac:dyDescent="0.25">
      <c r="A4263" s="1" t="s">
        <v>1242</v>
      </c>
      <c r="B4263" s="15">
        <v>2023</v>
      </c>
      <c r="C4263" s="15" t="s">
        <v>430</v>
      </c>
      <c r="D4263" s="15" t="s">
        <v>430</v>
      </c>
      <c r="E4263" s="15" t="s">
        <v>431</v>
      </c>
      <c r="F4263" s="15" t="s">
        <v>49</v>
      </c>
      <c r="G4263" s="15" t="s">
        <v>3318</v>
      </c>
      <c r="H4263" s="15" t="s">
        <v>3136</v>
      </c>
      <c r="I4263" s="15" t="s">
        <v>12574</v>
      </c>
      <c r="J4263" s="1" t="s">
        <v>6333</v>
      </c>
      <c r="K4263" s="15" t="s">
        <v>29</v>
      </c>
      <c r="L4263" s="15">
        <v>3</v>
      </c>
      <c r="M4263" s="15" t="s">
        <v>57</v>
      </c>
      <c r="N4263" s="15">
        <v>3</v>
      </c>
      <c r="O4263" s="15">
        <v>1</v>
      </c>
      <c r="P4263" s="13" t="s">
        <v>31</v>
      </c>
      <c r="Q4263" s="13" t="s">
        <v>32</v>
      </c>
      <c r="R4263" s="1" t="s">
        <v>6809</v>
      </c>
      <c r="S4263" s="13" t="str" cm="1">
        <f t="array" ref="S4263">IFERROR(_xlfn.TEXTJOIN(", ",TRUE,IF(ChangeLog[ROW_ID]=$T4263,ChangeLog[Change'#],"")),"")</f>
        <v/>
      </c>
      <c r="T4263">
        <v>4266</v>
      </c>
    </row>
    <row r="4264" spans="1:20" ht="17.100000000000001" customHeight="1" x14ac:dyDescent="0.25">
      <c r="A4264" s="1" t="s">
        <v>1242</v>
      </c>
      <c r="B4264" s="15">
        <v>2023</v>
      </c>
      <c r="C4264" s="15" t="s">
        <v>430</v>
      </c>
      <c r="D4264" s="15" t="s">
        <v>430</v>
      </c>
      <c r="E4264" s="15" t="s">
        <v>431</v>
      </c>
      <c r="F4264" s="15" t="s">
        <v>49</v>
      </c>
      <c r="G4264" s="15" t="s">
        <v>3713</v>
      </c>
      <c r="H4264" s="15" t="s">
        <v>3136</v>
      </c>
      <c r="I4264" s="15" t="s">
        <v>12575</v>
      </c>
      <c r="J4264" s="1" t="s">
        <v>6811</v>
      </c>
      <c r="K4264" s="15" t="s">
        <v>29</v>
      </c>
      <c r="L4264" s="15">
        <v>3</v>
      </c>
      <c r="M4264" s="15" t="s">
        <v>57</v>
      </c>
      <c r="N4264" s="15">
        <v>3</v>
      </c>
      <c r="O4264" s="15">
        <v>1</v>
      </c>
      <c r="P4264" s="13" t="s">
        <v>31</v>
      </c>
      <c r="Q4264" s="13" t="s">
        <v>32</v>
      </c>
      <c r="R4264" s="1" t="s">
        <v>6812</v>
      </c>
      <c r="S4264" s="13" t="str" cm="1">
        <f t="array" ref="S4264">IFERROR(_xlfn.TEXTJOIN(", ",TRUE,IF(ChangeLog[ROW_ID]=$T4264,ChangeLog[Change'#],"")),"")</f>
        <v/>
      </c>
      <c r="T4264">
        <v>4267</v>
      </c>
    </row>
    <row r="4265" spans="1:20" ht="17.100000000000001" customHeight="1" x14ac:dyDescent="0.25">
      <c r="A4265" s="1" t="s">
        <v>1242</v>
      </c>
      <c r="B4265" s="15">
        <v>2023</v>
      </c>
      <c r="C4265" s="15" t="s">
        <v>430</v>
      </c>
      <c r="D4265" s="15" t="s">
        <v>430</v>
      </c>
      <c r="E4265" s="15" t="s">
        <v>431</v>
      </c>
      <c r="F4265" s="15" t="s">
        <v>26</v>
      </c>
      <c r="G4265" s="15" t="s">
        <v>3713</v>
      </c>
      <c r="H4265" s="15" t="s">
        <v>3136</v>
      </c>
      <c r="I4265" s="15" t="s">
        <v>12576</v>
      </c>
      <c r="J4265" s="1" t="s">
        <v>6814</v>
      </c>
      <c r="K4265" s="15" t="s">
        <v>29</v>
      </c>
      <c r="L4265" s="15">
        <v>3</v>
      </c>
      <c r="M4265" s="15" t="s">
        <v>57</v>
      </c>
      <c r="N4265" s="15">
        <v>3</v>
      </c>
      <c r="O4265" s="15">
        <v>1</v>
      </c>
      <c r="P4265" s="13" t="s">
        <v>31</v>
      </c>
      <c r="Q4265" s="13" t="s">
        <v>32</v>
      </c>
      <c r="R4265" s="1" t="s">
        <v>6815</v>
      </c>
      <c r="S4265" s="13" t="str" cm="1">
        <f t="array" ref="S4265">IFERROR(_xlfn.TEXTJOIN(", ",TRUE,IF(ChangeLog[ROW_ID]=$T4265,ChangeLog[Change'#],"")),"")</f>
        <v/>
      </c>
      <c r="T4265">
        <v>4268</v>
      </c>
    </row>
    <row r="4266" spans="1:20" ht="17.100000000000001" customHeight="1" x14ac:dyDescent="0.25">
      <c r="A4266" s="1" t="s">
        <v>1242</v>
      </c>
      <c r="B4266" s="15">
        <v>2023</v>
      </c>
      <c r="C4266" s="15" t="s">
        <v>130</v>
      </c>
      <c r="D4266" s="15" t="s">
        <v>130</v>
      </c>
      <c r="E4266" s="15" t="s">
        <v>793</v>
      </c>
      <c r="F4266" s="15" t="s">
        <v>26</v>
      </c>
      <c r="G4266" s="15" t="s">
        <v>1111</v>
      </c>
      <c r="H4266" s="15" t="s">
        <v>3344</v>
      </c>
      <c r="I4266" s="15" t="s">
        <v>12577</v>
      </c>
      <c r="J4266" s="1" t="s">
        <v>6817</v>
      </c>
      <c r="K4266" s="15" t="s">
        <v>29</v>
      </c>
      <c r="L4266" s="15">
        <v>2</v>
      </c>
      <c r="M4266" s="15" t="s">
        <v>30</v>
      </c>
      <c r="N4266" s="15">
        <v>2</v>
      </c>
      <c r="O4266" s="15">
        <v>1</v>
      </c>
      <c r="P4266" s="13" t="s">
        <v>31</v>
      </c>
      <c r="Q4266" s="13" t="s">
        <v>32</v>
      </c>
      <c r="R4266" s="1">
        <v>26</v>
      </c>
      <c r="S4266" s="13" t="str" cm="1">
        <f t="array" ref="S4266">IFERROR(_xlfn.TEXTJOIN(", ",TRUE,IF(ChangeLog[ROW_ID]=$T4266,ChangeLog[Change'#],"")),"")</f>
        <v/>
      </c>
      <c r="T4266">
        <v>4269</v>
      </c>
    </row>
    <row r="4267" spans="1:20" ht="17.100000000000001" customHeight="1" x14ac:dyDescent="0.25">
      <c r="A4267" s="1" t="s">
        <v>1242</v>
      </c>
      <c r="B4267" s="15">
        <v>2023</v>
      </c>
      <c r="C4267" s="15" t="s">
        <v>130</v>
      </c>
      <c r="D4267" s="15" t="s">
        <v>130</v>
      </c>
      <c r="E4267" s="15" t="s">
        <v>130</v>
      </c>
      <c r="F4267" s="15" t="s">
        <v>325</v>
      </c>
      <c r="G4267" s="15" t="s">
        <v>4251</v>
      </c>
      <c r="H4267" s="15" t="s">
        <v>3344</v>
      </c>
      <c r="I4267" s="15" t="s">
        <v>12578</v>
      </c>
      <c r="J4267" s="1" t="s">
        <v>6819</v>
      </c>
      <c r="K4267" s="15" t="s">
        <v>29</v>
      </c>
      <c r="L4267" s="15">
        <v>2</v>
      </c>
      <c r="M4267" s="15" t="s">
        <v>30</v>
      </c>
      <c r="N4267" s="15">
        <v>2</v>
      </c>
      <c r="O4267" s="15">
        <v>1</v>
      </c>
      <c r="P4267" s="13" t="s">
        <v>31</v>
      </c>
      <c r="Q4267" s="13" t="s">
        <v>32</v>
      </c>
      <c r="R4267" s="1">
        <v>71</v>
      </c>
      <c r="S4267" s="13" t="str" cm="1">
        <f t="array" ref="S4267">IFERROR(_xlfn.TEXTJOIN(", ",TRUE,IF(ChangeLog[ROW_ID]=$T4267,ChangeLog[Change'#],"")),"")</f>
        <v/>
      </c>
      <c r="T4267">
        <v>4270</v>
      </c>
    </row>
    <row r="4268" spans="1:20" ht="17.100000000000001" customHeight="1" x14ac:dyDescent="0.25">
      <c r="A4268" s="1" t="s">
        <v>1242</v>
      </c>
      <c r="B4268" s="15">
        <v>2023</v>
      </c>
      <c r="C4268" s="15" t="s">
        <v>130</v>
      </c>
      <c r="D4268" s="15" t="s">
        <v>130</v>
      </c>
      <c r="E4268" s="15" t="s">
        <v>130</v>
      </c>
      <c r="F4268" s="15" t="s">
        <v>213</v>
      </c>
      <c r="G4268" s="15" t="s">
        <v>305</v>
      </c>
      <c r="H4268" s="15" t="s">
        <v>3344</v>
      </c>
      <c r="I4268" s="15" t="s">
        <v>12579</v>
      </c>
      <c r="J4268" s="1" t="s">
        <v>6821</v>
      </c>
      <c r="K4268" s="15" t="s">
        <v>29</v>
      </c>
      <c r="L4268" s="15">
        <v>1</v>
      </c>
      <c r="M4268" s="15" t="s">
        <v>41</v>
      </c>
      <c r="N4268" s="15">
        <v>1</v>
      </c>
      <c r="O4268" s="15">
        <v>1</v>
      </c>
      <c r="P4268" s="13" t="s">
        <v>31</v>
      </c>
      <c r="Q4268" s="13" t="s">
        <v>32</v>
      </c>
      <c r="R4268" s="1">
        <v>14</v>
      </c>
      <c r="S4268" s="13" t="str" cm="1">
        <f t="array" ref="S4268">IFERROR(_xlfn.TEXTJOIN(", ",TRUE,IF(ChangeLog[ROW_ID]=$T4268,ChangeLog[Change'#],"")),"")</f>
        <v/>
      </c>
      <c r="T4268">
        <v>4271</v>
      </c>
    </row>
    <row r="4269" spans="1:20" ht="17.100000000000001" customHeight="1" x14ac:dyDescent="0.25">
      <c r="A4269" s="1" t="s">
        <v>1242</v>
      </c>
      <c r="B4269" s="15">
        <v>2023</v>
      </c>
      <c r="C4269" s="15" t="s">
        <v>130</v>
      </c>
      <c r="D4269" s="15" t="s">
        <v>130</v>
      </c>
      <c r="E4269" s="15" t="s">
        <v>130</v>
      </c>
      <c r="F4269" s="15" t="s">
        <v>26</v>
      </c>
      <c r="G4269" s="15" t="s">
        <v>301</v>
      </c>
      <c r="H4269" s="15" t="s">
        <v>3344</v>
      </c>
      <c r="I4269" s="15" t="s">
        <v>12580</v>
      </c>
      <c r="J4269" s="1" t="s">
        <v>478</v>
      </c>
      <c r="K4269" s="15" t="s">
        <v>29</v>
      </c>
      <c r="L4269" s="15">
        <v>1</v>
      </c>
      <c r="M4269" s="15" t="s">
        <v>41</v>
      </c>
      <c r="N4269" s="15">
        <v>1</v>
      </c>
      <c r="O4269" s="15">
        <v>1</v>
      </c>
      <c r="P4269" s="13" t="s">
        <v>31</v>
      </c>
      <c r="Q4269" s="13" t="s">
        <v>32</v>
      </c>
      <c r="R4269" s="1">
        <v>11</v>
      </c>
      <c r="S4269" s="13" t="str" cm="1">
        <f t="array" ref="S4269">IFERROR(_xlfn.TEXTJOIN(", ",TRUE,IF(ChangeLog[ROW_ID]=$T4269,ChangeLog[Change'#],"")),"")</f>
        <v/>
      </c>
      <c r="T4269">
        <v>4272</v>
      </c>
    </row>
    <row r="4270" spans="1:20" ht="17.100000000000001" customHeight="1" x14ac:dyDescent="0.25">
      <c r="A4270" s="1" t="s">
        <v>1242</v>
      </c>
      <c r="B4270" s="15">
        <v>2023</v>
      </c>
      <c r="C4270" s="15" t="s">
        <v>130</v>
      </c>
      <c r="D4270" s="15" t="s">
        <v>130</v>
      </c>
      <c r="E4270" s="15" t="s">
        <v>130</v>
      </c>
      <c r="F4270" s="15" t="s">
        <v>213</v>
      </c>
      <c r="G4270" s="15" t="s">
        <v>377</v>
      </c>
      <c r="H4270" s="15" t="s">
        <v>3344</v>
      </c>
      <c r="I4270" s="15" t="s">
        <v>12581</v>
      </c>
      <c r="J4270" s="1" t="s">
        <v>6824</v>
      </c>
      <c r="K4270" s="15" t="s">
        <v>29</v>
      </c>
      <c r="L4270" s="15">
        <v>1</v>
      </c>
      <c r="M4270" s="15" t="s">
        <v>41</v>
      </c>
      <c r="N4270" s="15">
        <v>1</v>
      </c>
      <c r="O4270" s="15">
        <v>1</v>
      </c>
      <c r="P4270" s="13" t="s">
        <v>31</v>
      </c>
      <c r="Q4270" s="13" t="s">
        <v>32</v>
      </c>
      <c r="R4270" s="1">
        <v>23</v>
      </c>
      <c r="S4270" s="13" t="str" cm="1">
        <f t="array" ref="S4270">IFERROR(_xlfn.TEXTJOIN(", ",TRUE,IF(ChangeLog[ROW_ID]=$T4270,ChangeLog[Change'#],"")),"")</f>
        <v/>
      </c>
      <c r="T4270">
        <v>4273</v>
      </c>
    </row>
    <row r="4271" spans="1:20" ht="17.100000000000001" customHeight="1" x14ac:dyDescent="0.25">
      <c r="A4271" s="1" t="s">
        <v>1242</v>
      </c>
      <c r="B4271" s="15">
        <v>2023</v>
      </c>
      <c r="C4271" s="15" t="s">
        <v>130</v>
      </c>
      <c r="D4271" s="15" t="s">
        <v>130</v>
      </c>
      <c r="E4271" s="15" t="s">
        <v>793</v>
      </c>
      <c r="F4271" s="15" t="s">
        <v>26</v>
      </c>
      <c r="G4271" s="15" t="s">
        <v>6825</v>
      </c>
      <c r="H4271" s="15" t="s">
        <v>3344</v>
      </c>
      <c r="I4271" s="15" t="s">
        <v>12582</v>
      </c>
      <c r="J4271" s="1" t="s">
        <v>6827</v>
      </c>
      <c r="K4271" s="15" t="s">
        <v>29</v>
      </c>
      <c r="L4271" s="15">
        <v>2</v>
      </c>
      <c r="M4271" s="15" t="s">
        <v>30</v>
      </c>
      <c r="N4271" s="15">
        <v>2</v>
      </c>
      <c r="O4271" s="15">
        <v>1</v>
      </c>
      <c r="P4271" s="13" t="s">
        <v>31</v>
      </c>
      <c r="Q4271" s="13" t="s">
        <v>32</v>
      </c>
      <c r="R4271" s="1">
        <v>32</v>
      </c>
      <c r="S4271" s="13" t="str" cm="1">
        <f t="array" ref="S4271">IFERROR(_xlfn.TEXTJOIN(", ",TRUE,IF(ChangeLog[ROW_ID]=$T4271,ChangeLog[Change'#],"")),"")</f>
        <v/>
      </c>
      <c r="T4271">
        <v>4274</v>
      </c>
    </row>
    <row r="4272" spans="1:20" ht="17.100000000000001" customHeight="1" x14ac:dyDescent="0.25">
      <c r="A4272" s="1" t="s">
        <v>1242</v>
      </c>
      <c r="B4272" s="15">
        <v>2023</v>
      </c>
      <c r="C4272" s="15" t="s">
        <v>130</v>
      </c>
      <c r="D4272" s="15" t="s">
        <v>130</v>
      </c>
      <c r="E4272" s="15" t="s">
        <v>130</v>
      </c>
      <c r="F4272" s="15" t="s">
        <v>49</v>
      </c>
      <c r="G4272" s="15" t="s">
        <v>315</v>
      </c>
      <c r="H4272" s="15" t="s">
        <v>3344</v>
      </c>
      <c r="I4272" s="15" t="s">
        <v>12583</v>
      </c>
      <c r="J4272" s="1" t="s">
        <v>6829</v>
      </c>
      <c r="K4272" s="15" t="s">
        <v>29</v>
      </c>
      <c r="L4272" s="15">
        <v>2</v>
      </c>
      <c r="M4272" s="15" t="s">
        <v>30</v>
      </c>
      <c r="N4272" s="15">
        <v>2</v>
      </c>
      <c r="O4272" s="15">
        <v>1</v>
      </c>
      <c r="P4272" s="13" t="s">
        <v>31</v>
      </c>
      <c r="Q4272" s="13" t="s">
        <v>32</v>
      </c>
      <c r="R4272" s="1">
        <v>19</v>
      </c>
      <c r="S4272" s="13" t="str" cm="1">
        <f t="array" ref="S4272">IFERROR(_xlfn.TEXTJOIN(", ",TRUE,IF(ChangeLog[ROW_ID]=$T4272,ChangeLog[Change'#],"")),"")</f>
        <v/>
      </c>
      <c r="T4272">
        <v>4275</v>
      </c>
    </row>
    <row r="4273" spans="1:20" ht="17.100000000000001" customHeight="1" x14ac:dyDescent="0.25">
      <c r="A4273" s="1" t="s">
        <v>1242</v>
      </c>
      <c r="B4273" s="15">
        <v>2023</v>
      </c>
      <c r="C4273" s="15" t="s">
        <v>171</v>
      </c>
      <c r="D4273" s="15" t="s">
        <v>171</v>
      </c>
      <c r="E4273" s="15" t="s">
        <v>171</v>
      </c>
      <c r="F4273" s="15" t="s">
        <v>26</v>
      </c>
      <c r="G4273" s="15" t="s">
        <v>172</v>
      </c>
      <c r="H4273" s="15" t="s">
        <v>6830</v>
      </c>
      <c r="I4273" s="15" t="s">
        <v>12584</v>
      </c>
      <c r="J4273" s="1" t="s">
        <v>6832</v>
      </c>
      <c r="K4273" s="15" t="s">
        <v>29</v>
      </c>
      <c r="L4273" s="15">
        <v>3</v>
      </c>
      <c r="M4273" s="15" t="s">
        <v>57</v>
      </c>
      <c r="N4273" s="15">
        <v>3</v>
      </c>
      <c r="O4273" s="15">
        <v>1</v>
      </c>
      <c r="P4273" s="13" t="s">
        <v>31</v>
      </c>
      <c r="Q4273" s="13" t="s">
        <v>32</v>
      </c>
      <c r="R4273" s="1" t="s">
        <v>6833</v>
      </c>
      <c r="S4273" s="13" t="str" cm="1">
        <f t="array" ref="S4273">IFERROR(_xlfn.TEXTJOIN(", ",TRUE,IF(ChangeLog[ROW_ID]=$T4273,ChangeLog[Change'#],"")),"")</f>
        <v>371</v>
      </c>
      <c r="T4273">
        <v>4276</v>
      </c>
    </row>
    <row r="4274" spans="1:20" ht="17.100000000000001" customHeight="1" x14ac:dyDescent="0.25">
      <c r="A4274" s="1" t="s">
        <v>1242</v>
      </c>
      <c r="B4274" s="15">
        <v>2023</v>
      </c>
      <c r="C4274" s="15" t="s">
        <v>97</v>
      </c>
      <c r="D4274" s="15" t="s">
        <v>97</v>
      </c>
      <c r="E4274" s="15" t="s">
        <v>97</v>
      </c>
      <c r="F4274" s="15" t="s">
        <v>26</v>
      </c>
      <c r="G4274" s="15" t="s">
        <v>36</v>
      </c>
      <c r="H4274" s="15" t="s">
        <v>1349</v>
      </c>
      <c r="I4274" s="15" t="s">
        <v>420</v>
      </c>
      <c r="J4274" s="1" t="s">
        <v>6834</v>
      </c>
      <c r="K4274" s="15" t="s">
        <v>29</v>
      </c>
      <c r="L4274" s="15">
        <v>1</v>
      </c>
      <c r="M4274" s="15" t="s">
        <v>41</v>
      </c>
      <c r="N4274" s="15">
        <v>1</v>
      </c>
      <c r="O4274" s="15">
        <v>1</v>
      </c>
      <c r="P4274" s="13" t="s">
        <v>31</v>
      </c>
      <c r="Q4274" s="13" t="s">
        <v>32</v>
      </c>
      <c r="R4274" s="1" t="s">
        <v>6835</v>
      </c>
      <c r="S4274" s="13" t="str" cm="1">
        <f t="array" ref="S4274">IFERROR(_xlfn.TEXTJOIN(", ",TRUE,IF(ChangeLog[ROW_ID]=$T4274,ChangeLog[Change'#],"")),"")</f>
        <v/>
      </c>
      <c r="T4274">
        <v>4277</v>
      </c>
    </row>
    <row r="4275" spans="1:20" ht="51" customHeight="1" x14ac:dyDescent="0.25">
      <c r="A4275" s="1" t="s">
        <v>1242</v>
      </c>
      <c r="B4275" s="15">
        <v>2023</v>
      </c>
      <c r="C4275" s="15" t="s">
        <v>97</v>
      </c>
      <c r="D4275" s="15" t="s">
        <v>97</v>
      </c>
      <c r="E4275" s="15" t="s">
        <v>97</v>
      </c>
      <c r="F4275" s="15" t="s">
        <v>26</v>
      </c>
      <c r="G4275" s="15" t="s">
        <v>283</v>
      </c>
      <c r="H4275" s="15" t="s">
        <v>1349</v>
      </c>
      <c r="I4275" s="15" t="s">
        <v>612</v>
      </c>
      <c r="J4275" s="1" t="s">
        <v>6836</v>
      </c>
      <c r="K4275" s="15" t="s">
        <v>29</v>
      </c>
      <c r="L4275" s="15">
        <v>1</v>
      </c>
      <c r="M4275" s="15" t="s">
        <v>41</v>
      </c>
      <c r="N4275" s="15">
        <v>1</v>
      </c>
      <c r="O4275" s="15">
        <v>1</v>
      </c>
      <c r="P4275" s="13" t="s">
        <v>31</v>
      </c>
      <c r="Q4275" s="13" t="s">
        <v>32</v>
      </c>
      <c r="R4275" s="1" t="s">
        <v>6837</v>
      </c>
      <c r="S4275" s="13" t="str" cm="1">
        <f t="array" ref="S4275">IFERROR(_xlfn.TEXTJOIN(", ",TRUE,IF(ChangeLog[ROW_ID]=$T4275,ChangeLog[Change'#],"")),"")</f>
        <v/>
      </c>
      <c r="T4275">
        <v>4278</v>
      </c>
    </row>
    <row r="4276" spans="1:20" ht="33.950000000000003" customHeight="1" x14ac:dyDescent="0.25">
      <c r="A4276" s="1" t="s">
        <v>1242</v>
      </c>
      <c r="B4276" s="15">
        <v>2023</v>
      </c>
      <c r="C4276" s="15" t="s">
        <v>97</v>
      </c>
      <c r="D4276" s="15" t="s">
        <v>97</v>
      </c>
      <c r="E4276" s="15" t="s">
        <v>97</v>
      </c>
      <c r="F4276" s="15" t="s">
        <v>26</v>
      </c>
      <c r="G4276" s="15" t="s">
        <v>152</v>
      </c>
      <c r="H4276" s="15" t="s">
        <v>1349</v>
      </c>
      <c r="I4276" s="15" t="s">
        <v>254</v>
      </c>
      <c r="J4276" s="1" t="s">
        <v>1238</v>
      </c>
      <c r="K4276" s="15" t="s">
        <v>29</v>
      </c>
      <c r="L4276" s="15">
        <v>1</v>
      </c>
      <c r="M4276" s="15" t="s">
        <v>41</v>
      </c>
      <c r="N4276" s="15">
        <v>1</v>
      </c>
      <c r="O4276" s="15">
        <v>1</v>
      </c>
      <c r="P4276" s="13" t="s">
        <v>31</v>
      </c>
      <c r="Q4276" s="13" t="s">
        <v>32</v>
      </c>
      <c r="R4276" s="1" t="s">
        <v>6839</v>
      </c>
      <c r="S4276" s="13" t="str" cm="1">
        <f t="array" ref="S4276">IFERROR(_xlfn.TEXTJOIN(", ",TRUE,IF(ChangeLog[ROW_ID]=$T4276,ChangeLog[Change'#],"")),"")</f>
        <v/>
      </c>
      <c r="T4276">
        <v>4279</v>
      </c>
    </row>
    <row r="4277" spans="1:20" ht="17.100000000000001" customHeight="1" x14ac:dyDescent="0.25">
      <c r="A4277" s="1" t="s">
        <v>1242</v>
      </c>
      <c r="B4277" s="15">
        <v>2023</v>
      </c>
      <c r="C4277" s="15" t="s">
        <v>97</v>
      </c>
      <c r="D4277" s="15" t="s">
        <v>97</v>
      </c>
      <c r="E4277" s="15" t="s">
        <v>97</v>
      </c>
      <c r="F4277" s="15" t="s">
        <v>49</v>
      </c>
      <c r="G4277" s="15" t="s">
        <v>152</v>
      </c>
      <c r="H4277" s="15" t="s">
        <v>1349</v>
      </c>
      <c r="I4277" s="15" t="s">
        <v>12585</v>
      </c>
      <c r="J4277" s="1" t="s">
        <v>610</v>
      </c>
      <c r="K4277" s="15" t="s">
        <v>29</v>
      </c>
      <c r="L4277" s="15">
        <v>1</v>
      </c>
      <c r="M4277" s="15" t="s">
        <v>41</v>
      </c>
      <c r="N4277" s="15">
        <v>1</v>
      </c>
      <c r="O4277" s="15">
        <v>1</v>
      </c>
      <c r="P4277" s="13" t="s">
        <v>31</v>
      </c>
      <c r="Q4277" s="13" t="s">
        <v>32</v>
      </c>
      <c r="R4277" s="1" t="s">
        <v>6841</v>
      </c>
      <c r="S4277" s="13" t="str" cm="1">
        <f t="array" ref="S4277">IFERROR(_xlfn.TEXTJOIN(", ",TRUE,IF(ChangeLog[ROW_ID]=$T4277,ChangeLog[Change'#],"")),"")</f>
        <v/>
      </c>
      <c r="T4277">
        <v>4280</v>
      </c>
    </row>
    <row r="4278" spans="1:20" ht="17.100000000000001" customHeight="1" x14ac:dyDescent="0.25">
      <c r="A4278" s="1" t="s">
        <v>1242</v>
      </c>
      <c r="B4278" s="15">
        <v>2023</v>
      </c>
      <c r="C4278" s="15" t="s">
        <v>97</v>
      </c>
      <c r="D4278" s="15" t="s">
        <v>97</v>
      </c>
      <c r="E4278" s="15" t="s">
        <v>97</v>
      </c>
      <c r="F4278" s="15" t="s">
        <v>49</v>
      </c>
      <c r="G4278" s="15" t="s">
        <v>283</v>
      </c>
      <c r="H4278" s="15" t="s">
        <v>1349</v>
      </c>
      <c r="I4278" s="15" t="s">
        <v>608</v>
      </c>
      <c r="J4278" s="1" t="s">
        <v>6842</v>
      </c>
      <c r="K4278" s="15" t="s">
        <v>29</v>
      </c>
      <c r="L4278" s="15">
        <v>2</v>
      </c>
      <c r="M4278" s="15" t="s">
        <v>30</v>
      </c>
      <c r="N4278" s="15">
        <v>2</v>
      </c>
      <c r="O4278" s="15">
        <v>1</v>
      </c>
      <c r="P4278" s="13" t="s">
        <v>31</v>
      </c>
      <c r="Q4278" s="13" t="s">
        <v>32</v>
      </c>
      <c r="R4278" s="1" t="s">
        <v>6720</v>
      </c>
      <c r="S4278" s="13" t="str" cm="1">
        <f t="array" ref="S4278">IFERROR(_xlfn.TEXTJOIN(", ",TRUE,IF(ChangeLog[ROW_ID]=$T4278,ChangeLog[Change'#],"")),"")</f>
        <v/>
      </c>
      <c r="T4278">
        <v>4281</v>
      </c>
    </row>
    <row r="4279" spans="1:20" ht="17.100000000000001" customHeight="1" x14ac:dyDescent="0.25">
      <c r="A4279" s="1" t="s">
        <v>1242</v>
      </c>
      <c r="B4279" s="15">
        <v>2023</v>
      </c>
      <c r="C4279" s="15" t="s">
        <v>97</v>
      </c>
      <c r="D4279" s="15" t="s">
        <v>97</v>
      </c>
      <c r="E4279" s="15" t="s">
        <v>97</v>
      </c>
      <c r="F4279" s="15" t="s">
        <v>325</v>
      </c>
      <c r="G4279" s="15" t="s">
        <v>283</v>
      </c>
      <c r="H4279" s="15" t="s">
        <v>1349</v>
      </c>
      <c r="I4279" s="15" t="s">
        <v>326</v>
      </c>
      <c r="J4279" s="1" t="s">
        <v>6843</v>
      </c>
      <c r="K4279" s="15" t="s">
        <v>29</v>
      </c>
      <c r="L4279" s="15">
        <v>2</v>
      </c>
      <c r="M4279" s="15" t="s">
        <v>30</v>
      </c>
      <c r="N4279" s="15">
        <v>2</v>
      </c>
      <c r="O4279" s="15">
        <v>1</v>
      </c>
      <c r="P4279" s="13" t="s">
        <v>31</v>
      </c>
      <c r="Q4279" s="13" t="s">
        <v>32</v>
      </c>
      <c r="R4279" s="1" t="s">
        <v>6696</v>
      </c>
      <c r="S4279" s="13" t="str" cm="1">
        <f t="array" ref="S4279">IFERROR(_xlfn.TEXTJOIN(", ",TRUE,IF(ChangeLog[ROW_ID]=$T4279,ChangeLog[Change'#],"")),"")</f>
        <v/>
      </c>
      <c r="T4279">
        <v>4282</v>
      </c>
    </row>
    <row r="4280" spans="1:20" ht="33.950000000000003" customHeight="1" x14ac:dyDescent="0.25">
      <c r="A4280" s="1" t="s">
        <v>1242</v>
      </c>
      <c r="B4280" s="15">
        <v>2023</v>
      </c>
      <c r="C4280" s="15" t="s">
        <v>97</v>
      </c>
      <c r="D4280" s="15" t="s">
        <v>97</v>
      </c>
      <c r="E4280" s="15" t="s">
        <v>97</v>
      </c>
      <c r="F4280" s="15" t="s">
        <v>49</v>
      </c>
      <c r="G4280" s="15" t="s">
        <v>36</v>
      </c>
      <c r="H4280" s="15" t="s">
        <v>1349</v>
      </c>
      <c r="I4280" s="15" t="s">
        <v>470</v>
      </c>
      <c r="J4280" s="1" t="s">
        <v>6844</v>
      </c>
      <c r="K4280" s="15" t="s">
        <v>29</v>
      </c>
      <c r="L4280" s="15">
        <v>3</v>
      </c>
      <c r="M4280" s="15" t="s">
        <v>57</v>
      </c>
      <c r="N4280" s="15">
        <v>3</v>
      </c>
      <c r="O4280" s="15">
        <v>1</v>
      </c>
      <c r="P4280" s="13" t="s">
        <v>31</v>
      </c>
      <c r="Q4280" s="13" t="s">
        <v>32</v>
      </c>
      <c r="R4280" s="1" t="s">
        <v>6720</v>
      </c>
      <c r="S4280" s="13" t="str" cm="1">
        <f t="array" ref="S4280">IFERROR(_xlfn.TEXTJOIN(", ",TRUE,IF(ChangeLog[ROW_ID]=$T4280,ChangeLog[Change'#],"")),"")</f>
        <v/>
      </c>
      <c r="T4280">
        <v>4283</v>
      </c>
    </row>
    <row r="4281" spans="1:20" ht="17.100000000000001" customHeight="1" x14ac:dyDescent="0.25">
      <c r="A4281" s="1" t="s">
        <v>1242</v>
      </c>
      <c r="B4281" s="15">
        <v>2023</v>
      </c>
      <c r="C4281" s="15" t="s">
        <v>97</v>
      </c>
      <c r="D4281" s="15" t="s">
        <v>97</v>
      </c>
      <c r="E4281" s="15" t="s">
        <v>97</v>
      </c>
      <c r="F4281" s="15" t="s">
        <v>49</v>
      </c>
      <c r="G4281" s="15" t="s">
        <v>283</v>
      </c>
      <c r="H4281" s="15" t="s">
        <v>1349</v>
      </c>
      <c r="I4281" s="15" t="s">
        <v>608</v>
      </c>
      <c r="J4281" s="1" t="s">
        <v>6845</v>
      </c>
      <c r="K4281" s="15" t="s">
        <v>29</v>
      </c>
      <c r="L4281" s="15">
        <v>3</v>
      </c>
      <c r="M4281" s="15" t="s">
        <v>57</v>
      </c>
      <c r="N4281" s="15">
        <v>3</v>
      </c>
      <c r="O4281" s="15">
        <v>1</v>
      </c>
      <c r="P4281" s="13" t="s">
        <v>31</v>
      </c>
      <c r="Q4281" s="13" t="s">
        <v>32</v>
      </c>
      <c r="R4281" s="1" t="s">
        <v>6720</v>
      </c>
      <c r="S4281" s="13" t="str" cm="1">
        <f t="array" ref="S4281">IFERROR(_xlfn.TEXTJOIN(", ",TRUE,IF(ChangeLog[ROW_ID]=$T4281,ChangeLog[Change'#],"")),"")</f>
        <v/>
      </c>
      <c r="T4281">
        <v>4284</v>
      </c>
    </row>
    <row r="4282" spans="1:20" ht="17.100000000000001" customHeight="1" x14ac:dyDescent="0.25">
      <c r="A4282" s="1" t="s">
        <v>1242</v>
      </c>
      <c r="B4282" s="15">
        <v>2023</v>
      </c>
      <c r="C4282" s="15" t="s">
        <v>97</v>
      </c>
      <c r="D4282" s="15" t="s">
        <v>97</v>
      </c>
      <c r="E4282" s="15" t="s">
        <v>97</v>
      </c>
      <c r="F4282" s="15" t="s">
        <v>26</v>
      </c>
      <c r="G4282" s="15" t="s">
        <v>283</v>
      </c>
      <c r="H4282" s="15" t="s">
        <v>1349</v>
      </c>
      <c r="I4282" s="15" t="s">
        <v>612</v>
      </c>
      <c r="J4282" s="1" t="s">
        <v>6846</v>
      </c>
      <c r="K4282" s="15" t="s">
        <v>29</v>
      </c>
      <c r="L4282" s="15">
        <v>3</v>
      </c>
      <c r="M4282" s="15" t="s">
        <v>57</v>
      </c>
      <c r="N4282" s="15">
        <v>3</v>
      </c>
      <c r="O4282" s="15">
        <v>1</v>
      </c>
      <c r="P4282" s="13" t="s">
        <v>31</v>
      </c>
      <c r="Q4282" s="13" t="s">
        <v>32</v>
      </c>
      <c r="R4282" s="1" t="s">
        <v>6696</v>
      </c>
      <c r="S4282" s="13" t="str" cm="1">
        <f t="array" ref="S4282">IFERROR(_xlfn.TEXTJOIN(", ",TRUE,IF(ChangeLog[ROW_ID]=$T4282,ChangeLog[Change'#],"")),"")</f>
        <v/>
      </c>
      <c r="T4282">
        <v>4285</v>
      </c>
    </row>
    <row r="4283" spans="1:20" ht="17.100000000000001" customHeight="1" x14ac:dyDescent="0.25">
      <c r="A4283" s="1" t="s">
        <v>1242</v>
      </c>
      <c r="B4283" s="15">
        <v>2023</v>
      </c>
      <c r="C4283" s="15" t="s">
        <v>3203</v>
      </c>
      <c r="D4283" s="15" t="s">
        <v>3203</v>
      </c>
      <c r="E4283" s="15" t="s">
        <v>5197</v>
      </c>
      <c r="F4283" s="15" t="s">
        <v>26</v>
      </c>
      <c r="G4283" s="15" t="s">
        <v>6600</v>
      </c>
      <c r="H4283" s="15" t="s">
        <v>3206</v>
      </c>
      <c r="I4283" s="15" t="s">
        <v>12586</v>
      </c>
      <c r="J4283" s="1" t="s">
        <v>6848</v>
      </c>
      <c r="K4283" s="15" t="s">
        <v>29</v>
      </c>
      <c r="L4283" s="15">
        <v>3</v>
      </c>
      <c r="M4283" s="15" t="s">
        <v>57</v>
      </c>
      <c r="N4283" s="15">
        <v>3</v>
      </c>
      <c r="O4283" s="15">
        <v>1</v>
      </c>
      <c r="P4283" s="13" t="s">
        <v>31</v>
      </c>
      <c r="Q4283" s="13" t="s">
        <v>32</v>
      </c>
      <c r="R4283" s="1">
        <v>7.29</v>
      </c>
      <c r="S4283" s="13" t="str" cm="1">
        <f t="array" ref="S4283">IFERROR(_xlfn.TEXTJOIN(", ",TRUE,IF(ChangeLog[ROW_ID]=$T4283,ChangeLog[Change'#],"")),"")</f>
        <v/>
      </c>
      <c r="T4283">
        <v>4286</v>
      </c>
    </row>
    <row r="4284" spans="1:20" ht="17.100000000000001" customHeight="1" x14ac:dyDescent="0.25">
      <c r="A4284" s="1" t="s">
        <v>1242</v>
      </c>
      <c r="B4284" s="15">
        <v>2023</v>
      </c>
      <c r="C4284" s="15" t="s">
        <v>3203</v>
      </c>
      <c r="D4284" s="15" t="s">
        <v>3203</v>
      </c>
      <c r="E4284" s="15" t="s">
        <v>5197</v>
      </c>
      <c r="F4284" s="15" t="s">
        <v>49</v>
      </c>
      <c r="G4284" s="15" t="s">
        <v>6849</v>
      </c>
      <c r="H4284" s="15" t="s">
        <v>3206</v>
      </c>
      <c r="I4284" s="15" t="s">
        <v>12587</v>
      </c>
      <c r="J4284" s="1" t="s">
        <v>6851</v>
      </c>
      <c r="K4284" s="15" t="s">
        <v>29</v>
      </c>
      <c r="L4284" s="15">
        <v>2</v>
      </c>
      <c r="M4284" s="15" t="s">
        <v>30</v>
      </c>
      <c r="N4284" s="15">
        <v>2</v>
      </c>
      <c r="O4284" s="15">
        <v>1</v>
      </c>
      <c r="P4284" s="13" t="s">
        <v>31</v>
      </c>
      <c r="Q4284" s="13" t="s">
        <v>32</v>
      </c>
      <c r="R4284" s="1">
        <v>7.26</v>
      </c>
      <c r="S4284" s="13" t="str" cm="1">
        <f t="array" ref="S4284">IFERROR(_xlfn.TEXTJOIN(", ",TRUE,IF(ChangeLog[ROW_ID]=$T4284,ChangeLog[Change'#],"")),"")</f>
        <v/>
      </c>
      <c r="T4284">
        <v>4287</v>
      </c>
    </row>
    <row r="4285" spans="1:20" ht="17.100000000000001" customHeight="1" x14ac:dyDescent="0.25">
      <c r="A4285" s="1" t="s">
        <v>1242</v>
      </c>
      <c r="B4285" s="15">
        <v>2023</v>
      </c>
      <c r="C4285" s="15" t="s">
        <v>3203</v>
      </c>
      <c r="D4285" s="15" t="s">
        <v>3203</v>
      </c>
      <c r="E4285" s="15" t="s">
        <v>5197</v>
      </c>
      <c r="F4285" s="15" t="s">
        <v>325</v>
      </c>
      <c r="G4285" s="15" t="s">
        <v>6852</v>
      </c>
      <c r="H4285" s="15" t="s">
        <v>3206</v>
      </c>
      <c r="I4285" s="15" t="s">
        <v>12588</v>
      </c>
      <c r="J4285" s="1" t="s">
        <v>6854</v>
      </c>
      <c r="K4285" s="15" t="s">
        <v>29</v>
      </c>
      <c r="L4285" s="15">
        <v>3</v>
      </c>
      <c r="M4285" s="15" t="s">
        <v>57</v>
      </c>
      <c r="N4285" s="15">
        <v>3</v>
      </c>
      <c r="O4285" s="15">
        <v>1</v>
      </c>
      <c r="P4285" s="13" t="s">
        <v>31</v>
      </c>
      <c r="Q4285" s="13" t="s">
        <v>32</v>
      </c>
      <c r="R4285" s="1">
        <v>7.46</v>
      </c>
      <c r="S4285" s="13" t="str" cm="1">
        <f t="array" ref="S4285">IFERROR(_xlfn.TEXTJOIN(", ",TRUE,IF(ChangeLog[ROW_ID]=$T4285,ChangeLog[Change'#],"")),"")</f>
        <v/>
      </c>
      <c r="T4285">
        <v>4288</v>
      </c>
    </row>
    <row r="4286" spans="1:20" ht="17.100000000000001" customHeight="1" x14ac:dyDescent="0.25">
      <c r="A4286" s="1" t="s">
        <v>1242</v>
      </c>
      <c r="B4286" s="15">
        <v>2023</v>
      </c>
      <c r="C4286" s="15" t="s">
        <v>3203</v>
      </c>
      <c r="D4286" s="15" t="s">
        <v>3203</v>
      </c>
      <c r="E4286" s="15" t="s">
        <v>3204</v>
      </c>
      <c r="F4286" s="15" t="s">
        <v>26</v>
      </c>
      <c r="G4286" s="15" t="s">
        <v>3753</v>
      </c>
      <c r="H4286" s="15" t="s">
        <v>3206</v>
      </c>
      <c r="I4286" s="15" t="s">
        <v>12589</v>
      </c>
      <c r="J4286" s="1" t="s">
        <v>6856</v>
      </c>
      <c r="K4286" s="15" t="s">
        <v>29</v>
      </c>
      <c r="L4286" s="15">
        <v>3</v>
      </c>
      <c r="M4286" s="15" t="s">
        <v>57</v>
      </c>
      <c r="N4286" s="15">
        <v>3</v>
      </c>
      <c r="O4286" s="15">
        <v>1</v>
      </c>
      <c r="P4286" s="13" t="s">
        <v>31</v>
      </c>
      <c r="Q4286" s="13" t="s">
        <v>32</v>
      </c>
      <c r="R4286" s="1" t="s">
        <v>6700</v>
      </c>
      <c r="S4286" s="13" t="str" cm="1">
        <f t="array" ref="S4286">IFERROR(_xlfn.TEXTJOIN(", ",TRUE,IF(ChangeLog[ROW_ID]=$T4286,ChangeLog[Change'#],"")),"")</f>
        <v/>
      </c>
      <c r="T4286">
        <v>4289</v>
      </c>
    </row>
    <row r="4287" spans="1:20" ht="17.100000000000001" customHeight="1" x14ac:dyDescent="0.25">
      <c r="A4287" s="1" t="s">
        <v>1242</v>
      </c>
      <c r="B4287" s="15">
        <v>2023</v>
      </c>
      <c r="C4287" s="15" t="s">
        <v>3203</v>
      </c>
      <c r="D4287" s="15" t="s">
        <v>3203</v>
      </c>
      <c r="E4287" s="15" t="s">
        <v>3204</v>
      </c>
      <c r="F4287" s="15" t="s">
        <v>49</v>
      </c>
      <c r="G4287" s="15" t="s">
        <v>762</v>
      </c>
      <c r="H4287" s="15" t="s">
        <v>3206</v>
      </c>
      <c r="I4287" s="15" t="s">
        <v>12590</v>
      </c>
      <c r="J4287" s="1" t="s">
        <v>5764</v>
      </c>
      <c r="K4287" s="15" t="s">
        <v>29</v>
      </c>
      <c r="L4287" s="15">
        <v>3</v>
      </c>
      <c r="M4287" s="15" t="s">
        <v>57</v>
      </c>
      <c r="N4287" s="15">
        <v>3</v>
      </c>
      <c r="O4287" s="15">
        <v>1</v>
      </c>
      <c r="P4287" s="13" t="s">
        <v>31</v>
      </c>
      <c r="Q4287" s="13" t="s">
        <v>32</v>
      </c>
      <c r="R4287" s="1" t="s">
        <v>6700</v>
      </c>
      <c r="S4287" s="13" t="str" cm="1">
        <f t="array" ref="S4287">IFERROR(_xlfn.TEXTJOIN(", ",TRUE,IF(ChangeLog[ROW_ID]=$T4287,ChangeLog[Change'#],"")),"")</f>
        <v/>
      </c>
      <c r="T4287">
        <v>4290</v>
      </c>
    </row>
    <row r="4288" spans="1:20" ht="17.100000000000001" customHeight="1" x14ac:dyDescent="0.25">
      <c r="A4288" s="1" t="s">
        <v>1242</v>
      </c>
      <c r="B4288" s="15">
        <v>2023</v>
      </c>
      <c r="C4288" s="15" t="s">
        <v>6858</v>
      </c>
      <c r="D4288" s="15" t="s">
        <v>6858</v>
      </c>
      <c r="E4288" s="15" t="s">
        <v>6858</v>
      </c>
      <c r="F4288" s="15" t="s">
        <v>49</v>
      </c>
      <c r="G4288" s="15" t="s">
        <v>152</v>
      </c>
      <c r="H4288" s="15" t="s">
        <v>6859</v>
      </c>
      <c r="I4288" s="15"/>
      <c r="J4288" s="1" t="s">
        <v>6860</v>
      </c>
      <c r="K4288" s="15" t="s">
        <v>29</v>
      </c>
      <c r="L4288" s="15">
        <v>1</v>
      </c>
      <c r="M4288" s="15" t="s">
        <v>41</v>
      </c>
      <c r="N4288" s="15">
        <v>1</v>
      </c>
      <c r="O4288" s="15">
        <v>1</v>
      </c>
      <c r="P4288" s="15" t="s">
        <v>32</v>
      </c>
      <c r="Q4288" s="13" t="s">
        <v>32</v>
      </c>
      <c r="R4288" s="1"/>
      <c r="S4288" s="13" t="str" cm="1">
        <f t="array" ref="S4288">IFERROR(_xlfn.TEXTJOIN(", ",TRUE,IF(ChangeLog[ROW_ID]=$T4288,ChangeLog[Change'#],"")),"")</f>
        <v/>
      </c>
      <c r="T4288">
        <v>4291</v>
      </c>
    </row>
    <row r="4289" spans="1:20" ht="33.950000000000003" customHeight="1" x14ac:dyDescent="0.25">
      <c r="A4289" s="1" t="s">
        <v>1242</v>
      </c>
      <c r="B4289" s="15">
        <v>2023</v>
      </c>
      <c r="C4289" s="15" t="s">
        <v>4696</v>
      </c>
      <c r="D4289" s="15" t="s">
        <v>4696</v>
      </c>
      <c r="E4289" s="15" t="s">
        <v>4696</v>
      </c>
      <c r="F4289" s="15" t="s">
        <v>26</v>
      </c>
      <c r="G4289" s="15" t="s">
        <v>369</v>
      </c>
      <c r="H4289" s="15" t="s">
        <v>4697</v>
      </c>
      <c r="I4289" s="15" t="s">
        <v>12591</v>
      </c>
      <c r="J4289" s="1" t="s">
        <v>6862</v>
      </c>
      <c r="K4289" s="15" t="s">
        <v>29</v>
      </c>
      <c r="L4289" s="15">
        <v>3</v>
      </c>
      <c r="M4289" s="15" t="s">
        <v>57</v>
      </c>
      <c r="N4289" s="15">
        <v>3</v>
      </c>
      <c r="O4289" s="15">
        <v>1</v>
      </c>
      <c r="P4289" s="13" t="s">
        <v>31</v>
      </c>
      <c r="Q4289" s="13" t="s">
        <v>32</v>
      </c>
      <c r="R4289" s="1">
        <v>1.0885416666666699E-2</v>
      </c>
      <c r="S4289" s="13" t="str" cm="1">
        <f t="array" ref="S4289">IFERROR(_xlfn.TEXTJOIN(", ",TRUE,IF(ChangeLog[ROW_ID]=$T4289,ChangeLog[Change'#],"")),"")</f>
        <v/>
      </c>
      <c r="T4289">
        <v>4292</v>
      </c>
    </row>
    <row r="4290" spans="1:20" ht="17.100000000000001" customHeight="1" x14ac:dyDescent="0.25">
      <c r="A4290" s="1" t="s">
        <v>1242</v>
      </c>
      <c r="B4290" s="15">
        <v>2023</v>
      </c>
      <c r="C4290" s="15" t="s">
        <v>4696</v>
      </c>
      <c r="D4290" s="15" t="s">
        <v>4696</v>
      </c>
      <c r="E4290" s="15" t="s">
        <v>4696</v>
      </c>
      <c r="F4290" s="15" t="s">
        <v>49</v>
      </c>
      <c r="G4290" s="15" t="s">
        <v>369</v>
      </c>
      <c r="H4290" s="15" t="s">
        <v>4697</v>
      </c>
      <c r="I4290" s="15" t="s">
        <v>12592</v>
      </c>
      <c r="J4290" s="1" t="s">
        <v>6864</v>
      </c>
      <c r="K4290" s="15" t="s">
        <v>29</v>
      </c>
      <c r="L4290" s="15">
        <v>3</v>
      </c>
      <c r="M4290" s="15" t="s">
        <v>57</v>
      </c>
      <c r="N4290" s="15">
        <v>3</v>
      </c>
      <c r="O4290" s="15">
        <v>1</v>
      </c>
      <c r="P4290" s="13" t="s">
        <v>31</v>
      </c>
      <c r="Q4290" s="13" t="s">
        <v>32</v>
      </c>
      <c r="R4290" s="1">
        <v>5.2094907407407402E-3</v>
      </c>
      <c r="S4290" s="13" t="str" cm="1">
        <f t="array" ref="S4290">IFERROR(_xlfn.TEXTJOIN(", ",TRUE,IF(ChangeLog[ROW_ID]=$T4290,ChangeLog[Change'#],"")),"")</f>
        <v/>
      </c>
      <c r="T4290">
        <v>4293</v>
      </c>
    </row>
    <row r="4291" spans="1:20" ht="17.100000000000001" customHeight="1" x14ac:dyDescent="0.25">
      <c r="A4291" s="1" t="s">
        <v>1242</v>
      </c>
      <c r="B4291" s="15">
        <v>2023</v>
      </c>
      <c r="C4291" s="15" t="s">
        <v>4992</v>
      </c>
      <c r="D4291" s="15" t="s">
        <v>4992</v>
      </c>
      <c r="E4291" s="15" t="s">
        <v>6603</v>
      </c>
      <c r="F4291" s="15" t="s">
        <v>26</v>
      </c>
      <c r="G4291" s="15" t="s">
        <v>6354</v>
      </c>
      <c r="H4291" s="15" t="s">
        <v>4995</v>
      </c>
      <c r="I4291" s="15" t="s">
        <v>12593</v>
      </c>
      <c r="J4291" s="1" t="s">
        <v>6866</v>
      </c>
      <c r="K4291" s="15" t="s">
        <v>29</v>
      </c>
      <c r="L4291" s="15">
        <v>2</v>
      </c>
      <c r="M4291" s="15" t="s">
        <v>30</v>
      </c>
      <c r="N4291" s="15">
        <v>2</v>
      </c>
      <c r="O4291" s="15">
        <v>1</v>
      </c>
      <c r="P4291" s="13" t="s">
        <v>31</v>
      </c>
      <c r="Q4291" s="13" t="s">
        <v>32</v>
      </c>
      <c r="R4291" s="1" t="s">
        <v>6867</v>
      </c>
      <c r="S4291" s="13" t="str" cm="1">
        <f t="array" ref="S4291">IFERROR(_xlfn.TEXTJOIN(", ",TRUE,IF(ChangeLog[ROW_ID]=$T4291,ChangeLog[Change'#],"")),"")</f>
        <v/>
      </c>
      <c r="T4291">
        <v>4294</v>
      </c>
    </row>
    <row r="4292" spans="1:20" ht="17.100000000000001" customHeight="1" x14ac:dyDescent="0.25">
      <c r="A4292" s="1" t="s">
        <v>1242</v>
      </c>
      <c r="B4292" s="15">
        <v>2023</v>
      </c>
      <c r="C4292" s="15" t="s">
        <v>4992</v>
      </c>
      <c r="D4292" s="15" t="s">
        <v>4992</v>
      </c>
      <c r="E4292" s="15" t="s">
        <v>6603</v>
      </c>
      <c r="F4292" s="15" t="s">
        <v>26</v>
      </c>
      <c r="G4292" s="15" t="s">
        <v>6604</v>
      </c>
      <c r="H4292" s="15" t="s">
        <v>4995</v>
      </c>
      <c r="I4292" s="15" t="s">
        <v>12594</v>
      </c>
      <c r="J4292" s="1" t="s">
        <v>5616</v>
      </c>
      <c r="K4292" s="15" t="s">
        <v>29</v>
      </c>
      <c r="L4292" s="15">
        <v>3</v>
      </c>
      <c r="M4292" s="15" t="s">
        <v>57</v>
      </c>
      <c r="N4292" s="15">
        <v>3</v>
      </c>
      <c r="O4292" s="15">
        <v>1</v>
      </c>
      <c r="P4292" s="13" t="s">
        <v>31</v>
      </c>
      <c r="Q4292" s="13" t="s">
        <v>32</v>
      </c>
      <c r="R4292" s="1" t="s">
        <v>6869</v>
      </c>
      <c r="S4292" s="13" t="str" cm="1">
        <f t="array" ref="S4292">IFERROR(_xlfn.TEXTJOIN(", ",TRUE,IF(ChangeLog[ROW_ID]=$T4292,ChangeLog[Change'#],"")),"")</f>
        <v/>
      </c>
      <c r="T4292">
        <v>4295</v>
      </c>
    </row>
    <row r="4293" spans="1:20" ht="17.100000000000001" customHeight="1" x14ac:dyDescent="0.25">
      <c r="A4293" s="1" t="s">
        <v>1242</v>
      </c>
      <c r="B4293" s="15">
        <v>2023</v>
      </c>
      <c r="C4293" s="15" t="s">
        <v>4992</v>
      </c>
      <c r="D4293" s="15" t="s">
        <v>4992</v>
      </c>
      <c r="E4293" s="15" t="s">
        <v>6603</v>
      </c>
      <c r="F4293" s="15" t="s">
        <v>26</v>
      </c>
      <c r="G4293" s="15" t="s">
        <v>237</v>
      </c>
      <c r="H4293" s="15" t="s">
        <v>4995</v>
      </c>
      <c r="I4293" s="15" t="s">
        <v>12595</v>
      </c>
      <c r="J4293" s="1" t="s">
        <v>6871</v>
      </c>
      <c r="K4293" s="15" t="s">
        <v>29</v>
      </c>
      <c r="L4293" s="15">
        <v>3</v>
      </c>
      <c r="M4293" s="15" t="s">
        <v>57</v>
      </c>
      <c r="N4293" s="15">
        <v>3</v>
      </c>
      <c r="O4293" s="15">
        <v>1</v>
      </c>
      <c r="P4293" s="13" t="s">
        <v>31</v>
      </c>
      <c r="Q4293" s="13" t="s">
        <v>32</v>
      </c>
      <c r="R4293" s="1" t="s">
        <v>6872</v>
      </c>
      <c r="S4293" s="13" t="str" cm="1">
        <f t="array" ref="S4293">IFERROR(_xlfn.TEXTJOIN(", ",TRUE,IF(ChangeLog[ROW_ID]=$T4293,ChangeLog[Change'#],"")),"")</f>
        <v/>
      </c>
      <c r="T4293">
        <v>4296</v>
      </c>
    </row>
    <row r="4294" spans="1:20" ht="17.100000000000001" customHeight="1" x14ac:dyDescent="0.25">
      <c r="A4294" s="1" t="s">
        <v>1242</v>
      </c>
      <c r="B4294" s="15">
        <v>2023</v>
      </c>
      <c r="C4294" s="15" t="s">
        <v>4992</v>
      </c>
      <c r="D4294" s="15" t="s">
        <v>4992</v>
      </c>
      <c r="E4294" s="15" t="s">
        <v>4993</v>
      </c>
      <c r="F4294" s="15" t="s">
        <v>49</v>
      </c>
      <c r="G4294" s="15" t="s">
        <v>3637</v>
      </c>
      <c r="H4294" s="15" t="s">
        <v>4995</v>
      </c>
      <c r="I4294" s="15" t="s">
        <v>12596</v>
      </c>
      <c r="J4294" s="1" t="s">
        <v>6874</v>
      </c>
      <c r="K4294" s="15" t="s">
        <v>29</v>
      </c>
      <c r="L4294" s="15">
        <v>2</v>
      </c>
      <c r="M4294" s="15" t="s">
        <v>30</v>
      </c>
      <c r="N4294" s="15">
        <v>2</v>
      </c>
      <c r="O4294" s="15">
        <v>1</v>
      </c>
      <c r="P4294" s="13" t="s">
        <v>31</v>
      </c>
      <c r="Q4294" s="13" t="s">
        <v>32</v>
      </c>
      <c r="R4294" s="1" t="s">
        <v>6875</v>
      </c>
      <c r="S4294" s="13" t="str" cm="1">
        <f t="array" ref="S4294">IFERROR(_xlfn.TEXTJOIN(", ",TRUE,IF(ChangeLog[ROW_ID]=$T4294,ChangeLog[Change'#],"")),"")</f>
        <v/>
      </c>
      <c r="T4294">
        <v>4297</v>
      </c>
    </row>
    <row r="4295" spans="1:20" ht="17.100000000000001" customHeight="1" x14ac:dyDescent="0.25">
      <c r="A4295" s="1" t="s">
        <v>1242</v>
      </c>
      <c r="B4295" s="15">
        <v>2023</v>
      </c>
      <c r="C4295" s="15" t="s">
        <v>4992</v>
      </c>
      <c r="D4295" s="15" t="s">
        <v>4992</v>
      </c>
      <c r="E4295" s="15" t="s">
        <v>4993</v>
      </c>
      <c r="F4295" s="15" t="s">
        <v>26</v>
      </c>
      <c r="G4295" s="15" t="s">
        <v>6876</v>
      </c>
      <c r="H4295" s="15" t="s">
        <v>4995</v>
      </c>
      <c r="I4295" s="15" t="s">
        <v>12597</v>
      </c>
      <c r="J4295" s="1" t="s">
        <v>5322</v>
      </c>
      <c r="K4295" s="15" t="s">
        <v>29</v>
      </c>
      <c r="L4295" s="15">
        <v>2</v>
      </c>
      <c r="M4295" s="15" t="s">
        <v>30</v>
      </c>
      <c r="N4295" s="15">
        <v>2</v>
      </c>
      <c r="O4295" s="15">
        <v>1</v>
      </c>
      <c r="P4295" s="13" t="s">
        <v>31</v>
      </c>
      <c r="Q4295" s="13" t="s">
        <v>32</v>
      </c>
      <c r="R4295" s="1" t="s">
        <v>6878</v>
      </c>
      <c r="S4295" s="13" t="str" cm="1">
        <f t="array" ref="S4295">IFERROR(_xlfn.TEXTJOIN(", ",TRUE,IF(ChangeLog[ROW_ID]=$T4295,ChangeLog[Change'#],"")),"")</f>
        <v/>
      </c>
      <c r="T4295">
        <v>4298</v>
      </c>
    </row>
    <row r="4296" spans="1:20" ht="17.100000000000001" customHeight="1" x14ac:dyDescent="0.25">
      <c r="A4296" s="1" t="s">
        <v>1242</v>
      </c>
      <c r="B4296" s="15">
        <v>2023</v>
      </c>
      <c r="C4296" s="15" t="s">
        <v>4992</v>
      </c>
      <c r="D4296" s="15" t="s">
        <v>4992</v>
      </c>
      <c r="E4296" s="15" t="s">
        <v>4993</v>
      </c>
      <c r="F4296" s="15" t="s">
        <v>26</v>
      </c>
      <c r="G4296" s="15" t="s">
        <v>243</v>
      </c>
      <c r="H4296" s="15" t="s">
        <v>4995</v>
      </c>
      <c r="I4296" s="15" t="s">
        <v>12598</v>
      </c>
      <c r="J4296" s="1" t="s">
        <v>6880</v>
      </c>
      <c r="K4296" s="15" t="s">
        <v>29</v>
      </c>
      <c r="L4296" s="15">
        <v>3</v>
      </c>
      <c r="M4296" s="15" t="s">
        <v>57</v>
      </c>
      <c r="N4296" s="15">
        <v>3</v>
      </c>
      <c r="O4296" s="15">
        <v>1</v>
      </c>
      <c r="P4296" s="13" t="s">
        <v>31</v>
      </c>
      <c r="Q4296" s="13" t="s">
        <v>32</v>
      </c>
      <c r="R4296" s="1" t="s">
        <v>6881</v>
      </c>
      <c r="S4296" s="13" t="str" cm="1">
        <f t="array" ref="S4296">IFERROR(_xlfn.TEXTJOIN(", ",TRUE,IF(ChangeLog[ROW_ID]=$T4296,ChangeLog[Change'#],"")),"")</f>
        <v/>
      </c>
      <c r="T4296">
        <v>4299</v>
      </c>
    </row>
    <row r="4297" spans="1:20" ht="17.100000000000001" customHeight="1" x14ac:dyDescent="0.25">
      <c r="A4297" s="1" t="s">
        <v>1242</v>
      </c>
      <c r="B4297" s="15">
        <v>2023</v>
      </c>
      <c r="C4297" s="15" t="s">
        <v>4992</v>
      </c>
      <c r="D4297" s="15" t="s">
        <v>4992</v>
      </c>
      <c r="E4297" s="15" t="s">
        <v>4993</v>
      </c>
      <c r="F4297" s="15" t="s">
        <v>26</v>
      </c>
      <c r="G4297" s="15" t="s">
        <v>4994</v>
      </c>
      <c r="H4297" s="15" t="s">
        <v>4995</v>
      </c>
      <c r="I4297" s="15" t="s">
        <v>12599</v>
      </c>
      <c r="J4297" s="1" t="s">
        <v>6398</v>
      </c>
      <c r="K4297" s="15" t="s">
        <v>29</v>
      </c>
      <c r="L4297" s="15">
        <v>3</v>
      </c>
      <c r="M4297" s="15" t="s">
        <v>57</v>
      </c>
      <c r="N4297" s="15">
        <v>3</v>
      </c>
      <c r="O4297" s="15">
        <v>1</v>
      </c>
      <c r="P4297" s="13" t="s">
        <v>31</v>
      </c>
      <c r="Q4297" s="13" t="s">
        <v>32</v>
      </c>
      <c r="R4297" s="1" t="s">
        <v>6883</v>
      </c>
      <c r="S4297" s="13" t="str" cm="1">
        <f t="array" ref="S4297">IFERROR(_xlfn.TEXTJOIN(", ",TRUE,IF(ChangeLog[ROW_ID]=$T4297,ChangeLog[Change'#],"")),"")</f>
        <v/>
      </c>
      <c r="T4297">
        <v>4300</v>
      </c>
    </row>
    <row r="4298" spans="1:20" ht="17.100000000000001" customHeight="1" x14ac:dyDescent="0.25">
      <c r="A4298" s="1" t="s">
        <v>1242</v>
      </c>
      <c r="B4298" s="15">
        <v>2023</v>
      </c>
      <c r="C4298" s="15" t="s">
        <v>4992</v>
      </c>
      <c r="D4298" s="15" t="s">
        <v>4992</v>
      </c>
      <c r="E4298" s="15" t="s">
        <v>4993</v>
      </c>
      <c r="F4298" s="15" t="s">
        <v>49</v>
      </c>
      <c r="G4298" s="15" t="s">
        <v>6884</v>
      </c>
      <c r="H4298" s="15" t="s">
        <v>4995</v>
      </c>
      <c r="I4298" s="15" t="s">
        <v>12600</v>
      </c>
      <c r="J4298" s="1" t="s">
        <v>6886</v>
      </c>
      <c r="K4298" s="15" t="s">
        <v>29</v>
      </c>
      <c r="L4298" s="15">
        <v>3</v>
      </c>
      <c r="M4298" s="15" t="s">
        <v>57</v>
      </c>
      <c r="N4298" s="15">
        <v>3</v>
      </c>
      <c r="O4298" s="15">
        <v>1</v>
      </c>
      <c r="P4298" s="13" t="s">
        <v>31</v>
      </c>
      <c r="Q4298" s="13" t="s">
        <v>32</v>
      </c>
      <c r="R4298" s="1" t="s">
        <v>6887</v>
      </c>
      <c r="S4298" s="13" t="str" cm="1">
        <f t="array" ref="S4298">IFERROR(_xlfn.TEXTJOIN(", ",TRUE,IF(ChangeLog[ROW_ID]=$T4298,ChangeLog[Change'#],"")),"")</f>
        <v/>
      </c>
      <c r="T4298">
        <v>4301</v>
      </c>
    </row>
    <row r="4299" spans="1:20" ht="17.100000000000001" customHeight="1" x14ac:dyDescent="0.25">
      <c r="A4299" s="1" t="s">
        <v>1242</v>
      </c>
      <c r="B4299" s="15">
        <v>2023</v>
      </c>
      <c r="C4299" s="15" t="s">
        <v>4992</v>
      </c>
      <c r="D4299" s="15" t="s">
        <v>4992</v>
      </c>
      <c r="E4299" s="15" t="s">
        <v>4993</v>
      </c>
      <c r="F4299" s="15" t="s">
        <v>26</v>
      </c>
      <c r="G4299" s="15" t="s">
        <v>6888</v>
      </c>
      <c r="H4299" s="15" t="s">
        <v>4995</v>
      </c>
      <c r="I4299" s="15" t="s">
        <v>12601</v>
      </c>
      <c r="J4299" s="1" t="s">
        <v>5616</v>
      </c>
      <c r="K4299" s="15" t="s">
        <v>29</v>
      </c>
      <c r="L4299" s="15">
        <v>1</v>
      </c>
      <c r="M4299" s="15" t="s">
        <v>41</v>
      </c>
      <c r="N4299" s="15">
        <v>1</v>
      </c>
      <c r="O4299" s="15">
        <v>1</v>
      </c>
      <c r="P4299" s="13" t="s">
        <v>31</v>
      </c>
      <c r="Q4299" s="13" t="s">
        <v>32</v>
      </c>
      <c r="R4299" s="1" t="s">
        <v>6890</v>
      </c>
      <c r="S4299" s="13" t="str" cm="1">
        <f t="array" ref="S4299">IFERROR(_xlfn.TEXTJOIN(", ",TRUE,IF(ChangeLog[ROW_ID]=$T4299,ChangeLog[Change'#],"")),"")</f>
        <v/>
      </c>
      <c r="T4299">
        <v>4302</v>
      </c>
    </row>
    <row r="4300" spans="1:20" ht="17.100000000000001" customHeight="1" x14ac:dyDescent="0.25">
      <c r="A4300" s="1" t="s">
        <v>1242</v>
      </c>
      <c r="B4300" s="15">
        <v>2023</v>
      </c>
      <c r="C4300" s="15" t="s">
        <v>189</v>
      </c>
      <c r="D4300" s="15" t="s">
        <v>189</v>
      </c>
      <c r="E4300" s="15" t="s">
        <v>190</v>
      </c>
      <c r="F4300" s="15" t="s">
        <v>26</v>
      </c>
      <c r="G4300" s="15" t="s">
        <v>490</v>
      </c>
      <c r="H4300" s="15" t="s">
        <v>3517</v>
      </c>
      <c r="I4300" s="15" t="s">
        <v>12602</v>
      </c>
      <c r="J4300" s="1" t="s">
        <v>492</v>
      </c>
      <c r="K4300" s="15" t="s">
        <v>29</v>
      </c>
      <c r="L4300" s="15">
        <v>1</v>
      </c>
      <c r="M4300" s="15" t="s">
        <v>41</v>
      </c>
      <c r="N4300" s="15">
        <v>1</v>
      </c>
      <c r="O4300" s="15">
        <v>1</v>
      </c>
      <c r="P4300" s="13" t="s">
        <v>31</v>
      </c>
      <c r="Q4300" s="13" t="s">
        <v>32</v>
      </c>
      <c r="R4300" s="1">
        <v>9.7100000000000009</v>
      </c>
      <c r="S4300" s="13" t="str" cm="1">
        <f t="array" ref="S4300">IFERROR(_xlfn.TEXTJOIN(", ",TRUE,IF(ChangeLog[ROW_ID]=$T4300,ChangeLog[Change'#],"")),"")</f>
        <v/>
      </c>
      <c r="T4300">
        <v>4303</v>
      </c>
    </row>
    <row r="4301" spans="1:20" ht="17.100000000000001" customHeight="1" x14ac:dyDescent="0.25">
      <c r="A4301" s="1" t="s">
        <v>1242</v>
      </c>
      <c r="B4301" s="15">
        <v>2023</v>
      </c>
      <c r="C4301" s="15" t="s">
        <v>189</v>
      </c>
      <c r="D4301" s="15" t="s">
        <v>189</v>
      </c>
      <c r="E4301" s="15" t="s">
        <v>190</v>
      </c>
      <c r="F4301" s="15" t="s">
        <v>49</v>
      </c>
      <c r="G4301" s="15" t="s">
        <v>490</v>
      </c>
      <c r="H4301" s="15" t="s">
        <v>3517</v>
      </c>
      <c r="I4301" s="15" t="s">
        <v>12603</v>
      </c>
      <c r="J4301" s="1" t="s">
        <v>6613</v>
      </c>
      <c r="K4301" s="15" t="s">
        <v>29</v>
      </c>
      <c r="L4301" s="15">
        <v>1</v>
      </c>
      <c r="M4301" s="15" t="s">
        <v>41</v>
      </c>
      <c r="N4301" s="15">
        <v>1</v>
      </c>
      <c r="O4301" s="15">
        <v>1</v>
      </c>
      <c r="P4301" s="13" t="s">
        <v>31</v>
      </c>
      <c r="Q4301" s="13" t="s">
        <v>32</v>
      </c>
      <c r="R4301" s="1">
        <v>9.6029999999999998</v>
      </c>
      <c r="S4301" s="13" t="str" cm="1">
        <f t="array" ref="S4301">IFERROR(_xlfn.TEXTJOIN(", ",TRUE,IF(ChangeLog[ROW_ID]=$T4301,ChangeLog[Change'#],"")),"")</f>
        <v/>
      </c>
      <c r="T4301">
        <v>4304</v>
      </c>
    </row>
    <row r="4302" spans="1:20" ht="17.100000000000001" customHeight="1" x14ac:dyDescent="0.25">
      <c r="A4302" s="1" t="s">
        <v>1242</v>
      </c>
      <c r="B4302" s="15">
        <v>2023</v>
      </c>
      <c r="C4302" s="15" t="s">
        <v>189</v>
      </c>
      <c r="D4302" s="15" t="s">
        <v>189</v>
      </c>
      <c r="E4302" s="15" t="s">
        <v>190</v>
      </c>
      <c r="F4302" s="15" t="s">
        <v>49</v>
      </c>
      <c r="G4302" s="15" t="s">
        <v>490</v>
      </c>
      <c r="H4302" s="15" t="s">
        <v>3517</v>
      </c>
      <c r="I4302" s="15" t="s">
        <v>12603</v>
      </c>
      <c r="J4302" s="1" t="s">
        <v>6615</v>
      </c>
      <c r="K4302" s="15" t="s">
        <v>29</v>
      </c>
      <c r="L4302" s="15">
        <v>2</v>
      </c>
      <c r="M4302" s="15" t="s">
        <v>30</v>
      </c>
      <c r="N4302" s="15">
        <v>2</v>
      </c>
      <c r="O4302" s="15">
        <v>1</v>
      </c>
      <c r="P4302" s="13" t="s">
        <v>31</v>
      </c>
      <c r="Q4302" s="13" t="s">
        <v>32</v>
      </c>
      <c r="R4302" s="1">
        <v>9.58</v>
      </c>
      <c r="S4302" s="13" t="str" cm="1">
        <f t="array" ref="S4302">IFERROR(_xlfn.TEXTJOIN(", ",TRUE,IF(ChangeLog[ROW_ID]=$T4302,ChangeLog[Change'#],"")),"")</f>
        <v/>
      </c>
      <c r="T4302">
        <v>4305</v>
      </c>
    </row>
    <row r="4303" spans="1:20" ht="17.100000000000001" customHeight="1" x14ac:dyDescent="0.25">
      <c r="A4303" s="1" t="s">
        <v>1242</v>
      </c>
      <c r="B4303" s="15">
        <v>2023</v>
      </c>
      <c r="C4303" s="15" t="s">
        <v>189</v>
      </c>
      <c r="D4303" s="15" t="s">
        <v>189</v>
      </c>
      <c r="E4303" s="15" t="s">
        <v>190</v>
      </c>
      <c r="F4303" s="15" t="s">
        <v>26</v>
      </c>
      <c r="G4303" s="15" t="s">
        <v>397</v>
      </c>
      <c r="H4303" s="15" t="s">
        <v>3517</v>
      </c>
      <c r="I4303" s="15" t="s">
        <v>6611</v>
      </c>
      <c r="J4303" s="1" t="s">
        <v>492</v>
      </c>
      <c r="K4303" s="15" t="s">
        <v>29</v>
      </c>
      <c r="L4303" s="15">
        <v>2</v>
      </c>
      <c r="M4303" s="15" t="s">
        <v>30</v>
      </c>
      <c r="N4303" s="15">
        <v>2</v>
      </c>
      <c r="O4303" s="15">
        <v>1</v>
      </c>
      <c r="P4303" s="13" t="s">
        <v>31</v>
      </c>
      <c r="Q4303" s="13" t="s">
        <v>32</v>
      </c>
      <c r="R4303" s="1">
        <v>9.67</v>
      </c>
      <c r="S4303" s="13" t="str" cm="1">
        <f t="array" ref="S4303">IFERROR(_xlfn.TEXTJOIN(", ",TRUE,IF(ChangeLog[ROW_ID]=$T4303,ChangeLog[Change'#],"")),"")</f>
        <v/>
      </c>
      <c r="T4303">
        <v>4306</v>
      </c>
    </row>
    <row r="4304" spans="1:20" ht="17.100000000000001" customHeight="1" x14ac:dyDescent="0.25">
      <c r="A4304" s="1" t="s">
        <v>1242</v>
      </c>
      <c r="B4304" s="15">
        <v>2023</v>
      </c>
      <c r="C4304" s="15" t="s">
        <v>189</v>
      </c>
      <c r="D4304" s="15" t="s">
        <v>189</v>
      </c>
      <c r="E4304" s="15" t="s">
        <v>190</v>
      </c>
      <c r="F4304" s="15" t="s">
        <v>26</v>
      </c>
      <c r="G4304" s="15" t="s">
        <v>269</v>
      </c>
      <c r="H4304" s="15" t="s">
        <v>3517</v>
      </c>
      <c r="I4304" s="15" t="s">
        <v>12604</v>
      </c>
      <c r="J4304" s="1" t="s">
        <v>6895</v>
      </c>
      <c r="K4304" s="15" t="s">
        <v>29</v>
      </c>
      <c r="L4304" s="15">
        <v>2</v>
      </c>
      <c r="M4304" s="15" t="s">
        <v>30</v>
      </c>
      <c r="N4304" s="15">
        <v>2</v>
      </c>
      <c r="O4304" s="15">
        <v>1</v>
      </c>
      <c r="P4304" s="13" t="s">
        <v>31</v>
      </c>
      <c r="Q4304" s="13" t="s">
        <v>32</v>
      </c>
      <c r="R4304" s="1">
        <v>19.119</v>
      </c>
      <c r="S4304" s="13" t="str" cm="1">
        <f t="array" ref="S4304">IFERROR(_xlfn.TEXTJOIN(", ",TRUE,IF(ChangeLog[ROW_ID]=$T4304,ChangeLog[Change'#],"")),"")</f>
        <v/>
      </c>
      <c r="T4304">
        <v>4307</v>
      </c>
    </row>
    <row r="4305" spans="1:20" ht="17.100000000000001" customHeight="1" x14ac:dyDescent="0.25">
      <c r="A4305" s="1" t="s">
        <v>1242</v>
      </c>
      <c r="B4305" s="15">
        <v>2023</v>
      </c>
      <c r="C4305" s="15" t="s">
        <v>189</v>
      </c>
      <c r="D4305" s="15" t="s">
        <v>189</v>
      </c>
      <c r="E4305" s="15" t="s">
        <v>190</v>
      </c>
      <c r="F4305" s="15" t="s">
        <v>49</v>
      </c>
      <c r="G4305" s="15" t="s">
        <v>4703</v>
      </c>
      <c r="H4305" s="15" t="s">
        <v>3517</v>
      </c>
      <c r="I4305" s="15" t="s">
        <v>12605</v>
      </c>
      <c r="J4305" s="1" t="s">
        <v>6897</v>
      </c>
      <c r="K4305" s="15" t="s">
        <v>29</v>
      </c>
      <c r="L4305" s="15">
        <v>3</v>
      </c>
      <c r="M4305" s="15" t="s">
        <v>57</v>
      </c>
      <c r="N4305" s="15">
        <v>3</v>
      </c>
      <c r="O4305" s="15">
        <v>1</v>
      </c>
      <c r="P4305" s="13" t="s">
        <v>31</v>
      </c>
      <c r="Q4305" s="13" t="s">
        <v>32</v>
      </c>
      <c r="R4305" s="1">
        <v>9.3930000000000007</v>
      </c>
      <c r="S4305" s="13" t="str" cm="1">
        <f t="array" ref="S4305">IFERROR(_xlfn.TEXTJOIN(", ",TRUE,IF(ChangeLog[ROW_ID]=$T4305,ChangeLog[Change'#],"")),"")</f>
        <v/>
      </c>
      <c r="T4305">
        <v>4308</v>
      </c>
    </row>
    <row r="4306" spans="1:20" ht="17.100000000000001" customHeight="1" x14ac:dyDescent="0.25">
      <c r="A4306" s="1" t="s">
        <v>1242</v>
      </c>
      <c r="B4306" s="15">
        <v>2023</v>
      </c>
      <c r="C4306" s="15" t="s">
        <v>495</v>
      </c>
      <c r="D4306" s="15" t="s">
        <v>495</v>
      </c>
      <c r="E4306" s="15" t="s">
        <v>495</v>
      </c>
      <c r="F4306" s="15" t="s">
        <v>49</v>
      </c>
      <c r="G4306" s="15" t="s">
        <v>496</v>
      </c>
      <c r="H4306" s="15" t="s">
        <v>6898</v>
      </c>
      <c r="I4306" s="15" t="s">
        <v>6619</v>
      </c>
      <c r="J4306" s="1" t="s">
        <v>498</v>
      </c>
      <c r="K4306" s="15" t="s">
        <v>29</v>
      </c>
      <c r="L4306" s="15">
        <v>1</v>
      </c>
      <c r="M4306" s="15" t="s">
        <v>41</v>
      </c>
      <c r="N4306" s="15">
        <v>1</v>
      </c>
      <c r="O4306" s="15">
        <v>1</v>
      </c>
      <c r="P4306" s="13" t="s">
        <v>31</v>
      </c>
      <c r="Q4306" s="13" t="s">
        <v>32</v>
      </c>
      <c r="R4306" s="1" t="s">
        <v>6900</v>
      </c>
      <c r="S4306" s="13" t="str" cm="1">
        <f t="array" ref="S4306">IFERROR(_xlfn.TEXTJOIN(", ",TRUE,IF(ChangeLog[ROW_ID]=$T4306,ChangeLog[Change'#],"")),"")</f>
        <v>361</v>
      </c>
      <c r="T4306">
        <v>4309</v>
      </c>
    </row>
    <row r="4307" spans="1:20" ht="17.100000000000001" customHeight="1" x14ac:dyDescent="0.25">
      <c r="A4307" s="1" t="s">
        <v>1242</v>
      </c>
      <c r="B4307" s="15">
        <v>2023</v>
      </c>
      <c r="C4307" s="15" t="s">
        <v>495</v>
      </c>
      <c r="D4307" s="15" t="s">
        <v>495</v>
      </c>
      <c r="E4307" s="15" t="s">
        <v>495</v>
      </c>
      <c r="F4307" s="15" t="s">
        <v>26</v>
      </c>
      <c r="G4307" s="15" t="s">
        <v>496</v>
      </c>
      <c r="H4307" s="15" t="s">
        <v>6898</v>
      </c>
      <c r="I4307" s="15" t="s">
        <v>12606</v>
      </c>
      <c r="J4307" s="1" t="s">
        <v>6902</v>
      </c>
      <c r="K4307" s="15" t="s">
        <v>29</v>
      </c>
      <c r="L4307" s="15">
        <v>1</v>
      </c>
      <c r="M4307" s="15" t="s">
        <v>41</v>
      </c>
      <c r="N4307" s="15">
        <v>1</v>
      </c>
      <c r="O4307" s="15">
        <v>1</v>
      </c>
      <c r="P4307" s="13" t="s">
        <v>31</v>
      </c>
      <c r="Q4307" s="13" t="s">
        <v>32</v>
      </c>
      <c r="R4307" s="1" t="s">
        <v>6900</v>
      </c>
      <c r="S4307" s="13" t="str" cm="1">
        <f t="array" ref="S4307">IFERROR(_xlfn.TEXTJOIN(", ",TRUE,IF(ChangeLog[ROW_ID]=$T4307,ChangeLog[Change'#],"")),"")</f>
        <v>362</v>
      </c>
      <c r="T4307">
        <v>4310</v>
      </c>
    </row>
    <row r="4308" spans="1:20" ht="17.100000000000001" customHeight="1" x14ac:dyDescent="0.25">
      <c r="A4308" s="1" t="s">
        <v>1242</v>
      </c>
      <c r="B4308" s="15">
        <v>2023</v>
      </c>
      <c r="C4308" s="15" t="s">
        <v>495</v>
      </c>
      <c r="D4308" s="15" t="s">
        <v>495</v>
      </c>
      <c r="E4308" s="15" t="s">
        <v>495</v>
      </c>
      <c r="F4308" s="15" t="s">
        <v>26</v>
      </c>
      <c r="G4308" s="15" t="s">
        <v>496</v>
      </c>
      <c r="H4308" s="15" t="s">
        <v>6898</v>
      </c>
      <c r="I4308" s="15" t="s">
        <v>6621</v>
      </c>
      <c r="J4308" s="1" t="s">
        <v>6622</v>
      </c>
      <c r="K4308" s="15" t="s">
        <v>29</v>
      </c>
      <c r="L4308" s="15">
        <v>2</v>
      </c>
      <c r="M4308" s="15" t="s">
        <v>30</v>
      </c>
      <c r="N4308" s="15">
        <v>2</v>
      </c>
      <c r="O4308" s="15">
        <v>1</v>
      </c>
      <c r="P4308" s="13" t="s">
        <v>31</v>
      </c>
      <c r="Q4308" s="13" t="s">
        <v>32</v>
      </c>
      <c r="R4308" s="1" t="s">
        <v>6904</v>
      </c>
      <c r="S4308" s="13" t="str" cm="1">
        <f t="array" ref="S4308">IFERROR(_xlfn.TEXTJOIN(", ",TRUE,IF(ChangeLog[ROW_ID]=$T4308,ChangeLog[Change'#],"")),"")</f>
        <v>367</v>
      </c>
      <c r="T4308">
        <v>4311</v>
      </c>
    </row>
    <row r="4309" spans="1:20" ht="17.100000000000001" customHeight="1" x14ac:dyDescent="0.25">
      <c r="A4309" s="1" t="s">
        <v>1242</v>
      </c>
      <c r="B4309" s="15">
        <v>2023</v>
      </c>
      <c r="C4309" s="15" t="s">
        <v>495</v>
      </c>
      <c r="D4309" s="15" t="s">
        <v>495</v>
      </c>
      <c r="E4309" s="15" t="s">
        <v>495</v>
      </c>
      <c r="F4309" s="15" t="s">
        <v>49</v>
      </c>
      <c r="G4309" s="15" t="s">
        <v>496</v>
      </c>
      <c r="H4309" s="15" t="s">
        <v>6898</v>
      </c>
      <c r="I4309" s="15" t="s">
        <v>6619</v>
      </c>
      <c r="J4309" s="1" t="s">
        <v>6905</v>
      </c>
      <c r="K4309" s="15" t="s">
        <v>29</v>
      </c>
      <c r="L4309" s="15">
        <v>3</v>
      </c>
      <c r="M4309" s="15" t="s">
        <v>57</v>
      </c>
      <c r="N4309" s="15">
        <v>3</v>
      </c>
      <c r="O4309" s="15">
        <v>1</v>
      </c>
      <c r="P4309" s="13" t="s">
        <v>31</v>
      </c>
      <c r="Q4309" s="13" t="s">
        <v>32</v>
      </c>
      <c r="R4309" s="1" t="s">
        <v>6700</v>
      </c>
      <c r="S4309" s="13" t="str" cm="1">
        <f t="array" ref="S4309">IFERROR(_xlfn.TEXTJOIN(", ",TRUE,IF(ChangeLog[ROW_ID]=$T4309,ChangeLog[Change'#],"")),"")</f>
        <v>368</v>
      </c>
      <c r="T4309">
        <v>4312</v>
      </c>
    </row>
    <row r="4310" spans="1:20" ht="17.100000000000001" customHeight="1" x14ac:dyDescent="0.25">
      <c r="A4310" s="1" t="s">
        <v>1242</v>
      </c>
      <c r="B4310" s="15">
        <v>2023</v>
      </c>
      <c r="C4310" s="15" t="s">
        <v>495</v>
      </c>
      <c r="D4310" s="15" t="s">
        <v>495</v>
      </c>
      <c r="E4310" s="15" t="s">
        <v>495</v>
      </c>
      <c r="F4310" s="15" t="s">
        <v>26</v>
      </c>
      <c r="G4310" s="15" t="s">
        <v>496</v>
      </c>
      <c r="H4310" s="15" t="s">
        <v>6898</v>
      </c>
      <c r="I4310" s="15" t="s">
        <v>12607</v>
      </c>
      <c r="J4310" s="1" t="s">
        <v>6907</v>
      </c>
      <c r="K4310" s="15" t="s">
        <v>29</v>
      </c>
      <c r="L4310" s="15">
        <v>3</v>
      </c>
      <c r="M4310" s="15" t="s">
        <v>57</v>
      </c>
      <c r="N4310" s="15">
        <v>3</v>
      </c>
      <c r="O4310" s="15">
        <v>1</v>
      </c>
      <c r="P4310" s="13" t="s">
        <v>31</v>
      </c>
      <c r="Q4310" s="13" t="s">
        <v>32</v>
      </c>
      <c r="R4310" s="1" t="s">
        <v>6700</v>
      </c>
      <c r="S4310" s="13" t="str" cm="1">
        <f t="array" ref="S4310">IFERROR(_xlfn.TEXTJOIN(", ",TRUE,IF(ChangeLog[ROW_ID]=$T4310,ChangeLog[Change'#],"")),"")</f>
        <v>369</v>
      </c>
      <c r="T4310">
        <v>4313</v>
      </c>
    </row>
    <row r="4311" spans="1:20" ht="17.100000000000001" customHeight="1" x14ac:dyDescent="0.25">
      <c r="A4311" s="13"/>
      <c r="B4311" s="13">
        <v>2022</v>
      </c>
      <c r="C4311" s="13" t="s">
        <v>47</v>
      </c>
      <c r="D4311" s="13" t="s">
        <v>47</v>
      </c>
      <c r="E4311" s="13" t="s">
        <v>48</v>
      </c>
      <c r="F4311" s="13" t="s">
        <v>49</v>
      </c>
      <c r="G4311" s="13" t="s">
        <v>52</v>
      </c>
      <c r="H4311" s="15" t="s">
        <v>47</v>
      </c>
      <c r="I4311" s="13" t="s">
        <v>460</v>
      </c>
      <c r="J4311" s="14" t="s">
        <v>461</v>
      </c>
      <c r="K4311" s="13" t="s">
        <v>29</v>
      </c>
      <c r="L4311" s="13"/>
      <c r="M4311" s="13" t="s">
        <v>41</v>
      </c>
      <c r="N4311" s="13">
        <v>1</v>
      </c>
      <c r="O4311" s="13">
        <v>1</v>
      </c>
      <c r="P4311" s="13" t="s">
        <v>31</v>
      </c>
      <c r="Q4311" s="13" t="s">
        <v>32</v>
      </c>
      <c r="R4311" s="49">
        <v>22.03</v>
      </c>
      <c r="S4311" s="13" t="str" cm="1">
        <f t="array" ref="S4311">IFERROR(_xlfn.TEXTJOIN(", ",TRUE,IF(ChangeLog[ROW_ID]=$T4311,ChangeLog[Change'#],"")),"")</f>
        <v/>
      </c>
      <c r="T4311">
        <v>220</v>
      </c>
    </row>
  </sheetData>
  <conditionalFormatting sqref="G2:G4311">
    <cfRule type="expression" dxfId="2" priority="5">
      <formula>LEN(TRIM(G2))=0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EEB6920E-E95C-764A-B16A-BC496FB3D771}">
            <xm:f>AND($C2&lt;&gt;"",COUNTIF(Events!$A:$A,$C2)=0)</xm:f>
            <x14:dxf>
              <font>
                <color rgb="FF9C0006"/>
              </font>
              <fill>
                <patternFill patternType="solid">
                  <fgColor indexed="64"/>
                  <bgColor rgb="FFFFC7CE"/>
                </patternFill>
              </fill>
            </x14:dxf>
          </x14:cfRule>
          <xm:sqref>C2:C4311</xm:sqref>
        </x14:conditionalFormatting>
        <x14:conditionalFormatting xmlns:xm="http://schemas.microsoft.com/office/excel/2006/main">
          <x14:cfRule type="expression" priority="2" id="{9BB7864F-A58E-D344-BA15-471299BA3624}">
            <xm:f>AND($D2&lt;&gt;"",COUNTIFS(Events!$A:$A,$C2,Events!$B:$B,$D2)=0)</xm:f>
            <x14:dxf>
              <font>
                <color rgb="FF9C0006"/>
              </font>
              <fill>
                <patternFill patternType="solid">
                  <fgColor indexed="64"/>
                  <bgColor rgb="FFFFC7CE"/>
                </patternFill>
              </fill>
            </x14:dxf>
          </x14:cfRule>
          <xm:sqref>D2:D4311</xm:sqref>
        </x14:conditionalFormatting>
        <x14:conditionalFormatting xmlns:xm="http://schemas.microsoft.com/office/excel/2006/main">
          <x14:cfRule type="expression" priority="3" id="{B38A6965-DFC4-1A42-912F-5DB584736141}">
            <xm:f>AND($E2&lt;&gt;"",COUNTIFS(Events!$B:$B,$D2,Events!$C:$C,$E2)=0)</xm:f>
            <x14:dxf>
              <font>
                <color rgb="FF9C0006"/>
              </font>
              <fill>
                <patternFill patternType="solid">
                  <fgColor indexed="64"/>
                  <bgColor rgb="FFFFC7CE"/>
                </patternFill>
              </fill>
            </x14:dxf>
          </x14:cfRule>
          <xm:sqref>E2:E4311</xm:sqref>
        </x14:conditionalFormatting>
        <x14:conditionalFormatting xmlns:xm="http://schemas.microsoft.com/office/excel/2006/main">
          <x14:cfRule type="expression" priority="7" id="{93CC4BD5-B395-5C49-AC70-3A142FC9D8A2}">
            <xm:f>AND($G2&lt;&gt;"",COUNTIFS(Events!$B:$B,$D2,Events!$C:$C,$E2,Events!$E:$E,$G2)=0)</xm:f>
            <x14:dxf>
              <font>
                <color rgb="FF9C0006"/>
              </font>
              <fill>
                <patternFill patternType="solid">
                  <fgColor indexed="64"/>
                  <bgColor rgb="FFFFC7CE"/>
                </patternFill>
              </fill>
            </x14:dxf>
          </x14:cfRule>
          <xm:sqref>G2:G4311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506191BC-2A08-7746-A458-7F8CFA9FB8AF}">
          <x14:formula1>
            <xm:f>_Helpers!$X$1:$X$80</xm:f>
          </x14:formula1>
          <xm:sqref>C2:C4311</xm:sqref>
        </x14:dataValidation>
        <x14:dataValidation type="list" allowBlank="1" showInputMessage="1" showErrorMessage="1" xr:uid="{E49DE36C-99C0-1C46-ACBA-9AED7B83DC25}">
          <x14:formula1>
            <xm:f>OFFSET(_Helpers!$AA$1,MATCH($C2,_Helpers!$Z:$Z,0)-1,0,COUNTIF(_Helpers!$Z:$Z,$C2),1)</xm:f>
          </x14:formula1>
          <xm:sqref>D2:D4311</xm:sqref>
        </x14:dataValidation>
        <x14:dataValidation type="list" allowBlank="1" showInputMessage="1" showErrorMessage="1" xr:uid="{9B1A5190-D0B3-0149-B704-7B8828094ADA}">
          <x14:formula1>
            <xm:f>OFFSET(_Helpers!$AD$1,MATCH($D2,_Helpers!$AC:$AC,0)-1,0,COUNTIF(_Helpers!$AC:$AC,$D2),1)</xm:f>
          </x14:formula1>
          <xm:sqref>E2:E4311</xm:sqref>
        </x14:dataValidation>
        <x14:dataValidation type="list" allowBlank="1" showInputMessage="1" showErrorMessage="1" xr:uid="{54783F0F-2C81-504A-8DB5-F588A2335929}">
          <x14:formula1>
            <xm:f>OFFSET(_Helpers!$AH$1,MATCH($D2&amp;"|"&amp;$E2,_Helpers!$AJ:$AJ,0)-1,0,COUNTIF(_Helpers!$AJ:$AJ,$D2&amp;"|"&amp;$E2),1)</xm:f>
          </x14:formula1>
          <xm:sqref>F2:F4311</xm:sqref>
        </x14:dataValidation>
        <x14:dataValidation type="list" allowBlank="1" showInputMessage="1" showErrorMessage="1" xr:uid="{40010EFC-1767-FB49-9F99-F209591DC620}">
          <x14:formula1>
            <xm:f>IF($F2="",OFFSET(_Helpers!$AU$1,MATCH($D2&amp;"|"&amp;$E2,_Helpers!$AW:$AW,0)-1,0,COUNTIF(_Helpers!$AW:$AW,$D2&amp;"|"&amp;$E2),1),OFFSET(_Helpers!$AO$1,MATCH($D2&amp;"|"&amp;$E2&amp;"|"&amp;$F2,_Helpers!$AQ:$AQ,0)-1,0,COUNTIF(_Helpers!$AQ:$AQ,$D2&amp;"|"&amp;$E2&amp;"|"&amp;$F2),1))</xm:f>
          </x14:formula1>
          <xm:sqref>G2:G4311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09"/>
  <sheetViews>
    <sheetView topLeftCell="A396" workbookViewId="0">
      <selection activeCell="U384" sqref="U384"/>
    </sheetView>
  </sheetViews>
  <sheetFormatPr defaultColWidth="10.625" defaultRowHeight="15.75" x14ac:dyDescent="0.25"/>
  <cols>
    <col min="1" max="1" width="11.375" customWidth="1"/>
    <col min="2" max="2" width="21.625" customWidth="1"/>
    <col min="3" max="3" width="8.625" customWidth="1"/>
    <col min="4" max="4" width="18.125" customWidth="1"/>
    <col min="5" max="5" width="41.125" customWidth="1"/>
    <col min="6" max="6" width="42.375" customWidth="1"/>
    <col min="7" max="7" width="18.375" customWidth="1"/>
    <col min="8" max="8" width="44.125" customWidth="1"/>
    <col min="9" max="9" width="47.5" customWidth="1"/>
    <col min="10" max="10" width="26.625" customWidth="1"/>
    <col min="11" max="11" width="19.375" customWidth="1"/>
    <col min="12" max="12" width="21.625" customWidth="1"/>
    <col min="13" max="13" width="26.625" customWidth="1"/>
    <col min="14" max="14" width="17.375" customWidth="1"/>
    <col min="15" max="15" width="33.375" customWidth="1"/>
    <col min="16" max="16" width="32.625" customWidth="1"/>
    <col min="17" max="17" width="33.375" customWidth="1"/>
    <col min="18" max="18" width="11.375" customWidth="1"/>
  </cols>
  <sheetData>
    <row r="1" spans="1:20" ht="18.95" customHeight="1" x14ac:dyDescent="0.3">
      <c r="A1" s="23" t="s">
        <v>7953</v>
      </c>
    </row>
    <row r="2" spans="1:20" x14ac:dyDescent="0.25">
      <c r="A2" s="24" t="s">
        <v>7954</v>
      </c>
    </row>
    <row r="4" spans="1:20" x14ac:dyDescent="0.25">
      <c r="A4" s="25" t="s">
        <v>11299</v>
      </c>
      <c r="B4" s="26" t="s">
        <v>0</v>
      </c>
      <c r="C4" s="26" t="s">
        <v>7955</v>
      </c>
      <c r="D4" s="26" t="s">
        <v>12685</v>
      </c>
      <c r="E4" s="26" t="s">
        <v>12736</v>
      </c>
      <c r="F4" s="26" t="s">
        <v>6912</v>
      </c>
      <c r="G4" s="26" t="s">
        <v>7956</v>
      </c>
      <c r="H4" s="26" t="s">
        <v>7957</v>
      </c>
      <c r="I4" s="27" t="s">
        <v>7958</v>
      </c>
      <c r="J4" s="27" t="s">
        <v>7959</v>
      </c>
      <c r="K4" s="27" t="s">
        <v>7960</v>
      </c>
      <c r="L4" s="28" t="s">
        <v>7961</v>
      </c>
      <c r="M4" s="28" t="s">
        <v>12735</v>
      </c>
      <c r="N4" s="28" t="s">
        <v>7962</v>
      </c>
      <c r="O4" s="28" t="s">
        <v>7963</v>
      </c>
      <c r="P4" s="28" t="s">
        <v>12737</v>
      </c>
      <c r="Q4" s="26" t="s">
        <v>7964</v>
      </c>
      <c r="R4" s="26" t="s">
        <v>7965</v>
      </c>
      <c r="S4" s="29" t="s">
        <v>7966</v>
      </c>
      <c r="T4" s="107" t="s">
        <v>23</v>
      </c>
    </row>
    <row r="5" spans="1:20" x14ac:dyDescent="0.25">
      <c r="A5" s="54">
        <v>1</v>
      </c>
      <c r="B5" s="31" t="s">
        <v>1</v>
      </c>
      <c r="C5" s="31"/>
      <c r="D5" s="31" t="s">
        <v>12686</v>
      </c>
      <c r="E5" s="31" t="str" cm="1">
        <f t="array" ref="E5">IF(NOT(ISNUMBER(ChangeLog[[#This Row],[Orig Row]])),"",IFERROR(INDEX(IF(ChangeLog[[#This Row],[Games]]="SEA Games",'SNOC SEAG'!$A:$A,IF(ChangeLog[[#This Row],[Games]]="Olympic Games",'SNOC OG'!$A:$A,IF(ChangeLog[[#This Row],[Games]]="Commonweatlh Games",'SNOC CW Games'!$A:$A,'SNOC AG'!$A:$A))),ChangeLog[[#This Row],[Orig Row]]),""))</f>
        <v>Ong Chew Bee</v>
      </c>
      <c r="F5" s="31">
        <v>1959</v>
      </c>
      <c r="G5" s="31" t="s">
        <v>6909</v>
      </c>
      <c r="H5" s="35" t="s">
        <v>7968</v>
      </c>
      <c r="I5" s="32" t="str" cm="1">
        <f t="array" ref="I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5" s="32" t="str" cm="1">
        <f t="array" ref="J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v>
      </c>
      <c r="K5" s="32" t="str" cm="1">
        <f t="array" ref="K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 s="33" t="str">
        <f>IFERROR(IF(INDEX('Consolidated Games'!$D:$D,MATCH(ChangeLog[[#This Row],[ROW_ID]],'Consolidated Games'!$T:$T,0))="","",INDEX('Consolidated Games'!$D:$D,MATCH(ChangeLog[[#This Row],[ROW_ID]],'Consolidated Games'!$T:$T,0))),"")</f>
        <v>TENNIS</v>
      </c>
      <c r="M5" s="33" t="str">
        <f>IFERROR(IF(INDEX('Consolidated Games'!$E:$E,MATCH(ChangeLog[[#This Row],[ROW_ID]],'Consolidated Games'!$T:$T,0))="","",INDEX('Consolidated Games'!$E:$E,MATCH(ChangeLog[[#This Row],[ROW_ID]],'Consolidated Games'!$T:$T,0))),"")</f>
        <v>TENNIS</v>
      </c>
      <c r="N5" s="33" t="str" cm="1">
        <f t="array" ref="N5">IF(NOT(ISNUMBER(ChangeLog[[#This Row],[Clean Row]])),"",IFERROR(IF(INDEX('Consolidated Games'!$G:$G,ChangeLog[[#This Row],[Clean Row]])="","",INDEX('Consolidated Games'!$G:$G,ChangeLog[[#This Row],[Clean Row]])),""))</f>
        <v>SINGLES</v>
      </c>
      <c r="O5" s="33" t="str">
        <f>IFERROR(IF(INDEX('Consolidated Games'!$M:$M,MATCH(ChangeLog[[#This Row],[ROW_ID]],'Consolidated Games'!$T:$T,0))="","",INDEX('Consolidated Games'!$M:$M,MATCH(ChangeLog[[#This Row],[ROW_ID]],'Consolidated Games'!$T:$T,0))),"")</f>
        <v>BRONZE</v>
      </c>
      <c r="P5" s="33" t="str" cm="1">
        <f t="array" ref="P5">IF(NOT(ISNUMBER(ChangeLog[[#This Row],[Clean Row]])),"",IFERROR(IF(INDEX('Consolidated Games'!$J:$J,ChangeLog[[#This Row],[Clean Row]])="","",INDEX('Consolidated Games'!$J:$J,ChangeLog[[#This Row],[Clean Row]])),""))</f>
        <v>ONG CHEW BEE</v>
      </c>
      <c r="Q5" s="31">
        <v>19</v>
      </c>
      <c r="R5" s="66">
        <f>IFERROR(MATCH(T5,'Consolidated Games'!$T:$T,0),"—")</f>
        <v>733</v>
      </c>
      <c r="S5" s="34" t="s">
        <v>7969</v>
      </c>
      <c r="T5">
        <v>718</v>
      </c>
    </row>
    <row r="6" spans="1:20" x14ac:dyDescent="0.25">
      <c r="A6" s="54">
        <v>2</v>
      </c>
      <c r="B6" s="31" t="s">
        <v>1</v>
      </c>
      <c r="C6" s="31"/>
      <c r="D6" s="31" t="s">
        <v>12686</v>
      </c>
      <c r="E6" s="31" t="str" cm="1">
        <f t="array" ref="E6">IF(NOT(ISNUMBER(ChangeLog[[#This Row],[Orig Row]])),"",IFERROR(INDEX(IF(ChangeLog[[#This Row],[Games]]="SEA Games",'SNOC SEAG'!$A:$A,IF(ChangeLog[[#This Row],[Games]]="Olympic Games",'SNOC OG'!$A:$A,IF(ChangeLog[[#This Row],[Games]]="Commonweatlh Games",'SNOC CW Games'!$A:$A,'SNOC AG'!$A:$A))),ChangeLog[[#This Row],[Orig Row]]),""))</f>
        <v>Ong Chew Bee_x000D_
 Khong Kit Soon</v>
      </c>
      <c r="F6" s="31">
        <v>1959</v>
      </c>
      <c r="G6" s="31" t="s">
        <v>6909</v>
      </c>
      <c r="H6" s="35" t="s">
        <v>7968</v>
      </c>
      <c r="I6" s="32" t="str" cm="1">
        <f t="array" ref="I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6" s="32" t="str" cm="1">
        <f t="array" ref="J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6" s="32" t="str" cm="1">
        <f t="array" ref="K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 s="33" t="str">
        <f>IFERROR(IF(INDEX('Consolidated Games'!$D:$D,MATCH(ChangeLog[[#This Row],[ROW_ID]],'Consolidated Games'!$T:$T,0))="","",INDEX('Consolidated Games'!$D:$D,MATCH(ChangeLog[[#This Row],[ROW_ID]],'Consolidated Games'!$T:$T,0))),"")</f>
        <v>TENNIS</v>
      </c>
      <c r="M6" s="33" t="str">
        <f>IFERROR(IF(INDEX('Consolidated Games'!$E:$E,MATCH(ChangeLog[[#This Row],[ROW_ID]],'Consolidated Games'!$T:$T,0))="","",INDEX('Consolidated Games'!$E:$E,MATCH(ChangeLog[[#This Row],[ROW_ID]],'Consolidated Games'!$T:$T,0))),"")</f>
        <v>TENNIS</v>
      </c>
      <c r="N6" s="33" t="str" cm="1">
        <f t="array" ref="N6">IF(NOT(ISNUMBER(ChangeLog[[#This Row],[Clean Row]])),"",IFERROR(IF(INDEX('Consolidated Games'!$G:$G,ChangeLog[[#This Row],[Clean Row]])="","",INDEX('Consolidated Games'!$G:$G,ChangeLog[[#This Row],[Clean Row]])),""))</f>
        <v>DOUBLES</v>
      </c>
      <c r="O6" s="33" t="str">
        <f>IFERROR(IF(INDEX('Consolidated Games'!$M:$M,MATCH(ChangeLog[[#This Row],[ROW_ID]],'Consolidated Games'!$T:$T,0))="","",INDEX('Consolidated Games'!$M:$M,MATCH(ChangeLog[[#This Row],[ROW_ID]],'Consolidated Games'!$T:$T,0))),"")</f>
        <v>BRONZE</v>
      </c>
      <c r="P6" s="33" t="str" cm="1">
        <f t="array" ref="P6">IF(NOT(ISNUMBER(ChangeLog[[#This Row],[Clean Row]])),"",IFERROR(IF(INDEX('Consolidated Games'!$J:$J,ChangeLog[[#This Row],[Clean Row]])="","",INDEX('Consolidated Games'!$J:$J,ChangeLog[[#This Row],[Clean Row]])),""))</f>
        <v>ONG CHEW BEE_x000D_
 KHONG KIT SOON</v>
      </c>
      <c r="Q6" s="31">
        <v>20</v>
      </c>
      <c r="R6" s="66">
        <f>IFERROR(MATCH(T6,'Consolidated Games'!$T:$T,0),"—")</f>
        <v>734</v>
      </c>
      <c r="S6" s="34" t="s">
        <v>7969</v>
      </c>
      <c r="T6">
        <v>719</v>
      </c>
    </row>
    <row r="7" spans="1:20" ht="126" x14ac:dyDescent="0.25">
      <c r="A7" s="30">
        <v>3</v>
      </c>
      <c r="B7" s="31" t="s">
        <v>1</v>
      </c>
      <c r="C7" s="31" t="s">
        <v>7970</v>
      </c>
      <c r="D7" s="31" t="s">
        <v>12686</v>
      </c>
      <c r="E7" s="31" t="str" cm="1">
        <f t="array" ref="E7">IF(NOT(ISNUMBER(ChangeLog[[#This Row],[Orig Row]])),"",IFERROR(INDEX(IF(ChangeLog[[#This Row],[Games]]="SEA Games",'SNOC SEAG'!$A:$A,IF(ChangeLog[[#This Row],[Games]]="Olympic Games",'SNOC OG'!$A:$A,IF(ChangeLog[[#This Row],[Games]]="Commonweatlh Games",'SNOC CW Games'!$A:$A,'SNOC AG'!$A:$A))),ChangeLog[[#This Row],[Orig Row]]),""))</f>
        <v>Tan Gek Khee_x000D_
 Siah Pong Pin_x000D_
 Goh Soon Hock_x000D_
 Fong Hoe Beng</v>
      </c>
      <c r="F7" s="31">
        <v>1959</v>
      </c>
      <c r="G7" s="31" t="s">
        <v>7520</v>
      </c>
      <c r="H7" s="35" t="s">
        <v>7971</v>
      </c>
      <c r="I7" s="32" t="str" cm="1">
        <f t="array" ref="I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7" s="32" t="str" cm="1">
        <f t="array" ref="J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medley relay</v>
      </c>
      <c r="K7" s="32" t="str" cm="1">
        <f t="array" ref="K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7" s="33" t="str">
        <f>IFERROR(IF(INDEX('Consolidated Games'!$D:$D,MATCH(ChangeLog[[#This Row],[ROW_ID]],'Consolidated Games'!$T:$T,0))="","",INDEX('Consolidated Games'!$D:$D,MATCH(ChangeLog[[#This Row],[ROW_ID]],'Consolidated Games'!$T:$T,0))),"")</f>
        <v/>
      </c>
      <c r="M7" s="33" t="str">
        <f>IFERROR(IF(INDEX('Consolidated Games'!$E:$E,MATCH(ChangeLog[[#This Row],[ROW_ID]],'Consolidated Games'!$T:$T,0))="","",INDEX('Consolidated Games'!$E:$E,MATCH(ChangeLog[[#This Row],[ROW_ID]],'Consolidated Games'!$T:$T,0))),"")</f>
        <v/>
      </c>
      <c r="N7" s="33" t="str" cm="1">
        <f t="array" ref="N7">IF(NOT(ISNUMBER(ChangeLog[[#This Row],[Clean Row]])),"",IFERROR(IF(INDEX('Consolidated Games'!$G:$G,ChangeLog[[#This Row],[Clean Row]])="","",INDEX('Consolidated Games'!$G:$G,ChangeLog[[#This Row],[Clean Row]])),""))</f>
        <v/>
      </c>
      <c r="O7" s="33" t="str">
        <f>IFERROR(IF(INDEX('Consolidated Games'!$M:$M,MATCH(ChangeLog[[#This Row],[ROW_ID]],'Consolidated Games'!$T:$T,0))="","",INDEX('Consolidated Games'!$M:$M,MATCH(ChangeLog[[#This Row],[ROW_ID]],'Consolidated Games'!$T:$T,0))),"")</f>
        <v/>
      </c>
      <c r="P7" s="33" t="str" cm="1">
        <f t="array" ref="P7">IF(NOT(ISNUMBER(ChangeLog[[#This Row],[Clean Row]])),"",IFERROR(IF(INDEX('Consolidated Games'!$J:$J,ChangeLog[[#This Row],[Clean Row]])="","",INDEX('Consolidated Games'!$J:$J,ChangeLog[[#This Row],[Clean Row]])),""))</f>
        <v/>
      </c>
      <c r="Q7" s="31">
        <v>29</v>
      </c>
      <c r="R7" s="65" t="str">
        <f>IFERROR(MATCH(T7,'Consolidated Games'!$T:$T,0),"—")</f>
        <v>—</v>
      </c>
      <c r="S7" s="67" t="s">
        <v>7973</v>
      </c>
    </row>
    <row r="8" spans="1:20" x14ac:dyDescent="0.25">
      <c r="A8" s="54">
        <v>4</v>
      </c>
      <c r="B8" s="31" t="s">
        <v>1</v>
      </c>
      <c r="C8" s="31" t="s">
        <v>7970</v>
      </c>
      <c r="D8" s="31" t="s">
        <v>12686</v>
      </c>
      <c r="E8" s="31" t="str" cm="1">
        <f t="array" ref="E8">IF(NOT(ISNUMBER(ChangeLog[[#This Row],[Orig Row]])),"",IFERROR(INDEX(IF(ChangeLog[[#This Row],[Games]]="SEA Games",'SNOC SEAG'!$A:$A,IF(ChangeLog[[#This Row],[Games]]="Olympic Games",'SNOC OG'!$A:$A,IF(ChangeLog[[#This Row],[Games]]="Commonweatlh Games",'SNOC CW Games'!$A:$A,'SNOC AG'!$A:$A))),ChangeLog[[#This Row],[Orig Row]]),""))</f>
        <v>Boo Gim Siong</v>
      </c>
      <c r="F8" s="31">
        <v>1961</v>
      </c>
      <c r="G8" s="31" t="s">
        <v>7975</v>
      </c>
      <c r="H8" s="35" t="s">
        <v>7976</v>
      </c>
      <c r="I8" s="32" t="str" cm="1">
        <f t="array" ref="I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 s="32" t="str" cm="1">
        <f t="array" ref="J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8" s="32" t="str" cm="1">
        <f t="array" ref="K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 s="33" t="str">
        <f>IFERROR(IF(INDEX('Consolidated Games'!$D:$D,MATCH(ChangeLog[[#This Row],[ROW_ID]],'Consolidated Games'!$T:$T,0))="","",INDEX('Consolidated Games'!$D:$D,MATCH(ChangeLog[[#This Row],[ROW_ID]],'Consolidated Games'!$T:$T,0))),"")</f>
        <v>WEIGHTLIFTING</v>
      </c>
      <c r="M8" s="33" t="str">
        <f>IFERROR(IF(INDEX('Consolidated Games'!$E:$E,MATCH(ChangeLog[[#This Row],[ROW_ID]],'Consolidated Games'!$T:$T,0))="","",INDEX('Consolidated Games'!$E:$E,MATCH(ChangeLog[[#This Row],[ROW_ID]],'Consolidated Games'!$T:$T,0))),"")</f>
        <v>WEIGHTLIFTING</v>
      </c>
      <c r="N8" s="33" t="str" cm="1">
        <f t="array" ref="N8">IF(NOT(ISNUMBER(ChangeLog[[#This Row],[Clean Row]])),"",IFERROR(IF(INDEX('Consolidated Games'!$G:$G,ChangeLog[[#This Row],[Clean Row]])="","",INDEX('Consolidated Games'!$G:$G,ChangeLog[[#This Row],[Clean Row]])),""))</f>
        <v>LIGHTWEIGHT</v>
      </c>
      <c r="O8" s="33" t="str">
        <f>IFERROR(IF(INDEX('Consolidated Games'!$M:$M,MATCH(ChangeLog[[#This Row],[ROW_ID]],'Consolidated Games'!$T:$T,0))="","",INDEX('Consolidated Games'!$M:$M,MATCH(ChangeLog[[#This Row],[ROW_ID]],'Consolidated Games'!$T:$T,0))),"")</f>
        <v>BRONZE</v>
      </c>
      <c r="P8" s="33" t="str" cm="1">
        <f t="array" ref="P8">IF(NOT(ISNUMBER(ChangeLog[[#This Row],[Clean Row]])),"",IFERROR(IF(INDEX('Consolidated Games'!$J:$J,ChangeLog[[#This Row],[Clean Row]])="","",INDEX('Consolidated Games'!$J:$J,ChangeLog[[#This Row],[Clean Row]])),""))</f>
        <v>BOO GIM SIONG</v>
      </c>
      <c r="Q8" s="31">
        <v>52</v>
      </c>
      <c r="R8" s="66">
        <f>IFERROR(MATCH(T8,'Consolidated Games'!$T:$T,0),"—")</f>
        <v>766</v>
      </c>
      <c r="S8" s="34" t="s">
        <v>7969</v>
      </c>
      <c r="T8">
        <v>751</v>
      </c>
    </row>
    <row r="9" spans="1:20" ht="47.25" x14ac:dyDescent="0.25">
      <c r="A9" s="54">
        <v>5</v>
      </c>
      <c r="B9" s="31" t="s">
        <v>1</v>
      </c>
      <c r="C9" s="31" t="s">
        <v>7970</v>
      </c>
      <c r="D9" s="31" t="s">
        <v>12686</v>
      </c>
      <c r="E9" s="31" t="str" cm="1">
        <f t="array" ref="E9">IF(NOT(ISNUMBER(ChangeLog[[#This Row],[Orig Row]])),"",IFERROR(INDEX(IF(ChangeLog[[#This Row],[Games]]="SEA Games",'SNOC SEAG'!$A:$A,IF(ChangeLog[[#This Row],[Games]]="Olympic Games",'SNOC OG'!$A:$A,IF(ChangeLog[[#This Row],[Games]]="Commonweatlh Games",'SNOC CW Games'!$A:$A,'SNOC AG'!$A:$A))),ChangeLog[[#This Row],[Orig Row]]),""))</f>
        <v>Yeo Gim Cheong</v>
      </c>
      <c r="F9" s="31">
        <v>1961</v>
      </c>
      <c r="G9" s="31" t="s">
        <v>7975</v>
      </c>
      <c r="H9" s="35" t="s">
        <v>7978</v>
      </c>
      <c r="I9" s="32" t="str" cm="1">
        <f t="array" ref="I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9" s="32" t="str" cm="1">
        <f t="array" ref="J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9" s="32" t="str" cm="1">
        <f t="array" ref="K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 s="33" t="str">
        <f>IFERROR(IF(INDEX('Consolidated Games'!$D:$D,MATCH(ChangeLog[[#This Row],[ROW_ID]],'Consolidated Games'!$T:$T,0))="","",INDEX('Consolidated Games'!$D:$D,MATCH(ChangeLog[[#This Row],[ROW_ID]],'Consolidated Games'!$T:$T,0))),"")</f>
        <v>WEIGHTLIFTING</v>
      </c>
      <c r="M9" s="33" t="str">
        <f>IFERROR(IF(INDEX('Consolidated Games'!$E:$E,MATCH(ChangeLog[[#This Row],[ROW_ID]],'Consolidated Games'!$T:$T,0))="","",INDEX('Consolidated Games'!$E:$E,MATCH(ChangeLog[[#This Row],[ROW_ID]],'Consolidated Games'!$T:$T,0))),"")</f>
        <v>WEIGHTLIFTING</v>
      </c>
      <c r="N9" s="33" t="str" cm="1">
        <f t="array" ref="N9">IF(NOT(ISNUMBER(ChangeLog[[#This Row],[Clean Row]])),"",IFERROR(IF(INDEX('Consolidated Games'!$G:$G,ChangeLog[[#This Row],[Clean Row]])="","",INDEX('Consolidated Games'!$G:$G,ChangeLog[[#This Row],[Clean Row]])),""))</f>
        <v>LIGHT-HEAVYWEIGHT</v>
      </c>
      <c r="O9" s="33" t="str">
        <f>IFERROR(IF(INDEX('Consolidated Games'!$M:$M,MATCH(ChangeLog[[#This Row],[ROW_ID]],'Consolidated Games'!$T:$T,0))="","",INDEX('Consolidated Games'!$M:$M,MATCH(ChangeLog[[#This Row],[ROW_ID]],'Consolidated Games'!$T:$T,0))),"")</f>
        <v>BRONZE</v>
      </c>
      <c r="P9" s="33" t="str" cm="1">
        <f t="array" ref="P9">IF(NOT(ISNUMBER(ChangeLog[[#This Row],[Clean Row]])),"",IFERROR(IF(INDEX('Consolidated Games'!$J:$J,ChangeLog[[#This Row],[Clean Row]])="","",INDEX('Consolidated Games'!$J:$J,ChangeLog[[#This Row],[Clean Row]])),""))</f>
        <v>YEO GIM CHEONG</v>
      </c>
      <c r="Q9" s="31">
        <v>55</v>
      </c>
      <c r="R9" s="66">
        <f>IFERROR(MATCH(T9,'Consolidated Games'!$T:$T,0),"—")</f>
        <v>767</v>
      </c>
      <c r="S9" s="34" t="s">
        <v>7969</v>
      </c>
      <c r="T9">
        <v>752</v>
      </c>
    </row>
    <row r="10" spans="1:20" x14ac:dyDescent="0.25">
      <c r="A10" s="54">
        <v>6</v>
      </c>
      <c r="B10" s="31" t="s">
        <v>1</v>
      </c>
      <c r="C10" s="31"/>
      <c r="D10" s="31" t="s">
        <v>12686</v>
      </c>
      <c r="E10" s="31" t="str" cm="1">
        <f t="array" ref="E10">IF(NOT(ISNUMBER(ChangeLog[[#This Row],[Orig Row]])),"",IFERROR(INDEX(IF(ChangeLog[[#This Row],[Games]]="SEA Games",'SNOC SEAG'!$A:$A,IF(ChangeLog[[#This Row],[Games]]="Olympic Games",'SNOC OG'!$A:$A,IF(ChangeLog[[#This Row],[Games]]="Commonweatlh Games",'SNOC CW Games'!$A:$A,'SNOC AG'!$A:$A))),ChangeLog[[#This Row],[Orig Row]]),""))</f>
        <v>Sharin Osman &amp; T S Kim</v>
      </c>
      <c r="F10" s="31">
        <v>1965</v>
      </c>
      <c r="G10" s="31" t="s">
        <v>6909</v>
      </c>
      <c r="H10" s="35" t="s">
        <v>7968</v>
      </c>
      <c r="I10" s="32" t="str" cm="1">
        <f t="array" ref="I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10" s="32" t="str" cm="1">
        <f t="array" ref="J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v>
      </c>
      <c r="K10" s="32" t="str" cm="1">
        <f t="array" ref="K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 s="33" t="str">
        <f>IFERROR(IF(INDEX('Consolidated Games'!$D:$D,MATCH(ChangeLog[[#This Row],[ROW_ID]],'Consolidated Games'!$T:$T,0))="","",INDEX('Consolidated Games'!$D:$D,MATCH(ChangeLog[[#This Row],[ROW_ID]],'Consolidated Games'!$T:$T,0))),"")</f>
        <v>TENNIS</v>
      </c>
      <c r="M10" s="33" t="str">
        <f>IFERROR(IF(INDEX('Consolidated Games'!$E:$E,MATCH(ChangeLog[[#This Row],[ROW_ID]],'Consolidated Games'!$T:$T,0))="","",INDEX('Consolidated Games'!$E:$E,MATCH(ChangeLog[[#This Row],[ROW_ID]],'Consolidated Games'!$T:$T,0))),"")</f>
        <v>TENNIS</v>
      </c>
      <c r="N10" s="33" t="str" cm="1">
        <f t="array" ref="N10">IF(NOT(ISNUMBER(ChangeLog[[#This Row],[Clean Row]])),"",IFERROR(IF(INDEX('Consolidated Games'!$G:$G,ChangeLog[[#This Row],[Clean Row]])="","",INDEX('Consolidated Games'!$G:$G,ChangeLog[[#This Row],[Clean Row]])),""))</f>
        <v>DOUBLES</v>
      </c>
      <c r="O10" s="33" t="str">
        <f>IFERROR(IF(INDEX('Consolidated Games'!$M:$M,MATCH(ChangeLog[[#This Row],[ROW_ID]],'Consolidated Games'!$T:$T,0))="","",INDEX('Consolidated Games'!$M:$M,MATCH(ChangeLog[[#This Row],[ROW_ID]],'Consolidated Games'!$T:$T,0))),"")</f>
        <v>BRONZE</v>
      </c>
      <c r="P10" s="33" t="str" cm="1">
        <f t="array" ref="P10">IF(NOT(ISNUMBER(ChangeLog[[#This Row],[Clean Row]])),"",IFERROR(IF(INDEX('Consolidated Games'!$J:$J,ChangeLog[[#This Row],[Clean Row]])="","",INDEX('Consolidated Games'!$J:$J,ChangeLog[[#This Row],[Clean Row]])),""))</f>
        <v>SHARIN OSMAN &amp; T S KIM</v>
      </c>
      <c r="Q10" s="31">
        <v>91</v>
      </c>
      <c r="R10" s="66">
        <f>IFERROR(MATCH(T10,'Consolidated Games'!$T:$T,0),"—")</f>
        <v>836</v>
      </c>
      <c r="S10" s="34" t="s">
        <v>7969</v>
      </c>
      <c r="T10">
        <v>825</v>
      </c>
    </row>
    <row r="11" spans="1:20" ht="84.95" customHeight="1" x14ac:dyDescent="0.25">
      <c r="A11" s="30">
        <v>7</v>
      </c>
      <c r="B11" s="31" t="s">
        <v>7980</v>
      </c>
      <c r="C11" s="31"/>
      <c r="D11" s="31" t="s">
        <v>12686</v>
      </c>
      <c r="E11" s="31" t="str" cm="1">
        <f t="array" ref="E11">IF(NOT(ISNUMBER(ChangeLog[[#This Row],[Orig Row]])),"",IFERROR(INDEX(IF(ChangeLog[[#This Row],[Games]]="SEA Games",'SNOC SEAG'!$A:$A,IF(ChangeLog[[#This Row],[Games]]="Olympic Games",'SNOC OG'!$A:$A,IF(ChangeLog[[#This Row],[Games]]="Commonweatlh Games",'SNOC CW Games'!$A:$A,'SNOC AG'!$A:$A))),ChangeLog[[#This Row],[Orig Row]]),""))</f>
        <v>Cheong Kwok Chen</v>
      </c>
      <c r="F11" s="31">
        <v>1965</v>
      </c>
      <c r="G11" s="31" t="s">
        <v>6909</v>
      </c>
      <c r="H11" s="35" t="s">
        <v>7982</v>
      </c>
      <c r="I11" s="32" t="str" cm="1">
        <f t="array" ref="I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1" s="32" t="str" cm="1">
        <f t="array" ref="J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1" s="32" t="str" cm="1">
        <f t="array" ref="K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 s="33" t="str">
        <f>IFERROR(IF(INDEX('Consolidated Games'!$D:$D,MATCH(ChangeLog[[#This Row],[ROW_ID]],'Consolidated Games'!$T:$T,0))="","",INDEX('Consolidated Games'!$D:$D,MATCH(ChangeLog[[#This Row],[ROW_ID]],'Consolidated Games'!$T:$T,0))),"")</f>
        <v/>
      </c>
      <c r="M11" s="33" t="str">
        <f>IFERROR(IF(INDEX('Consolidated Games'!$E:$E,MATCH(ChangeLog[[#This Row],[ROW_ID]],'Consolidated Games'!$T:$T,0))="","",INDEX('Consolidated Games'!$E:$E,MATCH(ChangeLog[[#This Row],[ROW_ID]],'Consolidated Games'!$T:$T,0))),"")</f>
        <v/>
      </c>
      <c r="N11" s="33" t="str" cm="1">
        <f t="array" ref="N11">IF(NOT(ISNUMBER(ChangeLog[[#This Row],[Clean Row]])),"",IFERROR(IF(INDEX('Consolidated Games'!$G:$G,ChangeLog[[#This Row],[Clean Row]])="","",INDEX('Consolidated Games'!$G:$G,ChangeLog[[#This Row],[Clean Row]])),""))</f>
        <v/>
      </c>
      <c r="O11" s="33" t="str">
        <f>IFERROR(IF(INDEX('Consolidated Games'!$M:$M,MATCH(ChangeLog[[#This Row],[ROW_ID]],'Consolidated Games'!$T:$T,0))="","",INDEX('Consolidated Games'!$M:$M,MATCH(ChangeLog[[#This Row],[ROW_ID]],'Consolidated Games'!$T:$T,0))),"")</f>
        <v/>
      </c>
      <c r="P11" s="33" t="str" cm="1">
        <f t="array" ref="P11">IF(NOT(ISNUMBER(ChangeLog[[#This Row],[Clean Row]])),"",IFERROR(IF(INDEX('Consolidated Games'!$J:$J,ChangeLog[[#This Row],[Clean Row]])="","",INDEX('Consolidated Games'!$J:$J,ChangeLog[[#This Row],[Clean Row]])),""))</f>
        <v/>
      </c>
      <c r="Q11" s="31">
        <v>106</v>
      </c>
      <c r="R11" s="65" t="str">
        <f>IFERROR(MATCH(T11,'Consolidated Games'!$T:$T,0),"—")</f>
        <v>—</v>
      </c>
      <c r="S11" s="34" t="s">
        <v>7969</v>
      </c>
    </row>
    <row r="12" spans="1:20" ht="84.95" customHeight="1" x14ac:dyDescent="0.25">
      <c r="A12" s="54">
        <v>8</v>
      </c>
      <c r="B12" s="31" t="s">
        <v>1</v>
      </c>
      <c r="C12" s="31"/>
      <c r="D12" s="31" t="s">
        <v>12686</v>
      </c>
      <c r="E12" s="31" t="str" cm="1">
        <f t="array" ref="E12">IF(NOT(ISNUMBER(ChangeLog[[#This Row],[Orig Row]])),"",IFERROR(INDEX(IF(ChangeLog[[#This Row],[Games]]="SEA Games",'SNOC SEAG'!$A:$A,IF(ChangeLog[[#This Row],[Games]]="Olympic Games",'SNOC OG'!$A:$A,IF(ChangeLog[[#This Row],[Games]]="Commonweatlh Games",'SNOC CW Games'!$A:$A,'SNOC AG'!$A:$A))),ChangeLog[[#This Row],[Orig Row]]),""))</f>
        <v>Hui Peng Seng (Diving)</v>
      </c>
      <c r="F12" s="31">
        <v>1965</v>
      </c>
      <c r="G12" s="31" t="s">
        <v>6909</v>
      </c>
      <c r="H12" s="35" t="s">
        <v>7984</v>
      </c>
      <c r="I12" s="32" t="str" cm="1">
        <f t="array" ref="I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 s="32" t="str" cm="1">
        <f t="array" ref="J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2" s="32" t="str" cm="1">
        <f t="array" ref="K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 s="33" t="str">
        <f>IFERROR(IF(INDEX('Consolidated Games'!$D:$D,MATCH(ChangeLog[[#This Row],[ROW_ID]],'Consolidated Games'!$T:$T,0))="","",INDEX('Consolidated Games'!$D:$D,MATCH(ChangeLog[[#This Row],[ROW_ID]],'Consolidated Games'!$T:$T,0))),"")</f>
        <v>DIVING</v>
      </c>
      <c r="M12" s="33" t="str">
        <f>IFERROR(IF(INDEX('Consolidated Games'!$E:$E,MATCH(ChangeLog[[#This Row],[ROW_ID]],'Consolidated Games'!$T:$T,0))="","",INDEX('Consolidated Games'!$E:$E,MATCH(ChangeLog[[#This Row],[ROW_ID]],'Consolidated Games'!$T:$T,0))),"")</f>
        <v>DIVING</v>
      </c>
      <c r="N12" s="33" t="str" cm="1">
        <f t="array" ref="N12">IF(NOT(ISNUMBER(ChangeLog[[#This Row],[Clean Row]])),"",IFERROR(IF(INDEX('Consolidated Games'!$G:$G,ChangeLog[[#This Row],[Clean Row]])="","",INDEX('Consolidated Games'!$G:$G,ChangeLog[[#This Row],[Clean Row]])),""))</f>
        <v>3M SPRINGBOARD</v>
      </c>
      <c r="O12" s="33" t="str">
        <f>IFERROR(IF(INDEX('Consolidated Games'!$M:$M,MATCH(ChangeLog[[#This Row],[ROW_ID]],'Consolidated Games'!$T:$T,0))="","",INDEX('Consolidated Games'!$M:$M,MATCH(ChangeLog[[#This Row],[ROW_ID]],'Consolidated Games'!$T:$T,0))),"")</f>
        <v>GOLD</v>
      </c>
      <c r="P12" s="33" t="str" cm="1">
        <f t="array" ref="P12">IF(NOT(ISNUMBER(ChangeLog[[#This Row],[Clean Row]])),"",IFERROR(IF(INDEX('Consolidated Games'!$J:$J,ChangeLog[[#This Row],[Clean Row]])="","",INDEX('Consolidated Games'!$J:$J,ChangeLog[[#This Row],[Clean Row]])),""))</f>
        <v>HUI PENG SENG (DIVING)</v>
      </c>
      <c r="Q12" s="31">
        <v>109</v>
      </c>
      <c r="R12" s="66">
        <f>IFERROR(MATCH(T12,'Consolidated Games'!$T:$T,0),"—")</f>
        <v>770</v>
      </c>
      <c r="S12" s="34" t="s">
        <v>7969</v>
      </c>
      <c r="T12">
        <v>755</v>
      </c>
    </row>
    <row r="13" spans="1:20" ht="84.95" customHeight="1" x14ac:dyDescent="0.25">
      <c r="A13" s="54">
        <v>9</v>
      </c>
      <c r="B13" s="31" t="s">
        <v>1</v>
      </c>
      <c r="C13" s="31"/>
      <c r="D13" s="31" t="s">
        <v>12686</v>
      </c>
      <c r="E13" s="31" t="str" cm="1">
        <f t="array" ref="E13">IF(NOT(ISNUMBER(ChangeLog[[#This Row],[Orig Row]])),"",IFERROR(INDEX(IF(ChangeLog[[#This Row],[Games]]="SEA Games",'SNOC SEAG'!$A:$A,IF(ChangeLog[[#This Row],[Games]]="Olympic Games",'SNOC OG'!$A:$A,IF(ChangeLog[[#This Row],[Games]]="Commonweatlh Games",'SNOC CW Games'!$A:$A,'SNOC AG'!$A:$A))),ChangeLog[[#This Row],[Orig Row]]),""))</f>
        <v>Nora Tay</v>
      </c>
      <c r="F13" s="31">
        <v>1965</v>
      </c>
      <c r="G13" s="31" t="s">
        <v>6909</v>
      </c>
      <c r="H13" s="35" t="s">
        <v>7984</v>
      </c>
      <c r="I13" s="32" t="str" cm="1">
        <f t="array" ref="I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3" s="32" t="str" cm="1">
        <f t="array" ref="J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(required dives)</v>
      </c>
      <c r="K13" s="32" t="str" cm="1">
        <f t="array" ref="K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 s="33" t="str">
        <f>IFERROR(IF(INDEX('Consolidated Games'!$D:$D,MATCH(ChangeLog[[#This Row],[ROW_ID]],'Consolidated Games'!$T:$T,0))="","",INDEX('Consolidated Games'!$D:$D,MATCH(ChangeLog[[#This Row],[ROW_ID]],'Consolidated Games'!$T:$T,0))),"")</f>
        <v>DIVING</v>
      </c>
      <c r="M13" s="33" t="str">
        <f>IFERROR(IF(INDEX('Consolidated Games'!$E:$E,MATCH(ChangeLog[[#This Row],[ROW_ID]],'Consolidated Games'!$T:$T,0))="","",INDEX('Consolidated Games'!$E:$E,MATCH(ChangeLog[[#This Row],[ROW_ID]],'Consolidated Games'!$T:$T,0))),"")</f>
        <v>DIVING</v>
      </c>
      <c r="N13" s="33" t="str" cm="1">
        <f t="array" ref="N13">IF(NOT(ISNUMBER(ChangeLog[[#This Row],[Clean Row]])),"",IFERROR(IF(INDEX('Consolidated Games'!$G:$G,ChangeLog[[#This Row],[Clean Row]])="","",INDEX('Consolidated Games'!$G:$G,ChangeLog[[#This Row],[Clean Row]])),""))</f>
        <v>3M SPRINGBOARD</v>
      </c>
      <c r="O13" s="33" t="str">
        <f>IFERROR(IF(INDEX('Consolidated Games'!$M:$M,MATCH(ChangeLog[[#This Row],[ROW_ID]],'Consolidated Games'!$T:$T,0))="","",INDEX('Consolidated Games'!$M:$M,MATCH(ChangeLog[[#This Row],[ROW_ID]],'Consolidated Games'!$T:$T,0))),"")</f>
        <v>SILVER</v>
      </c>
      <c r="P13" s="33" t="str" cm="1">
        <f t="array" ref="P13">IF(NOT(ISNUMBER(ChangeLog[[#This Row],[Clean Row]])),"",IFERROR(IF(INDEX('Consolidated Games'!$J:$J,ChangeLog[[#This Row],[Clean Row]])="","",INDEX('Consolidated Games'!$J:$J,ChangeLog[[#This Row],[Clean Row]])),""))</f>
        <v>NORA TAY</v>
      </c>
      <c r="Q13" s="31">
        <v>110</v>
      </c>
      <c r="R13" s="66">
        <f>IFERROR(MATCH(T13,'Consolidated Games'!$T:$T,0),"—")</f>
        <v>771</v>
      </c>
      <c r="S13" s="34" t="s">
        <v>7969</v>
      </c>
      <c r="T13">
        <v>756</v>
      </c>
    </row>
    <row r="14" spans="1:20" ht="84.95" customHeight="1" x14ac:dyDescent="0.25">
      <c r="A14" s="30">
        <v>10</v>
      </c>
      <c r="B14" s="31" t="s">
        <v>7980</v>
      </c>
      <c r="C14" s="31"/>
      <c r="D14" s="31" t="s">
        <v>12686</v>
      </c>
      <c r="E14" s="31" t="str" cm="1">
        <f t="array" ref="E14">IF(NOT(ISNUMBER(ChangeLog[[#This Row],[Orig Row]])),"",IFERROR(INDEX(IF(ChangeLog[[#This Row],[Games]]="SEA Games",'SNOC SEAG'!$A:$A,IF(ChangeLog[[#This Row],[Games]]="Olympic Games",'SNOC OG'!$A:$A,IF(ChangeLog[[#This Row],[Games]]="Commonweatlh Games",'SNOC CW Games'!$A:$A,'SNOC AG'!$A:$A))),ChangeLog[[#This Row],[Orig Row]]),""))</f>
        <v>Nora Tay</v>
      </c>
      <c r="F14" s="31">
        <v>1965</v>
      </c>
      <c r="G14" s="31" t="s">
        <v>6909</v>
      </c>
      <c r="H14" s="35" t="s">
        <v>7986</v>
      </c>
      <c r="I14" s="32" t="str" cm="1">
        <f t="array" ref="I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4" s="32" t="str" cm="1">
        <f t="array" ref="J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(voluntary dives)</v>
      </c>
      <c r="K14" s="32" t="str" cm="1">
        <f t="array" ref="K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 s="33" t="str">
        <f>IFERROR(IF(INDEX('Consolidated Games'!$D:$D,MATCH(ChangeLog[[#This Row],[ROW_ID]],'Consolidated Games'!$T:$T,0))="","",INDEX('Consolidated Games'!$D:$D,MATCH(ChangeLog[[#This Row],[ROW_ID]],'Consolidated Games'!$T:$T,0))),"")</f>
        <v/>
      </c>
      <c r="M14" s="33" t="str">
        <f>IFERROR(IF(INDEX('Consolidated Games'!$E:$E,MATCH(ChangeLog[[#This Row],[ROW_ID]],'Consolidated Games'!$T:$T,0))="","",INDEX('Consolidated Games'!$E:$E,MATCH(ChangeLog[[#This Row],[ROW_ID]],'Consolidated Games'!$T:$T,0))),"")</f>
        <v/>
      </c>
      <c r="N14" s="33" t="str" cm="1">
        <f t="array" ref="N14">IF(NOT(ISNUMBER(ChangeLog[[#This Row],[Clean Row]])),"",IFERROR(IF(INDEX('Consolidated Games'!$G:$G,ChangeLog[[#This Row],[Clean Row]])="","",INDEX('Consolidated Games'!$G:$G,ChangeLog[[#This Row],[Clean Row]])),""))</f>
        <v/>
      </c>
      <c r="O14" s="33" t="str">
        <f>IFERROR(IF(INDEX('Consolidated Games'!$M:$M,MATCH(ChangeLog[[#This Row],[ROW_ID]],'Consolidated Games'!$T:$T,0))="","",INDEX('Consolidated Games'!$M:$M,MATCH(ChangeLog[[#This Row],[ROW_ID]],'Consolidated Games'!$T:$T,0))),"")</f>
        <v/>
      </c>
      <c r="P14" s="33" t="str" cm="1">
        <f t="array" ref="P14">IF(NOT(ISNUMBER(ChangeLog[[#This Row],[Clean Row]])),"",IFERROR(IF(INDEX('Consolidated Games'!$J:$J,ChangeLog[[#This Row],[Clean Row]])="","",INDEX('Consolidated Games'!$J:$J,ChangeLog[[#This Row],[Clean Row]])),""))</f>
        <v/>
      </c>
      <c r="Q14" s="31">
        <v>133</v>
      </c>
      <c r="R14" s="65" t="str">
        <f>IFERROR(MATCH(T14,'Consolidated Games'!$T:$T,0),"—")</f>
        <v>—</v>
      </c>
      <c r="S14" s="34" t="s">
        <v>7969</v>
      </c>
    </row>
    <row r="15" spans="1:20" ht="31.5" x14ac:dyDescent="0.25">
      <c r="A15" s="54">
        <v>11</v>
      </c>
      <c r="B15" s="31" t="s">
        <v>1</v>
      </c>
      <c r="C15" s="31"/>
      <c r="D15" s="31" t="s">
        <v>12686</v>
      </c>
      <c r="E15" s="31" t="str" cm="1">
        <f t="array" ref="E15">IF(NOT(ISNUMBER(ChangeLog[[#This Row],[Orig Row]])),"",IFERROR(INDEX(IF(ChangeLog[[#This Row],[Games]]="SEA Games",'SNOC SEAG'!$A:$A,IF(ChangeLog[[#This Row],[Games]]="Olympic Games",'SNOC OG'!$A:$A,IF(ChangeLog[[#This Row],[Games]]="Commonweatlh Games",'SNOC CW Games'!$A:$A,'SNOC AG'!$A:$A))),ChangeLog[[#This Row],[Orig Row]]),""))</f>
        <v>Tan Eng Bock_x000D_
 Tan Eng Liang_x000D_
 Eric Yeo Oon Tat_x000D_
 Tan Yam Cheng_x000D_
 Lim Teck Pan_x000D_
 Gan Eng Joo_x000D_
 Su Hong Zee_x000D_
 Pang Tee Ann_x000D_
 Pang Chin She_x000D_
 David Lim</v>
      </c>
      <c r="F15" s="31">
        <v>1965</v>
      </c>
      <c r="G15" s="31" t="s">
        <v>6909</v>
      </c>
      <c r="H15" s="35" t="s">
        <v>7988</v>
      </c>
      <c r="I15" s="32" t="str" cm="1">
        <f t="array" ref="I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5" s="32" t="str" cm="1">
        <f t="array" ref="J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On goal average</v>
      </c>
      <c r="K15" s="32" t="str" cm="1">
        <f t="array" ref="K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5" s="33" t="str">
        <f>IFERROR(IF(INDEX('Consolidated Games'!$D:$D,MATCH(ChangeLog[[#This Row],[ROW_ID]],'Consolidated Games'!$T:$T,0))="","",INDEX('Consolidated Games'!$D:$D,MATCH(ChangeLog[[#This Row],[ROW_ID]],'Consolidated Games'!$T:$T,0))),"")</f>
        <v>WATER POLO</v>
      </c>
      <c r="M15" s="33" t="str">
        <f>IFERROR(IF(INDEX('Consolidated Games'!$E:$E,MATCH(ChangeLog[[#This Row],[ROW_ID]],'Consolidated Games'!$T:$T,0))="","",INDEX('Consolidated Games'!$E:$E,MATCH(ChangeLog[[#This Row],[ROW_ID]],'Consolidated Games'!$T:$T,0))),"")</f>
        <v>WATER POLO</v>
      </c>
      <c r="N15" s="33" t="str" cm="1">
        <f t="array" ref="N15">IF(NOT(ISNUMBER(ChangeLog[[#This Row],[Clean Row]])),"",IFERROR(IF(INDEX('Consolidated Games'!$G:$G,ChangeLog[[#This Row],[Clean Row]])="","",INDEX('Consolidated Games'!$G:$G,ChangeLog[[#This Row],[Clean Row]])),""))</f>
        <v>TEAM</v>
      </c>
      <c r="O15" s="33" t="str">
        <f>IFERROR(IF(INDEX('Consolidated Games'!$M:$M,MATCH(ChangeLog[[#This Row],[ROW_ID]],'Consolidated Games'!$T:$T,0))="","",INDEX('Consolidated Games'!$M:$M,MATCH(ChangeLog[[#This Row],[ROW_ID]],'Consolidated Games'!$T:$T,0))),"")</f>
        <v>GOLD</v>
      </c>
      <c r="P15" s="33" t="str" cm="1">
        <f t="array" ref="P15">IF(NOT(ISNUMBER(ChangeLog[[#This Row],[Clean Row]])),"",IFERROR(IF(INDEX('Consolidated Games'!$J:$J,ChangeLog[[#This Row],[Clean Row]])="","",INDEX('Consolidated Games'!$J:$J,ChangeLog[[#This Row],[Clean Row]])),""))</f>
        <v>TAN ENG BOCK_x000D_
 TAN ENG LIANG_x000D_
 ERIC YEO OON TAT_x000D_
 TAN YAM CHENG_x000D_
 LIM TECK PAN_x000D_
 GAN ENG JOO_x000D_
 SU HONG ZEE_x000D_
 PANG TEE ANN_x000D_
 PANG CHIN SHE_x000D_
 DAVID LIM</v>
      </c>
      <c r="Q15" s="31">
        <v>138</v>
      </c>
      <c r="R15" s="66">
        <f>IFERROR(MATCH(T15,'Consolidated Games'!$T:$T,0),"—")</f>
        <v>772</v>
      </c>
      <c r="S15" s="34" t="s">
        <v>7969</v>
      </c>
      <c r="T15">
        <v>757</v>
      </c>
    </row>
    <row r="16" spans="1:20" ht="84.95" customHeight="1" x14ac:dyDescent="0.25">
      <c r="A16" s="54">
        <v>12</v>
      </c>
      <c r="B16" s="31" t="s">
        <v>1</v>
      </c>
      <c r="C16" s="31"/>
      <c r="D16" s="31" t="s">
        <v>12686</v>
      </c>
      <c r="E16" s="31" t="str" cm="1">
        <f t="array" ref="E16">IF(NOT(ISNUMBER(ChangeLog[[#This Row],[Orig Row]])),"",IFERROR(INDEX(IF(ChangeLog[[#This Row],[Games]]="SEA Games",'SNOC SEAG'!$A:$A,IF(ChangeLog[[#This Row],[Games]]="Olympic Games",'SNOC OG'!$A:$A,IF(ChangeLog[[#This Row],[Games]]="Commonweatlh Games",'SNOC CW Games'!$A:$A,'SNOC AG'!$A:$A))),ChangeLog[[#This Row],[Orig Row]]),""))</f>
        <v>M Ghani Bin Desa</v>
      </c>
      <c r="F16" s="31">
        <v>1967</v>
      </c>
      <c r="G16" s="31" t="s">
        <v>6909</v>
      </c>
      <c r="H16" s="35" t="s">
        <v>7984</v>
      </c>
      <c r="I16" s="32" t="str" cm="1">
        <f t="array" ref="I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6" s="32" t="str" cm="1">
        <f t="array" ref="J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 Diving</v>
      </c>
      <c r="K16" s="32" t="str" cm="1">
        <f t="array" ref="K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 s="33" t="str">
        <f>IFERROR(IF(INDEX('Consolidated Games'!$D:$D,MATCH(ChangeLog[[#This Row],[ROW_ID]],'Consolidated Games'!$T:$T,0))="","",INDEX('Consolidated Games'!$D:$D,MATCH(ChangeLog[[#This Row],[ROW_ID]],'Consolidated Games'!$T:$T,0))),"")</f>
        <v>DIVING</v>
      </c>
      <c r="M16" s="33" t="str">
        <f>IFERROR(IF(INDEX('Consolidated Games'!$E:$E,MATCH(ChangeLog[[#This Row],[ROW_ID]],'Consolidated Games'!$T:$T,0))="","",INDEX('Consolidated Games'!$E:$E,MATCH(ChangeLog[[#This Row],[ROW_ID]],'Consolidated Games'!$T:$T,0))),"")</f>
        <v>DIVING</v>
      </c>
      <c r="N16" s="33" t="str" cm="1">
        <f t="array" ref="N16">IF(NOT(ISNUMBER(ChangeLog[[#This Row],[Clean Row]])),"",IFERROR(IF(INDEX('Consolidated Games'!$G:$G,ChangeLog[[#This Row],[Clean Row]])="","",INDEX('Consolidated Games'!$G:$G,ChangeLog[[#This Row],[Clean Row]])),""))</f>
        <v>10M PLATFORM</v>
      </c>
      <c r="O16" s="33" t="str">
        <f>IFERROR(IF(INDEX('Consolidated Games'!$M:$M,MATCH(ChangeLog[[#This Row],[ROW_ID]],'Consolidated Games'!$T:$T,0))="","",INDEX('Consolidated Games'!$M:$M,MATCH(ChangeLog[[#This Row],[ROW_ID]],'Consolidated Games'!$T:$T,0))),"")</f>
        <v>SILVER</v>
      </c>
      <c r="P16" s="33" t="str" cm="1">
        <f t="array" ref="P16">IF(NOT(ISNUMBER(ChangeLog[[#This Row],[Clean Row]])),"",IFERROR(IF(INDEX('Consolidated Games'!$J:$J,ChangeLog[[#This Row],[Clean Row]])="","",INDEX('Consolidated Games'!$J:$J,ChangeLog[[#This Row],[Clean Row]])),""))</f>
        <v>M GHANI BIN DESA</v>
      </c>
      <c r="Q16" s="31">
        <v>210</v>
      </c>
      <c r="R16" s="66">
        <f>IFERROR(MATCH(T16,'Consolidated Games'!$T:$T,0),"—")</f>
        <v>841</v>
      </c>
      <c r="S16" s="34" t="s">
        <v>7969</v>
      </c>
      <c r="T16">
        <v>831</v>
      </c>
    </row>
    <row r="17" spans="1:20" ht="84.95" customHeight="1" x14ac:dyDescent="0.25">
      <c r="A17" s="54">
        <v>13</v>
      </c>
      <c r="B17" s="31" t="s">
        <v>1</v>
      </c>
      <c r="C17" s="31"/>
      <c r="D17" s="31" t="s">
        <v>12686</v>
      </c>
      <c r="E17" s="31" t="str" cm="1">
        <f t="array" ref="E17">IF(NOT(ISNUMBER(ChangeLog[[#This Row],[Orig Row]])),"",IFERROR(INDEX(IF(ChangeLog[[#This Row],[Games]]="SEA Games",'SNOC SEAG'!$A:$A,IF(ChangeLog[[#This Row],[Games]]="Olympic Games",'SNOC OG'!$A:$A,IF(ChangeLog[[#This Row],[Games]]="Commonweatlh Games",'SNOC CW Games'!$A:$A,'SNOC AG'!$A:$A))),ChangeLog[[#This Row],[Orig Row]]),""))</f>
        <v>Tay Chin Hong</v>
      </c>
      <c r="F17" s="31">
        <v>1967</v>
      </c>
      <c r="G17" s="31" t="s">
        <v>6909</v>
      </c>
      <c r="H17" s="35" t="s">
        <v>7984</v>
      </c>
      <c r="I17" s="32" t="str" cm="1">
        <f t="array" ref="I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7" s="32" t="str" cm="1">
        <f t="array" ref="J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 Diving</v>
      </c>
      <c r="K17" s="32" t="str" cm="1">
        <f t="array" ref="K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7" s="33" t="str">
        <f>IFERROR(IF(INDEX('Consolidated Games'!$D:$D,MATCH(ChangeLog[[#This Row],[ROW_ID]],'Consolidated Games'!$T:$T,0))="","",INDEX('Consolidated Games'!$D:$D,MATCH(ChangeLog[[#This Row],[ROW_ID]],'Consolidated Games'!$T:$T,0))),"")</f>
        <v>DIVING</v>
      </c>
      <c r="M17" s="33" t="str">
        <f>IFERROR(IF(INDEX('Consolidated Games'!$E:$E,MATCH(ChangeLog[[#This Row],[ROW_ID]],'Consolidated Games'!$T:$T,0))="","",INDEX('Consolidated Games'!$E:$E,MATCH(ChangeLog[[#This Row],[ROW_ID]],'Consolidated Games'!$T:$T,0))),"")</f>
        <v>DIVING</v>
      </c>
      <c r="N17" s="33" t="str" cm="1">
        <f t="array" ref="N17">IF(NOT(ISNUMBER(ChangeLog[[#This Row],[Clean Row]])),"",IFERROR(IF(INDEX('Consolidated Games'!$G:$G,ChangeLog[[#This Row],[Clean Row]])="","",INDEX('Consolidated Games'!$G:$G,ChangeLog[[#This Row],[Clean Row]])),""))</f>
        <v>10M PLATFORM</v>
      </c>
      <c r="O17" s="33" t="str">
        <f>IFERROR(IF(INDEX('Consolidated Games'!$M:$M,MATCH(ChangeLog[[#This Row],[ROW_ID]],'Consolidated Games'!$T:$T,0))="","",INDEX('Consolidated Games'!$M:$M,MATCH(ChangeLog[[#This Row],[ROW_ID]],'Consolidated Games'!$T:$T,0))),"")</f>
        <v>SILVER</v>
      </c>
      <c r="P17" s="33" t="str" cm="1">
        <f t="array" ref="P17">IF(NOT(ISNUMBER(ChangeLog[[#This Row],[Clean Row]])),"",IFERROR(IF(INDEX('Consolidated Games'!$J:$J,ChangeLog[[#This Row],[Clean Row]])="","",INDEX('Consolidated Games'!$J:$J,ChangeLog[[#This Row],[Clean Row]])),""))</f>
        <v>TAY CHIN HONG</v>
      </c>
      <c r="Q17" s="31">
        <v>212</v>
      </c>
      <c r="R17" s="66">
        <f>IFERROR(MATCH(T17,'Consolidated Games'!$T:$T,0),"—")</f>
        <v>842</v>
      </c>
      <c r="S17" s="34" t="s">
        <v>7969</v>
      </c>
      <c r="T17">
        <v>832</v>
      </c>
    </row>
    <row r="18" spans="1:20" ht="84.95" customHeight="1" x14ac:dyDescent="0.25">
      <c r="A18" s="54">
        <v>14</v>
      </c>
      <c r="B18" s="31" t="s">
        <v>1</v>
      </c>
      <c r="C18" s="31"/>
      <c r="D18" s="31" t="s">
        <v>12686</v>
      </c>
      <c r="E18" s="31" t="str" cm="1">
        <f t="array" ref="E18">IF(NOT(ISNUMBER(ChangeLog[[#This Row],[Orig Row]])),"",IFERROR(INDEX(IF(ChangeLog[[#This Row],[Games]]="SEA Games",'SNOC SEAG'!$A:$A,IF(ChangeLog[[#This Row],[Games]]="Olympic Games",'SNOC OG'!$A:$A,IF(ChangeLog[[#This Row],[Games]]="Commonweatlh Games",'SNOC CW Games'!$A:$A,'SNOC AG'!$A:$A))),ChangeLog[[#This Row],[Orig Row]]),""))</f>
        <v>Tay Chin Hong</v>
      </c>
      <c r="F18" s="31">
        <v>1967</v>
      </c>
      <c r="G18" s="31" t="s">
        <v>6909</v>
      </c>
      <c r="H18" s="35" t="s">
        <v>7984</v>
      </c>
      <c r="I18" s="32" t="str" cm="1">
        <f t="array" ref="I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8" s="32" t="str" cm="1">
        <f t="array" ref="J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18" s="32" t="str" cm="1">
        <f t="array" ref="K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 s="33" t="str">
        <f>IFERROR(IF(INDEX('Consolidated Games'!$D:$D,MATCH(ChangeLog[[#This Row],[ROW_ID]],'Consolidated Games'!$T:$T,0))="","",INDEX('Consolidated Games'!$D:$D,MATCH(ChangeLog[[#This Row],[ROW_ID]],'Consolidated Games'!$T:$T,0))),"")</f>
        <v>DIVING</v>
      </c>
      <c r="M18" s="33" t="str">
        <f>IFERROR(IF(INDEX('Consolidated Games'!$E:$E,MATCH(ChangeLog[[#This Row],[ROW_ID]],'Consolidated Games'!$T:$T,0))="","",INDEX('Consolidated Games'!$E:$E,MATCH(ChangeLog[[#This Row],[ROW_ID]],'Consolidated Games'!$T:$T,0))),"")</f>
        <v>DIVING</v>
      </c>
      <c r="N18" s="33" t="str" cm="1">
        <f t="array" ref="N18">IF(NOT(ISNUMBER(ChangeLog[[#This Row],[Clean Row]])),"",IFERROR(IF(INDEX('Consolidated Games'!$G:$G,ChangeLog[[#This Row],[Clean Row]])="","",INDEX('Consolidated Games'!$G:$G,ChangeLog[[#This Row],[Clean Row]])),""))</f>
        <v>3M SPRINGBOARD</v>
      </c>
      <c r="O18" s="33" t="str">
        <f>IFERROR(IF(INDEX('Consolidated Games'!$M:$M,MATCH(ChangeLog[[#This Row],[ROW_ID]],'Consolidated Games'!$T:$T,0))="","",INDEX('Consolidated Games'!$M:$M,MATCH(ChangeLog[[#This Row],[ROW_ID]],'Consolidated Games'!$T:$T,0))),"")</f>
        <v>SILVER</v>
      </c>
      <c r="P18" s="33" t="str" cm="1">
        <f t="array" ref="P18">IF(NOT(ISNUMBER(ChangeLog[[#This Row],[Clean Row]])),"",IFERROR(IF(INDEX('Consolidated Games'!$J:$J,ChangeLog[[#This Row],[Clean Row]])="","",INDEX('Consolidated Games'!$J:$J,ChangeLog[[#This Row],[Clean Row]])),""))</f>
        <v>TAY CHIN HONG</v>
      </c>
      <c r="Q18" s="31">
        <v>213</v>
      </c>
      <c r="R18" s="66">
        <f>IFERROR(MATCH(T18,'Consolidated Games'!$T:$T,0),"—")</f>
        <v>843</v>
      </c>
      <c r="S18" s="34" t="s">
        <v>7969</v>
      </c>
      <c r="T18">
        <v>833</v>
      </c>
    </row>
    <row r="19" spans="1:20" ht="31.5" x14ac:dyDescent="0.25">
      <c r="A19" s="54">
        <v>15</v>
      </c>
      <c r="B19" s="31" t="s">
        <v>1</v>
      </c>
      <c r="C19" s="31"/>
      <c r="D19" s="31" t="s">
        <v>12686</v>
      </c>
      <c r="E19" s="31" t="str" cm="1">
        <f t="array" ref="E19">IF(NOT(ISNUMBER(ChangeLog[[#This Row],[Orig Row]])),"",IFERROR(INDEX(IF(ChangeLog[[#This Row],[Games]]="SEA Games",'SNOC SEAG'!$A:$A,IF(ChangeLog[[#This Row],[Games]]="Olympic Games",'SNOC OG'!$A:$A,IF(ChangeLog[[#This Row],[Games]]="Commonweatlh Games",'SNOC CW Games'!$A:$A,'SNOC AG'!$A:$A))),ChangeLog[[#This Row],[Orig Row]]),""))</f>
        <v>Lim Ting Kiang _x000D_
 Teo Oon Tat_x000D_
 Thio Gim Hock _x000D_
 Tay Lee Soon_x000D_
 Kenneth Kee Sua Sai_x000D_
 Bernard Chan _x000D_
 Wieber J Wolters_x000D_
 Khoo Kay Tuan_x000D_
 A Khoo Kah Hock _x000D_
 Winston Tay B T</v>
      </c>
      <c r="F19" s="31">
        <v>1967</v>
      </c>
      <c r="G19" s="31" t="s">
        <v>6909</v>
      </c>
      <c r="H19" s="35" t="s">
        <v>7988</v>
      </c>
      <c r="I19" s="32" t="str" cm="1">
        <f t="array" ref="I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9" s="32" t="str" cm="1">
        <f t="array" ref="J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 s="32" t="str" cm="1">
        <f t="array" ref="K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9" s="33" t="str">
        <f>IFERROR(IF(INDEX('Consolidated Games'!$D:$D,MATCH(ChangeLog[[#This Row],[ROW_ID]],'Consolidated Games'!$T:$T,0))="","",INDEX('Consolidated Games'!$D:$D,MATCH(ChangeLog[[#This Row],[ROW_ID]],'Consolidated Games'!$T:$T,0))),"")</f>
        <v>WATER POLO</v>
      </c>
      <c r="M19" s="33" t="str">
        <f>IFERROR(IF(INDEX('Consolidated Games'!$E:$E,MATCH(ChangeLog[[#This Row],[ROW_ID]],'Consolidated Games'!$T:$T,0))="","",INDEX('Consolidated Games'!$E:$E,MATCH(ChangeLog[[#This Row],[ROW_ID]],'Consolidated Games'!$T:$T,0))),"")</f>
        <v>WATER POLO</v>
      </c>
      <c r="N19" s="33" t="str" cm="1">
        <f t="array" ref="N19">IF(NOT(ISNUMBER(ChangeLog[[#This Row],[Clean Row]])),"",IFERROR(IF(INDEX('Consolidated Games'!$G:$G,ChangeLog[[#This Row],[Clean Row]])="","",INDEX('Consolidated Games'!$G:$G,ChangeLog[[#This Row],[Clean Row]])),""))</f>
        <v>TEAM</v>
      </c>
      <c r="O19" s="33" t="str">
        <f>IFERROR(IF(INDEX('Consolidated Games'!$M:$M,MATCH(ChangeLog[[#This Row],[ROW_ID]],'Consolidated Games'!$T:$T,0))="","",INDEX('Consolidated Games'!$M:$M,MATCH(ChangeLog[[#This Row],[ROW_ID]],'Consolidated Games'!$T:$T,0))),"")</f>
        <v>GOLD</v>
      </c>
      <c r="P19" s="33" t="str" cm="1">
        <f t="array" ref="P19">IF(NOT(ISNUMBER(ChangeLog[[#This Row],[Clean Row]])),"",IFERROR(IF(INDEX('Consolidated Games'!$J:$J,ChangeLog[[#This Row],[Clean Row]])="","",INDEX('Consolidated Games'!$J:$J,ChangeLog[[#This Row],[Clean Row]])),""))</f>
        <v>LIM TING KIANG _x000D_
 TEO OON TAT_x000D_
 THIO GIM HOCK _x000D_
 TAY LEE SOON_x000D_
 KENNETH KEE SUA SAI_x000D_
 BERNARD CHAN _x000D_
 WIEBER J WOLTERS_x000D_
 KHOO KAY TUAN_x000D_
 A KHOO KAH HOCK _x000D_
 WINSTON TAY B T</v>
      </c>
      <c r="Q19" s="31">
        <v>223</v>
      </c>
      <c r="R19" s="66">
        <f>IFERROR(MATCH(T19,'Consolidated Games'!$T:$T,0),"—")</f>
        <v>844</v>
      </c>
      <c r="S19" s="34" t="s">
        <v>7969</v>
      </c>
      <c r="T19">
        <v>834</v>
      </c>
    </row>
    <row r="20" spans="1:20" x14ac:dyDescent="0.25">
      <c r="A20" s="54">
        <v>16</v>
      </c>
      <c r="B20" s="31" t="s">
        <v>1</v>
      </c>
      <c r="C20" s="31" t="s">
        <v>7970</v>
      </c>
      <c r="D20" s="31" t="s">
        <v>12686</v>
      </c>
      <c r="E20" s="31" t="str" cm="1">
        <f t="array" ref="E20">IF(NOT(ISNUMBER(ChangeLog[[#This Row],[Orig Row]])),"",IFERROR(INDEX(IF(ChangeLog[[#This Row],[Games]]="SEA Games",'SNOC SEAG'!$A:$A,IF(ChangeLog[[#This Row],[Games]]="Olympic Games",'SNOC OG'!$A:$A,IF(ChangeLog[[#This Row],[Games]]="Commonweatlh Games",'SNOC CW Games'!$A:$A,'SNOC AG'!$A:$A))),ChangeLog[[#This Row],[Orig Row]]),""))</f>
        <v>Chua Peng Kim</v>
      </c>
      <c r="F20" s="31">
        <v>1967</v>
      </c>
      <c r="G20" s="31" t="s">
        <v>6909</v>
      </c>
      <c r="H20" s="35" t="s">
        <v>7992</v>
      </c>
      <c r="I20" s="32" t="str" cm="1">
        <f t="array" ref="I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 s="32" t="str" cm="1">
        <f t="array" ref="J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Featherweight</v>
      </c>
      <c r="K20" s="32" t="str" cm="1">
        <f t="array" ref="K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 s="33" t="str">
        <f>IFERROR(IF(INDEX('Consolidated Games'!$D:$D,MATCH(ChangeLog[[#This Row],[ROW_ID]],'Consolidated Games'!$T:$T,0))="","",INDEX('Consolidated Games'!$D:$D,MATCH(ChangeLog[[#This Row],[ROW_ID]],'Consolidated Games'!$T:$T,0))),"")</f>
        <v>WEIGHTLIFTING</v>
      </c>
      <c r="M20" s="33" t="str">
        <f>IFERROR(IF(INDEX('Consolidated Games'!$E:$E,MATCH(ChangeLog[[#This Row],[ROW_ID]],'Consolidated Games'!$T:$T,0))="","",INDEX('Consolidated Games'!$E:$E,MATCH(ChangeLog[[#This Row],[ROW_ID]],'Consolidated Games'!$T:$T,0))),"")</f>
        <v>WEIGHTLIFTING</v>
      </c>
      <c r="N20" s="33" t="str" cm="1">
        <f t="array" ref="N20">IF(NOT(ISNUMBER(ChangeLog[[#This Row],[Clean Row]])),"",IFERROR(IF(INDEX('Consolidated Games'!$G:$G,ChangeLog[[#This Row],[Clean Row]])="","",INDEX('Consolidated Games'!$G:$G,ChangeLog[[#This Row],[Clean Row]])),""))</f>
        <v>FEATHERWEIGHT</v>
      </c>
      <c r="O20" s="33" t="str">
        <f>IFERROR(IF(INDEX('Consolidated Games'!$M:$M,MATCH(ChangeLog[[#This Row],[ROW_ID]],'Consolidated Games'!$T:$T,0))="","",INDEX('Consolidated Games'!$M:$M,MATCH(ChangeLog[[#This Row],[ROW_ID]],'Consolidated Games'!$T:$T,0))),"")</f>
        <v>GOLD</v>
      </c>
      <c r="P20" s="33" t="str" cm="1">
        <f t="array" ref="P20">IF(NOT(ISNUMBER(ChangeLog[[#This Row],[Clean Row]])),"",IFERROR(IF(INDEX('Consolidated Games'!$J:$J,ChangeLog[[#This Row],[Clean Row]])="","",INDEX('Consolidated Games'!$J:$J,ChangeLog[[#This Row],[Clean Row]])),""))</f>
        <v>CHUA PENG KIM</v>
      </c>
      <c r="Q20" s="31">
        <v>218</v>
      </c>
      <c r="R20" s="66">
        <f>IFERROR(MATCH(T20,'Consolidated Games'!$T:$T,0),"—")</f>
        <v>918</v>
      </c>
      <c r="S20" s="34" t="s">
        <v>7969</v>
      </c>
      <c r="T20">
        <v>910</v>
      </c>
    </row>
    <row r="21" spans="1:20" x14ac:dyDescent="0.25">
      <c r="A21" s="54">
        <v>17</v>
      </c>
      <c r="B21" s="31" t="s">
        <v>1</v>
      </c>
      <c r="C21" s="31" t="s">
        <v>7970</v>
      </c>
      <c r="D21" s="31" t="s">
        <v>12686</v>
      </c>
      <c r="E21" s="31" t="str" cm="1">
        <f t="array" ref="E21">IF(NOT(ISNUMBER(ChangeLog[[#This Row],[Orig Row]])),"",IFERROR(INDEX(IF(ChangeLog[[#This Row],[Games]]="SEA Games",'SNOC SEAG'!$A:$A,IF(ChangeLog[[#This Row],[Games]]="Olympic Games",'SNOC OG'!$A:$A,IF(ChangeLog[[#This Row],[Games]]="Commonweatlh Games",'SNOC CW Games'!$A:$A,'SNOC AG'!$A:$A))),ChangeLog[[#This Row],[Orig Row]]),""))</f>
        <v>Tung Chye Hong</v>
      </c>
      <c r="F21" s="31">
        <v>1967</v>
      </c>
      <c r="G21" s="31" t="s">
        <v>6909</v>
      </c>
      <c r="H21" s="35" t="s">
        <v>7993</v>
      </c>
      <c r="I21" s="32" t="str" cm="1">
        <f t="array" ref="I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1" s="32" t="str" cm="1">
        <f t="array" ref="J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Bantam Weight</v>
      </c>
      <c r="K21" s="32" t="str" cm="1">
        <f t="array" ref="K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1" s="33" t="str">
        <f>IFERROR(IF(INDEX('Consolidated Games'!$D:$D,MATCH(ChangeLog[[#This Row],[ROW_ID]],'Consolidated Games'!$T:$T,0))="","",INDEX('Consolidated Games'!$D:$D,MATCH(ChangeLog[[#This Row],[ROW_ID]],'Consolidated Games'!$T:$T,0))),"")</f>
        <v>WEIGHTLIFTING</v>
      </c>
      <c r="M21" s="33" t="str">
        <f>IFERROR(IF(INDEX('Consolidated Games'!$E:$E,MATCH(ChangeLog[[#This Row],[ROW_ID]],'Consolidated Games'!$T:$T,0))="","",INDEX('Consolidated Games'!$E:$E,MATCH(ChangeLog[[#This Row],[ROW_ID]],'Consolidated Games'!$T:$T,0))),"")</f>
        <v>WEIGHTLIFTING</v>
      </c>
      <c r="N21" s="33" t="str" cm="1">
        <f t="array" ref="N21">IF(NOT(ISNUMBER(ChangeLog[[#This Row],[Clean Row]])),"",IFERROR(IF(INDEX('Consolidated Games'!$G:$G,ChangeLog[[#This Row],[Clean Row]])="","",INDEX('Consolidated Games'!$G:$G,ChangeLog[[#This Row],[Clean Row]])),""))</f>
        <v>BANTAMWEIGHT</v>
      </c>
      <c r="O21" s="33" t="str">
        <f>IFERROR(IF(INDEX('Consolidated Games'!$M:$M,MATCH(ChangeLog[[#This Row],[ROW_ID]],'Consolidated Games'!$T:$T,0))="","",INDEX('Consolidated Games'!$M:$M,MATCH(ChangeLog[[#This Row],[ROW_ID]],'Consolidated Games'!$T:$T,0))),"")</f>
        <v>GOLD</v>
      </c>
      <c r="P21" s="33" t="str" cm="1">
        <f t="array" ref="P21">IF(NOT(ISNUMBER(ChangeLog[[#This Row],[Clean Row]])),"",IFERROR(IF(INDEX('Consolidated Games'!$J:$J,ChangeLog[[#This Row],[Clean Row]])="","",INDEX('Consolidated Games'!$J:$J,ChangeLog[[#This Row],[Clean Row]])),""))</f>
        <v>TUNG CHYE HONG</v>
      </c>
      <c r="Q21" s="31">
        <v>221</v>
      </c>
      <c r="R21" s="66">
        <f>IFERROR(MATCH(T21,'Consolidated Games'!$T:$T,0),"—")</f>
        <v>919</v>
      </c>
      <c r="S21" s="34" t="s">
        <v>7969</v>
      </c>
      <c r="T21">
        <v>911</v>
      </c>
    </row>
    <row r="22" spans="1:20" ht="47.25" x14ac:dyDescent="0.25">
      <c r="A22" s="54">
        <v>18</v>
      </c>
      <c r="B22" s="36" t="s">
        <v>1</v>
      </c>
      <c r="C22" s="36" t="s">
        <v>7970</v>
      </c>
      <c r="D22" s="31" t="s">
        <v>12686</v>
      </c>
      <c r="E22" s="36" t="str" cm="1">
        <f t="array" ref="E22">IF(NOT(ISNUMBER(ChangeLog[[#This Row],[Orig Row]])),"",IFERROR(INDEX(IF(ChangeLog[[#This Row],[Games]]="SEA Games",'SNOC SEAG'!$A:$A,IF(ChangeLog[[#This Row],[Games]]="Olympic Games",'SNOC OG'!$A:$A,IF(ChangeLog[[#This Row],[Games]]="Commonweatlh Games",'SNOC CW Games'!$A:$A,'SNOC AG'!$A:$A))),ChangeLog[[#This Row],[Orig Row]]),""))</f>
        <v>Singapore</v>
      </c>
      <c r="F22" s="36">
        <v>1967</v>
      </c>
      <c r="G22" s="36" t="s">
        <v>6910</v>
      </c>
      <c r="H22" s="42" t="s">
        <v>7994</v>
      </c>
      <c r="I22" s="32" t="str" cm="1">
        <f t="array" ref="I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2" s="32" t="str" cm="1">
        <f t="array" ref="J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Event</v>
      </c>
      <c r="K22" s="32" t="str" cm="1">
        <f t="array" ref="K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 s="33" t="str">
        <f>IFERROR(IF(INDEX('Consolidated Games'!$D:$D,MATCH(ChangeLog[[#This Row],[ROW_ID]],'Consolidated Games'!$T:$T,0))="","",INDEX('Consolidated Games'!$D:$D,MATCH(ChangeLog[[#This Row],[ROW_ID]],'Consolidated Games'!$T:$T,0))),"")</f>
        <v>TABLE TENNIS</v>
      </c>
      <c r="M22" s="37" t="str">
        <f>IFERROR(IF(INDEX('Consolidated Games'!$E:$E,MATCH(ChangeLog[[#This Row],[ROW_ID]],'Consolidated Games'!$T:$T,0))="","",INDEX('Consolidated Games'!$E:$E,MATCH(ChangeLog[[#This Row],[ROW_ID]],'Consolidated Games'!$T:$T,0))),"")</f>
        <v>TABLE TENNIS</v>
      </c>
      <c r="N22" s="37" t="str" cm="1">
        <f t="array" ref="N22">IF(NOT(ISNUMBER(ChangeLog[[#This Row],[Clean Row]])),"",IFERROR(IF(INDEX('Consolidated Games'!$G:$G,ChangeLog[[#This Row],[Clean Row]])="","",INDEX('Consolidated Games'!$G:$G,ChangeLog[[#This Row],[Clean Row]])),""))</f>
        <v>TEAM</v>
      </c>
      <c r="O22" s="33" t="str">
        <f>IFERROR(IF(INDEX('Consolidated Games'!$M:$M,MATCH(ChangeLog[[#This Row],[ROW_ID]],'Consolidated Games'!$T:$T,0))="","",INDEX('Consolidated Games'!$M:$M,MATCH(ChangeLog[[#This Row],[ROW_ID]],'Consolidated Games'!$T:$T,0))),"")</f>
        <v>GOLD</v>
      </c>
      <c r="P22" s="37" t="str" cm="1">
        <f t="array" ref="P22">IF(NOT(ISNUMBER(ChangeLog[[#This Row],[Clean Row]])),"",IFERROR(IF(INDEX('Consolidated Games'!$J:$J,ChangeLog[[#This Row],[Clean Row]])="","",INDEX('Consolidated Games'!$J:$J,ChangeLog[[#This Row],[Clean Row]])),""))</f>
        <v>SINGAPORE</v>
      </c>
      <c r="Q22" s="36">
        <v>220</v>
      </c>
      <c r="R22" s="66">
        <f>IFERROR(MATCH(T22,'Consolidated Games'!$T:$T,0),"—")</f>
        <v>913</v>
      </c>
      <c r="S22" s="41" t="s">
        <v>7969</v>
      </c>
      <c r="T22">
        <v>905</v>
      </c>
    </row>
    <row r="23" spans="1:20" ht="31.5" x14ac:dyDescent="0.25">
      <c r="A23" s="54">
        <v>19</v>
      </c>
      <c r="B23" s="31" t="s">
        <v>1</v>
      </c>
      <c r="C23" s="31"/>
      <c r="D23" s="31" t="s">
        <v>12686</v>
      </c>
      <c r="E23" s="31" t="str" cm="1">
        <f t="array" ref="E23">IF(NOT(ISNUMBER(ChangeLog[[#This Row],[Orig Row]])),"",IFERROR(INDEX(IF(ChangeLog[[#This Row],[Games]]="SEA Games",'SNOC SEAG'!$A:$A,IF(ChangeLog[[#This Row],[Games]]="Olympic Games",'SNOC OG'!$A:$A,IF(ChangeLog[[#This Row],[Games]]="Commonweatlh Games",'SNOC CW Games'!$A:$A,'SNOC AG'!$A:$A))),ChangeLog[[#This Row],[Orig Row]]),""))</f>
        <v>Singapore</v>
      </c>
      <c r="F23" s="31">
        <v>1969</v>
      </c>
      <c r="G23" s="31" t="s">
        <v>6909</v>
      </c>
      <c r="H23" s="35" t="s">
        <v>7988</v>
      </c>
      <c r="I23" s="32" t="str" cm="1">
        <f t="array" ref="I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3" s="32" t="str" cm="1">
        <f t="array" ref="J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23" s="32" t="str" cm="1">
        <f t="array" ref="K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 s="33" t="str">
        <f>IFERROR(IF(INDEX('Consolidated Games'!$D:$D,MATCH(ChangeLog[[#This Row],[ROW_ID]],'Consolidated Games'!$T:$T,0))="","",INDEX('Consolidated Games'!$D:$D,MATCH(ChangeLog[[#This Row],[ROW_ID]],'Consolidated Games'!$T:$T,0))),"")</f>
        <v>WATER POLO</v>
      </c>
      <c r="M23" s="33" t="str">
        <f>IFERROR(IF(INDEX('Consolidated Games'!$E:$E,MATCH(ChangeLog[[#This Row],[ROW_ID]],'Consolidated Games'!$T:$T,0))="","",INDEX('Consolidated Games'!$E:$E,MATCH(ChangeLog[[#This Row],[ROW_ID]],'Consolidated Games'!$T:$T,0))),"")</f>
        <v>WATER POLO</v>
      </c>
      <c r="N23" s="33" t="str" cm="1">
        <f t="array" ref="N23">IF(NOT(ISNUMBER(ChangeLog[[#This Row],[Clean Row]])),"",IFERROR(IF(INDEX('Consolidated Games'!$G:$G,ChangeLog[[#This Row],[Clean Row]])="","",INDEX('Consolidated Games'!$G:$G,ChangeLog[[#This Row],[Clean Row]])),""))</f>
        <v>TEAM</v>
      </c>
      <c r="O23" s="33" t="str">
        <f>IFERROR(IF(INDEX('Consolidated Games'!$M:$M,MATCH(ChangeLog[[#This Row],[ROW_ID]],'Consolidated Games'!$T:$T,0))="","",INDEX('Consolidated Games'!$M:$M,MATCH(ChangeLog[[#This Row],[ROW_ID]],'Consolidated Games'!$T:$T,0))),"")</f>
        <v>GOLD</v>
      </c>
      <c r="P23" s="33" t="str" cm="1">
        <f t="array" ref="P23">IF(NOT(ISNUMBER(ChangeLog[[#This Row],[Clean Row]])),"",IFERROR(IF(INDEX('Consolidated Games'!$J:$J,ChangeLog[[#This Row],[Clean Row]])="","",INDEX('Consolidated Games'!$J:$J,ChangeLog[[#This Row],[Clean Row]])),""))</f>
        <v>SINGAPORE</v>
      </c>
      <c r="Q23" s="31">
        <v>288</v>
      </c>
      <c r="R23" s="66">
        <f>IFERROR(MATCH(T23,'Consolidated Games'!$T:$T,0),"—")</f>
        <v>924</v>
      </c>
      <c r="S23" s="34" t="s">
        <v>7969</v>
      </c>
      <c r="T23">
        <v>916</v>
      </c>
    </row>
    <row r="24" spans="1:20" x14ac:dyDescent="0.25">
      <c r="A24" s="54">
        <v>20</v>
      </c>
      <c r="B24" s="31" t="s">
        <v>1</v>
      </c>
      <c r="C24" s="31"/>
      <c r="D24" s="31" t="s">
        <v>12686</v>
      </c>
      <c r="E24" s="31" t="str" cm="1">
        <f t="array" ref="E24">IF(NOT(ISNUMBER(ChangeLog[[#This Row],[Orig Row]])),"",IFERROR(INDEX(IF(ChangeLog[[#This Row],[Games]]="SEA Games",'SNOC SEAG'!$A:$A,IF(ChangeLog[[#This Row],[Games]]="Olympic Games",'SNOC OG'!$A:$A,IF(ChangeLog[[#This Row],[Games]]="Commonweatlh Games",'SNOC CW Games'!$A:$A,'SNOC AG'!$A:$A))),ChangeLog[[#This Row],[Orig Row]]),""))</f>
        <v>David Lee</v>
      </c>
      <c r="F24" s="31">
        <v>1969</v>
      </c>
      <c r="G24" s="31" t="s">
        <v>6909</v>
      </c>
      <c r="H24" s="35" t="s">
        <v>7996</v>
      </c>
      <c r="I24" s="32" t="str" cm="1">
        <f t="array" ref="I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4" s="32" t="str" cm="1">
        <f t="array" ref="J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National Enterprise Class</v>
      </c>
      <c r="K24" s="32" t="str" cm="1">
        <f t="array" ref="K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 s="33" t="str">
        <f>IFERROR(IF(INDEX('Consolidated Games'!$D:$D,MATCH(ChangeLog[[#This Row],[ROW_ID]],'Consolidated Games'!$T:$T,0))="","",INDEX('Consolidated Games'!$D:$D,MATCH(ChangeLog[[#This Row],[ROW_ID]],'Consolidated Games'!$T:$T,0))),"")</f>
        <v>SAILING</v>
      </c>
      <c r="M24" s="33" t="str">
        <f>IFERROR(IF(INDEX('Consolidated Games'!$E:$E,MATCH(ChangeLog[[#This Row],[ROW_ID]],'Consolidated Games'!$T:$T,0))="","",INDEX('Consolidated Games'!$E:$E,MATCH(ChangeLog[[#This Row],[ROW_ID]],'Consolidated Games'!$T:$T,0))),"")</f>
        <v>SAILING</v>
      </c>
      <c r="N24" s="33" t="str" cm="1">
        <f t="array" ref="N24">IF(NOT(ISNUMBER(ChangeLog[[#This Row],[Clean Row]])),"",IFERROR(IF(INDEX('Consolidated Games'!$G:$G,ChangeLog[[#This Row],[Clean Row]])="","",INDEX('Consolidated Games'!$G:$G,ChangeLog[[#This Row],[Clean Row]])),""))</f>
        <v>ENTERPRISE</v>
      </c>
      <c r="O24" s="33" t="str">
        <f>IFERROR(IF(INDEX('Consolidated Games'!$M:$M,MATCH(ChangeLog[[#This Row],[ROW_ID]],'Consolidated Games'!$T:$T,0))="","",INDEX('Consolidated Games'!$M:$M,MATCH(ChangeLog[[#This Row],[ROW_ID]],'Consolidated Games'!$T:$T,0))),"")</f>
        <v>SILVER</v>
      </c>
      <c r="P24" s="33" t="str" cm="1">
        <f t="array" ref="P24">IF(NOT(ISNUMBER(ChangeLog[[#This Row],[Clean Row]])),"",IFERROR(IF(INDEX('Consolidated Games'!$J:$J,ChangeLog[[#This Row],[Clean Row]])="","",INDEX('Consolidated Games'!$J:$J,ChangeLog[[#This Row],[Clean Row]])),""))</f>
        <v>DAVID LEE</v>
      </c>
      <c r="Q24" s="31">
        <v>317</v>
      </c>
      <c r="R24" s="66">
        <f>IFERROR(MATCH(T24,'Consolidated Games'!$T:$T,0),"—")</f>
        <v>1002</v>
      </c>
      <c r="S24" s="34" t="s">
        <v>7969</v>
      </c>
      <c r="T24">
        <v>994</v>
      </c>
    </row>
    <row r="25" spans="1:20" x14ac:dyDescent="0.25">
      <c r="A25" s="54">
        <v>21</v>
      </c>
      <c r="B25" s="31" t="s">
        <v>1</v>
      </c>
      <c r="C25" s="31"/>
      <c r="D25" s="31" t="s">
        <v>12686</v>
      </c>
      <c r="E25" s="31" t="str" cm="1">
        <f t="array" ref="E25">IF(NOT(ISNUMBER(ChangeLog[[#This Row],[Orig Row]])),"",IFERROR(INDEX(IF(ChangeLog[[#This Row],[Games]]="SEA Games",'SNOC SEAG'!$A:$A,IF(ChangeLog[[#This Row],[Games]]="Olympic Games",'SNOC OG'!$A:$A,IF(ChangeLog[[#This Row],[Games]]="Commonweatlh Games",'SNOC CW Games'!$A:$A,'SNOC AG'!$A:$A))),ChangeLog[[#This Row],[Orig Row]]),""))</f>
        <v>David Low</v>
      </c>
      <c r="F25" s="31">
        <v>1969</v>
      </c>
      <c r="G25" s="31" t="s">
        <v>6909</v>
      </c>
      <c r="H25" s="35" t="s">
        <v>7996</v>
      </c>
      <c r="I25" s="32" t="str" cm="1">
        <f t="array" ref="I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5" s="32" t="str" cm="1">
        <f t="array" ref="J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O.K. Dinghy Class</v>
      </c>
      <c r="K25" s="32" t="str" cm="1">
        <f t="array" ref="K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 s="33" t="str">
        <f>IFERROR(IF(INDEX('Consolidated Games'!$D:$D,MATCH(ChangeLog[[#This Row],[ROW_ID]],'Consolidated Games'!$T:$T,0))="","",INDEX('Consolidated Games'!$D:$D,MATCH(ChangeLog[[#This Row],[ROW_ID]],'Consolidated Games'!$T:$T,0))),"")</f>
        <v>SAILING</v>
      </c>
      <c r="M25" s="33" t="str">
        <f>IFERROR(IF(INDEX('Consolidated Games'!$E:$E,MATCH(ChangeLog[[#This Row],[ROW_ID]],'Consolidated Games'!$T:$T,0))="","",INDEX('Consolidated Games'!$E:$E,MATCH(ChangeLog[[#This Row],[ROW_ID]],'Consolidated Games'!$T:$T,0))),"")</f>
        <v>SAILING</v>
      </c>
      <c r="N25" s="33" t="str" cm="1">
        <f t="array" ref="N25">IF(NOT(ISNUMBER(ChangeLog[[#This Row],[Clean Row]])),"",IFERROR(IF(INDEX('Consolidated Games'!$G:$G,ChangeLog[[#This Row],[Clean Row]])="","",INDEX('Consolidated Games'!$G:$G,ChangeLog[[#This Row],[Clean Row]])),""))</f>
        <v>OK</v>
      </c>
      <c r="O25" s="33" t="str">
        <f>IFERROR(IF(INDEX('Consolidated Games'!$M:$M,MATCH(ChangeLog[[#This Row],[ROW_ID]],'Consolidated Games'!$T:$T,0))="","",INDEX('Consolidated Games'!$M:$M,MATCH(ChangeLog[[#This Row],[ROW_ID]],'Consolidated Games'!$T:$T,0))),"")</f>
        <v>SILVER</v>
      </c>
      <c r="P25" s="33" t="str" cm="1">
        <f t="array" ref="P25">IF(NOT(ISNUMBER(ChangeLog[[#This Row],[Clean Row]])),"",IFERROR(IF(INDEX('Consolidated Games'!$J:$J,ChangeLog[[#This Row],[Clean Row]])="","",INDEX('Consolidated Games'!$J:$J,ChangeLog[[#This Row],[Clean Row]])),""))</f>
        <v>DAVID LOW</v>
      </c>
      <c r="Q25" s="31">
        <v>318</v>
      </c>
      <c r="R25" s="66">
        <f>IFERROR(MATCH(T25,'Consolidated Games'!$T:$T,0),"—")</f>
        <v>1003</v>
      </c>
      <c r="S25" s="34" t="s">
        <v>7969</v>
      </c>
      <c r="T25">
        <v>995</v>
      </c>
    </row>
    <row r="26" spans="1:20" x14ac:dyDescent="0.25">
      <c r="A26" s="54">
        <v>22</v>
      </c>
      <c r="B26" s="31" t="s">
        <v>1</v>
      </c>
      <c r="C26" s="31"/>
      <c r="D26" s="31" t="s">
        <v>12686</v>
      </c>
      <c r="E26" s="31" t="str" cm="1">
        <f t="array" ref="E26">IF(NOT(ISNUMBER(ChangeLog[[#This Row],[Orig Row]])),"",IFERROR(INDEX(IF(ChangeLog[[#This Row],[Games]]="SEA Games",'SNOC SEAG'!$A:$A,IF(ChangeLog[[#This Row],[Games]]="Olympic Games",'SNOC OG'!$A:$A,IF(ChangeLog[[#This Row],[Games]]="Commonweatlh Games",'SNOC CW Games'!$A:$A,'SNOC AG'!$A:$A))),ChangeLog[[#This Row],[Orig Row]]),""))</f>
        <v>Simon Ashworth</v>
      </c>
      <c r="F26" s="31">
        <v>1969</v>
      </c>
      <c r="G26" s="31" t="s">
        <v>6909</v>
      </c>
      <c r="H26" s="35" t="s">
        <v>7996</v>
      </c>
      <c r="I26" s="32" t="str" cm="1">
        <f t="array" ref="I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6" s="32" t="str" cm="1">
        <f t="array" ref="J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Fireball Class</v>
      </c>
      <c r="K26" s="32" t="str" cm="1">
        <f t="array" ref="K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 s="33" t="str">
        <f>IFERROR(IF(INDEX('Consolidated Games'!$D:$D,MATCH(ChangeLog[[#This Row],[ROW_ID]],'Consolidated Games'!$T:$T,0))="","",INDEX('Consolidated Games'!$D:$D,MATCH(ChangeLog[[#This Row],[ROW_ID]],'Consolidated Games'!$T:$T,0))),"")</f>
        <v>SAILING</v>
      </c>
      <c r="M26" s="33" t="str">
        <f>IFERROR(IF(INDEX('Consolidated Games'!$E:$E,MATCH(ChangeLog[[#This Row],[ROW_ID]],'Consolidated Games'!$T:$T,0))="","",INDEX('Consolidated Games'!$E:$E,MATCH(ChangeLog[[#This Row],[ROW_ID]],'Consolidated Games'!$T:$T,0))),"")</f>
        <v>SAILING</v>
      </c>
      <c r="N26" s="33" t="str" cm="1">
        <f t="array" ref="N26">IF(NOT(ISNUMBER(ChangeLog[[#This Row],[Clean Row]])),"",IFERROR(IF(INDEX('Consolidated Games'!$G:$G,ChangeLog[[#This Row],[Clean Row]])="","",INDEX('Consolidated Games'!$G:$G,ChangeLog[[#This Row],[Clean Row]])),""))</f>
        <v>FIREBALL</v>
      </c>
      <c r="O26" s="33" t="str">
        <f>IFERROR(IF(INDEX('Consolidated Games'!$M:$M,MATCH(ChangeLog[[#This Row],[ROW_ID]],'Consolidated Games'!$T:$T,0))="","",INDEX('Consolidated Games'!$M:$M,MATCH(ChangeLog[[#This Row],[ROW_ID]],'Consolidated Games'!$T:$T,0))),"")</f>
        <v>SILVER</v>
      </c>
      <c r="P26" s="33" t="str" cm="1">
        <f t="array" ref="P26">IF(NOT(ISNUMBER(ChangeLog[[#This Row],[Clean Row]])),"",IFERROR(IF(INDEX('Consolidated Games'!$J:$J,ChangeLog[[#This Row],[Clean Row]])="","",INDEX('Consolidated Games'!$J:$J,ChangeLog[[#This Row],[Clean Row]])),""))</f>
        <v>SIMON ASHWORTH</v>
      </c>
      <c r="Q26" s="31">
        <v>319</v>
      </c>
      <c r="R26" s="66">
        <f>IFERROR(MATCH(T26,'Consolidated Games'!$T:$T,0),"—")</f>
        <v>1004</v>
      </c>
      <c r="S26" s="34" t="s">
        <v>7969</v>
      </c>
      <c r="T26">
        <v>996</v>
      </c>
    </row>
    <row r="27" spans="1:20" x14ac:dyDescent="0.25">
      <c r="A27" s="54">
        <v>23</v>
      </c>
      <c r="B27" s="31" t="s">
        <v>1</v>
      </c>
      <c r="C27" s="31"/>
      <c r="D27" s="31" t="s">
        <v>12686</v>
      </c>
      <c r="E27" s="31" t="str" cm="1">
        <f t="array" ref="E27">IF(NOT(ISNUMBER(ChangeLog[[#This Row],[Orig Row]])),"",IFERROR(INDEX(IF(ChangeLog[[#This Row],[Games]]="SEA Games",'SNOC SEAG'!$A:$A,IF(ChangeLog[[#This Row],[Games]]="Olympic Games",'SNOC OG'!$A:$A,IF(ChangeLog[[#This Row],[Games]]="Commonweatlh Games",'SNOC CW Games'!$A:$A,'SNOC AG'!$A:$A))),ChangeLog[[#This Row],[Orig Row]]),""))</f>
        <v>Tan Eng Huat</v>
      </c>
      <c r="F27" s="31">
        <v>1969</v>
      </c>
      <c r="G27" s="31" t="s">
        <v>6909</v>
      </c>
      <c r="H27" s="35" t="s">
        <v>7996</v>
      </c>
      <c r="I27" s="32" t="str" cm="1">
        <f t="array" ref="I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27" s="32" t="str" cm="1">
        <f t="array" ref="J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Rater Class</v>
      </c>
      <c r="K27" s="32" t="str" cm="1">
        <f t="array" ref="K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7" s="33" t="str">
        <f>IFERROR(IF(INDEX('Consolidated Games'!$D:$D,MATCH(ChangeLog[[#This Row],[ROW_ID]],'Consolidated Games'!$T:$T,0))="","",INDEX('Consolidated Games'!$D:$D,MATCH(ChangeLog[[#This Row],[ROW_ID]],'Consolidated Games'!$T:$T,0))),"")</f>
        <v>SAILING</v>
      </c>
      <c r="M27" s="33" t="str">
        <f>IFERROR(IF(INDEX('Consolidated Games'!$E:$E,MATCH(ChangeLog[[#This Row],[ROW_ID]],'Consolidated Games'!$T:$T,0))="","",INDEX('Consolidated Games'!$E:$E,MATCH(ChangeLog[[#This Row],[ROW_ID]],'Consolidated Games'!$T:$T,0))),"")</f>
        <v>SAILING</v>
      </c>
      <c r="N27" s="33" t="str" cm="1">
        <f t="array" ref="N27">IF(NOT(ISNUMBER(ChangeLog[[#This Row],[Clean Row]])),"",IFERROR(IF(INDEX('Consolidated Games'!$G:$G,ChangeLog[[#This Row],[Clean Row]])="","",INDEX('Consolidated Games'!$G:$G,ChangeLog[[#This Row],[Clean Row]])),""))</f>
        <v>RATER</v>
      </c>
      <c r="O27" s="33" t="str">
        <f>IFERROR(IF(INDEX('Consolidated Games'!$M:$M,MATCH(ChangeLog[[#This Row],[ROW_ID]],'Consolidated Games'!$T:$T,0))="","",INDEX('Consolidated Games'!$M:$M,MATCH(ChangeLog[[#This Row],[ROW_ID]],'Consolidated Games'!$T:$T,0))),"")</f>
        <v>SILVER</v>
      </c>
      <c r="P27" s="33" t="str" cm="1">
        <f t="array" ref="P27">IF(NOT(ISNUMBER(ChangeLog[[#This Row],[Clean Row]])),"",IFERROR(IF(INDEX('Consolidated Games'!$J:$J,ChangeLog[[#This Row],[Clean Row]])="","",INDEX('Consolidated Games'!$J:$J,ChangeLog[[#This Row],[Clean Row]])),""))</f>
        <v>TAN ENG HUAT</v>
      </c>
      <c r="Q27" s="31">
        <v>320</v>
      </c>
      <c r="R27" s="66">
        <f>IFERROR(MATCH(T27,'Consolidated Games'!$T:$T,0),"—")</f>
        <v>1005</v>
      </c>
      <c r="S27" s="34" t="s">
        <v>7969</v>
      </c>
      <c r="T27">
        <v>997</v>
      </c>
    </row>
    <row r="28" spans="1:20" ht="31.5" x14ac:dyDescent="0.25">
      <c r="A28" s="54">
        <v>24</v>
      </c>
      <c r="B28" s="31" t="s">
        <v>1</v>
      </c>
      <c r="C28" s="31" t="s">
        <v>7970</v>
      </c>
      <c r="D28" s="31" t="s">
        <v>12686</v>
      </c>
      <c r="E28" s="31" t="str" cm="1">
        <f t="array" ref="E28">IF(NOT(ISNUMBER(ChangeLog[[#This Row],[Orig Row]])),"",IFERROR(INDEX(IF(ChangeLog[[#This Row],[Games]]="SEA Games",'SNOC SEAG'!$A:$A,IF(ChangeLog[[#This Row],[Games]]="Olympic Games",'SNOC OG'!$A:$A,IF(ChangeLog[[#This Row],[Games]]="Commonweatlh Games",'SNOC CW Games'!$A:$A,'SNOC AG'!$A:$A))),ChangeLog[[#This Row],[Orig Row]]),""))</f>
        <v>Boo Kim Siang</v>
      </c>
      <c r="F28" s="31">
        <v>1969</v>
      </c>
      <c r="G28" s="31" t="s">
        <v>7519</v>
      </c>
      <c r="H28" s="35" t="s">
        <v>8001</v>
      </c>
      <c r="I28" s="32" t="str" cm="1">
        <f t="array" ref="I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8" s="32" t="str" cm="1">
        <f t="array" ref="J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28" s="32" t="str" cm="1">
        <f t="array" ref="K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 s="33" t="str">
        <f>IFERROR(IF(INDEX('Consolidated Games'!$D:$D,MATCH(ChangeLog[[#This Row],[ROW_ID]],'Consolidated Games'!$T:$T,0))="","",INDEX('Consolidated Games'!$D:$D,MATCH(ChangeLog[[#This Row],[ROW_ID]],'Consolidated Games'!$T:$T,0))),"")</f>
        <v>WEIGHTLIFTING</v>
      </c>
      <c r="M28" s="33" t="str">
        <f>IFERROR(IF(INDEX('Consolidated Games'!$E:$E,MATCH(ChangeLog[[#This Row],[ROW_ID]],'Consolidated Games'!$T:$T,0))="","",INDEX('Consolidated Games'!$E:$E,MATCH(ChangeLog[[#This Row],[ROW_ID]],'Consolidated Games'!$T:$T,0))),"")</f>
        <v>WEIGHTLIFTING</v>
      </c>
      <c r="N28" s="33" t="str" cm="1">
        <f t="array" ref="N28">IF(NOT(ISNUMBER(ChangeLog[[#This Row],[Clean Row]])),"",IFERROR(IF(INDEX('Consolidated Games'!$G:$G,ChangeLog[[#This Row],[Clean Row]])="","",INDEX('Consolidated Games'!$G:$G,ChangeLog[[#This Row],[Clean Row]])),""))</f>
        <v>MIDDLEWEIGHT</v>
      </c>
      <c r="O28" s="33" t="str">
        <f>IFERROR(IF(INDEX('Consolidated Games'!$M:$M,MATCH(ChangeLog[[#This Row],[ROW_ID]],'Consolidated Games'!$T:$T,0))="","",INDEX('Consolidated Games'!$M:$M,MATCH(ChangeLog[[#This Row],[ROW_ID]],'Consolidated Games'!$T:$T,0))),"")</f>
        <v>BRONZE</v>
      </c>
      <c r="P28" s="33" t="str" cm="1">
        <f t="array" ref="P28">IF(NOT(ISNUMBER(ChangeLog[[#This Row],[Clean Row]])),"",IFERROR(IF(INDEX('Consolidated Games'!$J:$J,ChangeLog[[#This Row],[Clean Row]])="","",INDEX('Consolidated Games'!$J:$J,ChangeLog[[#This Row],[Clean Row]])),""))</f>
        <v>BOO KIM SIANG</v>
      </c>
      <c r="Q28" s="31">
        <v>294</v>
      </c>
      <c r="R28" s="66">
        <f>IFERROR(MATCH(T28,'Consolidated Games'!$T:$T,0),"—")</f>
        <v>1013</v>
      </c>
      <c r="S28" s="34" t="s">
        <v>7969</v>
      </c>
      <c r="T28">
        <v>1005</v>
      </c>
    </row>
    <row r="29" spans="1:20" ht="404.1" customHeight="1" x14ac:dyDescent="0.25">
      <c r="A29" s="54">
        <v>25</v>
      </c>
      <c r="B29" s="31" t="s">
        <v>8002</v>
      </c>
      <c r="C29" s="31" t="s">
        <v>7970</v>
      </c>
      <c r="D29" s="31" t="s">
        <v>12686</v>
      </c>
      <c r="E29" s="31" t="str" cm="1">
        <f t="array" ref="E29">IF(NOT(ISNUMBER(ChangeLog[[#This Row],[Orig Row]])),"",IFERROR(INDEX(IF(ChangeLog[[#This Row],[Games]]="SEA Games",'SNOC SEAG'!$A:$A,IF(ChangeLog[[#This Row],[Games]]="Olympic Games",'SNOC OG'!$A:$A,IF(ChangeLog[[#This Row],[Games]]="Commonweatlh Games",'SNOC CW Games'!$A:$A,'SNOC AG'!$A:$A))),ChangeLog[[#This Row],[Orig Row]]),""))</f>
        <v/>
      </c>
      <c r="F29" s="31">
        <v>1971</v>
      </c>
      <c r="G29" s="31" t="s">
        <v>8003</v>
      </c>
      <c r="H29" s="35" t="s">
        <v>8004</v>
      </c>
      <c r="I29" s="32" t="str" cm="1">
        <f t="array" ref="I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29" s="32" t="str" cm="1">
        <f t="array" ref="J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29" s="32" t="str" cm="1">
        <f t="array" ref="K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29" s="33" t="str">
        <f>IFERROR(IF(INDEX('Consolidated Games'!$D:$D,MATCH(ChangeLog[[#This Row],[ROW_ID]],'Consolidated Games'!$T:$T,0))="","",INDEX('Consolidated Games'!$D:$D,MATCH(ChangeLog[[#This Row],[ROW_ID]],'Consolidated Games'!$T:$T,0))),"")</f>
        <v>HOCKEY</v>
      </c>
      <c r="M29" s="33" t="str">
        <f>IFERROR(IF(INDEX('Consolidated Games'!$E:$E,MATCH(ChangeLog[[#This Row],[ROW_ID]],'Consolidated Games'!$T:$T,0))="","",INDEX('Consolidated Games'!$E:$E,MATCH(ChangeLog[[#This Row],[ROW_ID]],'Consolidated Games'!$T:$T,0))),"")</f>
        <v>FIELD</v>
      </c>
      <c r="N29" s="33" t="str" cm="1">
        <f t="array" ref="N29">IF(NOT(ISNUMBER(ChangeLog[[#This Row],[Clean Row]])),"",IFERROR(IF(INDEX('Consolidated Games'!$G:$G,ChangeLog[[#This Row],[Clean Row]])="","",INDEX('Consolidated Games'!$G:$G,ChangeLog[[#This Row],[Clean Row]])),""))</f>
        <v>TEAM</v>
      </c>
      <c r="O29" s="33" t="str">
        <f>IFERROR(IF(INDEX('Consolidated Games'!$M:$M,MATCH(ChangeLog[[#This Row],[ROW_ID]],'Consolidated Games'!$T:$T,0))="","",INDEX('Consolidated Games'!$M:$M,MATCH(ChangeLog[[#This Row],[ROW_ID]],'Consolidated Games'!$T:$T,0))),"")</f>
        <v>SILVER</v>
      </c>
      <c r="P29" s="33" t="str" cm="1">
        <f t="array" ref="P29">IF(NOT(ISNUMBER(ChangeLog[[#This Row],[Clean Row]])),"",IFERROR(IF(INDEX('Consolidated Games'!$J:$J,ChangeLog[[#This Row],[Clean Row]])="","",INDEX('Consolidated Games'!$J:$J,ChangeLog[[#This Row],[Clean Row]])),""))</f>
        <v>SINGAPORE</v>
      </c>
      <c r="Q29" s="31"/>
      <c r="R29" s="66">
        <f>IFERROR(MATCH(T29,'Consolidated Games'!$T:$T,0),"—")</f>
        <v>1081</v>
      </c>
      <c r="S29" s="34" t="s">
        <v>7969</v>
      </c>
      <c r="T29">
        <v>1077</v>
      </c>
    </row>
    <row r="30" spans="1:20" x14ac:dyDescent="0.25">
      <c r="A30" s="54">
        <v>26</v>
      </c>
      <c r="B30" s="31" t="s">
        <v>1</v>
      </c>
      <c r="C30" s="31"/>
      <c r="D30" s="31" t="s">
        <v>12686</v>
      </c>
      <c r="E30" s="31" t="str" cm="1">
        <f t="array" ref="E30">IF(NOT(ISNUMBER(ChangeLog[[#This Row],[Orig Row]])),"",IFERROR(INDEX(IF(ChangeLog[[#This Row],[Games]]="SEA Games",'SNOC SEAG'!$A:$A,IF(ChangeLog[[#This Row],[Games]]="Olympic Games",'SNOC OG'!$A:$A,IF(ChangeLog[[#This Row],[Games]]="Commonweatlh Games",'SNOC CW Games'!$A:$A,'SNOC AG'!$A:$A))),ChangeLog[[#This Row],[Orig Row]]),""))</f>
        <v>Roland Lim</v>
      </c>
      <c r="F30" s="31">
        <v>1971</v>
      </c>
      <c r="G30" s="31" t="s">
        <v>6909</v>
      </c>
      <c r="H30" s="35" t="s">
        <v>8006</v>
      </c>
      <c r="I30" s="32" t="str" cm="1">
        <f t="array" ref="I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0" s="32" t="str" cm="1">
        <f t="array" ref="J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800m Massed Start</v>
      </c>
      <c r="K30" s="32" t="str" cm="1">
        <f t="array" ref="K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 s="33" t="str">
        <f>IFERROR(IF(INDEX('Consolidated Games'!$D:$D,MATCH(ChangeLog[[#This Row],[ROW_ID]],'Consolidated Games'!$T:$T,0))="","",INDEX('Consolidated Games'!$D:$D,MATCH(ChangeLog[[#This Row],[ROW_ID]],'Consolidated Games'!$T:$T,0))),"")</f>
        <v>CYCLING</v>
      </c>
      <c r="M30" s="33" t="str">
        <f>IFERROR(IF(INDEX('Consolidated Games'!$E:$E,MATCH(ChangeLog[[#This Row],[ROW_ID]],'Consolidated Games'!$T:$T,0))="","",INDEX('Consolidated Games'!$E:$E,MATCH(ChangeLog[[#This Row],[ROW_ID]],'Consolidated Games'!$T:$T,0))),"")</f>
        <v>TRACK</v>
      </c>
      <c r="N30" s="33" t="str" cm="1">
        <f t="array" ref="N30">IF(NOT(ISNUMBER(ChangeLog[[#This Row],[Clean Row]])),"",IFERROR(IF(INDEX('Consolidated Games'!$G:$G,ChangeLog[[#This Row],[Clean Row]])="","",INDEX('Consolidated Games'!$G:$G,ChangeLog[[#This Row],[Clean Row]])),""))</f>
        <v>800M MASSED START</v>
      </c>
      <c r="O30" s="33" t="str">
        <f>IFERROR(IF(INDEX('Consolidated Games'!$M:$M,MATCH(ChangeLog[[#This Row],[ROW_ID]],'Consolidated Games'!$T:$T,0))="","",INDEX('Consolidated Games'!$M:$M,MATCH(ChangeLog[[#This Row],[ROW_ID]],'Consolidated Games'!$T:$T,0))),"")</f>
        <v>SILVER</v>
      </c>
      <c r="P30" s="33" t="str" cm="1">
        <f t="array" ref="P30">IF(NOT(ISNUMBER(ChangeLog[[#This Row],[Clean Row]])),"",IFERROR(IF(INDEX('Consolidated Games'!$J:$J,ChangeLog[[#This Row],[Clean Row]])="","",INDEX('Consolidated Games'!$J:$J,ChangeLog[[#This Row],[Clean Row]])),""))</f>
        <v>ROLAND LIM</v>
      </c>
      <c r="Q30" s="31">
        <v>352</v>
      </c>
      <c r="R30" s="66">
        <f>IFERROR(MATCH(T30,'Consolidated Games'!$T:$T,0),"—")</f>
        <v>1077</v>
      </c>
      <c r="S30" s="34" t="s">
        <v>7969</v>
      </c>
      <c r="T30">
        <v>1073</v>
      </c>
    </row>
    <row r="31" spans="1:20" ht="84.95" customHeight="1" x14ac:dyDescent="0.25">
      <c r="A31" s="54">
        <v>27</v>
      </c>
      <c r="B31" s="31" t="s">
        <v>1</v>
      </c>
      <c r="C31" s="31"/>
      <c r="D31" s="31" t="s">
        <v>12686</v>
      </c>
      <c r="E31" s="31" t="str" cm="1">
        <f t="array" ref="E31">IF(NOT(ISNUMBER(ChangeLog[[#This Row],[Orig Row]])),"",IFERROR(INDEX(IF(ChangeLog[[#This Row],[Games]]="SEA Games",'SNOC SEAG'!$A:$A,IF(ChangeLog[[#This Row],[Games]]="Olympic Games",'SNOC OG'!$A:$A,IF(ChangeLog[[#This Row],[Games]]="Commonweatlh Games",'SNOC CW Games'!$A:$A,'SNOC AG'!$A:$A))),ChangeLog[[#This Row],[Orig Row]]),""))</f>
        <v>Nora Tay</v>
      </c>
      <c r="F31" s="31">
        <v>1971</v>
      </c>
      <c r="G31" s="31" t="s">
        <v>6909</v>
      </c>
      <c r="H31" s="35" t="s">
        <v>7984</v>
      </c>
      <c r="I31" s="32" t="str" cm="1">
        <f t="array" ref="I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1" s="32" t="str" cm="1">
        <f t="array" ref="J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31" s="32" t="str" cm="1">
        <f t="array" ref="K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1" s="33" t="str">
        <f>IFERROR(IF(INDEX('Consolidated Games'!$D:$D,MATCH(ChangeLog[[#This Row],[ROW_ID]],'Consolidated Games'!$T:$T,0))="","",INDEX('Consolidated Games'!$D:$D,MATCH(ChangeLog[[#This Row],[ROW_ID]],'Consolidated Games'!$T:$T,0))),"")</f>
        <v>DIVING</v>
      </c>
      <c r="M31" s="33" t="str">
        <f>IFERROR(IF(INDEX('Consolidated Games'!$E:$E,MATCH(ChangeLog[[#This Row],[ROW_ID]],'Consolidated Games'!$T:$T,0))="","",INDEX('Consolidated Games'!$E:$E,MATCH(ChangeLog[[#This Row],[ROW_ID]],'Consolidated Games'!$T:$T,0))),"")</f>
        <v>DIVING</v>
      </c>
      <c r="N31" s="33" t="str" cm="1">
        <f t="array" ref="N31">IF(NOT(ISNUMBER(ChangeLog[[#This Row],[Clean Row]])),"",IFERROR(IF(INDEX('Consolidated Games'!$G:$G,ChangeLog[[#This Row],[Clean Row]])="","",INDEX('Consolidated Games'!$G:$G,ChangeLog[[#This Row],[Clean Row]])),""))</f>
        <v>3M SPRINGBOARD</v>
      </c>
      <c r="O31" s="33" t="str">
        <f>IFERROR(IF(INDEX('Consolidated Games'!$M:$M,MATCH(ChangeLog[[#This Row],[ROW_ID]],'Consolidated Games'!$T:$T,0))="","",INDEX('Consolidated Games'!$M:$M,MATCH(ChangeLog[[#This Row],[ROW_ID]],'Consolidated Games'!$T:$T,0))),"")</f>
        <v>GOLD</v>
      </c>
      <c r="P31" s="33" t="str" cm="1">
        <f t="array" ref="P31">IF(NOT(ISNUMBER(ChangeLog[[#This Row],[Clean Row]])),"",IFERROR(IF(INDEX('Consolidated Games'!$J:$J,ChangeLog[[#This Row],[Clean Row]])="","",INDEX('Consolidated Games'!$J:$J,ChangeLog[[#This Row],[Clean Row]])),""))</f>
        <v>NORA TAY</v>
      </c>
      <c r="Q31" s="31">
        <v>381</v>
      </c>
      <c r="R31" s="66">
        <f>IFERROR(MATCH(T31,'Consolidated Games'!$T:$T,0),"—")</f>
        <v>4</v>
      </c>
      <c r="S31" s="34" t="s">
        <v>7969</v>
      </c>
      <c r="T31">
        <v>1009</v>
      </c>
    </row>
    <row r="32" spans="1:20" x14ac:dyDescent="0.25">
      <c r="A32" s="54">
        <v>28</v>
      </c>
      <c r="B32" s="31" t="s">
        <v>1</v>
      </c>
      <c r="C32" s="31"/>
      <c r="D32" s="31" t="s">
        <v>12686</v>
      </c>
      <c r="E32" s="31" t="str" cm="1">
        <f t="array" ref="E32">IF(NOT(ISNUMBER(ChangeLog[[#This Row],[Orig Row]])),"",IFERROR(INDEX(IF(ChangeLog[[#This Row],[Games]]="SEA Games",'SNOC SEAG'!$A:$A,IF(ChangeLog[[#This Row],[Games]]="Olympic Games",'SNOC OG'!$A:$A,IF(ChangeLog[[#This Row],[Games]]="Commonweatlh Games",'SNOC CW Games'!$A:$A,'SNOC AG'!$A:$A))),ChangeLog[[#This Row],[Orig Row]]),""))</f>
        <v>Singapore (waterpolo)</v>
      </c>
      <c r="F32" s="31">
        <v>1971</v>
      </c>
      <c r="G32" s="31" t="s">
        <v>6909</v>
      </c>
      <c r="H32" s="35" t="s">
        <v>8008</v>
      </c>
      <c r="I32" s="32" t="str" cm="1">
        <f t="array" ref="I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2" s="32" t="str" cm="1">
        <f t="array" ref="J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2" s="32" t="str" cm="1">
        <f t="array" ref="K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 s="33" t="str">
        <f>IFERROR(IF(INDEX('Consolidated Games'!$D:$D,MATCH(ChangeLog[[#This Row],[ROW_ID]],'Consolidated Games'!$T:$T,0))="","",INDEX('Consolidated Games'!$D:$D,MATCH(ChangeLog[[#This Row],[ROW_ID]],'Consolidated Games'!$T:$T,0))),"")</f>
        <v>WATER POLO</v>
      </c>
      <c r="M32" s="33" t="str">
        <f>IFERROR(IF(INDEX('Consolidated Games'!$E:$E,MATCH(ChangeLog[[#This Row],[ROW_ID]],'Consolidated Games'!$T:$T,0))="","",INDEX('Consolidated Games'!$E:$E,MATCH(ChangeLog[[#This Row],[ROW_ID]],'Consolidated Games'!$T:$T,0))),"")</f>
        <v>WATER POLO</v>
      </c>
      <c r="N32" s="33" t="str" cm="1">
        <f t="array" ref="N32">IF(NOT(ISNUMBER(ChangeLog[[#This Row],[Clean Row]])),"",IFERROR(IF(INDEX('Consolidated Games'!$G:$G,ChangeLog[[#This Row],[Clean Row]])="","",INDEX('Consolidated Games'!$G:$G,ChangeLog[[#This Row],[Clean Row]])),""))</f>
        <v>TEAM</v>
      </c>
      <c r="O32" s="33" t="str">
        <f>IFERROR(IF(INDEX('Consolidated Games'!$M:$M,MATCH(ChangeLog[[#This Row],[ROW_ID]],'Consolidated Games'!$T:$T,0))="","",INDEX('Consolidated Games'!$M:$M,MATCH(ChangeLog[[#This Row],[ROW_ID]],'Consolidated Games'!$T:$T,0))),"")</f>
        <v>GOLD</v>
      </c>
      <c r="P32" s="33" t="str" cm="1">
        <f t="array" ref="P32">IF(NOT(ISNUMBER(ChangeLog[[#This Row],[Clean Row]])),"",IFERROR(IF(INDEX('Consolidated Games'!$J:$J,ChangeLog[[#This Row],[Clean Row]])="","",INDEX('Consolidated Games'!$J:$J,ChangeLog[[#This Row],[Clean Row]])),""))</f>
        <v>SINGAPORE</v>
      </c>
      <c r="Q32" s="31">
        <v>392</v>
      </c>
      <c r="R32" s="66">
        <f>IFERROR(MATCH(T32,'Consolidated Games'!$T:$T,0),"—")</f>
        <v>5</v>
      </c>
      <c r="S32" s="34" t="s">
        <v>7969</v>
      </c>
      <c r="T32">
        <v>1010</v>
      </c>
    </row>
    <row r="33" spans="1:20" x14ac:dyDescent="0.25">
      <c r="A33" s="54">
        <v>29</v>
      </c>
      <c r="B33" s="31" t="s">
        <v>1</v>
      </c>
      <c r="C33" s="31"/>
      <c r="D33" s="31" t="s">
        <v>12686</v>
      </c>
      <c r="E33" s="31" t="str" cm="1">
        <f t="array" ref="E33">IF(NOT(ISNUMBER(ChangeLog[[#This Row],[Orig Row]])),"",IFERROR(INDEX(IF(ChangeLog[[#This Row],[Games]]="SEA Games",'SNOC SEAG'!$A:$A,IF(ChangeLog[[#This Row],[Games]]="Olympic Games",'SNOC OG'!$A:$A,IF(ChangeLog[[#This Row],[Games]]="Commonweatlh Games",'SNOC CW Games'!$A:$A,'SNOC AG'!$A:$A))),ChangeLog[[#This Row],[Orig Row]]),""))</f>
        <v>Daniel Lim_x000D_
 Shahrin Osman_x000D_
 Amir Leow</v>
      </c>
      <c r="F33" s="31">
        <v>1973</v>
      </c>
      <c r="G33" s="31" t="s">
        <v>6909</v>
      </c>
      <c r="H33" s="35" t="s">
        <v>7968</v>
      </c>
      <c r="I33" s="32" t="str" cm="1">
        <f t="array" ref="I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3" s="32" t="str" cm="1">
        <f t="array" ref="J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3" s="32" t="str" cm="1">
        <f t="array" ref="K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 s="33" t="str">
        <f>IFERROR(IF(INDEX('Consolidated Games'!$D:$D,MATCH(ChangeLog[[#This Row],[ROW_ID]],'Consolidated Games'!$T:$T,0))="","",INDEX('Consolidated Games'!$D:$D,MATCH(ChangeLog[[#This Row],[ROW_ID]],'Consolidated Games'!$T:$T,0))),"")</f>
        <v>TENNIS</v>
      </c>
      <c r="M33" s="33" t="str">
        <f>IFERROR(IF(INDEX('Consolidated Games'!$E:$E,MATCH(ChangeLog[[#This Row],[ROW_ID]],'Consolidated Games'!$T:$T,0))="","",INDEX('Consolidated Games'!$E:$E,MATCH(ChangeLog[[#This Row],[ROW_ID]],'Consolidated Games'!$T:$T,0))),"")</f>
        <v>TENNIS</v>
      </c>
      <c r="N33" s="33" t="str" cm="1">
        <f t="array" ref="N33">IF(NOT(ISNUMBER(ChangeLog[[#This Row],[Clean Row]])),"",IFERROR(IF(INDEX('Consolidated Games'!$G:$G,ChangeLog[[#This Row],[Clean Row]])="","",INDEX('Consolidated Games'!$G:$G,ChangeLog[[#This Row],[Clean Row]])),""))</f>
        <v>TEAM</v>
      </c>
      <c r="O33" s="33" t="str">
        <f>IFERROR(IF(INDEX('Consolidated Games'!$M:$M,MATCH(ChangeLog[[#This Row],[ROW_ID]],'Consolidated Games'!$T:$T,0))="","",INDEX('Consolidated Games'!$M:$M,MATCH(ChangeLog[[#This Row],[ROW_ID]],'Consolidated Games'!$T:$T,0))),"")</f>
        <v>BRONZE</v>
      </c>
      <c r="P33" s="33" t="str" cm="1">
        <f t="array" ref="P33">IF(NOT(ISNUMBER(ChangeLog[[#This Row],[Clean Row]])),"",IFERROR(IF(INDEX('Consolidated Games'!$J:$J,ChangeLog[[#This Row],[Clean Row]])="","",INDEX('Consolidated Games'!$J:$J,ChangeLog[[#This Row],[Clean Row]])),""))</f>
        <v>DANIEL LIM_x000D_
 SHAHRIN OSMAN_x000D_
 AMIR LEOW</v>
      </c>
      <c r="Q33" s="31">
        <v>471</v>
      </c>
      <c r="R33" s="66">
        <f>IFERROR(MATCH(T33,'Consolidated Games'!$T:$T,0),"—")</f>
        <v>1239</v>
      </c>
      <c r="S33" s="34" t="s">
        <v>7969</v>
      </c>
      <c r="T33">
        <v>1235</v>
      </c>
    </row>
    <row r="34" spans="1:20" x14ac:dyDescent="0.25">
      <c r="A34" s="54">
        <v>30</v>
      </c>
      <c r="B34" s="31" t="s">
        <v>1</v>
      </c>
      <c r="C34" s="31"/>
      <c r="D34" s="31" t="s">
        <v>12686</v>
      </c>
      <c r="E34" s="31" t="str" cm="1">
        <f t="array" ref="E34">IF(NOT(ISNUMBER(ChangeLog[[#This Row],[Orig Row]])),"",IFERROR(INDEX(IF(ChangeLog[[#This Row],[Games]]="SEA Games",'SNOC SEAG'!$A:$A,IF(ChangeLog[[#This Row],[Games]]="Olympic Games",'SNOC OG'!$A:$A,IF(ChangeLog[[#This Row],[Games]]="Commonweatlh Games",'SNOC CW Games'!$A:$A,'SNOC AG'!$A:$A))),ChangeLog[[#This Row],[Orig Row]]),""))</f>
        <v>Lim Phi Lian_x000D_
 Ong Siong Ngo</v>
      </c>
      <c r="F34" s="31">
        <v>1973</v>
      </c>
      <c r="G34" s="31" t="s">
        <v>6909</v>
      </c>
      <c r="H34" s="35" t="s">
        <v>7968</v>
      </c>
      <c r="I34" s="32" t="str" cm="1">
        <f t="array" ref="I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4" s="32" t="str" cm="1">
        <f t="array" ref="J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Ladies Double</v>
      </c>
      <c r="K34" s="32" t="str" cm="1">
        <f t="array" ref="K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 s="33" t="str">
        <f>IFERROR(IF(INDEX('Consolidated Games'!$D:$D,MATCH(ChangeLog[[#This Row],[ROW_ID]],'Consolidated Games'!$T:$T,0))="","",INDEX('Consolidated Games'!$D:$D,MATCH(ChangeLog[[#This Row],[ROW_ID]],'Consolidated Games'!$T:$T,0))),"")</f>
        <v>TENNIS</v>
      </c>
      <c r="M34" s="33" t="str">
        <f>IFERROR(IF(INDEX('Consolidated Games'!$E:$E,MATCH(ChangeLog[[#This Row],[ROW_ID]],'Consolidated Games'!$T:$T,0))="","",INDEX('Consolidated Games'!$E:$E,MATCH(ChangeLog[[#This Row],[ROW_ID]],'Consolidated Games'!$T:$T,0))),"")</f>
        <v>TENNIS</v>
      </c>
      <c r="N34" s="33" t="str" cm="1">
        <f t="array" ref="N34">IF(NOT(ISNUMBER(ChangeLog[[#This Row],[Clean Row]])),"",IFERROR(IF(INDEX('Consolidated Games'!$G:$G,ChangeLog[[#This Row],[Clean Row]])="","",INDEX('Consolidated Games'!$G:$G,ChangeLog[[#This Row],[Clean Row]])),""))</f>
        <v>DOUBLES</v>
      </c>
      <c r="O34" s="33" t="str">
        <f>IFERROR(IF(INDEX('Consolidated Games'!$M:$M,MATCH(ChangeLog[[#This Row],[ROW_ID]],'Consolidated Games'!$T:$T,0))="","",INDEX('Consolidated Games'!$M:$M,MATCH(ChangeLog[[#This Row],[ROW_ID]],'Consolidated Games'!$T:$T,0))),"")</f>
        <v>BRONZE</v>
      </c>
      <c r="P34" s="33" t="str" cm="1">
        <f t="array" ref="P34">IF(NOT(ISNUMBER(ChangeLog[[#This Row],[Clean Row]])),"",IFERROR(IF(INDEX('Consolidated Games'!$J:$J,ChangeLog[[#This Row],[Clean Row]])="","",INDEX('Consolidated Games'!$J:$J,ChangeLog[[#This Row],[Clean Row]])),""))</f>
        <v>LIM PHI LIAN_x000D_
 ONG SIONG NGO</v>
      </c>
      <c r="Q34" s="31">
        <v>472</v>
      </c>
      <c r="R34" s="66">
        <f>IFERROR(MATCH(T34,'Consolidated Games'!$T:$T,0),"—")</f>
        <v>1240</v>
      </c>
      <c r="S34" s="34" t="s">
        <v>7969</v>
      </c>
      <c r="T34">
        <v>1236</v>
      </c>
    </row>
    <row r="35" spans="1:20" x14ac:dyDescent="0.25">
      <c r="A35" s="54">
        <v>31</v>
      </c>
      <c r="B35" s="31" t="s">
        <v>1</v>
      </c>
      <c r="C35" s="31"/>
      <c r="D35" s="31" t="s">
        <v>12686</v>
      </c>
      <c r="E35" s="31" t="str" cm="1">
        <f t="array" ref="E35">IF(NOT(ISNUMBER(ChangeLog[[#This Row],[Orig Row]])),"",IFERROR(INDEX(IF(ChangeLog[[#This Row],[Games]]="SEA Games",'SNOC SEAG'!$A:$A,IF(ChangeLog[[#This Row],[Games]]="Olympic Games",'SNOC OG'!$A:$A,IF(ChangeLog[[#This Row],[Games]]="Commonweatlh Games",'SNOC CW Games'!$A:$A,'SNOC AG'!$A:$A))),ChangeLog[[#This Row],[Orig Row]]),""))</f>
        <v>Lim Phi Lian _x000D_
 Margart Loh_x000D_
 Vivien Gwee</v>
      </c>
      <c r="F35" s="31">
        <v>1973</v>
      </c>
      <c r="G35" s="31" t="s">
        <v>6909</v>
      </c>
      <c r="H35" s="35" t="s">
        <v>7968</v>
      </c>
      <c r="I35" s="32" t="str" cm="1">
        <f t="array" ref="I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35" s="32" t="str" cm="1">
        <f t="array" ref="J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Ladies Team</v>
      </c>
      <c r="K35" s="32" t="str" cm="1">
        <f t="array" ref="K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 s="33" t="str">
        <f>IFERROR(IF(INDEX('Consolidated Games'!$D:$D,MATCH(ChangeLog[[#This Row],[ROW_ID]],'Consolidated Games'!$T:$T,0))="","",INDEX('Consolidated Games'!$D:$D,MATCH(ChangeLog[[#This Row],[ROW_ID]],'Consolidated Games'!$T:$T,0))),"")</f>
        <v>TENNIS</v>
      </c>
      <c r="M35" s="33" t="str">
        <f>IFERROR(IF(INDEX('Consolidated Games'!$E:$E,MATCH(ChangeLog[[#This Row],[ROW_ID]],'Consolidated Games'!$T:$T,0))="","",INDEX('Consolidated Games'!$E:$E,MATCH(ChangeLog[[#This Row],[ROW_ID]],'Consolidated Games'!$T:$T,0))),"")</f>
        <v>TENNIS</v>
      </c>
      <c r="N35" s="33" t="str" cm="1">
        <f t="array" ref="N35">IF(NOT(ISNUMBER(ChangeLog[[#This Row],[Clean Row]])),"",IFERROR(IF(INDEX('Consolidated Games'!$G:$G,ChangeLog[[#This Row],[Clean Row]])="","",INDEX('Consolidated Games'!$G:$G,ChangeLog[[#This Row],[Clean Row]])),""))</f>
        <v>TEAM</v>
      </c>
      <c r="O35" s="33" t="str">
        <f>IFERROR(IF(INDEX('Consolidated Games'!$M:$M,MATCH(ChangeLog[[#This Row],[ROW_ID]],'Consolidated Games'!$T:$T,0))="","",INDEX('Consolidated Games'!$M:$M,MATCH(ChangeLog[[#This Row],[ROW_ID]],'Consolidated Games'!$T:$T,0))),"")</f>
        <v>BRONZE</v>
      </c>
      <c r="P35" s="33" t="str" cm="1">
        <f t="array" ref="P35">IF(NOT(ISNUMBER(ChangeLog[[#This Row],[Clean Row]])),"",IFERROR(IF(INDEX('Consolidated Games'!$J:$J,ChangeLog[[#This Row],[Clean Row]])="","",INDEX('Consolidated Games'!$J:$J,ChangeLog[[#This Row],[Clean Row]])),""))</f>
        <v>LIM PHI LIAN _x000D_
 MARGART LOH_x000D_
 VIVIEN GWEE</v>
      </c>
      <c r="Q35" s="31">
        <v>473</v>
      </c>
      <c r="R35" s="66">
        <f>IFERROR(MATCH(T35,'Consolidated Games'!$T:$T,0),"—")</f>
        <v>1241</v>
      </c>
      <c r="S35" s="34" t="s">
        <v>7969</v>
      </c>
      <c r="T35">
        <v>1237</v>
      </c>
    </row>
    <row r="36" spans="1:20" ht="84.95" customHeight="1" x14ac:dyDescent="0.25">
      <c r="A36" s="54">
        <v>32</v>
      </c>
      <c r="B36" s="31" t="s">
        <v>1</v>
      </c>
      <c r="C36" s="31"/>
      <c r="D36" s="31" t="s">
        <v>12686</v>
      </c>
      <c r="E36" s="31" t="str" cm="1">
        <f t="array" ref="E36">IF(NOT(ISNUMBER(ChangeLog[[#This Row],[Orig Row]])),"",IFERROR(INDEX(IF(ChangeLog[[#This Row],[Games]]="SEA Games",'SNOC SEAG'!$A:$A,IF(ChangeLog[[#This Row],[Games]]="Olympic Games",'SNOC OG'!$A:$A,IF(ChangeLog[[#This Row],[Games]]="Commonweatlh Games",'SNOC CW Games'!$A:$A,'SNOC AG'!$A:$A))),ChangeLog[[#This Row],[Orig Row]]),""))</f>
        <v>Albert Tham Kum Chuen</v>
      </c>
      <c r="F36" s="31">
        <v>1973</v>
      </c>
      <c r="G36" s="31" t="s">
        <v>6909</v>
      </c>
      <c r="H36" s="35" t="s">
        <v>7984</v>
      </c>
      <c r="I36" s="32" t="str" cm="1">
        <f t="array" ref="I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6" s="32" t="str" cm="1">
        <f t="array" ref="J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Highboard Diving</v>
      </c>
      <c r="K36" s="32" t="str" cm="1">
        <f t="array" ref="K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6" s="33" t="str">
        <f>IFERROR(IF(INDEX('Consolidated Games'!$D:$D,MATCH(ChangeLog[[#This Row],[ROW_ID]],'Consolidated Games'!$T:$T,0))="","",INDEX('Consolidated Games'!$D:$D,MATCH(ChangeLog[[#This Row],[ROW_ID]],'Consolidated Games'!$T:$T,0))),"")</f>
        <v>DIVING</v>
      </c>
      <c r="M36" s="33" t="str">
        <f>IFERROR(IF(INDEX('Consolidated Games'!$E:$E,MATCH(ChangeLog[[#This Row],[ROW_ID]],'Consolidated Games'!$T:$T,0))="","",INDEX('Consolidated Games'!$E:$E,MATCH(ChangeLog[[#This Row],[ROW_ID]],'Consolidated Games'!$T:$T,0))),"")</f>
        <v>DIVING</v>
      </c>
      <c r="N36" s="33" t="str" cm="1">
        <f t="array" ref="N36">IF(NOT(ISNUMBER(ChangeLog[[#This Row],[Clean Row]])),"",IFERROR(IF(INDEX('Consolidated Games'!$G:$G,ChangeLog[[#This Row],[Clean Row]])="","",INDEX('Consolidated Games'!$G:$G,ChangeLog[[#This Row],[Clean Row]])),""))</f>
        <v>10M PLATFORM</v>
      </c>
      <c r="O36" s="33" t="str">
        <f>IFERROR(IF(INDEX('Consolidated Games'!$M:$M,MATCH(ChangeLog[[#This Row],[ROW_ID]],'Consolidated Games'!$T:$T,0))="","",INDEX('Consolidated Games'!$M:$M,MATCH(ChangeLog[[#This Row],[ROW_ID]],'Consolidated Games'!$T:$T,0))),"")</f>
        <v>BRONZE</v>
      </c>
      <c r="P36" s="33" t="str" cm="1">
        <f t="array" ref="P36">IF(NOT(ISNUMBER(ChangeLog[[#This Row],[Clean Row]])),"",IFERROR(IF(INDEX('Consolidated Games'!$J:$J,ChangeLog[[#This Row],[Clean Row]])="","",INDEX('Consolidated Games'!$J:$J,ChangeLog[[#This Row],[Clean Row]])),""))</f>
        <v>ALBERT THAM KUM CHUEN</v>
      </c>
      <c r="Q36" s="31">
        <v>493</v>
      </c>
      <c r="R36" s="66">
        <f>IFERROR(MATCH(T36,'Consolidated Games'!$T:$T,0),"—")</f>
        <v>1107</v>
      </c>
      <c r="S36" s="34" t="s">
        <v>7969</v>
      </c>
      <c r="T36">
        <v>1103</v>
      </c>
    </row>
    <row r="37" spans="1:20" ht="84.95" customHeight="1" x14ac:dyDescent="0.25">
      <c r="A37" s="54">
        <v>33</v>
      </c>
      <c r="B37" s="31" t="s">
        <v>1</v>
      </c>
      <c r="C37" s="31"/>
      <c r="D37" s="31" t="s">
        <v>12686</v>
      </c>
      <c r="E37" s="31" t="str" cm="1">
        <f t="array" ref="E37">IF(NOT(ISNUMBER(ChangeLog[[#This Row],[Orig Row]])),"",IFERROR(INDEX(IF(ChangeLog[[#This Row],[Games]]="SEA Games",'SNOC SEAG'!$A:$A,IF(ChangeLog[[#This Row],[Games]]="Olympic Games",'SNOC OG'!$A:$A,IF(ChangeLog[[#This Row],[Games]]="Commonweatlh Games",'SNOC CW Games'!$A:$A,'SNOC AG'!$A:$A))),ChangeLog[[#This Row],[Orig Row]]),""))</f>
        <v>Sally Lim</v>
      </c>
      <c r="F37" s="31">
        <v>1973</v>
      </c>
      <c r="G37" s="31" t="s">
        <v>6909</v>
      </c>
      <c r="H37" s="35" t="s">
        <v>7984</v>
      </c>
      <c r="I37" s="32" t="str" cm="1">
        <f t="array" ref="I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7" s="32" t="str" cm="1">
        <f t="array" ref="J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Highboard Diving</v>
      </c>
      <c r="K37" s="32" t="str" cm="1">
        <f t="array" ref="K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 s="33" t="str">
        <f>IFERROR(IF(INDEX('Consolidated Games'!$D:$D,MATCH(ChangeLog[[#This Row],[ROW_ID]],'Consolidated Games'!$T:$T,0))="","",INDEX('Consolidated Games'!$D:$D,MATCH(ChangeLog[[#This Row],[ROW_ID]],'Consolidated Games'!$T:$T,0))),"")</f>
        <v>DIVING</v>
      </c>
      <c r="M37" s="33" t="str">
        <f>IFERROR(IF(INDEX('Consolidated Games'!$E:$E,MATCH(ChangeLog[[#This Row],[ROW_ID]],'Consolidated Games'!$T:$T,0))="","",INDEX('Consolidated Games'!$E:$E,MATCH(ChangeLog[[#This Row],[ROW_ID]],'Consolidated Games'!$T:$T,0))),"")</f>
        <v>DIVING</v>
      </c>
      <c r="N37" s="33" t="str" cm="1">
        <f t="array" ref="N37">IF(NOT(ISNUMBER(ChangeLog[[#This Row],[Clean Row]])),"",IFERROR(IF(INDEX('Consolidated Games'!$G:$G,ChangeLog[[#This Row],[Clean Row]])="","",INDEX('Consolidated Games'!$G:$G,ChangeLog[[#This Row],[Clean Row]])),""))</f>
        <v>10M PLATFORM</v>
      </c>
      <c r="O37" s="33" t="str">
        <f>IFERROR(IF(INDEX('Consolidated Games'!$M:$M,MATCH(ChangeLog[[#This Row],[ROW_ID]],'Consolidated Games'!$T:$T,0))="","",INDEX('Consolidated Games'!$M:$M,MATCH(ChangeLog[[#This Row],[ROW_ID]],'Consolidated Games'!$T:$T,0))),"")</f>
        <v>BRONZE</v>
      </c>
      <c r="P37" s="33" t="str" cm="1">
        <f t="array" ref="P37">IF(NOT(ISNUMBER(ChangeLog[[#This Row],[Clean Row]])),"",IFERROR(IF(INDEX('Consolidated Games'!$J:$J,ChangeLog[[#This Row],[Clean Row]])="","",INDEX('Consolidated Games'!$J:$J,ChangeLog[[#This Row],[Clean Row]])),""))</f>
        <v>SALLY LIM</v>
      </c>
      <c r="Q37" s="31">
        <v>500</v>
      </c>
      <c r="R37" s="66">
        <f>IFERROR(MATCH(T37,'Consolidated Games'!$T:$T,0),"—")</f>
        <v>1108</v>
      </c>
      <c r="S37" s="34" t="s">
        <v>7969</v>
      </c>
      <c r="T37">
        <v>1104</v>
      </c>
    </row>
    <row r="38" spans="1:20" x14ac:dyDescent="0.25">
      <c r="A38" s="54">
        <v>34</v>
      </c>
      <c r="B38" s="31" t="s">
        <v>1</v>
      </c>
      <c r="C38" s="31"/>
      <c r="D38" s="31" t="s">
        <v>12686</v>
      </c>
      <c r="E38" s="31" t="str" cm="1">
        <f t="array" ref="E38">IF(NOT(ISNUMBER(ChangeLog[[#This Row],[Orig Row]])),"",IFERROR(INDEX(IF(ChangeLog[[#This Row],[Games]]="SEA Games",'SNOC SEAG'!$A:$A,IF(ChangeLog[[#This Row],[Games]]="Olympic Games",'SNOC OG'!$A:$A,IF(ChangeLog[[#This Row],[Games]]="Commonweatlh Games",'SNOC CW Games'!$A:$A,'SNOC AG'!$A:$A))),ChangeLog[[#This Row],[Orig Row]]),""))</f>
        <v>Eric Yeo Oon Tat_x000D_
 Kenneth Kee_x000D_
 John Gan Eng Guan_x000D_
 Ong Kian Cheng _x000D_
 Richard Chew _x000D_
 Tan Chin Chye_x000D_
 Soh Seng Hoi_x000D_
 Roger Yeo Seng Hock_x000D_
 Kuan Wai Meng</v>
      </c>
      <c r="F38" s="31">
        <v>1973</v>
      </c>
      <c r="G38" s="31" t="s">
        <v>6909</v>
      </c>
      <c r="H38" s="35" t="s">
        <v>8008</v>
      </c>
      <c r="I38" s="32" t="str" cm="1">
        <f t="array" ref="I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8" s="32" t="str" cm="1">
        <f t="array" ref="J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38" s="32" t="str" cm="1">
        <f t="array" ref="K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8" s="33" t="str">
        <f>IFERROR(IF(INDEX('Consolidated Games'!$D:$D,MATCH(ChangeLog[[#This Row],[ROW_ID]],'Consolidated Games'!$T:$T,0))="","",INDEX('Consolidated Games'!$D:$D,MATCH(ChangeLog[[#This Row],[ROW_ID]],'Consolidated Games'!$T:$T,0))),"")</f>
        <v>WATER POLO</v>
      </c>
      <c r="M38" s="33" t="str">
        <f>IFERROR(IF(INDEX('Consolidated Games'!$E:$E,MATCH(ChangeLog[[#This Row],[ROW_ID]],'Consolidated Games'!$T:$T,0))="","",INDEX('Consolidated Games'!$E:$E,MATCH(ChangeLog[[#This Row],[ROW_ID]],'Consolidated Games'!$T:$T,0))),"")</f>
        <v>WATER POLO</v>
      </c>
      <c r="N38" s="33" t="str" cm="1">
        <f t="array" ref="N38">IF(NOT(ISNUMBER(ChangeLog[[#This Row],[Clean Row]])),"",IFERROR(IF(INDEX('Consolidated Games'!$G:$G,ChangeLog[[#This Row],[Clean Row]])="","",INDEX('Consolidated Games'!$G:$G,ChangeLog[[#This Row],[Clean Row]])),""))</f>
        <v>TEAM</v>
      </c>
      <c r="O38" s="33" t="str">
        <f>IFERROR(IF(INDEX('Consolidated Games'!$M:$M,MATCH(ChangeLog[[#This Row],[ROW_ID]],'Consolidated Games'!$T:$T,0))="","",INDEX('Consolidated Games'!$M:$M,MATCH(ChangeLog[[#This Row],[ROW_ID]],'Consolidated Games'!$T:$T,0))),"")</f>
        <v>GOLD</v>
      </c>
      <c r="P38" s="33" t="str" cm="1">
        <f t="array" ref="P38">IF(NOT(ISNUMBER(ChangeLog[[#This Row],[Clean Row]])),"",IFERROR(IF(INDEX('Consolidated Games'!$J:$J,ChangeLog[[#This Row],[Clean Row]])="","",INDEX('Consolidated Games'!$J:$J,ChangeLog[[#This Row],[Clean Row]])),""))</f>
        <v>ERIC YEO OON TAT_x000D_
 KENNETH KEE_x000D_
 JOHN GAN ENG GUAN_x000D_
 ONG KIAN CHENG _x000D_
 RICHARD CHEW _x000D_
 TAN CHIN CHYE_x000D_
 SOH SENG HOI_x000D_
 ROGER YEO SENG HOCK_x000D_
 KUAN WAI MENG</v>
      </c>
      <c r="Q38" s="31">
        <v>505</v>
      </c>
      <c r="R38" s="66">
        <f>IFERROR(MATCH(T38,'Consolidated Games'!$T:$T,0),"—")</f>
        <v>1109</v>
      </c>
      <c r="S38" s="34" t="s">
        <v>7969</v>
      </c>
      <c r="T38">
        <v>1105</v>
      </c>
    </row>
    <row r="39" spans="1:20" ht="84.95" customHeight="1" x14ac:dyDescent="0.25">
      <c r="A39" s="54">
        <v>35</v>
      </c>
      <c r="B39" s="31" t="s">
        <v>1</v>
      </c>
      <c r="C39" s="31"/>
      <c r="D39" s="31" t="s">
        <v>12686</v>
      </c>
      <c r="E39" s="31" t="str" cm="1">
        <f t="array" ref="E39">IF(NOT(ISNUMBER(ChangeLog[[#This Row],[Orig Row]])),"",IFERROR(INDEX(IF(ChangeLog[[#This Row],[Games]]="SEA Games",'SNOC SEAG'!$A:$A,IF(ChangeLog[[#This Row],[Games]]="Olympic Games",'SNOC OG'!$A:$A,IF(ChangeLog[[#This Row],[Games]]="Commonweatlh Games",'SNOC CW Games'!$A:$A,'SNOC AG'!$A:$A))),ChangeLog[[#This Row],[Orig Row]]),""))</f>
        <v>Sally Lim Kwan Gui</v>
      </c>
      <c r="F39" s="31">
        <v>1973</v>
      </c>
      <c r="G39" s="31" t="s">
        <v>6909</v>
      </c>
      <c r="H39" s="35" t="s">
        <v>7984</v>
      </c>
      <c r="I39" s="32" t="str" cm="1">
        <f t="array" ref="I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9" s="32" t="str" cm="1">
        <f t="array" ref="J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 (3m)</v>
      </c>
      <c r="K39" s="32" t="str" cm="1">
        <f t="array" ref="K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9" s="33" t="str">
        <f>IFERROR(IF(INDEX('Consolidated Games'!$D:$D,MATCH(ChangeLog[[#This Row],[ROW_ID]],'Consolidated Games'!$T:$T,0))="","",INDEX('Consolidated Games'!$D:$D,MATCH(ChangeLog[[#This Row],[ROW_ID]],'Consolidated Games'!$T:$T,0))),"")</f>
        <v>DIVING</v>
      </c>
      <c r="M39" s="33" t="str">
        <f>IFERROR(IF(INDEX('Consolidated Games'!$E:$E,MATCH(ChangeLog[[#This Row],[ROW_ID]],'Consolidated Games'!$T:$T,0))="","",INDEX('Consolidated Games'!$E:$E,MATCH(ChangeLog[[#This Row],[ROW_ID]],'Consolidated Games'!$T:$T,0))),"")</f>
        <v>DIVING</v>
      </c>
      <c r="N39" s="33" t="str" cm="1">
        <f t="array" ref="N39">IF(NOT(ISNUMBER(ChangeLog[[#This Row],[Clean Row]])),"",IFERROR(IF(INDEX('Consolidated Games'!$G:$G,ChangeLog[[#This Row],[Clean Row]])="","",INDEX('Consolidated Games'!$G:$G,ChangeLog[[#This Row],[Clean Row]])),""))</f>
        <v>3M SPRINGBOARD</v>
      </c>
      <c r="O39" s="33" t="str">
        <f>IFERROR(IF(INDEX('Consolidated Games'!$M:$M,MATCH(ChangeLog[[#This Row],[ROW_ID]],'Consolidated Games'!$T:$T,0))="","",INDEX('Consolidated Games'!$M:$M,MATCH(ChangeLog[[#This Row],[ROW_ID]],'Consolidated Games'!$T:$T,0))),"")</f>
        <v>GOLD</v>
      </c>
      <c r="P39" s="33" t="str" cm="1">
        <f t="array" ref="P39">IF(NOT(ISNUMBER(ChangeLog[[#This Row],[Clean Row]])),"",IFERROR(IF(INDEX('Consolidated Games'!$J:$J,ChangeLog[[#This Row],[Clean Row]])="","",INDEX('Consolidated Games'!$J:$J,ChangeLog[[#This Row],[Clean Row]])),""))</f>
        <v>SALLY LIM KWAN GUI</v>
      </c>
      <c r="Q39" s="31">
        <v>521</v>
      </c>
      <c r="R39" s="66">
        <f>IFERROR(MATCH(T39,'Consolidated Games'!$T:$T,0),"—")</f>
        <v>1110</v>
      </c>
      <c r="S39" s="34" t="s">
        <v>7969</v>
      </c>
      <c r="T39">
        <v>1106</v>
      </c>
    </row>
    <row r="40" spans="1:20" ht="84.95" customHeight="1" x14ac:dyDescent="0.25">
      <c r="A40" s="54">
        <v>36</v>
      </c>
      <c r="B40" s="31" t="s">
        <v>1</v>
      </c>
      <c r="C40" s="31"/>
      <c r="D40" s="31" t="s">
        <v>12686</v>
      </c>
      <c r="E40" s="31" t="str" cm="1">
        <f t="array" ref="E40">IF(NOT(ISNUMBER(ChangeLog[[#This Row],[Orig Row]])),"",IFERROR(INDEX(IF(ChangeLog[[#This Row],[Games]]="SEA Games",'SNOC SEAG'!$A:$A,IF(ChangeLog[[#This Row],[Games]]="Olympic Games",'SNOC OG'!$A:$A,IF(ChangeLog[[#This Row],[Games]]="Commonweatlh Games",'SNOC CW Games'!$A:$A,'SNOC AG'!$A:$A))),ChangeLog[[#This Row],[Orig Row]]),""))</f>
        <v>Nora Tay Chin Hong</v>
      </c>
      <c r="F40" s="31">
        <v>1973</v>
      </c>
      <c r="G40" s="31" t="s">
        <v>6909</v>
      </c>
      <c r="H40" s="35" t="s">
        <v>7984</v>
      </c>
      <c r="I40" s="32" t="str" cm="1">
        <f t="array" ref="I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0" s="32" t="str" cm="1">
        <f t="array" ref="J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40" s="32" t="str" cm="1">
        <f t="array" ref="K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 s="33" t="str">
        <f>IFERROR(IF(INDEX('Consolidated Games'!$D:$D,MATCH(ChangeLog[[#This Row],[ROW_ID]],'Consolidated Games'!$T:$T,0))="","",INDEX('Consolidated Games'!$D:$D,MATCH(ChangeLog[[#This Row],[ROW_ID]],'Consolidated Games'!$T:$T,0))),"")</f>
        <v>DIVING</v>
      </c>
      <c r="M40" s="33" t="str">
        <f>IFERROR(IF(INDEX('Consolidated Games'!$E:$E,MATCH(ChangeLog[[#This Row],[ROW_ID]],'Consolidated Games'!$T:$T,0))="","",INDEX('Consolidated Games'!$E:$E,MATCH(ChangeLog[[#This Row],[ROW_ID]],'Consolidated Games'!$T:$T,0))),"")</f>
        <v>DIVING</v>
      </c>
      <c r="N40" s="33" t="str" cm="1">
        <f t="array" ref="N40">IF(NOT(ISNUMBER(ChangeLog[[#This Row],[Clean Row]])),"",IFERROR(IF(INDEX('Consolidated Games'!$G:$G,ChangeLog[[#This Row],[Clean Row]])="","",INDEX('Consolidated Games'!$G:$G,ChangeLog[[#This Row],[Clean Row]])),""))</f>
        <v>3M SPRINGBOARD</v>
      </c>
      <c r="O40" s="33" t="str">
        <f>IFERROR(IF(INDEX('Consolidated Games'!$M:$M,MATCH(ChangeLog[[#This Row],[ROW_ID]],'Consolidated Games'!$T:$T,0))="","",INDEX('Consolidated Games'!$M:$M,MATCH(ChangeLog[[#This Row],[ROW_ID]],'Consolidated Games'!$T:$T,0))),"")</f>
        <v>SILVER</v>
      </c>
      <c r="P40" s="33" t="str" cm="1">
        <f t="array" ref="P40">IF(NOT(ISNUMBER(ChangeLog[[#This Row],[Clean Row]])),"",IFERROR(IF(INDEX('Consolidated Games'!$J:$J,ChangeLog[[#This Row],[Clean Row]])="","",INDEX('Consolidated Games'!$J:$J,ChangeLog[[#This Row],[Clean Row]])),""))</f>
        <v>NORA TAY CHIN HONG</v>
      </c>
      <c r="Q40" s="31">
        <v>539</v>
      </c>
      <c r="R40" s="66">
        <f>IFERROR(MATCH(T40,'Consolidated Games'!$T:$T,0),"—")</f>
        <v>1111</v>
      </c>
      <c r="S40" s="34" t="s">
        <v>7969</v>
      </c>
      <c r="T40">
        <v>1107</v>
      </c>
    </row>
    <row r="41" spans="1:20" x14ac:dyDescent="0.25">
      <c r="A41" s="54">
        <v>37</v>
      </c>
      <c r="B41" s="31" t="s">
        <v>1</v>
      </c>
      <c r="C41" s="31"/>
      <c r="D41" s="31" t="s">
        <v>12686</v>
      </c>
      <c r="E41" s="31" t="str" cm="1">
        <f t="array" ref="E41">IF(NOT(ISNUMBER(ChangeLog[[#This Row],[Orig Row]])),"",IFERROR(INDEX(IF(ChangeLog[[#This Row],[Games]]="SEA Games",'SNOC SEAG'!$A:$A,IF(ChangeLog[[#This Row],[Games]]="Olympic Games",'SNOC OG'!$A:$A,IF(ChangeLog[[#This Row],[Games]]="Commonweatlh Games",'SNOC CW Games'!$A:$A,'SNOC AG'!$A:$A))),ChangeLog[[#This Row],[Orig Row]]),""))</f>
        <v>Jimmy Chua Gim Guan_x000D_
 Lock Hong Kit</v>
      </c>
      <c r="F41" s="31">
        <v>1973</v>
      </c>
      <c r="G41" s="31" t="s">
        <v>6909</v>
      </c>
      <c r="H41" s="35" t="s">
        <v>7996</v>
      </c>
      <c r="I41" s="32" t="str" cm="1">
        <f t="array" ref="I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1" s="32" t="str" cm="1">
        <f t="array" ref="J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41" s="32" t="str" cm="1">
        <f t="array" ref="K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1" s="33" t="str">
        <f>IFERROR(IF(INDEX('Consolidated Games'!$D:$D,MATCH(ChangeLog[[#This Row],[ROW_ID]],'Consolidated Games'!$T:$T,0))="","",INDEX('Consolidated Games'!$D:$D,MATCH(ChangeLog[[#This Row],[ROW_ID]],'Consolidated Games'!$T:$T,0))),"")</f>
        <v>SAILING</v>
      </c>
      <c r="M41" s="33" t="str">
        <f>IFERROR(IF(INDEX('Consolidated Games'!$E:$E,MATCH(ChangeLog[[#This Row],[ROW_ID]],'Consolidated Games'!$T:$T,0))="","",INDEX('Consolidated Games'!$E:$E,MATCH(ChangeLog[[#This Row],[ROW_ID]],'Consolidated Games'!$T:$T,0))),"")</f>
        <v>SAILING</v>
      </c>
      <c r="N41" s="33" cm="1">
        <f t="array" ref="N41">IF(NOT(ISNUMBER(ChangeLog[[#This Row],[Clean Row]])),"",IFERROR(IF(INDEX('Consolidated Games'!$G:$G,ChangeLog[[#This Row],[Clean Row]])="","",INDEX('Consolidated Games'!$G:$G,ChangeLog[[#This Row],[Clean Row]])),""))</f>
        <v>470</v>
      </c>
      <c r="O41" s="33" t="str">
        <f>IFERROR(IF(INDEX('Consolidated Games'!$M:$M,MATCH(ChangeLog[[#This Row],[ROW_ID]],'Consolidated Games'!$T:$T,0))="","",INDEX('Consolidated Games'!$M:$M,MATCH(ChangeLog[[#This Row],[ROW_ID]],'Consolidated Games'!$T:$T,0))),"")</f>
        <v>GOLD</v>
      </c>
      <c r="P41" s="33" t="str" cm="1">
        <f t="array" ref="P41">IF(NOT(ISNUMBER(ChangeLog[[#This Row],[Clean Row]])),"",IFERROR(IF(INDEX('Consolidated Games'!$J:$J,ChangeLog[[#This Row],[Clean Row]])="","",INDEX('Consolidated Games'!$J:$J,ChangeLog[[#This Row],[Clean Row]])),""))</f>
        <v>JIMMY CHUA GIM GUAN_x000D_
 LOCK HONG KIT</v>
      </c>
      <c r="Q41" s="31">
        <v>551</v>
      </c>
      <c r="R41" s="66">
        <f>IFERROR(MATCH(T41,'Consolidated Games'!$T:$T,0),"—")</f>
        <v>1210</v>
      </c>
      <c r="S41" s="34" t="s">
        <v>7969</v>
      </c>
      <c r="T41">
        <v>1206</v>
      </c>
    </row>
    <row r="42" spans="1:20" x14ac:dyDescent="0.25">
      <c r="A42" s="54">
        <v>38</v>
      </c>
      <c r="B42" s="31" t="s">
        <v>1</v>
      </c>
      <c r="C42" s="31"/>
      <c r="D42" s="31" t="s">
        <v>12686</v>
      </c>
      <c r="E42" s="31" t="str" cm="1">
        <f t="array" ref="E42">IF(NOT(ISNUMBER(ChangeLog[[#This Row],[Orig Row]])),"",IFERROR(INDEX(IF(ChangeLog[[#This Row],[Games]]="SEA Games",'SNOC SEAG'!$A:$A,IF(ChangeLog[[#This Row],[Games]]="Olympic Games",'SNOC OG'!$A:$A,IF(ChangeLog[[#This Row],[Games]]="Commonweatlh Games",'SNOC CW Games'!$A:$A,'SNOC AG'!$A:$A))),ChangeLog[[#This Row],[Orig Row]]),""))</f>
        <v>Julian Yeo See Teck_x000D_
 Henry Tang</v>
      </c>
      <c r="F42" s="31">
        <v>1973</v>
      </c>
      <c r="G42" s="31" t="s">
        <v>6909</v>
      </c>
      <c r="H42" s="35" t="s">
        <v>7996</v>
      </c>
      <c r="I42" s="32" t="str" cm="1">
        <f t="array" ref="I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2" s="32" t="str" cm="1">
        <f t="array" ref="J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Lark</v>
      </c>
      <c r="K42" s="32" t="str" cm="1">
        <f t="array" ref="K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2" s="33" t="str">
        <f>IFERROR(IF(INDEX('Consolidated Games'!$D:$D,MATCH(ChangeLog[[#This Row],[ROW_ID]],'Consolidated Games'!$T:$T,0))="","",INDEX('Consolidated Games'!$D:$D,MATCH(ChangeLog[[#This Row],[ROW_ID]],'Consolidated Games'!$T:$T,0))),"")</f>
        <v>SAILING</v>
      </c>
      <c r="M42" s="33" t="str">
        <f>IFERROR(IF(INDEX('Consolidated Games'!$E:$E,MATCH(ChangeLog[[#This Row],[ROW_ID]],'Consolidated Games'!$T:$T,0))="","",INDEX('Consolidated Games'!$E:$E,MATCH(ChangeLog[[#This Row],[ROW_ID]],'Consolidated Games'!$T:$T,0))),"")</f>
        <v>SAILING</v>
      </c>
      <c r="N42" s="33" t="str" cm="1">
        <f t="array" ref="N42">IF(NOT(ISNUMBER(ChangeLog[[#This Row],[Clean Row]])),"",IFERROR(IF(INDEX('Consolidated Games'!$G:$G,ChangeLog[[#This Row],[Clean Row]])="","",INDEX('Consolidated Games'!$G:$G,ChangeLog[[#This Row],[Clean Row]])),""))</f>
        <v>NATIONAL LARK</v>
      </c>
      <c r="O42" s="33" t="str">
        <f>IFERROR(IF(INDEX('Consolidated Games'!$M:$M,MATCH(ChangeLog[[#This Row],[ROW_ID]],'Consolidated Games'!$T:$T,0))="","",INDEX('Consolidated Games'!$M:$M,MATCH(ChangeLog[[#This Row],[ROW_ID]],'Consolidated Games'!$T:$T,0))),"")</f>
        <v>GOLD</v>
      </c>
      <c r="P42" s="33" t="str" cm="1">
        <f t="array" ref="P42">IF(NOT(ISNUMBER(ChangeLog[[#This Row],[Clean Row]])),"",IFERROR(IF(INDEX('Consolidated Games'!$J:$J,ChangeLog[[#This Row],[Clean Row]])="","",INDEX('Consolidated Games'!$J:$J,ChangeLog[[#This Row],[Clean Row]])),""))</f>
        <v>JULIAN YEO SEE TECK_x000D_
 HENRY TANG</v>
      </c>
      <c r="Q42" s="31">
        <v>552</v>
      </c>
      <c r="R42" s="66">
        <f>IFERROR(MATCH(T42,'Consolidated Games'!$T:$T,0),"—")</f>
        <v>1211</v>
      </c>
      <c r="S42" s="34" t="s">
        <v>7969</v>
      </c>
      <c r="T42">
        <v>1207</v>
      </c>
    </row>
    <row r="43" spans="1:20" x14ac:dyDescent="0.25">
      <c r="A43" s="54">
        <v>39</v>
      </c>
      <c r="B43" s="31" t="s">
        <v>1</v>
      </c>
      <c r="C43" s="31"/>
      <c r="D43" s="31" t="s">
        <v>12686</v>
      </c>
      <c r="E43" s="31" t="str" cm="1">
        <f t="array" ref="E43">IF(NOT(ISNUMBER(ChangeLog[[#This Row],[Orig Row]])),"",IFERROR(INDEX(IF(ChangeLog[[#This Row],[Games]]="SEA Games",'SNOC SEAG'!$A:$A,IF(ChangeLog[[#This Row],[Games]]="Olympic Games",'SNOC OG'!$A:$A,IF(ChangeLog[[#This Row],[Games]]="Commonweatlh Games",'SNOC CW Games'!$A:$A,'SNOC AG'!$A:$A))),ChangeLog[[#This Row],[Orig Row]]),""))</f>
        <v>Tan Eng Huat _x000D_
 James Tham Kwok Kee</v>
      </c>
      <c r="F43" s="31">
        <v>1973</v>
      </c>
      <c r="G43" s="31" t="s">
        <v>6909</v>
      </c>
      <c r="H43" s="35" t="s">
        <v>7996</v>
      </c>
      <c r="I43" s="32" t="str" cm="1">
        <f t="array" ref="I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3" s="32" t="str" cm="1">
        <f t="array" ref="J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Bosun</v>
      </c>
      <c r="K43" s="32" t="str" cm="1">
        <f t="array" ref="K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3" s="33" t="str">
        <f>IFERROR(IF(INDEX('Consolidated Games'!$D:$D,MATCH(ChangeLog[[#This Row],[ROW_ID]],'Consolidated Games'!$T:$T,0))="","",INDEX('Consolidated Games'!$D:$D,MATCH(ChangeLog[[#This Row],[ROW_ID]],'Consolidated Games'!$T:$T,0))),"")</f>
        <v>SAILING</v>
      </c>
      <c r="M43" s="33" t="str">
        <f>IFERROR(IF(INDEX('Consolidated Games'!$E:$E,MATCH(ChangeLog[[#This Row],[ROW_ID]],'Consolidated Games'!$T:$T,0))="","",INDEX('Consolidated Games'!$E:$E,MATCH(ChangeLog[[#This Row],[ROW_ID]],'Consolidated Games'!$T:$T,0))),"")</f>
        <v>SAILING</v>
      </c>
      <c r="N43" s="33" t="str" cm="1">
        <f t="array" ref="N43">IF(NOT(ISNUMBER(ChangeLog[[#This Row],[Clean Row]])),"",IFERROR(IF(INDEX('Consolidated Games'!$G:$G,ChangeLog[[#This Row],[Clean Row]])="","",INDEX('Consolidated Games'!$G:$G,ChangeLog[[#This Row],[Clean Row]])),""))</f>
        <v>BOSUN</v>
      </c>
      <c r="O43" s="33" t="str">
        <f>IFERROR(IF(INDEX('Consolidated Games'!$M:$M,MATCH(ChangeLog[[#This Row],[ROW_ID]],'Consolidated Games'!$T:$T,0))="","",INDEX('Consolidated Games'!$M:$M,MATCH(ChangeLog[[#This Row],[ROW_ID]],'Consolidated Games'!$T:$T,0))),"")</f>
        <v>GOLD</v>
      </c>
      <c r="P43" s="33" t="str" cm="1">
        <f t="array" ref="P43">IF(NOT(ISNUMBER(ChangeLog[[#This Row],[Clean Row]])),"",IFERROR(IF(INDEX('Consolidated Games'!$J:$J,ChangeLog[[#This Row],[Clean Row]])="","",INDEX('Consolidated Games'!$J:$J,ChangeLog[[#This Row],[Clean Row]])),""))</f>
        <v>TAN ENG HUAT _x000D_
 JAMES THAM KWOK KEE</v>
      </c>
      <c r="Q43" s="31">
        <v>553</v>
      </c>
      <c r="R43" s="66">
        <f>IFERROR(MATCH(T43,'Consolidated Games'!$T:$T,0),"—")</f>
        <v>1212</v>
      </c>
      <c r="S43" s="34" t="s">
        <v>7969</v>
      </c>
      <c r="T43">
        <v>1208</v>
      </c>
    </row>
    <row r="44" spans="1:20" x14ac:dyDescent="0.25">
      <c r="A44" s="54">
        <v>40</v>
      </c>
      <c r="B44" s="31" t="s">
        <v>1</v>
      </c>
      <c r="C44" s="31"/>
      <c r="D44" s="31" t="s">
        <v>12686</v>
      </c>
      <c r="E44" s="31" t="str" cm="1">
        <f t="array" ref="E44">IF(NOT(ISNUMBER(ChangeLog[[#This Row],[Orig Row]])),"",IFERROR(INDEX(IF(ChangeLog[[#This Row],[Games]]="SEA Games",'SNOC SEAG'!$A:$A,IF(ChangeLog[[#This Row],[Games]]="Olympic Games",'SNOC OG'!$A:$A,IF(ChangeLog[[#This Row],[Games]]="Commonweatlh Games",'SNOC CW Games'!$A:$A,'SNOC AG'!$A:$A))),ChangeLog[[#This Row],[Orig Row]]),""))</f>
        <v>Yeo Ngak Hoe</v>
      </c>
      <c r="F44" s="31">
        <v>1973</v>
      </c>
      <c r="G44" s="31" t="s">
        <v>6909</v>
      </c>
      <c r="H44" s="35" t="s">
        <v>7996</v>
      </c>
      <c r="I44" s="32" t="str" cm="1">
        <f t="array" ref="I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4" s="32" t="str" cm="1">
        <f t="array" ref="J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 K. Dinghy</v>
      </c>
      <c r="K44" s="32" t="str" cm="1">
        <f t="array" ref="K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4" s="33" t="str">
        <f>IFERROR(IF(INDEX('Consolidated Games'!$D:$D,MATCH(ChangeLog[[#This Row],[ROW_ID]],'Consolidated Games'!$T:$T,0))="","",INDEX('Consolidated Games'!$D:$D,MATCH(ChangeLog[[#This Row],[ROW_ID]],'Consolidated Games'!$T:$T,0))),"")</f>
        <v>SAILING</v>
      </c>
      <c r="M44" s="33" t="str">
        <f>IFERROR(IF(INDEX('Consolidated Games'!$E:$E,MATCH(ChangeLog[[#This Row],[ROW_ID]],'Consolidated Games'!$T:$T,0))="","",INDEX('Consolidated Games'!$E:$E,MATCH(ChangeLog[[#This Row],[ROW_ID]],'Consolidated Games'!$T:$T,0))),"")</f>
        <v>SAILING</v>
      </c>
      <c r="N44" s="33" t="str" cm="1">
        <f t="array" ref="N44">IF(NOT(ISNUMBER(ChangeLog[[#This Row],[Clean Row]])),"",IFERROR(IF(INDEX('Consolidated Games'!$G:$G,ChangeLog[[#This Row],[Clean Row]])="","",INDEX('Consolidated Games'!$G:$G,ChangeLog[[#This Row],[Clean Row]])),""))</f>
        <v>OK</v>
      </c>
      <c r="O44" s="33" t="str">
        <f>IFERROR(IF(INDEX('Consolidated Games'!$M:$M,MATCH(ChangeLog[[#This Row],[ROW_ID]],'Consolidated Games'!$T:$T,0))="","",INDEX('Consolidated Games'!$M:$M,MATCH(ChangeLog[[#This Row],[ROW_ID]],'Consolidated Games'!$T:$T,0))),"")</f>
        <v>SILVER</v>
      </c>
      <c r="P44" s="33" t="str" cm="1">
        <f t="array" ref="P44">IF(NOT(ISNUMBER(ChangeLog[[#This Row],[Clean Row]])),"",IFERROR(IF(INDEX('Consolidated Games'!$J:$J,ChangeLog[[#This Row],[Clean Row]])="","",INDEX('Consolidated Games'!$J:$J,ChangeLog[[#This Row],[Clean Row]])),""))</f>
        <v>YEO NGAK HOE</v>
      </c>
      <c r="Q44" s="31">
        <v>554</v>
      </c>
      <c r="R44" s="66">
        <f>IFERROR(MATCH(T44,'Consolidated Games'!$T:$T,0),"—")</f>
        <v>1213</v>
      </c>
      <c r="S44" s="34" t="s">
        <v>7969</v>
      </c>
      <c r="T44">
        <v>1209</v>
      </c>
    </row>
    <row r="45" spans="1:20" ht="409.5" customHeight="1" x14ac:dyDescent="0.25">
      <c r="A45" s="54">
        <v>41</v>
      </c>
      <c r="B45" s="31" t="s">
        <v>1</v>
      </c>
      <c r="C45" s="31" t="s">
        <v>7970</v>
      </c>
      <c r="D45" s="31" t="s">
        <v>12686</v>
      </c>
      <c r="E45" s="31" t="str" cm="1">
        <f t="array" ref="E45">IF(NOT(ISNUMBER(ChangeLog[[#This Row],[Orig Row]])),"",IFERROR(INDEX(IF(ChangeLog[[#This Row],[Games]]="SEA Games",'SNOC SEAG'!$A:$A,IF(ChangeLog[[#This Row],[Games]]="Olympic Games",'SNOC OG'!$A:$A,IF(ChangeLog[[#This Row],[Games]]="Commonweatlh Games",'SNOC CW Games'!$A:$A,'SNOC AG'!$A:$A))),ChangeLog[[#This Row],[Orig Row]]),""))</f>
        <v>David Hoe</v>
      </c>
      <c r="F45" s="31">
        <v>1973</v>
      </c>
      <c r="G45" s="31" t="s">
        <v>7520</v>
      </c>
      <c r="H45" s="35" t="s">
        <v>8015</v>
      </c>
      <c r="I45" s="32" t="str" cm="1">
        <f t="array" ref="I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5" s="32" t="str" cm="1">
        <f t="array" ref="J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200m Backstroke</v>
      </c>
      <c r="K45" s="32" t="str" cm="1">
        <f t="array" ref="K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45" s="33" t="str">
        <f>IFERROR(IF(INDEX('Consolidated Games'!$D:$D,MATCH(ChangeLog[[#This Row],[ROW_ID]],'Consolidated Games'!$T:$T,0))="","",INDEX('Consolidated Games'!$D:$D,MATCH(ChangeLog[[#This Row],[ROW_ID]],'Consolidated Games'!$T:$T,0))),"")</f>
        <v>SWIMMING</v>
      </c>
      <c r="M45" s="33" t="str">
        <f>IFERROR(IF(INDEX('Consolidated Games'!$E:$E,MATCH(ChangeLog[[#This Row],[ROW_ID]],'Consolidated Games'!$T:$T,0))="","",INDEX('Consolidated Games'!$E:$E,MATCH(ChangeLog[[#This Row],[ROW_ID]],'Consolidated Games'!$T:$T,0))),"")</f>
        <v>SWIMMING</v>
      </c>
      <c r="N45" s="33" t="str" cm="1">
        <f t="array" ref="N45">IF(NOT(ISNUMBER(ChangeLog[[#This Row],[Clean Row]])),"",IFERROR(IF(INDEX('Consolidated Games'!$G:$G,ChangeLog[[#This Row],[Clean Row]])="","",INDEX('Consolidated Games'!$G:$G,ChangeLog[[#This Row],[Clean Row]])),""))</f>
        <v>100M BACKSTROKE</v>
      </c>
      <c r="O45" s="33" t="str">
        <f>IFERROR(IF(INDEX('Consolidated Games'!$M:$M,MATCH(ChangeLog[[#This Row],[ROW_ID]],'Consolidated Games'!$T:$T,0))="","",INDEX('Consolidated Games'!$M:$M,MATCH(ChangeLog[[#This Row],[ROW_ID]],'Consolidated Games'!$T:$T,0))),"")</f>
        <v>SILVER</v>
      </c>
      <c r="P45" s="33" t="str" cm="1">
        <f t="array" ref="P45">IF(NOT(ISNUMBER(ChangeLog[[#This Row],[Clean Row]])),"",IFERROR(IF(INDEX('Consolidated Games'!$J:$J,ChangeLog[[#This Row],[Clean Row]])="","",INDEX('Consolidated Games'!$J:$J,ChangeLog[[#This Row],[Clean Row]])),""))</f>
        <v>DAVID HOE</v>
      </c>
      <c r="Q45" s="31">
        <v>540</v>
      </c>
      <c r="R45" s="66">
        <f>IFERROR(MATCH(T45,'Consolidated Games'!$T:$T,0),"—")</f>
        <v>1112</v>
      </c>
      <c r="S45" s="34" t="s">
        <v>8016</v>
      </c>
      <c r="T45">
        <v>1108</v>
      </c>
    </row>
    <row r="46" spans="1:20" ht="51" customHeight="1" x14ac:dyDescent="0.25">
      <c r="A46" s="54">
        <v>42</v>
      </c>
      <c r="B46" s="36" t="s">
        <v>1</v>
      </c>
      <c r="C46" s="36"/>
      <c r="D46" s="31" t="s">
        <v>12686</v>
      </c>
      <c r="E46" s="47" t="str" cm="1">
        <f t="array" ref="E46">IF(NOT(ISNUMBER(ChangeLog[[#This Row],[Orig Row]])),"",IFERROR(INDEX(IF(ChangeLog[[#This Row],[Games]]="SEA Games",'SNOC SEAG'!$A:$A,IF(ChangeLog[[#This Row],[Games]]="Olympic Games",'SNOC OG'!$A:$A,IF(ChangeLog[[#This Row],[Games]]="Commonweatlh Games",'SNOC CW Games'!$A:$A,'SNOC AG'!$A:$A))),ChangeLog[[#This Row],[Orig Row]]),""))</f>
        <v>Khong Yiu Ln</v>
      </c>
      <c r="F46" s="36">
        <v>1973</v>
      </c>
      <c r="G46" s="36" t="s">
        <v>7519</v>
      </c>
      <c r="H46" s="42" t="s">
        <v>8018</v>
      </c>
      <c r="I46" s="32" t="str" cm="1">
        <f t="array" ref="I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6" s="32" t="str" cm="1">
        <f t="array" ref="J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100m Breaststroke</v>
      </c>
      <c r="K46" s="32" t="str" cm="1">
        <f t="array" ref="K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6" s="33" t="str">
        <f>IFERROR(IF(INDEX('Consolidated Games'!$D:$D,MATCH(ChangeLog[[#This Row],[ROW_ID]],'Consolidated Games'!$T:$T,0))="","",INDEX('Consolidated Games'!$D:$D,MATCH(ChangeLog[[#This Row],[ROW_ID]],'Consolidated Games'!$T:$T,0))),"")</f>
        <v>SWIMMING</v>
      </c>
      <c r="M46" s="37" t="str">
        <f>IFERROR(IF(INDEX('Consolidated Games'!$E:$E,MATCH(ChangeLog[[#This Row],[ROW_ID]],'Consolidated Games'!$T:$T,0))="","",INDEX('Consolidated Games'!$E:$E,MATCH(ChangeLog[[#This Row],[ROW_ID]],'Consolidated Games'!$T:$T,0))),"")</f>
        <v>SWIMMING</v>
      </c>
      <c r="N46" s="37" t="str" cm="1">
        <f t="array" ref="N46">IF(NOT(ISNUMBER(ChangeLog[[#This Row],[Clean Row]])),"",IFERROR(IF(INDEX('Consolidated Games'!$G:$G,ChangeLog[[#This Row],[Clean Row]])="","",INDEX('Consolidated Games'!$G:$G,ChangeLog[[#This Row],[Clean Row]])),""))</f>
        <v>100M BREASTSTROKE</v>
      </c>
      <c r="O46" s="33" t="str">
        <f>IFERROR(IF(INDEX('Consolidated Games'!$M:$M,MATCH(ChangeLog[[#This Row],[ROW_ID]],'Consolidated Games'!$T:$T,0))="","",INDEX('Consolidated Games'!$M:$M,MATCH(ChangeLog[[#This Row],[ROW_ID]],'Consolidated Games'!$T:$T,0))),"")</f>
        <v>BRONZE</v>
      </c>
      <c r="P46" s="37" t="str" cm="1">
        <f t="array" ref="P46">IF(NOT(ISNUMBER(ChangeLog[[#This Row],[Clean Row]])),"",IFERROR(IF(INDEX('Consolidated Games'!$J:$J,ChangeLog[[#This Row],[Clean Row]])="","",INDEX('Consolidated Games'!$J:$J,ChangeLog[[#This Row],[Clean Row]])),""))</f>
        <v>KHONG YIU LAN</v>
      </c>
      <c r="Q46" s="36">
        <v>498</v>
      </c>
      <c r="R46" s="66">
        <f>IFERROR(MATCH(T46,'Consolidated Games'!$T:$T,0),"—")</f>
        <v>1113</v>
      </c>
      <c r="S46" s="41" t="s">
        <v>7969</v>
      </c>
      <c r="T46">
        <v>1109</v>
      </c>
    </row>
    <row r="47" spans="1:20" x14ac:dyDescent="0.25">
      <c r="A47" s="54">
        <v>43</v>
      </c>
      <c r="B47" s="31" t="s">
        <v>1</v>
      </c>
      <c r="C47" s="31"/>
      <c r="D47" s="31" t="s">
        <v>12686</v>
      </c>
      <c r="E47" s="31" t="str" cm="1">
        <f t="array" ref="E47">IF(NOT(ISNUMBER(ChangeLog[[#This Row],[Orig Row]])),"",IFERROR(INDEX(IF(ChangeLog[[#This Row],[Games]]="SEA Games",'SNOC SEAG'!$A:$A,IF(ChangeLog[[#This Row],[Games]]="Olympic Games",'SNOC OG'!$A:$A,IF(ChangeLog[[#This Row],[Games]]="Commonweatlh Games",'SNOC CW Games'!$A:$A,'SNOC AG'!$A:$A))),ChangeLog[[#This Row],[Orig Row]]),""))</f>
        <v>Singapore</v>
      </c>
      <c r="F47" s="31">
        <v>1975</v>
      </c>
      <c r="G47" s="31" t="s">
        <v>6909</v>
      </c>
      <c r="H47" s="35" t="s">
        <v>8008</v>
      </c>
      <c r="I47" s="32" t="str" cm="1">
        <f t="array" ref="I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7" s="32" t="str" cm="1">
        <f t="array" ref="J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47" s="32" t="str" cm="1">
        <f t="array" ref="K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47" s="33" t="str">
        <f>IFERROR(IF(INDEX('Consolidated Games'!$D:$D,MATCH(ChangeLog[[#This Row],[ROW_ID]],'Consolidated Games'!$T:$T,0))="","",INDEX('Consolidated Games'!$D:$D,MATCH(ChangeLog[[#This Row],[ROW_ID]],'Consolidated Games'!$T:$T,0))),"")</f>
        <v>WATER POLO</v>
      </c>
      <c r="M47" s="33" t="str">
        <f>IFERROR(IF(INDEX('Consolidated Games'!$E:$E,MATCH(ChangeLog[[#This Row],[ROW_ID]],'Consolidated Games'!$T:$T,0))="","",INDEX('Consolidated Games'!$E:$E,MATCH(ChangeLog[[#This Row],[ROW_ID]],'Consolidated Games'!$T:$T,0))),"")</f>
        <v>WATER POLO</v>
      </c>
      <c r="N47" s="33" t="str" cm="1">
        <f t="array" ref="N47">IF(NOT(ISNUMBER(ChangeLog[[#This Row],[Clean Row]])),"",IFERROR(IF(INDEX('Consolidated Games'!$G:$G,ChangeLog[[#This Row],[Clean Row]])="","",INDEX('Consolidated Games'!$G:$G,ChangeLog[[#This Row],[Clean Row]])),""))</f>
        <v>TEAM</v>
      </c>
      <c r="O47" s="33" t="str">
        <f>IFERROR(IF(INDEX('Consolidated Games'!$M:$M,MATCH(ChangeLog[[#This Row],[ROW_ID]],'Consolidated Games'!$T:$T,0))="","",INDEX('Consolidated Games'!$M:$M,MATCH(ChangeLog[[#This Row],[ROW_ID]],'Consolidated Games'!$T:$T,0))),"")</f>
        <v>GOLD</v>
      </c>
      <c r="P47" s="33" t="str" cm="1">
        <f t="array" ref="P47">IF(NOT(ISNUMBER(ChangeLog[[#This Row],[Clean Row]])),"",IFERROR(IF(INDEX('Consolidated Games'!$J:$J,ChangeLog[[#This Row],[Clean Row]])="","",INDEX('Consolidated Games'!$J:$J,ChangeLog[[#This Row],[Clean Row]])),""))</f>
        <v>SINGAPORE</v>
      </c>
      <c r="Q47" s="31">
        <v>646</v>
      </c>
      <c r="R47" s="66">
        <f>IFERROR(MATCH(T47,'Consolidated Games'!$T:$T,0),"—")</f>
        <v>1246</v>
      </c>
      <c r="S47" s="34" t="s">
        <v>7969</v>
      </c>
      <c r="T47">
        <v>1242</v>
      </c>
    </row>
    <row r="48" spans="1:20" ht="84.95" customHeight="1" x14ac:dyDescent="0.25">
      <c r="A48" s="54">
        <v>44</v>
      </c>
      <c r="B48" s="31" t="s">
        <v>1</v>
      </c>
      <c r="C48" s="31"/>
      <c r="D48" s="31" t="s">
        <v>12686</v>
      </c>
      <c r="E48" s="31" t="str" cm="1">
        <f t="array" ref="E48">IF(NOT(ISNUMBER(ChangeLog[[#This Row],[Orig Row]])),"",IFERROR(INDEX(IF(ChangeLog[[#This Row],[Games]]="SEA Games",'SNOC SEAG'!$A:$A,IF(ChangeLog[[#This Row],[Games]]="Olympic Games",'SNOC OG'!$A:$A,IF(ChangeLog[[#This Row],[Games]]="Commonweatlh Games",'SNOC CW Games'!$A:$A,'SNOC AG'!$A:$A))),ChangeLog[[#This Row],[Orig Row]]),""))</f>
        <v>Nora Tay</v>
      </c>
      <c r="F48" s="31">
        <v>1975</v>
      </c>
      <c r="G48" s="31" t="s">
        <v>6909</v>
      </c>
      <c r="H48" s="35" t="s">
        <v>7984</v>
      </c>
      <c r="I48" s="32" t="str" cm="1">
        <f t="array" ref="I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48" s="32" t="str" cm="1">
        <f t="array" ref="J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48" s="32" t="str" cm="1">
        <f t="array" ref="K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8" s="33" t="str">
        <f>IFERROR(IF(INDEX('Consolidated Games'!$D:$D,MATCH(ChangeLog[[#This Row],[ROW_ID]],'Consolidated Games'!$T:$T,0))="","",INDEX('Consolidated Games'!$D:$D,MATCH(ChangeLog[[#This Row],[ROW_ID]],'Consolidated Games'!$T:$T,0))),"")</f>
        <v>DIVING</v>
      </c>
      <c r="M48" s="33" t="str">
        <f>IFERROR(IF(INDEX('Consolidated Games'!$E:$E,MATCH(ChangeLog[[#This Row],[ROW_ID]],'Consolidated Games'!$T:$T,0))="","",INDEX('Consolidated Games'!$E:$E,MATCH(ChangeLog[[#This Row],[ROW_ID]],'Consolidated Games'!$T:$T,0))),"")</f>
        <v>DIVING</v>
      </c>
      <c r="N48" s="33" t="str" cm="1">
        <f t="array" ref="N48">IF(NOT(ISNUMBER(ChangeLog[[#This Row],[Clean Row]])),"",IFERROR(IF(INDEX('Consolidated Games'!$G:$G,ChangeLog[[#This Row],[Clean Row]])="","",INDEX('Consolidated Games'!$G:$G,ChangeLog[[#This Row],[Clean Row]])),""))</f>
        <v>3M SPRINGBOARD</v>
      </c>
      <c r="O48" s="33" t="str">
        <f>IFERROR(IF(INDEX('Consolidated Games'!$M:$M,MATCH(ChangeLog[[#This Row],[ROW_ID]],'Consolidated Games'!$T:$T,0))="","",INDEX('Consolidated Games'!$M:$M,MATCH(ChangeLog[[#This Row],[ROW_ID]],'Consolidated Games'!$T:$T,0))),"")</f>
        <v>SILVER</v>
      </c>
      <c r="P48" s="33" t="str" cm="1">
        <f t="array" ref="P48">IF(NOT(ISNUMBER(ChangeLog[[#This Row],[Clean Row]])),"",IFERROR(IF(INDEX('Consolidated Games'!$J:$J,ChangeLog[[#This Row],[Clean Row]])="","",INDEX('Consolidated Games'!$J:$J,ChangeLog[[#This Row],[Clean Row]])),""))</f>
        <v>NORA TAY</v>
      </c>
      <c r="Q48" s="31">
        <v>659</v>
      </c>
      <c r="R48" s="66">
        <f>IFERROR(MATCH(T48,'Consolidated Games'!$T:$T,0),"—")</f>
        <v>1247</v>
      </c>
      <c r="S48" s="34" t="s">
        <v>7969</v>
      </c>
      <c r="T48">
        <v>1243</v>
      </c>
    </row>
    <row r="49" spans="1:20" x14ac:dyDescent="0.25">
      <c r="A49" s="54">
        <v>45</v>
      </c>
      <c r="B49" s="31" t="s">
        <v>1</v>
      </c>
      <c r="C49" s="31"/>
      <c r="D49" s="31" t="s">
        <v>12686</v>
      </c>
      <c r="E49" s="31" t="str" cm="1">
        <f t="array" ref="E49">IF(NOT(ISNUMBER(ChangeLog[[#This Row],[Orig Row]])),"",IFERROR(INDEX(IF(ChangeLog[[#This Row],[Games]]="SEA Games",'SNOC SEAG'!$A:$A,IF(ChangeLog[[#This Row],[Games]]="Olympic Games",'SNOC OG'!$A:$A,IF(ChangeLog[[#This Row],[Games]]="Commonweatlh Games",'SNOC CW Games'!$A:$A,'SNOC AG'!$A:$A))),ChangeLog[[#This Row],[Orig Row]]),""))</f>
        <v>Jullian Yeo See Teck</v>
      </c>
      <c r="F49" s="31">
        <v>1975</v>
      </c>
      <c r="G49" s="31" t="s">
        <v>6909</v>
      </c>
      <c r="H49" s="35" t="s">
        <v>7996</v>
      </c>
      <c r="I49" s="32" t="str" cm="1">
        <f t="array" ref="I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49" s="32" t="str" cm="1">
        <f t="array" ref="J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Mod</v>
      </c>
      <c r="K49" s="32" t="str" cm="1">
        <f t="array" ref="K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9" s="33" t="str">
        <f>IFERROR(IF(INDEX('Consolidated Games'!$D:$D,MATCH(ChangeLog[[#This Row],[ROW_ID]],'Consolidated Games'!$T:$T,0))="","",INDEX('Consolidated Games'!$D:$D,MATCH(ChangeLog[[#This Row],[ROW_ID]],'Consolidated Games'!$T:$T,0))),"")</f>
        <v>SAILING</v>
      </c>
      <c r="M49" s="33" t="str">
        <f>IFERROR(IF(INDEX('Consolidated Games'!$E:$E,MATCH(ChangeLog[[#This Row],[ROW_ID]],'Consolidated Games'!$T:$T,0))="","",INDEX('Consolidated Games'!$E:$E,MATCH(ChangeLog[[#This Row],[ROW_ID]],'Consolidated Games'!$T:$T,0))),"")</f>
        <v>SAILING</v>
      </c>
      <c r="N49" s="33" t="str" cm="1">
        <f t="array" ref="N49">IF(NOT(ISNUMBER(ChangeLog[[#This Row],[Clean Row]])),"",IFERROR(IF(INDEX('Consolidated Games'!$G:$G,ChangeLog[[#This Row],[Clean Row]])="","",INDEX('Consolidated Games'!$G:$G,ChangeLog[[#This Row],[Clean Row]])),""))</f>
        <v>SUPER MOD</v>
      </c>
      <c r="O49" s="33" t="str">
        <f>IFERROR(IF(INDEX('Consolidated Games'!$M:$M,MATCH(ChangeLog[[#This Row],[ROW_ID]],'Consolidated Games'!$T:$T,0))="","",INDEX('Consolidated Games'!$M:$M,MATCH(ChangeLog[[#This Row],[ROW_ID]],'Consolidated Games'!$T:$T,0))),"")</f>
        <v>BRONZE</v>
      </c>
      <c r="P49" s="33" t="str" cm="1">
        <f t="array" ref="P49">IF(NOT(ISNUMBER(ChangeLog[[#This Row],[Clean Row]])),"",IFERROR(IF(INDEX('Consolidated Games'!$J:$J,ChangeLog[[#This Row],[Clean Row]])="","",INDEX('Consolidated Games'!$J:$J,ChangeLog[[#This Row],[Clean Row]])),""))</f>
        <v>JULLIAN YEO SEE TECK</v>
      </c>
      <c r="Q49" s="31">
        <v>674</v>
      </c>
      <c r="R49" s="66">
        <f>IFERROR(MATCH(T49,'Consolidated Games'!$T:$T,0),"—")</f>
        <v>1344</v>
      </c>
      <c r="S49" s="34" t="s">
        <v>7969</v>
      </c>
      <c r="T49">
        <v>1341</v>
      </c>
    </row>
    <row r="50" spans="1:20" x14ac:dyDescent="0.25">
      <c r="A50" s="54">
        <v>46</v>
      </c>
      <c r="B50" s="31" t="s">
        <v>1</v>
      </c>
      <c r="C50" s="31"/>
      <c r="D50" s="31" t="s">
        <v>12686</v>
      </c>
      <c r="E50" s="31" t="str" cm="1">
        <f t="array" ref="E50">IF(NOT(ISNUMBER(ChangeLog[[#This Row],[Orig Row]])),"",IFERROR(INDEX(IF(ChangeLog[[#This Row],[Games]]="SEA Games",'SNOC SEAG'!$A:$A,IF(ChangeLog[[#This Row],[Games]]="Olympic Games",'SNOC OG'!$A:$A,IF(ChangeLog[[#This Row],[Games]]="Commonweatlh Games",'SNOC CW Games'!$A:$A,'SNOC AG'!$A:$A))),ChangeLog[[#This Row],[Orig Row]]),""))</f>
        <v>Tan Eng Huat</v>
      </c>
      <c r="F50" s="31">
        <v>1975</v>
      </c>
      <c r="G50" s="31" t="s">
        <v>6909</v>
      </c>
      <c r="H50" s="35" t="s">
        <v>7996</v>
      </c>
      <c r="I50" s="32" t="str" cm="1">
        <f t="array" ref="I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0" s="32" t="str" cm="1">
        <f t="array" ref="J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Enterprise</v>
      </c>
      <c r="K50" s="32" t="str" cm="1">
        <f t="array" ref="K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0" s="33" t="str">
        <f>IFERROR(IF(INDEX('Consolidated Games'!$D:$D,MATCH(ChangeLog[[#This Row],[ROW_ID]],'Consolidated Games'!$T:$T,0))="","",INDEX('Consolidated Games'!$D:$D,MATCH(ChangeLog[[#This Row],[ROW_ID]],'Consolidated Games'!$T:$T,0))),"")</f>
        <v>SAILING</v>
      </c>
      <c r="M50" s="33" t="str">
        <f>IFERROR(IF(INDEX('Consolidated Games'!$E:$E,MATCH(ChangeLog[[#This Row],[ROW_ID]],'Consolidated Games'!$T:$T,0))="","",INDEX('Consolidated Games'!$E:$E,MATCH(ChangeLog[[#This Row],[ROW_ID]],'Consolidated Games'!$T:$T,0))),"")</f>
        <v>SAILING</v>
      </c>
      <c r="N50" s="33" t="str" cm="1">
        <f t="array" ref="N50">IF(NOT(ISNUMBER(ChangeLog[[#This Row],[Clean Row]])),"",IFERROR(IF(INDEX('Consolidated Games'!$G:$G,ChangeLog[[#This Row],[Clean Row]])="","",INDEX('Consolidated Games'!$G:$G,ChangeLog[[#This Row],[Clean Row]])),""))</f>
        <v>ENTERPRISE</v>
      </c>
      <c r="O50" s="33" t="str">
        <f>IFERROR(IF(INDEX('Consolidated Games'!$M:$M,MATCH(ChangeLog[[#This Row],[ROW_ID]],'Consolidated Games'!$T:$T,0))="","",INDEX('Consolidated Games'!$M:$M,MATCH(ChangeLog[[#This Row],[ROW_ID]],'Consolidated Games'!$T:$T,0))),"")</f>
        <v>BRONZE</v>
      </c>
      <c r="P50" s="33" t="str" cm="1">
        <f t="array" ref="P50">IF(NOT(ISNUMBER(ChangeLog[[#This Row],[Clean Row]])),"",IFERROR(IF(INDEX('Consolidated Games'!$J:$J,ChangeLog[[#This Row],[Clean Row]])="","",INDEX('Consolidated Games'!$J:$J,ChangeLog[[#This Row],[Clean Row]])),""))</f>
        <v>TAN ENG HUAT</v>
      </c>
      <c r="Q50" s="31">
        <v>675</v>
      </c>
      <c r="R50" s="66">
        <f>IFERROR(MATCH(T50,'Consolidated Games'!$T:$T,0),"—")</f>
        <v>1345</v>
      </c>
      <c r="S50" s="34" t="s">
        <v>7969</v>
      </c>
      <c r="T50">
        <v>1342</v>
      </c>
    </row>
    <row r="51" spans="1:20" x14ac:dyDescent="0.25">
      <c r="A51" s="54">
        <v>47</v>
      </c>
      <c r="B51" s="31" t="s">
        <v>1</v>
      </c>
      <c r="C51" s="31"/>
      <c r="D51" s="31" t="s">
        <v>12686</v>
      </c>
      <c r="E51" s="31" t="str" cm="1">
        <f t="array" ref="E51">IF(NOT(ISNUMBER(ChangeLog[[#This Row],[Orig Row]])),"",IFERROR(INDEX(IF(ChangeLog[[#This Row],[Games]]="SEA Games",'SNOC SEAG'!$A:$A,IF(ChangeLog[[#This Row],[Games]]="Olympic Games",'SNOC OG'!$A:$A,IF(ChangeLog[[#This Row],[Games]]="Commonweatlh Games",'SNOC CW Games'!$A:$A,'SNOC AG'!$A:$A))),ChangeLog[[#This Row],[Orig Row]]),""))</f>
        <v>Tan Tee Suan</v>
      </c>
      <c r="F51" s="31">
        <v>1975</v>
      </c>
      <c r="G51" s="31" t="s">
        <v>6909</v>
      </c>
      <c r="H51" s="35" t="s">
        <v>7996</v>
      </c>
      <c r="I51" s="32" t="str" cm="1">
        <f t="array" ref="I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1" s="32" t="str" cm="1">
        <f t="array" ref="J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Fireball</v>
      </c>
      <c r="K51" s="32" t="str" cm="1">
        <f t="array" ref="K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1" s="33" t="str">
        <f>IFERROR(IF(INDEX('Consolidated Games'!$D:$D,MATCH(ChangeLog[[#This Row],[ROW_ID]],'Consolidated Games'!$T:$T,0))="","",INDEX('Consolidated Games'!$D:$D,MATCH(ChangeLog[[#This Row],[ROW_ID]],'Consolidated Games'!$T:$T,0))),"")</f>
        <v>SAILING</v>
      </c>
      <c r="M51" s="33" t="str">
        <f>IFERROR(IF(INDEX('Consolidated Games'!$E:$E,MATCH(ChangeLog[[#This Row],[ROW_ID]],'Consolidated Games'!$T:$T,0))="","",INDEX('Consolidated Games'!$E:$E,MATCH(ChangeLog[[#This Row],[ROW_ID]],'Consolidated Games'!$T:$T,0))),"")</f>
        <v>SAILING</v>
      </c>
      <c r="N51" s="33" t="str" cm="1">
        <f t="array" ref="N51">IF(NOT(ISNUMBER(ChangeLog[[#This Row],[Clean Row]])),"",IFERROR(IF(INDEX('Consolidated Games'!$G:$G,ChangeLog[[#This Row],[Clean Row]])="","",INDEX('Consolidated Games'!$G:$G,ChangeLog[[#This Row],[Clean Row]])),""))</f>
        <v>FIREBALL</v>
      </c>
      <c r="O51" s="33" t="str">
        <f>IFERROR(IF(INDEX('Consolidated Games'!$M:$M,MATCH(ChangeLog[[#This Row],[ROW_ID]],'Consolidated Games'!$T:$T,0))="","",INDEX('Consolidated Games'!$M:$M,MATCH(ChangeLog[[#This Row],[ROW_ID]],'Consolidated Games'!$T:$T,0))),"")</f>
        <v>BRONZE</v>
      </c>
      <c r="P51" s="33" t="str" cm="1">
        <f t="array" ref="P51">IF(NOT(ISNUMBER(ChangeLog[[#This Row],[Clean Row]])),"",IFERROR(IF(INDEX('Consolidated Games'!$J:$J,ChangeLog[[#This Row],[Clean Row]])="","",INDEX('Consolidated Games'!$J:$J,ChangeLog[[#This Row],[Clean Row]])),""))</f>
        <v>TAN TEE SUAN</v>
      </c>
      <c r="Q51" s="31">
        <v>676</v>
      </c>
      <c r="R51" s="66">
        <f>IFERROR(MATCH(T51,'Consolidated Games'!$T:$T,0),"—")</f>
        <v>1346</v>
      </c>
      <c r="S51" s="34" t="s">
        <v>7969</v>
      </c>
      <c r="T51">
        <v>1343</v>
      </c>
    </row>
    <row r="52" spans="1:20" x14ac:dyDescent="0.25">
      <c r="A52" s="54">
        <v>48</v>
      </c>
      <c r="B52" s="31" t="s">
        <v>1</v>
      </c>
      <c r="C52" s="31"/>
      <c r="D52" s="31" t="s">
        <v>12686</v>
      </c>
      <c r="E52" s="31" t="str" cm="1">
        <f t="array" ref="E52">IF(NOT(ISNUMBER(ChangeLog[[#This Row],[Orig Row]])),"",IFERROR(INDEX(IF(ChangeLog[[#This Row],[Games]]="SEA Games",'SNOC SEAG'!$A:$A,IF(ChangeLog[[#This Row],[Games]]="Olympic Games",'SNOC OG'!$A:$A,IF(ChangeLog[[#This Row],[Games]]="Commonweatlh Games",'SNOC CW Games'!$A:$A,'SNOC AG'!$A:$A))),ChangeLog[[#This Row],[Orig Row]]),""))</f>
        <v>Chua Gim Guan</v>
      </c>
      <c r="F52" s="31">
        <v>1975</v>
      </c>
      <c r="G52" s="31" t="s">
        <v>6909</v>
      </c>
      <c r="H52" s="35" t="s">
        <v>7996</v>
      </c>
      <c r="I52" s="32" t="str" cm="1">
        <f t="array" ref="I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52" s="32" t="str" cm="1">
        <f t="array" ref="J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470 Dinghy</v>
      </c>
      <c r="K52" s="32" t="str" cm="1">
        <f t="array" ref="K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52" s="33" t="str">
        <f>IFERROR(IF(INDEX('Consolidated Games'!$D:$D,MATCH(ChangeLog[[#This Row],[ROW_ID]],'Consolidated Games'!$T:$T,0))="","",INDEX('Consolidated Games'!$D:$D,MATCH(ChangeLog[[#This Row],[ROW_ID]],'Consolidated Games'!$T:$T,0))),"")</f>
        <v>SAILING</v>
      </c>
      <c r="M52" s="33" t="str">
        <f>IFERROR(IF(INDEX('Consolidated Games'!$E:$E,MATCH(ChangeLog[[#This Row],[ROW_ID]],'Consolidated Games'!$T:$T,0))="","",INDEX('Consolidated Games'!$E:$E,MATCH(ChangeLog[[#This Row],[ROW_ID]],'Consolidated Games'!$T:$T,0))),"")</f>
        <v>SAILING</v>
      </c>
      <c r="N52" s="33" cm="1">
        <f t="array" ref="N52">IF(NOT(ISNUMBER(ChangeLog[[#This Row],[Clean Row]])),"",IFERROR(IF(INDEX('Consolidated Games'!$G:$G,ChangeLog[[#This Row],[Clean Row]])="","",INDEX('Consolidated Games'!$G:$G,ChangeLog[[#This Row],[Clean Row]])),""))</f>
        <v>470</v>
      </c>
      <c r="O52" s="33" t="str">
        <f>IFERROR(IF(INDEX('Consolidated Games'!$M:$M,MATCH(ChangeLog[[#This Row],[ROW_ID]],'Consolidated Games'!$T:$T,0))="","",INDEX('Consolidated Games'!$M:$M,MATCH(ChangeLog[[#This Row],[ROW_ID]],'Consolidated Games'!$T:$T,0))),"")</f>
        <v>GOLD</v>
      </c>
      <c r="P52" s="33" t="str" cm="1">
        <f t="array" ref="P52">IF(NOT(ISNUMBER(ChangeLog[[#This Row],[Clean Row]])),"",IFERROR(IF(INDEX('Consolidated Games'!$J:$J,ChangeLog[[#This Row],[Clean Row]])="","",INDEX('Consolidated Games'!$J:$J,ChangeLog[[#This Row],[Clean Row]])),""))</f>
        <v>CHUA GIM GUAN</v>
      </c>
      <c r="Q52" s="31">
        <v>677</v>
      </c>
      <c r="R52" s="66">
        <f>IFERROR(MATCH(T52,'Consolidated Games'!$T:$T,0),"—")</f>
        <v>1347</v>
      </c>
      <c r="S52" s="34" t="s">
        <v>7969</v>
      </c>
      <c r="T52">
        <v>1344</v>
      </c>
    </row>
    <row r="53" spans="1:20" x14ac:dyDescent="0.25">
      <c r="A53" s="54">
        <v>49</v>
      </c>
      <c r="B53" s="31" t="s">
        <v>1</v>
      </c>
      <c r="C53" s="31"/>
      <c r="D53" s="31" t="s">
        <v>12686</v>
      </c>
      <c r="E53" s="31" t="str" cm="1">
        <f t="array" ref="E53">IF(NOT(ISNUMBER(ChangeLog[[#This Row],[Orig Row]])),"",IFERROR(INDEX(IF(ChangeLog[[#This Row],[Games]]="SEA Games",'SNOC SEAG'!$A:$A,IF(ChangeLog[[#This Row],[Games]]="Olympic Games",'SNOC OG'!$A:$A,IF(ChangeLog[[#This Row],[Games]]="Commonweatlh Games",'SNOC CW Games'!$A:$A,'SNOC AG'!$A:$A))),ChangeLog[[#This Row],[Orig Row]]),""))</f>
        <v>Kok Kong Leong</v>
      </c>
      <c r="F53" s="31">
        <v>1977</v>
      </c>
      <c r="G53" s="31" t="s">
        <v>6909</v>
      </c>
      <c r="H53" s="35" t="s">
        <v>8023</v>
      </c>
      <c r="I53" s="32" t="str" cm="1">
        <f t="array" ref="I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53" s="32" t="str" cm="1">
        <f t="array" ref="J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Heavyweight</v>
      </c>
      <c r="K53" s="32" t="str" cm="1">
        <f t="array" ref="K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3" s="33" t="str">
        <f>IFERROR(IF(INDEX('Consolidated Games'!$D:$D,MATCH(ChangeLog[[#This Row],[ROW_ID]],'Consolidated Games'!$T:$T,0))="","",INDEX('Consolidated Games'!$D:$D,MATCH(ChangeLog[[#This Row],[ROW_ID]],'Consolidated Games'!$T:$T,0))),"")</f>
        <v>WEIGHTLIFTING</v>
      </c>
      <c r="M53" s="33" t="str">
        <f>IFERROR(IF(INDEX('Consolidated Games'!$E:$E,MATCH(ChangeLog[[#This Row],[ROW_ID]],'Consolidated Games'!$T:$T,0))="","",INDEX('Consolidated Games'!$E:$E,MATCH(ChangeLog[[#This Row],[ROW_ID]],'Consolidated Games'!$T:$T,0))),"")</f>
        <v>WEIGHTLIFTING</v>
      </c>
      <c r="N53" s="33" t="str" cm="1">
        <f t="array" ref="N53">IF(NOT(ISNUMBER(ChangeLog[[#This Row],[Clean Row]])),"",IFERROR(IF(INDEX('Consolidated Games'!$G:$G,ChangeLog[[#This Row],[Clean Row]])="","",INDEX('Consolidated Games'!$G:$G,ChangeLog[[#This Row],[Clean Row]])),""))</f>
        <v>SUPER HEAVYWEIGHT</v>
      </c>
      <c r="O53" s="33" t="str">
        <f>IFERROR(IF(INDEX('Consolidated Games'!$M:$M,MATCH(ChangeLog[[#This Row],[ROW_ID]],'Consolidated Games'!$T:$T,0))="","",INDEX('Consolidated Games'!$M:$M,MATCH(ChangeLog[[#This Row],[ROW_ID]],'Consolidated Games'!$T:$T,0))),"")</f>
        <v>BRONZE</v>
      </c>
      <c r="P53" s="33" t="str" cm="1">
        <f t="array" ref="P53">IF(NOT(ISNUMBER(ChangeLog[[#This Row],[Clean Row]])),"",IFERROR(IF(INDEX('Consolidated Games'!$J:$J,ChangeLog[[#This Row],[Clean Row]])="","",INDEX('Consolidated Games'!$J:$J,ChangeLog[[#This Row],[Clean Row]])),""))</f>
        <v>KOK KONG LEONG</v>
      </c>
      <c r="Q53" s="31">
        <v>736</v>
      </c>
      <c r="R53" s="66">
        <f>IFERROR(MATCH(T53,'Consolidated Games'!$T:$T,0),"—")</f>
        <v>1429</v>
      </c>
      <c r="S53" s="34" t="s">
        <v>7969</v>
      </c>
      <c r="T53">
        <v>1426</v>
      </c>
    </row>
    <row r="54" spans="1:20" x14ac:dyDescent="0.25">
      <c r="A54" s="54">
        <v>50</v>
      </c>
      <c r="B54" s="31" t="s">
        <v>1</v>
      </c>
      <c r="C54" s="31"/>
      <c r="D54" s="31" t="s">
        <v>12686</v>
      </c>
      <c r="E54" s="31" t="str" cm="1">
        <f t="array" ref="E54">IF(NOT(ISNUMBER(ChangeLog[[#This Row],[Orig Row]])),"",IFERROR(INDEX(IF(ChangeLog[[#This Row],[Games]]="SEA Games",'SNOC SEAG'!$A:$A,IF(ChangeLog[[#This Row],[Games]]="Olympic Games",'SNOC OG'!$A:$A,IF(ChangeLog[[#This Row],[Games]]="Commonweatlh Games",'SNOC CW Games'!$A:$A,'SNOC AG'!$A:$A))),ChangeLog[[#This Row],[Orig Row]]),""))</f>
        <v>Sarvinder Singh</v>
      </c>
      <c r="F54" s="31">
        <v>1977</v>
      </c>
      <c r="G54" s="31" t="s">
        <v>6909</v>
      </c>
      <c r="H54" s="35" t="s">
        <v>8023</v>
      </c>
      <c r="I54" s="32" t="str" cm="1">
        <f t="array" ref="I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54" s="32" t="str" cm="1">
        <f t="array" ref="J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Heavyweight</v>
      </c>
      <c r="K54" s="32" t="str" cm="1">
        <f t="array" ref="K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4" s="33" t="str">
        <f>IFERROR(IF(INDEX('Consolidated Games'!$D:$D,MATCH(ChangeLog[[#This Row],[ROW_ID]],'Consolidated Games'!$T:$T,0))="","",INDEX('Consolidated Games'!$D:$D,MATCH(ChangeLog[[#This Row],[ROW_ID]],'Consolidated Games'!$T:$T,0))),"")</f>
        <v>WEIGHTLIFTING</v>
      </c>
      <c r="M54" s="33" t="str">
        <f>IFERROR(IF(INDEX('Consolidated Games'!$E:$E,MATCH(ChangeLog[[#This Row],[ROW_ID]],'Consolidated Games'!$T:$T,0))="","",INDEX('Consolidated Games'!$E:$E,MATCH(ChangeLog[[#This Row],[ROW_ID]],'Consolidated Games'!$T:$T,0))),"")</f>
        <v>WEIGHTLIFTING</v>
      </c>
      <c r="N54" s="33" t="str" cm="1">
        <f t="array" ref="N54">IF(NOT(ISNUMBER(ChangeLog[[#This Row],[Clean Row]])),"",IFERROR(IF(INDEX('Consolidated Games'!$G:$G,ChangeLog[[#This Row],[Clean Row]])="","",INDEX('Consolidated Games'!$G:$G,ChangeLog[[#This Row],[Clean Row]])),""))</f>
        <v>SUPER HEAVYWEIGHT</v>
      </c>
      <c r="O54" s="33" t="str">
        <f>IFERROR(IF(INDEX('Consolidated Games'!$M:$M,MATCH(ChangeLog[[#This Row],[ROW_ID]],'Consolidated Games'!$T:$T,0))="","",INDEX('Consolidated Games'!$M:$M,MATCH(ChangeLog[[#This Row],[ROW_ID]],'Consolidated Games'!$T:$T,0))),"")</f>
        <v>SILVER</v>
      </c>
      <c r="P54" s="33" t="str" cm="1">
        <f t="array" ref="P54">IF(NOT(ISNUMBER(ChangeLog[[#This Row],[Clean Row]])),"",IFERROR(IF(INDEX('Consolidated Games'!$J:$J,ChangeLog[[#This Row],[Clean Row]])="","",INDEX('Consolidated Games'!$J:$J,ChangeLog[[#This Row],[Clean Row]])),""))</f>
        <v>SARVINDER SINGH</v>
      </c>
      <c r="Q54" s="31">
        <v>739</v>
      </c>
      <c r="R54" s="66">
        <f>IFERROR(MATCH(T54,'Consolidated Games'!$T:$T,0),"—")</f>
        <v>1430</v>
      </c>
      <c r="S54" s="34" t="s">
        <v>7969</v>
      </c>
      <c r="T54">
        <v>1427</v>
      </c>
    </row>
    <row r="55" spans="1:20" x14ac:dyDescent="0.25">
      <c r="A55" s="54">
        <v>51</v>
      </c>
      <c r="B55" s="31" t="s">
        <v>1</v>
      </c>
      <c r="C55" s="31"/>
      <c r="D55" s="31" t="s">
        <v>12686</v>
      </c>
      <c r="E55" s="31" t="str" cm="1">
        <f t="array" ref="E55">IF(NOT(ISNUMBER(ChangeLog[[#This Row],[Orig Row]])),"",IFERROR(INDEX(IF(ChangeLog[[#This Row],[Games]]="SEA Games",'SNOC SEAG'!$A:$A,IF(ChangeLog[[#This Row],[Games]]="Olympic Games",'SNOC OG'!$A:$A,IF(ChangeLog[[#This Row],[Games]]="Commonweatlh Games",'SNOC CW Games'!$A:$A,'SNOC AG'!$A:$A))),ChangeLog[[#This Row],[Orig Row]]),""))</f>
        <v>Tze Yen Lim</v>
      </c>
      <c r="F55" s="31">
        <v>1979</v>
      </c>
      <c r="G55" s="31" t="s">
        <v>6909</v>
      </c>
      <c r="H55" s="35" t="s">
        <v>8026</v>
      </c>
      <c r="I55" s="32" t="str" cm="1">
        <f t="array" ref="I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55" s="32" t="str" cm="1">
        <f t="array" ref="J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Horse Vault</v>
      </c>
      <c r="K55" s="32" t="str" cm="1">
        <f t="array" ref="K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5" s="33" t="str">
        <f>IFERROR(IF(INDEX('Consolidated Games'!$D:$D,MATCH(ChangeLog[[#This Row],[ROW_ID]],'Consolidated Games'!$T:$T,0))="","",INDEX('Consolidated Games'!$D:$D,MATCH(ChangeLog[[#This Row],[ROW_ID]],'Consolidated Games'!$T:$T,0))),"")</f>
        <v>GYMNASTICS</v>
      </c>
      <c r="M55" s="33" t="str">
        <f>IFERROR(IF(INDEX('Consolidated Games'!$E:$E,MATCH(ChangeLog[[#This Row],[ROW_ID]],'Consolidated Games'!$T:$T,0))="","",INDEX('Consolidated Games'!$E:$E,MATCH(ChangeLog[[#This Row],[ROW_ID]],'Consolidated Games'!$T:$T,0))),"")</f>
        <v>ARTISTIC</v>
      </c>
      <c r="N55" s="33" t="str" cm="1">
        <f t="array" ref="N55">IF(NOT(ISNUMBER(ChangeLog[[#This Row],[Clean Row]])),"",IFERROR(IF(INDEX('Consolidated Games'!$G:$G,ChangeLog[[#This Row],[Clean Row]])="","",INDEX('Consolidated Games'!$G:$G,ChangeLog[[#This Row],[Clean Row]])),""))</f>
        <v>VAULT</v>
      </c>
      <c r="O55" s="33" t="str">
        <f>IFERROR(IF(INDEX('Consolidated Games'!$M:$M,MATCH(ChangeLog[[#This Row],[ROW_ID]],'Consolidated Games'!$T:$T,0))="","",INDEX('Consolidated Games'!$M:$M,MATCH(ChangeLog[[#This Row],[ROW_ID]],'Consolidated Games'!$T:$T,0))),"")</f>
        <v>SILVER</v>
      </c>
      <c r="P55" s="33" t="str" cm="1">
        <f t="array" ref="P55">IF(NOT(ISNUMBER(ChangeLog[[#This Row],[Clean Row]])),"",IFERROR(IF(INDEX('Consolidated Games'!$J:$J,ChangeLog[[#This Row],[Clean Row]])="","",INDEX('Consolidated Games'!$J:$J,ChangeLog[[#This Row],[Clean Row]])),""))</f>
        <v>LIM TZE YEW</v>
      </c>
      <c r="Q55" s="31">
        <v>758</v>
      </c>
      <c r="R55" s="66">
        <f>IFERROR(MATCH(T55,'Consolidated Games'!$T:$T,0),"—")</f>
        <v>1475</v>
      </c>
      <c r="S55" s="34" t="s">
        <v>7969</v>
      </c>
      <c r="T55">
        <v>1472</v>
      </c>
    </row>
    <row r="56" spans="1:20" ht="84.95" customHeight="1" x14ac:dyDescent="0.25">
      <c r="A56" s="54">
        <v>52</v>
      </c>
      <c r="B56" s="31" t="s">
        <v>1</v>
      </c>
      <c r="C56" s="31"/>
      <c r="D56" s="31" t="s">
        <v>12686</v>
      </c>
      <c r="E56" s="31" t="str" cm="1">
        <f t="array" ref="E56">IF(NOT(ISNUMBER(ChangeLog[[#This Row],[Orig Row]])),"",IFERROR(INDEX(IF(ChangeLog[[#This Row],[Games]]="SEA Games",'SNOC SEAG'!$A:$A,IF(ChangeLog[[#This Row],[Games]]="Olympic Games",'SNOC OG'!$A:$A,IF(ChangeLog[[#This Row],[Games]]="Commonweatlh Games",'SNOC CW Games'!$A:$A,'SNOC AG'!$A:$A))),ChangeLog[[#This Row],[Orig Row]]),""))</f>
        <v>Tham Kum Chuen, Albert</v>
      </c>
      <c r="F56" s="31">
        <v>1979</v>
      </c>
      <c r="G56" s="31" t="s">
        <v>6909</v>
      </c>
      <c r="H56" s="35" t="s">
        <v>7984</v>
      </c>
      <c r="I56" s="32" t="str" cm="1">
        <f t="array" ref="I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6" s="32" t="str" cm="1">
        <f t="array" ref="J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Diving - Platform</v>
      </c>
      <c r="K56" s="32" t="str" cm="1">
        <f t="array" ref="K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6" s="33" t="str">
        <f>IFERROR(IF(INDEX('Consolidated Games'!$D:$D,MATCH(ChangeLog[[#This Row],[ROW_ID]],'Consolidated Games'!$T:$T,0))="","",INDEX('Consolidated Games'!$D:$D,MATCH(ChangeLog[[#This Row],[ROW_ID]],'Consolidated Games'!$T:$T,0))),"")</f>
        <v>DIVING</v>
      </c>
      <c r="M56" s="33" t="str">
        <f>IFERROR(IF(INDEX('Consolidated Games'!$E:$E,MATCH(ChangeLog[[#This Row],[ROW_ID]],'Consolidated Games'!$T:$T,0))="","",INDEX('Consolidated Games'!$E:$E,MATCH(ChangeLog[[#This Row],[ROW_ID]],'Consolidated Games'!$T:$T,0))),"")</f>
        <v>DIVING</v>
      </c>
      <c r="N56" s="33" t="str" cm="1">
        <f t="array" ref="N56">IF(NOT(ISNUMBER(ChangeLog[[#This Row],[Clean Row]])),"",IFERROR(IF(INDEX('Consolidated Games'!$G:$G,ChangeLog[[#This Row],[Clean Row]])="","",INDEX('Consolidated Games'!$G:$G,ChangeLog[[#This Row],[Clean Row]])),""))</f>
        <v>10M PLATFORM</v>
      </c>
      <c r="O56" s="33" t="str">
        <f>IFERROR(IF(INDEX('Consolidated Games'!$M:$M,MATCH(ChangeLog[[#This Row],[ROW_ID]],'Consolidated Games'!$T:$T,0))="","",INDEX('Consolidated Games'!$M:$M,MATCH(ChangeLog[[#This Row],[ROW_ID]],'Consolidated Games'!$T:$T,0))),"")</f>
        <v>BRONZE</v>
      </c>
      <c r="P56" s="33" t="str" cm="1">
        <f t="array" ref="P56">IF(NOT(ISNUMBER(ChangeLog[[#This Row],[Clean Row]])),"",IFERROR(IF(INDEX('Consolidated Games'!$J:$J,ChangeLog[[#This Row],[Clean Row]])="","",INDEX('Consolidated Games'!$J:$J,ChangeLog[[#This Row],[Clean Row]])),""))</f>
        <v>THAM KUM CHUEN ALBERT</v>
      </c>
      <c r="Q56" s="31">
        <v>779</v>
      </c>
      <c r="R56" s="66">
        <f>IFERROR(MATCH(T56,'Consolidated Games'!$T:$T,0),"—")</f>
        <v>1433</v>
      </c>
      <c r="S56" s="34" t="s">
        <v>7969</v>
      </c>
      <c r="T56">
        <v>1430</v>
      </c>
    </row>
    <row r="57" spans="1:20" x14ac:dyDescent="0.25">
      <c r="A57" s="54">
        <v>53</v>
      </c>
      <c r="B57" s="31" t="s">
        <v>1</v>
      </c>
      <c r="C57" s="31"/>
      <c r="D57" s="31" t="s">
        <v>12686</v>
      </c>
      <c r="E57" s="31" t="str" cm="1">
        <f t="array" ref="E57">IF(NOT(ISNUMBER(ChangeLog[[#This Row],[Orig Row]])),"",IFERROR(INDEX(IF(ChangeLog[[#This Row],[Games]]="SEA Games",'SNOC SEAG'!$A:$A,IF(ChangeLog[[#This Row],[Games]]="Olympic Games",'SNOC OG'!$A:$A,IF(ChangeLog[[#This Row],[Games]]="Commonweatlh Games",'SNOC CW Games'!$A:$A,'SNOC AG'!$A:$A))),ChangeLog[[#This Row],[Orig Row]]),""))</f>
        <v>Singapore</v>
      </c>
      <c r="F57" s="31">
        <v>1979</v>
      </c>
      <c r="G57" s="31" t="s">
        <v>6909</v>
      </c>
      <c r="H57" s="35" t="s">
        <v>8008</v>
      </c>
      <c r="I57" s="32" t="str" cm="1">
        <f t="array" ref="I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7" s="32" t="str" cm="1">
        <f t="array" ref="J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57" s="32" t="str" cm="1">
        <f t="array" ref="K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57" s="33" t="str">
        <f>IFERROR(IF(INDEX('Consolidated Games'!$D:$D,MATCH(ChangeLog[[#This Row],[ROW_ID]],'Consolidated Games'!$T:$T,0))="","",INDEX('Consolidated Games'!$D:$D,MATCH(ChangeLog[[#This Row],[ROW_ID]],'Consolidated Games'!$T:$T,0))),"")</f>
        <v>WATER POLO</v>
      </c>
      <c r="M57" s="33" t="str">
        <f>IFERROR(IF(INDEX('Consolidated Games'!$E:$E,MATCH(ChangeLog[[#This Row],[ROW_ID]],'Consolidated Games'!$T:$T,0))="","",INDEX('Consolidated Games'!$E:$E,MATCH(ChangeLog[[#This Row],[ROW_ID]],'Consolidated Games'!$T:$T,0))),"")</f>
        <v>WATER POLO</v>
      </c>
      <c r="N57" s="33" t="str" cm="1">
        <f t="array" ref="N57">IF(NOT(ISNUMBER(ChangeLog[[#This Row],[Clean Row]])),"",IFERROR(IF(INDEX('Consolidated Games'!$G:$G,ChangeLog[[#This Row],[Clean Row]])="","",INDEX('Consolidated Games'!$G:$G,ChangeLog[[#This Row],[Clean Row]])),""))</f>
        <v>TEAM</v>
      </c>
      <c r="O57" s="33" t="str">
        <f>IFERROR(IF(INDEX('Consolidated Games'!$M:$M,MATCH(ChangeLog[[#This Row],[ROW_ID]],'Consolidated Games'!$T:$T,0))="","",INDEX('Consolidated Games'!$M:$M,MATCH(ChangeLog[[#This Row],[ROW_ID]],'Consolidated Games'!$T:$T,0))),"")</f>
        <v>GOLD</v>
      </c>
      <c r="P57" s="33" t="str" cm="1">
        <f t="array" ref="P57">IF(NOT(ISNUMBER(ChangeLog[[#This Row],[Clean Row]])),"",IFERROR(IF(INDEX('Consolidated Games'!$J:$J,ChangeLog[[#This Row],[Clean Row]])="","",INDEX('Consolidated Games'!$J:$J,ChangeLog[[#This Row],[Clean Row]])),""))</f>
        <v>SINGAPORE</v>
      </c>
      <c r="Q57" s="31">
        <v>787</v>
      </c>
      <c r="R57" s="66">
        <f>IFERROR(MATCH(T57,'Consolidated Games'!$T:$T,0),"—")</f>
        <v>1434</v>
      </c>
      <c r="S57" s="34" t="s">
        <v>7969</v>
      </c>
      <c r="T57">
        <v>1431</v>
      </c>
    </row>
    <row r="58" spans="1:20" x14ac:dyDescent="0.25">
      <c r="A58" s="54">
        <v>54</v>
      </c>
      <c r="B58" s="31" t="s">
        <v>1</v>
      </c>
      <c r="C58" s="31"/>
      <c r="D58" s="31" t="s">
        <v>12686</v>
      </c>
      <c r="E58" s="31" t="str" cm="1">
        <f t="array" ref="E58">IF(NOT(ISNUMBER(ChangeLog[[#This Row],[Orig Row]])),"",IFERROR(INDEX(IF(ChangeLog[[#This Row],[Games]]="SEA Games",'SNOC SEAG'!$A:$A,IF(ChangeLog[[#This Row],[Games]]="Olympic Games",'SNOC OG'!$A:$A,IF(ChangeLog[[#This Row],[Games]]="Commonweatlh Games",'SNOC CW Games'!$A:$A,'SNOC AG'!$A:$A))),ChangeLog[[#This Row],[Orig Row]]),""))</f>
        <v>Mahader Hassan_x000D_
 Victor Pereira_x000D_
 Albert Teo</v>
      </c>
      <c r="F58" s="31">
        <v>1981</v>
      </c>
      <c r="G58" s="31" t="s">
        <v>6909</v>
      </c>
      <c r="H58" s="35" t="s">
        <v>7968</v>
      </c>
      <c r="I58" s="32" t="str" cm="1">
        <f t="array" ref="I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Lawn Tennis</v>
      </c>
      <c r="J58" s="32" t="str" cm="1">
        <f t="array" ref="J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v>
      </c>
      <c r="K58" s="32" t="str" cm="1">
        <f t="array" ref="K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58" s="33" t="str">
        <f>IFERROR(IF(INDEX('Consolidated Games'!$D:$D,MATCH(ChangeLog[[#This Row],[ROW_ID]],'Consolidated Games'!$T:$T,0))="","",INDEX('Consolidated Games'!$D:$D,MATCH(ChangeLog[[#This Row],[ROW_ID]],'Consolidated Games'!$T:$T,0))),"")</f>
        <v>TENNIS</v>
      </c>
      <c r="M58" s="33" t="str">
        <f>IFERROR(IF(INDEX('Consolidated Games'!$E:$E,MATCH(ChangeLog[[#This Row],[ROW_ID]],'Consolidated Games'!$T:$T,0))="","",INDEX('Consolidated Games'!$E:$E,MATCH(ChangeLog[[#This Row],[ROW_ID]],'Consolidated Games'!$T:$T,0))),"")</f>
        <v>TENNIS</v>
      </c>
      <c r="N58" s="33" t="str" cm="1">
        <f t="array" ref="N58">IF(NOT(ISNUMBER(ChangeLog[[#This Row],[Clean Row]])),"",IFERROR(IF(INDEX('Consolidated Games'!$G:$G,ChangeLog[[#This Row],[Clean Row]])="","",INDEX('Consolidated Games'!$G:$G,ChangeLog[[#This Row],[Clean Row]])),""))</f>
        <v>SINGLES</v>
      </c>
      <c r="O58" s="33" t="str">
        <f>IFERROR(IF(INDEX('Consolidated Games'!$M:$M,MATCH(ChangeLog[[#This Row],[ROW_ID]],'Consolidated Games'!$T:$T,0))="","",INDEX('Consolidated Games'!$M:$M,MATCH(ChangeLog[[#This Row],[ROW_ID]],'Consolidated Games'!$T:$T,0))),"")</f>
        <v>SILVER</v>
      </c>
      <c r="P58" s="33" t="str" cm="1">
        <f t="array" ref="P58">IF(NOT(ISNUMBER(ChangeLog[[#This Row],[Clean Row]])),"",IFERROR(IF(INDEX('Consolidated Games'!$J:$J,ChangeLog[[#This Row],[Clean Row]])="","",INDEX('Consolidated Games'!$J:$J,ChangeLog[[#This Row],[Clean Row]])),""))</f>
        <v>MAHADER HASSAN_x000D_
 VICTOR PEREIRA_x000D_
 ALBERT TEO</v>
      </c>
      <c r="Q58" s="31">
        <v>825</v>
      </c>
      <c r="R58" s="66">
        <f>IFERROR(MATCH(T58,'Consolidated Games'!$T:$T,0),"—")</f>
        <v>1557</v>
      </c>
      <c r="S58" s="34" t="s">
        <v>7969</v>
      </c>
      <c r="T58">
        <v>1554</v>
      </c>
    </row>
    <row r="59" spans="1:20" ht="84.95" customHeight="1" x14ac:dyDescent="0.25">
      <c r="A59" s="54">
        <v>55</v>
      </c>
      <c r="B59" s="31" t="s">
        <v>1</v>
      </c>
      <c r="C59" s="31"/>
      <c r="D59" s="31" t="s">
        <v>12686</v>
      </c>
      <c r="E59" s="31" t="str" cm="1">
        <f t="array" ref="E59">IF(NOT(ISNUMBER(ChangeLog[[#This Row],[Orig Row]])),"",IFERROR(INDEX(IF(ChangeLog[[#This Row],[Games]]="SEA Games",'SNOC SEAG'!$A:$A,IF(ChangeLog[[#This Row],[Games]]="Olympic Games",'SNOC OG'!$A:$A,IF(ChangeLog[[#This Row],[Games]]="Commonweatlh Games",'SNOC CW Games'!$A:$A,'SNOC AG'!$A:$A))),ChangeLog[[#This Row],[Orig Row]]),""))</f>
        <v>Annisa Tai</v>
      </c>
      <c r="F59" s="31">
        <v>1981</v>
      </c>
      <c r="G59" s="31" t="s">
        <v>6909</v>
      </c>
      <c r="H59" s="35" t="s">
        <v>7984</v>
      </c>
      <c r="I59" s="32" t="str" cm="1">
        <f t="array" ref="I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59" s="32" t="str" cm="1">
        <f t="array" ref="J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Diving - 3 metres _x000D_
 springboard</v>
      </c>
      <c r="K59" s="32" t="str" cm="1">
        <f t="array" ref="K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59" s="33" t="str">
        <f>IFERROR(IF(INDEX('Consolidated Games'!$D:$D,MATCH(ChangeLog[[#This Row],[ROW_ID]],'Consolidated Games'!$T:$T,0))="","",INDEX('Consolidated Games'!$D:$D,MATCH(ChangeLog[[#This Row],[ROW_ID]],'Consolidated Games'!$T:$T,0))),"")</f>
        <v>DIVING</v>
      </c>
      <c r="M59" s="33" t="str">
        <f>IFERROR(IF(INDEX('Consolidated Games'!$E:$E,MATCH(ChangeLog[[#This Row],[ROW_ID]],'Consolidated Games'!$T:$T,0))="","",INDEX('Consolidated Games'!$E:$E,MATCH(ChangeLog[[#This Row],[ROW_ID]],'Consolidated Games'!$T:$T,0))),"")</f>
        <v>DIVING</v>
      </c>
      <c r="N59" s="33" t="str" cm="1">
        <f t="array" ref="N59">IF(NOT(ISNUMBER(ChangeLog[[#This Row],[Clean Row]])),"",IFERROR(IF(INDEX('Consolidated Games'!$G:$G,ChangeLog[[#This Row],[Clean Row]])="","",INDEX('Consolidated Games'!$G:$G,ChangeLog[[#This Row],[Clean Row]])),""))</f>
        <v>3M SPRINGBOARD</v>
      </c>
      <c r="O59" s="33" t="str">
        <f>IFERROR(IF(INDEX('Consolidated Games'!$M:$M,MATCH(ChangeLog[[#This Row],[ROW_ID]],'Consolidated Games'!$T:$T,0))="","",INDEX('Consolidated Games'!$M:$M,MATCH(ChangeLog[[#This Row],[ROW_ID]],'Consolidated Games'!$T:$T,0))),"")</f>
        <v>BRONZE</v>
      </c>
      <c r="P59" s="33" t="str" cm="1">
        <f t="array" ref="P59">IF(NOT(ISNUMBER(ChangeLog[[#This Row],[Clean Row]])),"",IFERROR(IF(INDEX('Consolidated Games'!$J:$J,ChangeLog[[#This Row],[Clean Row]])="","",INDEX('Consolidated Games'!$J:$J,ChangeLog[[#This Row],[Clean Row]])),""))</f>
        <v>ANNISA TAI</v>
      </c>
      <c r="Q59" s="31">
        <v>836</v>
      </c>
      <c r="R59" s="66">
        <f>IFERROR(MATCH(T59,'Consolidated Games'!$T:$T,0),"—")</f>
        <v>1497</v>
      </c>
      <c r="S59" s="34" t="s">
        <v>7969</v>
      </c>
      <c r="T59">
        <v>1494</v>
      </c>
    </row>
    <row r="60" spans="1:20" ht="84.95" customHeight="1" x14ac:dyDescent="0.25">
      <c r="A60" s="54">
        <v>56</v>
      </c>
      <c r="B60" s="31" t="s">
        <v>1</v>
      </c>
      <c r="C60" s="31"/>
      <c r="D60" s="31" t="s">
        <v>12686</v>
      </c>
      <c r="E60" s="31" t="str" cm="1">
        <f t="array" ref="E60">IF(NOT(ISNUMBER(ChangeLog[[#This Row],[Orig Row]])),"",IFERROR(INDEX(IF(ChangeLog[[#This Row],[Games]]="SEA Games",'SNOC SEAG'!$A:$A,IF(ChangeLog[[#This Row],[Games]]="Olympic Games",'SNOC OG'!$A:$A,IF(ChangeLog[[#This Row],[Games]]="Commonweatlh Games",'SNOC CW Games'!$A:$A,'SNOC AG'!$A:$A))),ChangeLog[[#This Row],[Orig Row]]),""))</f>
        <v>Annisa Tai</v>
      </c>
      <c r="F60" s="31">
        <v>1981</v>
      </c>
      <c r="G60" s="31" t="s">
        <v>6909</v>
      </c>
      <c r="H60" s="35" t="s">
        <v>7984</v>
      </c>
      <c r="I60" s="32" t="str" cm="1">
        <f t="array" ref="I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0" s="32" t="str" cm="1">
        <f t="array" ref="J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5- 7.6.10 metres _x000D_
 platform (women)</v>
      </c>
      <c r="K60" s="32" t="str" cm="1">
        <f t="array" ref="K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60" s="33" t="str">
        <f>IFERROR(IF(INDEX('Consolidated Games'!$D:$D,MATCH(ChangeLog[[#This Row],[ROW_ID]],'Consolidated Games'!$T:$T,0))="","",INDEX('Consolidated Games'!$D:$D,MATCH(ChangeLog[[#This Row],[ROW_ID]],'Consolidated Games'!$T:$T,0))),"")</f>
        <v>DIVING</v>
      </c>
      <c r="M60" s="33" t="str">
        <f>IFERROR(IF(INDEX('Consolidated Games'!$E:$E,MATCH(ChangeLog[[#This Row],[ROW_ID]],'Consolidated Games'!$T:$T,0))="","",INDEX('Consolidated Games'!$E:$E,MATCH(ChangeLog[[#This Row],[ROW_ID]],'Consolidated Games'!$T:$T,0))),"")</f>
        <v>DIVING</v>
      </c>
      <c r="N60" s="33" t="str" cm="1">
        <f t="array" ref="N60">IF(NOT(ISNUMBER(ChangeLog[[#This Row],[Clean Row]])),"",IFERROR(IF(INDEX('Consolidated Games'!$G:$G,ChangeLog[[#This Row],[Clean Row]])="","",INDEX('Consolidated Games'!$G:$G,ChangeLog[[#This Row],[Clean Row]])),""))</f>
        <v>10M PLATFORM</v>
      </c>
      <c r="O60" s="33" t="str">
        <f>IFERROR(IF(INDEX('Consolidated Games'!$M:$M,MATCH(ChangeLog[[#This Row],[ROW_ID]],'Consolidated Games'!$T:$T,0))="","",INDEX('Consolidated Games'!$M:$M,MATCH(ChangeLog[[#This Row],[ROW_ID]],'Consolidated Games'!$T:$T,0))),"")</f>
        <v>SILVER</v>
      </c>
      <c r="P60" s="33" t="str" cm="1">
        <f t="array" ref="P60">IF(NOT(ISNUMBER(ChangeLog[[#This Row],[Clean Row]])),"",IFERROR(IF(INDEX('Consolidated Games'!$J:$J,ChangeLog[[#This Row],[Clean Row]])="","",INDEX('Consolidated Games'!$J:$J,ChangeLog[[#This Row],[Clean Row]])),""))</f>
        <v>ANNISA TAI</v>
      </c>
      <c r="Q60" s="31">
        <v>852</v>
      </c>
      <c r="R60" s="66">
        <f>IFERROR(MATCH(T60,'Consolidated Games'!$T:$T,0),"—")</f>
        <v>1498</v>
      </c>
      <c r="S60" s="34" t="s">
        <v>7969</v>
      </c>
      <c r="T60">
        <v>1495</v>
      </c>
    </row>
    <row r="61" spans="1:20" ht="31.5" x14ac:dyDescent="0.25">
      <c r="A61" s="54">
        <v>57</v>
      </c>
      <c r="B61" s="31" t="s">
        <v>1</v>
      </c>
      <c r="C61" s="31"/>
      <c r="D61" s="31" t="s">
        <v>12686</v>
      </c>
      <c r="E61" s="31" t="str" cm="1">
        <f t="array" ref="E61">IF(NOT(ISNUMBER(ChangeLog[[#This Row],[Orig Row]])),"",IFERROR(INDEX(IF(ChangeLog[[#This Row],[Games]]="SEA Games",'SNOC SEAG'!$A:$A,IF(ChangeLog[[#This Row],[Games]]="Olympic Games",'SNOC OG'!$A:$A,IF(ChangeLog[[#This Row],[Games]]="Commonweatlh Games",'SNOC CW Games'!$A:$A,'SNOC AG'!$A:$A))),ChangeLog[[#This Row],[Orig Row]]),""))</f>
        <v>Singapore</v>
      </c>
      <c r="F61" s="31">
        <v>1981</v>
      </c>
      <c r="G61" s="31" t="s">
        <v>6909</v>
      </c>
      <c r="H61" s="35" t="s">
        <v>8030</v>
      </c>
      <c r="I61" s="32" t="str" cm="1">
        <f t="array" ref="I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61" s="32" t="str" cm="1">
        <f t="array" ref="J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61" s="32" t="str" cm="1">
        <f t="array" ref="K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1" s="33" t="str">
        <f>IFERROR(IF(INDEX('Consolidated Games'!$D:$D,MATCH(ChangeLog[[#This Row],[ROW_ID]],'Consolidated Games'!$T:$T,0))="","",INDEX('Consolidated Games'!$D:$D,MATCH(ChangeLog[[#This Row],[ROW_ID]],'Consolidated Games'!$T:$T,0))),"")</f>
        <v>WATER POLO</v>
      </c>
      <c r="M61" s="33" t="str">
        <f>IFERROR(IF(INDEX('Consolidated Games'!$E:$E,MATCH(ChangeLog[[#This Row],[ROW_ID]],'Consolidated Games'!$T:$T,0))="","",INDEX('Consolidated Games'!$E:$E,MATCH(ChangeLog[[#This Row],[ROW_ID]],'Consolidated Games'!$T:$T,0))),"")</f>
        <v>WATER POLO</v>
      </c>
      <c r="N61" s="33" t="str" cm="1">
        <f t="array" ref="N61">IF(NOT(ISNUMBER(ChangeLog[[#This Row],[Clean Row]])),"",IFERROR(IF(INDEX('Consolidated Games'!$G:$G,ChangeLog[[#This Row],[Clean Row]])="","",INDEX('Consolidated Games'!$G:$G,ChangeLog[[#This Row],[Clean Row]])),""))</f>
        <v>TEAM</v>
      </c>
      <c r="O61" s="33" t="str">
        <f>IFERROR(IF(INDEX('Consolidated Games'!$M:$M,MATCH(ChangeLog[[#This Row],[ROW_ID]],'Consolidated Games'!$T:$T,0))="","",INDEX('Consolidated Games'!$M:$M,MATCH(ChangeLog[[#This Row],[ROW_ID]],'Consolidated Games'!$T:$T,0))),"")</f>
        <v>GOLD</v>
      </c>
      <c r="P61" s="33" t="str" cm="1">
        <f t="array" ref="P61">IF(NOT(ISNUMBER(ChangeLog[[#This Row],[Clean Row]])),"",IFERROR(IF(INDEX('Consolidated Games'!$J:$J,ChangeLog[[#This Row],[Clean Row]])="","",INDEX('Consolidated Games'!$J:$J,ChangeLog[[#This Row],[Clean Row]])),""))</f>
        <v>SINGAPORE</v>
      </c>
      <c r="Q61" s="31">
        <v>861</v>
      </c>
      <c r="R61" s="66">
        <f>IFERROR(MATCH(T61,'Consolidated Games'!$T:$T,0),"—")</f>
        <v>1499</v>
      </c>
      <c r="S61" s="34" t="s">
        <v>7969</v>
      </c>
      <c r="T61">
        <v>1496</v>
      </c>
    </row>
    <row r="62" spans="1:20" ht="84.95" customHeight="1" x14ac:dyDescent="0.25">
      <c r="A62" s="54">
        <v>58</v>
      </c>
      <c r="B62" s="31" t="s">
        <v>1</v>
      </c>
      <c r="C62" s="31"/>
      <c r="D62" s="31" t="s">
        <v>12686</v>
      </c>
      <c r="E62" s="31" t="str" cm="1">
        <f t="array" ref="E62">IF(NOT(ISNUMBER(ChangeLog[[#This Row],[Orig Row]])),"",IFERROR(INDEX(IF(ChangeLog[[#This Row],[Games]]="SEA Games",'SNOC SEAG'!$A:$A,IF(ChangeLog[[#This Row],[Games]]="Olympic Games",'SNOC OG'!$A:$A,IF(ChangeLog[[#This Row],[Games]]="Commonweatlh Games",'SNOC CW Games'!$A:$A,'SNOC AG'!$A:$A))),ChangeLog[[#This Row],[Orig Row]]),""))</f>
        <v>Lee Po Ling</v>
      </c>
      <c r="F62" s="31">
        <v>1983</v>
      </c>
      <c r="G62" s="31" t="s">
        <v>6909</v>
      </c>
      <c r="H62" s="35" t="s">
        <v>7984</v>
      </c>
      <c r="I62" s="32" t="str" cm="1">
        <f t="array" ref="I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2" s="32" t="str" cm="1">
        <f t="array" ref="J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Springboard Diving</v>
      </c>
      <c r="K62" s="32" t="str" cm="1">
        <f t="array" ref="K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2" s="33" t="str">
        <f>IFERROR(IF(INDEX('Consolidated Games'!$D:$D,MATCH(ChangeLog[[#This Row],[ROW_ID]],'Consolidated Games'!$T:$T,0))="","",INDEX('Consolidated Games'!$D:$D,MATCH(ChangeLog[[#This Row],[ROW_ID]],'Consolidated Games'!$T:$T,0))),"")</f>
        <v>DIVING</v>
      </c>
      <c r="M62" s="33" t="str">
        <f>IFERROR(IF(INDEX('Consolidated Games'!$E:$E,MATCH(ChangeLog[[#This Row],[ROW_ID]],'Consolidated Games'!$T:$T,0))="","",INDEX('Consolidated Games'!$E:$E,MATCH(ChangeLog[[#This Row],[ROW_ID]],'Consolidated Games'!$T:$T,0))),"")</f>
        <v>DIVING</v>
      </c>
      <c r="N62" s="33" t="str" cm="1">
        <f t="array" ref="N62">IF(NOT(ISNUMBER(ChangeLog[[#This Row],[Clean Row]])),"",IFERROR(IF(INDEX('Consolidated Games'!$G:$G,ChangeLog[[#This Row],[Clean Row]])="","",INDEX('Consolidated Games'!$G:$G,ChangeLog[[#This Row],[Clean Row]])),""))</f>
        <v>3M SPRINGBOARD</v>
      </c>
      <c r="O62" s="33" t="str">
        <f>IFERROR(IF(INDEX('Consolidated Games'!$M:$M,MATCH(ChangeLog[[#This Row],[ROW_ID]],'Consolidated Games'!$T:$T,0))="","",INDEX('Consolidated Games'!$M:$M,MATCH(ChangeLog[[#This Row],[ROW_ID]],'Consolidated Games'!$T:$T,0))),"")</f>
        <v>BRONZE</v>
      </c>
      <c r="P62" s="33" t="str" cm="1">
        <f t="array" ref="P62">IF(NOT(ISNUMBER(ChangeLog[[#This Row],[Clean Row]])),"",IFERROR(IF(INDEX('Consolidated Games'!$J:$J,ChangeLog[[#This Row],[Clean Row]])="","",INDEX('Consolidated Games'!$J:$J,ChangeLog[[#This Row],[Clean Row]])),""))</f>
        <v>LEE PO LING</v>
      </c>
      <c r="Q62" s="31">
        <v>935</v>
      </c>
      <c r="R62" s="66">
        <f>IFERROR(MATCH(T62,'Consolidated Games'!$T:$T,0),"—")</f>
        <v>1562</v>
      </c>
      <c r="S62" s="34" t="s">
        <v>7969</v>
      </c>
      <c r="T62">
        <v>1559</v>
      </c>
    </row>
    <row r="63" spans="1:20" ht="84.95" customHeight="1" x14ac:dyDescent="0.25">
      <c r="A63" s="54">
        <v>59</v>
      </c>
      <c r="B63" s="31" t="s">
        <v>1</v>
      </c>
      <c r="C63" s="31"/>
      <c r="D63" s="31" t="s">
        <v>12686</v>
      </c>
      <c r="E63" s="31" t="str" cm="1">
        <f t="array" ref="E63">IF(NOT(ISNUMBER(ChangeLog[[#This Row],[Orig Row]])),"",IFERROR(INDEX(IF(ChangeLog[[#This Row],[Games]]="SEA Games",'SNOC SEAG'!$A:$A,IF(ChangeLog[[#This Row],[Games]]="Olympic Games",'SNOC OG'!$A:$A,IF(ChangeLog[[#This Row],[Games]]="Commonweatlh Games",'SNOC CW Games'!$A:$A,'SNOC AG'!$A:$A))),ChangeLog[[#This Row],[Orig Row]]),""))</f>
        <v>Richard Tham</v>
      </c>
      <c r="F63" s="31">
        <v>1983</v>
      </c>
      <c r="G63" s="31" t="s">
        <v>6909</v>
      </c>
      <c r="H63" s="35" t="s">
        <v>7984</v>
      </c>
      <c r="I63" s="32" t="str" cm="1">
        <f t="array" ref="I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63" s="32" t="str" cm="1">
        <f t="array" ref="J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Platform Diving</v>
      </c>
      <c r="K63" s="32" t="str" cm="1">
        <f t="array" ref="K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63" s="33" t="str">
        <f>IFERROR(IF(INDEX('Consolidated Games'!$D:$D,MATCH(ChangeLog[[#This Row],[ROW_ID]],'Consolidated Games'!$T:$T,0))="","",INDEX('Consolidated Games'!$D:$D,MATCH(ChangeLog[[#This Row],[ROW_ID]],'Consolidated Games'!$T:$T,0))),"")</f>
        <v>DIVING</v>
      </c>
      <c r="M63" s="33" t="str">
        <f>IFERROR(IF(INDEX('Consolidated Games'!$E:$E,MATCH(ChangeLog[[#This Row],[ROW_ID]],'Consolidated Games'!$T:$T,0))="","",INDEX('Consolidated Games'!$E:$E,MATCH(ChangeLog[[#This Row],[ROW_ID]],'Consolidated Games'!$T:$T,0))),"")</f>
        <v>DIVING</v>
      </c>
      <c r="N63" s="33" t="str" cm="1">
        <f t="array" ref="N63">IF(NOT(ISNUMBER(ChangeLog[[#This Row],[Clean Row]])),"",IFERROR(IF(INDEX('Consolidated Games'!$G:$G,ChangeLog[[#This Row],[Clean Row]])="","",INDEX('Consolidated Games'!$G:$G,ChangeLog[[#This Row],[Clean Row]])),""))</f>
        <v>10M PLATFORM</v>
      </c>
      <c r="O63" s="33" t="str">
        <f>IFERROR(IF(INDEX('Consolidated Games'!$M:$M,MATCH(ChangeLog[[#This Row],[ROW_ID]],'Consolidated Games'!$T:$T,0))="","",INDEX('Consolidated Games'!$M:$M,MATCH(ChangeLog[[#This Row],[ROW_ID]],'Consolidated Games'!$T:$T,0))),"")</f>
        <v>BRONZE</v>
      </c>
      <c r="P63" s="33" t="str" cm="1">
        <f t="array" ref="P63">IF(NOT(ISNUMBER(ChangeLog[[#This Row],[Clean Row]])),"",IFERROR(IF(INDEX('Consolidated Games'!$J:$J,ChangeLog[[#This Row],[Clean Row]])="","",INDEX('Consolidated Games'!$J:$J,ChangeLog[[#This Row],[Clean Row]])),""))</f>
        <v>RICHARD THAM</v>
      </c>
      <c r="Q63" s="31">
        <v>937</v>
      </c>
      <c r="R63" s="66">
        <f>IFERROR(MATCH(T63,'Consolidated Games'!$T:$T,0),"—")</f>
        <v>1563</v>
      </c>
      <c r="S63" s="34" t="s">
        <v>7969</v>
      </c>
      <c r="T63">
        <v>1560</v>
      </c>
    </row>
    <row r="64" spans="1:20" ht="31.5" x14ac:dyDescent="0.25">
      <c r="A64" s="54">
        <v>60</v>
      </c>
      <c r="B64" s="31" t="s">
        <v>1</v>
      </c>
      <c r="C64" s="31"/>
      <c r="D64" s="31" t="s">
        <v>12686</v>
      </c>
      <c r="E64" s="31" t="str" cm="1">
        <f t="array" ref="E64">IF(NOT(ISNUMBER(ChangeLog[[#This Row],[Orig Row]])),"",IFERROR(INDEX(IF(ChangeLog[[#This Row],[Games]]="SEA Games",'SNOC SEAG'!$A:$A,IF(ChangeLog[[#This Row],[Games]]="Olympic Games",'SNOC OG'!$A:$A,IF(ChangeLog[[#This Row],[Games]]="Commonweatlh Games",'SNOC CW Games'!$A:$A,'SNOC AG'!$A:$A))),ChangeLog[[#This Row],[Orig Row]]),""))</f>
        <v>Singapore</v>
      </c>
      <c r="F64" s="31">
        <v>1983</v>
      </c>
      <c r="G64" s="31" t="s">
        <v>7975</v>
      </c>
      <c r="H64" s="35" t="s">
        <v>8030</v>
      </c>
      <c r="I64" s="32" t="str" cm="1">
        <f t="array" ref="I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64" s="32" t="str" cm="1">
        <f t="array" ref="J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64" s="32" t="str" cm="1">
        <f t="array" ref="K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4" s="33" t="str">
        <f>IFERROR(IF(INDEX('Consolidated Games'!$D:$D,MATCH(ChangeLog[[#This Row],[ROW_ID]],'Consolidated Games'!$T:$T,0))="","",INDEX('Consolidated Games'!$D:$D,MATCH(ChangeLog[[#This Row],[ROW_ID]],'Consolidated Games'!$T:$T,0))),"")</f>
        <v>WATER POLO</v>
      </c>
      <c r="M64" s="33" t="str">
        <f>IFERROR(IF(INDEX('Consolidated Games'!$E:$E,MATCH(ChangeLog[[#This Row],[ROW_ID]],'Consolidated Games'!$T:$T,0))="","",INDEX('Consolidated Games'!$E:$E,MATCH(ChangeLog[[#This Row],[ROW_ID]],'Consolidated Games'!$T:$T,0))),"")</f>
        <v>WATER POLO</v>
      </c>
      <c r="N64" s="33" t="str" cm="1">
        <f t="array" ref="N64">IF(NOT(ISNUMBER(ChangeLog[[#This Row],[Clean Row]])),"",IFERROR(IF(INDEX('Consolidated Games'!$G:$G,ChangeLog[[#This Row],[Clean Row]])="","",INDEX('Consolidated Games'!$G:$G,ChangeLog[[#This Row],[Clean Row]])),""))</f>
        <v>TEAM</v>
      </c>
      <c r="O64" s="33" t="str">
        <f>IFERROR(IF(INDEX('Consolidated Games'!$M:$M,MATCH(ChangeLog[[#This Row],[ROW_ID]],'Consolidated Games'!$T:$T,0))="","",INDEX('Consolidated Games'!$M:$M,MATCH(ChangeLog[[#This Row],[ROW_ID]],'Consolidated Games'!$T:$T,0))),"")</f>
        <v>GOLD</v>
      </c>
      <c r="P64" s="33" t="str" cm="1">
        <f t="array" ref="P64">IF(NOT(ISNUMBER(ChangeLog[[#This Row],[Clean Row]])),"",IFERROR(IF(INDEX('Consolidated Games'!$J:$J,ChangeLog[[#This Row],[Clean Row]])="","",INDEX('Consolidated Games'!$J:$J,ChangeLog[[#This Row],[Clean Row]])),""))</f>
        <v>SINGAPORE</v>
      </c>
      <c r="Q64" s="31">
        <v>978</v>
      </c>
      <c r="R64" s="66">
        <f>IFERROR(MATCH(T64,'Consolidated Games'!$T:$T,0),"—")</f>
        <v>1564</v>
      </c>
      <c r="S64" s="34" t="s">
        <v>7969</v>
      </c>
      <c r="T64">
        <v>1561</v>
      </c>
    </row>
    <row r="65" spans="1:20" x14ac:dyDescent="0.25">
      <c r="A65" s="54">
        <v>61</v>
      </c>
      <c r="B65" s="31" t="s">
        <v>1</v>
      </c>
      <c r="C65" s="31"/>
      <c r="D65" s="31" t="s">
        <v>12686</v>
      </c>
      <c r="E65" s="31" t="str" cm="1">
        <f t="array" ref="E65">IF(NOT(ISNUMBER(ChangeLog[[#This Row],[Orig Row]])),"",IFERROR(INDEX(IF(ChangeLog[[#This Row],[Games]]="SEA Games",'SNOC SEAG'!$A:$A,IF(ChangeLog[[#This Row],[Games]]="Olympic Games",'SNOC OG'!$A:$A,IF(ChangeLog[[#This Row],[Games]]="Commonweatlh Games",'SNOC CW Games'!$A:$A,'SNOC AG'!$A:$A))),ChangeLog[[#This Row],[Orig Row]]),""))</f>
        <v>Khor Chek Leong_x000D_
 Siew Shaw her</v>
      </c>
      <c r="F65" s="31">
        <v>1983</v>
      </c>
      <c r="G65" s="31" t="s">
        <v>6909</v>
      </c>
      <c r="H65" s="35" t="s">
        <v>7996</v>
      </c>
      <c r="I65" s="32" t="str" cm="1">
        <f t="array" ref="I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5" s="32" t="str" cm="1">
        <f t="array" ref="J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65" s="32" t="str" cm="1">
        <f t="array" ref="K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5" s="33" t="str">
        <f>IFERROR(IF(INDEX('Consolidated Games'!$D:$D,MATCH(ChangeLog[[#This Row],[ROW_ID]],'Consolidated Games'!$T:$T,0))="","",INDEX('Consolidated Games'!$D:$D,MATCH(ChangeLog[[#This Row],[ROW_ID]],'Consolidated Games'!$T:$T,0))),"")</f>
        <v>SAILING</v>
      </c>
      <c r="M65" s="33" t="str">
        <f>IFERROR(IF(INDEX('Consolidated Games'!$E:$E,MATCH(ChangeLog[[#This Row],[ROW_ID]],'Consolidated Games'!$T:$T,0))="","",INDEX('Consolidated Games'!$E:$E,MATCH(ChangeLog[[#This Row],[ROW_ID]],'Consolidated Games'!$T:$T,0))),"")</f>
        <v>SAILING</v>
      </c>
      <c r="N65" s="33" t="str" cm="1">
        <f t="array" ref="N65">IF(NOT(ISNUMBER(ChangeLog[[#This Row],[Clean Row]])),"",IFERROR(IF(INDEX('Consolidated Games'!$G:$G,ChangeLog[[#This Row],[Clean Row]])="","",INDEX('Consolidated Games'!$G:$G,ChangeLog[[#This Row],[Clean Row]])),""))</f>
        <v>470</v>
      </c>
      <c r="O65" s="33" t="str">
        <f>IFERROR(IF(INDEX('Consolidated Games'!$M:$M,MATCH(ChangeLog[[#This Row],[ROW_ID]],'Consolidated Games'!$T:$T,0))="","",INDEX('Consolidated Games'!$M:$M,MATCH(ChangeLog[[#This Row],[ROW_ID]],'Consolidated Games'!$T:$T,0))),"")</f>
        <v>GOLD</v>
      </c>
      <c r="P65" s="33" t="str" cm="1">
        <f t="array" ref="P65">IF(NOT(ISNUMBER(ChangeLog[[#This Row],[Clean Row]])),"",IFERROR(IF(INDEX('Consolidated Games'!$J:$J,ChangeLog[[#This Row],[Clean Row]])="","",INDEX('Consolidated Games'!$J:$J,ChangeLog[[#This Row],[Clean Row]])),""))</f>
        <v>KHOR CHEK LEONG_x000D_
 SIEW SHAW HER</v>
      </c>
      <c r="Q65" s="31">
        <v>995</v>
      </c>
      <c r="R65" s="66">
        <f>IFERROR(MATCH(T65,'Consolidated Games'!$T:$T,0),"—")</f>
        <v>1652</v>
      </c>
      <c r="S65" s="34" t="s">
        <v>7969</v>
      </c>
      <c r="T65">
        <v>1649</v>
      </c>
    </row>
    <row r="66" spans="1:20" x14ac:dyDescent="0.25">
      <c r="A66" s="54">
        <v>62</v>
      </c>
      <c r="B66" s="31" t="s">
        <v>1</v>
      </c>
      <c r="C66" s="31"/>
      <c r="D66" s="31" t="s">
        <v>12686</v>
      </c>
      <c r="E66" s="31" t="str" cm="1">
        <f t="array" ref="E66">IF(NOT(ISNUMBER(ChangeLog[[#This Row],[Orig Row]])),"",IFERROR(INDEX(IF(ChangeLog[[#This Row],[Games]]="SEA Games",'SNOC SEAG'!$A:$A,IF(ChangeLog[[#This Row],[Games]]="Olympic Games",'SNOC OG'!$A:$A,IF(ChangeLog[[#This Row],[Games]]="Commonweatlh Games",'SNOC CW Games'!$A:$A,'SNOC AG'!$A:$A))),ChangeLog[[#This Row],[Orig Row]]),""))</f>
        <v>Lock Hong Kit_x000D_
 Leow Cheng Hong</v>
      </c>
      <c r="F66" s="31">
        <v>1983</v>
      </c>
      <c r="G66" s="31" t="s">
        <v>6909</v>
      </c>
      <c r="H66" s="102" t="s">
        <v>7996</v>
      </c>
      <c r="I66" s="32" t="str" cm="1">
        <f t="array" ref="I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6" s="32" t="str" cm="1">
        <f t="array" ref="J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National Lark</v>
      </c>
      <c r="K66" s="32" t="str" cm="1">
        <f t="array" ref="K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6" s="33" t="str">
        <f>IFERROR(IF(INDEX('Consolidated Games'!$D:$D,MATCH(ChangeLog[[#This Row],[ROW_ID]],'Consolidated Games'!$T:$T,0))="","",INDEX('Consolidated Games'!$D:$D,MATCH(ChangeLog[[#This Row],[ROW_ID]],'Consolidated Games'!$T:$T,0))),"")</f>
        <v>SAILING</v>
      </c>
      <c r="M66" s="33" t="str">
        <f>IFERROR(IF(INDEX('Consolidated Games'!$E:$E,MATCH(ChangeLog[[#This Row],[ROW_ID]],'Consolidated Games'!$T:$T,0))="","",INDEX('Consolidated Games'!$E:$E,MATCH(ChangeLog[[#This Row],[ROW_ID]],'Consolidated Games'!$T:$T,0))),"")</f>
        <v>SAILING</v>
      </c>
      <c r="N66" s="33" t="str" cm="1">
        <f t="array" ref="N66">IF(NOT(ISNUMBER(ChangeLog[[#This Row],[Clean Row]])),"",IFERROR(IF(INDEX('Consolidated Games'!$G:$G,ChangeLog[[#This Row],[Clean Row]])="","",INDEX('Consolidated Games'!$G:$G,ChangeLog[[#This Row],[Clean Row]])),""))</f>
        <v>NATIONAL LARK</v>
      </c>
      <c r="O66" s="33" t="str">
        <f>IFERROR(IF(INDEX('Consolidated Games'!$M:$M,MATCH(ChangeLog[[#This Row],[ROW_ID]],'Consolidated Games'!$T:$T,0))="","",INDEX('Consolidated Games'!$M:$M,MATCH(ChangeLog[[#This Row],[ROW_ID]],'Consolidated Games'!$T:$T,0))),"")</f>
        <v>GOLD</v>
      </c>
      <c r="P66" s="33" t="str" cm="1">
        <f t="array" ref="P66">IF(NOT(ISNUMBER(ChangeLog[[#This Row],[Clean Row]])),"",IFERROR(IF(INDEX('Consolidated Games'!$J:$J,ChangeLog[[#This Row],[Clean Row]])="","",INDEX('Consolidated Games'!$J:$J,ChangeLog[[#This Row],[Clean Row]])),""))</f>
        <v>LOCK HONG KIT_x000D_
 LEOW CHENG HONG</v>
      </c>
      <c r="Q66" s="31">
        <v>996</v>
      </c>
      <c r="R66" s="66">
        <f>IFERROR(MATCH(T66,'Consolidated Games'!$T:$T,0),"—")</f>
        <v>1653</v>
      </c>
      <c r="S66" s="34" t="s">
        <v>7969</v>
      </c>
      <c r="T66">
        <v>1650</v>
      </c>
    </row>
    <row r="67" spans="1:20" x14ac:dyDescent="0.25">
      <c r="A67" s="54">
        <v>63</v>
      </c>
      <c r="B67" s="31" t="s">
        <v>1</v>
      </c>
      <c r="C67" s="31"/>
      <c r="D67" s="31" t="s">
        <v>12686</v>
      </c>
      <c r="E67" s="31" t="str" cm="1">
        <f t="array" ref="E67">IF(NOT(ISNUMBER(ChangeLog[[#This Row],[Orig Row]])),"",IFERROR(INDEX(IF(ChangeLog[[#This Row],[Games]]="SEA Games",'SNOC SEAG'!$A:$A,IF(ChangeLog[[#This Row],[Games]]="Olympic Games",'SNOC OG'!$A:$A,IF(ChangeLog[[#This Row],[Games]]="Commonweatlh Games",'SNOC CW Games'!$A:$A,'SNOC AG'!$A:$A))),ChangeLog[[#This Row],[Orig Row]]),""))</f>
        <v>Tan Swee Hing_x000D_
 Wong Ming Chee</v>
      </c>
      <c r="F67" s="31">
        <v>1983</v>
      </c>
      <c r="G67" s="31" t="s">
        <v>6909</v>
      </c>
      <c r="H67" s="102" t="s">
        <v>7996</v>
      </c>
      <c r="I67" s="32" t="str" cm="1">
        <f t="array" ref="I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7" s="32" t="str" cm="1">
        <f t="array" ref="J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Maxi 77</v>
      </c>
      <c r="K67" s="32" t="str" cm="1">
        <f t="array" ref="K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7" s="33" t="str">
        <f>IFERROR(IF(INDEX('Consolidated Games'!$D:$D,MATCH(ChangeLog[[#This Row],[ROW_ID]],'Consolidated Games'!$T:$T,0))="","",INDEX('Consolidated Games'!$D:$D,MATCH(ChangeLog[[#This Row],[ROW_ID]],'Consolidated Games'!$T:$T,0))),"")</f>
        <v>SAILING</v>
      </c>
      <c r="M67" s="33" t="str">
        <f>IFERROR(IF(INDEX('Consolidated Games'!$E:$E,MATCH(ChangeLog[[#This Row],[ROW_ID]],'Consolidated Games'!$T:$T,0))="","",INDEX('Consolidated Games'!$E:$E,MATCH(ChangeLog[[#This Row],[ROW_ID]],'Consolidated Games'!$T:$T,0))),"")</f>
        <v>SAILING</v>
      </c>
      <c r="N67" s="33" t="str" cm="1">
        <f t="array" ref="N67">IF(NOT(ISNUMBER(ChangeLog[[#This Row],[Clean Row]])),"",IFERROR(IF(INDEX('Consolidated Games'!$G:$G,ChangeLog[[#This Row],[Clean Row]])="","",INDEX('Consolidated Games'!$G:$G,ChangeLog[[#This Row],[Clean Row]])),""))</f>
        <v>MAXI 77</v>
      </c>
      <c r="O67" s="33" t="str">
        <f>IFERROR(IF(INDEX('Consolidated Games'!$M:$M,MATCH(ChangeLog[[#This Row],[ROW_ID]],'Consolidated Games'!$T:$T,0))="","",INDEX('Consolidated Games'!$M:$M,MATCH(ChangeLog[[#This Row],[ROW_ID]],'Consolidated Games'!$T:$T,0))),"")</f>
        <v>GOLD</v>
      </c>
      <c r="P67" s="33" t="str" cm="1">
        <f t="array" ref="P67">IF(NOT(ISNUMBER(ChangeLog[[#This Row],[Clean Row]])),"",IFERROR(IF(INDEX('Consolidated Games'!$J:$J,ChangeLog[[#This Row],[Clean Row]])="","",INDEX('Consolidated Games'!$J:$J,ChangeLog[[#This Row],[Clean Row]])),""))</f>
        <v>TAN SWEE HING_x000D_
 WONG MING CHEE</v>
      </c>
      <c r="Q67" s="31">
        <v>997</v>
      </c>
      <c r="R67" s="66">
        <f>IFERROR(MATCH(T67,'Consolidated Games'!$T:$T,0),"—")</f>
        <v>1654</v>
      </c>
      <c r="S67" s="34" t="s">
        <v>7969</v>
      </c>
      <c r="T67">
        <v>1651</v>
      </c>
    </row>
    <row r="68" spans="1:20" x14ac:dyDescent="0.25">
      <c r="A68" s="54">
        <v>64</v>
      </c>
      <c r="B68" s="31" t="s">
        <v>1</v>
      </c>
      <c r="C68" s="31"/>
      <c r="D68" s="31" t="s">
        <v>12686</v>
      </c>
      <c r="E68" s="31" t="str" cm="1">
        <f t="array" ref="E68">IF(NOT(ISNUMBER(ChangeLog[[#This Row],[Orig Row]])),"",IFERROR(INDEX(IF(ChangeLog[[#This Row],[Games]]="SEA Games",'SNOC SEAG'!$A:$A,IF(ChangeLog[[#This Row],[Games]]="Olympic Games",'SNOC OG'!$A:$A,IF(ChangeLog[[#This Row],[Games]]="Commonweatlh Games",'SNOC CW Games'!$A:$A,'SNOC AG'!$A:$A))),ChangeLog[[#This Row],[Orig Row]]),""))</f>
        <v>Tan Tee Suan_x000D_
 Edwin Low</v>
      </c>
      <c r="F68" s="31">
        <v>1983</v>
      </c>
      <c r="G68" s="31" t="s">
        <v>6909</v>
      </c>
      <c r="H68" s="102" t="s">
        <v>7996</v>
      </c>
      <c r="I68" s="32" t="str" cm="1">
        <f t="array" ref="I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68" s="32" t="str" cm="1">
        <f t="array" ref="J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Hobie 16</v>
      </c>
      <c r="K68" s="32" t="str" cm="1">
        <f t="array" ref="K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68" s="33" t="str">
        <f>IFERROR(IF(INDEX('Consolidated Games'!$D:$D,MATCH(ChangeLog[[#This Row],[ROW_ID]],'Consolidated Games'!$T:$T,0))="","",INDEX('Consolidated Games'!$D:$D,MATCH(ChangeLog[[#This Row],[ROW_ID]],'Consolidated Games'!$T:$T,0))),"")</f>
        <v>SAILING</v>
      </c>
      <c r="M68" s="33" t="str">
        <f>IFERROR(IF(INDEX('Consolidated Games'!$E:$E,MATCH(ChangeLog[[#This Row],[ROW_ID]],'Consolidated Games'!$T:$T,0))="","",INDEX('Consolidated Games'!$E:$E,MATCH(ChangeLog[[#This Row],[ROW_ID]],'Consolidated Games'!$T:$T,0))),"")</f>
        <v>SAILING</v>
      </c>
      <c r="N68" s="33" t="str" cm="1">
        <f t="array" ref="N68">IF(NOT(ISNUMBER(ChangeLog[[#This Row],[Clean Row]])),"",IFERROR(IF(INDEX('Consolidated Games'!$G:$G,ChangeLog[[#This Row],[Clean Row]])="","",INDEX('Consolidated Games'!$G:$G,ChangeLog[[#This Row],[Clean Row]])),""))</f>
        <v>HOBIE 16</v>
      </c>
      <c r="O68" s="33" t="str">
        <f>IFERROR(IF(INDEX('Consolidated Games'!$M:$M,MATCH(ChangeLog[[#This Row],[ROW_ID]],'Consolidated Games'!$T:$T,0))="","",INDEX('Consolidated Games'!$M:$M,MATCH(ChangeLog[[#This Row],[ROW_ID]],'Consolidated Games'!$T:$T,0))),"")</f>
        <v>GOLD</v>
      </c>
      <c r="P68" s="33" t="str" cm="1">
        <f t="array" ref="P68">IF(NOT(ISNUMBER(ChangeLog[[#This Row],[Clean Row]])),"",IFERROR(IF(INDEX('Consolidated Games'!$J:$J,ChangeLog[[#This Row],[Clean Row]])="","",INDEX('Consolidated Games'!$J:$J,ChangeLog[[#This Row],[Clean Row]])),""))</f>
        <v>TAN TEE SUAN_x000D_
 EDWIN LOW</v>
      </c>
      <c r="Q68" s="31">
        <v>998</v>
      </c>
      <c r="R68" s="66">
        <f>IFERROR(MATCH(T68,'Consolidated Games'!$T:$T,0),"—")</f>
        <v>1655</v>
      </c>
      <c r="S68" s="34" t="s">
        <v>7969</v>
      </c>
      <c r="T68">
        <v>1652</v>
      </c>
    </row>
    <row r="69" spans="1:20" ht="323.10000000000002" customHeight="1" x14ac:dyDescent="0.25">
      <c r="A69" s="54">
        <v>65</v>
      </c>
      <c r="B69" s="31" t="s">
        <v>8002</v>
      </c>
      <c r="C69" s="31" t="s">
        <v>7970</v>
      </c>
      <c r="D69" s="31" t="s">
        <v>12686</v>
      </c>
      <c r="E69" s="31" t="str" cm="1">
        <f t="array" ref="E69">IF(NOT(ISNUMBER(ChangeLog[[#This Row],[Orig Row]])),"",IFERROR(INDEX(IF(ChangeLog[[#This Row],[Games]]="SEA Games",'SNOC SEAG'!$A:$A,IF(ChangeLog[[#This Row],[Games]]="Olympic Games",'SNOC OG'!$A:$A,IF(ChangeLog[[#This Row],[Games]]="Commonweatlh Games",'SNOC CW Games'!$A:$A,'SNOC AG'!$A:$A))),ChangeLog[[#This Row],[Orig Row]]),""))</f>
        <v/>
      </c>
      <c r="F69" s="31">
        <v>1985</v>
      </c>
      <c r="G69" s="31" t="s">
        <v>8003</v>
      </c>
      <c r="H69" s="35" t="s">
        <v>8033</v>
      </c>
      <c r="I69" s="32" t="str" cm="1">
        <f t="array" ref="I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69" s="32" t="str" cm="1">
        <f t="array" ref="J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69" s="32" t="str" cm="1">
        <f t="array" ref="K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69" s="33" t="str">
        <f>IFERROR(IF(INDEX('Consolidated Games'!$D:$D,MATCH(ChangeLog[[#This Row],[ROW_ID]],'Consolidated Games'!$T:$T,0))="","",INDEX('Consolidated Games'!$D:$D,MATCH(ChangeLog[[#This Row],[ROW_ID]],'Consolidated Games'!$T:$T,0))),"")</f>
        <v>WATER POLO</v>
      </c>
      <c r="M69" s="33" t="str">
        <f>IFERROR(IF(INDEX('Consolidated Games'!$E:$E,MATCH(ChangeLog[[#This Row],[ROW_ID]],'Consolidated Games'!$T:$T,0))="","",INDEX('Consolidated Games'!$E:$E,MATCH(ChangeLog[[#This Row],[ROW_ID]],'Consolidated Games'!$T:$T,0))),"")</f>
        <v>WATER POLO</v>
      </c>
      <c r="N69" s="33" t="str" cm="1">
        <f t="array" ref="N69">IF(NOT(ISNUMBER(ChangeLog[[#This Row],[Clean Row]])),"",IFERROR(IF(INDEX('Consolidated Games'!$G:$G,ChangeLog[[#This Row],[Clean Row]])="","",INDEX('Consolidated Games'!$G:$G,ChangeLog[[#This Row],[Clean Row]])),""))</f>
        <v>TEAM</v>
      </c>
      <c r="O69" s="33" t="str">
        <f>IFERROR(IF(INDEX('Consolidated Games'!$M:$M,MATCH(ChangeLog[[#This Row],[ROW_ID]],'Consolidated Games'!$T:$T,0))="","",INDEX('Consolidated Games'!$M:$M,MATCH(ChangeLog[[#This Row],[ROW_ID]],'Consolidated Games'!$T:$T,0))),"")</f>
        <v>GOLD</v>
      </c>
      <c r="P69" s="33" t="str" cm="1">
        <f t="array" ref="P69">IF(NOT(ISNUMBER(ChangeLog[[#This Row],[Clean Row]])),"",IFERROR(IF(INDEX('Consolidated Games'!$J:$J,ChangeLog[[#This Row],[Clean Row]])="","",INDEX('Consolidated Games'!$J:$J,ChangeLog[[#This Row],[Clean Row]])),""))</f>
        <v>SINGAPORE</v>
      </c>
      <c r="Q69" s="31"/>
      <c r="R69" s="66">
        <f>IFERROR(MATCH(T69,'Consolidated Games'!$T:$T,0),"—")</f>
        <v>1696</v>
      </c>
      <c r="S69" s="34" t="s">
        <v>7969</v>
      </c>
      <c r="T69">
        <v>1693</v>
      </c>
    </row>
    <row r="70" spans="1:20" x14ac:dyDescent="0.25">
      <c r="A70" s="54">
        <v>66</v>
      </c>
      <c r="B70" s="31" t="s">
        <v>1</v>
      </c>
      <c r="C70" s="31"/>
      <c r="D70" s="31" t="s">
        <v>12686</v>
      </c>
      <c r="E70" s="31" t="str" cm="1">
        <f t="array" ref="E70">IF(NOT(ISNUMBER(ChangeLog[[#This Row],[Orig Row]])),"",IFERROR(INDEX(IF(ChangeLog[[#This Row],[Games]]="SEA Games",'SNOC SEAG'!$A:$A,IF(ChangeLog[[#This Row],[Games]]="Olympic Games",'SNOC OG'!$A:$A,IF(ChangeLog[[#This Row],[Games]]="Commonweatlh Games",'SNOC CW Games'!$A:$A,'SNOC AG'!$A:$A))),ChangeLog[[#This Row],[Orig Row]]),""))</f>
        <v>Men's Team</v>
      </c>
      <c r="F70" s="31">
        <v>1985</v>
      </c>
      <c r="G70" s="31" t="s">
        <v>6909</v>
      </c>
      <c r="H70" s="35" t="s">
        <v>8034</v>
      </c>
      <c r="I70" s="32" t="str" cm="1">
        <f t="array" ref="I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Soccer</v>
      </c>
      <c r="J70" s="32" t="str" cm="1">
        <f t="array" ref="J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70" s="32" t="str" cm="1">
        <f t="array" ref="K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0" s="33" t="str">
        <f>IFERROR(IF(INDEX('Consolidated Games'!$D:$D,MATCH(ChangeLog[[#This Row],[ROW_ID]],'Consolidated Games'!$T:$T,0))="","",INDEX('Consolidated Games'!$D:$D,MATCH(ChangeLog[[#This Row],[ROW_ID]],'Consolidated Games'!$T:$T,0))),"")</f>
        <v>FOOTBALL</v>
      </c>
      <c r="M70" s="33" t="str">
        <f>IFERROR(IF(INDEX('Consolidated Games'!$E:$E,MATCH(ChangeLog[[#This Row],[ROW_ID]],'Consolidated Games'!$T:$T,0))="","",INDEX('Consolidated Games'!$E:$E,MATCH(ChangeLog[[#This Row],[ROW_ID]],'Consolidated Games'!$T:$T,0))),"")</f>
        <v>FOOTBALL</v>
      </c>
      <c r="N70" s="33" t="str" cm="1">
        <f t="array" ref="N70">IF(NOT(ISNUMBER(ChangeLog[[#This Row],[Clean Row]])),"",IFERROR(IF(INDEX('Consolidated Games'!$G:$G,ChangeLog[[#This Row],[Clean Row]])="","",INDEX('Consolidated Games'!$G:$G,ChangeLog[[#This Row],[Clean Row]])),""))</f>
        <v>TEAM</v>
      </c>
      <c r="O70" s="33" t="str">
        <f>IFERROR(IF(INDEX('Consolidated Games'!$M:$M,MATCH(ChangeLog[[#This Row],[ROW_ID]],'Consolidated Games'!$T:$T,0))="","",INDEX('Consolidated Games'!$M:$M,MATCH(ChangeLog[[#This Row],[ROW_ID]],'Consolidated Games'!$T:$T,0))),"")</f>
        <v>SILVER</v>
      </c>
      <c r="P70" s="33" t="str" cm="1">
        <f t="array" ref="P70">IF(NOT(ISNUMBER(ChangeLog[[#This Row],[Clean Row]])),"",IFERROR(IF(INDEX('Consolidated Games'!$J:$J,ChangeLog[[#This Row],[Clean Row]])="","",INDEX('Consolidated Games'!$J:$J,ChangeLog[[#This Row],[Clean Row]])),""))</f>
        <v>SINGAPORE</v>
      </c>
      <c r="Q70" s="31">
        <v>1023</v>
      </c>
      <c r="R70" s="66">
        <f>IFERROR(MATCH(T70,'Consolidated Games'!$T:$T,0),"—")</f>
        <v>1725</v>
      </c>
      <c r="S70" s="34" t="s">
        <v>7969</v>
      </c>
      <c r="T70">
        <v>1722</v>
      </c>
    </row>
    <row r="71" spans="1:20" x14ac:dyDescent="0.25">
      <c r="A71" s="54">
        <v>67</v>
      </c>
      <c r="B71" s="31" t="s">
        <v>1</v>
      </c>
      <c r="C71" s="31"/>
      <c r="D71" s="31" t="s">
        <v>12686</v>
      </c>
      <c r="E71" s="31" t="str" cm="1">
        <f t="array" ref="E71">IF(NOT(ISNUMBER(ChangeLog[[#This Row],[Orig Row]])),"",IFERROR(INDEX(IF(ChangeLog[[#This Row],[Games]]="SEA Games",'SNOC SEAG'!$A:$A,IF(ChangeLog[[#This Row],[Games]]="Olympic Games",'SNOC OG'!$A:$A,IF(ChangeLog[[#This Row],[Games]]="Commonweatlh Games",'SNOC CW Games'!$A:$A,'SNOC AG'!$A:$A))),ChangeLog[[#This Row],[Orig Row]]),""))</f>
        <v>Women's Team</v>
      </c>
      <c r="F71" s="31">
        <v>1985</v>
      </c>
      <c r="G71" s="31" t="s">
        <v>6909</v>
      </c>
      <c r="H71" s="35" t="s">
        <v>8034</v>
      </c>
      <c r="I71" s="32" t="str" cm="1">
        <f t="array" ref="I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Soccer</v>
      </c>
      <c r="J71" s="32" t="str" cm="1">
        <f t="array" ref="J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71" s="32" t="str" cm="1">
        <f t="array" ref="K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1" s="33" t="str">
        <f>IFERROR(IF(INDEX('Consolidated Games'!$D:$D,MATCH(ChangeLog[[#This Row],[ROW_ID]],'Consolidated Games'!$T:$T,0))="","",INDEX('Consolidated Games'!$D:$D,MATCH(ChangeLog[[#This Row],[ROW_ID]],'Consolidated Games'!$T:$T,0))),"")</f>
        <v>FOOTBALL</v>
      </c>
      <c r="M71" s="33" t="str">
        <f>IFERROR(IF(INDEX('Consolidated Games'!$E:$E,MATCH(ChangeLog[[#This Row],[ROW_ID]],'Consolidated Games'!$T:$T,0))="","",INDEX('Consolidated Games'!$E:$E,MATCH(ChangeLog[[#This Row],[ROW_ID]],'Consolidated Games'!$T:$T,0))),"")</f>
        <v>FOOTBALL</v>
      </c>
      <c r="N71" s="33" t="str" cm="1">
        <f t="array" ref="N71">IF(NOT(ISNUMBER(ChangeLog[[#This Row],[Clean Row]])),"",IFERROR(IF(INDEX('Consolidated Games'!$G:$G,ChangeLog[[#This Row],[Clean Row]])="","",INDEX('Consolidated Games'!$G:$G,ChangeLog[[#This Row],[Clean Row]])),""))</f>
        <v>TEAM</v>
      </c>
      <c r="O71" s="33" t="str">
        <f>IFERROR(IF(INDEX('Consolidated Games'!$M:$M,MATCH(ChangeLog[[#This Row],[ROW_ID]],'Consolidated Games'!$T:$T,0))="","",INDEX('Consolidated Games'!$M:$M,MATCH(ChangeLog[[#This Row],[ROW_ID]],'Consolidated Games'!$T:$T,0))),"")</f>
        <v>SILVER</v>
      </c>
      <c r="P71" s="33" t="str" cm="1">
        <f t="array" ref="P71">IF(NOT(ISNUMBER(ChangeLog[[#This Row],[Clean Row]])),"",IFERROR(IF(INDEX('Consolidated Games'!$J:$J,ChangeLog[[#This Row],[Clean Row]])="","",INDEX('Consolidated Games'!$J:$J,ChangeLog[[#This Row],[Clean Row]])),""))</f>
        <v>SINGAPORE</v>
      </c>
      <c r="Q71" s="31">
        <v>1024</v>
      </c>
      <c r="R71" s="66">
        <f>IFERROR(MATCH(T71,'Consolidated Games'!$T:$T,0),"—")</f>
        <v>1726</v>
      </c>
      <c r="S71" s="34" t="s">
        <v>7969</v>
      </c>
      <c r="T71">
        <v>1723</v>
      </c>
    </row>
    <row r="72" spans="1:20" ht="84.95" customHeight="1" x14ac:dyDescent="0.25">
      <c r="A72" s="54">
        <v>68</v>
      </c>
      <c r="B72" s="31" t="s">
        <v>1</v>
      </c>
      <c r="C72" s="31"/>
      <c r="D72" s="31" t="s">
        <v>12686</v>
      </c>
      <c r="E72" s="31" t="str" cm="1">
        <f t="array" ref="E72">IF(NOT(ISNUMBER(ChangeLog[[#This Row],[Orig Row]])),"",IFERROR(INDEX(IF(ChangeLog[[#This Row],[Games]]="SEA Games",'SNOC SEAG'!$A:$A,IF(ChangeLog[[#This Row],[Games]]="Olympic Games",'SNOC OG'!$A:$A,IF(ChangeLog[[#This Row],[Games]]="Commonweatlh Games",'SNOC CW Games'!$A:$A,'SNOC AG'!$A:$A))),ChangeLog[[#This Row],[Orig Row]]),""))</f>
        <v>Lee Po Ling</v>
      </c>
      <c r="F72" s="31">
        <v>1985</v>
      </c>
      <c r="G72" s="31" t="s">
        <v>6909</v>
      </c>
      <c r="H72" s="35" t="s">
        <v>7984</v>
      </c>
      <c r="I72" s="32" t="str" cm="1">
        <f t="array" ref="I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72" s="32" t="str" cm="1">
        <f t="array" ref="J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Springboard</v>
      </c>
      <c r="K72" s="32" t="str" cm="1">
        <f t="array" ref="K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2" s="33" t="str">
        <f>IFERROR(IF(INDEX('Consolidated Games'!$D:$D,MATCH(ChangeLog[[#This Row],[ROW_ID]],'Consolidated Games'!$T:$T,0))="","",INDEX('Consolidated Games'!$D:$D,MATCH(ChangeLog[[#This Row],[ROW_ID]],'Consolidated Games'!$T:$T,0))),"")</f>
        <v>DIVING</v>
      </c>
      <c r="M72" s="33" t="str">
        <f>IFERROR(IF(INDEX('Consolidated Games'!$E:$E,MATCH(ChangeLog[[#This Row],[ROW_ID]],'Consolidated Games'!$T:$T,0))="","",INDEX('Consolidated Games'!$E:$E,MATCH(ChangeLog[[#This Row],[ROW_ID]],'Consolidated Games'!$T:$T,0))),"")</f>
        <v>DIVING</v>
      </c>
      <c r="N72" s="33" t="str" cm="1">
        <f t="array" ref="N72">IF(NOT(ISNUMBER(ChangeLog[[#This Row],[Clean Row]])),"",IFERROR(IF(INDEX('Consolidated Games'!$G:$G,ChangeLog[[#This Row],[Clean Row]])="","",INDEX('Consolidated Games'!$G:$G,ChangeLog[[#This Row],[Clean Row]])),""))</f>
        <v>1M SPRINGBOARD</v>
      </c>
      <c r="O72" s="33" t="str">
        <f>IFERROR(IF(INDEX('Consolidated Games'!$M:$M,MATCH(ChangeLog[[#This Row],[ROW_ID]],'Consolidated Games'!$T:$T,0))="","",INDEX('Consolidated Games'!$M:$M,MATCH(ChangeLog[[#This Row],[ROW_ID]],'Consolidated Games'!$T:$T,0))),"")</f>
        <v>BRONZE</v>
      </c>
      <c r="P72" s="33" t="str" cm="1">
        <f t="array" ref="P72">IF(NOT(ISNUMBER(ChangeLog[[#This Row],[Clean Row]])),"",IFERROR(IF(INDEX('Consolidated Games'!$J:$J,ChangeLog[[#This Row],[Clean Row]])="","",INDEX('Consolidated Games'!$J:$J,ChangeLog[[#This Row],[Clean Row]])),""))</f>
        <v>LEE PO LING</v>
      </c>
      <c r="Q72" s="31">
        <v>1026</v>
      </c>
      <c r="R72" s="66">
        <f>IFERROR(MATCH(T72,'Consolidated Games'!$T:$T,0),"—")</f>
        <v>1697</v>
      </c>
      <c r="S72" s="34" t="s">
        <v>7969</v>
      </c>
      <c r="T72">
        <v>1694</v>
      </c>
    </row>
    <row r="73" spans="1:20" x14ac:dyDescent="0.25">
      <c r="A73" s="54">
        <v>69</v>
      </c>
      <c r="B73" s="31" t="s">
        <v>1</v>
      </c>
      <c r="C73" s="31"/>
      <c r="D73" s="31" t="s">
        <v>12686</v>
      </c>
      <c r="E73" s="31" t="str" cm="1">
        <f t="array" ref="E73">IF(NOT(ISNUMBER(ChangeLog[[#This Row],[Orig Row]])),"",IFERROR(INDEX(IF(ChangeLog[[#This Row],[Games]]="SEA Games",'SNOC SEAG'!$A:$A,IF(ChangeLog[[#This Row],[Games]]="Olympic Games",'SNOC OG'!$A:$A,IF(ChangeLog[[#This Row],[Games]]="Commonweatlh Games",'SNOC CW Games'!$A:$A,'SNOC AG'!$A:$A))),ChangeLog[[#This Row],[Orig Row]]),""))</f>
        <v>Chua Tn Ching</v>
      </c>
      <c r="F73" s="31">
        <v>1985</v>
      </c>
      <c r="G73" s="31" t="s">
        <v>6909</v>
      </c>
      <c r="H73" s="102" t="s">
        <v>7996</v>
      </c>
      <c r="I73" s="32" t="str" cm="1">
        <f t="array" ref="I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3" s="32" t="str" cm="1">
        <f t="array" ref="J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Windglider</v>
      </c>
      <c r="K73" s="32" t="str" cm="1">
        <f t="array" ref="K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3" s="33" t="str">
        <f>IFERROR(IF(INDEX('Consolidated Games'!$D:$D,MATCH(ChangeLog[[#This Row],[ROW_ID]],'Consolidated Games'!$T:$T,0))="","",INDEX('Consolidated Games'!$D:$D,MATCH(ChangeLog[[#This Row],[ROW_ID]],'Consolidated Games'!$T:$T,0))),"")</f>
        <v>SAILING</v>
      </c>
      <c r="M73" s="33" t="str">
        <f>IFERROR(IF(INDEX('Consolidated Games'!$E:$E,MATCH(ChangeLog[[#This Row],[ROW_ID]],'Consolidated Games'!$T:$T,0))="","",INDEX('Consolidated Games'!$E:$E,MATCH(ChangeLog[[#This Row],[ROW_ID]],'Consolidated Games'!$T:$T,0))),"")</f>
        <v>WINDSURFING</v>
      </c>
      <c r="N73" s="33" t="str" cm="1">
        <f t="array" ref="N73">IF(NOT(ISNUMBER(ChangeLog[[#This Row],[Clean Row]])),"",IFERROR(IF(INDEX('Consolidated Games'!$G:$G,ChangeLog[[#This Row],[Clean Row]])="","",INDEX('Consolidated Games'!$G:$G,ChangeLog[[#This Row],[Clean Row]])),""))</f>
        <v>WINDGLIDER</v>
      </c>
      <c r="O73" s="33" t="str">
        <f>IFERROR(IF(INDEX('Consolidated Games'!$M:$M,MATCH(ChangeLog[[#This Row],[ROW_ID]],'Consolidated Games'!$T:$T,0))="","",INDEX('Consolidated Games'!$M:$M,MATCH(ChangeLog[[#This Row],[ROW_ID]],'Consolidated Games'!$T:$T,0))),"")</f>
        <v>BRONZE</v>
      </c>
      <c r="P73" s="33" t="str" cm="1">
        <f t="array" ref="P73">IF(NOT(ISNUMBER(ChangeLog[[#This Row],[Clean Row]])),"",IFERROR(IF(INDEX('Consolidated Games'!$J:$J,ChangeLog[[#This Row],[Clean Row]])="","",INDEX('Consolidated Games'!$J:$J,ChangeLog[[#This Row],[Clean Row]])),""))</f>
        <v>CHUA TN CHING</v>
      </c>
      <c r="Q73" s="31">
        <v>1043</v>
      </c>
      <c r="R73" s="66">
        <f>IFERROR(MATCH(T73,'Consolidated Games'!$T:$T,0),"—")</f>
        <v>1731</v>
      </c>
      <c r="S73" s="34" t="s">
        <v>7969</v>
      </c>
      <c r="T73">
        <v>1728</v>
      </c>
    </row>
    <row r="74" spans="1:20" x14ac:dyDescent="0.25">
      <c r="A74" s="54">
        <v>70</v>
      </c>
      <c r="B74" s="31" t="s">
        <v>1</v>
      </c>
      <c r="C74" s="31"/>
      <c r="D74" s="31" t="s">
        <v>12686</v>
      </c>
      <c r="E74" s="31" t="str" cm="1">
        <f t="array" ref="E74">IF(NOT(ISNUMBER(ChangeLog[[#This Row],[Orig Row]])),"",IFERROR(INDEX(IF(ChangeLog[[#This Row],[Games]]="SEA Games",'SNOC SEAG'!$A:$A,IF(ChangeLog[[#This Row],[Games]]="Olympic Games",'SNOC OG'!$A:$A,IF(ChangeLog[[#This Row],[Games]]="Commonweatlh Games",'SNOC CW Games'!$A:$A,'SNOC AG'!$A:$A))),ChangeLog[[#This Row],[Orig Row]]),""))</f>
        <v>Kelly Chan</v>
      </c>
      <c r="F74" s="31">
        <v>1985</v>
      </c>
      <c r="G74" s="31" t="s">
        <v>6909</v>
      </c>
      <c r="H74" s="102" t="s">
        <v>7996</v>
      </c>
      <c r="I74" s="32" t="str" cm="1">
        <f t="array" ref="I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4" s="32" t="str" cm="1">
        <f t="array" ref="J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King Cobra</v>
      </c>
      <c r="K74" s="32" t="str" cm="1">
        <f t="array" ref="K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4" s="33" t="str">
        <f>IFERROR(IF(INDEX('Consolidated Games'!$D:$D,MATCH(ChangeLog[[#This Row],[ROW_ID]],'Consolidated Games'!$T:$T,0))="","",INDEX('Consolidated Games'!$D:$D,MATCH(ChangeLog[[#This Row],[ROW_ID]],'Consolidated Games'!$T:$T,0))),"")</f>
        <v>SAILING</v>
      </c>
      <c r="M74" s="33" t="str">
        <f>IFERROR(IF(INDEX('Consolidated Games'!$E:$E,MATCH(ChangeLog[[#This Row],[ROW_ID]],'Consolidated Games'!$T:$T,0))="","",INDEX('Consolidated Games'!$E:$E,MATCH(ChangeLog[[#This Row],[ROW_ID]],'Consolidated Games'!$T:$T,0))),"")</f>
        <v>WINDSURFING</v>
      </c>
      <c r="N74" s="33" t="str" cm="1">
        <f t="array" ref="N74">IF(NOT(ISNUMBER(ChangeLog[[#This Row],[Clean Row]])),"",IFERROR(IF(INDEX('Consolidated Games'!$G:$G,ChangeLog[[#This Row],[Clean Row]])="","",INDEX('Consolidated Games'!$G:$G,ChangeLog[[#This Row],[Clean Row]])),""))</f>
        <v>KING COBRA</v>
      </c>
      <c r="O74" s="33" t="str">
        <f>IFERROR(IF(INDEX('Consolidated Games'!$M:$M,MATCH(ChangeLog[[#This Row],[ROW_ID]],'Consolidated Games'!$T:$T,0))="","",INDEX('Consolidated Games'!$M:$M,MATCH(ChangeLog[[#This Row],[ROW_ID]],'Consolidated Games'!$T:$T,0))),"")</f>
        <v>BRONZE</v>
      </c>
      <c r="P74" s="33" t="str" cm="1">
        <f t="array" ref="P74">IF(NOT(ISNUMBER(ChangeLog[[#This Row],[Clean Row]])),"",IFERROR(IF(INDEX('Consolidated Games'!$J:$J,ChangeLog[[#This Row],[Clean Row]])="","",INDEX('Consolidated Games'!$J:$J,ChangeLog[[#This Row],[Clean Row]])),""))</f>
        <v>KELLY CHAN</v>
      </c>
      <c r="Q74" s="31">
        <v>1044</v>
      </c>
      <c r="R74" s="66">
        <f>IFERROR(MATCH(T74,'Consolidated Games'!$T:$T,0),"—")</f>
        <v>1732</v>
      </c>
      <c r="S74" s="34" t="s">
        <v>7969</v>
      </c>
      <c r="T74">
        <v>1729</v>
      </c>
    </row>
    <row r="75" spans="1:20" x14ac:dyDescent="0.25">
      <c r="A75" s="54">
        <v>71</v>
      </c>
      <c r="B75" s="31" t="s">
        <v>1</v>
      </c>
      <c r="C75" s="31"/>
      <c r="D75" s="31" t="s">
        <v>12686</v>
      </c>
      <c r="E75" s="31" t="str" cm="1">
        <f t="array" ref="E75">IF(NOT(ISNUMBER(ChangeLog[[#This Row],[Orig Row]])),"",IFERROR(INDEX(IF(ChangeLog[[#This Row],[Games]]="SEA Games",'SNOC SEAG'!$A:$A,IF(ChangeLog[[#This Row],[Games]]="Olympic Games",'SNOC OG'!$A:$A,IF(ChangeLog[[#This Row],[Games]]="Commonweatlh Games",'SNOC CW Games'!$A:$A,'SNOC AG'!$A:$A))),ChangeLog[[#This Row],[Orig Row]]),""))</f>
        <v>Ramle Salleh</v>
      </c>
      <c r="F75" s="31">
        <v>1985</v>
      </c>
      <c r="G75" s="31" t="s">
        <v>6909</v>
      </c>
      <c r="H75" s="102" t="s">
        <v>7996</v>
      </c>
      <c r="I75" s="32" t="str" cm="1">
        <f t="array" ref="I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5" s="32" t="str" cm="1">
        <f t="array" ref="J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Cobra Vega</v>
      </c>
      <c r="K75" s="32" t="str" cm="1">
        <f t="array" ref="K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75" s="33" t="str">
        <f>IFERROR(IF(INDEX('Consolidated Games'!$D:$D,MATCH(ChangeLog[[#This Row],[ROW_ID]],'Consolidated Games'!$T:$T,0))="","",INDEX('Consolidated Games'!$D:$D,MATCH(ChangeLog[[#This Row],[ROW_ID]],'Consolidated Games'!$T:$T,0))),"")</f>
        <v>SAILING</v>
      </c>
      <c r="M75" s="33" t="str">
        <f>IFERROR(IF(INDEX('Consolidated Games'!$E:$E,MATCH(ChangeLog[[#This Row],[ROW_ID]],'Consolidated Games'!$T:$T,0))="","",INDEX('Consolidated Games'!$E:$E,MATCH(ChangeLog[[#This Row],[ROW_ID]],'Consolidated Games'!$T:$T,0))),"")</f>
        <v>WINDSURFING</v>
      </c>
      <c r="N75" s="33" t="str" cm="1">
        <f t="array" ref="N75">IF(NOT(ISNUMBER(ChangeLog[[#This Row],[Clean Row]])),"",IFERROR(IF(INDEX('Consolidated Games'!$G:$G,ChangeLog[[#This Row],[Clean Row]])="","",INDEX('Consolidated Games'!$G:$G,ChangeLog[[#This Row],[Clean Row]])),""))</f>
        <v>COBRA VEGA</v>
      </c>
      <c r="O75" s="33" t="str">
        <f>IFERROR(IF(INDEX('Consolidated Games'!$M:$M,MATCH(ChangeLog[[#This Row],[ROW_ID]],'Consolidated Games'!$T:$T,0))="","",INDEX('Consolidated Games'!$M:$M,MATCH(ChangeLog[[#This Row],[ROW_ID]],'Consolidated Games'!$T:$T,0))),"")</f>
        <v>BRONZE</v>
      </c>
      <c r="P75" s="33" t="str" cm="1">
        <f t="array" ref="P75">IF(NOT(ISNUMBER(ChangeLog[[#This Row],[Clean Row]])),"",IFERROR(IF(INDEX('Consolidated Games'!$J:$J,ChangeLog[[#This Row],[Clean Row]])="","",INDEX('Consolidated Games'!$J:$J,ChangeLog[[#This Row],[Clean Row]])),""))</f>
        <v>RAMLE SALLEH</v>
      </c>
      <c r="Q75" s="31">
        <v>1045</v>
      </c>
      <c r="R75" s="66">
        <f>IFERROR(MATCH(T75,'Consolidated Games'!$T:$T,0),"—")</f>
        <v>1733</v>
      </c>
      <c r="S75" s="34" t="s">
        <v>7969</v>
      </c>
      <c r="T75">
        <v>1730</v>
      </c>
    </row>
    <row r="76" spans="1:20" x14ac:dyDescent="0.25">
      <c r="A76" s="54">
        <v>72</v>
      </c>
      <c r="B76" s="31" t="s">
        <v>1</v>
      </c>
      <c r="C76" s="31"/>
      <c r="D76" s="31" t="s">
        <v>12686</v>
      </c>
      <c r="E76" s="31" t="str" cm="1">
        <f t="array" ref="E76">IF(NOT(ISNUMBER(ChangeLog[[#This Row],[Orig Row]])),"",IFERROR(INDEX(IF(ChangeLog[[#This Row],[Games]]="SEA Games",'SNOC SEAG'!$A:$A,IF(ChangeLog[[#This Row],[Games]]="Olympic Games",'SNOC OG'!$A:$A,IF(ChangeLog[[#This Row],[Games]]="Commonweatlh Games",'SNOC CW Games'!$A:$A,'SNOC AG'!$A:$A))),ChangeLog[[#This Row],[Orig Row]]),""))</f>
        <v>Tony Tan_x000D_
 Tan Yeok Keong</v>
      </c>
      <c r="F76" s="31">
        <v>1985</v>
      </c>
      <c r="G76" s="31" t="s">
        <v>6909</v>
      </c>
      <c r="H76" s="102" t="s">
        <v>7996</v>
      </c>
      <c r="I76" s="32" t="str" cm="1">
        <f t="array" ref="I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6" s="32" t="str" cm="1">
        <f t="array" ref="J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Enterprise</v>
      </c>
      <c r="K76" s="32" t="str" cm="1">
        <f t="array" ref="K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76" s="33" t="str">
        <f>IFERROR(IF(INDEX('Consolidated Games'!$D:$D,MATCH(ChangeLog[[#This Row],[ROW_ID]],'Consolidated Games'!$T:$T,0))="","",INDEX('Consolidated Games'!$D:$D,MATCH(ChangeLog[[#This Row],[ROW_ID]],'Consolidated Games'!$T:$T,0))),"")</f>
        <v>SAILING</v>
      </c>
      <c r="M76" s="33" t="str">
        <f>IFERROR(IF(INDEX('Consolidated Games'!$E:$E,MATCH(ChangeLog[[#This Row],[ROW_ID]],'Consolidated Games'!$T:$T,0))="","",INDEX('Consolidated Games'!$E:$E,MATCH(ChangeLog[[#This Row],[ROW_ID]],'Consolidated Games'!$T:$T,0))),"")</f>
        <v>SAILING</v>
      </c>
      <c r="N76" s="33" t="str" cm="1">
        <f t="array" ref="N76">IF(NOT(ISNUMBER(ChangeLog[[#This Row],[Clean Row]])),"",IFERROR(IF(INDEX('Consolidated Games'!$G:$G,ChangeLog[[#This Row],[Clean Row]])="","",INDEX('Consolidated Games'!$G:$G,ChangeLog[[#This Row],[Clean Row]])),""))</f>
        <v>ENTERPRISE</v>
      </c>
      <c r="O76" s="33" t="str">
        <f>IFERROR(IF(INDEX('Consolidated Games'!$M:$M,MATCH(ChangeLog[[#This Row],[ROW_ID]],'Consolidated Games'!$T:$T,0))="","",INDEX('Consolidated Games'!$M:$M,MATCH(ChangeLog[[#This Row],[ROW_ID]],'Consolidated Games'!$T:$T,0))),"")</f>
        <v>GOLD</v>
      </c>
      <c r="P76" s="33" t="str" cm="1">
        <f t="array" ref="P76">IF(NOT(ISNUMBER(ChangeLog[[#This Row],[Clean Row]])),"",IFERROR(IF(INDEX('Consolidated Games'!$J:$J,ChangeLog[[#This Row],[Clean Row]])="","",INDEX('Consolidated Games'!$J:$J,ChangeLog[[#This Row],[Clean Row]])),""))</f>
        <v>TONY TAN_x000D_
 TAN YEOK KEONG</v>
      </c>
      <c r="Q76" s="31">
        <v>1046</v>
      </c>
      <c r="R76" s="66">
        <f>IFERROR(MATCH(T76,'Consolidated Games'!$T:$T,0),"—")</f>
        <v>1734</v>
      </c>
      <c r="S76" s="34" t="s">
        <v>7969</v>
      </c>
      <c r="T76">
        <v>1731</v>
      </c>
    </row>
    <row r="77" spans="1:20" x14ac:dyDescent="0.25">
      <c r="A77" s="54">
        <v>73</v>
      </c>
      <c r="B77" s="31" t="s">
        <v>1</v>
      </c>
      <c r="C77" s="31"/>
      <c r="D77" s="31" t="s">
        <v>12686</v>
      </c>
      <c r="E77" s="31" t="str" cm="1">
        <f t="array" ref="E77">IF(NOT(ISNUMBER(ChangeLog[[#This Row],[Orig Row]])),"",IFERROR(INDEX(IF(ChangeLog[[#This Row],[Games]]="SEA Games",'SNOC SEAG'!$A:$A,IF(ChangeLog[[#This Row],[Games]]="Olympic Games",'SNOC OG'!$A:$A,IF(ChangeLog[[#This Row],[Games]]="Commonweatlh Games",'SNOC CW Games'!$A:$A,'SNOC AG'!$A:$A))),ChangeLog[[#This Row],[Orig Row]]),""))</f>
        <v>Michael Tan</v>
      </c>
      <c r="F77" s="31">
        <v>1985</v>
      </c>
      <c r="G77" s="31" t="s">
        <v>6909</v>
      </c>
      <c r="H77" s="102" t="s">
        <v>7996</v>
      </c>
      <c r="I77" s="32" t="str" cm="1">
        <f t="array" ref="I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7" s="32" t="str" cm="1">
        <f t="array" ref="J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Super Mod</v>
      </c>
      <c r="K77" s="32" t="str" cm="1">
        <f t="array" ref="K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7" s="33" t="str">
        <f>IFERROR(IF(INDEX('Consolidated Games'!$D:$D,MATCH(ChangeLog[[#This Row],[ROW_ID]],'Consolidated Games'!$T:$T,0))="","",INDEX('Consolidated Games'!$D:$D,MATCH(ChangeLog[[#This Row],[ROW_ID]],'Consolidated Games'!$T:$T,0))),"")</f>
        <v>SAILING</v>
      </c>
      <c r="M77" s="33" t="str">
        <f>IFERROR(IF(INDEX('Consolidated Games'!$E:$E,MATCH(ChangeLog[[#This Row],[ROW_ID]],'Consolidated Games'!$T:$T,0))="","",INDEX('Consolidated Games'!$E:$E,MATCH(ChangeLog[[#This Row],[ROW_ID]],'Consolidated Games'!$T:$T,0))),"")</f>
        <v>SAILING</v>
      </c>
      <c r="N77" s="33" t="str" cm="1">
        <f t="array" ref="N77">IF(NOT(ISNUMBER(ChangeLog[[#This Row],[Clean Row]])),"",IFERROR(IF(INDEX('Consolidated Games'!$G:$G,ChangeLog[[#This Row],[Clean Row]])="","",INDEX('Consolidated Games'!$G:$G,ChangeLog[[#This Row],[Clean Row]])),""))</f>
        <v>SUPER MOD</v>
      </c>
      <c r="O77" s="33" t="str">
        <f>IFERROR(IF(INDEX('Consolidated Games'!$M:$M,MATCH(ChangeLog[[#This Row],[ROW_ID]],'Consolidated Games'!$T:$T,0))="","",INDEX('Consolidated Games'!$M:$M,MATCH(ChangeLog[[#This Row],[ROW_ID]],'Consolidated Games'!$T:$T,0))),"")</f>
        <v>SILVER</v>
      </c>
      <c r="P77" s="33" t="str" cm="1">
        <f t="array" ref="P77">IF(NOT(ISNUMBER(ChangeLog[[#This Row],[Clean Row]])),"",IFERROR(IF(INDEX('Consolidated Games'!$J:$J,ChangeLog[[#This Row],[Clean Row]])="","",INDEX('Consolidated Games'!$J:$J,ChangeLog[[#This Row],[Clean Row]])),""))</f>
        <v>MICHAEL TAN</v>
      </c>
      <c r="Q77" s="31">
        <v>1047</v>
      </c>
      <c r="R77" s="66">
        <f>IFERROR(MATCH(T77,'Consolidated Games'!$T:$T,0),"—")</f>
        <v>1735</v>
      </c>
      <c r="S77" s="34" t="s">
        <v>7969</v>
      </c>
      <c r="T77">
        <v>1732</v>
      </c>
    </row>
    <row r="78" spans="1:20" x14ac:dyDescent="0.25">
      <c r="A78" s="54">
        <v>74</v>
      </c>
      <c r="B78" s="31" t="s">
        <v>1</v>
      </c>
      <c r="C78" s="31"/>
      <c r="D78" s="31" t="s">
        <v>12686</v>
      </c>
      <c r="E78" s="31" t="str" cm="1">
        <f t="array" ref="E78">IF(NOT(ISNUMBER(ChangeLog[[#This Row],[Orig Row]])),"",IFERROR(INDEX(IF(ChangeLog[[#This Row],[Games]]="SEA Games",'SNOC SEAG'!$A:$A,IF(ChangeLog[[#This Row],[Games]]="Olympic Games",'SNOC OG'!$A:$A,IF(ChangeLog[[#This Row],[Games]]="Commonweatlh Games",'SNOC CW Games'!$A:$A,'SNOC AG'!$A:$A))),ChangeLog[[#This Row],[Orig Row]]),""))</f>
        <v>Tan Swee Hung</v>
      </c>
      <c r="F78" s="31">
        <v>1985</v>
      </c>
      <c r="G78" s="31" t="s">
        <v>6909</v>
      </c>
      <c r="H78" s="102" t="s">
        <v>7996</v>
      </c>
      <c r="I78" s="32" t="str" cm="1">
        <f t="array" ref="I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8" s="32" t="str" cm="1">
        <f t="array" ref="J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 K</v>
      </c>
      <c r="K78" s="32" t="str" cm="1">
        <f t="array" ref="K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8" s="33" t="str">
        <f>IFERROR(IF(INDEX('Consolidated Games'!$D:$D,MATCH(ChangeLog[[#This Row],[ROW_ID]],'Consolidated Games'!$T:$T,0))="","",INDEX('Consolidated Games'!$D:$D,MATCH(ChangeLog[[#This Row],[ROW_ID]],'Consolidated Games'!$T:$T,0))),"")</f>
        <v>SAILING</v>
      </c>
      <c r="M78" s="33" t="str">
        <f>IFERROR(IF(INDEX('Consolidated Games'!$E:$E,MATCH(ChangeLog[[#This Row],[ROW_ID]],'Consolidated Games'!$T:$T,0))="","",INDEX('Consolidated Games'!$E:$E,MATCH(ChangeLog[[#This Row],[ROW_ID]],'Consolidated Games'!$T:$T,0))),"")</f>
        <v>SAILING</v>
      </c>
      <c r="N78" s="33" t="str" cm="1">
        <f t="array" ref="N78">IF(NOT(ISNUMBER(ChangeLog[[#This Row],[Clean Row]])),"",IFERROR(IF(INDEX('Consolidated Games'!$G:$G,ChangeLog[[#This Row],[Clean Row]])="","",INDEX('Consolidated Games'!$G:$G,ChangeLog[[#This Row],[Clean Row]])),""))</f>
        <v>OK</v>
      </c>
      <c r="O78" s="33" t="str">
        <f>IFERROR(IF(INDEX('Consolidated Games'!$M:$M,MATCH(ChangeLog[[#This Row],[ROW_ID]],'Consolidated Games'!$T:$T,0))="","",INDEX('Consolidated Games'!$M:$M,MATCH(ChangeLog[[#This Row],[ROW_ID]],'Consolidated Games'!$T:$T,0))),"")</f>
        <v>SILVER</v>
      </c>
      <c r="P78" s="33" t="str" cm="1">
        <f t="array" ref="P78">IF(NOT(ISNUMBER(ChangeLog[[#This Row],[Clean Row]])),"",IFERROR(IF(INDEX('Consolidated Games'!$J:$J,ChangeLog[[#This Row],[Clean Row]])="","",INDEX('Consolidated Games'!$J:$J,ChangeLog[[#This Row],[Clean Row]])),""))</f>
        <v>TAN SWEE HUNG</v>
      </c>
      <c r="Q78" s="31">
        <v>1048</v>
      </c>
      <c r="R78" s="66">
        <f>IFERROR(MATCH(T78,'Consolidated Games'!$T:$T,0),"—")</f>
        <v>1736</v>
      </c>
      <c r="S78" s="34" t="s">
        <v>7969</v>
      </c>
      <c r="T78">
        <v>1733</v>
      </c>
    </row>
    <row r="79" spans="1:20" x14ac:dyDescent="0.25">
      <c r="A79" s="54">
        <v>75</v>
      </c>
      <c r="B79" s="31" t="s">
        <v>1</v>
      </c>
      <c r="C79" s="31"/>
      <c r="D79" s="31" t="s">
        <v>12686</v>
      </c>
      <c r="E79" s="31" t="str" cm="1">
        <f t="array" ref="E79">IF(NOT(ISNUMBER(ChangeLog[[#This Row],[Orig Row]])),"",IFERROR(INDEX(IF(ChangeLog[[#This Row],[Games]]="SEA Games",'SNOC SEAG'!$A:$A,IF(ChangeLog[[#This Row],[Games]]="Olympic Games",'SNOC OG'!$A:$A,IF(ChangeLog[[#This Row],[Games]]="Commonweatlh Games",'SNOC CW Games'!$A:$A,'SNOC AG'!$A:$A))),ChangeLog[[#This Row],[Orig Row]]),""))</f>
        <v>Tan Tee Suan_x000D_
 Siew Shaw Her</v>
      </c>
      <c r="F79" s="31">
        <v>1985</v>
      </c>
      <c r="G79" s="31" t="s">
        <v>6909</v>
      </c>
      <c r="H79" s="102" t="s">
        <v>7996</v>
      </c>
      <c r="I79" s="32" t="str" cm="1">
        <f t="array" ref="I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79" s="32" t="str" cm="1">
        <f t="array" ref="J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Fireball</v>
      </c>
      <c r="K79" s="32" t="str" cm="1">
        <f t="array" ref="K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79" s="33" t="str">
        <f>IFERROR(IF(INDEX('Consolidated Games'!$D:$D,MATCH(ChangeLog[[#This Row],[ROW_ID]],'Consolidated Games'!$T:$T,0))="","",INDEX('Consolidated Games'!$D:$D,MATCH(ChangeLog[[#This Row],[ROW_ID]],'Consolidated Games'!$T:$T,0))),"")</f>
        <v>SAILING</v>
      </c>
      <c r="M79" s="33" t="str">
        <f>IFERROR(IF(INDEX('Consolidated Games'!$E:$E,MATCH(ChangeLog[[#This Row],[ROW_ID]],'Consolidated Games'!$T:$T,0))="","",INDEX('Consolidated Games'!$E:$E,MATCH(ChangeLog[[#This Row],[ROW_ID]],'Consolidated Games'!$T:$T,0))),"")</f>
        <v>SAILING</v>
      </c>
      <c r="N79" s="33" t="str" cm="1">
        <f t="array" ref="N79">IF(NOT(ISNUMBER(ChangeLog[[#This Row],[Clean Row]])),"",IFERROR(IF(INDEX('Consolidated Games'!$G:$G,ChangeLog[[#This Row],[Clean Row]])="","",INDEX('Consolidated Games'!$G:$G,ChangeLog[[#This Row],[Clean Row]])),""))</f>
        <v>FIREBALL</v>
      </c>
      <c r="O79" s="33" t="str">
        <f>IFERROR(IF(INDEX('Consolidated Games'!$M:$M,MATCH(ChangeLog[[#This Row],[ROW_ID]],'Consolidated Games'!$T:$T,0))="","",INDEX('Consolidated Games'!$M:$M,MATCH(ChangeLog[[#This Row],[ROW_ID]],'Consolidated Games'!$T:$T,0))),"")</f>
        <v>SILVER</v>
      </c>
      <c r="P79" s="33" t="str" cm="1">
        <f t="array" ref="P79">IF(NOT(ISNUMBER(ChangeLog[[#This Row],[Clean Row]])),"",IFERROR(IF(INDEX('Consolidated Games'!$J:$J,ChangeLog[[#This Row],[Clean Row]])="","",INDEX('Consolidated Games'!$J:$J,ChangeLog[[#This Row],[Clean Row]])),""))</f>
        <v>TAN TEE SUAN_x000D_
 SIEW SHAW HER</v>
      </c>
      <c r="Q79" s="31">
        <v>1049</v>
      </c>
      <c r="R79" s="66">
        <f>IFERROR(MATCH(T79,'Consolidated Games'!$T:$T,0),"—")</f>
        <v>1737</v>
      </c>
      <c r="S79" s="34" t="s">
        <v>7969</v>
      </c>
      <c r="T79">
        <v>1734</v>
      </c>
    </row>
    <row r="80" spans="1:20" ht="31.5" x14ac:dyDescent="0.25">
      <c r="A80" s="30">
        <v>76</v>
      </c>
      <c r="B80" s="31" t="s">
        <v>7980</v>
      </c>
      <c r="C80" s="31" t="s">
        <v>7970</v>
      </c>
      <c r="D80" s="31" t="s">
        <v>12686</v>
      </c>
      <c r="E80" s="31" t="str" cm="1">
        <f t="array" ref="E80">IF(NOT(ISNUMBER(ChangeLog[[#This Row],[Orig Row]])),"",IFERROR(INDEX(IF(ChangeLog[[#This Row],[Games]]="SEA Games",'SNOC SEAG'!$A:$A,IF(ChangeLog[[#This Row],[Games]]="Olympic Games",'SNOC OG'!$A:$A,IF(ChangeLog[[#This Row],[Games]]="Commonweatlh Games",'SNOC CW Games'!$A:$A,'SNOC AG'!$A:$A))),ChangeLog[[#This Row],[Orig Row]]),""))</f>
        <v>Waterpolo</v>
      </c>
      <c r="F80" s="31">
        <v>1985</v>
      </c>
      <c r="G80" s="31" t="s">
        <v>8003</v>
      </c>
      <c r="H80" s="35" t="s">
        <v>8038</v>
      </c>
      <c r="I80" s="32" t="str" cm="1">
        <f t="array" ref="I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0" s="32" t="str" cm="1">
        <f t="array" ref="J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Trap 200 birds</v>
      </c>
      <c r="K80" s="32" t="str" cm="1">
        <f t="array" ref="K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0" s="33" t="str">
        <f>IFERROR(IF(INDEX('Consolidated Games'!$D:$D,MATCH(ChangeLog[[#This Row],[ROW_ID]],'Consolidated Games'!$T:$T,0))="","",INDEX('Consolidated Games'!$D:$D,MATCH(ChangeLog[[#This Row],[ROW_ID]],'Consolidated Games'!$T:$T,0))),"")</f>
        <v/>
      </c>
      <c r="M80" s="33" t="str">
        <f>IFERROR(IF(INDEX('Consolidated Games'!$E:$E,MATCH(ChangeLog[[#This Row],[ROW_ID]],'Consolidated Games'!$T:$T,0))="","",INDEX('Consolidated Games'!$E:$E,MATCH(ChangeLog[[#This Row],[ROW_ID]],'Consolidated Games'!$T:$T,0))),"")</f>
        <v/>
      </c>
      <c r="N80" s="33" t="str" cm="1">
        <f t="array" ref="N80">IF(NOT(ISNUMBER(ChangeLog[[#This Row],[Clean Row]])),"",IFERROR(IF(INDEX('Consolidated Games'!$G:$G,ChangeLog[[#This Row],[Clean Row]])="","",INDEX('Consolidated Games'!$G:$G,ChangeLog[[#This Row],[Clean Row]])),""))</f>
        <v/>
      </c>
      <c r="O80" s="33" t="str">
        <f>IFERROR(IF(INDEX('Consolidated Games'!$M:$M,MATCH(ChangeLog[[#This Row],[ROW_ID]],'Consolidated Games'!$T:$T,0))="","",INDEX('Consolidated Games'!$M:$M,MATCH(ChangeLog[[#This Row],[ROW_ID]],'Consolidated Games'!$T:$T,0))),"")</f>
        <v/>
      </c>
      <c r="P80" s="33" t="str" cm="1">
        <f t="array" ref="P80">IF(NOT(ISNUMBER(ChangeLog[[#This Row],[Clean Row]])),"",IFERROR(IF(INDEX('Consolidated Games'!$J:$J,ChangeLog[[#This Row],[Clean Row]])="","",INDEX('Consolidated Games'!$J:$J,ChangeLog[[#This Row],[Clean Row]])),""))</f>
        <v/>
      </c>
      <c r="Q80" s="31">
        <v>1035</v>
      </c>
      <c r="R80" s="65" t="str">
        <f>IFERROR(MATCH(T80,'Consolidated Games'!$T:$T,0),"—")</f>
        <v>—</v>
      </c>
      <c r="S80" s="34" t="s">
        <v>7969</v>
      </c>
    </row>
    <row r="81" spans="1:20" x14ac:dyDescent="0.25">
      <c r="A81" s="54">
        <v>77</v>
      </c>
      <c r="B81" s="31" t="s">
        <v>1</v>
      </c>
      <c r="C81" s="31"/>
      <c r="D81" s="31" t="s">
        <v>12686</v>
      </c>
      <c r="E81" s="31" t="str" cm="1">
        <f t="array" ref="E81">IF(NOT(ISNUMBER(ChangeLog[[#This Row],[Orig Row]])),"",IFERROR(INDEX(IF(ChangeLog[[#This Row],[Games]]="SEA Games",'SNOC SEAG'!$A:$A,IF(ChangeLog[[#This Row],[Games]]="Olympic Games",'SNOC OG'!$A:$A,IF(ChangeLog[[#This Row],[Games]]="Commonweatlh Games",'SNOC CW Games'!$A:$A,'SNOC AG'!$A:$A))),ChangeLog[[#This Row],[Orig Row]]),""))</f>
        <v>Benjamin Lui</v>
      </c>
      <c r="F81" s="31">
        <v>1987</v>
      </c>
      <c r="G81" s="31" t="s">
        <v>6909</v>
      </c>
      <c r="H81" s="35" t="s">
        <v>8040</v>
      </c>
      <c r="I81" s="32" t="str" cm="1">
        <f t="array" ref="I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v>
      </c>
      <c r="J81" s="32" t="str" cm="1">
        <f t="array" ref="J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Individual</v>
      </c>
      <c r="K81" s="32" t="str" cm="1">
        <f t="array" ref="K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1" s="33" t="str">
        <f>IFERROR(IF(INDEX('Consolidated Games'!$D:$D,MATCH(ChangeLog[[#This Row],[ROW_ID]],'Consolidated Games'!$T:$T,0))="","",INDEX('Consolidated Games'!$D:$D,MATCH(ChangeLog[[#This Row],[ROW_ID]],'Consolidated Games'!$T:$T,0))),"")</f>
        <v>CUESPORTS</v>
      </c>
      <c r="M81" s="33" t="str">
        <f>IFERROR(IF(INDEX('Consolidated Games'!$E:$E,MATCH(ChangeLog[[#This Row],[ROW_ID]],'Consolidated Games'!$T:$T,0))="","",INDEX('Consolidated Games'!$E:$E,MATCH(ChangeLog[[#This Row],[ROW_ID]],'Consolidated Games'!$T:$T,0))),"")</f>
        <v>SNOOKER</v>
      </c>
      <c r="N81" s="33" t="str" cm="1">
        <f t="array" ref="N81">IF(NOT(ISNUMBER(ChangeLog[[#This Row],[Clean Row]])),"",IFERROR(IF(INDEX('Consolidated Games'!$G:$G,ChangeLog[[#This Row],[Clean Row]])="","",INDEX('Consolidated Games'!$G:$G,ChangeLog[[#This Row],[Clean Row]])),""))</f>
        <v>SINGLES</v>
      </c>
      <c r="O81" s="33" t="str">
        <f>IFERROR(IF(INDEX('Consolidated Games'!$M:$M,MATCH(ChangeLog[[#This Row],[ROW_ID]],'Consolidated Games'!$T:$T,0))="","",INDEX('Consolidated Games'!$M:$M,MATCH(ChangeLog[[#This Row],[ROW_ID]],'Consolidated Games'!$T:$T,0))),"")</f>
        <v>SILVER</v>
      </c>
      <c r="P81" s="33" t="str" cm="1">
        <f t="array" ref="P81">IF(NOT(ISNUMBER(ChangeLog[[#This Row],[Clean Row]])),"",IFERROR(IF(INDEX('Consolidated Games'!$J:$J,ChangeLog[[#This Row],[Clean Row]])="","",INDEX('Consolidated Games'!$J:$J,ChangeLog[[#This Row],[Clean Row]])),""))</f>
        <v>BENJAMIN LUI</v>
      </c>
      <c r="Q81" s="31">
        <v>1057</v>
      </c>
      <c r="R81" s="66">
        <f>IFERROR(MATCH(T81,'Consolidated Games'!$T:$T,0),"—")</f>
        <v>1794</v>
      </c>
      <c r="S81" s="34" t="s">
        <v>7969</v>
      </c>
      <c r="T81">
        <v>1791</v>
      </c>
    </row>
    <row r="82" spans="1:20" x14ac:dyDescent="0.25">
      <c r="A82" s="54">
        <v>78</v>
      </c>
      <c r="B82" s="31" t="s">
        <v>1</v>
      </c>
      <c r="C82" s="31"/>
      <c r="D82" s="31" t="s">
        <v>12686</v>
      </c>
      <c r="E82" s="31" t="str" cm="1">
        <f t="array" ref="E82">IF(NOT(ISNUMBER(ChangeLog[[#This Row],[Orig Row]])),"",IFERROR(INDEX(IF(ChangeLog[[#This Row],[Games]]="SEA Games",'SNOC SEAG'!$A:$A,IF(ChangeLog[[#This Row],[Games]]="Olympic Games",'SNOC OG'!$A:$A,IF(ChangeLog[[#This Row],[Games]]="Commonweatlh Games",'SNOC CW Games'!$A:$A,'SNOC AG'!$A:$A))),ChangeLog[[#This Row],[Orig Row]]),""))</f>
        <v>Singapore</v>
      </c>
      <c r="F82" s="31">
        <v>1987</v>
      </c>
      <c r="G82" s="31" t="s">
        <v>6909</v>
      </c>
      <c r="H82" s="35" t="s">
        <v>8008</v>
      </c>
      <c r="I82" s="32" t="str" cm="1">
        <f t="array" ref="I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82" s="32" t="str" cm="1">
        <f t="array" ref="J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82" s="32" t="str" cm="1">
        <f t="array" ref="K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2" s="33" t="str">
        <f>IFERROR(IF(INDEX('Consolidated Games'!$D:$D,MATCH(ChangeLog[[#This Row],[ROW_ID]],'Consolidated Games'!$T:$T,0))="","",INDEX('Consolidated Games'!$D:$D,MATCH(ChangeLog[[#This Row],[ROW_ID]],'Consolidated Games'!$T:$T,0))),"")</f>
        <v>WATER POLO</v>
      </c>
      <c r="M82" s="33" t="str">
        <f>IFERROR(IF(INDEX('Consolidated Games'!$E:$E,MATCH(ChangeLog[[#This Row],[ROW_ID]],'Consolidated Games'!$T:$T,0))="","",INDEX('Consolidated Games'!$E:$E,MATCH(ChangeLog[[#This Row],[ROW_ID]],'Consolidated Games'!$T:$T,0))),"")</f>
        <v>WATER POLO</v>
      </c>
      <c r="N82" s="33" t="str" cm="1">
        <f t="array" ref="N82">IF(NOT(ISNUMBER(ChangeLog[[#This Row],[Clean Row]])),"",IFERROR(IF(INDEX('Consolidated Games'!$G:$G,ChangeLog[[#This Row],[Clean Row]])="","",INDEX('Consolidated Games'!$G:$G,ChangeLog[[#This Row],[Clean Row]])),""))</f>
        <v>TEAM</v>
      </c>
      <c r="O82" s="33" t="str">
        <f>IFERROR(IF(INDEX('Consolidated Games'!$M:$M,MATCH(ChangeLog[[#This Row],[ROW_ID]],'Consolidated Games'!$T:$T,0))="","",INDEX('Consolidated Games'!$M:$M,MATCH(ChangeLog[[#This Row],[ROW_ID]],'Consolidated Games'!$T:$T,0))),"")</f>
        <v>GOLD</v>
      </c>
      <c r="P82" s="33" t="str" cm="1">
        <f t="array" ref="P82">IF(NOT(ISNUMBER(ChangeLog[[#This Row],[Clean Row]])),"",IFERROR(IF(INDEX('Consolidated Games'!$J:$J,ChangeLog[[#This Row],[Clean Row]])="","",INDEX('Consolidated Games'!$J:$J,ChangeLog[[#This Row],[Clean Row]])),""))</f>
        <v>SINGAPORE</v>
      </c>
      <c r="Q82" s="31">
        <v>1139</v>
      </c>
      <c r="R82" s="66">
        <f>IFERROR(MATCH(T82,'Consolidated Games'!$T:$T,0),"—")</f>
        <v>1747</v>
      </c>
      <c r="S82" s="34" t="s">
        <v>7969</v>
      </c>
      <c r="T82">
        <v>1744</v>
      </c>
    </row>
    <row r="83" spans="1:20" x14ac:dyDescent="0.25">
      <c r="A83" s="54">
        <v>79</v>
      </c>
      <c r="B83" s="31" t="s">
        <v>1</v>
      </c>
      <c r="C83" s="31"/>
      <c r="D83" s="31" t="s">
        <v>12686</v>
      </c>
      <c r="E83" s="31" t="str" cm="1">
        <f t="array" ref="E83">IF(NOT(ISNUMBER(ChangeLog[[#This Row],[Orig Row]])),"",IFERROR(INDEX(IF(ChangeLog[[#This Row],[Games]]="SEA Games",'SNOC SEAG'!$A:$A,IF(ChangeLog[[#This Row],[Games]]="Olympic Games",'SNOC OG'!$A:$A,IF(ChangeLog[[#This Row],[Games]]="Commonweatlh Games",'SNOC CW Games'!$A:$A,'SNOC AG'!$A:$A))),ChangeLog[[#This Row],[Orig Row]]),""))</f>
        <v>Koh Chai Hong</v>
      </c>
      <c r="F83" s="31">
        <v>1987</v>
      </c>
      <c r="G83" s="31" t="s">
        <v>6909</v>
      </c>
      <c r="H83" s="35" t="s">
        <v>8042</v>
      </c>
      <c r="I83" s="32" t="str" cm="1">
        <f t="array" ref="I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3" s="32" t="str" cm="1">
        <f t="array" ref="J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v>
      </c>
      <c r="K83" s="32" t="str" cm="1">
        <f t="array" ref="K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3" s="33" t="str">
        <f>IFERROR(IF(INDEX('Consolidated Games'!$D:$D,MATCH(ChangeLog[[#This Row],[ROW_ID]],'Consolidated Games'!$T:$T,0))="","",INDEX('Consolidated Games'!$D:$D,MATCH(ChangeLog[[#This Row],[ROW_ID]],'Consolidated Games'!$T:$T,0))),"")</f>
        <v>WATERSKI &amp; WAKEBOARD</v>
      </c>
      <c r="M83" s="33" t="str">
        <f>IFERROR(IF(INDEX('Consolidated Games'!$E:$E,MATCH(ChangeLog[[#This Row],[ROW_ID]],'Consolidated Games'!$T:$T,0))="","",INDEX('Consolidated Games'!$E:$E,MATCH(ChangeLog[[#This Row],[ROW_ID]],'Consolidated Games'!$T:$T,0))),"")</f>
        <v>WATERSKIING</v>
      </c>
      <c r="N83" s="33" t="str" cm="1">
        <f t="array" ref="N83">IF(NOT(ISNUMBER(ChangeLog[[#This Row],[Clean Row]])),"",IFERROR(IF(INDEX('Consolidated Games'!$G:$G,ChangeLog[[#This Row],[Clean Row]])="","",INDEX('Consolidated Games'!$G:$G,ChangeLog[[#This Row],[Clean Row]])),""))</f>
        <v>SLALOM</v>
      </c>
      <c r="O83" s="33" t="str">
        <f>IFERROR(IF(INDEX('Consolidated Games'!$M:$M,MATCH(ChangeLog[[#This Row],[ROW_ID]],'Consolidated Games'!$T:$T,0))="","",INDEX('Consolidated Games'!$M:$M,MATCH(ChangeLog[[#This Row],[ROW_ID]],'Consolidated Games'!$T:$T,0))),"")</f>
        <v>BRONZE</v>
      </c>
      <c r="P83" s="33" t="str" cm="1">
        <f t="array" ref="P83">IF(NOT(ISNUMBER(ChangeLog[[#This Row],[Clean Row]])),"",IFERROR(IF(INDEX('Consolidated Games'!$J:$J,ChangeLog[[#This Row],[Clean Row]])="","",INDEX('Consolidated Games'!$J:$J,ChangeLog[[#This Row],[Clean Row]])),""))</f>
        <v>KOH CHAI HONG</v>
      </c>
      <c r="Q83" s="31">
        <v>1159</v>
      </c>
      <c r="R83" s="66">
        <f>IFERROR(MATCH(T83,'Consolidated Games'!$T:$T,0),"—")</f>
        <v>1860</v>
      </c>
      <c r="S83" s="34" t="s">
        <v>7969</v>
      </c>
      <c r="T83">
        <v>1857</v>
      </c>
    </row>
    <row r="84" spans="1:20" x14ac:dyDescent="0.25">
      <c r="A84" s="54">
        <v>80</v>
      </c>
      <c r="B84" s="31" t="s">
        <v>1</v>
      </c>
      <c r="C84" s="31"/>
      <c r="D84" s="31" t="s">
        <v>12686</v>
      </c>
      <c r="E84" s="31" t="str" cm="1">
        <f t="array" ref="E84">IF(NOT(ISNUMBER(ChangeLog[[#This Row],[Orig Row]])),"",IFERROR(INDEX(IF(ChangeLog[[#This Row],[Games]]="SEA Games",'SNOC SEAG'!$A:$A,IF(ChangeLog[[#This Row],[Games]]="Olympic Games",'SNOC OG'!$A:$A,IF(ChangeLog[[#This Row],[Games]]="Commonweatlh Games",'SNOC CW Games'!$A:$A,'SNOC AG'!$A:$A))),ChangeLog[[#This Row],[Orig Row]]),""))</f>
        <v>William Teo</v>
      </c>
      <c r="F84" s="31">
        <v>1987</v>
      </c>
      <c r="G84" s="31" t="s">
        <v>6909</v>
      </c>
      <c r="H84" s="35" t="s">
        <v>8042</v>
      </c>
      <c r="I84" s="32" t="str" cm="1">
        <f t="array" ref="I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4" s="32" t="str" cm="1">
        <f t="array" ref="J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Riding (M)</v>
      </c>
      <c r="K84" s="32" t="str" cm="1">
        <f t="array" ref="K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4" s="33" t="str">
        <f>IFERROR(IF(INDEX('Consolidated Games'!$D:$D,MATCH(ChangeLog[[#This Row],[ROW_ID]],'Consolidated Games'!$T:$T,0))="","",INDEX('Consolidated Games'!$D:$D,MATCH(ChangeLog[[#This Row],[ROW_ID]],'Consolidated Games'!$T:$T,0))),"")</f>
        <v>WATERSKI &amp; WAKEBOARD</v>
      </c>
      <c r="M84" s="33" t="str">
        <f>IFERROR(IF(INDEX('Consolidated Games'!$E:$E,MATCH(ChangeLog[[#This Row],[ROW_ID]],'Consolidated Games'!$T:$T,0))="","",INDEX('Consolidated Games'!$E:$E,MATCH(ChangeLog[[#This Row],[ROW_ID]],'Consolidated Games'!$T:$T,0))),"")</f>
        <v>WATERSKIING</v>
      </c>
      <c r="N84" s="33" t="str" cm="1">
        <f t="array" ref="N84">IF(NOT(ISNUMBER(ChangeLog[[#This Row],[Clean Row]])),"",IFERROR(IF(INDEX('Consolidated Games'!$G:$G,ChangeLog[[#This Row],[Clean Row]])="","",INDEX('Consolidated Games'!$G:$G,ChangeLog[[#This Row],[Clean Row]])),""))</f>
        <v>TRICK</v>
      </c>
      <c r="O84" s="33" t="str">
        <f>IFERROR(IF(INDEX('Consolidated Games'!$M:$M,MATCH(ChangeLog[[#This Row],[ROW_ID]],'Consolidated Games'!$T:$T,0))="","",INDEX('Consolidated Games'!$M:$M,MATCH(ChangeLog[[#This Row],[ROW_ID]],'Consolidated Games'!$T:$T,0))),"")</f>
        <v>BRONZE</v>
      </c>
      <c r="P84" s="33" t="str" cm="1">
        <f t="array" ref="P84">IF(NOT(ISNUMBER(ChangeLog[[#This Row],[Clean Row]])),"",IFERROR(IF(INDEX('Consolidated Games'!$J:$J,ChangeLog[[#This Row],[Clean Row]])="","",INDEX('Consolidated Games'!$J:$J,ChangeLog[[#This Row],[Clean Row]])),""))</f>
        <v>WILLIAM TEO</v>
      </c>
      <c r="Q84" s="31">
        <v>1160</v>
      </c>
      <c r="R84" s="66">
        <f>IFERROR(MATCH(T84,'Consolidated Games'!$T:$T,0),"—")</f>
        <v>1861</v>
      </c>
      <c r="S84" s="34" t="s">
        <v>7969</v>
      </c>
      <c r="T84">
        <v>1858</v>
      </c>
    </row>
    <row r="85" spans="1:20" x14ac:dyDescent="0.25">
      <c r="A85" s="54">
        <v>81</v>
      </c>
      <c r="B85" s="31" t="s">
        <v>1</v>
      </c>
      <c r="C85" s="31"/>
      <c r="D85" s="31" t="s">
        <v>12686</v>
      </c>
      <c r="E85" s="31" t="str" cm="1">
        <f t="array" ref="E85">IF(NOT(ISNUMBER(ChangeLog[[#This Row],[Orig Row]])),"",IFERROR(INDEX(IF(ChangeLog[[#This Row],[Games]]="SEA Games",'SNOC SEAG'!$A:$A,IF(ChangeLog[[#This Row],[Games]]="Olympic Games",'SNOC OG'!$A:$A,IF(ChangeLog[[#This Row],[Games]]="Commonweatlh Games",'SNOC CW Games'!$A:$A,'SNOC AG'!$A:$A))),ChangeLog[[#This Row],[Orig Row]]),""))</f>
        <v>Jasmine Hussein</v>
      </c>
      <c r="F85" s="31">
        <v>1987</v>
      </c>
      <c r="G85" s="31" t="s">
        <v>6909</v>
      </c>
      <c r="H85" s="35" t="s">
        <v>8042</v>
      </c>
      <c r="I85" s="32" t="str" cm="1">
        <f t="array" ref="I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5" s="32" t="str" cm="1">
        <f t="array" ref="J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Salom (M)</v>
      </c>
      <c r="K85" s="32" t="str" cm="1">
        <f t="array" ref="K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85" s="33" t="str">
        <f>IFERROR(IF(INDEX('Consolidated Games'!$D:$D,MATCH(ChangeLog[[#This Row],[ROW_ID]],'Consolidated Games'!$T:$T,0))="","",INDEX('Consolidated Games'!$D:$D,MATCH(ChangeLog[[#This Row],[ROW_ID]],'Consolidated Games'!$T:$T,0))),"")</f>
        <v>WATERSKI &amp; WAKEBOARD</v>
      </c>
      <c r="M85" s="33" t="str">
        <f>IFERROR(IF(INDEX('Consolidated Games'!$E:$E,MATCH(ChangeLog[[#This Row],[ROW_ID]],'Consolidated Games'!$T:$T,0))="","",INDEX('Consolidated Games'!$E:$E,MATCH(ChangeLog[[#This Row],[ROW_ID]],'Consolidated Games'!$T:$T,0))),"")</f>
        <v>WATERSKIING</v>
      </c>
      <c r="N85" s="33" t="str" cm="1">
        <f t="array" ref="N85">IF(NOT(ISNUMBER(ChangeLog[[#This Row],[Clean Row]])),"",IFERROR(IF(INDEX('Consolidated Games'!$G:$G,ChangeLog[[#This Row],[Clean Row]])="","",INDEX('Consolidated Games'!$G:$G,ChangeLog[[#This Row],[Clean Row]])),""))</f>
        <v>SLALOM</v>
      </c>
      <c r="O85" s="33" t="str">
        <f>IFERROR(IF(INDEX('Consolidated Games'!$M:$M,MATCH(ChangeLog[[#This Row],[ROW_ID]],'Consolidated Games'!$T:$T,0))="","",INDEX('Consolidated Games'!$M:$M,MATCH(ChangeLog[[#This Row],[ROW_ID]],'Consolidated Games'!$T:$T,0))),"")</f>
        <v>GOLD</v>
      </c>
      <c r="P85" s="33" t="str" cm="1">
        <f t="array" ref="P85">IF(NOT(ISNUMBER(ChangeLog[[#This Row],[Clean Row]])),"",IFERROR(IF(INDEX('Consolidated Games'!$J:$J,ChangeLog[[#This Row],[Clean Row]])="","",INDEX('Consolidated Games'!$J:$J,ChangeLog[[#This Row],[Clean Row]])),""))</f>
        <v>JASMINE HUSSEIN</v>
      </c>
      <c r="Q85" s="31">
        <v>1161</v>
      </c>
      <c r="R85" s="66">
        <f>IFERROR(MATCH(T85,'Consolidated Games'!$T:$T,0),"—")</f>
        <v>1862</v>
      </c>
      <c r="S85" s="34" t="s">
        <v>7969</v>
      </c>
      <c r="T85">
        <v>1859</v>
      </c>
    </row>
    <row r="86" spans="1:20" x14ac:dyDescent="0.25">
      <c r="A86" s="54">
        <v>82</v>
      </c>
      <c r="B86" s="31" t="s">
        <v>1</v>
      </c>
      <c r="C86" s="31"/>
      <c r="D86" s="31" t="s">
        <v>12686</v>
      </c>
      <c r="E86" s="31" t="str" cm="1">
        <f t="array" ref="E86">IF(NOT(ISNUMBER(ChangeLog[[#This Row],[Orig Row]])),"",IFERROR(INDEX(IF(ChangeLog[[#This Row],[Games]]="SEA Games",'SNOC SEAG'!$A:$A,IF(ChangeLog[[#This Row],[Games]]="Olympic Games",'SNOC OG'!$A:$A,IF(ChangeLog[[#This Row],[Games]]="Commonweatlh Games",'SNOC CW Games'!$A:$A,'SNOC AG'!$A:$A))),ChangeLog[[#This Row],[Orig Row]]),""))</f>
        <v>Letitia Gaw</v>
      </c>
      <c r="F86" s="31">
        <v>1987</v>
      </c>
      <c r="G86" s="31" t="s">
        <v>6909</v>
      </c>
      <c r="H86" s="35" t="s">
        <v>8042</v>
      </c>
      <c r="I86" s="32" t="str" cm="1">
        <f t="array" ref="I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6" s="32" t="str" cm="1">
        <f t="array" ref="J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Jump (W)</v>
      </c>
      <c r="K86" s="32" t="str" cm="1">
        <f t="array" ref="K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6" s="33" t="str">
        <f>IFERROR(IF(INDEX('Consolidated Games'!$D:$D,MATCH(ChangeLog[[#This Row],[ROW_ID]],'Consolidated Games'!$T:$T,0))="","",INDEX('Consolidated Games'!$D:$D,MATCH(ChangeLog[[#This Row],[ROW_ID]],'Consolidated Games'!$T:$T,0))),"")</f>
        <v>WATERSKI &amp; WAKEBOARD</v>
      </c>
      <c r="M86" s="33" t="str">
        <f>IFERROR(IF(INDEX('Consolidated Games'!$E:$E,MATCH(ChangeLog[[#This Row],[ROW_ID]],'Consolidated Games'!$T:$T,0))="","",INDEX('Consolidated Games'!$E:$E,MATCH(ChangeLog[[#This Row],[ROW_ID]],'Consolidated Games'!$T:$T,0))),"")</f>
        <v>WATERSKIING</v>
      </c>
      <c r="N86" s="33" t="str" cm="1">
        <f t="array" ref="N86">IF(NOT(ISNUMBER(ChangeLog[[#This Row],[Clean Row]])),"",IFERROR(IF(INDEX('Consolidated Games'!$G:$G,ChangeLog[[#This Row],[Clean Row]])="","",INDEX('Consolidated Games'!$G:$G,ChangeLog[[#This Row],[Clean Row]])),""))</f>
        <v>JUMP</v>
      </c>
      <c r="O86" s="33" t="str">
        <f>IFERROR(IF(INDEX('Consolidated Games'!$M:$M,MATCH(ChangeLog[[#This Row],[ROW_ID]],'Consolidated Games'!$T:$T,0))="","",INDEX('Consolidated Games'!$M:$M,MATCH(ChangeLog[[#This Row],[ROW_ID]],'Consolidated Games'!$T:$T,0))),"")</f>
        <v>SILVER</v>
      </c>
      <c r="P86" s="33" t="str" cm="1">
        <f t="array" ref="P86">IF(NOT(ISNUMBER(ChangeLog[[#This Row],[Clean Row]])),"",IFERROR(IF(INDEX('Consolidated Games'!$J:$J,ChangeLog[[#This Row],[Clean Row]])="","",INDEX('Consolidated Games'!$J:$J,ChangeLog[[#This Row],[Clean Row]])),""))</f>
        <v>LETITIA GAW</v>
      </c>
      <c r="Q86" s="31">
        <v>1162</v>
      </c>
      <c r="R86" s="66">
        <f>IFERROR(MATCH(T86,'Consolidated Games'!$T:$T,0),"—")</f>
        <v>1863</v>
      </c>
      <c r="S86" s="34" t="s">
        <v>7969</v>
      </c>
      <c r="T86">
        <v>1860</v>
      </c>
    </row>
    <row r="87" spans="1:20" x14ac:dyDescent="0.25">
      <c r="A87" s="54">
        <v>83</v>
      </c>
      <c r="B87" s="31" t="s">
        <v>1</v>
      </c>
      <c r="C87" s="31"/>
      <c r="D87" s="31" t="s">
        <v>12686</v>
      </c>
      <c r="E87" s="31" t="str" cm="1">
        <f t="array" ref="E87">IF(NOT(ISNUMBER(ChangeLog[[#This Row],[Orig Row]])),"",IFERROR(INDEX(IF(ChangeLog[[#This Row],[Games]]="SEA Games",'SNOC SEAG'!$A:$A,IF(ChangeLog[[#This Row],[Games]]="Olympic Games",'SNOC OG'!$A:$A,IF(ChangeLog[[#This Row],[Games]]="Commonweatlh Games",'SNOC CW Games'!$A:$A,'SNOC AG'!$A:$A))),ChangeLog[[#This Row],[Orig Row]]),""))</f>
        <v>Paul Fong</v>
      </c>
      <c r="F87" s="31">
        <v>1987</v>
      </c>
      <c r="G87" s="31" t="s">
        <v>6909</v>
      </c>
      <c r="H87" s="35" t="s">
        <v>8042</v>
      </c>
      <c r="I87" s="32" t="str" cm="1">
        <f t="array" ref="I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7" s="32" t="str" cm="1">
        <f t="array" ref="J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v>
      </c>
      <c r="K87" s="32" t="str" cm="1">
        <f t="array" ref="K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7" s="33" t="str">
        <f>IFERROR(IF(INDEX('Consolidated Games'!$D:$D,MATCH(ChangeLog[[#This Row],[ROW_ID]],'Consolidated Games'!$T:$T,0))="","",INDEX('Consolidated Games'!$D:$D,MATCH(ChangeLog[[#This Row],[ROW_ID]],'Consolidated Games'!$T:$T,0))),"")</f>
        <v>WATERSKI &amp; WAKEBOARD</v>
      </c>
      <c r="M87" s="33" t="str">
        <f>IFERROR(IF(INDEX('Consolidated Games'!$E:$E,MATCH(ChangeLog[[#This Row],[ROW_ID]],'Consolidated Games'!$T:$T,0))="","",INDEX('Consolidated Games'!$E:$E,MATCH(ChangeLog[[#This Row],[ROW_ID]],'Consolidated Games'!$T:$T,0))),"")</f>
        <v>WATERSKIING</v>
      </c>
      <c r="N87" s="33" t="str" cm="1">
        <f t="array" ref="N87">IF(NOT(ISNUMBER(ChangeLog[[#This Row],[Clean Row]])),"",IFERROR(IF(INDEX('Consolidated Games'!$G:$G,ChangeLog[[#This Row],[Clean Row]])="","",INDEX('Consolidated Games'!$G:$G,ChangeLog[[#This Row],[Clean Row]])),""))</f>
        <v>SLALOM</v>
      </c>
      <c r="O87" s="33" t="str">
        <f>IFERROR(IF(INDEX('Consolidated Games'!$M:$M,MATCH(ChangeLog[[#This Row],[ROW_ID]],'Consolidated Games'!$T:$T,0))="","",INDEX('Consolidated Games'!$M:$M,MATCH(ChangeLog[[#This Row],[ROW_ID]],'Consolidated Games'!$T:$T,0))),"")</f>
        <v>SILVER</v>
      </c>
      <c r="P87" s="33" t="str" cm="1">
        <f t="array" ref="P87">IF(NOT(ISNUMBER(ChangeLog[[#This Row],[Clean Row]])),"",IFERROR(IF(INDEX('Consolidated Games'!$J:$J,ChangeLog[[#This Row],[Clean Row]])="","",INDEX('Consolidated Games'!$J:$J,ChangeLog[[#This Row],[Clean Row]])),""))</f>
        <v>PAUL FONG</v>
      </c>
      <c r="Q87" s="31">
        <v>1163</v>
      </c>
      <c r="R87" s="66">
        <f>IFERROR(MATCH(T87,'Consolidated Games'!$T:$T,0),"—")</f>
        <v>1864</v>
      </c>
      <c r="S87" s="34" t="s">
        <v>7969</v>
      </c>
      <c r="T87">
        <v>1861</v>
      </c>
    </row>
    <row r="88" spans="1:20" x14ac:dyDescent="0.25">
      <c r="A88" s="54">
        <v>84</v>
      </c>
      <c r="B88" s="31" t="s">
        <v>1</v>
      </c>
      <c r="C88" s="31"/>
      <c r="D88" s="31" t="s">
        <v>12686</v>
      </c>
      <c r="E88" s="31" t="str" cm="1">
        <f t="array" ref="E88">IF(NOT(ISNUMBER(ChangeLog[[#This Row],[Orig Row]])),"",IFERROR(INDEX(IF(ChangeLog[[#This Row],[Games]]="SEA Games",'SNOC SEAG'!$A:$A,IF(ChangeLog[[#This Row],[Games]]="Olympic Games",'SNOC OG'!$A:$A,IF(ChangeLog[[#This Row],[Games]]="Commonweatlh Games",'SNOC CW Games'!$A:$A,'SNOC AG'!$A:$A))),ChangeLog[[#This Row],[Orig Row]]),""))</f>
        <v>Paul Fong</v>
      </c>
      <c r="F88" s="31">
        <v>1987</v>
      </c>
      <c r="G88" s="31" t="s">
        <v>6909</v>
      </c>
      <c r="H88" s="35" t="s">
        <v>8042</v>
      </c>
      <c r="I88" s="32" t="str" cm="1">
        <f t="array" ref="I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 Ski</v>
      </c>
      <c r="J88" s="32" t="str" cm="1">
        <f t="array" ref="J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Overall (M)</v>
      </c>
      <c r="K88" s="32" t="str" cm="1">
        <f t="array" ref="K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88" s="33" t="str">
        <f>IFERROR(IF(INDEX('Consolidated Games'!$D:$D,MATCH(ChangeLog[[#This Row],[ROW_ID]],'Consolidated Games'!$T:$T,0))="","",INDEX('Consolidated Games'!$D:$D,MATCH(ChangeLog[[#This Row],[ROW_ID]],'Consolidated Games'!$T:$T,0))),"")</f>
        <v>WATERSKI &amp; WAKEBOARD</v>
      </c>
      <c r="M88" s="33" t="str">
        <f>IFERROR(IF(INDEX('Consolidated Games'!$E:$E,MATCH(ChangeLog[[#This Row],[ROW_ID]],'Consolidated Games'!$T:$T,0))="","",INDEX('Consolidated Games'!$E:$E,MATCH(ChangeLog[[#This Row],[ROW_ID]],'Consolidated Games'!$T:$T,0))),"")</f>
        <v>WATERSKIING</v>
      </c>
      <c r="N88" s="33" t="str" cm="1">
        <f t="array" ref="N88">IF(NOT(ISNUMBER(ChangeLog[[#This Row],[Clean Row]])),"",IFERROR(IF(INDEX('Consolidated Games'!$G:$G,ChangeLog[[#This Row],[Clean Row]])="","",INDEX('Consolidated Games'!$G:$G,ChangeLog[[#This Row],[Clean Row]])),""))</f>
        <v>OVERALL</v>
      </c>
      <c r="O88" s="33" t="str">
        <f>IFERROR(IF(INDEX('Consolidated Games'!$M:$M,MATCH(ChangeLog[[#This Row],[ROW_ID]],'Consolidated Games'!$T:$T,0))="","",INDEX('Consolidated Games'!$M:$M,MATCH(ChangeLog[[#This Row],[ROW_ID]],'Consolidated Games'!$T:$T,0))),"")</f>
        <v>SILVER</v>
      </c>
      <c r="P88" s="33" t="str" cm="1">
        <f t="array" ref="P88">IF(NOT(ISNUMBER(ChangeLog[[#This Row],[Clean Row]])),"",IFERROR(IF(INDEX('Consolidated Games'!$J:$J,ChangeLog[[#This Row],[Clean Row]])="","",INDEX('Consolidated Games'!$J:$J,ChangeLog[[#This Row],[Clean Row]])),""))</f>
        <v>PAUL FONG</v>
      </c>
      <c r="Q88" s="31">
        <v>1164</v>
      </c>
      <c r="R88" s="66">
        <f>IFERROR(MATCH(T88,'Consolidated Games'!$T:$T,0),"—")</f>
        <v>1865</v>
      </c>
      <c r="S88" s="34" t="s">
        <v>7969</v>
      </c>
      <c r="T88">
        <v>1862</v>
      </c>
    </row>
    <row r="89" spans="1:20" x14ac:dyDescent="0.25">
      <c r="A89" s="54">
        <v>85</v>
      </c>
      <c r="B89" s="31" t="s">
        <v>1</v>
      </c>
      <c r="C89" s="31"/>
      <c r="D89" s="31" t="s">
        <v>12686</v>
      </c>
      <c r="E89" s="31" t="str" cm="1">
        <f t="array" ref="E89">IF(NOT(ISNUMBER(ChangeLog[[#This Row],[Orig Row]])),"",IFERROR(INDEX(IF(ChangeLog[[#This Row],[Games]]="SEA Games",'SNOC SEAG'!$A:$A,IF(ChangeLog[[#This Row],[Games]]="Olympic Games",'SNOC OG'!$A:$A,IF(ChangeLog[[#This Row],[Games]]="Commonweatlh Games",'SNOC CW Games'!$A:$A,'SNOC AG'!$A:$A))),ChangeLog[[#This Row],[Orig Row]]),""))</f>
        <v>Choo Tze Wei_x000D_
 Paul Khor Sek Yee</v>
      </c>
      <c r="F89" s="31">
        <v>1987</v>
      </c>
      <c r="G89" s="31" t="s">
        <v>6909</v>
      </c>
      <c r="H89" s="35" t="s">
        <v>7996</v>
      </c>
      <c r="I89" s="32" t="str" cm="1">
        <f t="array" ref="I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89" s="32" t="str" cm="1">
        <f t="array" ref="J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Cadet</v>
      </c>
      <c r="K89" s="32" t="str" cm="1">
        <f t="array" ref="K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89" s="33" t="str">
        <f>IFERROR(IF(INDEX('Consolidated Games'!$D:$D,MATCH(ChangeLog[[#This Row],[ROW_ID]],'Consolidated Games'!$T:$T,0))="","",INDEX('Consolidated Games'!$D:$D,MATCH(ChangeLog[[#This Row],[ROW_ID]],'Consolidated Games'!$T:$T,0))),"")</f>
        <v>SAILING</v>
      </c>
      <c r="M89" s="33" t="str">
        <f>IFERROR(IF(INDEX('Consolidated Games'!$E:$E,MATCH(ChangeLog[[#This Row],[ROW_ID]],'Consolidated Games'!$T:$T,0))="","",INDEX('Consolidated Games'!$E:$E,MATCH(ChangeLog[[#This Row],[ROW_ID]],'Consolidated Games'!$T:$T,0))),"")</f>
        <v>SAILING</v>
      </c>
      <c r="N89" s="33" t="str" cm="1">
        <f t="array" ref="N89">IF(NOT(ISNUMBER(ChangeLog[[#This Row],[Clean Row]])),"",IFERROR(IF(INDEX('Consolidated Games'!$G:$G,ChangeLog[[#This Row],[Clean Row]])="","",INDEX('Consolidated Games'!$G:$G,ChangeLog[[#This Row],[Clean Row]])),""))</f>
        <v>INTERNATIONAL CADET</v>
      </c>
      <c r="O89" s="33" t="str">
        <f>IFERROR(IF(INDEX('Consolidated Games'!$M:$M,MATCH(ChangeLog[[#This Row],[ROW_ID]],'Consolidated Games'!$T:$T,0))="","",INDEX('Consolidated Games'!$M:$M,MATCH(ChangeLog[[#This Row],[ROW_ID]],'Consolidated Games'!$T:$T,0))),"")</f>
        <v>BRONZE</v>
      </c>
      <c r="P89" s="33" t="str" cm="1">
        <f t="array" ref="P89">IF(NOT(ISNUMBER(ChangeLog[[#This Row],[Clean Row]])),"",IFERROR(IF(INDEX('Consolidated Games'!$J:$J,ChangeLog[[#This Row],[Clean Row]])="","",INDEX('Consolidated Games'!$J:$J,ChangeLog[[#This Row],[Clean Row]])),""))</f>
        <v>CHOO TZE WEI_x000D_
 PAUL KHOR SEK YEE</v>
      </c>
      <c r="Q89" s="31">
        <v>1166</v>
      </c>
      <c r="R89" s="66">
        <f>IFERROR(MATCH(T89,'Consolidated Games'!$T:$T,0),"—")</f>
        <v>1829</v>
      </c>
      <c r="S89" s="34" t="s">
        <v>7969</v>
      </c>
      <c r="T89">
        <v>1826</v>
      </c>
    </row>
    <row r="90" spans="1:20" x14ac:dyDescent="0.25">
      <c r="A90" s="54">
        <v>86</v>
      </c>
      <c r="B90" s="31" t="s">
        <v>1</v>
      </c>
      <c r="C90" s="31"/>
      <c r="D90" s="31" t="s">
        <v>12686</v>
      </c>
      <c r="E90" s="31" t="str" cm="1">
        <f t="array" ref="E90">IF(NOT(ISNUMBER(ChangeLog[[#This Row],[Orig Row]])),"",IFERROR(INDEX(IF(ChangeLog[[#This Row],[Games]]="SEA Games",'SNOC SEAG'!$A:$A,IF(ChangeLog[[#This Row],[Games]]="Olympic Games",'SNOC OG'!$A:$A,IF(ChangeLog[[#This Row],[Games]]="Commonweatlh Games",'SNOC CW Games'!$A:$A,'SNOC AG'!$A:$A))),ChangeLog[[#This Row],[Orig Row]]),""))</f>
        <v>Wong Pui Lok</v>
      </c>
      <c r="F90" s="31">
        <v>1987</v>
      </c>
      <c r="G90" s="31" t="s">
        <v>6909</v>
      </c>
      <c r="H90" s="35" t="s">
        <v>7996</v>
      </c>
      <c r="I90" s="32" t="str" cm="1">
        <f t="array" ref="I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0" s="32" t="str" cm="1">
        <f t="array" ref="J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Division</v>
      </c>
      <c r="K90" s="32" t="str" cm="1">
        <f t="array" ref="K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0" s="33" t="str">
        <f>IFERROR(IF(INDEX('Consolidated Games'!$D:$D,MATCH(ChangeLog[[#This Row],[ROW_ID]],'Consolidated Games'!$T:$T,0))="","",INDEX('Consolidated Games'!$D:$D,MATCH(ChangeLog[[#This Row],[ROW_ID]],'Consolidated Games'!$T:$T,0))),"")</f>
        <v>SAILING</v>
      </c>
      <c r="M90" s="33" t="str">
        <f>IFERROR(IF(INDEX('Consolidated Games'!$E:$E,MATCH(ChangeLog[[#This Row],[ROW_ID]],'Consolidated Games'!$T:$T,0))="","",INDEX('Consolidated Games'!$E:$E,MATCH(ChangeLog[[#This Row],[ROW_ID]],'Consolidated Games'!$T:$T,0))),"")</f>
        <v>SAILING</v>
      </c>
      <c r="N90" s="33" t="str" cm="1">
        <f t="array" ref="N90">IF(NOT(ISNUMBER(ChangeLog[[#This Row],[Clean Row]])),"",IFERROR(IF(INDEX('Consolidated Games'!$G:$G,ChangeLog[[#This Row],[Clean Row]])="","",INDEX('Consolidated Games'!$G:$G,ChangeLog[[#This Row],[Clean Row]])),""))</f>
        <v>DIVISION I</v>
      </c>
      <c r="O90" s="33" t="str">
        <f>IFERROR(IF(INDEX('Consolidated Games'!$M:$M,MATCH(ChangeLog[[#This Row],[ROW_ID]],'Consolidated Games'!$T:$T,0))="","",INDEX('Consolidated Games'!$M:$M,MATCH(ChangeLog[[#This Row],[ROW_ID]],'Consolidated Games'!$T:$T,0))),"")</f>
        <v>BRONZE</v>
      </c>
      <c r="P90" s="33" t="str" cm="1">
        <f t="array" ref="P90">IF(NOT(ISNUMBER(ChangeLog[[#This Row],[Clean Row]])),"",IFERROR(IF(INDEX('Consolidated Games'!$J:$J,ChangeLog[[#This Row],[Clean Row]])="","",INDEX('Consolidated Games'!$J:$J,ChangeLog[[#This Row],[Clean Row]])),""))</f>
        <v>WONG PUI LOK</v>
      </c>
      <c r="Q90" s="31">
        <v>1167</v>
      </c>
      <c r="R90" s="66">
        <f>IFERROR(MATCH(T90,'Consolidated Games'!$T:$T,0),"—")</f>
        <v>1830</v>
      </c>
      <c r="S90" s="34" t="s">
        <v>7969</v>
      </c>
      <c r="T90">
        <v>1827</v>
      </c>
    </row>
    <row r="91" spans="1:20" x14ac:dyDescent="0.25">
      <c r="A91" s="54">
        <v>87</v>
      </c>
      <c r="B91" s="31" t="s">
        <v>1</v>
      </c>
      <c r="C91" s="31"/>
      <c r="D91" s="31" t="s">
        <v>12686</v>
      </c>
      <c r="E91" s="31" t="str" cm="1">
        <f t="array" ref="E91">IF(NOT(ISNUMBER(ChangeLog[[#This Row],[Orig Row]])),"",IFERROR(INDEX(IF(ChangeLog[[#This Row],[Games]]="SEA Games",'SNOC SEAG'!$A:$A,IF(ChangeLog[[#This Row],[Games]]="Olympic Games",'SNOC OG'!$A:$A,IF(ChangeLog[[#This Row],[Games]]="Commonweatlh Games",'SNOC CW Games'!$A:$A,'SNOC AG'!$A:$A))),ChangeLog[[#This Row],[Orig Row]]),""))</f>
        <v>Siew Shaw Her_x000D_
 Joe Chan</v>
      </c>
      <c r="F91" s="31">
        <v>1987</v>
      </c>
      <c r="G91" s="31" t="s">
        <v>6909</v>
      </c>
      <c r="H91" s="35" t="s">
        <v>7996</v>
      </c>
      <c r="I91" s="32" t="str" cm="1">
        <f t="array" ref="I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1" s="32" t="str" cm="1">
        <f t="array" ref="J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470 Class</v>
      </c>
      <c r="K91" s="32" t="str" cm="1">
        <f t="array" ref="K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1" s="33" t="str">
        <f>IFERROR(IF(INDEX('Consolidated Games'!$D:$D,MATCH(ChangeLog[[#This Row],[ROW_ID]],'Consolidated Games'!$T:$T,0))="","",INDEX('Consolidated Games'!$D:$D,MATCH(ChangeLog[[#This Row],[ROW_ID]],'Consolidated Games'!$T:$T,0))),"")</f>
        <v>SAILING</v>
      </c>
      <c r="M91" s="33" t="str">
        <f>IFERROR(IF(INDEX('Consolidated Games'!$E:$E,MATCH(ChangeLog[[#This Row],[ROW_ID]],'Consolidated Games'!$T:$T,0))="","",INDEX('Consolidated Games'!$E:$E,MATCH(ChangeLog[[#This Row],[ROW_ID]],'Consolidated Games'!$T:$T,0))),"")</f>
        <v>SAILING</v>
      </c>
      <c r="N91" s="33" cm="1">
        <f t="array" ref="N91">IF(NOT(ISNUMBER(ChangeLog[[#This Row],[Clean Row]])),"",IFERROR(IF(INDEX('Consolidated Games'!$G:$G,ChangeLog[[#This Row],[Clean Row]])="","",INDEX('Consolidated Games'!$G:$G,ChangeLog[[#This Row],[Clean Row]])),""))</f>
        <v>470</v>
      </c>
      <c r="O91" s="33" t="str">
        <f>IFERROR(IF(INDEX('Consolidated Games'!$M:$M,MATCH(ChangeLog[[#This Row],[ROW_ID]],'Consolidated Games'!$T:$T,0))="","",INDEX('Consolidated Games'!$M:$M,MATCH(ChangeLog[[#This Row],[ROW_ID]],'Consolidated Games'!$T:$T,0))),"")</f>
        <v>GOLD</v>
      </c>
      <c r="P91" s="33" t="str" cm="1">
        <f t="array" ref="P91">IF(NOT(ISNUMBER(ChangeLog[[#This Row],[Clean Row]])),"",IFERROR(IF(INDEX('Consolidated Games'!$J:$J,ChangeLog[[#This Row],[Clean Row]])="","",INDEX('Consolidated Games'!$J:$J,ChangeLog[[#This Row],[Clean Row]])),""))</f>
        <v>SIEW SHAW HER_x000D_
 JOE CHAN</v>
      </c>
      <c r="Q91" s="31">
        <v>1168</v>
      </c>
      <c r="R91" s="66">
        <f>IFERROR(MATCH(T91,'Consolidated Games'!$T:$T,0),"—")</f>
        <v>1831</v>
      </c>
      <c r="S91" s="34" t="s">
        <v>7969</v>
      </c>
      <c r="T91">
        <v>1828</v>
      </c>
    </row>
    <row r="92" spans="1:20" x14ac:dyDescent="0.25">
      <c r="A92" s="54">
        <v>88</v>
      </c>
      <c r="B92" s="31" t="s">
        <v>1</v>
      </c>
      <c r="C92" s="31"/>
      <c r="D92" s="31" t="s">
        <v>12686</v>
      </c>
      <c r="E92" s="31" t="str" cm="1">
        <f t="array" ref="E92">IF(NOT(ISNUMBER(ChangeLog[[#This Row],[Orig Row]])),"",IFERROR(INDEX(IF(ChangeLog[[#This Row],[Games]]="SEA Games",'SNOC SEAG'!$A:$A,IF(ChangeLog[[#This Row],[Games]]="Olympic Games",'SNOC OG'!$A:$A,IF(ChangeLog[[#This Row],[Games]]="Commonweatlh Games",'SNOC CW Games'!$A:$A,'SNOC AG'!$A:$A))),ChangeLog[[#This Row],[Orig Row]]),""))</f>
        <v>Chan Kum Seng</v>
      </c>
      <c r="F92" s="31">
        <v>1987</v>
      </c>
      <c r="G92" s="31" t="s">
        <v>6909</v>
      </c>
      <c r="H92" s="35" t="s">
        <v>7996</v>
      </c>
      <c r="I92" s="32" t="str" cm="1">
        <f t="array" ref="I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Yachting</v>
      </c>
      <c r="J92" s="32" t="str" cm="1">
        <f t="array" ref="J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Semi Fun Board</v>
      </c>
      <c r="K92" s="32" t="str" cm="1">
        <f t="array" ref="K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2" s="33" t="str">
        <f>IFERROR(IF(INDEX('Consolidated Games'!$D:$D,MATCH(ChangeLog[[#This Row],[ROW_ID]],'Consolidated Games'!$T:$T,0))="","",INDEX('Consolidated Games'!$D:$D,MATCH(ChangeLog[[#This Row],[ROW_ID]],'Consolidated Games'!$T:$T,0))),"")</f>
        <v>SAILING</v>
      </c>
      <c r="M92" s="33" t="str">
        <f>IFERROR(IF(INDEX('Consolidated Games'!$E:$E,MATCH(ChangeLog[[#This Row],[ROW_ID]],'Consolidated Games'!$T:$T,0))="","",INDEX('Consolidated Games'!$E:$E,MATCH(ChangeLog[[#This Row],[ROW_ID]],'Consolidated Games'!$T:$T,0))),"")</f>
        <v>WINDSURFING</v>
      </c>
      <c r="N92" s="33" t="str" cm="1">
        <f t="array" ref="N92">IF(NOT(ISNUMBER(ChangeLog[[#This Row],[Clean Row]])),"",IFERROR(IF(INDEX('Consolidated Games'!$G:$G,ChangeLog[[#This Row],[Clean Row]])="","",INDEX('Consolidated Games'!$G:$G,ChangeLog[[#This Row],[Clean Row]])),""))</f>
        <v>SEMI-FUNBOARD</v>
      </c>
      <c r="O92" s="33" t="str">
        <f>IFERROR(IF(INDEX('Consolidated Games'!$M:$M,MATCH(ChangeLog[[#This Row],[ROW_ID]],'Consolidated Games'!$T:$T,0))="","",INDEX('Consolidated Games'!$M:$M,MATCH(ChangeLog[[#This Row],[ROW_ID]],'Consolidated Games'!$T:$T,0))),"")</f>
        <v>SILVER</v>
      </c>
      <c r="P92" s="33" t="str" cm="1">
        <f t="array" ref="P92">IF(NOT(ISNUMBER(ChangeLog[[#This Row],[Clean Row]])),"",IFERROR(IF(INDEX('Consolidated Games'!$J:$J,ChangeLog[[#This Row],[Clean Row]])="","",INDEX('Consolidated Games'!$J:$J,ChangeLog[[#This Row],[Clean Row]])),""))</f>
        <v>CHAN KUM SENG</v>
      </c>
      <c r="Q92" s="31">
        <v>1169</v>
      </c>
      <c r="R92" s="66">
        <f>IFERROR(MATCH(T92,'Consolidated Games'!$T:$T,0),"—")</f>
        <v>1832</v>
      </c>
      <c r="S92" s="34" t="s">
        <v>7969</v>
      </c>
      <c r="T92">
        <v>1829</v>
      </c>
    </row>
    <row r="93" spans="1:20" x14ac:dyDescent="0.25">
      <c r="A93" s="54">
        <v>89</v>
      </c>
      <c r="B93" s="31" t="s">
        <v>1</v>
      </c>
      <c r="C93" s="31"/>
      <c r="D93" s="31" t="s">
        <v>12686</v>
      </c>
      <c r="E93" s="31" t="str" cm="1">
        <f t="array" ref="E93">IF(NOT(ISNUMBER(ChangeLog[[#This Row],[Orig Row]])),"",IFERROR(INDEX(IF(ChangeLog[[#This Row],[Games]]="SEA Games",'SNOC SEAG'!$A:$A,IF(ChangeLog[[#This Row],[Games]]="Olympic Games",'SNOC OG'!$A:$A,IF(ChangeLog[[#This Row],[Games]]="Commonweatlh Games",'SNOC CW Games'!$A:$A,'SNOC AG'!$A:$A))),ChangeLog[[#This Row],[Orig Row]]),""))</f>
        <v>Singapore</v>
      </c>
      <c r="F93" s="31">
        <v>1989</v>
      </c>
      <c r="G93" s="31" t="s">
        <v>6909</v>
      </c>
      <c r="H93" s="35" t="s">
        <v>8049</v>
      </c>
      <c r="I93" s="32" t="str" cm="1">
        <f t="array" ref="I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93" s="32" t="str" cm="1">
        <f t="array" ref="J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800m - 6 rowers</v>
      </c>
      <c r="K93" s="32" t="str" cm="1">
        <f t="array" ref="K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3" s="33" t="str">
        <f>IFERROR(IF(INDEX('Consolidated Games'!$D:$D,MATCH(ChangeLog[[#This Row],[ROW_ID]],'Consolidated Games'!$T:$T,0))="","",INDEX('Consolidated Games'!$D:$D,MATCH(ChangeLog[[#This Row],[ROW_ID]],'Consolidated Games'!$T:$T,0))),"")</f>
        <v>DRAGON BOAT</v>
      </c>
      <c r="M93" s="33" t="str">
        <f>IFERROR(IF(INDEX('Consolidated Games'!$E:$E,MATCH(ChangeLog[[#This Row],[ROW_ID]],'Consolidated Games'!$T:$T,0))="","",INDEX('Consolidated Games'!$E:$E,MATCH(ChangeLog[[#This Row],[ROW_ID]],'Consolidated Games'!$T:$T,0))),"")</f>
        <v>TRADITIONAL BOAT RACE</v>
      </c>
      <c r="N93" s="33" t="str" cm="1">
        <f t="array" ref="N93">IF(NOT(ISNUMBER(ChangeLog[[#This Row],[Clean Row]])),"",IFERROR(IF(INDEX('Consolidated Games'!$G:$G,ChangeLog[[#This Row],[Clean Row]])="","",INDEX('Consolidated Games'!$G:$G,ChangeLog[[#This Row],[Clean Row]])),""))</f>
        <v>800M 6 CREW</v>
      </c>
      <c r="O93" s="33" t="str">
        <f>IFERROR(IF(INDEX('Consolidated Games'!$M:$M,MATCH(ChangeLog[[#This Row],[ROW_ID]],'Consolidated Games'!$T:$T,0))="","",INDEX('Consolidated Games'!$M:$M,MATCH(ChangeLog[[#This Row],[ROW_ID]],'Consolidated Games'!$T:$T,0))),"")</f>
        <v>SILVER</v>
      </c>
      <c r="P93" s="33" t="str" cm="1">
        <f t="array" ref="P93">IF(NOT(ISNUMBER(ChangeLog[[#This Row],[Clean Row]])),"",IFERROR(IF(INDEX('Consolidated Games'!$J:$J,ChangeLog[[#This Row],[Clean Row]])="","",INDEX('Consolidated Games'!$J:$J,ChangeLog[[#This Row],[Clean Row]])),""))</f>
        <v>SINGAPORE</v>
      </c>
      <c r="Q93" s="31">
        <v>1283</v>
      </c>
      <c r="R93" s="66">
        <f>IFERROR(MATCH(T93,'Consolidated Games'!$T:$T,0),"—")</f>
        <v>1918</v>
      </c>
      <c r="S93" s="34" t="s">
        <v>7969</v>
      </c>
      <c r="T93">
        <v>1915</v>
      </c>
    </row>
    <row r="94" spans="1:20" x14ac:dyDescent="0.25">
      <c r="A94" s="54">
        <v>90</v>
      </c>
      <c r="B94" s="31" t="s">
        <v>1</v>
      </c>
      <c r="C94" s="31"/>
      <c r="D94" s="31" t="s">
        <v>12686</v>
      </c>
      <c r="E94" s="31" t="str" cm="1">
        <f t="array" ref="E94">IF(NOT(ISNUMBER(ChangeLog[[#This Row],[Orig Row]])),"",IFERROR(INDEX(IF(ChangeLog[[#This Row],[Games]]="SEA Games",'SNOC SEAG'!$A:$A,IF(ChangeLog[[#This Row],[Games]]="Olympic Games",'SNOC OG'!$A:$A,IF(ChangeLog[[#This Row],[Games]]="Commonweatlh Games",'SNOC CW Games'!$A:$A,'SNOC AG'!$A:$A))),ChangeLog[[#This Row],[Orig Row]]),""))</f>
        <v>Singapore</v>
      </c>
      <c r="F94" s="31">
        <v>1989</v>
      </c>
      <c r="G94" s="31" t="s">
        <v>6909</v>
      </c>
      <c r="H94" s="35" t="s">
        <v>8049</v>
      </c>
      <c r="I94" s="32" t="str" cm="1">
        <f t="array" ref="I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94" s="32" t="str" cm="1">
        <f t="array" ref="J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1500m - 6 rowers</v>
      </c>
      <c r="K94" s="32" t="str" cm="1">
        <f t="array" ref="K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4" s="33" t="str">
        <f>IFERROR(IF(INDEX('Consolidated Games'!$D:$D,MATCH(ChangeLog[[#This Row],[ROW_ID]],'Consolidated Games'!$T:$T,0))="","",INDEX('Consolidated Games'!$D:$D,MATCH(ChangeLog[[#This Row],[ROW_ID]],'Consolidated Games'!$T:$T,0))),"")</f>
        <v>DRAGON BOAT</v>
      </c>
      <c r="M94" s="33" t="str">
        <f>IFERROR(IF(INDEX('Consolidated Games'!$E:$E,MATCH(ChangeLog[[#This Row],[ROW_ID]],'Consolidated Games'!$T:$T,0))="","",INDEX('Consolidated Games'!$E:$E,MATCH(ChangeLog[[#This Row],[ROW_ID]],'Consolidated Games'!$T:$T,0))),"")</f>
        <v>TRADITIONAL BOAT RACE</v>
      </c>
      <c r="N94" s="33" t="str" cm="1">
        <f t="array" ref="N94">IF(NOT(ISNUMBER(ChangeLog[[#This Row],[Clean Row]])),"",IFERROR(IF(INDEX('Consolidated Games'!$G:$G,ChangeLog[[#This Row],[Clean Row]])="","",INDEX('Consolidated Games'!$G:$G,ChangeLog[[#This Row],[Clean Row]])),""))</f>
        <v>1500M 6 CREW</v>
      </c>
      <c r="O94" s="33" t="str">
        <f>IFERROR(IF(INDEX('Consolidated Games'!$M:$M,MATCH(ChangeLog[[#This Row],[ROW_ID]],'Consolidated Games'!$T:$T,0))="","",INDEX('Consolidated Games'!$M:$M,MATCH(ChangeLog[[#This Row],[ROW_ID]],'Consolidated Games'!$T:$T,0))),"")</f>
        <v>SILVER</v>
      </c>
      <c r="P94" s="33" t="str" cm="1">
        <f t="array" ref="P94">IF(NOT(ISNUMBER(ChangeLog[[#This Row],[Clean Row]])),"",IFERROR(IF(INDEX('Consolidated Games'!$J:$J,ChangeLog[[#This Row],[Clean Row]])="","",INDEX('Consolidated Games'!$J:$J,ChangeLog[[#This Row],[Clean Row]])),""))</f>
        <v>SINGAPORE</v>
      </c>
      <c r="Q94" s="31">
        <v>1284</v>
      </c>
      <c r="R94" s="66">
        <f>IFERROR(MATCH(T94,'Consolidated Games'!$T:$T,0),"—")</f>
        <v>1919</v>
      </c>
      <c r="S94" s="34" t="s">
        <v>7969</v>
      </c>
      <c r="T94">
        <v>1916</v>
      </c>
    </row>
    <row r="95" spans="1:20" ht="31.5" x14ac:dyDescent="0.25">
      <c r="A95" s="54">
        <v>91</v>
      </c>
      <c r="B95" s="31" t="s">
        <v>1</v>
      </c>
      <c r="C95" s="31"/>
      <c r="D95" s="31" t="s">
        <v>12686</v>
      </c>
      <c r="E95" s="31" t="str" cm="1">
        <f t="array" ref="E95">IF(NOT(ISNUMBER(ChangeLog[[#This Row],[Orig Row]])),"",IFERROR(INDEX(IF(ChangeLog[[#This Row],[Games]]="SEA Games",'SNOC SEAG'!$A:$A,IF(ChangeLog[[#This Row],[Games]]="Olympic Games",'SNOC OG'!$A:$A,IF(ChangeLog[[#This Row],[Games]]="Commonweatlh Games",'SNOC CW Games'!$A:$A,'SNOC AG'!$A:$A))),ChangeLog[[#This Row],[Orig Row]]),""))</f>
        <v>Singapore</v>
      </c>
      <c r="F95" s="31">
        <v>1989</v>
      </c>
      <c r="G95" s="31" t="s">
        <v>6909</v>
      </c>
      <c r="H95" s="35" t="s">
        <v>7988</v>
      </c>
      <c r="I95" s="32" t="str" cm="1">
        <f t="array" ref="I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95" s="32" t="str" cm="1">
        <f t="array" ref="J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v>
      </c>
      <c r="K95" s="32" t="str" cm="1">
        <f t="array" ref="K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5" s="33" t="str">
        <f>IFERROR(IF(INDEX('Consolidated Games'!$D:$D,MATCH(ChangeLog[[#This Row],[ROW_ID]],'Consolidated Games'!$T:$T,0))="","",INDEX('Consolidated Games'!$D:$D,MATCH(ChangeLog[[#This Row],[ROW_ID]],'Consolidated Games'!$T:$T,0))),"")</f>
        <v>WATER POLO</v>
      </c>
      <c r="M95" s="33" t="str">
        <f>IFERROR(IF(INDEX('Consolidated Games'!$E:$E,MATCH(ChangeLog[[#This Row],[ROW_ID]],'Consolidated Games'!$T:$T,0))="","",INDEX('Consolidated Games'!$E:$E,MATCH(ChangeLog[[#This Row],[ROW_ID]],'Consolidated Games'!$T:$T,0))),"")</f>
        <v>WATER POLO</v>
      </c>
      <c r="N95" s="33" t="str" cm="1">
        <f t="array" ref="N95">IF(NOT(ISNUMBER(ChangeLog[[#This Row],[Clean Row]])),"",IFERROR(IF(INDEX('Consolidated Games'!$G:$G,ChangeLog[[#This Row],[Clean Row]])="","",INDEX('Consolidated Games'!$G:$G,ChangeLog[[#This Row],[Clean Row]])),""))</f>
        <v>TEAM</v>
      </c>
      <c r="O95" s="33" t="str">
        <f>IFERROR(IF(INDEX('Consolidated Games'!$M:$M,MATCH(ChangeLog[[#This Row],[ROW_ID]],'Consolidated Games'!$T:$T,0))="","",INDEX('Consolidated Games'!$M:$M,MATCH(ChangeLog[[#This Row],[ROW_ID]],'Consolidated Games'!$T:$T,0))),"")</f>
        <v>GOLD</v>
      </c>
      <c r="P95" s="33" t="str" cm="1">
        <f t="array" ref="P95">IF(NOT(ISNUMBER(ChangeLog[[#This Row],[Clean Row]])),"",IFERROR(IF(INDEX('Consolidated Games'!$J:$J,ChangeLog[[#This Row],[Clean Row]])="","",INDEX('Consolidated Games'!$J:$J,ChangeLog[[#This Row],[Clean Row]])),""))</f>
        <v>SINGAPORE</v>
      </c>
      <c r="Q95" s="31">
        <v>1285</v>
      </c>
      <c r="R95" s="66">
        <f>IFERROR(MATCH(T95,'Consolidated Games'!$T:$T,0),"—")</f>
        <v>1867</v>
      </c>
      <c r="S95" s="34" t="s">
        <v>7969</v>
      </c>
      <c r="T95">
        <v>1864</v>
      </c>
    </row>
    <row r="96" spans="1:20" x14ac:dyDescent="0.25">
      <c r="A96" s="54">
        <v>92</v>
      </c>
      <c r="B96" s="31" t="s">
        <v>1</v>
      </c>
      <c r="C96" s="31"/>
      <c r="D96" s="31" t="s">
        <v>12686</v>
      </c>
      <c r="E96" s="31" t="str" cm="1">
        <f t="array" ref="E96">IF(NOT(ISNUMBER(ChangeLog[[#This Row],[Orig Row]])),"",IFERROR(INDEX(IF(ChangeLog[[#This Row],[Games]]="SEA Games",'SNOC SEAG'!$A:$A,IF(ChangeLog[[#This Row],[Games]]="Olympic Games",'SNOC OG'!$A:$A,IF(ChangeLog[[#This Row],[Games]]="Commonweatlh Games",'SNOC CW Games'!$A:$A,'SNOC AG'!$A:$A))),ChangeLog[[#This Row],[Orig Row]]),""))</f>
        <v>Freddie Soh</v>
      </c>
      <c r="F96" s="31">
        <v>1991</v>
      </c>
      <c r="G96" s="31" t="s">
        <v>6909</v>
      </c>
      <c r="H96" s="35" t="s">
        <v>8051</v>
      </c>
      <c r="I96" s="32" t="str" cm="1">
        <f t="array" ref="I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96" s="32" t="str" cm="1">
        <f t="array" ref="J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Table Nine Ball</v>
      </c>
      <c r="K96" s="32" t="str" cm="1">
        <f t="array" ref="K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96" s="33" t="str">
        <f>IFERROR(IF(INDEX('Consolidated Games'!$D:$D,MATCH(ChangeLog[[#This Row],[ROW_ID]],'Consolidated Games'!$T:$T,0))="","",INDEX('Consolidated Games'!$D:$D,MATCH(ChangeLog[[#This Row],[ROW_ID]],'Consolidated Games'!$T:$T,0))),"")</f>
        <v>CUESPORTS</v>
      </c>
      <c r="M96" s="33" t="str">
        <f>IFERROR(IF(INDEX('Consolidated Games'!$E:$E,MATCH(ChangeLog[[#This Row],[ROW_ID]],'Consolidated Games'!$T:$T,0))="","",INDEX('Consolidated Games'!$E:$E,MATCH(ChangeLog[[#This Row],[ROW_ID]],'Consolidated Games'!$T:$T,0))),"")</f>
        <v>POOL</v>
      </c>
      <c r="N96" s="33" t="str" cm="1">
        <f t="array" ref="N96">IF(NOT(ISNUMBER(ChangeLog[[#This Row],[Clean Row]])),"",IFERROR(IF(INDEX('Consolidated Games'!$G:$G,ChangeLog[[#This Row],[Clean Row]])="","",INDEX('Consolidated Games'!$G:$G,ChangeLog[[#This Row],[Clean Row]])),""))</f>
        <v>9-BALL SINGLES</v>
      </c>
      <c r="O96" s="33" t="str">
        <f>IFERROR(IF(INDEX('Consolidated Games'!$M:$M,MATCH(ChangeLog[[#This Row],[ROW_ID]],'Consolidated Games'!$T:$T,0))="","",INDEX('Consolidated Games'!$M:$M,MATCH(ChangeLog[[#This Row],[ROW_ID]],'Consolidated Games'!$T:$T,0))),"")</f>
        <v>BRONZE</v>
      </c>
      <c r="P96" s="33" t="str" cm="1">
        <f t="array" ref="P96">IF(NOT(ISNUMBER(ChangeLog[[#This Row],[Clean Row]])),"",IFERROR(IF(INDEX('Consolidated Games'!$J:$J,ChangeLog[[#This Row],[Clean Row]])="","",INDEX('Consolidated Games'!$J:$J,ChangeLog[[#This Row],[Clean Row]])),""))</f>
        <v>FREDDIE SOH</v>
      </c>
      <c r="Q96" s="31">
        <v>1289</v>
      </c>
      <c r="R96" s="66">
        <f>IFERROR(MATCH(T96,'Consolidated Games'!$T:$T,0),"—")</f>
        <v>1996</v>
      </c>
      <c r="S96" s="34" t="s">
        <v>7969</v>
      </c>
      <c r="T96">
        <v>2015</v>
      </c>
    </row>
    <row r="97" spans="1:20" x14ac:dyDescent="0.25">
      <c r="A97" s="54">
        <v>93</v>
      </c>
      <c r="B97" s="31" t="s">
        <v>1</v>
      </c>
      <c r="C97" s="31"/>
      <c r="D97" s="31" t="s">
        <v>12686</v>
      </c>
      <c r="E97" s="31" t="str" cm="1">
        <f t="array" ref="E97">IF(NOT(ISNUMBER(ChangeLog[[#This Row],[Orig Row]])),"",IFERROR(INDEX(IF(ChangeLog[[#This Row],[Games]]="SEA Games",'SNOC SEAG'!$A:$A,IF(ChangeLog[[#This Row],[Games]]="Olympic Games",'SNOC OG'!$A:$A,IF(ChangeLog[[#This Row],[Games]]="Commonweatlh Games",'SNOC CW Games'!$A:$A,'SNOC AG'!$A:$A))),ChangeLog[[#This Row],[Orig Row]]),""))</f>
        <v>Men's Team</v>
      </c>
      <c r="F97" s="31">
        <v>1991</v>
      </c>
      <c r="G97" s="31" t="s">
        <v>6909</v>
      </c>
      <c r="H97" s="35" t="s">
        <v>8051</v>
      </c>
      <c r="I97" s="32" t="str" cm="1">
        <f t="array" ref="I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97" s="32" t="str" cm="1">
        <f t="array" ref="J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Nine-ball Event</v>
      </c>
      <c r="K97" s="32" t="str" cm="1">
        <f t="array" ref="K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7" s="33" t="str">
        <f>IFERROR(IF(INDEX('Consolidated Games'!$D:$D,MATCH(ChangeLog[[#This Row],[ROW_ID]],'Consolidated Games'!$T:$T,0))="","",INDEX('Consolidated Games'!$D:$D,MATCH(ChangeLog[[#This Row],[ROW_ID]],'Consolidated Games'!$T:$T,0))),"")</f>
        <v>CUESPORTS</v>
      </c>
      <c r="M97" s="33" t="str">
        <f>IFERROR(IF(INDEX('Consolidated Games'!$E:$E,MATCH(ChangeLog[[#This Row],[ROW_ID]],'Consolidated Games'!$T:$T,0))="","",INDEX('Consolidated Games'!$E:$E,MATCH(ChangeLog[[#This Row],[ROW_ID]],'Consolidated Games'!$T:$T,0))),"")</f>
        <v>POOL</v>
      </c>
      <c r="N97" s="33" t="str" cm="1">
        <f t="array" ref="N97">IF(NOT(ISNUMBER(ChangeLog[[#This Row],[Clean Row]])),"",IFERROR(IF(INDEX('Consolidated Games'!$G:$G,ChangeLog[[#This Row],[Clean Row]])="","",INDEX('Consolidated Games'!$G:$G,ChangeLog[[#This Row],[Clean Row]])),""))</f>
        <v>9-BALL TEAM</v>
      </c>
      <c r="O97" s="33" t="str">
        <f>IFERROR(IF(INDEX('Consolidated Games'!$M:$M,MATCH(ChangeLog[[#This Row],[ROW_ID]],'Consolidated Games'!$T:$T,0))="","",INDEX('Consolidated Games'!$M:$M,MATCH(ChangeLog[[#This Row],[ROW_ID]],'Consolidated Games'!$T:$T,0))),"")</f>
        <v>SILVER</v>
      </c>
      <c r="P97" s="33" t="str" cm="1">
        <f t="array" ref="P97">IF(NOT(ISNUMBER(ChangeLog[[#This Row],[Clean Row]])),"",IFERROR(IF(INDEX('Consolidated Games'!$J:$J,ChangeLog[[#This Row],[Clean Row]])="","",INDEX('Consolidated Games'!$J:$J,ChangeLog[[#This Row],[Clean Row]])),""))</f>
        <v>MEN'S TEAM</v>
      </c>
      <c r="Q97" s="31">
        <v>1290</v>
      </c>
      <c r="R97" s="66">
        <f>IFERROR(MATCH(T97,'Consolidated Games'!$T:$T,0),"—")</f>
        <v>1997</v>
      </c>
      <c r="S97" s="34" t="s">
        <v>7969</v>
      </c>
      <c r="T97">
        <v>2016</v>
      </c>
    </row>
    <row r="98" spans="1:20" x14ac:dyDescent="0.25">
      <c r="A98" s="54">
        <v>94</v>
      </c>
      <c r="B98" s="31" t="s">
        <v>1</v>
      </c>
      <c r="C98" s="31"/>
      <c r="D98" s="31" t="s">
        <v>12686</v>
      </c>
      <c r="E98" s="31" t="str" cm="1">
        <f t="array" ref="E98">IF(NOT(ISNUMBER(ChangeLog[[#This Row],[Orig Row]])),"",IFERROR(INDEX(IF(ChangeLog[[#This Row],[Games]]="SEA Games",'SNOC SEAG'!$A:$A,IF(ChangeLog[[#This Row],[Games]]="Olympic Games",'SNOC OG'!$A:$A,IF(ChangeLog[[#This Row],[Games]]="Commonweatlh Games",'SNOC CW Games'!$A:$A,'SNOC AG'!$A:$A))),ChangeLog[[#This Row],[Orig Row]]),""))</f>
        <v>Men's Team</v>
      </c>
      <c r="F98" s="31">
        <v>1991</v>
      </c>
      <c r="G98" s="31" t="s">
        <v>6909</v>
      </c>
      <c r="H98" s="35" t="s">
        <v>8051</v>
      </c>
      <c r="I98" s="32" t="str" cm="1">
        <f t="array" ref="I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98" s="32" t="str" cm="1">
        <f t="array" ref="J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15-ball rotation</v>
      </c>
      <c r="K98" s="32" t="str" cm="1">
        <f t="array" ref="K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98" s="33" t="str">
        <f>IFERROR(IF(INDEX('Consolidated Games'!$D:$D,MATCH(ChangeLog[[#This Row],[ROW_ID]],'Consolidated Games'!$T:$T,0))="","",INDEX('Consolidated Games'!$D:$D,MATCH(ChangeLog[[#This Row],[ROW_ID]],'Consolidated Games'!$T:$T,0))),"")</f>
        <v>CUESPORTS</v>
      </c>
      <c r="M98" s="33" t="str">
        <f>IFERROR(IF(INDEX('Consolidated Games'!$E:$E,MATCH(ChangeLog[[#This Row],[ROW_ID]],'Consolidated Games'!$T:$T,0))="","",INDEX('Consolidated Games'!$E:$E,MATCH(ChangeLog[[#This Row],[ROW_ID]],'Consolidated Games'!$T:$T,0))),"")</f>
        <v>POOL</v>
      </c>
      <c r="N98" s="33" t="str" cm="1">
        <f t="array" ref="N98">IF(NOT(ISNUMBER(ChangeLog[[#This Row],[Clean Row]])),"",IFERROR(IF(INDEX('Consolidated Games'!$G:$G,ChangeLog[[#This Row],[Clean Row]])="","",INDEX('Consolidated Games'!$G:$G,ChangeLog[[#This Row],[Clean Row]])),""))</f>
        <v>15-BALL DOUBLES</v>
      </c>
      <c r="O98" s="33" t="str">
        <f>IFERROR(IF(INDEX('Consolidated Games'!$M:$M,MATCH(ChangeLog[[#This Row],[ROW_ID]],'Consolidated Games'!$T:$T,0))="","",INDEX('Consolidated Games'!$M:$M,MATCH(ChangeLog[[#This Row],[ROW_ID]],'Consolidated Games'!$T:$T,0))),"")</f>
        <v>SILVER</v>
      </c>
      <c r="P98" s="33" t="str" cm="1">
        <f t="array" ref="P98">IF(NOT(ISNUMBER(ChangeLog[[#This Row],[Clean Row]])),"",IFERROR(IF(INDEX('Consolidated Games'!$J:$J,ChangeLog[[#This Row],[Clean Row]])="","",INDEX('Consolidated Games'!$J:$J,ChangeLog[[#This Row],[Clean Row]])),""))</f>
        <v>MEN'S TEAM</v>
      </c>
      <c r="Q98" s="31">
        <v>1291</v>
      </c>
      <c r="R98" s="66">
        <f>IFERROR(MATCH(T98,'Consolidated Games'!$T:$T,0),"—")</f>
        <v>1998</v>
      </c>
      <c r="S98" s="34" t="s">
        <v>7969</v>
      </c>
      <c r="T98">
        <v>2017</v>
      </c>
    </row>
    <row r="99" spans="1:20" x14ac:dyDescent="0.25">
      <c r="A99" s="54">
        <v>95</v>
      </c>
      <c r="B99" s="31" t="s">
        <v>1</v>
      </c>
      <c r="C99" s="31"/>
      <c r="D99" s="31" t="s">
        <v>12686</v>
      </c>
      <c r="E99" s="31" t="str" cm="1">
        <f t="array" ref="E99">IF(NOT(ISNUMBER(ChangeLog[[#This Row],[Orig Row]])),"",IFERROR(INDEX(IF(ChangeLog[[#This Row],[Games]]="SEA Games",'SNOC SEAG'!$A:$A,IF(ChangeLog[[#This Row],[Games]]="Olympic Games",'SNOC OG'!$A:$A,IF(ChangeLog[[#This Row],[Games]]="Commonweatlh Games",'SNOC CW Games'!$A:$A,'SNOC AG'!$A:$A))),ChangeLog[[#This Row],[Orig Row]]),""))</f>
        <v>IBRAHIM SIHAT</v>
      </c>
      <c r="F99" s="31">
        <v>1991</v>
      </c>
      <c r="G99" s="31" t="s">
        <v>6909</v>
      </c>
      <c r="H99" s="35" t="s">
        <v>8052</v>
      </c>
      <c r="I99" s="32" t="str" cm="1">
        <f t="array" ref="I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BODYBUILDING</v>
      </c>
      <c r="J99" s="32" t="str" cm="1">
        <f t="array" ref="J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BANTAMWEIGHT</v>
      </c>
      <c r="K99" s="32" t="str" cm="1">
        <f t="array" ref="K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99" s="33" t="str">
        <f>IFERROR(IF(INDEX('Consolidated Games'!$D:$D,MATCH(ChangeLog[[#This Row],[ROW_ID]],'Consolidated Games'!$T:$T,0))="","",INDEX('Consolidated Games'!$D:$D,MATCH(ChangeLog[[#This Row],[ROW_ID]],'Consolidated Games'!$T:$T,0))),"")</f>
        <v>BODYBUILDING</v>
      </c>
      <c r="M99" s="33" t="str">
        <f>IFERROR(IF(INDEX('Consolidated Games'!$E:$E,MATCH(ChangeLog[[#This Row],[ROW_ID]],'Consolidated Games'!$T:$T,0))="","",INDEX('Consolidated Games'!$E:$E,MATCH(ChangeLog[[#This Row],[ROW_ID]],'Consolidated Games'!$T:$T,0))),"")</f>
        <v>BODYBUILDING</v>
      </c>
      <c r="N99" s="33" t="str" cm="1">
        <f t="array" ref="N99">IF(NOT(ISNUMBER(ChangeLog[[#This Row],[Clean Row]])),"",IFERROR(IF(INDEX('Consolidated Games'!$G:$G,ChangeLog[[#This Row],[Clean Row]])="","",INDEX('Consolidated Games'!$G:$G,ChangeLog[[#This Row],[Clean Row]])),""))</f>
        <v>65KG</v>
      </c>
      <c r="O99" s="33" t="str">
        <f>IFERROR(IF(INDEX('Consolidated Games'!$M:$M,MATCH(ChangeLog[[#This Row],[ROW_ID]],'Consolidated Games'!$T:$T,0))="","",INDEX('Consolidated Games'!$M:$M,MATCH(ChangeLog[[#This Row],[ROW_ID]],'Consolidated Games'!$T:$T,0))),"")</f>
        <v>GOLD</v>
      </c>
      <c r="P99" s="33" t="str" cm="1">
        <f t="array" ref="P99">IF(NOT(ISNUMBER(ChangeLog[[#This Row],[Clean Row]])),"",IFERROR(IF(INDEX('Consolidated Games'!$J:$J,ChangeLog[[#This Row],[Clean Row]])="","",INDEX('Consolidated Games'!$J:$J,ChangeLog[[#This Row],[Clean Row]])),""))</f>
        <v>IBRAHIM SIHAT</v>
      </c>
      <c r="Q99" s="31">
        <v>1295</v>
      </c>
      <c r="R99" s="66">
        <f>IFERROR(MATCH(T99,'Consolidated Games'!$T:$T,0),"—")</f>
        <v>10</v>
      </c>
      <c r="S99" s="34" t="s">
        <v>7969</v>
      </c>
      <c r="T99">
        <v>2002</v>
      </c>
    </row>
    <row r="100" spans="1:20" ht="31.5" x14ac:dyDescent="0.25">
      <c r="A100" s="54">
        <v>96</v>
      </c>
      <c r="B100" s="70" t="s">
        <v>1</v>
      </c>
      <c r="C100" s="70"/>
      <c r="D100" s="70" t="s">
        <v>12686</v>
      </c>
      <c r="E100" s="70" t="str" cm="1">
        <f t="array" ref="E100">IF(NOT(ISNUMBER(ChangeLog[[#This Row],[Orig Row]])),"",IFERROR(INDEX(IF(ChangeLog[[#This Row],[Games]]="SEA Games",'SNOC SEAG'!$A:$A,IF(ChangeLog[[#This Row],[Games]]="Olympic Games",'SNOC OG'!$A:$A,IF(ChangeLog[[#This Row],[Games]]="Commonweatlh Games",'SNOC CW Games'!$A:$A,'SNOC AG'!$A:$A))),ChangeLog[[#This Row],[Orig Row]]),""))</f>
        <v>Singapore Men's _x000D_
 Team</v>
      </c>
      <c r="F100" s="70">
        <v>1991</v>
      </c>
      <c r="G100" s="70" t="s">
        <v>7975</v>
      </c>
      <c r="H100" s="97" t="s">
        <v>12734</v>
      </c>
      <c r="I100" s="32" t="str" cm="1">
        <f t="array" ref="I1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0" s="32" t="str" cm="1">
        <f t="array" ref="J1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500m, 10-a-side</v>
      </c>
      <c r="K100" s="32" t="str" cm="1">
        <f t="array" ref="K1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0" s="33" t="str">
        <f>IFERROR(IF(INDEX('Consolidated Games'!$D:$D,MATCH(ChangeLog[[#This Row],[ROW_ID]],'Consolidated Games'!$T:$T,0))="","",INDEX('Consolidated Games'!$D:$D,MATCH(ChangeLog[[#This Row],[ROW_ID]],'Consolidated Games'!$T:$T,0))),"")</f>
        <v>DRAGON BOAT</v>
      </c>
      <c r="M100" s="95" t="str">
        <f>IFERROR(IF(INDEX('Consolidated Games'!$E:$E,MATCH(ChangeLog[[#This Row],[ROW_ID]],'Consolidated Games'!$T:$T,0))="","",INDEX('Consolidated Games'!$E:$E,MATCH(ChangeLog[[#This Row],[ROW_ID]],'Consolidated Games'!$T:$T,0))),"")</f>
        <v>TRADITIONAL BOAT RACE</v>
      </c>
      <c r="N100" s="95" t="str" cm="1">
        <f t="array" ref="N100">IF(NOT(ISNUMBER(ChangeLog[[#This Row],[Clean Row]])),"",IFERROR(IF(INDEX('Consolidated Games'!$G:$G,ChangeLog[[#This Row],[Clean Row]])="","",INDEX('Consolidated Games'!$G:$G,ChangeLog[[#This Row],[Clean Row]])),""))</f>
        <v>500M 10 CREW</v>
      </c>
      <c r="O100" s="33" t="str">
        <f>IFERROR(IF(INDEX('Consolidated Games'!$M:$M,MATCH(ChangeLog[[#This Row],[ROW_ID]],'Consolidated Games'!$T:$T,0))="","",INDEX('Consolidated Games'!$M:$M,MATCH(ChangeLog[[#This Row],[ROW_ID]],'Consolidated Games'!$T:$T,0))),"")</f>
        <v>BRONZE</v>
      </c>
      <c r="P100" s="95" t="str" cm="1">
        <f t="array" ref="P100">IF(NOT(ISNUMBER(ChangeLog[[#This Row],[Clean Row]])),"",IFERROR(IF(INDEX('Consolidated Games'!$J:$J,ChangeLog[[#This Row],[Clean Row]])="","",INDEX('Consolidated Games'!$J:$J,ChangeLog[[#This Row],[Clean Row]])),""))</f>
        <v>SINGAPORE MEN'S _x000D_
 TEAM</v>
      </c>
      <c r="Q100" s="70">
        <v>1370</v>
      </c>
      <c r="R100" s="68">
        <f>IFERROR(MATCH(T100,'Consolidated Games'!$T:$T,0),"—")</f>
        <v>2003</v>
      </c>
      <c r="S100" s="96" t="s">
        <v>7969</v>
      </c>
      <c r="T100" s="45">
        <v>2020</v>
      </c>
    </row>
    <row r="101" spans="1:20" ht="31.5" x14ac:dyDescent="0.25">
      <c r="A101" s="54">
        <v>97</v>
      </c>
      <c r="B101" s="70" t="s">
        <v>1</v>
      </c>
      <c r="C101" s="70"/>
      <c r="D101" s="70" t="s">
        <v>12686</v>
      </c>
      <c r="E101" s="70" t="str" cm="1">
        <f t="array" ref="E101">IF(NOT(ISNUMBER(ChangeLog[[#This Row],[Orig Row]])),"",IFERROR(INDEX(IF(ChangeLog[[#This Row],[Games]]="SEA Games",'SNOC SEAG'!$A:$A,IF(ChangeLog[[#This Row],[Games]]="Olympic Games",'SNOC OG'!$A:$A,IF(ChangeLog[[#This Row],[Games]]="Commonweatlh Games",'SNOC CW Games'!$A:$A,'SNOC AG'!$A:$A))),ChangeLog[[#This Row],[Orig Row]]),""))</f>
        <v>Singapore Men's _x000D_
 Team</v>
      </c>
      <c r="F101" s="70">
        <v>1991</v>
      </c>
      <c r="G101" s="70" t="s">
        <v>7975</v>
      </c>
      <c r="H101" s="97" t="s">
        <v>12732</v>
      </c>
      <c r="I101" s="32" t="str" cm="1">
        <f t="array" ref="I1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1" s="32" t="str" cm="1">
        <f t="array" ref="J1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950m, 10-a-side</v>
      </c>
      <c r="K101" s="32" t="str" cm="1">
        <f t="array" ref="K1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1" s="33" t="str">
        <f>IFERROR(IF(INDEX('Consolidated Games'!$D:$D,MATCH(ChangeLog[[#This Row],[ROW_ID]],'Consolidated Games'!$T:$T,0))="","",INDEX('Consolidated Games'!$D:$D,MATCH(ChangeLog[[#This Row],[ROW_ID]],'Consolidated Games'!$T:$T,0))),"")</f>
        <v>DRAGON BOAT</v>
      </c>
      <c r="M101" s="95" t="str">
        <f>IFERROR(IF(INDEX('Consolidated Games'!$E:$E,MATCH(ChangeLog[[#This Row],[ROW_ID]],'Consolidated Games'!$T:$T,0))="","",INDEX('Consolidated Games'!$E:$E,MATCH(ChangeLog[[#This Row],[ROW_ID]],'Consolidated Games'!$T:$T,0))),"")</f>
        <v>TRADITIONAL BOAT RACE</v>
      </c>
      <c r="N101" s="95" t="str" cm="1">
        <f t="array" ref="N101">IF(NOT(ISNUMBER(ChangeLog[[#This Row],[Clean Row]])),"",IFERROR(IF(INDEX('Consolidated Games'!$G:$G,ChangeLog[[#This Row],[Clean Row]])="","",INDEX('Consolidated Games'!$G:$G,ChangeLog[[#This Row],[Clean Row]])),""))</f>
        <v>950M 10 CREW</v>
      </c>
      <c r="O101" s="33" t="str">
        <f>IFERROR(IF(INDEX('Consolidated Games'!$M:$M,MATCH(ChangeLog[[#This Row],[ROW_ID]],'Consolidated Games'!$T:$T,0))="","",INDEX('Consolidated Games'!$M:$M,MATCH(ChangeLog[[#This Row],[ROW_ID]],'Consolidated Games'!$T:$T,0))),"")</f>
        <v>BRONZE</v>
      </c>
      <c r="P101" s="95" t="str" cm="1">
        <f t="array" ref="P101">IF(NOT(ISNUMBER(ChangeLog[[#This Row],[Clean Row]])),"",IFERROR(IF(INDEX('Consolidated Games'!$J:$J,ChangeLog[[#This Row],[Clean Row]])="","",INDEX('Consolidated Games'!$J:$J,ChangeLog[[#This Row],[Clean Row]])),""))</f>
        <v>SINGAPORE MEN'S _x000D_
 TEAM</v>
      </c>
      <c r="Q101" s="70">
        <v>1371</v>
      </c>
      <c r="R101" s="68">
        <f>IFERROR(MATCH(T101,'Consolidated Games'!$T:$T,0),"—")</f>
        <v>2001</v>
      </c>
      <c r="S101" s="96" t="s">
        <v>7969</v>
      </c>
      <c r="T101" s="45">
        <v>2021</v>
      </c>
    </row>
    <row r="102" spans="1:20" ht="31.5" x14ac:dyDescent="0.25">
      <c r="A102" s="54">
        <v>98</v>
      </c>
      <c r="B102" s="70" t="s">
        <v>1</v>
      </c>
      <c r="C102" s="31"/>
      <c r="D102" s="70" t="s">
        <v>12686</v>
      </c>
      <c r="E102" s="70" t="str" cm="1">
        <f t="array" ref="E102">IF(NOT(ISNUMBER(ChangeLog[[#This Row],[Orig Row]])),"",IFERROR(INDEX(IF(ChangeLog[[#This Row],[Games]]="SEA Games",'SNOC SEAG'!$A:$A,IF(ChangeLog[[#This Row],[Games]]="Olympic Games",'SNOC OG'!$A:$A,IF(ChangeLog[[#This Row],[Games]]="Commonweatlh Games",'SNOC CW Games'!$A:$A,'SNOC AG'!$A:$A))),ChangeLog[[#This Row],[Orig Row]]),""))</f>
        <v>Singapore - _x000D_
 Men's Team</v>
      </c>
      <c r="F102" s="70">
        <v>1991</v>
      </c>
      <c r="G102" s="70" t="s">
        <v>6909</v>
      </c>
      <c r="H102" s="97" t="s">
        <v>12733</v>
      </c>
      <c r="I102" s="32" t="str" cm="1">
        <f t="array" ref="I1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2" s="32" t="str" cm="1">
        <f t="array" ref="J1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950m 20-a-side</v>
      </c>
      <c r="K102" s="32" t="str" cm="1">
        <f t="array" ref="K1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2" s="33" t="str">
        <f>IFERROR(IF(INDEX('Consolidated Games'!$D:$D,MATCH(ChangeLog[[#This Row],[ROW_ID]],'Consolidated Games'!$T:$T,0))="","",INDEX('Consolidated Games'!$D:$D,MATCH(ChangeLog[[#This Row],[ROW_ID]],'Consolidated Games'!$T:$T,0))),"")</f>
        <v>DRAGON BOAT</v>
      </c>
      <c r="M102" s="95" t="str">
        <f>IFERROR(IF(INDEX('Consolidated Games'!$E:$E,MATCH(ChangeLog[[#This Row],[ROW_ID]],'Consolidated Games'!$T:$T,0))="","",INDEX('Consolidated Games'!$E:$E,MATCH(ChangeLog[[#This Row],[ROW_ID]],'Consolidated Games'!$T:$T,0))),"")</f>
        <v>TRADITIONAL BOAT RACE</v>
      </c>
      <c r="N102" s="95" t="str" cm="1">
        <f t="array" ref="N102">IF(NOT(ISNUMBER(ChangeLog[[#This Row],[Clean Row]])),"",IFERROR(IF(INDEX('Consolidated Games'!$G:$G,ChangeLog[[#This Row],[Clean Row]])="","",INDEX('Consolidated Games'!$G:$G,ChangeLog[[#This Row],[Clean Row]])),""))</f>
        <v>950M 20 CREW</v>
      </c>
      <c r="O102" s="33" t="str">
        <f>IFERROR(IF(INDEX('Consolidated Games'!$M:$M,MATCH(ChangeLog[[#This Row],[ROW_ID]],'Consolidated Games'!$T:$T,0))="","",INDEX('Consolidated Games'!$M:$M,MATCH(ChangeLog[[#This Row],[ROW_ID]],'Consolidated Games'!$T:$T,0))),"")</f>
        <v>SILVER</v>
      </c>
      <c r="P102" s="95" t="str" cm="1">
        <f t="array" ref="P102">IF(NOT(ISNUMBER(ChangeLog[[#This Row],[Clean Row]])),"",IFERROR(IF(INDEX('Consolidated Games'!$J:$J,ChangeLog[[#This Row],[Clean Row]])="","",INDEX('Consolidated Games'!$J:$J,ChangeLog[[#This Row],[Clean Row]])),""))</f>
        <v>SINGAPORE - _x000D_
 MEN'S TEAM</v>
      </c>
      <c r="Q102" s="70">
        <v>1372</v>
      </c>
      <c r="R102" s="68">
        <f>IFERROR(MATCH(T102,'Consolidated Games'!$T:$T,0),"—")</f>
        <v>2002</v>
      </c>
      <c r="S102" s="96" t="s">
        <v>7969</v>
      </c>
      <c r="T102" s="45">
        <v>2022</v>
      </c>
    </row>
    <row r="103" spans="1:20" ht="31.5" x14ac:dyDescent="0.25">
      <c r="A103" s="54">
        <v>99</v>
      </c>
      <c r="B103" s="31" t="s">
        <v>1</v>
      </c>
      <c r="C103" s="31"/>
      <c r="D103" s="31" t="s">
        <v>12686</v>
      </c>
      <c r="E103" s="31" t="str" cm="1">
        <f t="array" ref="E103">IF(NOT(ISNUMBER(ChangeLog[[#This Row],[Orig Row]])),"",IFERROR(INDEX(IF(ChangeLog[[#This Row],[Games]]="SEA Games",'SNOC SEAG'!$A:$A,IF(ChangeLog[[#This Row],[Games]]="Olympic Games",'SNOC OG'!$A:$A,IF(ChangeLog[[#This Row],[Games]]="Commonweatlh Games",'SNOC CW Games'!$A:$A,'SNOC AG'!$A:$A))),ChangeLog[[#This Row],[Orig Row]]),""))</f>
        <v>Edison Foo_x000D_
 Matthew Tan_x000D_
 Lim Teck Yin_x000D_
 Daniel Wee_x000D_
 Leong Hoe Yin_x000D_
 Tay Thiam Hua_x000D_
 Ho Yim Hong_x000D_
 Kuah Kar Huat_x000D_
 Koh Wei Meng_x000D_
 Nicholas Tan_x000D_
 Ron Tai_x000D_
 Chiew Soon Hock_x000D_
 Leong Seak Yin</v>
      </c>
      <c r="F103" s="31">
        <v>1991</v>
      </c>
      <c r="G103" s="31" t="s">
        <v>6909</v>
      </c>
      <c r="H103" s="35" t="s">
        <v>8030</v>
      </c>
      <c r="I103" s="32" t="str" cm="1">
        <f t="array" ref="I1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03" s="32" t="str" cm="1">
        <f t="array" ref="J1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03" s="32" t="str" cm="1">
        <f t="array" ref="K1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3" s="33" t="str">
        <f>IFERROR(IF(INDEX('Consolidated Games'!$D:$D,MATCH(ChangeLog[[#This Row],[ROW_ID]],'Consolidated Games'!$T:$T,0))="","",INDEX('Consolidated Games'!$D:$D,MATCH(ChangeLog[[#This Row],[ROW_ID]],'Consolidated Games'!$T:$T,0))),"")</f>
        <v>WATER POLO</v>
      </c>
      <c r="M103" s="33" t="str">
        <f>IFERROR(IF(INDEX('Consolidated Games'!$E:$E,MATCH(ChangeLog[[#This Row],[ROW_ID]],'Consolidated Games'!$T:$T,0))="","",INDEX('Consolidated Games'!$E:$E,MATCH(ChangeLog[[#This Row],[ROW_ID]],'Consolidated Games'!$T:$T,0))),"")</f>
        <v>WATER POLO</v>
      </c>
      <c r="N103" s="33" t="str" cm="1">
        <f t="array" ref="N103">IF(NOT(ISNUMBER(ChangeLog[[#This Row],[Clean Row]])),"",IFERROR(IF(INDEX('Consolidated Games'!$G:$G,ChangeLog[[#This Row],[Clean Row]])="","",INDEX('Consolidated Games'!$G:$G,ChangeLog[[#This Row],[Clean Row]])),""))</f>
        <v>TEAM</v>
      </c>
      <c r="O103" s="33" t="str">
        <f>IFERROR(IF(INDEX('Consolidated Games'!$M:$M,MATCH(ChangeLog[[#This Row],[ROW_ID]],'Consolidated Games'!$T:$T,0))="","",INDEX('Consolidated Games'!$M:$M,MATCH(ChangeLog[[#This Row],[ROW_ID]],'Consolidated Games'!$T:$T,0))),"")</f>
        <v>GOLD</v>
      </c>
      <c r="P103" s="33" t="str" cm="1">
        <f t="array" ref="P103">IF(NOT(ISNUMBER(ChangeLog[[#This Row],[Clean Row]])),"",IFERROR(IF(INDEX('Consolidated Games'!$J:$J,ChangeLog[[#This Row],[Clean Row]])="","",INDEX('Consolidated Games'!$J:$J,ChangeLog[[#This Row],[Clean Row]])),""))</f>
        <v>EDISON FOO_x000D_
 MATTHEW TAN_x000D_
 LIM TECK YIN_x000D_
 DANIEL WEE_x000D_
 LEONG HOE YIN_x000D_
 TAY THIAM HUA_x000D_
 HO YIM HONG_x000D_
 KUAH KAR HUAT_x000D_
 KOH WEI MENG_x000D_
 NICHOLAS TAN_x000D_
 RON TAI_x000D_
 CHIEW SOON HOCK_x000D_
 LEONG SEAK YIN</v>
      </c>
      <c r="Q103" s="31">
        <v>1373</v>
      </c>
      <c r="R103" s="66">
        <f>IFERROR(MATCH(T103,'Consolidated Games'!$T:$T,0),"—")</f>
        <v>2067</v>
      </c>
      <c r="S103" s="34" t="s">
        <v>7969</v>
      </c>
      <c r="T103">
        <v>1981</v>
      </c>
    </row>
    <row r="104" spans="1:20" x14ac:dyDescent="0.25">
      <c r="A104" s="54">
        <v>100</v>
      </c>
      <c r="B104" s="31" t="s">
        <v>1</v>
      </c>
      <c r="C104" s="31"/>
      <c r="D104" s="31" t="s">
        <v>12686</v>
      </c>
      <c r="E104" s="31" t="str" cm="1">
        <f t="array" ref="E104">IF(NOT(ISNUMBER(ChangeLog[[#This Row],[Orig Row]])),"",IFERROR(INDEX(IF(ChangeLog[[#This Row],[Games]]="SEA Games",'SNOC SEAG'!$A:$A,IF(ChangeLog[[#This Row],[Games]]="Olympic Games",'SNOC OG'!$A:$A,IF(ChangeLog[[#This Row],[Games]]="Commonweatlh Games",'SNOC CW Games'!$A:$A,'SNOC AG'!$A:$A))),ChangeLog[[#This Row],[Orig Row]]),""))</f>
        <v>Singapore</v>
      </c>
      <c r="F104" s="31">
        <v>1993</v>
      </c>
      <c r="G104" s="31" t="s">
        <v>6909</v>
      </c>
      <c r="H104" s="35" t="s">
        <v>8051</v>
      </c>
      <c r="I104" s="32" t="str" cm="1">
        <f t="array" ref="I1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4" s="32" t="str" cm="1">
        <f t="array" ref="J1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(Team)</v>
      </c>
      <c r="K104" s="32" t="str" cm="1">
        <f t="array" ref="K1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4" s="33" t="str">
        <f>IFERROR(IF(INDEX('Consolidated Games'!$D:$D,MATCH(ChangeLog[[#This Row],[ROW_ID]],'Consolidated Games'!$T:$T,0))="","",INDEX('Consolidated Games'!$D:$D,MATCH(ChangeLog[[#This Row],[ROW_ID]],'Consolidated Games'!$T:$T,0))),"")</f>
        <v>CUESPORTS</v>
      </c>
      <c r="M104" s="33" t="str">
        <f>IFERROR(IF(INDEX('Consolidated Games'!$E:$E,MATCH(ChangeLog[[#This Row],[ROW_ID]],'Consolidated Games'!$T:$T,0))="","",INDEX('Consolidated Games'!$E:$E,MATCH(ChangeLog[[#This Row],[ROW_ID]],'Consolidated Games'!$T:$T,0))),"")</f>
        <v>BILLIARDS</v>
      </c>
      <c r="N104" s="33" t="str" cm="1">
        <f t="array" ref="N104">IF(NOT(ISNUMBER(ChangeLog[[#This Row],[Clean Row]])),"",IFERROR(IF(INDEX('Consolidated Games'!$G:$G,ChangeLog[[#This Row],[Clean Row]])="","",INDEX('Consolidated Games'!$G:$G,ChangeLog[[#This Row],[Clean Row]])),""))</f>
        <v>ENGLISH BILLIARDS TEAM</v>
      </c>
      <c r="O104" s="33" t="str">
        <f>IFERROR(IF(INDEX('Consolidated Games'!$M:$M,MATCH(ChangeLog[[#This Row],[ROW_ID]],'Consolidated Games'!$T:$T,0))="","",INDEX('Consolidated Games'!$M:$M,MATCH(ChangeLog[[#This Row],[ROW_ID]],'Consolidated Games'!$T:$T,0))),"")</f>
        <v>BRONZE</v>
      </c>
      <c r="P104" s="33" t="str" cm="1">
        <f t="array" ref="P104">IF(NOT(ISNUMBER(ChangeLog[[#This Row],[Clean Row]])),"",IFERROR(IF(INDEX('Consolidated Games'!$J:$J,ChangeLog[[#This Row],[Clean Row]])="","",INDEX('Consolidated Games'!$J:$J,ChangeLog[[#This Row],[Clean Row]])),""))</f>
        <v>SINGAPORE</v>
      </c>
      <c r="Q104" s="31">
        <v>1399</v>
      </c>
      <c r="R104" s="66">
        <f>IFERROR(MATCH(T104,'Consolidated Games'!$T:$T,0),"—")</f>
        <v>2142</v>
      </c>
      <c r="S104" s="34" t="s">
        <v>7969</v>
      </c>
      <c r="T104">
        <v>2142</v>
      </c>
    </row>
    <row r="105" spans="1:20" x14ac:dyDescent="0.25">
      <c r="A105" s="54">
        <v>101</v>
      </c>
      <c r="B105" s="31" t="s">
        <v>1</v>
      </c>
      <c r="C105" s="31"/>
      <c r="D105" s="31" t="s">
        <v>12686</v>
      </c>
      <c r="E105" s="31" t="str" cm="1">
        <f t="array" ref="E105">IF(NOT(ISNUMBER(ChangeLog[[#This Row],[Orig Row]])),"",IFERROR(INDEX(IF(ChangeLog[[#This Row],[Games]]="SEA Games",'SNOC SEAG'!$A:$A,IF(ChangeLog[[#This Row],[Games]]="Olympic Games",'SNOC OG'!$A:$A,IF(ChangeLog[[#This Row],[Games]]="Commonweatlh Games",'SNOC CW Games'!$A:$A,'SNOC AG'!$A:$A))),ChangeLog[[#This Row],[Orig Row]]),""))</f>
        <v>Singapore</v>
      </c>
      <c r="F105" s="31">
        <v>1993</v>
      </c>
      <c r="G105" s="31" t="s">
        <v>6909</v>
      </c>
      <c r="H105" s="35" t="s">
        <v>8051</v>
      </c>
      <c r="I105" s="32" t="str" cm="1">
        <f t="array" ref="I1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5" s="32" t="str" cm="1">
        <f t="array" ref="J1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(Team)</v>
      </c>
      <c r="K105" s="32" t="str" cm="1">
        <f t="array" ref="K1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5" s="33" t="str">
        <f>IFERROR(IF(INDEX('Consolidated Games'!$D:$D,MATCH(ChangeLog[[#This Row],[ROW_ID]],'Consolidated Games'!$T:$T,0))="","",INDEX('Consolidated Games'!$D:$D,MATCH(ChangeLog[[#This Row],[ROW_ID]],'Consolidated Games'!$T:$T,0))),"")</f>
        <v>CUESPORTS</v>
      </c>
      <c r="M105" s="33" t="str">
        <f>IFERROR(IF(INDEX('Consolidated Games'!$E:$E,MATCH(ChangeLog[[#This Row],[ROW_ID]],'Consolidated Games'!$T:$T,0))="","",INDEX('Consolidated Games'!$E:$E,MATCH(ChangeLog[[#This Row],[ROW_ID]],'Consolidated Games'!$T:$T,0))),"")</f>
        <v>SNOOKER</v>
      </c>
      <c r="N105" s="33" t="str" cm="1">
        <f t="array" ref="N105">IF(NOT(ISNUMBER(ChangeLog[[#This Row],[Clean Row]])),"",IFERROR(IF(INDEX('Consolidated Games'!$G:$G,ChangeLog[[#This Row],[Clean Row]])="","",INDEX('Consolidated Games'!$G:$G,ChangeLog[[#This Row],[Clean Row]])),""))</f>
        <v>TEAM</v>
      </c>
      <c r="O105" s="33" t="str">
        <f>IFERROR(IF(INDEX('Consolidated Games'!$M:$M,MATCH(ChangeLog[[#This Row],[ROW_ID]],'Consolidated Games'!$T:$T,0))="","",INDEX('Consolidated Games'!$M:$M,MATCH(ChangeLog[[#This Row],[ROW_ID]],'Consolidated Games'!$T:$T,0))),"")</f>
        <v>SILVER</v>
      </c>
      <c r="P105" s="33" t="str" cm="1">
        <f t="array" ref="P105">IF(NOT(ISNUMBER(ChangeLog[[#This Row],[Clean Row]])),"",IFERROR(IF(INDEX('Consolidated Games'!$J:$J,ChangeLog[[#This Row],[Clean Row]])="","",INDEX('Consolidated Games'!$J:$J,ChangeLog[[#This Row],[Clean Row]])),""))</f>
        <v>SINGAPORE</v>
      </c>
      <c r="Q105" s="31">
        <v>1400</v>
      </c>
      <c r="R105" s="66">
        <f>IFERROR(MATCH(T105,'Consolidated Games'!$T:$T,0),"—")</f>
        <v>2143</v>
      </c>
      <c r="S105" s="34" t="s">
        <v>7969</v>
      </c>
      <c r="T105">
        <v>2143</v>
      </c>
    </row>
    <row r="106" spans="1:20" x14ac:dyDescent="0.25">
      <c r="A106" s="54">
        <v>102</v>
      </c>
      <c r="B106" s="31" t="s">
        <v>1</v>
      </c>
      <c r="C106" s="31"/>
      <c r="D106" s="31" t="s">
        <v>12686</v>
      </c>
      <c r="E106" s="31" t="str" cm="1">
        <f t="array" ref="E106">IF(NOT(ISNUMBER(ChangeLog[[#This Row],[Orig Row]])),"",IFERROR(INDEX(IF(ChangeLog[[#This Row],[Games]]="SEA Games",'SNOC SEAG'!$A:$A,IF(ChangeLog[[#This Row],[Games]]="Olympic Games",'SNOC OG'!$A:$A,IF(ChangeLog[[#This Row],[Games]]="Commonweatlh Games",'SNOC CW Games'!$A:$A,'SNOC AG'!$A:$A))),ChangeLog[[#This Row],[Orig Row]]),""))</f>
        <v>Tan Tiong Boon</v>
      </c>
      <c r="F106" s="31">
        <v>1993</v>
      </c>
      <c r="G106" s="31" t="s">
        <v>6909</v>
      </c>
      <c r="H106" s="35" t="s">
        <v>8051</v>
      </c>
      <c r="I106" s="32" t="str" cm="1">
        <f t="array" ref="I1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6" s="32" t="str" cm="1">
        <f t="array" ref="J1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15 Ball Rotation (individual)</v>
      </c>
      <c r="K106" s="32" t="str" cm="1">
        <f t="array" ref="K1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06" s="33" t="str">
        <f>IFERROR(IF(INDEX('Consolidated Games'!$D:$D,MATCH(ChangeLog[[#This Row],[ROW_ID]],'Consolidated Games'!$T:$T,0))="","",INDEX('Consolidated Games'!$D:$D,MATCH(ChangeLog[[#This Row],[ROW_ID]],'Consolidated Games'!$T:$T,0))),"")</f>
        <v>CUESPORTS</v>
      </c>
      <c r="M106" s="33" t="str">
        <f>IFERROR(IF(INDEX('Consolidated Games'!$E:$E,MATCH(ChangeLog[[#This Row],[ROW_ID]],'Consolidated Games'!$T:$T,0))="","",INDEX('Consolidated Games'!$E:$E,MATCH(ChangeLog[[#This Row],[ROW_ID]],'Consolidated Games'!$T:$T,0))),"")</f>
        <v>POOL</v>
      </c>
      <c r="N106" s="33" t="str" cm="1">
        <f t="array" ref="N106">IF(NOT(ISNUMBER(ChangeLog[[#This Row],[Clean Row]])),"",IFERROR(IF(INDEX('Consolidated Games'!$G:$G,ChangeLog[[#This Row],[Clean Row]])="","",INDEX('Consolidated Games'!$G:$G,ChangeLog[[#This Row],[Clean Row]])),""))</f>
        <v>15-BALL ROTATION</v>
      </c>
      <c r="O106" s="33" t="str">
        <f>IFERROR(IF(INDEX('Consolidated Games'!$M:$M,MATCH(ChangeLog[[#This Row],[ROW_ID]],'Consolidated Games'!$T:$T,0))="","",INDEX('Consolidated Games'!$M:$M,MATCH(ChangeLog[[#This Row],[ROW_ID]],'Consolidated Games'!$T:$T,0))),"")</f>
        <v>SILVER</v>
      </c>
      <c r="P106" s="33" t="str" cm="1">
        <f t="array" ref="P106">IF(NOT(ISNUMBER(ChangeLog[[#This Row],[Clean Row]])),"",IFERROR(IF(INDEX('Consolidated Games'!$J:$J,ChangeLog[[#This Row],[Clean Row]])="","",INDEX('Consolidated Games'!$J:$J,ChangeLog[[#This Row],[Clean Row]])),""))</f>
        <v>TAN TIONG BOON</v>
      </c>
      <c r="Q106" s="31">
        <v>1401</v>
      </c>
      <c r="R106" s="66">
        <f>IFERROR(MATCH(T106,'Consolidated Games'!$T:$T,0),"—")</f>
        <v>2144</v>
      </c>
      <c r="S106" s="34" t="s">
        <v>7969</v>
      </c>
      <c r="T106">
        <v>2144</v>
      </c>
    </row>
    <row r="107" spans="1:20" x14ac:dyDescent="0.25">
      <c r="A107" s="54">
        <v>103</v>
      </c>
      <c r="B107" s="31" t="s">
        <v>1</v>
      </c>
      <c r="C107" s="31"/>
      <c r="D107" s="31" t="s">
        <v>12686</v>
      </c>
      <c r="E107" s="31" t="str" cm="1">
        <f t="array" ref="E107">IF(NOT(ISNUMBER(ChangeLog[[#This Row],[Orig Row]])),"",IFERROR(INDEX(IF(ChangeLog[[#This Row],[Games]]="SEA Games",'SNOC SEAG'!$A:$A,IF(ChangeLog[[#This Row],[Games]]="Olympic Games",'SNOC OG'!$A:$A,IF(ChangeLog[[#This Row],[Games]]="Commonweatlh Games",'SNOC CW Games'!$A:$A,'SNOC AG'!$A:$A))),ChangeLog[[#This Row],[Orig Row]]),""))</f>
        <v>Singapore</v>
      </c>
      <c r="F107" s="31">
        <v>1993</v>
      </c>
      <c r="G107" s="31" t="s">
        <v>6909</v>
      </c>
      <c r="H107" s="35" t="s">
        <v>8008</v>
      </c>
      <c r="I107" s="32" t="str" cm="1">
        <f t="array" ref="I1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07" s="32" t="str" cm="1">
        <f t="array" ref="J1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107" s="32" t="str" cm="1">
        <f t="array" ref="K1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7" s="33" t="str">
        <f>IFERROR(IF(INDEX('Consolidated Games'!$D:$D,MATCH(ChangeLog[[#This Row],[ROW_ID]],'Consolidated Games'!$T:$T,0))="","",INDEX('Consolidated Games'!$D:$D,MATCH(ChangeLog[[#This Row],[ROW_ID]],'Consolidated Games'!$T:$T,0))),"")</f>
        <v>WATER POLO</v>
      </c>
      <c r="M107" s="33" t="str">
        <f>IFERROR(IF(INDEX('Consolidated Games'!$E:$E,MATCH(ChangeLog[[#This Row],[ROW_ID]],'Consolidated Games'!$T:$T,0))="","",INDEX('Consolidated Games'!$E:$E,MATCH(ChangeLog[[#This Row],[ROW_ID]],'Consolidated Games'!$T:$T,0))),"")</f>
        <v>WATER POLO</v>
      </c>
      <c r="N107" s="33" t="str" cm="1">
        <f t="array" ref="N107">IF(NOT(ISNUMBER(ChangeLog[[#This Row],[Clean Row]])),"",IFERROR(IF(INDEX('Consolidated Games'!$G:$G,ChangeLog[[#This Row],[Clean Row]])="","",INDEX('Consolidated Games'!$G:$G,ChangeLog[[#This Row],[Clean Row]])),""))</f>
        <v>TEAM</v>
      </c>
      <c r="O107" s="33" t="str">
        <f>IFERROR(IF(INDEX('Consolidated Games'!$M:$M,MATCH(ChangeLog[[#This Row],[ROW_ID]],'Consolidated Games'!$T:$T,0))="","",INDEX('Consolidated Games'!$M:$M,MATCH(ChangeLog[[#This Row],[ROW_ID]],'Consolidated Games'!$T:$T,0))),"")</f>
        <v>GOLD</v>
      </c>
      <c r="P107" s="33" t="str" cm="1">
        <f t="array" ref="P107">IF(NOT(ISNUMBER(ChangeLog[[#This Row],[Clean Row]])),"",IFERROR(IF(INDEX('Consolidated Games'!$J:$J,ChangeLog[[#This Row],[Clean Row]])="","",INDEX('Consolidated Games'!$J:$J,ChangeLog[[#This Row],[Clean Row]])),""))</f>
        <v>SINGAPORE</v>
      </c>
      <c r="Q107" s="31">
        <v>1498</v>
      </c>
      <c r="R107" s="66">
        <f>IFERROR(MATCH(T107,'Consolidated Games'!$T:$T,0),"—")</f>
        <v>2078</v>
      </c>
      <c r="S107" s="34" t="s">
        <v>7969</v>
      </c>
      <c r="T107">
        <v>2078</v>
      </c>
    </row>
    <row r="108" spans="1:20" x14ac:dyDescent="0.25">
      <c r="A108" s="54">
        <v>104</v>
      </c>
      <c r="B108" s="31" t="s">
        <v>1</v>
      </c>
      <c r="C108" s="31"/>
      <c r="D108" s="31" t="s">
        <v>12686</v>
      </c>
      <c r="E108" s="31" t="str" cm="1">
        <f t="array" ref="E108">IF(NOT(ISNUMBER(ChangeLog[[#This Row],[Orig Row]])),"",IFERROR(INDEX(IF(ChangeLog[[#This Row],[Games]]="SEA Games",'SNOC SEAG'!$A:$A,IF(ChangeLog[[#This Row],[Games]]="Olympic Games",'SNOC OG'!$A:$A,IF(ChangeLog[[#This Row],[Games]]="Commonweatlh Games",'SNOC CW Games'!$A:$A,'SNOC AG'!$A:$A))),ChangeLog[[#This Row],[Orig Row]]),""))</f>
        <v>Singapore</v>
      </c>
      <c r="F108" s="31">
        <v>1993</v>
      </c>
      <c r="G108" s="31" t="s">
        <v>6909</v>
      </c>
      <c r="H108" s="35" t="s">
        <v>8049</v>
      </c>
      <c r="I108" s="32" t="str" cm="1">
        <f t="array" ref="I1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108" s="32" t="str" cm="1">
        <f t="array" ref="J1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800 - 10 paddlers</v>
      </c>
      <c r="K108" s="32" t="str" cm="1">
        <f t="array" ref="K1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08" s="33" t="str">
        <f>IFERROR(IF(INDEX('Consolidated Games'!$D:$D,MATCH(ChangeLog[[#This Row],[ROW_ID]],'Consolidated Games'!$T:$T,0))="","",INDEX('Consolidated Games'!$D:$D,MATCH(ChangeLog[[#This Row],[ROW_ID]],'Consolidated Games'!$T:$T,0))),"")</f>
        <v>DRAGON BOAT</v>
      </c>
      <c r="M108" s="33" t="str">
        <f>IFERROR(IF(INDEX('Consolidated Games'!$E:$E,MATCH(ChangeLog[[#This Row],[ROW_ID]],'Consolidated Games'!$T:$T,0))="","",INDEX('Consolidated Games'!$E:$E,MATCH(ChangeLog[[#This Row],[ROW_ID]],'Consolidated Games'!$T:$T,0))),"")</f>
        <v>TRADITIONAL BOAT RACE</v>
      </c>
      <c r="N108" s="33" t="str" cm="1">
        <f t="array" ref="N108">IF(NOT(ISNUMBER(ChangeLog[[#This Row],[Clean Row]])),"",IFERROR(IF(INDEX('Consolidated Games'!$G:$G,ChangeLog[[#This Row],[Clean Row]])="","",INDEX('Consolidated Games'!$G:$G,ChangeLog[[#This Row],[Clean Row]])),""))</f>
        <v>800M 10 CREW</v>
      </c>
      <c r="O108" s="33" t="str">
        <f>IFERROR(IF(INDEX('Consolidated Games'!$M:$M,MATCH(ChangeLog[[#This Row],[ROW_ID]],'Consolidated Games'!$T:$T,0))="","",INDEX('Consolidated Games'!$M:$M,MATCH(ChangeLog[[#This Row],[ROW_ID]],'Consolidated Games'!$T:$T,0))),"")</f>
        <v>GOLD</v>
      </c>
      <c r="P108" s="33" t="str" cm="1">
        <f t="array" ref="P108">IF(NOT(ISNUMBER(ChangeLog[[#This Row],[Clean Row]])),"",IFERROR(IF(INDEX('Consolidated Games'!$J:$J,ChangeLog[[#This Row],[Clean Row]])="","",INDEX('Consolidated Games'!$J:$J,ChangeLog[[#This Row],[Clean Row]])),""))</f>
        <v>SINGAPORE</v>
      </c>
      <c r="Q108" s="31">
        <v>1526</v>
      </c>
      <c r="R108" s="66">
        <f>IFERROR(MATCH(T108,'Consolidated Games'!$T:$T,0),"—")</f>
        <v>2145</v>
      </c>
      <c r="S108" s="34" t="s">
        <v>7969</v>
      </c>
      <c r="T108">
        <v>2145</v>
      </c>
    </row>
    <row r="109" spans="1:20" s="45" customFormat="1" ht="47.25" x14ac:dyDescent="0.25">
      <c r="A109" s="54">
        <v>105</v>
      </c>
      <c r="B109" s="70" t="s">
        <v>1</v>
      </c>
      <c r="C109" s="70"/>
      <c r="D109" s="70" t="s">
        <v>12686</v>
      </c>
      <c r="E109" s="97" t="str" cm="1">
        <f t="array" ref="E109">IF(NOT(ISNUMBER(ChangeLog[[#This Row],[Orig Row]])),"",IFERROR(INDEX(IF(ChangeLog[[#This Row],[Games]]="SEA Games",'SNOC SEAG'!$A:$A,IF(ChangeLog[[#This Row],[Games]]="Olympic Games",'SNOC OG'!$A:$A,IF(ChangeLog[[#This Row],[Games]]="Commonweatlh Games",'SNOC CW Games'!$A:$A,'SNOC AG'!$A:$A))),ChangeLog[[#This Row],[Orig Row]]),""))</f>
        <v>Adrian Tan</v>
      </c>
      <c r="F109" s="70">
        <v>1995</v>
      </c>
      <c r="G109" s="70" t="s">
        <v>6909</v>
      </c>
      <c r="H109" s="97" t="s">
        <v>12727</v>
      </c>
      <c r="I109" s="32" t="str" cm="1">
        <f t="array" ref="I1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09" s="32" t="str" cm="1">
        <f t="array" ref="J1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 Team</v>
      </c>
      <c r="K109" s="32" t="str" cm="1">
        <f t="array" ref="K1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09" s="33" t="str">
        <f>IFERROR(IF(INDEX('Consolidated Games'!$D:$D,MATCH(ChangeLog[[#This Row],[ROW_ID]],'Consolidated Games'!$T:$T,0))="","",INDEX('Consolidated Games'!$D:$D,MATCH(ChangeLog[[#This Row],[ROW_ID]],'Consolidated Games'!$T:$T,0))),"")</f>
        <v>CUESPORTS</v>
      </c>
      <c r="M109" s="95" t="str">
        <f>IFERROR(IF(INDEX('Consolidated Games'!$E:$E,MATCH(ChangeLog[[#This Row],[ROW_ID]],'Consolidated Games'!$T:$T,0))="","",INDEX('Consolidated Games'!$E:$E,MATCH(ChangeLog[[#This Row],[ROW_ID]],'Consolidated Games'!$T:$T,0))),"")</f>
        <v>SNOOKER</v>
      </c>
      <c r="N109" s="95" t="str" cm="1">
        <f t="array" ref="N109">IF(NOT(ISNUMBER(ChangeLog[[#This Row],[Clean Row]])),"",IFERROR(IF(INDEX('Consolidated Games'!$G:$G,ChangeLog[[#This Row],[Clean Row]])="","",INDEX('Consolidated Games'!$G:$G,ChangeLog[[#This Row],[Clean Row]])),""))</f>
        <v>TEAM</v>
      </c>
      <c r="O109" s="33" t="str">
        <f>IFERROR(IF(INDEX('Consolidated Games'!$M:$M,MATCH(ChangeLog[[#This Row],[ROW_ID]],'Consolidated Games'!$T:$T,0))="","",INDEX('Consolidated Games'!$M:$M,MATCH(ChangeLog[[#This Row],[ROW_ID]],'Consolidated Games'!$T:$T,0))),"")</f>
        <v>BRONZE</v>
      </c>
      <c r="P109" s="95" t="str" cm="1">
        <f t="array" ref="P109">IF(NOT(ISNUMBER(ChangeLog[[#This Row],[Clean Row]])),"",IFERROR(IF(INDEX('Consolidated Games'!$J:$J,ChangeLog[[#This Row],[Clean Row]])="","",INDEX('Consolidated Games'!$J:$J,ChangeLog[[#This Row],[Clean Row]])),""))</f>
        <v>ADRIAN TAN
KEITH E
LIM KHOON GUAN
THOLMAS ANG</v>
      </c>
      <c r="Q109" s="70">
        <v>1555</v>
      </c>
      <c r="R109" s="68">
        <f>IFERROR(MATCH(T109,'Consolidated Games'!$T:$T,0),"—")</f>
        <v>2281</v>
      </c>
      <c r="S109" s="96" t="s">
        <v>7969</v>
      </c>
      <c r="T109" s="45">
        <v>2281</v>
      </c>
    </row>
    <row r="110" spans="1:20" s="45" customFormat="1" ht="47.25" x14ac:dyDescent="0.25">
      <c r="A110" s="54">
        <v>106</v>
      </c>
      <c r="B110" s="70" t="s">
        <v>1</v>
      </c>
      <c r="C110" s="70"/>
      <c r="D110" s="70" t="s">
        <v>12686</v>
      </c>
      <c r="E110" s="97" t="str" cm="1">
        <f t="array" ref="E110">IF(NOT(ISNUMBER(ChangeLog[[#This Row],[Orig Row]])),"",IFERROR(INDEX(IF(ChangeLog[[#This Row],[Games]]="SEA Games",'SNOC SEAG'!$A:$A,IF(ChangeLog[[#This Row],[Games]]="Olympic Games",'SNOC OG'!$A:$A,IF(ChangeLog[[#This Row],[Games]]="Commonweatlh Games",'SNOC CW Games'!$A:$A,'SNOC AG'!$A:$A))),ChangeLog[[#This Row],[Orig Row]]),""))</f>
        <v>Alan Puan</v>
      </c>
      <c r="F110" s="70">
        <v>1995</v>
      </c>
      <c r="G110" s="70" t="s">
        <v>6909</v>
      </c>
      <c r="H110" s="97" t="s">
        <v>12722</v>
      </c>
      <c r="I110" s="32" t="str" cm="1">
        <f t="array" ref="I1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10" s="32" t="str" cm="1">
        <f t="array" ref="J1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(Team)</v>
      </c>
      <c r="K110" s="32" t="str" cm="1">
        <f t="array" ref="K1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0" s="33" t="str">
        <f>IFERROR(IF(INDEX('Consolidated Games'!$D:$D,MATCH(ChangeLog[[#This Row],[ROW_ID]],'Consolidated Games'!$T:$T,0))="","",INDEX('Consolidated Games'!$D:$D,MATCH(ChangeLog[[#This Row],[ROW_ID]],'Consolidated Games'!$T:$T,0))),"")</f>
        <v>CUESPORTS</v>
      </c>
      <c r="M110" s="95" t="str">
        <f>IFERROR(IF(INDEX('Consolidated Games'!$E:$E,MATCH(ChangeLog[[#This Row],[ROW_ID]],'Consolidated Games'!$T:$T,0))="","",INDEX('Consolidated Games'!$E:$E,MATCH(ChangeLog[[#This Row],[ROW_ID]],'Consolidated Games'!$T:$T,0))),"")</f>
        <v>BILLIARDS</v>
      </c>
      <c r="N110" s="95" t="str" cm="1">
        <f t="array" ref="N110">IF(NOT(ISNUMBER(ChangeLog[[#This Row],[Clean Row]])),"",IFERROR(IF(INDEX('Consolidated Games'!$G:$G,ChangeLog[[#This Row],[Clean Row]])="","",INDEX('Consolidated Games'!$G:$G,ChangeLog[[#This Row],[Clean Row]])),""))</f>
        <v>ENGLISH BILLIARDS TEAM</v>
      </c>
      <c r="O110" s="33" t="str">
        <f>IFERROR(IF(INDEX('Consolidated Games'!$M:$M,MATCH(ChangeLog[[#This Row],[ROW_ID]],'Consolidated Games'!$T:$T,0))="","",INDEX('Consolidated Games'!$M:$M,MATCH(ChangeLog[[#This Row],[ROW_ID]],'Consolidated Games'!$T:$T,0))),"")</f>
        <v>BRONZE</v>
      </c>
      <c r="P110" s="95" t="str" cm="1">
        <f t="array" ref="P110">IF(NOT(ISNUMBER(ChangeLog[[#This Row],[Clean Row]])),"",IFERROR(IF(INDEX('Consolidated Games'!$J:$J,ChangeLog[[#This Row],[Clean Row]])="","",INDEX('Consolidated Games'!$J:$J,ChangeLog[[#This Row],[Clean Row]])),""))</f>
        <v>ALLAN PUAN
GLEN YEO
LAU WENG YEW
RICHARD LIM</v>
      </c>
      <c r="Q110" s="70">
        <v>1556</v>
      </c>
      <c r="R110" s="68">
        <f>IFERROR(MATCH(T110,'Consolidated Games'!$T:$T,0),"—")</f>
        <v>2282</v>
      </c>
      <c r="S110" s="96" t="s">
        <v>7969</v>
      </c>
      <c r="T110" s="45">
        <v>2282</v>
      </c>
    </row>
    <row r="111" spans="1:20" s="45" customFormat="1" x14ac:dyDescent="0.25">
      <c r="A111" s="54">
        <v>107</v>
      </c>
      <c r="B111" s="70" t="s">
        <v>1</v>
      </c>
      <c r="C111" s="70"/>
      <c r="D111" s="70" t="s">
        <v>12686</v>
      </c>
      <c r="E111" s="70" t="str" cm="1">
        <f t="array" ref="E111">IF(NOT(ISNUMBER(ChangeLog[[#This Row],[Orig Row]])),"",IFERROR(INDEX(IF(ChangeLog[[#This Row],[Games]]="SEA Games",'SNOC SEAG'!$A:$A,IF(ChangeLog[[#This Row],[Games]]="Olympic Games",'SNOC OG'!$A:$A,IF(ChangeLog[[#This Row],[Games]]="Commonweatlh Games",'SNOC CW Games'!$A:$A,'SNOC AG'!$A:$A))),ChangeLog[[#This Row],[Orig Row]]),""))</f>
        <v>Anthony Lim</v>
      </c>
      <c r="F111" s="70">
        <v>1995</v>
      </c>
      <c r="G111" s="70" t="s">
        <v>6909</v>
      </c>
      <c r="H111" s="97" t="s">
        <v>12721</v>
      </c>
      <c r="I111" s="32" t="str" cm="1">
        <f t="array" ref="I1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11" s="32" t="str" cm="1">
        <f t="array" ref="J1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Individual</v>
      </c>
      <c r="K111" s="32" t="str" cm="1">
        <f t="array" ref="K1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1" s="33" t="str">
        <f>IFERROR(IF(INDEX('Consolidated Games'!$D:$D,MATCH(ChangeLog[[#This Row],[ROW_ID]],'Consolidated Games'!$T:$T,0))="","",INDEX('Consolidated Games'!$D:$D,MATCH(ChangeLog[[#This Row],[ROW_ID]],'Consolidated Games'!$T:$T,0))),"")</f>
        <v>CUESPORTS</v>
      </c>
      <c r="M111" s="95" t="str">
        <f>IFERROR(IF(INDEX('Consolidated Games'!$E:$E,MATCH(ChangeLog[[#This Row],[ROW_ID]],'Consolidated Games'!$T:$T,0))="","",INDEX('Consolidated Games'!$E:$E,MATCH(ChangeLog[[#This Row],[ROW_ID]],'Consolidated Games'!$T:$T,0))),"")</f>
        <v>BILLIARDS</v>
      </c>
      <c r="N111" s="95" t="str" cm="1">
        <f t="array" ref="N111">IF(NOT(ISNUMBER(ChangeLog[[#This Row],[Clean Row]])),"",IFERROR(IF(INDEX('Consolidated Games'!$G:$G,ChangeLog[[#This Row],[Clean Row]])="","",INDEX('Consolidated Games'!$G:$G,ChangeLog[[#This Row],[Clean Row]])),""))</f>
        <v>ENGLISH BILLIARDS SINGLES</v>
      </c>
      <c r="O111" s="33" t="str">
        <f>IFERROR(IF(INDEX('Consolidated Games'!$M:$M,MATCH(ChangeLog[[#This Row],[ROW_ID]],'Consolidated Games'!$T:$T,0))="","",INDEX('Consolidated Games'!$M:$M,MATCH(ChangeLog[[#This Row],[ROW_ID]],'Consolidated Games'!$T:$T,0))),"")</f>
        <v>BRONZE</v>
      </c>
      <c r="P111" s="95" t="str" cm="1">
        <f t="array" ref="P111">IF(NOT(ISNUMBER(ChangeLog[[#This Row],[Clean Row]])),"",IFERROR(IF(INDEX('Consolidated Games'!$J:$J,ChangeLog[[#This Row],[Clean Row]])="","",INDEX('Consolidated Games'!$J:$J,ChangeLog[[#This Row],[Clean Row]])),""))</f>
        <v>RICHARD LIM</v>
      </c>
      <c r="Q111" s="70">
        <v>1558</v>
      </c>
      <c r="R111" s="68">
        <f>IFERROR(MATCH(T111,'Consolidated Games'!$T:$T,0),"—")</f>
        <v>2283</v>
      </c>
      <c r="S111" s="96" t="s">
        <v>7969</v>
      </c>
      <c r="T111" s="45">
        <v>2284</v>
      </c>
    </row>
    <row r="112" spans="1:20" x14ac:dyDescent="0.25">
      <c r="A112" s="54">
        <v>108</v>
      </c>
      <c r="B112" s="70" t="s">
        <v>8002</v>
      </c>
      <c r="C112" s="70"/>
      <c r="D112" s="70" t="s">
        <v>12686</v>
      </c>
      <c r="E112" s="70" t="str" cm="1">
        <f t="array" ref="E112">IF(NOT(ISNUMBER(ChangeLog[[#This Row],[Orig Row]])),"",IFERROR(INDEX(IF(ChangeLog[[#This Row],[Games]]="SEA Games",'SNOC SEAG'!$A:$A,IF(ChangeLog[[#This Row],[Games]]="Olympic Games",'SNOC OG'!$A:$A,IF(ChangeLog[[#This Row],[Games]]="Commonweatlh Games",'SNOC CW Games'!$A:$A,'SNOC AG'!$A:$A))),ChangeLog[[#This Row],[Orig Row]]),""))</f>
        <v/>
      </c>
      <c r="F112" s="70">
        <v>1995</v>
      </c>
      <c r="G112" s="70" t="s">
        <v>8003</v>
      </c>
      <c r="H112" s="97" t="s">
        <v>12726</v>
      </c>
      <c r="I112" s="32" t="str" cm="1">
        <f t="array" ref="I1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12" s="32" t="str" cm="1">
        <f t="array" ref="J1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12" s="32" t="str" cm="1">
        <f t="array" ref="K1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12" s="33" t="str">
        <f>IFERROR(IF(INDEX('Consolidated Games'!$D:$D,MATCH(ChangeLog[[#This Row],[ROW_ID]],'Consolidated Games'!$T:$T,0))="","",INDEX('Consolidated Games'!$D:$D,MATCH(ChangeLog[[#This Row],[ROW_ID]],'Consolidated Games'!$T:$T,0))),"")</f>
        <v>CUESPORTS</v>
      </c>
      <c r="M112" s="95" t="str">
        <f>IFERROR(IF(INDEX('Consolidated Games'!$E:$E,MATCH(ChangeLog[[#This Row],[ROW_ID]],'Consolidated Games'!$T:$T,0))="","",INDEX('Consolidated Games'!$E:$E,MATCH(ChangeLog[[#This Row],[ROW_ID]],'Consolidated Games'!$T:$T,0))),"")</f>
        <v>SNOOKER</v>
      </c>
      <c r="N112" s="95" t="str" cm="1">
        <f t="array" ref="N112">IF(NOT(ISNUMBER(ChangeLog[[#This Row],[Clean Row]])),"",IFERROR(IF(INDEX('Consolidated Games'!$G:$G,ChangeLog[[#This Row],[Clean Row]])="","",INDEX('Consolidated Games'!$G:$G,ChangeLog[[#This Row],[Clean Row]])),""))</f>
        <v>SINGLES</v>
      </c>
      <c r="O112" s="33" t="str">
        <f>IFERROR(IF(INDEX('Consolidated Games'!$M:$M,MATCH(ChangeLog[[#This Row],[ROW_ID]],'Consolidated Games'!$T:$T,0))="","",INDEX('Consolidated Games'!$M:$M,MATCH(ChangeLog[[#This Row],[ROW_ID]],'Consolidated Games'!$T:$T,0))),"")</f>
        <v>BRONZE</v>
      </c>
      <c r="P112" s="95" t="str" cm="1">
        <f t="array" ref="P112">IF(NOT(ISNUMBER(ChangeLog[[#This Row],[Clean Row]])),"",IFERROR(IF(INDEX('Consolidated Games'!$J:$J,ChangeLog[[#This Row],[Clean Row]])="","",INDEX('Consolidated Games'!$J:$J,ChangeLog[[#This Row],[Clean Row]])),""))</f>
        <v>THOLMAS ANG</v>
      </c>
      <c r="Q112" s="70"/>
      <c r="R112" s="68">
        <f>IFERROR(MATCH(T112,'Consolidated Games'!$T:$T,0),"—")</f>
        <v>2284</v>
      </c>
      <c r="S112" s="96" t="s">
        <v>7969</v>
      </c>
      <c r="T112" s="45">
        <v>2283</v>
      </c>
    </row>
    <row r="113" spans="1:20" ht="31.5" x14ac:dyDescent="0.25">
      <c r="A113" s="54">
        <v>109</v>
      </c>
      <c r="B113" s="31" t="s">
        <v>1</v>
      </c>
      <c r="C113" s="31"/>
      <c r="D113" s="31" t="s">
        <v>12686</v>
      </c>
      <c r="E113" s="31" t="str" cm="1">
        <f t="array" ref="E113">IF(NOT(ISNUMBER(ChangeLog[[#This Row],[Orig Row]])),"",IFERROR(INDEX(IF(ChangeLog[[#This Row],[Games]]="SEA Games",'SNOC SEAG'!$A:$A,IF(ChangeLog[[#This Row],[Games]]="Olympic Games",'SNOC OG'!$A:$A,IF(ChangeLog[[#This Row],[Games]]="Commonweatlh Games",'SNOC CW Games'!$A:$A,'SNOC AG'!$A:$A))),ChangeLog[[#This Row],[Orig Row]]),""))</f>
        <v>Alice Tay</v>
      </c>
      <c r="F113" s="31">
        <v>1995</v>
      </c>
      <c r="G113" s="31" t="s">
        <v>7519</v>
      </c>
      <c r="H113" s="35" t="s">
        <v>8060</v>
      </c>
      <c r="I113" s="32" t="str" cm="1">
        <f t="array" ref="I1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3" s="32" t="str" cm="1">
        <f t="array" ref="J1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of Five - Women</v>
      </c>
      <c r="K113" s="32" t="str" cm="1">
        <f t="array" ref="K1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3" s="33" t="str">
        <f>IFERROR(IF(INDEX('Consolidated Games'!$D:$D,MATCH(ChangeLog[[#This Row],[ROW_ID]],'Consolidated Games'!$T:$T,0))="","",INDEX('Consolidated Games'!$D:$D,MATCH(ChangeLog[[#This Row],[ROW_ID]],'Consolidated Games'!$T:$T,0))),"")</f>
        <v>BOWLING</v>
      </c>
      <c r="M113" s="33" t="str">
        <f>IFERROR(IF(INDEX('Consolidated Games'!$E:$E,MATCH(ChangeLog[[#This Row],[ROW_ID]],'Consolidated Games'!$T:$T,0))="","",INDEX('Consolidated Games'!$E:$E,MATCH(ChangeLog[[#This Row],[ROW_ID]],'Consolidated Games'!$T:$T,0))),"")</f>
        <v>TENPIN BOWLING</v>
      </c>
      <c r="N113" s="33" t="str" cm="1">
        <f t="array" ref="N113">IF(NOT(ISNUMBER(ChangeLog[[#This Row],[Clean Row]])),"",IFERROR(IF(INDEX('Consolidated Games'!$G:$G,ChangeLog[[#This Row],[Clean Row]])="","",INDEX('Consolidated Games'!$G:$G,ChangeLog[[#This Row],[Clean Row]])),""))</f>
        <v>TEAM OF 5</v>
      </c>
      <c r="O113" s="33" t="str">
        <f>IFERROR(IF(INDEX('Consolidated Games'!$M:$M,MATCH(ChangeLog[[#This Row],[ROW_ID]],'Consolidated Games'!$T:$T,0))="","",INDEX('Consolidated Games'!$M:$M,MATCH(ChangeLog[[#This Row],[ROW_ID]],'Consolidated Games'!$T:$T,0))),"")</f>
        <v>BRONZE</v>
      </c>
      <c r="P113" s="33" t="str" cm="1">
        <f t="array" ref="P113">IF(NOT(ISNUMBER(ChangeLog[[#This Row],[Clean Row]])),"",IFERROR(IF(INDEX('Consolidated Games'!$J:$J,ChangeLog[[#This Row],[Clean Row]])="","",INDEX('Consolidated Games'!$J:$J,ChangeLog[[#This Row],[Clean Row]])),""))</f>
        <v>ALICE TAY_x000D_
 CATHERINE KANG_x000D_
 DOREEN PHANG_x000D_
 GRACE YOUNG_x000D_
 JESMINE HO_x000D_
 KATHERINE LEE</v>
      </c>
      <c r="Q113" s="31">
        <v>1572</v>
      </c>
      <c r="R113" s="66">
        <f>IFERROR(MATCH(T113,'Consolidated Games'!$T:$T,0),"—")</f>
        <v>2270</v>
      </c>
      <c r="S113" s="34" t="s">
        <v>7969</v>
      </c>
      <c r="T113">
        <v>2270</v>
      </c>
    </row>
    <row r="114" spans="1:20" ht="31.5" x14ac:dyDescent="0.25">
      <c r="A114" s="54">
        <v>110</v>
      </c>
      <c r="B114" s="31" t="s">
        <v>1</v>
      </c>
      <c r="C114" s="31"/>
      <c r="D114" s="31" t="s">
        <v>12686</v>
      </c>
      <c r="E114" s="31" t="str" cm="1">
        <f t="array" ref="E114">IF(NOT(ISNUMBER(ChangeLog[[#This Row],[Orig Row]])),"",IFERROR(INDEX(IF(ChangeLog[[#This Row],[Games]]="SEA Games",'SNOC SEAG'!$A:$A,IF(ChangeLog[[#This Row],[Games]]="Olympic Games",'SNOC OG'!$A:$A,IF(ChangeLog[[#This Row],[Games]]="Commonweatlh Games",'SNOC CW Games'!$A:$A,'SNOC AG'!$A:$A))),ChangeLog[[#This Row],[Orig Row]]),""))</f>
        <v>Jack Wong</v>
      </c>
      <c r="F114" s="31">
        <v>1995</v>
      </c>
      <c r="G114" s="31" t="s">
        <v>7519</v>
      </c>
      <c r="H114" s="35" t="s">
        <v>8060</v>
      </c>
      <c r="I114" s="32" t="str" cm="1">
        <f t="array" ref="I1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4" s="32" t="str" cm="1">
        <f t="array" ref="J1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 of Five</v>
      </c>
      <c r="K114" s="32" t="str" cm="1">
        <f t="array" ref="K1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4" s="33" t="str">
        <f>IFERROR(IF(INDEX('Consolidated Games'!$D:$D,MATCH(ChangeLog[[#This Row],[ROW_ID]],'Consolidated Games'!$T:$T,0))="","",INDEX('Consolidated Games'!$D:$D,MATCH(ChangeLog[[#This Row],[ROW_ID]],'Consolidated Games'!$T:$T,0))),"")</f>
        <v>BOWLING</v>
      </c>
      <c r="M114" s="33" t="str">
        <f>IFERROR(IF(INDEX('Consolidated Games'!$E:$E,MATCH(ChangeLog[[#This Row],[ROW_ID]],'Consolidated Games'!$T:$T,0))="","",INDEX('Consolidated Games'!$E:$E,MATCH(ChangeLog[[#This Row],[ROW_ID]],'Consolidated Games'!$T:$T,0))),"")</f>
        <v>TENPIN BOWLING</v>
      </c>
      <c r="N114" s="33" t="str" cm="1">
        <f t="array" ref="N114">IF(NOT(ISNUMBER(ChangeLog[[#This Row],[Clean Row]])),"",IFERROR(IF(INDEX('Consolidated Games'!$G:$G,ChangeLog[[#This Row],[Clean Row]])="","",INDEX('Consolidated Games'!$G:$G,ChangeLog[[#This Row],[Clean Row]])),""))</f>
        <v>TEAM OF 5</v>
      </c>
      <c r="O114" s="33" t="str">
        <f>IFERROR(IF(INDEX('Consolidated Games'!$M:$M,MATCH(ChangeLog[[#This Row],[ROW_ID]],'Consolidated Games'!$T:$T,0))="","",INDEX('Consolidated Games'!$M:$M,MATCH(ChangeLog[[#This Row],[ROW_ID]],'Consolidated Games'!$T:$T,0))),"")</f>
        <v>GOLD</v>
      </c>
      <c r="P114" s="33" t="str" cm="1">
        <f t="array" ref="P114">IF(NOT(ISNUMBER(ChangeLog[[#This Row],[Clean Row]])),"",IFERROR(IF(INDEX('Consolidated Games'!$J:$J,ChangeLog[[#This Row],[Clean Row]])="","",INDEX('Consolidated Games'!$J:$J,ChangeLog[[#This Row],[Clean Row]])),""))</f>
        <v>LIM CHOON HENG
 RICK TAN
 RICKY NG
 SAM GOH
 TOMMY ONG
JACK WONG</v>
      </c>
      <c r="Q114" s="31">
        <v>1585</v>
      </c>
      <c r="R114" s="66">
        <f>IFERROR(MATCH(T114,'Consolidated Games'!$T:$T,0),"—")</f>
        <v>2271</v>
      </c>
      <c r="S114" s="34" t="s">
        <v>7969</v>
      </c>
      <c r="T114">
        <v>2271</v>
      </c>
    </row>
    <row r="115" spans="1:20" ht="31.5" x14ac:dyDescent="0.25">
      <c r="A115" s="54">
        <v>111</v>
      </c>
      <c r="B115" s="31" t="s">
        <v>1</v>
      </c>
      <c r="C115" s="31"/>
      <c r="D115" s="31" t="s">
        <v>12686</v>
      </c>
      <c r="E115" s="31" t="str" cm="1">
        <f t="array" ref="E115">IF(NOT(ISNUMBER(ChangeLog[[#This Row],[Orig Row]])),"",IFERROR(INDEX(IF(ChangeLog[[#This Row],[Games]]="SEA Games",'SNOC SEAG'!$A:$A,IF(ChangeLog[[#This Row],[Games]]="Olympic Games",'SNOC OG'!$A:$A,IF(ChangeLog[[#This Row],[Games]]="Commonweatlh Games",'SNOC CW Games'!$A:$A,'SNOC AG'!$A:$A))),ChangeLog[[#This Row],[Orig Row]]),""))</f>
        <v>Catherline Kang</v>
      </c>
      <c r="F115" s="31">
        <v>1995</v>
      </c>
      <c r="G115" s="31" t="s">
        <v>7519</v>
      </c>
      <c r="H115" s="35" t="s">
        <v>8060</v>
      </c>
      <c r="I115" s="32" t="str" cm="1">
        <f t="array" ref="I1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5" s="32" t="str" cm="1">
        <f t="array" ref="J1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Trio</v>
      </c>
      <c r="K115" s="32" t="str" cm="1">
        <f t="array" ref="K1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5" s="33" t="str">
        <f>IFERROR(IF(INDEX('Consolidated Games'!$D:$D,MATCH(ChangeLog[[#This Row],[ROW_ID]],'Consolidated Games'!$T:$T,0))="","",INDEX('Consolidated Games'!$D:$D,MATCH(ChangeLog[[#This Row],[ROW_ID]],'Consolidated Games'!$T:$T,0))),"")</f>
        <v>BOWLING</v>
      </c>
      <c r="M115" s="33" t="str">
        <f>IFERROR(IF(INDEX('Consolidated Games'!$E:$E,MATCH(ChangeLog[[#This Row],[ROW_ID]],'Consolidated Games'!$T:$T,0))="","",INDEX('Consolidated Games'!$E:$E,MATCH(ChangeLog[[#This Row],[ROW_ID]],'Consolidated Games'!$T:$T,0))),"")</f>
        <v>TENPIN BOWLING</v>
      </c>
      <c r="N115" s="33" t="str" cm="1">
        <f t="array" ref="N115">IF(NOT(ISNUMBER(ChangeLog[[#This Row],[Clean Row]])),"",IFERROR(IF(INDEX('Consolidated Games'!$G:$G,ChangeLog[[#This Row],[Clean Row]])="","",INDEX('Consolidated Games'!$G:$G,ChangeLog[[#This Row],[Clean Row]])),""))</f>
        <v>TRIOS</v>
      </c>
      <c r="O115" s="33" t="str">
        <f>IFERROR(IF(INDEX('Consolidated Games'!$M:$M,MATCH(ChangeLog[[#This Row],[ROW_ID]],'Consolidated Games'!$T:$T,0))="","",INDEX('Consolidated Games'!$M:$M,MATCH(ChangeLog[[#This Row],[ROW_ID]],'Consolidated Games'!$T:$T,0))),"")</f>
        <v>GOLD</v>
      </c>
      <c r="P115" s="33" t="str" cm="1">
        <f t="array" ref="P115">IF(NOT(ISNUMBER(ChangeLog[[#This Row],[Clean Row]])),"",IFERROR(IF(INDEX('Consolidated Games'!$J:$J,ChangeLog[[#This Row],[Clean Row]])="","",INDEX('Consolidated Games'!$J:$J,ChangeLog[[#This Row],[Clean Row]])),""))</f>
        <v>CATHERLINE KANG
DOREEN PHANG
KATHERINE LEE</v>
      </c>
      <c r="Q115" s="31">
        <v>1581</v>
      </c>
      <c r="R115" s="66">
        <f>IFERROR(MATCH(T115,'Consolidated Games'!$T:$T,0),"—")</f>
        <v>2272</v>
      </c>
      <c r="S115" s="34" t="s">
        <v>7969</v>
      </c>
      <c r="T115">
        <v>2272</v>
      </c>
    </row>
    <row r="116" spans="1:20" ht="31.5" x14ac:dyDescent="0.25">
      <c r="A116" s="54">
        <v>112</v>
      </c>
      <c r="B116" s="31" t="s">
        <v>1</v>
      </c>
      <c r="C116" s="31"/>
      <c r="D116" s="31" t="s">
        <v>12686</v>
      </c>
      <c r="E116" s="31" t="str" cm="1">
        <f t="array" ref="E116">IF(NOT(ISNUMBER(ChangeLog[[#This Row],[Orig Row]])),"",IFERROR(INDEX(IF(ChangeLog[[#This Row],[Games]]="SEA Games",'SNOC SEAG'!$A:$A,IF(ChangeLog[[#This Row],[Games]]="Olympic Games",'SNOC OG'!$A:$A,IF(ChangeLog[[#This Row],[Games]]="Commonweatlh Games",'SNOC CW Games'!$A:$A,'SNOC AG'!$A:$A))),ChangeLog[[#This Row],[Orig Row]]),""))</f>
        <v>Grace Young</v>
      </c>
      <c r="F116" s="31">
        <v>1995</v>
      </c>
      <c r="G116" s="31" t="s">
        <v>7519</v>
      </c>
      <c r="H116" s="35" t="s">
        <v>8060</v>
      </c>
      <c r="I116" s="32" t="str" cm="1">
        <f t="array" ref="I1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6" s="32" t="str" cm="1">
        <f t="array" ref="J1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116" s="32" t="str" cm="1">
        <f t="array" ref="K1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6" s="33" t="str">
        <f>IFERROR(IF(INDEX('Consolidated Games'!$D:$D,MATCH(ChangeLog[[#This Row],[ROW_ID]],'Consolidated Games'!$T:$T,0))="","",INDEX('Consolidated Games'!$D:$D,MATCH(ChangeLog[[#This Row],[ROW_ID]],'Consolidated Games'!$T:$T,0))),"")</f>
        <v>BOWLING</v>
      </c>
      <c r="M116" s="33" t="str">
        <f>IFERROR(IF(INDEX('Consolidated Games'!$E:$E,MATCH(ChangeLog[[#This Row],[ROW_ID]],'Consolidated Games'!$T:$T,0))="","",INDEX('Consolidated Games'!$E:$E,MATCH(ChangeLog[[#This Row],[ROW_ID]],'Consolidated Games'!$T:$T,0))),"")</f>
        <v>TENPIN BOWLING</v>
      </c>
      <c r="N116" s="33" t="str" cm="1">
        <f t="array" ref="N116">IF(NOT(ISNUMBER(ChangeLog[[#This Row],[Clean Row]])),"",IFERROR(IF(INDEX('Consolidated Games'!$G:$G,ChangeLog[[#This Row],[Clean Row]])="","",INDEX('Consolidated Games'!$G:$G,ChangeLog[[#This Row],[Clean Row]])),""))</f>
        <v>DOUBLES</v>
      </c>
      <c r="O116" s="33" t="str">
        <f>IFERROR(IF(INDEX('Consolidated Games'!$M:$M,MATCH(ChangeLog[[#This Row],[ROW_ID]],'Consolidated Games'!$T:$T,0))="","",INDEX('Consolidated Games'!$M:$M,MATCH(ChangeLog[[#This Row],[ROW_ID]],'Consolidated Games'!$T:$T,0))),"")</f>
        <v>GOLD</v>
      </c>
      <c r="P116" s="33" t="str" cm="1">
        <f t="array" ref="P116">IF(NOT(ISNUMBER(ChangeLog[[#This Row],[Clean Row]])),"",IFERROR(IF(INDEX('Consolidated Games'!$J:$J,ChangeLog[[#This Row],[Clean Row]])="","",INDEX('Consolidated Games'!$J:$J,ChangeLog[[#This Row],[Clean Row]])),""))</f>
        <v>GRACE YOUNG
JESMINE HO</v>
      </c>
      <c r="Q116" s="31">
        <v>1583</v>
      </c>
      <c r="R116" s="66">
        <f>IFERROR(MATCH(T116,'Consolidated Games'!$T:$T,0),"—")</f>
        <v>2273</v>
      </c>
      <c r="S116" s="34" t="s">
        <v>7969</v>
      </c>
      <c r="T116">
        <v>2273</v>
      </c>
    </row>
    <row r="117" spans="1:20" ht="31.5" x14ac:dyDescent="0.25">
      <c r="A117" s="54">
        <v>113</v>
      </c>
      <c r="B117" s="31" t="s">
        <v>1</v>
      </c>
      <c r="C117" s="31"/>
      <c r="D117" s="31" t="s">
        <v>12686</v>
      </c>
      <c r="E117" s="31" t="str" cm="1">
        <f t="array" ref="E117">IF(NOT(ISNUMBER(ChangeLog[[#This Row],[Orig Row]])),"",IFERROR(INDEX(IF(ChangeLog[[#This Row],[Games]]="SEA Games",'SNOC SEAG'!$A:$A,IF(ChangeLog[[#This Row],[Games]]="Olympic Games",'SNOC OG'!$A:$A,IF(ChangeLog[[#This Row],[Games]]="Commonweatlh Games",'SNOC CW Games'!$A:$A,'SNOC AG'!$A:$A))),ChangeLog[[#This Row],[Orig Row]]),""))</f>
        <v>Lim Choon Heng</v>
      </c>
      <c r="F117" s="31">
        <v>1995</v>
      </c>
      <c r="G117" s="31" t="s">
        <v>7519</v>
      </c>
      <c r="H117" s="35" t="s">
        <v>8060</v>
      </c>
      <c r="I117" s="32" t="str" cm="1">
        <f t="array" ref="I1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17" s="32" t="str" cm="1">
        <f t="array" ref="J1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117" s="32" t="str" cm="1">
        <f t="array" ref="K1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17" s="33" t="str">
        <f>IFERROR(IF(INDEX('Consolidated Games'!$D:$D,MATCH(ChangeLog[[#This Row],[ROW_ID]],'Consolidated Games'!$T:$T,0))="","",INDEX('Consolidated Games'!$D:$D,MATCH(ChangeLog[[#This Row],[ROW_ID]],'Consolidated Games'!$T:$T,0))),"")</f>
        <v>BOWLING</v>
      </c>
      <c r="M117" s="33" t="str">
        <f>IFERROR(IF(INDEX('Consolidated Games'!$E:$E,MATCH(ChangeLog[[#This Row],[ROW_ID]],'Consolidated Games'!$T:$T,0))="","",INDEX('Consolidated Games'!$E:$E,MATCH(ChangeLog[[#This Row],[ROW_ID]],'Consolidated Games'!$T:$T,0))),"")</f>
        <v>TENPIN BOWLING</v>
      </c>
      <c r="N117" s="33" t="str" cm="1">
        <f t="array" ref="N117">IF(NOT(ISNUMBER(ChangeLog[[#This Row],[Clean Row]])),"",IFERROR(IF(INDEX('Consolidated Games'!$G:$G,ChangeLog[[#This Row],[Clean Row]])="","",INDEX('Consolidated Games'!$G:$G,ChangeLog[[#This Row],[Clean Row]])),""))</f>
        <v>DOUBLES</v>
      </c>
      <c r="O117" s="33" t="str">
        <f>IFERROR(IF(INDEX('Consolidated Games'!$M:$M,MATCH(ChangeLog[[#This Row],[ROW_ID]],'Consolidated Games'!$T:$T,0))="","",INDEX('Consolidated Games'!$M:$M,MATCH(ChangeLog[[#This Row],[ROW_ID]],'Consolidated Games'!$T:$T,0))),"")</f>
        <v>BRONZE</v>
      </c>
      <c r="P117" s="33" t="str" cm="1">
        <f t="array" ref="P117">IF(NOT(ISNUMBER(ChangeLog[[#This Row],[Clean Row]])),"",IFERROR(IF(INDEX('Consolidated Games'!$J:$J,ChangeLog[[#This Row],[Clean Row]])="","",INDEX('Consolidated Games'!$J:$J,ChangeLog[[#This Row],[Clean Row]])),""))</f>
        <v>LIM CHOON HENG
SAM GOH</v>
      </c>
      <c r="Q117" s="31">
        <v>1579</v>
      </c>
      <c r="R117" s="66">
        <f>IFERROR(MATCH(T117,'Consolidated Games'!$T:$T,0),"—")</f>
        <v>2274</v>
      </c>
      <c r="S117" s="34" t="s">
        <v>7969</v>
      </c>
      <c r="T117">
        <v>2274</v>
      </c>
    </row>
    <row r="118" spans="1:20" ht="31.5" x14ac:dyDescent="0.25">
      <c r="A118" s="54">
        <v>114</v>
      </c>
      <c r="B118" s="31" t="s">
        <v>1</v>
      </c>
      <c r="C118" s="31"/>
      <c r="D118" s="31" t="s">
        <v>12686</v>
      </c>
      <c r="E118" s="31" t="str" cm="1">
        <f t="array" ref="E118">IF(NOT(ISNUMBER(ChangeLog[[#This Row],[Orig Row]])),"",IFERROR(INDEX(IF(ChangeLog[[#This Row],[Games]]="SEA Games",'SNOC SEAG'!$A:$A,IF(ChangeLog[[#This Row],[Games]]="Olympic Games",'SNOC OG'!$A:$A,IF(ChangeLog[[#This Row],[Games]]="Commonweatlh Games",'SNOC CW Games'!$A:$A,'SNOC AG'!$A:$A))),ChangeLog[[#This Row],[Orig Row]]),""))</f>
        <v>Anthony Chua</v>
      </c>
      <c r="F118" s="31">
        <v>1995</v>
      </c>
      <c r="G118" s="31" t="s">
        <v>7519</v>
      </c>
      <c r="H118" s="35" t="s">
        <v>8060</v>
      </c>
      <c r="I118" s="32" t="str" cm="1">
        <f t="array" ref="I1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Squash</v>
      </c>
      <c r="J118" s="32" t="str" cm="1">
        <f t="array" ref="J1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 Men</v>
      </c>
      <c r="K118" s="32" t="str" cm="1">
        <f t="array" ref="K1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18" s="33" t="str">
        <f>IFERROR(IF(INDEX('Consolidated Games'!$D:$D,MATCH(ChangeLog[[#This Row],[ROW_ID]],'Consolidated Games'!$T:$T,0))="","",INDEX('Consolidated Games'!$D:$D,MATCH(ChangeLog[[#This Row],[ROW_ID]],'Consolidated Games'!$T:$T,0))),"")</f>
        <v>SQUASH</v>
      </c>
      <c r="M118" s="33" t="str">
        <f>IFERROR(IF(INDEX('Consolidated Games'!$E:$E,MATCH(ChangeLog[[#This Row],[ROW_ID]],'Consolidated Games'!$T:$T,0))="","",INDEX('Consolidated Games'!$E:$E,MATCH(ChangeLog[[#This Row],[ROW_ID]],'Consolidated Games'!$T:$T,0))),"")</f>
        <v>SQUASH</v>
      </c>
      <c r="N118" s="33" t="str" cm="1">
        <f t="array" ref="N118">IF(NOT(ISNUMBER(ChangeLog[[#This Row],[Clean Row]])),"",IFERROR(IF(INDEX('Consolidated Games'!$G:$G,ChangeLog[[#This Row],[Clean Row]])="","",INDEX('Consolidated Games'!$G:$G,ChangeLog[[#This Row],[Clean Row]])),""))</f>
        <v>TEAM</v>
      </c>
      <c r="O118" s="33" t="str">
        <f>IFERROR(IF(INDEX('Consolidated Games'!$M:$M,MATCH(ChangeLog[[#This Row],[ROW_ID]],'Consolidated Games'!$T:$T,0))="","",INDEX('Consolidated Games'!$M:$M,MATCH(ChangeLog[[#This Row],[ROW_ID]],'Consolidated Games'!$T:$T,0))),"")</f>
        <v>GOLD</v>
      </c>
      <c r="P118" s="33" t="str" cm="1">
        <f t="array" ref="P118">IF(NOT(ISNUMBER(ChangeLog[[#This Row],[Clean Row]])),"",IFERROR(IF(INDEX('Consolidated Games'!$J:$J,ChangeLog[[#This Row],[Clean Row]])="","",INDEX('Consolidated Games'!$J:$J,ChangeLog[[#This Row],[Clean Row]])),""))</f>
        <v>ANTHONY CHUA
EARNEST TAN
PETER HILL
ZAINAL ABIDIN</v>
      </c>
      <c r="Q118" s="31">
        <v>1646</v>
      </c>
      <c r="R118" s="66">
        <f>IFERROR(MATCH(T118,'Consolidated Games'!$T:$T,0),"—")</f>
        <v>2320</v>
      </c>
      <c r="S118" s="34" t="s">
        <v>7969</v>
      </c>
      <c r="T118">
        <v>2322</v>
      </c>
    </row>
    <row r="119" spans="1:20" ht="31.5" x14ac:dyDescent="0.25">
      <c r="A119" s="54">
        <v>115</v>
      </c>
      <c r="B119" s="31" t="s">
        <v>1</v>
      </c>
      <c r="C119" s="38"/>
      <c r="D119" s="31" t="s">
        <v>12686</v>
      </c>
      <c r="E119" s="31" t="str" cm="1">
        <f t="array" ref="E119">IF(NOT(ISNUMBER(ChangeLog[[#This Row],[Orig Row]])),"",IFERROR(INDEX(IF(ChangeLog[[#This Row],[Games]]="SEA Games",'SNOC SEAG'!$A:$A,IF(ChangeLog[[#This Row],[Games]]="Olympic Games",'SNOC OG'!$A:$A,IF(ChangeLog[[#This Row],[Games]]="Commonweatlh Games",'SNOC CW Games'!$A:$A,'SNOC AG'!$A:$A))),ChangeLog[[#This Row],[Orig Row]]),""))</f>
        <v>Della Lee</v>
      </c>
      <c r="F119" s="31">
        <v>1995</v>
      </c>
      <c r="G119" s="31" t="s">
        <v>7519</v>
      </c>
      <c r="H119" s="35" t="s">
        <v>8060</v>
      </c>
      <c r="I119" s="32" t="str" cm="1">
        <f t="array" ref="I1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Squash</v>
      </c>
      <c r="J119" s="32" t="str" cm="1">
        <f t="array" ref="J1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 Women</v>
      </c>
      <c r="K119" s="32" t="str" cm="1">
        <f t="array" ref="K1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19" s="33" t="str">
        <f>IFERROR(IF(INDEX('Consolidated Games'!$D:$D,MATCH(ChangeLog[[#This Row],[ROW_ID]],'Consolidated Games'!$T:$T,0))="","",INDEX('Consolidated Games'!$D:$D,MATCH(ChangeLog[[#This Row],[ROW_ID]],'Consolidated Games'!$T:$T,0))),"")</f>
        <v>SQUASH</v>
      </c>
      <c r="M119" s="33" t="str">
        <f>IFERROR(IF(INDEX('Consolidated Games'!$E:$E,MATCH(ChangeLog[[#This Row],[ROW_ID]],'Consolidated Games'!$T:$T,0))="","",INDEX('Consolidated Games'!$E:$E,MATCH(ChangeLog[[#This Row],[ROW_ID]],'Consolidated Games'!$T:$T,0))),"")</f>
        <v>SQUASH</v>
      </c>
      <c r="N119" s="33" t="str" cm="1">
        <f t="array" ref="N119">IF(NOT(ISNUMBER(ChangeLog[[#This Row],[Clean Row]])),"",IFERROR(IF(INDEX('Consolidated Games'!$G:$G,ChangeLog[[#This Row],[Clean Row]])="","",INDEX('Consolidated Games'!$G:$G,ChangeLog[[#This Row],[Clean Row]])),""))</f>
        <v>SINGLES</v>
      </c>
      <c r="O119" s="33" t="str">
        <f>IFERROR(IF(INDEX('Consolidated Games'!$M:$M,MATCH(ChangeLog[[#This Row],[ROW_ID]],'Consolidated Games'!$T:$T,0))="","",INDEX('Consolidated Games'!$M:$M,MATCH(ChangeLog[[#This Row],[ROW_ID]],'Consolidated Games'!$T:$T,0))),"")</f>
        <v>SILVER</v>
      </c>
      <c r="P119" s="33" t="str" cm="1">
        <f t="array" ref="P119">IF(NOT(ISNUMBER(ChangeLog[[#This Row],[Clean Row]])),"",IFERROR(IF(INDEX('Consolidated Games'!$J:$J,ChangeLog[[#This Row],[Clean Row]])="","",INDEX('Consolidated Games'!$J:$J,ChangeLog[[#This Row],[Clean Row]])),""))</f>
        <v>DELLA LEE</v>
      </c>
      <c r="Q119" s="31">
        <v>1652</v>
      </c>
      <c r="R119" s="66">
        <f>IFERROR(MATCH(T119,'Consolidated Games'!$T:$T,0),"—")</f>
        <v>2321</v>
      </c>
      <c r="S119" s="34" t="s">
        <v>7969</v>
      </c>
      <c r="T119">
        <v>2323</v>
      </c>
    </row>
    <row r="120" spans="1:20" ht="31.5" x14ac:dyDescent="0.25">
      <c r="A120" s="54">
        <v>116</v>
      </c>
      <c r="B120" s="31" t="s">
        <v>1</v>
      </c>
      <c r="C120" s="39"/>
      <c r="D120" s="31" t="s">
        <v>12686</v>
      </c>
      <c r="E120" s="31" t="str" cm="1">
        <f t="array" ref="E120">IF(NOT(ISNUMBER(ChangeLog[[#This Row],[Orig Row]])),"",IFERROR(INDEX(IF(ChangeLog[[#This Row],[Games]]="SEA Games",'SNOC SEAG'!$A:$A,IF(ChangeLog[[#This Row],[Games]]="Olympic Games",'SNOC OG'!$A:$A,IF(ChangeLog[[#This Row],[Games]]="Commonweatlh Games",'SNOC CW Games'!$A:$A,'SNOC AG'!$A:$A))),ChangeLog[[#This Row],[Orig Row]]),""))</f>
        <v>Desmond Koh</v>
      </c>
      <c r="F120" s="31">
        <v>1995</v>
      </c>
      <c r="G120" s="31" t="s">
        <v>7519</v>
      </c>
      <c r="H120" s="35" t="s">
        <v>8060</v>
      </c>
      <c r="I120" s="32" t="str" cm="1">
        <f t="array" ref="I1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0" s="32" t="str" cm="1">
        <f t="array" ref="J1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Medley - Men</v>
      </c>
      <c r="K120" s="32" t="str" cm="1">
        <f t="array" ref="K1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0" s="33" t="str">
        <f>IFERROR(IF(INDEX('Consolidated Games'!$D:$D,MATCH(ChangeLog[[#This Row],[ROW_ID]],'Consolidated Games'!$T:$T,0))="","",INDEX('Consolidated Games'!$D:$D,MATCH(ChangeLog[[#This Row],[ROW_ID]],'Consolidated Games'!$T:$T,0))),"")</f>
        <v>SWIMMING</v>
      </c>
      <c r="M120" s="33" t="str">
        <f>IFERROR(IF(INDEX('Consolidated Games'!$E:$E,MATCH(ChangeLog[[#This Row],[ROW_ID]],'Consolidated Games'!$T:$T,0))="","",INDEX('Consolidated Games'!$E:$E,MATCH(ChangeLog[[#This Row],[ROW_ID]],'Consolidated Games'!$T:$T,0))),"")</f>
        <v>SWIMMING</v>
      </c>
      <c r="N120" s="33" t="str" cm="1">
        <f t="array" ref="N120">IF(NOT(ISNUMBER(ChangeLog[[#This Row],[Clean Row]])),"",IFERROR(IF(INDEX('Consolidated Games'!$G:$G,ChangeLog[[#This Row],[Clean Row]])="","",INDEX('Consolidated Games'!$G:$G,ChangeLog[[#This Row],[Clean Row]])),""))</f>
        <v>4X100M MEDLEY RELAY</v>
      </c>
      <c r="O120" s="33" t="str">
        <f>IFERROR(IF(INDEX('Consolidated Games'!$M:$M,MATCH(ChangeLog[[#This Row],[ROW_ID]],'Consolidated Games'!$T:$T,0))="","",INDEX('Consolidated Games'!$M:$M,MATCH(ChangeLog[[#This Row],[ROW_ID]],'Consolidated Games'!$T:$T,0))),"")</f>
        <v>BRONZE</v>
      </c>
      <c r="P120" s="33" t="str" cm="1">
        <f t="array" ref="P120">IF(NOT(ISNUMBER(ChangeLog[[#This Row],[Clean Row]])),"",IFERROR(IF(INDEX('Consolidated Games'!$J:$J,ChangeLog[[#This Row],[Clean Row]])="","",INDEX('Consolidated Games'!$J:$J,ChangeLog[[#This Row],[Clean Row]])),""))</f>
        <v>DESMOND KOH_x000D_
 GERALD KOH_x000D_
 P J THUM_x000D_
 SNG JU WEI</v>
      </c>
      <c r="Q120" s="31">
        <v>1658</v>
      </c>
      <c r="R120" s="66">
        <f>IFERROR(MATCH(T120,'Consolidated Games'!$T:$T,0),"—")</f>
        <v>2242</v>
      </c>
      <c r="S120" s="34" t="s">
        <v>7969</v>
      </c>
      <c r="T120">
        <v>2242</v>
      </c>
    </row>
    <row r="121" spans="1:20" ht="31.5" x14ac:dyDescent="0.25">
      <c r="A121" s="54">
        <v>117</v>
      </c>
      <c r="B121" s="31" t="s">
        <v>1</v>
      </c>
      <c r="C121" s="31"/>
      <c r="D121" s="31" t="s">
        <v>12686</v>
      </c>
      <c r="E121" s="31" t="str" cm="1">
        <f t="array" ref="E121">IF(NOT(ISNUMBER(ChangeLog[[#This Row],[Orig Row]])),"",IFERROR(INDEX(IF(ChangeLog[[#This Row],[Games]]="SEA Games",'SNOC SEAG'!$A:$A,IF(ChangeLog[[#This Row],[Games]]="Olympic Games",'SNOC OG'!$A:$A,IF(ChangeLog[[#This Row],[Games]]="Commonweatlh Games",'SNOC CW Games'!$A:$A,'SNOC AG'!$A:$A))),ChangeLog[[#This Row],[Orig Row]]),""))</f>
        <v>Ernest Teo</v>
      </c>
      <c r="F121" s="31">
        <v>1995</v>
      </c>
      <c r="G121" s="31" t="s">
        <v>7519</v>
      </c>
      <c r="H121" s="35" t="s">
        <v>8060</v>
      </c>
      <c r="I121" s="32" t="str" cm="1">
        <f t="array" ref="I1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1" s="32" t="str" cm="1">
        <f t="array" ref="J1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 Men</v>
      </c>
      <c r="K121" s="32" t="str" cm="1">
        <f t="array" ref="K1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1" s="33" t="str">
        <f>IFERROR(IF(INDEX('Consolidated Games'!$D:$D,MATCH(ChangeLog[[#This Row],[ROW_ID]],'Consolidated Games'!$T:$T,0))="","",INDEX('Consolidated Games'!$D:$D,MATCH(ChangeLog[[#This Row],[ROW_ID]],'Consolidated Games'!$T:$T,0))),"")</f>
        <v>SWIMMING</v>
      </c>
      <c r="M121" s="33" t="str">
        <f>IFERROR(IF(INDEX('Consolidated Games'!$E:$E,MATCH(ChangeLog[[#This Row],[ROW_ID]],'Consolidated Games'!$T:$T,0))="","",INDEX('Consolidated Games'!$E:$E,MATCH(ChangeLog[[#This Row],[ROW_ID]],'Consolidated Games'!$T:$T,0))),"")</f>
        <v>SWIMMING</v>
      </c>
      <c r="N121" s="33" t="str" cm="1">
        <f t="array" ref="N121">IF(NOT(ISNUMBER(ChangeLog[[#This Row],[Clean Row]])),"",IFERROR(IF(INDEX('Consolidated Games'!$G:$G,ChangeLog[[#This Row],[Clean Row]])="","",INDEX('Consolidated Games'!$G:$G,ChangeLog[[#This Row],[Clean Row]])),""))</f>
        <v>4X100M FREESTYLE RELAY</v>
      </c>
      <c r="O121" s="33" t="str">
        <f>IFERROR(IF(INDEX('Consolidated Games'!$M:$M,MATCH(ChangeLog[[#This Row],[ROW_ID]],'Consolidated Games'!$T:$T,0))="","",INDEX('Consolidated Games'!$M:$M,MATCH(ChangeLog[[#This Row],[ROW_ID]],'Consolidated Games'!$T:$T,0))),"")</f>
        <v>BRONZE</v>
      </c>
      <c r="P121" s="33" t="str" cm="1">
        <f t="array" ref="P121">IF(NOT(ISNUMBER(ChangeLog[[#This Row],[Clean Row]])),"",IFERROR(IF(INDEX('Consolidated Games'!$J:$J,ChangeLog[[#This Row],[Clean Row]])="","",INDEX('Consolidated Games'!$J:$J,ChangeLog[[#This Row],[Clean Row]])),""))</f>
        <v>ERNEST TEO_x000D_
 P J THUM_x000D_
 PETER LEONG_x000D_
 SNG JU WEI</v>
      </c>
      <c r="Q121" s="31">
        <v>1659</v>
      </c>
      <c r="R121" s="66">
        <f>IFERROR(MATCH(T121,'Consolidated Games'!$T:$T,0),"—")</f>
        <v>2243</v>
      </c>
      <c r="S121" s="34" t="s">
        <v>7969</v>
      </c>
      <c r="T121">
        <v>2243</v>
      </c>
    </row>
    <row r="122" spans="1:20" ht="31.5" x14ac:dyDescent="0.25">
      <c r="A122" s="54">
        <v>118</v>
      </c>
      <c r="B122" s="31" t="s">
        <v>1</v>
      </c>
      <c r="C122" s="31"/>
      <c r="D122" s="31" t="s">
        <v>12686</v>
      </c>
      <c r="E122" s="31" t="str" cm="1">
        <f t="array" ref="E122">IF(NOT(ISNUMBER(ChangeLog[[#This Row],[Orig Row]])),"",IFERROR(INDEX(IF(ChangeLog[[#This Row],[Games]]="SEA Games",'SNOC SEAG'!$A:$A,IF(ChangeLog[[#This Row],[Games]]="Olympic Games",'SNOC OG'!$A:$A,IF(ChangeLog[[#This Row],[Games]]="Commonweatlh Games",'SNOC CW Games'!$A:$A,'SNOC AG'!$A:$A))),ChangeLog[[#This Row],[Orig Row]]),""))</f>
        <v>Cheryl Tang</v>
      </c>
      <c r="F122" s="31">
        <v>1995</v>
      </c>
      <c r="G122" s="31" t="s">
        <v>7519</v>
      </c>
      <c r="H122" s="35" t="s">
        <v>8060</v>
      </c>
      <c r="I122" s="32" t="str" cm="1">
        <f t="array" ref="I1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2" s="32" t="str" cm="1">
        <f t="array" ref="J1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Freestyle (Women)</v>
      </c>
      <c r="K122" s="32" t="str" cm="1">
        <f t="array" ref="K1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2" s="33" t="str">
        <f>IFERROR(IF(INDEX('Consolidated Games'!$D:$D,MATCH(ChangeLog[[#This Row],[ROW_ID]],'Consolidated Games'!$T:$T,0))="","",INDEX('Consolidated Games'!$D:$D,MATCH(ChangeLog[[#This Row],[ROW_ID]],'Consolidated Games'!$T:$T,0))),"")</f>
        <v>SWIMMING</v>
      </c>
      <c r="M122" s="33" t="str">
        <f>IFERROR(IF(INDEX('Consolidated Games'!$E:$E,MATCH(ChangeLog[[#This Row],[ROW_ID]],'Consolidated Games'!$T:$T,0))="","",INDEX('Consolidated Games'!$E:$E,MATCH(ChangeLog[[#This Row],[ROW_ID]],'Consolidated Games'!$T:$T,0))),"")</f>
        <v>SWIMMING</v>
      </c>
      <c r="N122" s="33" t="str" cm="1">
        <f t="array" ref="N122">IF(NOT(ISNUMBER(ChangeLog[[#This Row],[Clean Row]])),"",IFERROR(IF(INDEX('Consolidated Games'!$G:$G,ChangeLog[[#This Row],[Clean Row]])="","",INDEX('Consolidated Games'!$G:$G,ChangeLog[[#This Row],[Clean Row]])),""))</f>
        <v>4X100M FREESTYLE RELAY</v>
      </c>
      <c r="O122" s="33" t="str">
        <f>IFERROR(IF(INDEX('Consolidated Games'!$M:$M,MATCH(ChangeLog[[#This Row],[ROW_ID]],'Consolidated Games'!$T:$T,0))="","",INDEX('Consolidated Games'!$M:$M,MATCH(ChangeLog[[#This Row],[ROW_ID]],'Consolidated Games'!$T:$T,0))),"")</f>
        <v>SILVER</v>
      </c>
      <c r="P122" s="33" t="str" cm="1">
        <f t="array" ref="P122">IF(NOT(ISNUMBER(ChangeLog[[#This Row],[Clean Row]])),"",IFERROR(IF(INDEX('Consolidated Games'!$J:$J,ChangeLog[[#This Row],[Clean Row]])="","",INDEX('Consolidated Games'!$J:$J,ChangeLog[[#This Row],[Clean Row]])),""))</f>
        <v>CHERYL TANG
 EADELIN LIM
JOSCELIN YEO WEI LING
MAY OOI</v>
      </c>
      <c r="Q122" s="31">
        <v>1677</v>
      </c>
      <c r="R122" s="66">
        <f>IFERROR(MATCH(T122,'Consolidated Games'!$T:$T,0),"—")</f>
        <v>2244</v>
      </c>
      <c r="S122" s="34" t="s">
        <v>7969</v>
      </c>
      <c r="T122">
        <v>2244</v>
      </c>
    </row>
    <row r="123" spans="1:20" ht="31.5" x14ac:dyDescent="0.25">
      <c r="A123" s="54">
        <v>119</v>
      </c>
      <c r="B123" s="31" t="s">
        <v>1</v>
      </c>
      <c r="C123" s="31"/>
      <c r="D123" s="31" t="s">
        <v>12686</v>
      </c>
      <c r="E123" s="31" t="str" cm="1">
        <f t="array" ref="E123">IF(NOT(ISNUMBER(ChangeLog[[#This Row],[Orig Row]])),"",IFERROR(INDEX(IF(ChangeLog[[#This Row],[Games]]="SEA Games",'SNOC SEAG'!$A:$A,IF(ChangeLog[[#This Row],[Games]]="Olympic Games",'SNOC OG'!$A:$A,IF(ChangeLog[[#This Row],[Games]]="Commonweatlh Games",'SNOC CW Games'!$A:$A,'SNOC AG'!$A:$A))),ChangeLog[[#This Row],[Orig Row]]),""))</f>
        <v>Cheryl Tang</v>
      </c>
      <c r="F123" s="31">
        <v>1995</v>
      </c>
      <c r="G123" s="31" t="s">
        <v>7519</v>
      </c>
      <c r="H123" s="35" t="s">
        <v>8060</v>
      </c>
      <c r="I123" s="32" t="str" cm="1">
        <f t="array" ref="I1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3" s="32" t="str" cm="1">
        <f t="array" ref="J1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 Medley</v>
      </c>
      <c r="K123" s="32" t="str" cm="1">
        <f t="array" ref="K1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3" s="33" t="str">
        <f>IFERROR(IF(INDEX('Consolidated Games'!$D:$D,MATCH(ChangeLog[[#This Row],[ROW_ID]],'Consolidated Games'!$T:$T,0))="","",INDEX('Consolidated Games'!$D:$D,MATCH(ChangeLog[[#This Row],[ROW_ID]],'Consolidated Games'!$T:$T,0))),"")</f>
        <v>SWIMMING</v>
      </c>
      <c r="M123" s="33" t="str">
        <f>IFERROR(IF(INDEX('Consolidated Games'!$E:$E,MATCH(ChangeLog[[#This Row],[ROW_ID]],'Consolidated Games'!$T:$T,0))="","",INDEX('Consolidated Games'!$E:$E,MATCH(ChangeLog[[#This Row],[ROW_ID]],'Consolidated Games'!$T:$T,0))),"")</f>
        <v>SWIMMING</v>
      </c>
      <c r="N123" s="33" t="str" cm="1">
        <f t="array" ref="N123">IF(NOT(ISNUMBER(ChangeLog[[#This Row],[Clean Row]])),"",IFERROR(IF(INDEX('Consolidated Games'!$G:$G,ChangeLog[[#This Row],[Clean Row]])="","",INDEX('Consolidated Games'!$G:$G,ChangeLog[[#This Row],[Clean Row]])),""))</f>
        <v>4X100M MEDLEY RELAY</v>
      </c>
      <c r="O123" s="33" t="str">
        <f>IFERROR(IF(INDEX('Consolidated Games'!$M:$M,MATCH(ChangeLog[[#This Row],[ROW_ID]],'Consolidated Games'!$T:$T,0))="","",INDEX('Consolidated Games'!$M:$M,MATCH(ChangeLog[[#This Row],[ROW_ID]],'Consolidated Games'!$T:$T,0))),"")</f>
        <v>SILVER</v>
      </c>
      <c r="P123" s="33" t="str" cm="1">
        <f t="array" ref="P123">IF(NOT(ISNUMBER(ChangeLog[[#This Row],[Clean Row]])),"",IFERROR(IF(INDEX('Consolidated Games'!$J:$J,ChangeLog[[#This Row],[Clean Row]])="","",INDEX('Consolidated Games'!$J:$J,ChangeLog[[#This Row],[Clean Row]])),""))</f>
        <v>CHERYL TANG_x000D_
 EADELIN LIM_x000D_
 JOSCELIN YEO WEI LING_x000D_
 MAY OOI</v>
      </c>
      <c r="Q123" s="31">
        <v>1678</v>
      </c>
      <c r="R123" s="66">
        <f>IFERROR(MATCH(T123,'Consolidated Games'!$T:$T,0),"—")</f>
        <v>2245</v>
      </c>
      <c r="S123" s="34" t="s">
        <v>7969</v>
      </c>
      <c r="T123">
        <v>2245</v>
      </c>
    </row>
    <row r="124" spans="1:20" ht="31.5" x14ac:dyDescent="0.25">
      <c r="A124" s="54">
        <v>120</v>
      </c>
      <c r="B124" s="31" t="s">
        <v>1</v>
      </c>
      <c r="C124" s="31"/>
      <c r="D124" s="31" t="s">
        <v>12686</v>
      </c>
      <c r="E124" s="31" t="str" cm="1">
        <f t="array" ref="E124">IF(NOT(ISNUMBER(ChangeLog[[#This Row],[Orig Row]])),"",IFERROR(INDEX(IF(ChangeLog[[#This Row],[Games]]="SEA Games",'SNOC SEAG'!$A:$A,IF(ChangeLog[[#This Row],[Games]]="Olympic Games",'SNOC OG'!$A:$A,IF(ChangeLog[[#This Row],[Games]]="Commonweatlh Games",'SNOC CW Games'!$A:$A,'SNOC AG'!$A:$A))),ChangeLog[[#This Row],[Orig Row]]),""))</f>
        <v>Desmond Koh</v>
      </c>
      <c r="F124" s="31">
        <v>1995</v>
      </c>
      <c r="G124" s="31" t="s">
        <v>7519</v>
      </c>
      <c r="H124" s="35" t="s">
        <v>8060</v>
      </c>
      <c r="I124" s="32" t="str" cm="1">
        <f t="array" ref="I1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4" s="32" t="str" cm="1">
        <f t="array" ref="J1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200m Freestyle (Men)</v>
      </c>
      <c r="K124" s="32" t="str" cm="1">
        <f t="array" ref="K1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4" s="33" t="str">
        <f>IFERROR(IF(INDEX('Consolidated Games'!$D:$D,MATCH(ChangeLog[[#This Row],[ROW_ID]],'Consolidated Games'!$T:$T,0))="","",INDEX('Consolidated Games'!$D:$D,MATCH(ChangeLog[[#This Row],[ROW_ID]],'Consolidated Games'!$T:$T,0))),"")</f>
        <v>SWIMMING</v>
      </c>
      <c r="M124" s="33" t="str">
        <f>IFERROR(IF(INDEX('Consolidated Games'!$E:$E,MATCH(ChangeLog[[#This Row],[ROW_ID]],'Consolidated Games'!$T:$T,0))="","",INDEX('Consolidated Games'!$E:$E,MATCH(ChangeLog[[#This Row],[ROW_ID]],'Consolidated Games'!$T:$T,0))),"")</f>
        <v>SWIMMING</v>
      </c>
      <c r="N124" s="33" t="str" cm="1">
        <f t="array" ref="N124">IF(NOT(ISNUMBER(ChangeLog[[#This Row],[Clean Row]])),"",IFERROR(IF(INDEX('Consolidated Games'!$G:$G,ChangeLog[[#This Row],[Clean Row]])="","",INDEX('Consolidated Games'!$G:$G,ChangeLog[[#This Row],[Clean Row]])),""))</f>
        <v>4X200M FREESTYLE RELAY</v>
      </c>
      <c r="O124" s="33" t="str">
        <f>IFERROR(IF(INDEX('Consolidated Games'!$M:$M,MATCH(ChangeLog[[#This Row],[ROW_ID]],'Consolidated Games'!$T:$T,0))="","",INDEX('Consolidated Games'!$M:$M,MATCH(ChangeLog[[#This Row],[ROW_ID]],'Consolidated Games'!$T:$T,0))),"")</f>
        <v>SILVER</v>
      </c>
      <c r="P124" s="33" t="str" cm="1">
        <f t="array" ref="P124">IF(NOT(ISNUMBER(ChangeLog[[#This Row],[Clean Row]])),"",IFERROR(IF(INDEX('Consolidated Games'!$J:$J,ChangeLog[[#This Row],[Clean Row]])="","",INDEX('Consolidated Games'!$J:$J,ChangeLog[[#This Row],[Clean Row]])),""))</f>
        <v>DESMOND KOH
GERALD KOH
P J THUM
SNG JU WEI</v>
      </c>
      <c r="Q124" s="31">
        <v>1679</v>
      </c>
      <c r="R124" s="66">
        <f>IFERROR(MATCH(T124,'Consolidated Games'!$T:$T,0),"—")</f>
        <v>2246</v>
      </c>
      <c r="S124" s="34" t="s">
        <v>7969</v>
      </c>
      <c r="T124">
        <v>2246</v>
      </c>
    </row>
    <row r="125" spans="1:20" x14ac:dyDescent="0.25">
      <c r="A125" s="54">
        <v>121</v>
      </c>
      <c r="B125" s="31" t="s">
        <v>1</v>
      </c>
      <c r="C125" s="31"/>
      <c r="D125" s="31" t="s">
        <v>12686</v>
      </c>
      <c r="E125" s="31" t="str" cm="1">
        <f t="array" ref="E125">IF(NOT(ISNUMBER(ChangeLog[[#This Row],[Orig Row]])),"",IFERROR(INDEX(IF(ChangeLog[[#This Row],[Games]]="SEA Games",'SNOC SEAG'!$A:$A,IF(ChangeLog[[#This Row],[Games]]="Olympic Games",'SNOC OG'!$A:$A,IF(ChangeLog[[#This Row],[Games]]="Commonweatlh Games",'SNOC CW Games'!$A:$A,'SNOC AG'!$A:$A))),ChangeLog[[#This Row],[Orig Row]]),""))</f>
        <v>Waterpolo</v>
      </c>
      <c r="F125" s="31">
        <v>1995</v>
      </c>
      <c r="G125" s="31" t="s">
        <v>7519</v>
      </c>
      <c r="H125" s="35" t="s">
        <v>8008</v>
      </c>
      <c r="I125" s="32" t="str" cm="1">
        <f t="array" ref="I1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25" s="32" t="str" cm="1">
        <f t="array" ref="J1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25" s="32" t="str" cm="1">
        <f t="array" ref="K1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5" s="33" t="str">
        <f>IFERROR(IF(INDEX('Consolidated Games'!$D:$D,MATCH(ChangeLog[[#This Row],[ROW_ID]],'Consolidated Games'!$T:$T,0))="","",INDEX('Consolidated Games'!$D:$D,MATCH(ChangeLog[[#This Row],[ROW_ID]],'Consolidated Games'!$T:$T,0))),"")</f>
        <v>WATER POLO</v>
      </c>
      <c r="M125" s="33" t="str">
        <f>IFERROR(IF(INDEX('Consolidated Games'!$E:$E,MATCH(ChangeLog[[#This Row],[ROW_ID]],'Consolidated Games'!$T:$T,0))="","",INDEX('Consolidated Games'!$E:$E,MATCH(ChangeLog[[#This Row],[ROW_ID]],'Consolidated Games'!$T:$T,0))),"")</f>
        <v>WATER POLO</v>
      </c>
      <c r="N125" s="33" t="str" cm="1">
        <f t="array" ref="N125">IF(NOT(ISNUMBER(ChangeLog[[#This Row],[Clean Row]])),"",IFERROR(IF(INDEX('Consolidated Games'!$G:$G,ChangeLog[[#This Row],[Clean Row]])="","",INDEX('Consolidated Games'!$G:$G,ChangeLog[[#This Row],[Clean Row]])),""))</f>
        <v>TEAM</v>
      </c>
      <c r="O125" s="33" t="str">
        <f>IFERROR(IF(INDEX('Consolidated Games'!$M:$M,MATCH(ChangeLog[[#This Row],[ROW_ID]],'Consolidated Games'!$T:$T,0))="","",INDEX('Consolidated Games'!$M:$M,MATCH(ChangeLog[[#This Row],[ROW_ID]],'Consolidated Games'!$T:$T,0))),"")</f>
        <v>GOLD</v>
      </c>
      <c r="P125" s="33" t="str" cm="1">
        <f t="array" ref="P125">IF(NOT(ISNUMBER(ChangeLog[[#This Row],[Clean Row]])),"",IFERROR(IF(INDEX('Consolidated Games'!$J:$J,ChangeLog[[#This Row],[Clean Row]])="","",INDEX('Consolidated Games'!$J:$J,ChangeLog[[#This Row],[Clean Row]])),""))</f>
        <v>SINGAPORE</v>
      </c>
      <c r="Q125" s="31">
        <v>1676</v>
      </c>
      <c r="R125" s="66">
        <f>IFERROR(MATCH(T125,'Consolidated Games'!$T:$T,0),"—")</f>
        <v>2247</v>
      </c>
      <c r="S125" s="34" t="s">
        <v>7969</v>
      </c>
      <c r="T125">
        <v>2247</v>
      </c>
    </row>
    <row r="126" spans="1:20" ht="31.5" x14ac:dyDescent="0.25">
      <c r="A126" s="54">
        <v>122</v>
      </c>
      <c r="B126" s="31" t="s">
        <v>1</v>
      </c>
      <c r="C126" s="38"/>
      <c r="D126" s="31" t="s">
        <v>12686</v>
      </c>
      <c r="E126" s="31" t="str" cm="1">
        <f t="array" ref="E126">IF(NOT(ISNUMBER(ChangeLog[[#This Row],[Orig Row]])),"",IFERROR(INDEX(IF(ChangeLog[[#This Row],[Games]]="SEA Games",'SNOC SEAG'!$A:$A,IF(ChangeLog[[#This Row],[Games]]="Olympic Games",'SNOC OG'!$A:$A,IF(ChangeLog[[#This Row],[Games]]="Commonweatlh Games",'SNOC CW Games'!$A:$A,'SNOC AG'!$A:$A))),ChangeLog[[#This Row],[Orig Row]]),""))</f>
        <v>Catherine Oh</v>
      </c>
      <c r="F126" s="31">
        <v>1995</v>
      </c>
      <c r="G126" s="31" t="s">
        <v>7519</v>
      </c>
      <c r="H126" s="35" t="s">
        <v>8060</v>
      </c>
      <c r="I126" s="32" t="str" cm="1">
        <f t="array" ref="I1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Equestrian</v>
      </c>
      <c r="J126" s="32" t="str" cm="1">
        <f t="array" ref="J1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3 day Event</v>
      </c>
      <c r="K126" s="32" t="str" cm="1">
        <f t="array" ref="K1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6" s="33" t="str">
        <f>IFERROR(IF(INDEX('Consolidated Games'!$D:$D,MATCH(ChangeLog[[#This Row],[ROW_ID]],'Consolidated Games'!$T:$T,0))="","",INDEX('Consolidated Games'!$D:$D,MATCH(ChangeLog[[#This Row],[ROW_ID]],'Consolidated Games'!$T:$T,0))),"")</f>
        <v>EQUESTRIAN</v>
      </c>
      <c r="M126" s="33" t="str">
        <f>IFERROR(IF(INDEX('Consolidated Games'!$E:$E,MATCH(ChangeLog[[#This Row],[ROW_ID]],'Consolidated Games'!$T:$T,0))="","",INDEX('Consolidated Games'!$E:$E,MATCH(ChangeLog[[#This Row],[ROW_ID]],'Consolidated Games'!$T:$T,0))),"")</f>
        <v>EVENTING</v>
      </c>
      <c r="N126" s="33" t="str" cm="1">
        <f t="array" ref="N126">IF(NOT(ISNUMBER(ChangeLog[[#This Row],[Clean Row]])),"",IFERROR(IF(INDEX('Consolidated Games'!$G:$G,ChangeLog[[#This Row],[Clean Row]])="","",INDEX('Consolidated Games'!$G:$G,ChangeLog[[#This Row],[Clean Row]])),""))</f>
        <v>TEAM</v>
      </c>
      <c r="O126" s="33" t="str">
        <f>IFERROR(IF(INDEX('Consolidated Games'!$M:$M,MATCH(ChangeLog[[#This Row],[ROW_ID]],'Consolidated Games'!$T:$T,0))="","",INDEX('Consolidated Games'!$M:$M,MATCH(ChangeLog[[#This Row],[ROW_ID]],'Consolidated Games'!$T:$T,0))),"")</f>
        <v>GOLD</v>
      </c>
      <c r="P126" s="33" t="str" cm="1">
        <f t="array" ref="P126">IF(NOT(ISNUMBER(ChangeLog[[#This Row],[Clean Row]])),"",IFERROR(IF(INDEX('Consolidated Games'!$J:$J,ChangeLog[[#This Row],[Clean Row]])="","",INDEX('Consolidated Games'!$J:$J,ChangeLog[[#This Row],[Clean Row]])),""))</f>
        <v>CATHERINE OH_x000D_
 JAMES NG_x000D_
 PETER ABISHINAGADEN_x000D_
 SUMAMA R</v>
      </c>
      <c r="Q126" s="31">
        <v>1600</v>
      </c>
      <c r="R126" s="66">
        <f>IFERROR(MATCH(T126,'Consolidated Games'!$T:$T,0),"—")</f>
        <v>2288</v>
      </c>
      <c r="S126" s="34" t="s">
        <v>7969</v>
      </c>
      <c r="T126">
        <v>2290</v>
      </c>
    </row>
    <row r="127" spans="1:20" ht="31.5" x14ac:dyDescent="0.25">
      <c r="A127" s="54">
        <v>123</v>
      </c>
      <c r="B127" s="31" t="s">
        <v>1</v>
      </c>
      <c r="C127" s="31"/>
      <c r="D127" s="31" t="s">
        <v>12686</v>
      </c>
      <c r="E127" s="31" t="str" cm="1">
        <f t="array" ref="E127">IF(NOT(ISNUMBER(ChangeLog[[#This Row],[Orig Row]])),"",IFERROR(INDEX(IF(ChangeLog[[#This Row],[Games]]="SEA Games",'SNOC SEAG'!$A:$A,IF(ChangeLog[[#This Row],[Games]]="Olympic Games",'SNOC OG'!$A:$A,IF(ChangeLog[[#This Row],[Games]]="Commonweatlh Games",'SNOC CW Games'!$A:$A,'SNOC AG'!$A:$A))),ChangeLog[[#This Row],[Orig Row]]),""))</f>
        <v>Naiomi Tan</v>
      </c>
      <c r="F127" s="31">
        <v>1995</v>
      </c>
      <c r="G127" s="31" t="s">
        <v>7519</v>
      </c>
      <c r="H127" s="35" t="s">
        <v>8060</v>
      </c>
      <c r="I127" s="32" t="str" cm="1">
        <f t="array" ref="I1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7" s="32" t="str" cm="1">
        <f t="array" ref="J1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420 - Women</v>
      </c>
      <c r="K127" s="32" t="str" cm="1">
        <f t="array" ref="K1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27" s="33" t="str">
        <f>IFERROR(IF(INDEX('Consolidated Games'!$D:$D,MATCH(ChangeLog[[#This Row],[ROW_ID]],'Consolidated Games'!$T:$T,0))="","",INDEX('Consolidated Games'!$D:$D,MATCH(ChangeLog[[#This Row],[ROW_ID]],'Consolidated Games'!$T:$T,0))),"")</f>
        <v>SAILING</v>
      </c>
      <c r="M127" s="33" t="str">
        <f>IFERROR(IF(INDEX('Consolidated Games'!$E:$E,MATCH(ChangeLog[[#This Row],[ROW_ID]],'Consolidated Games'!$T:$T,0))="","",INDEX('Consolidated Games'!$E:$E,MATCH(ChangeLog[[#This Row],[ROW_ID]],'Consolidated Games'!$T:$T,0))),"")</f>
        <v>SAILING</v>
      </c>
      <c r="N127" s="33" cm="1">
        <f t="array" ref="N127">IF(NOT(ISNUMBER(ChangeLog[[#This Row],[Clean Row]])),"",IFERROR(IF(INDEX('Consolidated Games'!$G:$G,ChangeLog[[#This Row],[Clean Row]])="","",INDEX('Consolidated Games'!$G:$G,ChangeLog[[#This Row],[Clean Row]])),""))</f>
        <v>420</v>
      </c>
      <c r="O127" s="33" t="str">
        <f>IFERROR(IF(INDEX('Consolidated Games'!$M:$M,MATCH(ChangeLog[[#This Row],[ROW_ID]],'Consolidated Games'!$T:$T,0))="","",INDEX('Consolidated Games'!$M:$M,MATCH(ChangeLog[[#This Row],[ROW_ID]],'Consolidated Games'!$T:$T,0))),"")</f>
        <v>BRONZE</v>
      </c>
      <c r="P127" s="33" t="str" cm="1">
        <f t="array" ref="P127">IF(NOT(ISNUMBER(ChangeLog[[#This Row],[Clean Row]])),"",IFERROR(IF(INDEX('Consolidated Games'!$J:$J,ChangeLog[[#This Row],[Clean Row]])="","",INDEX('Consolidated Games'!$J:$J,ChangeLog[[#This Row],[Clean Row]])),""))</f>
        <v>NAIOMI TAN
WONG MAYE - E</v>
      </c>
      <c r="Q127" s="31">
        <v>1619</v>
      </c>
      <c r="R127" s="66">
        <f>IFERROR(MATCH(T127,'Consolidated Games'!$T:$T,0),"—")</f>
        <v>2306</v>
      </c>
      <c r="S127" s="34" t="s">
        <v>7969</v>
      </c>
      <c r="T127">
        <v>2308</v>
      </c>
    </row>
    <row r="128" spans="1:20" ht="31.5" x14ac:dyDescent="0.25">
      <c r="A128" s="54">
        <v>124</v>
      </c>
      <c r="B128" s="31" t="s">
        <v>1</v>
      </c>
      <c r="C128" s="31"/>
      <c r="D128" s="31" t="s">
        <v>12686</v>
      </c>
      <c r="E128" s="31" t="str" cm="1">
        <f t="array" ref="E128">IF(NOT(ISNUMBER(ChangeLog[[#This Row],[Orig Row]])),"",IFERROR(INDEX(IF(ChangeLog[[#This Row],[Games]]="SEA Games",'SNOC SEAG'!$A:$A,IF(ChangeLog[[#This Row],[Games]]="Olympic Games",'SNOC OG'!$A:$A,IF(ChangeLog[[#This Row],[Games]]="Commonweatlh Games",'SNOC CW Games'!$A:$A,'SNOC AG'!$A:$A))),ChangeLog[[#This Row],[Orig Row]]),""))</f>
        <v>Charles Lim</v>
      </c>
      <c r="F128" s="31">
        <v>1995</v>
      </c>
      <c r="G128" s="31" t="s">
        <v>8062</v>
      </c>
      <c r="H128" s="35" t="s">
        <v>8063</v>
      </c>
      <c r="I128" s="32" t="str" cm="1">
        <f t="array" ref="I1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8" s="32" t="str" cm="1">
        <f t="array" ref="J1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471</v>
      </c>
      <c r="K128" s="32" t="str" cm="1">
        <f t="array" ref="K1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28" s="33" t="str">
        <f>IFERROR(IF(INDEX('Consolidated Games'!$D:$D,MATCH(ChangeLog[[#This Row],[ROW_ID]],'Consolidated Games'!$T:$T,0))="","",INDEX('Consolidated Games'!$D:$D,MATCH(ChangeLog[[#This Row],[ROW_ID]],'Consolidated Games'!$T:$T,0))),"")</f>
        <v>SAILING</v>
      </c>
      <c r="M128" s="33" t="str">
        <f>IFERROR(IF(INDEX('Consolidated Games'!$E:$E,MATCH(ChangeLog[[#This Row],[ROW_ID]],'Consolidated Games'!$T:$T,0))="","",INDEX('Consolidated Games'!$E:$E,MATCH(ChangeLog[[#This Row],[ROW_ID]],'Consolidated Games'!$T:$T,0))),"")</f>
        <v>SAILING</v>
      </c>
      <c r="N128" s="33" cm="1">
        <f t="array" ref="N128">IF(NOT(ISNUMBER(ChangeLog[[#This Row],[Clean Row]])),"",IFERROR(IF(INDEX('Consolidated Games'!$G:$G,ChangeLog[[#This Row],[Clean Row]])="","",INDEX('Consolidated Games'!$G:$G,ChangeLog[[#This Row],[Clean Row]])),""))</f>
        <v>470</v>
      </c>
      <c r="O128" s="33" t="str">
        <f>IFERROR(IF(INDEX('Consolidated Games'!$M:$M,MATCH(ChangeLog[[#This Row],[ROW_ID]],'Consolidated Games'!$T:$T,0))="","",INDEX('Consolidated Games'!$M:$M,MATCH(ChangeLog[[#This Row],[ROW_ID]],'Consolidated Games'!$T:$T,0))),"")</f>
        <v>GOLD</v>
      </c>
      <c r="P128" s="33" t="str" cm="1">
        <f t="array" ref="P128">IF(NOT(ISNUMBER(ChangeLog[[#This Row],[Clean Row]])),"",IFERROR(IF(INDEX('Consolidated Games'!$J:$J,ChangeLog[[#This Row],[Clean Row]])="","",INDEX('Consolidated Games'!$J:$J,ChangeLog[[#This Row],[Clean Row]])),""))</f>
        <v>CHARLES LIM
SIEW SHAW HER</v>
      </c>
      <c r="Q128" s="31">
        <v>1622</v>
      </c>
      <c r="R128" s="66">
        <f>IFERROR(MATCH(T128,'Consolidated Games'!$T:$T,0),"—")</f>
        <v>2307</v>
      </c>
      <c r="S128" s="34" t="s">
        <v>7969</v>
      </c>
      <c r="T128">
        <v>2309</v>
      </c>
    </row>
    <row r="129" spans="1:20" ht="31.5" x14ac:dyDescent="0.25">
      <c r="A129" s="54">
        <v>125</v>
      </c>
      <c r="B129" s="31" t="s">
        <v>1</v>
      </c>
      <c r="C129" s="31"/>
      <c r="D129" s="31" t="s">
        <v>12686</v>
      </c>
      <c r="E129" s="31" t="str" cm="1">
        <f t="array" ref="E129">IF(NOT(ISNUMBER(ChangeLog[[#This Row],[Orig Row]])),"",IFERROR(INDEX(IF(ChangeLog[[#This Row],[Games]]="SEA Games",'SNOC SEAG'!$A:$A,IF(ChangeLog[[#This Row],[Games]]="Olympic Games",'SNOC OG'!$A:$A,IF(ChangeLog[[#This Row],[Games]]="Commonweatlh Games",'SNOC CW Games'!$A:$A,'SNOC AG'!$A:$A))),ChangeLog[[#This Row],[Orig Row]]),""))</f>
        <v>Anthony Kiong</v>
      </c>
      <c r="F129" s="31">
        <v>1995</v>
      </c>
      <c r="G129" s="31" t="s">
        <v>7519</v>
      </c>
      <c r="H129" s="35" t="s">
        <v>8060</v>
      </c>
      <c r="I129" s="32" t="str" cm="1">
        <f t="array" ref="I1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29" s="32" t="str" cm="1">
        <f t="array" ref="J1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Fireball</v>
      </c>
      <c r="K129" s="32" t="str" cm="1">
        <f t="array" ref="K1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29" s="33" t="str">
        <f>IFERROR(IF(INDEX('Consolidated Games'!$D:$D,MATCH(ChangeLog[[#This Row],[ROW_ID]],'Consolidated Games'!$T:$T,0))="","",INDEX('Consolidated Games'!$D:$D,MATCH(ChangeLog[[#This Row],[ROW_ID]],'Consolidated Games'!$T:$T,0))),"")</f>
        <v>SAILING</v>
      </c>
      <c r="M129" s="33" t="str">
        <f>IFERROR(IF(INDEX('Consolidated Games'!$E:$E,MATCH(ChangeLog[[#This Row],[ROW_ID]],'Consolidated Games'!$T:$T,0))="","",INDEX('Consolidated Games'!$E:$E,MATCH(ChangeLog[[#This Row],[ROW_ID]],'Consolidated Games'!$T:$T,0))),"")</f>
        <v>SAILING</v>
      </c>
      <c r="N129" s="33" t="str" cm="1">
        <f t="array" ref="N129">IF(NOT(ISNUMBER(ChangeLog[[#This Row],[Clean Row]])),"",IFERROR(IF(INDEX('Consolidated Games'!$G:$G,ChangeLog[[#This Row],[Clean Row]])="","",INDEX('Consolidated Games'!$G:$G,ChangeLog[[#This Row],[Clean Row]])),""))</f>
        <v>FIREBALL</v>
      </c>
      <c r="O129" s="33" t="str">
        <f>IFERROR(IF(INDEX('Consolidated Games'!$M:$M,MATCH(ChangeLog[[#This Row],[ROW_ID]],'Consolidated Games'!$T:$T,0))="","",INDEX('Consolidated Games'!$M:$M,MATCH(ChangeLog[[#This Row],[ROW_ID]],'Consolidated Games'!$T:$T,0))),"")</f>
        <v>SILVER</v>
      </c>
      <c r="P129" s="33" t="str" cm="1">
        <f t="array" ref="P129">IF(NOT(ISNUMBER(ChangeLog[[#This Row],[Clean Row]])),"",IFERROR(IF(INDEX('Consolidated Games'!$J:$J,ChangeLog[[#This Row],[Clean Row]])="","",INDEX('Consolidated Games'!$J:$J,ChangeLog[[#This Row],[Clean Row]])),""))</f>
        <v>ANTHONY KIONG
OLIVER KIONG</v>
      </c>
      <c r="Q129" s="31">
        <v>1625</v>
      </c>
      <c r="R129" s="66">
        <f>IFERROR(MATCH(T129,'Consolidated Games'!$T:$T,0),"—")</f>
        <v>2308</v>
      </c>
      <c r="S129" s="34" t="s">
        <v>7969</v>
      </c>
      <c r="T129">
        <v>2310</v>
      </c>
    </row>
    <row r="130" spans="1:20" ht="31.5" x14ac:dyDescent="0.25">
      <c r="A130" s="54">
        <v>126</v>
      </c>
      <c r="B130" s="31" t="s">
        <v>1</v>
      </c>
      <c r="C130" s="31"/>
      <c r="D130" s="31" t="s">
        <v>12686</v>
      </c>
      <c r="E130" s="31" t="str" cm="1">
        <f t="array" ref="E130">IF(NOT(ISNUMBER(ChangeLog[[#This Row],[Orig Row]])),"",IFERROR(INDEX(IF(ChangeLog[[#This Row],[Games]]="SEA Games",'SNOC SEAG'!$A:$A,IF(ChangeLog[[#This Row],[Games]]="Olympic Games",'SNOC OG'!$A:$A,IF(ChangeLog[[#This Row],[Games]]="Commonweatlh Games",'SNOC CW Games'!$A:$A,'SNOC AG'!$A:$A))),ChangeLog[[#This Row],[Orig Row]]),""))</f>
        <v>Pamela Goh</v>
      </c>
      <c r="F130" s="31">
        <v>1995</v>
      </c>
      <c r="G130" s="31" t="s">
        <v>7519</v>
      </c>
      <c r="H130" s="35" t="s">
        <v>8060</v>
      </c>
      <c r="I130" s="32" t="str" cm="1">
        <f t="array" ref="I1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Sailing</v>
      </c>
      <c r="J130" s="32" t="str" cm="1">
        <f t="array" ref="J1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International 470</v>
      </c>
      <c r="K130" s="32" t="str" cm="1">
        <f t="array" ref="K1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0" s="33" t="str">
        <f>IFERROR(IF(INDEX('Consolidated Games'!$D:$D,MATCH(ChangeLog[[#This Row],[ROW_ID]],'Consolidated Games'!$T:$T,0))="","",INDEX('Consolidated Games'!$D:$D,MATCH(ChangeLog[[#This Row],[ROW_ID]],'Consolidated Games'!$T:$T,0))),"")</f>
        <v>SAILING</v>
      </c>
      <c r="M130" s="33" t="str">
        <f>IFERROR(IF(INDEX('Consolidated Games'!$E:$E,MATCH(ChangeLog[[#This Row],[ROW_ID]],'Consolidated Games'!$T:$T,0))="","",INDEX('Consolidated Games'!$E:$E,MATCH(ChangeLog[[#This Row],[ROW_ID]],'Consolidated Games'!$T:$T,0))),"")</f>
        <v>SAILING</v>
      </c>
      <c r="N130" s="33" cm="1">
        <f t="array" ref="N130">IF(NOT(ISNUMBER(ChangeLog[[#This Row],[Clean Row]])),"",IFERROR(IF(INDEX('Consolidated Games'!$G:$G,ChangeLog[[#This Row],[Clean Row]])="","",INDEX('Consolidated Games'!$G:$G,ChangeLog[[#This Row],[Clean Row]])),""))</f>
        <v>470</v>
      </c>
      <c r="O130" s="33" t="str">
        <f>IFERROR(IF(INDEX('Consolidated Games'!$M:$M,MATCH(ChangeLog[[#This Row],[ROW_ID]],'Consolidated Games'!$T:$T,0))="","",INDEX('Consolidated Games'!$M:$M,MATCH(ChangeLog[[#This Row],[ROW_ID]],'Consolidated Games'!$T:$T,0))),"")</f>
        <v>SILVER</v>
      </c>
      <c r="P130" s="33" t="str" cm="1">
        <f t="array" ref="P130">IF(NOT(ISNUMBER(ChangeLog[[#This Row],[Clean Row]])),"",IFERROR(IF(INDEX('Consolidated Games'!$J:$J,ChangeLog[[#This Row],[Clean Row]])="","",INDEX('Consolidated Games'!$J:$J,ChangeLog[[#This Row],[Clean Row]])),""))</f>
        <v>PAMELA GOH
TRACEY TAN</v>
      </c>
      <c r="Q130" s="31">
        <v>1627</v>
      </c>
      <c r="R130" s="66">
        <f>IFERROR(MATCH(T130,'Consolidated Games'!$T:$T,0),"—")</f>
        <v>2309</v>
      </c>
      <c r="S130" s="34" t="s">
        <v>7969</v>
      </c>
      <c r="T130">
        <v>2311</v>
      </c>
    </row>
    <row r="131" spans="1:20" ht="31.5" x14ac:dyDescent="0.25">
      <c r="A131" s="54">
        <v>127</v>
      </c>
      <c r="B131" s="31" t="s">
        <v>1</v>
      </c>
      <c r="C131" s="31"/>
      <c r="D131" s="31" t="s">
        <v>12686</v>
      </c>
      <c r="E131" s="31" t="str" cm="1">
        <f t="array" ref="E131">IF(NOT(ISNUMBER(ChangeLog[[#This Row],[Orig Row]])),"",IFERROR(INDEX(IF(ChangeLog[[#This Row],[Games]]="SEA Games",'SNOC SEAG'!$A:$A,IF(ChangeLog[[#This Row],[Games]]="Olympic Games",'SNOC OG'!$A:$A,IF(ChangeLog[[#This Row],[Games]]="Commonweatlh Games",'SNOC CW Games'!$A:$A,'SNOC AG'!$A:$A))),ChangeLog[[#This Row],[Orig Row]]),""))</f>
        <v>Eddie Abd Kadir</v>
      </c>
      <c r="F131" s="31">
        <v>1995</v>
      </c>
      <c r="G131" s="31" t="s">
        <v>6909</v>
      </c>
      <c r="H131" s="35" t="s">
        <v>8060</v>
      </c>
      <c r="I131" s="32" t="str" cm="1">
        <f t="array" ref="I1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Sepak Takraw</v>
      </c>
      <c r="J131" s="32" t="str" cm="1">
        <f t="array" ref="J1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Inter- Regu- Team</v>
      </c>
      <c r="K131" s="32" t="str" cm="1">
        <f t="array" ref="K1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1" s="33" t="str">
        <f>IFERROR(IF(INDEX('Consolidated Games'!$D:$D,MATCH(ChangeLog[[#This Row],[ROW_ID]],'Consolidated Games'!$T:$T,0))="","",INDEX('Consolidated Games'!$D:$D,MATCH(ChangeLog[[#This Row],[ROW_ID]],'Consolidated Games'!$T:$T,0))),"")</f>
        <v>SEPAKTAKRAW</v>
      </c>
      <c r="M131" s="33" t="str">
        <f>IFERROR(IF(INDEX('Consolidated Games'!$E:$E,MATCH(ChangeLog[[#This Row],[ROW_ID]],'Consolidated Games'!$T:$T,0))="","",INDEX('Consolidated Games'!$E:$E,MATCH(ChangeLog[[#This Row],[ROW_ID]],'Consolidated Games'!$T:$T,0))),"")</f>
        <v>SEPAKTAKRAW</v>
      </c>
      <c r="N131" s="33" t="str" cm="1">
        <f t="array" ref="N131">IF(NOT(ISNUMBER(ChangeLog[[#This Row],[Clean Row]])),"",IFERROR(IF(INDEX('Consolidated Games'!$G:$G,ChangeLog[[#This Row],[Clean Row]])="","",INDEX('Consolidated Games'!$G:$G,ChangeLog[[#This Row],[Clean Row]])),""))</f>
        <v>REGU TEAM</v>
      </c>
      <c r="O131" s="33" t="str">
        <f>IFERROR(IF(INDEX('Consolidated Games'!$M:$M,MATCH(ChangeLog[[#This Row],[ROW_ID]],'Consolidated Games'!$T:$T,0))="","",INDEX('Consolidated Games'!$M:$M,MATCH(ChangeLog[[#This Row],[ROW_ID]],'Consolidated Games'!$T:$T,0))),"")</f>
        <v>SILVER</v>
      </c>
      <c r="P131" s="33" t="str" cm="1">
        <f t="array" ref="P131">IF(NOT(ISNUMBER(ChangeLog[[#This Row],[Clean Row]])),"",IFERROR(IF(INDEX('Consolidated Games'!$J:$J,ChangeLog[[#This Row],[Clean Row]])="","",INDEX('Consolidated Games'!$J:$J,ChangeLog[[#This Row],[Clean Row]])),""))</f>
        <v>EDDIE ABD KADIR_x000D_
 NURHISHAM ADAM_x000D_
 RAFI BUANG</v>
      </c>
      <c r="Q131" s="31">
        <v>1631</v>
      </c>
      <c r="R131" s="66">
        <f>IFERROR(MATCH(T131,'Consolidated Games'!$T:$T,0),"—")</f>
        <v>2314</v>
      </c>
      <c r="S131" s="34" t="s">
        <v>7969</v>
      </c>
      <c r="T131">
        <v>2316</v>
      </c>
    </row>
    <row r="132" spans="1:20" ht="31.5" x14ac:dyDescent="0.25">
      <c r="A132" s="54">
        <v>128</v>
      </c>
      <c r="B132" s="31" t="s">
        <v>1</v>
      </c>
      <c r="C132" s="31"/>
      <c r="D132" s="31" t="s">
        <v>12686</v>
      </c>
      <c r="E132" s="31" t="str" cm="1">
        <f t="array" ref="E132">IF(NOT(ISNUMBER(ChangeLog[[#This Row],[Orig Row]])),"",IFERROR(INDEX(IF(ChangeLog[[#This Row],[Games]]="SEA Games",'SNOC SEAG'!$A:$A,IF(ChangeLog[[#This Row],[Games]]="Olympic Games",'SNOC OG'!$A:$A,IF(ChangeLog[[#This Row],[Games]]="Commonweatlh Games",'SNOC CW Games'!$A:$A,'SNOC AG'!$A:$A))),ChangeLog[[#This Row],[Orig Row]]),""))</f>
        <v>Buhari Shaffi</v>
      </c>
      <c r="F132" s="31">
        <v>1995</v>
      </c>
      <c r="G132" s="31" t="s">
        <v>6909</v>
      </c>
      <c r="H132" s="35" t="s">
        <v>8060</v>
      </c>
      <c r="I132" s="32" t="str" cm="1">
        <f t="array" ref="I1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2" s="32" t="str" cm="1">
        <f t="array" ref="J1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Skeet Team</v>
      </c>
      <c r="K132" s="32" t="str" cm="1">
        <f t="array" ref="K1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2" s="33" t="str">
        <f>IFERROR(IF(INDEX('Consolidated Games'!$D:$D,MATCH(ChangeLog[[#This Row],[ROW_ID]],'Consolidated Games'!$T:$T,0))="","",INDEX('Consolidated Games'!$D:$D,MATCH(ChangeLog[[#This Row],[ROW_ID]],'Consolidated Games'!$T:$T,0))),"")</f>
        <v>SHOOTING</v>
      </c>
      <c r="M132" s="33" t="str">
        <f>IFERROR(IF(INDEX('Consolidated Games'!$E:$E,MATCH(ChangeLog[[#This Row],[ROW_ID]],'Consolidated Games'!$T:$T,0))="","",INDEX('Consolidated Games'!$E:$E,MATCH(ChangeLog[[#This Row],[ROW_ID]],'Consolidated Games'!$T:$T,0))),"")</f>
        <v>SHOTGUN</v>
      </c>
      <c r="N132" s="33" t="str" cm="1">
        <f t="array" ref="N132">IF(NOT(ISNUMBER(ChangeLog[[#This Row],[Clean Row]])),"",IFERROR(IF(INDEX('Consolidated Games'!$G:$G,ChangeLog[[#This Row],[Clean Row]])="","",INDEX('Consolidated Games'!$G:$G,ChangeLog[[#This Row],[Clean Row]])),""))</f>
        <v>SKEET TEAM</v>
      </c>
      <c r="O132" s="33" t="str">
        <f>IFERROR(IF(INDEX('Consolidated Games'!$M:$M,MATCH(ChangeLog[[#This Row],[ROW_ID]],'Consolidated Games'!$T:$T,0))="","",INDEX('Consolidated Games'!$M:$M,MATCH(ChangeLog[[#This Row],[ROW_ID]],'Consolidated Games'!$T:$T,0))),"")</f>
        <v>BRONZE</v>
      </c>
      <c r="P132" s="33" t="str" cm="1">
        <f t="array" ref="P132">IF(NOT(ISNUMBER(ChangeLog[[#This Row],[Clean Row]])),"",IFERROR(IF(INDEX('Consolidated Games'!$J:$J,ChangeLog[[#This Row],[Clean Row]])="","",INDEX('Consolidated Games'!$J:$J,ChangeLog[[#This Row],[Clean Row]])),""))</f>
        <v>BUHARI SHAFFI_x000D_
 GAN TECK LEE_x000D_
 MICHAEL VAZ</v>
      </c>
      <c r="Q132" s="31">
        <v>1634</v>
      </c>
      <c r="R132" s="66">
        <f>IFERROR(MATCH(T132,'Consolidated Games'!$T:$T,0),"—")</f>
        <v>2316</v>
      </c>
      <c r="S132" s="34" t="s">
        <v>7969</v>
      </c>
      <c r="T132">
        <v>2318</v>
      </c>
    </row>
    <row r="133" spans="1:20" ht="31.5" x14ac:dyDescent="0.25">
      <c r="A133" s="54">
        <v>129</v>
      </c>
      <c r="B133" s="31" t="s">
        <v>1</v>
      </c>
      <c r="C133" s="31"/>
      <c r="D133" s="31" t="s">
        <v>12686</v>
      </c>
      <c r="E133" s="31" t="str" cm="1">
        <f t="array" ref="E133">IF(NOT(ISNUMBER(ChangeLog[[#This Row],[Orig Row]])),"",IFERROR(INDEX(IF(ChangeLog[[#This Row],[Games]]="SEA Games",'SNOC SEAG'!$A:$A,IF(ChangeLog[[#This Row],[Games]]="Olympic Games",'SNOC OG'!$A:$A,IF(ChangeLog[[#This Row],[Games]]="Commonweatlh Games",'SNOC CW Games'!$A:$A,'SNOC AG'!$A:$A))),ChangeLog[[#This Row],[Orig Row]]),""))</f>
        <v>Chng Seng Mok</v>
      </c>
      <c r="F133" s="31">
        <v>1995</v>
      </c>
      <c r="G133" s="31" t="s">
        <v>6909</v>
      </c>
      <c r="H133" s="35" t="s">
        <v>8060</v>
      </c>
      <c r="I133" s="32" t="str" cm="1">
        <f t="array" ref="I1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3" s="32" t="str" cm="1">
        <f t="array" ref="J1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Trap Team</v>
      </c>
      <c r="K133" s="32" t="str" cm="1">
        <f t="array" ref="K1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3" s="33" t="str">
        <f>IFERROR(IF(INDEX('Consolidated Games'!$D:$D,MATCH(ChangeLog[[#This Row],[ROW_ID]],'Consolidated Games'!$T:$T,0))="","",INDEX('Consolidated Games'!$D:$D,MATCH(ChangeLog[[#This Row],[ROW_ID]],'Consolidated Games'!$T:$T,0))),"")</f>
        <v>SHOOTING</v>
      </c>
      <c r="M133" s="33" t="str">
        <f>IFERROR(IF(INDEX('Consolidated Games'!$E:$E,MATCH(ChangeLog[[#This Row],[ROW_ID]],'Consolidated Games'!$T:$T,0))="","",INDEX('Consolidated Games'!$E:$E,MATCH(ChangeLog[[#This Row],[ROW_ID]],'Consolidated Games'!$T:$T,0))),"")</f>
        <v>SHOTGUN</v>
      </c>
      <c r="N133" s="33" t="str" cm="1">
        <f t="array" ref="N133">IF(NOT(ISNUMBER(ChangeLog[[#This Row],[Clean Row]])),"",IFERROR(IF(INDEX('Consolidated Games'!$G:$G,ChangeLog[[#This Row],[Clean Row]])="","",INDEX('Consolidated Games'!$G:$G,ChangeLog[[#This Row],[Clean Row]])),""))</f>
        <v>TRAP TEAM</v>
      </c>
      <c r="O133" s="33" t="str">
        <f>IFERROR(IF(INDEX('Consolidated Games'!$M:$M,MATCH(ChangeLog[[#This Row],[ROW_ID]],'Consolidated Games'!$T:$T,0))="","",INDEX('Consolidated Games'!$M:$M,MATCH(ChangeLog[[#This Row],[ROW_ID]],'Consolidated Games'!$T:$T,0))),"")</f>
        <v>GOLD</v>
      </c>
      <c r="P133" s="33" t="str" cm="1">
        <f t="array" ref="P133">IF(NOT(ISNUMBER(ChangeLog[[#This Row],[Clean Row]])),"",IFERROR(IF(INDEX('Consolidated Games'!$J:$J,ChangeLog[[#This Row],[Clean Row]])="","",INDEX('Consolidated Games'!$J:$J,ChangeLog[[#This Row],[Clean Row]])),""))</f>
        <v>CHNG SENG MOK
LAI SEE PAN
LEE WUNG YEW</v>
      </c>
      <c r="Q133" s="31">
        <v>1637</v>
      </c>
      <c r="R133" s="66">
        <f>IFERROR(MATCH(T133,'Consolidated Games'!$T:$T,0),"—")</f>
        <v>2317</v>
      </c>
      <c r="S133" s="34" t="s">
        <v>7969</v>
      </c>
      <c r="T133">
        <v>2319</v>
      </c>
    </row>
    <row r="134" spans="1:20" ht="31.5" x14ac:dyDescent="0.25">
      <c r="A134" s="54">
        <v>130</v>
      </c>
      <c r="B134" s="31" t="s">
        <v>1</v>
      </c>
      <c r="C134" s="31"/>
      <c r="D134" s="31" t="s">
        <v>12686</v>
      </c>
      <c r="E134" s="31" t="str" cm="1">
        <f t="array" ref="E134">IF(NOT(ISNUMBER(ChangeLog[[#This Row],[Orig Row]])),"",IFERROR(INDEX(IF(ChangeLog[[#This Row],[Games]]="SEA Games",'SNOC SEAG'!$A:$A,IF(ChangeLog[[#This Row],[Games]]="Olympic Games",'SNOC OG'!$A:$A,IF(ChangeLog[[#This Row],[Games]]="Commonweatlh Games",'SNOC CW Games'!$A:$A,'SNOC AG'!$A:$A))),ChangeLog[[#This Row],[Orig Row]]),""))</f>
        <v>Chng Seng Mok</v>
      </c>
      <c r="F134" s="31">
        <v>1995</v>
      </c>
      <c r="G134" s="31" t="s">
        <v>6909</v>
      </c>
      <c r="H134" s="35" t="s">
        <v>8060</v>
      </c>
      <c r="I134" s="32" t="str" cm="1">
        <f t="array" ref="I1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4" s="32" t="str" cm="1">
        <f t="array" ref="J1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 Trap</v>
      </c>
      <c r="K134" s="32" t="str" cm="1">
        <f t="array" ref="K1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4" s="33" t="str">
        <f>IFERROR(IF(INDEX('Consolidated Games'!$D:$D,MATCH(ChangeLog[[#This Row],[ROW_ID]],'Consolidated Games'!$T:$T,0))="","",INDEX('Consolidated Games'!$D:$D,MATCH(ChangeLog[[#This Row],[ROW_ID]],'Consolidated Games'!$T:$T,0))),"")</f>
        <v>SHOOTING</v>
      </c>
      <c r="M134" s="33" t="str">
        <f>IFERROR(IF(INDEX('Consolidated Games'!$E:$E,MATCH(ChangeLog[[#This Row],[ROW_ID]],'Consolidated Games'!$T:$T,0))="","",INDEX('Consolidated Games'!$E:$E,MATCH(ChangeLog[[#This Row],[ROW_ID]],'Consolidated Games'!$T:$T,0))),"")</f>
        <v>SHOTGUN</v>
      </c>
      <c r="N134" s="33" t="str" cm="1">
        <f t="array" ref="N134">IF(NOT(ISNUMBER(ChangeLog[[#This Row],[Clean Row]])),"",IFERROR(IF(INDEX('Consolidated Games'!$G:$G,ChangeLog[[#This Row],[Clean Row]])="","",INDEX('Consolidated Games'!$G:$G,ChangeLog[[#This Row],[Clean Row]])),""))</f>
        <v>DOUBLE TRAP TEAM</v>
      </c>
      <c r="O134" s="33" t="str">
        <f>IFERROR(IF(INDEX('Consolidated Games'!$M:$M,MATCH(ChangeLog[[#This Row],[ROW_ID]],'Consolidated Games'!$T:$T,0))="","",INDEX('Consolidated Games'!$M:$M,MATCH(ChangeLog[[#This Row],[ROW_ID]],'Consolidated Games'!$T:$T,0))),"")</f>
        <v>SILVER</v>
      </c>
      <c r="P134" s="33" t="str" cm="1">
        <f t="array" ref="P134">IF(NOT(ISNUMBER(ChangeLog[[#This Row],[Clean Row]])),"",IFERROR(IF(INDEX('Consolidated Games'!$J:$J,ChangeLog[[#This Row],[Clean Row]])="","",INDEX('Consolidated Games'!$J:$J,ChangeLog[[#This Row],[Clean Row]])),""))</f>
        <v>CHNG SENG MOK_x000D_
 RICKY SOON_x000D_
 TAN CHEE KEONG</v>
      </c>
      <c r="Q134" s="31">
        <v>1642</v>
      </c>
      <c r="R134" s="66">
        <f>IFERROR(MATCH(T134,'Consolidated Games'!$T:$T,0),"—")</f>
        <v>2318</v>
      </c>
      <c r="S134" s="34" t="s">
        <v>7969</v>
      </c>
      <c r="T134">
        <v>2320</v>
      </c>
    </row>
    <row r="135" spans="1:20" ht="31.5" x14ac:dyDescent="0.25">
      <c r="A135" s="54">
        <v>131</v>
      </c>
      <c r="B135" s="31" t="s">
        <v>1</v>
      </c>
      <c r="C135" s="31"/>
      <c r="D135" s="31" t="s">
        <v>12686</v>
      </c>
      <c r="E135" s="31" t="str" cm="1">
        <f t="array" ref="E135">IF(NOT(ISNUMBER(ChangeLog[[#This Row],[Orig Row]])),"",IFERROR(INDEX(IF(ChangeLog[[#This Row],[Games]]="SEA Games",'SNOC SEAG'!$A:$A,IF(ChangeLog[[#This Row],[Games]]="Olympic Games",'SNOC OG'!$A:$A,IF(ChangeLog[[#This Row],[Games]]="Commonweatlh Games",'SNOC CW Games'!$A:$A,'SNOC AG'!$A:$A))),ChangeLog[[#This Row],[Orig Row]]),""))</f>
        <v>Koh Li Ping</v>
      </c>
      <c r="F135" s="31">
        <v>1995</v>
      </c>
      <c r="G135" s="31" t="s">
        <v>6909</v>
      </c>
      <c r="H135" s="35" t="s">
        <v>8060</v>
      </c>
      <c r="I135" s="32" t="str" cm="1">
        <f t="array" ref="I1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5" s="32" t="str" cm="1">
        <f t="array" ref="J1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Event - Ladies</v>
      </c>
      <c r="K135" s="32" t="str" cm="1">
        <f t="array" ref="K1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5" s="33" t="str">
        <f>IFERROR(IF(INDEX('Consolidated Games'!$D:$D,MATCH(ChangeLog[[#This Row],[ROW_ID]],'Consolidated Games'!$T:$T,0))="","",INDEX('Consolidated Games'!$D:$D,MATCH(ChangeLog[[#This Row],[ROW_ID]],'Consolidated Games'!$T:$T,0))),"")</f>
        <v>TABLE TENNIS</v>
      </c>
      <c r="M135" s="33" t="str">
        <f>IFERROR(IF(INDEX('Consolidated Games'!$E:$E,MATCH(ChangeLog[[#This Row],[ROW_ID]],'Consolidated Games'!$T:$T,0))="","",INDEX('Consolidated Games'!$E:$E,MATCH(ChangeLog[[#This Row],[ROW_ID]],'Consolidated Games'!$T:$T,0))),"")</f>
        <v>TABLE TENNIS</v>
      </c>
      <c r="N135" s="33" t="str" cm="1">
        <f t="array" ref="N135">IF(NOT(ISNUMBER(ChangeLog[[#This Row],[Clean Row]])),"",IFERROR(IF(INDEX('Consolidated Games'!$G:$G,ChangeLog[[#This Row],[Clean Row]])="","",INDEX('Consolidated Games'!$G:$G,ChangeLog[[#This Row],[Clean Row]])),""))</f>
        <v>TEAM</v>
      </c>
      <c r="O135" s="33" t="str">
        <f>IFERROR(IF(INDEX('Consolidated Games'!$M:$M,MATCH(ChangeLog[[#This Row],[ROW_ID]],'Consolidated Games'!$T:$T,0))="","",INDEX('Consolidated Games'!$M:$M,MATCH(ChangeLog[[#This Row],[ROW_ID]],'Consolidated Games'!$T:$T,0))),"")</f>
        <v>BRONZE</v>
      </c>
      <c r="P135" s="33" t="str" cm="1">
        <f t="array" ref="P135">IF(NOT(ISNUMBER(ChangeLog[[#This Row],[Clean Row]])),"",IFERROR(IF(INDEX('Consolidated Games'!$J:$J,ChangeLog[[#This Row],[Clean Row]])="","",INDEX('Consolidated Games'!$J:$J,ChangeLog[[#This Row],[Clean Row]])),""))</f>
        <v>KOH LI PING
TAY PAEY FERN</v>
      </c>
      <c r="Q135" s="31">
        <v>1693</v>
      </c>
      <c r="R135" s="66">
        <f>IFERROR(MATCH(T135,'Consolidated Games'!$T:$T,0),"—")</f>
        <v>2326</v>
      </c>
      <c r="S135" s="34" t="s">
        <v>7969</v>
      </c>
      <c r="T135">
        <v>2328</v>
      </c>
    </row>
    <row r="136" spans="1:20" ht="31.5" x14ac:dyDescent="0.25">
      <c r="A136" s="54">
        <v>132</v>
      </c>
      <c r="B136" s="31" t="s">
        <v>1</v>
      </c>
      <c r="C136" s="31"/>
      <c r="D136" s="31" t="s">
        <v>12686</v>
      </c>
      <c r="E136" s="31" t="str" cm="1">
        <f t="array" ref="E136">IF(NOT(ISNUMBER(ChangeLog[[#This Row],[Orig Row]])),"",IFERROR(INDEX(IF(ChangeLog[[#This Row],[Games]]="SEA Games",'SNOC SEAG'!$A:$A,IF(ChangeLog[[#This Row],[Games]]="Olympic Games",'SNOC OG'!$A:$A,IF(ChangeLog[[#This Row],[Games]]="Commonweatlh Games",'SNOC CW Games'!$A:$A,'SNOC AG'!$A:$A))),ChangeLog[[#This Row],[Orig Row]]),""))</f>
        <v>Sim Yong Wah</v>
      </c>
      <c r="F136" s="31">
        <v>1995</v>
      </c>
      <c r="G136" s="31" t="s">
        <v>6909</v>
      </c>
      <c r="H136" s="35" t="s">
        <v>8060</v>
      </c>
      <c r="I136" s="32" t="str" cm="1">
        <f t="array" ref="I1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6" s="32" t="str" cm="1">
        <f t="array" ref="J1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36" s="32" t="str" cm="1">
        <f t="array" ref="K1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36" s="33" t="str">
        <f>IFERROR(IF(INDEX('Consolidated Games'!$D:$D,MATCH(ChangeLog[[#This Row],[ROW_ID]],'Consolidated Games'!$T:$T,0))="","",INDEX('Consolidated Games'!$D:$D,MATCH(ChangeLog[[#This Row],[ROW_ID]],'Consolidated Games'!$T:$T,0))),"")</f>
        <v>TABLE TENNIS</v>
      </c>
      <c r="M136" s="33" t="str">
        <f>IFERROR(IF(INDEX('Consolidated Games'!$E:$E,MATCH(ChangeLog[[#This Row],[ROW_ID]],'Consolidated Games'!$T:$T,0))="","",INDEX('Consolidated Games'!$E:$E,MATCH(ChangeLog[[#This Row],[ROW_ID]],'Consolidated Games'!$T:$T,0))),"")</f>
        <v>TABLE TENNIS</v>
      </c>
      <c r="N136" s="33" t="str" cm="1">
        <f t="array" ref="N136">IF(NOT(ISNUMBER(ChangeLog[[#This Row],[Clean Row]])),"",IFERROR(IF(INDEX('Consolidated Games'!$G:$G,ChangeLog[[#This Row],[Clean Row]])="","",INDEX('Consolidated Games'!$G:$G,ChangeLog[[#This Row],[Clean Row]])),""))</f>
        <v>DOUBLES</v>
      </c>
      <c r="O136" s="33" t="str">
        <f>IFERROR(IF(INDEX('Consolidated Games'!$M:$M,MATCH(ChangeLog[[#This Row],[ROW_ID]],'Consolidated Games'!$T:$T,0))="","",INDEX('Consolidated Games'!$M:$M,MATCH(ChangeLog[[#This Row],[ROW_ID]],'Consolidated Games'!$T:$T,0))),"")</f>
        <v>BRONZE</v>
      </c>
      <c r="P136" s="33" t="str" cm="1">
        <f t="array" ref="P136">IF(NOT(ISNUMBER(ChangeLog[[#This Row],[Clean Row]])),"",IFERROR(IF(INDEX('Consolidated Games'!$J:$J,ChangeLog[[#This Row],[Clean Row]])="","",INDEX('Consolidated Games'!$J:$J,ChangeLog[[#This Row],[Clean Row]])),""))</f>
        <v>SIM YONG WAH
TAN PAEY FERN</v>
      </c>
      <c r="Q136" s="31">
        <v>1694</v>
      </c>
      <c r="R136" s="66">
        <f>IFERROR(MATCH(T136,'Consolidated Games'!$T:$T,0),"—")</f>
        <v>2327</v>
      </c>
      <c r="S136" s="34" t="s">
        <v>7969</v>
      </c>
      <c r="T136">
        <v>2329</v>
      </c>
    </row>
    <row r="137" spans="1:20" ht="31.5" x14ac:dyDescent="0.25">
      <c r="A137" s="54">
        <v>133</v>
      </c>
      <c r="B137" s="31" t="s">
        <v>1</v>
      </c>
      <c r="C137" s="31"/>
      <c r="D137" s="31" t="s">
        <v>12686</v>
      </c>
      <c r="E137" s="31" t="str" cm="1">
        <f t="array" ref="E137">IF(NOT(ISNUMBER(ChangeLog[[#This Row],[Orig Row]])),"",IFERROR(INDEX(IF(ChangeLog[[#This Row],[Games]]="SEA Games",'SNOC SEAG'!$A:$A,IF(ChangeLog[[#This Row],[Games]]="Olympic Games",'SNOC OG'!$A:$A,IF(ChangeLog[[#This Row],[Games]]="Commonweatlh Games",'SNOC CW Games'!$A:$A,'SNOC AG'!$A:$A))),ChangeLog[[#This Row],[Orig Row]]),""))</f>
        <v>Jing Jun Hong</v>
      </c>
      <c r="F137" s="31">
        <v>1995</v>
      </c>
      <c r="G137" s="31" t="s">
        <v>8003</v>
      </c>
      <c r="H137" s="35" t="s">
        <v>8060</v>
      </c>
      <c r="I137" s="32" t="str" cm="1">
        <f t="array" ref="I1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7" s="32" t="str" cm="1">
        <f t="array" ref="J1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37" s="32" t="str" cm="1">
        <f t="array" ref="K1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37" s="33" t="str">
        <f>IFERROR(IF(INDEX('Consolidated Games'!$D:$D,MATCH(ChangeLog[[#This Row],[ROW_ID]],'Consolidated Games'!$T:$T,0))="","",INDEX('Consolidated Games'!$D:$D,MATCH(ChangeLog[[#This Row],[ROW_ID]],'Consolidated Games'!$T:$T,0))),"")</f>
        <v>TABLE TENNIS</v>
      </c>
      <c r="M137" s="33" t="str">
        <f>IFERROR(IF(INDEX('Consolidated Games'!$E:$E,MATCH(ChangeLog[[#This Row],[ROW_ID]],'Consolidated Games'!$T:$T,0))="","",INDEX('Consolidated Games'!$E:$E,MATCH(ChangeLog[[#This Row],[ROW_ID]],'Consolidated Games'!$T:$T,0))),"")</f>
        <v>TABLE TENNIS</v>
      </c>
      <c r="N137" s="33" t="str" cm="1">
        <f t="array" ref="N137">IF(NOT(ISNUMBER(ChangeLog[[#This Row],[Clean Row]])),"",IFERROR(IF(INDEX('Consolidated Games'!$G:$G,ChangeLog[[#This Row],[Clean Row]])="","",INDEX('Consolidated Games'!$G:$G,ChangeLog[[#This Row],[Clean Row]])),""))</f>
        <v>DOUBLES</v>
      </c>
      <c r="O137" s="33" t="str">
        <f>IFERROR(IF(INDEX('Consolidated Games'!$M:$M,MATCH(ChangeLog[[#This Row],[ROW_ID]],'Consolidated Games'!$T:$T,0))="","",INDEX('Consolidated Games'!$M:$M,MATCH(ChangeLog[[#This Row],[ROW_ID]],'Consolidated Games'!$T:$T,0))),"")</f>
        <v>GOLD</v>
      </c>
      <c r="P137" s="33" t="str" cm="1">
        <f t="array" ref="P137">IF(NOT(ISNUMBER(ChangeLog[[#This Row],[Clean Row]])),"",IFERROR(IF(INDEX('Consolidated Games'!$J:$J,ChangeLog[[#This Row],[Clean Row]])="","",INDEX('Consolidated Games'!$J:$J,ChangeLog[[#This Row],[Clean Row]])),""))</f>
        <v>JING JUN HONG
SEN YEW FAI</v>
      </c>
      <c r="Q137" s="31">
        <v>1698</v>
      </c>
      <c r="R137" s="66">
        <f>IFERROR(MATCH(T137,'Consolidated Games'!$T:$T,0),"—")</f>
        <v>2328</v>
      </c>
      <c r="S137" s="34" t="s">
        <v>7969</v>
      </c>
      <c r="T137">
        <v>2330</v>
      </c>
    </row>
    <row r="138" spans="1:20" ht="31.5" x14ac:dyDescent="0.25">
      <c r="A138" s="54">
        <v>134</v>
      </c>
      <c r="B138" s="31" t="s">
        <v>1</v>
      </c>
      <c r="C138" s="31"/>
      <c r="D138" s="31" t="s">
        <v>12686</v>
      </c>
      <c r="E138" s="31" t="str" cm="1">
        <f t="array" ref="E138">IF(NOT(ISNUMBER(ChangeLog[[#This Row],[Orig Row]])),"",IFERROR(INDEX(IF(ChangeLog[[#This Row],[Games]]="SEA Games",'SNOC SEAG'!$A:$A,IF(ChangeLog[[#This Row],[Games]]="Olympic Games",'SNOC OG'!$A:$A,IF(ChangeLog[[#This Row],[Games]]="Commonweatlh Games",'SNOC CW Games'!$A:$A,'SNOC AG'!$A:$A))),ChangeLog[[#This Row],[Orig Row]]),""))</f>
        <v>Jing Jun Hong</v>
      </c>
      <c r="F138" s="31">
        <v>1995</v>
      </c>
      <c r="G138" s="31" t="s">
        <v>8003</v>
      </c>
      <c r="H138" s="35" t="s">
        <v>8060</v>
      </c>
      <c r="I138" s="32" t="str" cm="1">
        <f t="array" ref="I1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38" s="32" t="str" cm="1">
        <f t="array" ref="J1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138" s="32" t="str" cm="1">
        <f t="array" ref="K1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8" s="33" t="str">
        <f>IFERROR(IF(INDEX('Consolidated Games'!$D:$D,MATCH(ChangeLog[[#This Row],[ROW_ID]],'Consolidated Games'!$T:$T,0))="","",INDEX('Consolidated Games'!$D:$D,MATCH(ChangeLog[[#This Row],[ROW_ID]],'Consolidated Games'!$T:$T,0))),"")</f>
        <v>TABLE TENNIS</v>
      </c>
      <c r="M138" s="33" t="str">
        <f>IFERROR(IF(INDEX('Consolidated Games'!$E:$E,MATCH(ChangeLog[[#This Row],[ROW_ID]],'Consolidated Games'!$T:$T,0))="","",INDEX('Consolidated Games'!$E:$E,MATCH(ChangeLog[[#This Row],[ROW_ID]],'Consolidated Games'!$T:$T,0))),"")</f>
        <v>TABLE TENNIS</v>
      </c>
      <c r="N138" s="33" t="str" cm="1">
        <f t="array" ref="N138">IF(NOT(ISNUMBER(ChangeLog[[#This Row],[Clean Row]])),"",IFERROR(IF(INDEX('Consolidated Games'!$G:$G,ChangeLog[[#This Row],[Clean Row]])="","",INDEX('Consolidated Games'!$G:$G,ChangeLog[[#This Row],[Clean Row]])),""))</f>
        <v>DOUBLES</v>
      </c>
      <c r="O138" s="33" t="str">
        <f>IFERROR(IF(INDEX('Consolidated Games'!$M:$M,MATCH(ChangeLog[[#This Row],[ROW_ID]],'Consolidated Games'!$T:$T,0))="","",INDEX('Consolidated Games'!$M:$M,MATCH(ChangeLog[[#This Row],[ROW_ID]],'Consolidated Games'!$T:$T,0))),"")</f>
        <v>SILVER</v>
      </c>
      <c r="P138" s="33" t="str" cm="1">
        <f t="array" ref="P138">IF(NOT(ISNUMBER(ChangeLog[[#This Row],[Clean Row]])),"",IFERROR(IF(INDEX('Consolidated Games'!$J:$J,ChangeLog[[#This Row],[Clean Row]])="","",INDEX('Consolidated Games'!$J:$J,ChangeLog[[#This Row],[Clean Row]])),""))</f>
        <v>JING JUN HONG
TAN PAEY FERN</v>
      </c>
      <c r="Q138" s="31">
        <v>1700</v>
      </c>
      <c r="R138" s="66">
        <f>IFERROR(MATCH(T138,'Consolidated Games'!$T:$T,0),"—")</f>
        <v>2329</v>
      </c>
      <c r="S138" s="34" t="s">
        <v>7969</v>
      </c>
      <c r="T138">
        <v>2331</v>
      </c>
    </row>
    <row r="139" spans="1:20" ht="47.25" x14ac:dyDescent="0.25">
      <c r="A139" s="54">
        <v>135</v>
      </c>
      <c r="B139" s="31" t="s">
        <v>1</v>
      </c>
      <c r="C139" s="31" t="s">
        <v>7970</v>
      </c>
      <c r="D139" s="31" t="s">
        <v>12686</v>
      </c>
      <c r="E139" s="31" t="str" cm="1">
        <f t="array" ref="E139">IF(NOT(ISNUMBER(ChangeLog[[#This Row],[Orig Row]])),"",IFERROR(INDEX(IF(ChangeLog[[#This Row],[Games]]="SEA Games",'SNOC SEAG'!$A:$A,IF(ChangeLog[[#This Row],[Games]]="Olympic Games",'SNOC OG'!$A:$A,IF(ChangeLog[[#This Row],[Games]]="Commonweatlh Games",'SNOC CW Games'!$A:$A,'SNOC AG'!$A:$A))),ChangeLog[[#This Row],[Orig Row]]),""))</f>
        <v>Abdul Razak Osman</v>
      </c>
      <c r="F139" s="31">
        <v>1995</v>
      </c>
      <c r="G139" s="31" t="s">
        <v>6909</v>
      </c>
      <c r="H139" s="35" t="s">
        <v>8067</v>
      </c>
      <c r="I139" s="32" t="str" cm="1">
        <f t="array" ref="I1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39" s="32" t="str" cm="1">
        <f t="array" ref="J1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Class A</v>
      </c>
      <c r="K139" s="32" t="str" cm="1">
        <f t="array" ref="K1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39" s="33" t="str">
        <f>IFERROR(IF(INDEX('Consolidated Games'!$D:$D,MATCH(ChangeLog[[#This Row],[ROW_ID]],'Consolidated Games'!$T:$T,0))="","",INDEX('Consolidated Games'!$D:$D,MATCH(ChangeLog[[#This Row],[ROW_ID]],'Consolidated Games'!$T:$T,0))),"")</f>
        <v>PENCAK SILAT</v>
      </c>
      <c r="M139" s="33" t="str">
        <f>IFERROR(IF(INDEX('Consolidated Games'!$E:$E,MATCH(ChangeLog[[#This Row],[ROW_ID]],'Consolidated Games'!$T:$T,0))="","",INDEX('Consolidated Games'!$E:$E,MATCH(ChangeLog[[#This Row],[ROW_ID]],'Consolidated Games'!$T:$T,0))),"")</f>
        <v>TANDING (MATCH)</v>
      </c>
      <c r="N139" s="33" t="str" cm="1">
        <f t="array" ref="N139">IF(NOT(ISNUMBER(ChangeLog[[#This Row],[Clean Row]])),"",IFERROR(IF(INDEX('Consolidated Games'!$G:$G,ChangeLog[[#This Row],[Clean Row]])="","",INDEX('Consolidated Games'!$G:$G,ChangeLog[[#This Row],[Clean Row]])),""))</f>
        <v>CLASS A 45-50KG</v>
      </c>
      <c r="O139" s="33" t="str">
        <f>IFERROR(IF(INDEX('Consolidated Games'!$M:$M,MATCH(ChangeLog[[#This Row],[ROW_ID]],'Consolidated Games'!$T:$T,0))="","",INDEX('Consolidated Games'!$M:$M,MATCH(ChangeLog[[#This Row],[ROW_ID]],'Consolidated Games'!$T:$T,0))),"")</f>
        <v>SILVER</v>
      </c>
      <c r="P139" s="33" t="str" cm="1">
        <f t="array" ref="P139">IF(NOT(ISNUMBER(ChangeLog[[#This Row],[Clean Row]])),"",IFERROR(IF(INDEX('Consolidated Games'!$J:$J,ChangeLog[[#This Row],[Clean Row]])="","",INDEX('Consolidated Games'!$J:$J,ChangeLog[[#This Row],[Clean Row]])),""))</f>
        <v>ABDUL RAZAK OSMAN</v>
      </c>
      <c r="Q139" s="31">
        <v>1641</v>
      </c>
      <c r="R139" s="66">
        <f>IFERROR(MATCH(T139,'Consolidated Games'!$T:$T,0),"—")</f>
        <v>2300</v>
      </c>
      <c r="S139" s="34" t="s">
        <v>7969</v>
      </c>
      <c r="T139">
        <v>2302</v>
      </c>
    </row>
    <row r="140" spans="1:20" x14ac:dyDescent="0.25">
      <c r="A140" s="54">
        <v>136</v>
      </c>
      <c r="B140" s="31" t="s">
        <v>1</v>
      </c>
      <c r="C140" s="31"/>
      <c r="D140" s="31" t="s">
        <v>12686</v>
      </c>
      <c r="E140" s="31" t="str" cm="1">
        <f t="array" ref="E140">IF(NOT(ISNUMBER(ChangeLog[[#This Row],[Orig Row]])),"",IFERROR(INDEX(IF(ChangeLog[[#This Row],[Games]]="SEA Games",'SNOC SEAG'!$A:$A,IF(ChangeLog[[#This Row],[Games]]="Olympic Games",'SNOC OG'!$A:$A,IF(ChangeLog[[#This Row],[Games]]="Commonweatlh Games",'SNOC CW Games'!$A:$A,'SNOC AG'!$A:$A))),ChangeLog[[#This Row],[Orig Row]]),""))</f>
        <v>Tan Tiong Boon</v>
      </c>
      <c r="F140" s="31">
        <v>1997</v>
      </c>
      <c r="G140" s="31" t="s">
        <v>6909</v>
      </c>
      <c r="H140" s="35" t="s">
        <v>8051</v>
      </c>
      <c r="I140" s="32" t="str" cm="1">
        <f t="array" ref="I1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40" s="32" t="str" cm="1">
        <f t="array" ref="J1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Rotation (15 ball) Individual</v>
      </c>
      <c r="K140" s="32" t="str" cm="1">
        <f t="array" ref="K1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0" s="33" t="str">
        <f>IFERROR(IF(INDEX('Consolidated Games'!$D:$D,MATCH(ChangeLog[[#This Row],[ROW_ID]],'Consolidated Games'!$T:$T,0))="","",INDEX('Consolidated Games'!$D:$D,MATCH(ChangeLog[[#This Row],[ROW_ID]],'Consolidated Games'!$T:$T,0))),"")</f>
        <v>CUESPORTS</v>
      </c>
      <c r="M140" s="33" t="str">
        <f>IFERROR(IF(INDEX('Consolidated Games'!$E:$E,MATCH(ChangeLog[[#This Row],[ROW_ID]],'Consolidated Games'!$T:$T,0))="","",INDEX('Consolidated Games'!$E:$E,MATCH(ChangeLog[[#This Row],[ROW_ID]],'Consolidated Games'!$T:$T,0))),"")</f>
        <v>POOL</v>
      </c>
      <c r="N140" s="33" t="str" cm="1">
        <f t="array" ref="N140">IF(NOT(ISNUMBER(ChangeLog[[#This Row],[Clean Row]])),"",IFERROR(IF(INDEX('Consolidated Games'!$G:$G,ChangeLog[[#This Row],[Clean Row]])="","",INDEX('Consolidated Games'!$G:$G,ChangeLog[[#This Row],[Clean Row]])),""))</f>
        <v>15-BALL ROTATION</v>
      </c>
      <c r="O140" s="33" t="str">
        <f>IFERROR(IF(INDEX('Consolidated Games'!$M:$M,MATCH(ChangeLog[[#This Row],[ROW_ID]],'Consolidated Games'!$T:$T,0))="","",INDEX('Consolidated Games'!$M:$M,MATCH(ChangeLog[[#This Row],[ROW_ID]],'Consolidated Games'!$T:$T,0))),"")</f>
        <v>BRONZE</v>
      </c>
      <c r="P140" s="33" t="str" cm="1">
        <f t="array" ref="P140">IF(NOT(ISNUMBER(ChangeLog[[#This Row],[Clean Row]])),"",IFERROR(IF(INDEX('Consolidated Games'!$J:$J,ChangeLog[[#This Row],[Clean Row]])="","",INDEX('Consolidated Games'!$J:$J,ChangeLog[[#This Row],[Clean Row]])),""))</f>
        <v>TAN TIONG BOON</v>
      </c>
      <c r="Q140" s="31">
        <v>1714</v>
      </c>
      <c r="R140" s="66">
        <f>IFERROR(MATCH(T140,'Consolidated Games'!$T:$T,0),"—")</f>
        <v>2377</v>
      </c>
      <c r="S140" s="34" t="s">
        <v>7969</v>
      </c>
      <c r="T140">
        <v>2379</v>
      </c>
    </row>
    <row r="141" spans="1:20" x14ac:dyDescent="0.25">
      <c r="A141" s="54">
        <v>137</v>
      </c>
      <c r="B141" s="31" t="s">
        <v>1</v>
      </c>
      <c r="C141" s="31"/>
      <c r="D141" s="31" t="s">
        <v>12686</v>
      </c>
      <c r="E141" s="31" t="str" cm="1">
        <f t="array" ref="E141">IF(NOT(ISNUMBER(ChangeLog[[#This Row],[Orig Row]])),"",IFERROR(INDEX(IF(ChangeLog[[#This Row],[Games]]="SEA Games",'SNOC SEAG'!$A:$A,IF(ChangeLog[[#This Row],[Games]]="Olympic Games",'SNOC OG'!$A:$A,IF(ChangeLog[[#This Row],[Games]]="Commonweatlh Games",'SNOC CW Games'!$A:$A,'SNOC AG'!$A:$A))),ChangeLog[[#This Row],[Orig Row]]),""))</f>
        <v>Aun Boon E</v>
      </c>
      <c r="F141" s="31">
        <v>1997</v>
      </c>
      <c r="G141" s="31" t="s">
        <v>6909</v>
      </c>
      <c r="H141" s="35" t="s">
        <v>8051</v>
      </c>
      <c r="I141" s="32" t="str" cm="1">
        <f t="array" ref="I1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41" s="32" t="str" cm="1">
        <f t="array" ref="J1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Individual</v>
      </c>
      <c r="K141" s="32" t="str" cm="1">
        <f t="array" ref="K1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1" s="33" t="str">
        <f>IFERROR(IF(INDEX('Consolidated Games'!$D:$D,MATCH(ChangeLog[[#This Row],[ROW_ID]],'Consolidated Games'!$T:$T,0))="","",INDEX('Consolidated Games'!$D:$D,MATCH(ChangeLog[[#This Row],[ROW_ID]],'Consolidated Games'!$T:$T,0))),"")</f>
        <v>CUESPORTS</v>
      </c>
      <c r="M141" s="33" t="str">
        <f>IFERROR(IF(INDEX('Consolidated Games'!$E:$E,MATCH(ChangeLog[[#This Row],[ROW_ID]],'Consolidated Games'!$T:$T,0))="","",INDEX('Consolidated Games'!$E:$E,MATCH(ChangeLog[[#This Row],[ROW_ID]],'Consolidated Games'!$T:$T,0))),"")</f>
        <v>SNOOKER</v>
      </c>
      <c r="N141" s="33" t="str" cm="1">
        <f t="array" ref="N141">IF(NOT(ISNUMBER(ChangeLog[[#This Row],[Clean Row]])),"",IFERROR(IF(INDEX('Consolidated Games'!$G:$G,ChangeLog[[#This Row],[Clean Row]])="","",INDEX('Consolidated Games'!$G:$G,ChangeLog[[#This Row],[Clean Row]])),""))</f>
        <v>SINGLES</v>
      </c>
      <c r="O141" s="33" t="str">
        <f>IFERROR(IF(INDEX('Consolidated Games'!$M:$M,MATCH(ChangeLog[[#This Row],[ROW_ID]],'Consolidated Games'!$T:$T,0))="","",INDEX('Consolidated Games'!$M:$M,MATCH(ChangeLog[[#This Row],[ROW_ID]],'Consolidated Games'!$T:$T,0))),"")</f>
        <v>SILVER</v>
      </c>
      <c r="P141" s="33" t="str" cm="1">
        <f t="array" ref="P141">IF(NOT(ISNUMBER(ChangeLog[[#This Row],[Clean Row]])),"",IFERROR(IF(INDEX('Consolidated Games'!$J:$J,ChangeLog[[#This Row],[Clean Row]])="","",INDEX('Consolidated Games'!$J:$J,ChangeLog[[#This Row],[Clean Row]])),""))</f>
        <v>AUN BOON E</v>
      </c>
      <c r="Q141" s="31">
        <v>1715</v>
      </c>
      <c r="R141" s="66">
        <f>IFERROR(MATCH(T141,'Consolidated Games'!$T:$T,0),"—")</f>
        <v>2378</v>
      </c>
      <c r="S141" s="34" t="s">
        <v>7969</v>
      </c>
      <c r="T141">
        <v>2380</v>
      </c>
    </row>
    <row r="142" spans="1:20" s="40" customFormat="1" ht="31.5" x14ac:dyDescent="0.25">
      <c r="A142" s="54">
        <v>138</v>
      </c>
      <c r="B142" s="31" t="s">
        <v>1</v>
      </c>
      <c r="C142" s="31"/>
      <c r="D142" s="31" t="s">
        <v>12686</v>
      </c>
      <c r="E142" s="31" t="str" cm="1">
        <f t="array" ref="E142">IF(NOT(ISNUMBER(ChangeLog[[#This Row],[Orig Row]])),"",IFERROR(INDEX(IF(ChangeLog[[#This Row],[Games]]="SEA Games",'SNOC SEAG'!$A:$A,IF(ChangeLog[[#This Row],[Games]]="Olympic Games",'SNOC OG'!$A:$A,IF(ChangeLog[[#This Row],[Games]]="Commonweatlh Games",'SNOC CW Games'!$A:$A,'SNOC AG'!$A:$A))),ChangeLog[[#This Row],[Orig Row]]),""))</f>
        <v>Singapore</v>
      </c>
      <c r="F142" s="31">
        <v>1997</v>
      </c>
      <c r="G142" s="31" t="s">
        <v>6909</v>
      </c>
      <c r="H142" s="35" t="s">
        <v>8030</v>
      </c>
      <c r="I142" s="32" t="str" cm="1">
        <f t="array" ref="I1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42" s="32" t="str" cm="1">
        <f t="array" ref="J1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v>
      </c>
      <c r="K142" s="32" t="str" cm="1">
        <f t="array" ref="K1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2" s="33" t="str">
        <f>IFERROR(IF(INDEX('Consolidated Games'!$D:$D,MATCH(ChangeLog[[#This Row],[ROW_ID]],'Consolidated Games'!$T:$T,0))="","",INDEX('Consolidated Games'!$D:$D,MATCH(ChangeLog[[#This Row],[ROW_ID]],'Consolidated Games'!$T:$T,0))),"")</f>
        <v>WATER POLO</v>
      </c>
      <c r="M142" s="33" t="str">
        <f>IFERROR(IF(INDEX('Consolidated Games'!$E:$E,MATCH(ChangeLog[[#This Row],[ROW_ID]],'Consolidated Games'!$T:$T,0))="","",INDEX('Consolidated Games'!$E:$E,MATCH(ChangeLog[[#This Row],[ROW_ID]],'Consolidated Games'!$T:$T,0))),"")</f>
        <v>WATER POLO</v>
      </c>
      <c r="N142" s="33" t="str" cm="1">
        <f t="array" ref="N142">IF(NOT(ISNUMBER(ChangeLog[[#This Row],[Clean Row]])),"",IFERROR(IF(INDEX('Consolidated Games'!$G:$G,ChangeLog[[#This Row],[Clean Row]])="","",INDEX('Consolidated Games'!$G:$G,ChangeLog[[#This Row],[Clean Row]])),""))</f>
        <v>TEAM</v>
      </c>
      <c r="O142" s="33" t="str">
        <f>IFERROR(IF(INDEX('Consolidated Games'!$M:$M,MATCH(ChangeLog[[#This Row],[ROW_ID]],'Consolidated Games'!$T:$T,0))="","",INDEX('Consolidated Games'!$M:$M,MATCH(ChangeLog[[#This Row],[ROW_ID]],'Consolidated Games'!$T:$T,0))),"")</f>
        <v>GOLD</v>
      </c>
      <c r="P142" s="33" t="str" cm="1">
        <f t="array" ref="P142">IF(NOT(ISNUMBER(ChangeLog[[#This Row],[Clean Row]])),"",IFERROR(IF(INDEX('Consolidated Games'!$J:$J,ChangeLog[[#This Row],[Clean Row]])="","",INDEX('Consolidated Games'!$J:$J,ChangeLog[[#This Row],[Clean Row]])),""))</f>
        <v>SINGAPORE</v>
      </c>
      <c r="Q142" s="31">
        <v>1802</v>
      </c>
      <c r="R142" s="66">
        <f>IFERROR(MATCH(T142,'Consolidated Games'!$T:$T,0),"—")</f>
        <v>2338</v>
      </c>
      <c r="S142" s="34" t="s">
        <v>7969</v>
      </c>
      <c r="T142">
        <v>2340</v>
      </c>
    </row>
    <row r="143" spans="1:20" x14ac:dyDescent="0.25">
      <c r="A143" s="54">
        <v>139</v>
      </c>
      <c r="B143" s="31" t="s">
        <v>1</v>
      </c>
      <c r="C143" s="31"/>
      <c r="D143" s="31" t="s">
        <v>12686</v>
      </c>
      <c r="E143" s="31" t="str" cm="1">
        <f t="array" ref="E143">IF(NOT(ISNUMBER(ChangeLog[[#This Row],[Orig Row]])),"",IFERROR(INDEX(IF(ChangeLog[[#This Row],[Games]]="SEA Games",'SNOC SEAG'!$A:$A,IF(ChangeLog[[#This Row],[Games]]="Olympic Games",'SNOC OG'!$A:$A,IF(ChangeLog[[#This Row],[Games]]="Commonweatlh Games",'SNOC CW Games'!$A:$A,'SNOC AG'!$A:$A))),ChangeLog[[#This Row],[Orig Row]]),""))</f>
        <v>Suter Tan</v>
      </c>
      <c r="F143" s="31">
        <v>1997</v>
      </c>
      <c r="G143" s="31" t="s">
        <v>6909</v>
      </c>
      <c r="H143" s="35" t="s">
        <v>8042</v>
      </c>
      <c r="I143" s="32" t="str" cm="1">
        <f t="array" ref="I1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3" s="32" t="str" cm="1">
        <f t="array" ref="J1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Slalom Men</v>
      </c>
      <c r="K143" s="32" t="str" cm="1">
        <f t="array" ref="K1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3" s="33" t="str">
        <f>IFERROR(IF(INDEX('Consolidated Games'!$D:$D,MATCH(ChangeLog[[#This Row],[ROW_ID]],'Consolidated Games'!$T:$T,0))="","",INDEX('Consolidated Games'!$D:$D,MATCH(ChangeLog[[#This Row],[ROW_ID]],'Consolidated Games'!$T:$T,0))),"")</f>
        <v>WATERSKI &amp; WAKEBOARD</v>
      </c>
      <c r="M143" s="33" t="str">
        <f>IFERROR(IF(INDEX('Consolidated Games'!$E:$E,MATCH(ChangeLog[[#This Row],[ROW_ID]],'Consolidated Games'!$T:$T,0))="","",INDEX('Consolidated Games'!$E:$E,MATCH(ChangeLog[[#This Row],[ROW_ID]],'Consolidated Games'!$T:$T,0))),"")</f>
        <v>WATERSKIING</v>
      </c>
      <c r="N143" s="33" t="str" cm="1">
        <f t="array" ref="N143">IF(NOT(ISNUMBER(ChangeLog[[#This Row],[Clean Row]])),"",IFERROR(IF(INDEX('Consolidated Games'!$G:$G,ChangeLog[[#This Row],[Clean Row]])="","",INDEX('Consolidated Games'!$G:$G,ChangeLog[[#This Row],[Clean Row]])),""))</f>
        <v>SLALOM</v>
      </c>
      <c r="O143" s="33" t="str">
        <f>IFERROR(IF(INDEX('Consolidated Games'!$M:$M,MATCH(ChangeLog[[#This Row],[ROW_ID]],'Consolidated Games'!$T:$T,0))="","",INDEX('Consolidated Games'!$M:$M,MATCH(ChangeLog[[#This Row],[ROW_ID]],'Consolidated Games'!$T:$T,0))),"")</f>
        <v>BRONZE</v>
      </c>
      <c r="P143" s="33" t="str" cm="1">
        <f t="array" ref="P143">IF(NOT(ISNUMBER(ChangeLog[[#This Row],[Clean Row]])),"",IFERROR(IF(INDEX('Consolidated Games'!$J:$J,ChangeLog[[#This Row],[Clean Row]])="","",INDEX('Consolidated Games'!$J:$J,ChangeLog[[#This Row],[Clean Row]])),""))</f>
        <v>SUTER TAN</v>
      </c>
      <c r="Q143" s="31">
        <v>1803</v>
      </c>
      <c r="R143" s="66">
        <f>IFERROR(MATCH(T143,'Consolidated Games'!$T:$T,0),"—")</f>
        <v>2432</v>
      </c>
      <c r="S143" s="34" t="s">
        <v>7969</v>
      </c>
      <c r="T143">
        <v>2434</v>
      </c>
    </row>
    <row r="144" spans="1:20" x14ac:dyDescent="0.25">
      <c r="A144" s="54">
        <v>140</v>
      </c>
      <c r="B144" s="31" t="s">
        <v>1</v>
      </c>
      <c r="C144" s="31"/>
      <c r="D144" s="31" t="s">
        <v>12686</v>
      </c>
      <c r="E144" s="31" t="str" cm="1">
        <f t="array" ref="E144">IF(NOT(ISNUMBER(ChangeLog[[#This Row],[Orig Row]])),"",IFERROR(INDEX(IF(ChangeLog[[#This Row],[Games]]="SEA Games",'SNOC SEAG'!$A:$A,IF(ChangeLog[[#This Row],[Games]]="Olympic Games",'SNOC OG'!$A:$A,IF(ChangeLog[[#This Row],[Games]]="Commonweatlh Games",'SNOC CW Games'!$A:$A,'SNOC AG'!$A:$A))),ChangeLog[[#This Row],[Orig Row]]),""))</f>
        <v>Suter Tan</v>
      </c>
      <c r="F144" s="31">
        <v>1997</v>
      </c>
      <c r="G144" s="31" t="s">
        <v>6909</v>
      </c>
      <c r="H144" s="35" t="s">
        <v>8042</v>
      </c>
      <c r="I144" s="32" t="str" cm="1">
        <f t="array" ref="I1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4" s="32" t="str" cm="1">
        <f t="array" ref="J1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Men</v>
      </c>
      <c r="K144" s="32" t="str" cm="1">
        <f t="array" ref="K1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44" s="33" t="str">
        <f>IFERROR(IF(INDEX('Consolidated Games'!$D:$D,MATCH(ChangeLog[[#This Row],[ROW_ID]],'Consolidated Games'!$T:$T,0))="","",INDEX('Consolidated Games'!$D:$D,MATCH(ChangeLog[[#This Row],[ROW_ID]],'Consolidated Games'!$T:$T,0))),"")</f>
        <v>WATERSKI &amp; WAKEBOARD</v>
      </c>
      <c r="M144" s="33" t="str">
        <f>IFERROR(IF(INDEX('Consolidated Games'!$E:$E,MATCH(ChangeLog[[#This Row],[ROW_ID]],'Consolidated Games'!$T:$T,0))="","",INDEX('Consolidated Games'!$E:$E,MATCH(ChangeLog[[#This Row],[ROW_ID]],'Consolidated Games'!$T:$T,0))),"")</f>
        <v>WATERSKIING</v>
      </c>
      <c r="N144" s="33" t="str" cm="1">
        <f t="array" ref="N144">IF(NOT(ISNUMBER(ChangeLog[[#This Row],[Clean Row]])),"",IFERROR(IF(INDEX('Consolidated Games'!$G:$G,ChangeLog[[#This Row],[Clean Row]])="","",INDEX('Consolidated Games'!$G:$G,ChangeLog[[#This Row],[Clean Row]])),""))</f>
        <v>TRICK</v>
      </c>
      <c r="O144" s="33" t="str">
        <f>IFERROR(IF(INDEX('Consolidated Games'!$M:$M,MATCH(ChangeLog[[#This Row],[ROW_ID]],'Consolidated Games'!$T:$T,0))="","",INDEX('Consolidated Games'!$M:$M,MATCH(ChangeLog[[#This Row],[ROW_ID]],'Consolidated Games'!$T:$T,0))),"")</f>
        <v>BRONZE</v>
      </c>
      <c r="P144" s="33" t="str" cm="1">
        <f t="array" ref="P144">IF(NOT(ISNUMBER(ChangeLog[[#This Row],[Clean Row]])),"",IFERROR(IF(INDEX('Consolidated Games'!$J:$J,ChangeLog[[#This Row],[Clean Row]])="","",INDEX('Consolidated Games'!$J:$J,ChangeLog[[#This Row],[Clean Row]])),""))</f>
        <v>SUTER TAN</v>
      </c>
      <c r="Q144" s="31">
        <v>1804</v>
      </c>
      <c r="R144" s="66">
        <f>IFERROR(MATCH(T144,'Consolidated Games'!$T:$T,0),"—")</f>
        <v>2433</v>
      </c>
      <c r="S144" s="34" t="s">
        <v>7969</v>
      </c>
      <c r="T144">
        <v>2435</v>
      </c>
    </row>
    <row r="145" spans="1:20" x14ac:dyDescent="0.25">
      <c r="A145" s="54">
        <v>141</v>
      </c>
      <c r="B145" s="31" t="s">
        <v>1</v>
      </c>
      <c r="C145" s="31"/>
      <c r="D145" s="31" t="s">
        <v>12686</v>
      </c>
      <c r="E145" s="31" t="str" cm="1">
        <f t="array" ref="E145">IF(NOT(ISNUMBER(ChangeLog[[#This Row],[Orig Row]])),"",IFERROR(INDEX(IF(ChangeLog[[#This Row],[Games]]="SEA Games",'SNOC SEAG'!$A:$A,IF(ChangeLog[[#This Row],[Games]]="Olympic Games",'SNOC OG'!$A:$A,IF(ChangeLog[[#This Row],[Games]]="Commonweatlh Games",'SNOC CW Games'!$A:$A,'SNOC AG'!$A:$A))),ChangeLog[[#This Row],[Orig Row]]),""))</f>
        <v>Roger Koa Kai Hock</v>
      </c>
      <c r="F145" s="31">
        <v>1997</v>
      </c>
      <c r="G145" s="31" t="s">
        <v>6909</v>
      </c>
      <c r="H145" s="35" t="s">
        <v>8042</v>
      </c>
      <c r="I145" s="32" t="str" cm="1">
        <f t="array" ref="I1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5" s="32" t="str" cm="1">
        <f t="array" ref="J1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Jumping Men</v>
      </c>
      <c r="K145" s="32" t="str" cm="1">
        <f t="array" ref="K1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5" s="33" t="str">
        <f>IFERROR(IF(INDEX('Consolidated Games'!$D:$D,MATCH(ChangeLog[[#This Row],[ROW_ID]],'Consolidated Games'!$T:$T,0))="","",INDEX('Consolidated Games'!$D:$D,MATCH(ChangeLog[[#This Row],[ROW_ID]],'Consolidated Games'!$T:$T,0))),"")</f>
        <v>WATERSKI &amp; WAKEBOARD</v>
      </c>
      <c r="M145" s="33" t="str">
        <f>IFERROR(IF(INDEX('Consolidated Games'!$E:$E,MATCH(ChangeLog[[#This Row],[ROW_ID]],'Consolidated Games'!$T:$T,0))="","",INDEX('Consolidated Games'!$E:$E,MATCH(ChangeLog[[#This Row],[ROW_ID]],'Consolidated Games'!$T:$T,0))),"")</f>
        <v>WATERSKIING</v>
      </c>
      <c r="N145" s="33" t="str" cm="1">
        <f t="array" ref="N145">IF(NOT(ISNUMBER(ChangeLog[[#This Row],[Clean Row]])),"",IFERROR(IF(INDEX('Consolidated Games'!$G:$G,ChangeLog[[#This Row],[Clean Row]])="","",INDEX('Consolidated Games'!$G:$G,ChangeLog[[#This Row],[Clean Row]])),""))</f>
        <v>JUMP</v>
      </c>
      <c r="O145" s="33" t="str">
        <f>IFERROR(IF(INDEX('Consolidated Games'!$M:$M,MATCH(ChangeLog[[#This Row],[ROW_ID]],'Consolidated Games'!$T:$T,0))="","",INDEX('Consolidated Games'!$M:$M,MATCH(ChangeLog[[#This Row],[ROW_ID]],'Consolidated Games'!$T:$T,0))),"")</f>
        <v>GOLD</v>
      </c>
      <c r="P145" s="33" t="str" cm="1">
        <f t="array" ref="P145">IF(NOT(ISNUMBER(ChangeLog[[#This Row],[Clean Row]])),"",IFERROR(IF(INDEX('Consolidated Games'!$J:$J,ChangeLog[[#This Row],[Clean Row]])="","",INDEX('Consolidated Games'!$J:$J,ChangeLog[[#This Row],[Clean Row]])),""))</f>
        <v>ROGER KOA KAI HOCK</v>
      </c>
      <c r="Q145" s="31">
        <v>1805</v>
      </c>
      <c r="R145" s="66">
        <f>IFERROR(MATCH(T145,'Consolidated Games'!$T:$T,0),"—")</f>
        <v>2434</v>
      </c>
      <c r="S145" s="34" t="s">
        <v>7969</v>
      </c>
      <c r="T145">
        <v>2436</v>
      </c>
    </row>
    <row r="146" spans="1:20" x14ac:dyDescent="0.25">
      <c r="A146" s="54">
        <v>142</v>
      </c>
      <c r="B146" s="31" t="s">
        <v>1</v>
      </c>
      <c r="C146" s="31"/>
      <c r="D146" s="31" t="s">
        <v>12686</v>
      </c>
      <c r="E146" s="31" t="str" cm="1">
        <f t="array" ref="E146">IF(NOT(ISNUMBER(ChangeLog[[#This Row],[Orig Row]])),"",IFERROR(INDEX(IF(ChangeLog[[#This Row],[Games]]="SEA Games",'SNOC SEAG'!$A:$A,IF(ChangeLog[[#This Row],[Games]]="Olympic Games",'SNOC OG'!$A:$A,IF(ChangeLog[[#This Row],[Games]]="Commonweatlh Games",'SNOC CW Games'!$A:$A,'SNOC AG'!$A:$A))),ChangeLog[[#This Row],[Orig Row]]),""))</f>
        <v>Roger Koa Kai Hock</v>
      </c>
      <c r="F146" s="31">
        <v>1997</v>
      </c>
      <c r="G146" s="31" t="s">
        <v>6909</v>
      </c>
      <c r="H146" s="35" t="s">
        <v>8042</v>
      </c>
      <c r="I146" s="32" t="str" cm="1">
        <f t="array" ref="I1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6" s="32" t="str" cm="1">
        <f t="array" ref="J1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Salom Men</v>
      </c>
      <c r="K146" s="32" t="str" cm="1">
        <f t="array" ref="K1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6" s="33" t="str">
        <f>IFERROR(IF(INDEX('Consolidated Games'!$D:$D,MATCH(ChangeLog[[#This Row],[ROW_ID]],'Consolidated Games'!$T:$T,0))="","",INDEX('Consolidated Games'!$D:$D,MATCH(ChangeLog[[#This Row],[ROW_ID]],'Consolidated Games'!$T:$T,0))),"")</f>
        <v>WATERSKI &amp; WAKEBOARD</v>
      </c>
      <c r="M146" s="33" t="str">
        <f>IFERROR(IF(INDEX('Consolidated Games'!$E:$E,MATCH(ChangeLog[[#This Row],[ROW_ID]],'Consolidated Games'!$T:$T,0))="","",INDEX('Consolidated Games'!$E:$E,MATCH(ChangeLog[[#This Row],[ROW_ID]],'Consolidated Games'!$T:$T,0))),"")</f>
        <v>WATERSKIING</v>
      </c>
      <c r="N146" s="33" t="str" cm="1">
        <f t="array" ref="N146">IF(NOT(ISNUMBER(ChangeLog[[#This Row],[Clean Row]])),"",IFERROR(IF(INDEX('Consolidated Games'!$G:$G,ChangeLog[[#This Row],[Clean Row]])="","",INDEX('Consolidated Games'!$G:$G,ChangeLog[[#This Row],[Clean Row]])),""))</f>
        <v>SLALOM</v>
      </c>
      <c r="O146" s="33" t="str">
        <f>IFERROR(IF(INDEX('Consolidated Games'!$M:$M,MATCH(ChangeLog[[#This Row],[ROW_ID]],'Consolidated Games'!$T:$T,0))="","",INDEX('Consolidated Games'!$M:$M,MATCH(ChangeLog[[#This Row],[ROW_ID]],'Consolidated Games'!$T:$T,0))),"")</f>
        <v>GOLD</v>
      </c>
      <c r="P146" s="33" t="str" cm="1">
        <f t="array" ref="P146">IF(NOT(ISNUMBER(ChangeLog[[#This Row],[Clean Row]])),"",IFERROR(IF(INDEX('Consolidated Games'!$J:$J,ChangeLog[[#This Row],[Clean Row]])="","",INDEX('Consolidated Games'!$J:$J,ChangeLog[[#This Row],[Clean Row]])),""))</f>
        <v>ROGER KOA KAI HOCK</v>
      </c>
      <c r="Q146" s="31">
        <v>1806</v>
      </c>
      <c r="R146" s="66">
        <f>IFERROR(MATCH(T146,'Consolidated Games'!$T:$T,0),"—")</f>
        <v>2435</v>
      </c>
      <c r="S146" s="34" t="s">
        <v>7969</v>
      </c>
      <c r="T146">
        <v>2437</v>
      </c>
    </row>
    <row r="147" spans="1:20" x14ac:dyDescent="0.25">
      <c r="A147" s="54">
        <v>143</v>
      </c>
      <c r="B147" s="31" t="s">
        <v>1</v>
      </c>
      <c r="C147" s="31"/>
      <c r="D147" s="31" t="s">
        <v>12686</v>
      </c>
      <c r="E147" s="31" t="str" cm="1">
        <f t="array" ref="E147">IF(NOT(ISNUMBER(ChangeLog[[#This Row],[Orig Row]])),"",IFERROR(INDEX(IF(ChangeLog[[#This Row],[Games]]="SEA Games",'SNOC SEAG'!$A:$A,IF(ChangeLog[[#This Row],[Games]]="Olympic Games",'SNOC OG'!$A:$A,IF(ChangeLog[[#This Row],[Games]]="Commonweatlh Games",'SNOC CW Games'!$A:$A,'SNOC AG'!$A:$A))),ChangeLog[[#This Row],[Orig Row]]),""))</f>
        <v>Roger Koa Kai Hock</v>
      </c>
      <c r="F147" s="31">
        <v>1997</v>
      </c>
      <c r="G147" s="31" t="s">
        <v>6909</v>
      </c>
      <c r="H147" s="35" t="s">
        <v>8042</v>
      </c>
      <c r="I147" s="32" t="str" cm="1">
        <f t="array" ref="I1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7" s="32" t="str" cm="1">
        <f t="array" ref="J1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 Men</v>
      </c>
      <c r="K147" s="32" t="str" cm="1">
        <f t="array" ref="K1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47" s="33" t="str">
        <f>IFERROR(IF(INDEX('Consolidated Games'!$D:$D,MATCH(ChangeLog[[#This Row],[ROW_ID]],'Consolidated Games'!$T:$T,0))="","",INDEX('Consolidated Games'!$D:$D,MATCH(ChangeLog[[#This Row],[ROW_ID]],'Consolidated Games'!$T:$T,0))),"")</f>
        <v>WATERSKI &amp; WAKEBOARD</v>
      </c>
      <c r="M147" s="33" t="str">
        <f>IFERROR(IF(INDEX('Consolidated Games'!$E:$E,MATCH(ChangeLog[[#This Row],[ROW_ID]],'Consolidated Games'!$T:$T,0))="","",INDEX('Consolidated Games'!$E:$E,MATCH(ChangeLog[[#This Row],[ROW_ID]],'Consolidated Games'!$T:$T,0))),"")</f>
        <v>WATERSKIING</v>
      </c>
      <c r="N147" s="33" t="str" cm="1">
        <f t="array" ref="N147">IF(NOT(ISNUMBER(ChangeLog[[#This Row],[Clean Row]])),"",IFERROR(IF(INDEX('Consolidated Games'!$G:$G,ChangeLog[[#This Row],[Clean Row]])="","",INDEX('Consolidated Games'!$G:$G,ChangeLog[[#This Row],[Clean Row]])),""))</f>
        <v>TRICK</v>
      </c>
      <c r="O147" s="33" t="str">
        <f>IFERROR(IF(INDEX('Consolidated Games'!$M:$M,MATCH(ChangeLog[[#This Row],[ROW_ID]],'Consolidated Games'!$T:$T,0))="","",INDEX('Consolidated Games'!$M:$M,MATCH(ChangeLog[[#This Row],[ROW_ID]],'Consolidated Games'!$T:$T,0))),"")</f>
        <v>GOLD</v>
      </c>
      <c r="P147" s="33" t="str" cm="1">
        <f t="array" ref="P147">IF(NOT(ISNUMBER(ChangeLog[[#This Row],[Clean Row]])),"",IFERROR(IF(INDEX('Consolidated Games'!$J:$J,ChangeLog[[#This Row],[Clean Row]])="","",INDEX('Consolidated Games'!$J:$J,ChangeLog[[#This Row],[Clean Row]])),""))</f>
        <v>ROGER KOA KAI HOCK</v>
      </c>
      <c r="Q147" s="31">
        <v>1807</v>
      </c>
      <c r="R147" s="66">
        <f>IFERROR(MATCH(T147,'Consolidated Games'!$T:$T,0),"—")</f>
        <v>2436</v>
      </c>
      <c r="S147" s="34" t="s">
        <v>7969</v>
      </c>
      <c r="T147">
        <v>2438</v>
      </c>
    </row>
    <row r="148" spans="1:20" x14ac:dyDescent="0.25">
      <c r="A148" s="54">
        <v>144</v>
      </c>
      <c r="B148" s="31" t="s">
        <v>1</v>
      </c>
      <c r="C148" s="31"/>
      <c r="D148" s="31" t="s">
        <v>12686</v>
      </c>
      <c r="E148" s="31" t="str" cm="1">
        <f t="array" ref="E148">IF(NOT(ISNUMBER(ChangeLog[[#This Row],[Orig Row]])),"",IFERROR(INDEX(IF(ChangeLog[[#This Row],[Games]]="SEA Games",'SNOC SEAG'!$A:$A,IF(ChangeLog[[#This Row],[Games]]="Olympic Games",'SNOC OG'!$A:$A,IF(ChangeLog[[#This Row],[Games]]="Commonweatlh Games",'SNOC CW Games'!$A:$A,'SNOC AG'!$A:$A))),ChangeLog[[#This Row],[Orig Row]]),""))</f>
        <v>May Lwin</v>
      </c>
      <c r="F148" s="31">
        <v>1997</v>
      </c>
      <c r="G148" s="31" t="s">
        <v>6909</v>
      </c>
      <c r="H148" s="35" t="s">
        <v>8042</v>
      </c>
      <c r="I148" s="32" t="str" cm="1">
        <f t="array" ref="I1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148" s="32" t="str" cm="1">
        <f t="array" ref="J1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Tricks Women</v>
      </c>
      <c r="K148" s="32" t="str" cm="1">
        <f t="array" ref="K1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8" s="33" t="str">
        <f>IFERROR(IF(INDEX('Consolidated Games'!$D:$D,MATCH(ChangeLog[[#This Row],[ROW_ID]],'Consolidated Games'!$T:$T,0))="","",INDEX('Consolidated Games'!$D:$D,MATCH(ChangeLog[[#This Row],[ROW_ID]],'Consolidated Games'!$T:$T,0))),"")</f>
        <v>WATERSKI &amp; WAKEBOARD</v>
      </c>
      <c r="M148" s="33" t="str">
        <f>IFERROR(IF(INDEX('Consolidated Games'!$E:$E,MATCH(ChangeLog[[#This Row],[ROW_ID]],'Consolidated Games'!$T:$T,0))="","",INDEX('Consolidated Games'!$E:$E,MATCH(ChangeLog[[#This Row],[ROW_ID]],'Consolidated Games'!$T:$T,0))),"")</f>
        <v>WATERSKIING</v>
      </c>
      <c r="N148" s="33" t="str" cm="1">
        <f t="array" ref="N148">IF(NOT(ISNUMBER(ChangeLog[[#This Row],[Clean Row]])),"",IFERROR(IF(INDEX('Consolidated Games'!$G:$G,ChangeLog[[#This Row],[Clean Row]])="","",INDEX('Consolidated Games'!$G:$G,ChangeLog[[#This Row],[Clean Row]])),""))</f>
        <v>TRICK</v>
      </c>
      <c r="O148" s="33" t="str">
        <f>IFERROR(IF(INDEX('Consolidated Games'!$M:$M,MATCH(ChangeLog[[#This Row],[ROW_ID]],'Consolidated Games'!$T:$T,0))="","",INDEX('Consolidated Games'!$M:$M,MATCH(ChangeLog[[#This Row],[ROW_ID]],'Consolidated Games'!$T:$T,0))),"")</f>
        <v>SILVER</v>
      </c>
      <c r="P148" s="33" t="str" cm="1">
        <f t="array" ref="P148">IF(NOT(ISNUMBER(ChangeLog[[#This Row],[Clean Row]])),"",IFERROR(IF(INDEX('Consolidated Games'!$J:$J,ChangeLog[[#This Row],[Clean Row]])="","",INDEX('Consolidated Games'!$J:$J,ChangeLog[[#This Row],[Clean Row]])),""))</f>
        <v>MAY LWIN</v>
      </c>
      <c r="Q148" s="31">
        <v>1808</v>
      </c>
      <c r="R148" s="66">
        <f>IFERROR(MATCH(T148,'Consolidated Games'!$T:$T,0),"—")</f>
        <v>2437</v>
      </c>
      <c r="S148" s="34" t="s">
        <v>7969</v>
      </c>
      <c r="T148">
        <v>2439</v>
      </c>
    </row>
    <row r="149" spans="1:20" x14ac:dyDescent="0.25">
      <c r="A149" s="54">
        <v>145</v>
      </c>
      <c r="B149" s="31" t="s">
        <v>1</v>
      </c>
      <c r="C149" s="31" t="s">
        <v>7970</v>
      </c>
      <c r="D149" s="31" t="s">
        <v>12686</v>
      </c>
      <c r="E149" s="31" t="str" cm="1">
        <f t="array" ref="E149">IF(NOT(ISNUMBER(ChangeLog[[#This Row],[Orig Row]])),"",IFERROR(INDEX(IF(ChangeLog[[#This Row],[Games]]="SEA Games",'SNOC SEAG'!$A:$A,IF(ChangeLog[[#This Row],[Games]]="Olympic Games",'SNOC OG'!$A:$A,IF(ChangeLog[[#This Row],[Games]]="Commonweatlh Games",'SNOC CW Games'!$A:$A,'SNOC AG'!$A:$A))),ChangeLog[[#This Row],[Orig Row]]),""))</f>
        <v>Sen Yew Fai_x000D_
 Jing Jun Hong</v>
      </c>
      <c r="F149" s="31">
        <v>1997</v>
      </c>
      <c r="G149" s="31" t="s">
        <v>6909</v>
      </c>
      <c r="H149" s="35" t="s">
        <v>8073</v>
      </c>
      <c r="I149" s="32" t="str" cm="1">
        <f t="array" ref="I1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49" s="32" t="str" cm="1">
        <f t="array" ref="J1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49" s="32" t="str" cm="1">
        <f t="array" ref="K1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49" s="33" t="str">
        <f>IFERROR(IF(INDEX('Consolidated Games'!$D:$D,MATCH(ChangeLog[[#This Row],[ROW_ID]],'Consolidated Games'!$T:$T,0))="","",INDEX('Consolidated Games'!$D:$D,MATCH(ChangeLog[[#This Row],[ROW_ID]],'Consolidated Games'!$T:$T,0))),"")</f>
        <v>TABLE TENNIS</v>
      </c>
      <c r="M149" s="33" t="str">
        <f>IFERROR(IF(INDEX('Consolidated Games'!$E:$E,MATCH(ChangeLog[[#This Row],[ROW_ID]],'Consolidated Games'!$T:$T,0))="","",INDEX('Consolidated Games'!$E:$E,MATCH(ChangeLog[[#This Row],[ROW_ID]],'Consolidated Games'!$T:$T,0))),"")</f>
        <v>TABLE TENNIS</v>
      </c>
      <c r="N149" s="33" t="str" cm="1">
        <f t="array" ref="N149">IF(NOT(ISNUMBER(ChangeLog[[#This Row],[Clean Row]])),"",IFERROR(IF(INDEX('Consolidated Games'!$G:$G,ChangeLog[[#This Row],[Clean Row]])="","",INDEX('Consolidated Games'!$G:$G,ChangeLog[[#This Row],[Clean Row]])),""))</f>
        <v>DOUBLES</v>
      </c>
      <c r="O149" s="33" t="str">
        <f>IFERROR(IF(INDEX('Consolidated Games'!$M:$M,MATCH(ChangeLog[[#This Row],[ROW_ID]],'Consolidated Games'!$T:$T,0))="","",INDEX('Consolidated Games'!$M:$M,MATCH(ChangeLog[[#This Row],[ROW_ID]],'Consolidated Games'!$T:$T,0))),"")</f>
        <v>SILVER</v>
      </c>
      <c r="P149" s="33" t="str" cm="1">
        <f t="array" ref="P149">IF(NOT(ISNUMBER(ChangeLog[[#This Row],[Clean Row]])),"",IFERROR(IF(INDEX('Consolidated Games'!$J:$J,ChangeLog[[#This Row],[Clean Row]])="","",INDEX('Consolidated Games'!$J:$J,ChangeLog[[#This Row],[Clean Row]])),""))</f>
        <v>SEN YEW FAI_x000D_
 JING JUN HONG</v>
      </c>
      <c r="Q149" s="31">
        <v>1793</v>
      </c>
      <c r="R149" s="66">
        <f>IFERROR(MATCH(T149,'Consolidated Games'!$T:$T,0),"—")</f>
        <v>2423</v>
      </c>
      <c r="S149" s="34" t="s">
        <v>7969</v>
      </c>
      <c r="T149">
        <v>2425</v>
      </c>
    </row>
    <row r="150" spans="1:20" x14ac:dyDescent="0.25">
      <c r="A150" s="54">
        <v>146</v>
      </c>
      <c r="B150" s="31" t="s">
        <v>1</v>
      </c>
      <c r="C150" s="31" t="s">
        <v>7970</v>
      </c>
      <c r="D150" s="31" t="s">
        <v>12686</v>
      </c>
      <c r="E150" s="31" t="str" cm="1">
        <f t="array" ref="E150">IF(NOT(ISNUMBER(ChangeLog[[#This Row],[Orig Row]])),"",IFERROR(INDEX(IF(ChangeLog[[#This Row],[Games]]="SEA Games",'SNOC SEAG'!$A:$A,IF(ChangeLog[[#This Row],[Games]]="Olympic Games",'SNOC OG'!$A:$A,IF(ChangeLog[[#This Row],[Games]]="Commonweatlh Games",'SNOC CW Games'!$A:$A,'SNOC AG'!$A:$A))),ChangeLog[[#This Row],[Orig Row]]),""))</f>
        <v>Sen Yew Fai_x000D_
 Koh Chin Guan</v>
      </c>
      <c r="F150" s="31">
        <v>1997</v>
      </c>
      <c r="G150" s="31" t="s">
        <v>6909</v>
      </c>
      <c r="H150" s="35" t="s">
        <v>8073</v>
      </c>
      <c r="I150" s="32" t="str" cm="1">
        <f t="array" ref="I1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50" s="32" t="str" cm="1">
        <f t="array" ref="J1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150" s="32" t="str" cm="1">
        <f t="array" ref="K1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0" s="33" t="str">
        <f>IFERROR(IF(INDEX('Consolidated Games'!$D:$D,MATCH(ChangeLog[[#This Row],[ROW_ID]],'Consolidated Games'!$T:$T,0))="","",INDEX('Consolidated Games'!$D:$D,MATCH(ChangeLog[[#This Row],[ROW_ID]],'Consolidated Games'!$T:$T,0))),"")</f>
        <v>TABLE TENNIS</v>
      </c>
      <c r="M150" s="33" t="str">
        <f>IFERROR(IF(INDEX('Consolidated Games'!$E:$E,MATCH(ChangeLog[[#This Row],[ROW_ID]],'Consolidated Games'!$T:$T,0))="","",INDEX('Consolidated Games'!$E:$E,MATCH(ChangeLog[[#This Row],[ROW_ID]],'Consolidated Games'!$T:$T,0))),"")</f>
        <v>TABLE TENNIS</v>
      </c>
      <c r="N150" s="33" t="str" cm="1">
        <f t="array" ref="N150">IF(NOT(ISNUMBER(ChangeLog[[#This Row],[Clean Row]])),"",IFERROR(IF(INDEX('Consolidated Games'!$G:$G,ChangeLog[[#This Row],[Clean Row]])="","",INDEX('Consolidated Games'!$G:$G,ChangeLog[[#This Row],[Clean Row]])),""))</f>
        <v>DOUBLES</v>
      </c>
      <c r="O150" s="33" t="str">
        <f>IFERROR(IF(INDEX('Consolidated Games'!$M:$M,MATCH(ChangeLog[[#This Row],[ROW_ID]],'Consolidated Games'!$T:$T,0))="","",INDEX('Consolidated Games'!$M:$M,MATCH(ChangeLog[[#This Row],[ROW_ID]],'Consolidated Games'!$T:$T,0))),"")</f>
        <v>SILVER</v>
      </c>
      <c r="P150" s="33" t="str" cm="1">
        <f t="array" ref="P150">IF(NOT(ISNUMBER(ChangeLog[[#This Row],[Clean Row]])),"",IFERROR(IF(INDEX('Consolidated Games'!$J:$J,ChangeLog[[#This Row],[Clean Row]])="","",INDEX('Consolidated Games'!$J:$J,ChangeLog[[#This Row],[Clean Row]])),""))</f>
        <v>SEN YEW FAI_x000D_
 KOH CHIN GUAN</v>
      </c>
      <c r="Q150" s="31">
        <v>1794</v>
      </c>
      <c r="R150" s="66">
        <f>IFERROR(MATCH(T150,'Consolidated Games'!$T:$T,0),"—")</f>
        <v>2424</v>
      </c>
      <c r="S150" s="34" t="s">
        <v>7969</v>
      </c>
      <c r="T150">
        <v>2426</v>
      </c>
    </row>
    <row r="151" spans="1:20" ht="237.95" customHeight="1" x14ac:dyDescent="0.25">
      <c r="A151" s="54">
        <v>147</v>
      </c>
      <c r="B151" s="31" t="s">
        <v>8002</v>
      </c>
      <c r="C151" s="31" t="s">
        <v>7970</v>
      </c>
      <c r="D151" s="31" t="s">
        <v>12686</v>
      </c>
      <c r="E151" s="31" t="str" cm="1">
        <f t="array" ref="E151">IF(NOT(ISNUMBER(ChangeLog[[#This Row],[Orig Row]])),"",IFERROR(INDEX(IF(ChangeLog[[#This Row],[Games]]="SEA Games",'SNOC SEAG'!$A:$A,IF(ChangeLog[[#This Row],[Games]]="Olympic Games",'SNOC OG'!$A:$A,IF(ChangeLog[[#This Row],[Games]]="Commonweatlh Games",'SNOC CW Games'!$A:$A,'SNOC AG'!$A:$A))),ChangeLog[[#This Row],[Orig Row]]),""))</f>
        <v/>
      </c>
      <c r="F151" s="31">
        <v>1999</v>
      </c>
      <c r="G151" s="31" t="s">
        <v>8003</v>
      </c>
      <c r="H151" s="35" t="s">
        <v>8074</v>
      </c>
      <c r="I151" s="32" t="str" cm="1">
        <f t="array" ref="I1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51" s="32" t="str" cm="1">
        <f t="array" ref="J1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51" s="32" t="str" cm="1">
        <f t="array" ref="K1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51" s="33" t="str">
        <f>IFERROR(IF(INDEX('Consolidated Games'!$D:$D,MATCH(ChangeLog[[#This Row],[ROW_ID]],'Consolidated Games'!$T:$T,0))="","",INDEX('Consolidated Games'!$D:$D,MATCH(ChangeLog[[#This Row],[ROW_ID]],'Consolidated Games'!$T:$T,0))),"")</f>
        <v>KARATE</v>
      </c>
      <c r="M151" s="33" t="str">
        <f>IFERROR(IF(INDEX('Consolidated Games'!$E:$E,MATCH(ChangeLog[[#This Row],[ROW_ID]],'Consolidated Games'!$T:$T,0))="","",INDEX('Consolidated Games'!$E:$E,MATCH(ChangeLog[[#This Row],[ROW_ID]],'Consolidated Games'!$T:$T,0))),"")</f>
        <v>KUMITE</v>
      </c>
      <c r="N151" s="33" t="str" cm="1">
        <f t="array" ref="N151">IF(NOT(ISNUMBER(ChangeLog[[#This Row],[Clean Row]])),"",IFERROR(IF(INDEX('Consolidated Games'!$G:$G,ChangeLog[[#This Row],[Clean Row]])="","",INDEX('Consolidated Games'!$G:$G,ChangeLog[[#This Row],[Clean Row]])),""))</f>
        <v>48KG</v>
      </c>
      <c r="O151" s="33" t="str">
        <f>IFERROR(IF(INDEX('Consolidated Games'!$M:$M,MATCH(ChangeLog[[#This Row],[ROW_ID]],'Consolidated Games'!$T:$T,0))="","",INDEX('Consolidated Games'!$M:$M,MATCH(ChangeLog[[#This Row],[ROW_ID]],'Consolidated Games'!$T:$T,0))),"")</f>
        <v>BRONZE</v>
      </c>
      <c r="P151" s="33" t="str" cm="1">
        <f t="array" ref="P151">IF(NOT(ISNUMBER(ChangeLog[[#This Row],[Clean Row]])),"",IFERROR(IF(INDEX('Consolidated Games'!$J:$J,ChangeLog[[#This Row],[Clean Row]])="","",INDEX('Consolidated Games'!$J:$J,ChangeLog[[#This Row],[Clean Row]])),""))</f>
        <v>TAN SHING SHIN</v>
      </c>
      <c r="Q151" s="31"/>
      <c r="R151" s="66">
        <f>IFERROR(MATCH(T151,'Consolidated Games'!$T:$T,0),"—")</f>
        <v>2496</v>
      </c>
      <c r="S151" s="34" t="s">
        <v>8075</v>
      </c>
      <c r="T151">
        <v>2498</v>
      </c>
    </row>
    <row r="152" spans="1:20" ht="47.25" x14ac:dyDescent="0.25">
      <c r="A152" s="54">
        <v>148</v>
      </c>
      <c r="B152" s="31" t="s">
        <v>8002</v>
      </c>
      <c r="C152" s="31" t="s">
        <v>7970</v>
      </c>
      <c r="D152" s="31" t="s">
        <v>12686</v>
      </c>
      <c r="E152" s="31" t="str" cm="1">
        <f t="array" ref="E152">IF(NOT(ISNUMBER(ChangeLog[[#This Row],[Orig Row]])),"",IFERROR(INDEX(IF(ChangeLog[[#This Row],[Games]]="SEA Games",'SNOC SEAG'!$A:$A,IF(ChangeLog[[#This Row],[Games]]="Olympic Games",'SNOC OG'!$A:$A,IF(ChangeLog[[#This Row],[Games]]="Commonweatlh Games",'SNOC CW Games'!$A:$A,'SNOC AG'!$A:$A))),ChangeLog[[#This Row],[Orig Row]]),""))</f>
        <v/>
      </c>
      <c r="F152" s="31">
        <v>1999</v>
      </c>
      <c r="G152" s="31" t="s">
        <v>8003</v>
      </c>
      <c r="H152" s="35" t="s">
        <v>8076</v>
      </c>
      <c r="I152" s="32" t="str" cm="1">
        <f t="array" ref="I1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52" s="32" t="str" cm="1">
        <f t="array" ref="J1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52" s="32" t="str" cm="1">
        <f t="array" ref="K1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52" s="33" t="str">
        <f>IFERROR(IF(INDEX('Consolidated Games'!$D:$D,MATCH(ChangeLog[[#This Row],[ROW_ID]],'Consolidated Games'!$T:$T,0))="","",INDEX('Consolidated Games'!$D:$D,MATCH(ChangeLog[[#This Row],[ROW_ID]],'Consolidated Games'!$T:$T,0))),"")</f>
        <v>TABLE TENNIS</v>
      </c>
      <c r="M152" s="33" t="str">
        <f>IFERROR(IF(INDEX('Consolidated Games'!$E:$E,MATCH(ChangeLog[[#This Row],[ROW_ID]],'Consolidated Games'!$T:$T,0))="","",INDEX('Consolidated Games'!$E:$E,MATCH(ChangeLog[[#This Row],[ROW_ID]],'Consolidated Games'!$T:$T,0))),"")</f>
        <v>TABLE TENNIS</v>
      </c>
      <c r="N152" s="33" t="str" cm="1">
        <f t="array" ref="N152">IF(NOT(ISNUMBER(ChangeLog[[#This Row],[Clean Row]])),"",IFERROR(IF(INDEX('Consolidated Games'!$G:$G,ChangeLog[[#This Row],[Clean Row]])="","",INDEX('Consolidated Games'!$G:$G,ChangeLog[[#This Row],[Clean Row]])),""))</f>
        <v>DOUBLES</v>
      </c>
      <c r="O152" s="33" t="str">
        <f>IFERROR(IF(INDEX('Consolidated Games'!$M:$M,MATCH(ChangeLog[[#This Row],[ROW_ID]],'Consolidated Games'!$T:$T,0))="","",INDEX('Consolidated Games'!$M:$M,MATCH(ChangeLog[[#This Row],[ROW_ID]],'Consolidated Games'!$T:$T,0))),"")</f>
        <v>GOLD</v>
      </c>
      <c r="P152" s="33" t="str" cm="1">
        <f t="array" ref="P152">IF(NOT(ISNUMBER(ChangeLog[[#This Row],[Clean Row]])),"",IFERROR(IF(INDEX('Consolidated Games'!$J:$J,ChangeLog[[#This Row],[Clean Row]])="","",INDEX('Consolidated Games'!$J:$J,ChangeLog[[#This Row],[Clean Row]])),""))</f>
        <v>ZHANG TAI YONG
JING JUN HONG</v>
      </c>
      <c r="Q152" s="31"/>
      <c r="R152" s="66">
        <f>IFERROR(MATCH(T152,'Consolidated Games'!$T:$T,0),"—")</f>
        <v>2529</v>
      </c>
      <c r="S152" s="34" t="s">
        <v>7969</v>
      </c>
      <c r="T152">
        <v>2531</v>
      </c>
    </row>
    <row r="153" spans="1:20" s="45" customFormat="1" x14ac:dyDescent="0.25">
      <c r="A153" s="129">
        <v>149</v>
      </c>
      <c r="B153" s="130" t="s">
        <v>1</v>
      </c>
      <c r="C153" s="130" t="s">
        <v>7970</v>
      </c>
      <c r="D153" s="70" t="s">
        <v>12686</v>
      </c>
      <c r="E153" s="130" t="str" cm="1">
        <f t="array" ref="E153">IF(NOT(ISNUMBER(ChangeLog[[#This Row],[Orig Row]])),"",IFERROR(INDEX(IF(ChangeLog[[#This Row],[Games]]="SEA Games",'SNOC SEAG'!$A:$A,IF(ChangeLog[[#This Row],[Games]]="Olympic Games",'SNOC OG'!$A:$A,IF(ChangeLog[[#This Row],[Games]]="Commonweatlh Games",'SNOC CW Games'!$A:$A,'SNOC AG'!$A:$A))),ChangeLog[[#This Row],[Orig Row]]),""))</f>
        <v>Jing Jun Hong_x000D_
 Li Jia Wei _x000D_
 Tan Paey Fern_x000D_
 Lee Su Hui</v>
      </c>
      <c r="F153" s="130">
        <v>1999</v>
      </c>
      <c r="G153" s="130" t="s">
        <v>6910</v>
      </c>
      <c r="H153" s="131" t="s">
        <v>8077</v>
      </c>
      <c r="I153" s="132" t="str" cm="1">
        <f t="array" ref="I1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53" s="132" t="str" cm="1">
        <f t="array" ref="J1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153" s="132" t="str" cm="1">
        <f t="array" ref="K1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53" s="95" t="str">
        <f>IFERROR(IF(INDEX('Consolidated Games'!$D:$D,MATCH(ChangeLog[[#This Row],[ROW_ID]],'Consolidated Games'!$T:$T,0))="","",INDEX('Consolidated Games'!$D:$D,MATCH(ChangeLog[[#This Row],[ROW_ID]],'Consolidated Games'!$T:$T,0))),"")</f>
        <v/>
      </c>
      <c r="M153" s="133" t="str">
        <f>IFERROR(IF(INDEX('Consolidated Games'!$E:$E,MATCH(ChangeLog[[#This Row],[ROW_ID]],'Consolidated Games'!$T:$T,0))="","",INDEX('Consolidated Games'!$E:$E,MATCH(ChangeLog[[#This Row],[ROW_ID]],'Consolidated Games'!$T:$T,0))),"")</f>
        <v/>
      </c>
      <c r="N153" s="133" t="str" cm="1">
        <f t="array" ref="N153">IF(NOT(ISNUMBER(ChangeLog[[#This Row],[Clean Row]])),"",IFERROR(IF(INDEX('Consolidated Games'!$G:$G,ChangeLog[[#This Row],[Clean Row]])="","",INDEX('Consolidated Games'!$G:$G,ChangeLog[[#This Row],[Clean Row]])),""))</f>
        <v/>
      </c>
      <c r="O153" s="95" t="str">
        <f>IFERROR(IF(INDEX('Consolidated Games'!$M:$M,MATCH(ChangeLog[[#This Row],[ROW_ID]],'Consolidated Games'!$T:$T,0))="","",INDEX('Consolidated Games'!$M:$M,MATCH(ChangeLog[[#This Row],[ROW_ID]],'Consolidated Games'!$T:$T,0))),"")</f>
        <v/>
      </c>
      <c r="P153" s="133" t="str" cm="1">
        <f t="array" ref="P153">IF(NOT(ISNUMBER(ChangeLog[[#This Row],[Clean Row]])),"",IFERROR(IF(INDEX('Consolidated Games'!$J:$J,ChangeLog[[#This Row],[Clean Row]])="","",INDEX('Consolidated Games'!$J:$J,ChangeLog[[#This Row],[Clean Row]])),""))</f>
        <v/>
      </c>
      <c r="Q153" s="130">
        <v>1902</v>
      </c>
      <c r="R153" s="130" t="str">
        <f>IFERROR(MATCH(T153,'Consolidated Games'!$T:$T,0),"—")</f>
        <v>—</v>
      </c>
      <c r="S153" s="134" t="s">
        <v>7969</v>
      </c>
    </row>
    <row r="154" spans="1:20" s="45" customFormat="1" x14ac:dyDescent="0.25">
      <c r="A154" s="129">
        <v>150</v>
      </c>
      <c r="B154" s="130" t="s">
        <v>1</v>
      </c>
      <c r="C154" s="130" t="s">
        <v>7970</v>
      </c>
      <c r="D154" s="70" t="s">
        <v>12686</v>
      </c>
      <c r="E154" s="130" t="str" cm="1">
        <f t="array" ref="E154">IF(NOT(ISNUMBER(ChangeLog[[#This Row],[Orig Row]])),"",IFERROR(INDEX(IF(ChangeLog[[#This Row],[Games]]="SEA Games",'SNOC SEAG'!$A:$A,IF(ChangeLog[[#This Row],[Games]]="Olympic Games",'SNOC OG'!$A:$A,IF(ChangeLog[[#This Row],[Games]]="Commonweatlh Games",'SNOC CW Games'!$A:$A,'SNOC AG'!$A:$A))),ChangeLog[[#This Row],[Orig Row]]),""))</f>
        <v>Sen Yew Fai_x000D_
 Duan Yong Jun_x000D_
 Cai Xiao Li_x000D_
 Koh Chin Guan_x000D_
 Zhang Tai Yong</v>
      </c>
      <c r="F154" s="130">
        <v>1999</v>
      </c>
      <c r="G154" s="130" t="s">
        <v>6910</v>
      </c>
      <c r="H154" s="131" t="s">
        <v>8077</v>
      </c>
      <c r="I154" s="132" t="str" cm="1">
        <f t="array" ref="I1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54" s="132" t="str" cm="1">
        <f t="array" ref="J1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54" s="132" t="str" cm="1">
        <f t="array" ref="K1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54" s="95" t="str">
        <f>IFERROR(IF(INDEX('Consolidated Games'!$D:$D,MATCH(ChangeLog[[#This Row],[ROW_ID]],'Consolidated Games'!$T:$T,0))="","",INDEX('Consolidated Games'!$D:$D,MATCH(ChangeLog[[#This Row],[ROW_ID]],'Consolidated Games'!$T:$T,0))),"")</f>
        <v/>
      </c>
      <c r="M154" s="133" t="str">
        <f>IFERROR(IF(INDEX('Consolidated Games'!$E:$E,MATCH(ChangeLog[[#This Row],[ROW_ID]],'Consolidated Games'!$T:$T,0))="","",INDEX('Consolidated Games'!$E:$E,MATCH(ChangeLog[[#This Row],[ROW_ID]],'Consolidated Games'!$T:$T,0))),"")</f>
        <v/>
      </c>
      <c r="N154" s="133" t="str" cm="1">
        <f t="array" ref="N154">IF(NOT(ISNUMBER(ChangeLog[[#This Row],[Clean Row]])),"",IFERROR(IF(INDEX('Consolidated Games'!$G:$G,ChangeLog[[#This Row],[Clean Row]])="","",INDEX('Consolidated Games'!$G:$G,ChangeLog[[#This Row],[Clean Row]])),""))</f>
        <v/>
      </c>
      <c r="O154" s="95" t="str">
        <f>IFERROR(IF(INDEX('Consolidated Games'!$M:$M,MATCH(ChangeLog[[#This Row],[ROW_ID]],'Consolidated Games'!$T:$T,0))="","",INDEX('Consolidated Games'!$M:$M,MATCH(ChangeLog[[#This Row],[ROW_ID]],'Consolidated Games'!$T:$T,0))),"")</f>
        <v/>
      </c>
      <c r="P154" s="133" t="str" cm="1">
        <f t="array" ref="P154">IF(NOT(ISNUMBER(ChangeLog[[#This Row],[Clean Row]])),"",IFERROR(IF(INDEX('Consolidated Games'!$J:$J,ChangeLog[[#This Row],[Clean Row]])="","",INDEX('Consolidated Games'!$J:$J,ChangeLog[[#This Row],[Clean Row]])),""))</f>
        <v/>
      </c>
      <c r="Q154" s="130">
        <v>1905</v>
      </c>
      <c r="R154" s="130" t="str">
        <f>IFERROR(MATCH(T154,'Consolidated Games'!$T:$T,0),"—")</f>
        <v>—</v>
      </c>
      <c r="S154" s="134" t="s">
        <v>7969</v>
      </c>
    </row>
    <row r="155" spans="1:20" x14ac:dyDescent="0.25">
      <c r="A155" s="54">
        <v>151</v>
      </c>
      <c r="B155" s="31" t="s">
        <v>1</v>
      </c>
      <c r="C155" s="31"/>
      <c r="D155" s="31" t="s">
        <v>12686</v>
      </c>
      <c r="E155" s="31" t="str" cm="1">
        <f t="array" ref="E155">IF(NOT(ISNUMBER(ChangeLog[[#This Row],[Orig Row]])),"",IFERROR(INDEX(IF(ChangeLog[[#This Row],[Games]]="SEA Games",'SNOC SEAG'!$A:$A,IF(ChangeLog[[#This Row],[Games]]="Olympic Games",'SNOC OG'!$A:$A,IF(ChangeLog[[#This Row],[Games]]="Commonweatlh Games",'SNOC CW Games'!$A:$A,'SNOC AG'!$A:$A))),ChangeLog[[#This Row],[Orig Row]]),""))</f>
        <v>E Boon Aun _x000D_
 Tey Choon Kiat</v>
      </c>
      <c r="F155" s="31">
        <v>1999</v>
      </c>
      <c r="G155" s="31" t="s">
        <v>6909</v>
      </c>
      <c r="H155" s="102" t="s">
        <v>8051</v>
      </c>
      <c r="I155" s="32" t="str" cm="1">
        <f t="array" ref="I1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5" s="32" t="str" cm="1">
        <f t="array" ref="J1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Doubles</v>
      </c>
      <c r="K155" s="32" t="str" cm="1">
        <f t="array" ref="K1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5" s="33" t="str">
        <f>IFERROR(IF(INDEX('Consolidated Games'!$D:$D,MATCH(ChangeLog[[#This Row],[ROW_ID]],'Consolidated Games'!$T:$T,0))="","",INDEX('Consolidated Games'!$D:$D,MATCH(ChangeLog[[#This Row],[ROW_ID]],'Consolidated Games'!$T:$T,0))),"")</f>
        <v>CUESPORTS</v>
      </c>
      <c r="M155" s="33" t="str">
        <f>IFERROR(IF(INDEX('Consolidated Games'!$E:$E,MATCH(ChangeLog[[#This Row],[ROW_ID]],'Consolidated Games'!$T:$T,0))="","",INDEX('Consolidated Games'!$E:$E,MATCH(ChangeLog[[#This Row],[ROW_ID]],'Consolidated Games'!$T:$T,0))),"")</f>
        <v>SNOOKER</v>
      </c>
      <c r="N155" s="33" t="str" cm="1">
        <f t="array" ref="N155">IF(NOT(ISNUMBER(ChangeLog[[#This Row],[Clean Row]])),"",IFERROR(IF(INDEX('Consolidated Games'!$G:$G,ChangeLog[[#This Row],[Clean Row]])="","",INDEX('Consolidated Games'!$G:$G,ChangeLog[[#This Row],[Clean Row]])),""))</f>
        <v>DOUBLES</v>
      </c>
      <c r="O155" s="33" t="str">
        <f>IFERROR(IF(INDEX('Consolidated Games'!$M:$M,MATCH(ChangeLog[[#This Row],[ROW_ID]],'Consolidated Games'!$T:$T,0))="","",INDEX('Consolidated Games'!$M:$M,MATCH(ChangeLog[[#This Row],[ROW_ID]],'Consolidated Games'!$T:$T,0))),"")</f>
        <v>BRONZE</v>
      </c>
      <c r="P155" s="33" t="str" cm="1">
        <f t="array" ref="P155">IF(NOT(ISNUMBER(ChangeLog[[#This Row],[Clean Row]])),"",IFERROR(IF(INDEX('Consolidated Games'!$J:$J,ChangeLog[[#This Row],[Clean Row]])="","",INDEX('Consolidated Games'!$J:$J,ChangeLog[[#This Row],[Clean Row]])),""))</f>
        <v>E BOON AUN _x000D_
 TEY CHOON KIAT</v>
      </c>
      <c r="Q155" s="31">
        <v>1819</v>
      </c>
      <c r="R155" s="66">
        <f>IFERROR(MATCH(T155,'Consolidated Games'!$T:$T,0),"—")</f>
        <v>2487</v>
      </c>
      <c r="S155" s="34" t="s">
        <v>7969</v>
      </c>
      <c r="T155">
        <v>2489</v>
      </c>
    </row>
    <row r="156" spans="1:20" x14ac:dyDescent="0.25">
      <c r="A156" s="54">
        <v>152</v>
      </c>
      <c r="B156" s="31" t="s">
        <v>1</v>
      </c>
      <c r="C156" s="31"/>
      <c r="D156" s="31" t="s">
        <v>12686</v>
      </c>
      <c r="E156" s="31" t="str" cm="1">
        <f t="array" ref="E156">IF(NOT(ISNUMBER(ChangeLog[[#This Row],[Orig Row]])),"",IFERROR(INDEX(IF(ChangeLog[[#This Row],[Games]]="SEA Games",'SNOC SEAG'!$A:$A,IF(ChangeLog[[#This Row],[Games]]="Olympic Games",'SNOC OG'!$A:$A,IF(ChangeLog[[#This Row],[Games]]="Commonweatlh Games",'SNOC CW Games'!$A:$A,'SNOC AG'!$A:$A))),ChangeLog[[#This Row],[Orig Row]]),""))</f>
        <v>Soh Chye Hian_x000D_
 Phua Teik Chong</v>
      </c>
      <c r="F156" s="31">
        <v>1999</v>
      </c>
      <c r="G156" s="31" t="s">
        <v>6909</v>
      </c>
      <c r="H156" s="102" t="s">
        <v>8051</v>
      </c>
      <c r="I156" s="32" t="str" cm="1">
        <f t="array" ref="I1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6" s="32" t="str" cm="1">
        <f t="array" ref="J1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Doubles</v>
      </c>
      <c r="K156" s="32" t="str" cm="1">
        <f t="array" ref="K1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6" s="33" t="str">
        <f>IFERROR(IF(INDEX('Consolidated Games'!$D:$D,MATCH(ChangeLog[[#This Row],[ROW_ID]],'Consolidated Games'!$T:$T,0))="","",INDEX('Consolidated Games'!$D:$D,MATCH(ChangeLog[[#This Row],[ROW_ID]],'Consolidated Games'!$T:$T,0))),"")</f>
        <v>CUESPORTS</v>
      </c>
      <c r="M156" s="33" t="str">
        <f>IFERROR(IF(INDEX('Consolidated Games'!$E:$E,MATCH(ChangeLog[[#This Row],[ROW_ID]],'Consolidated Games'!$T:$T,0))="","",INDEX('Consolidated Games'!$E:$E,MATCH(ChangeLog[[#This Row],[ROW_ID]],'Consolidated Games'!$T:$T,0))),"")</f>
        <v>BILLIARDS</v>
      </c>
      <c r="N156" s="33" t="str" cm="1">
        <f t="array" ref="N156">IF(NOT(ISNUMBER(ChangeLog[[#This Row],[Clean Row]])),"",IFERROR(IF(INDEX('Consolidated Games'!$G:$G,ChangeLog[[#This Row],[Clean Row]])="","",INDEX('Consolidated Games'!$G:$G,ChangeLog[[#This Row],[Clean Row]])),""))</f>
        <v>ENGLISH BILLIARDS DOUBLES</v>
      </c>
      <c r="O156" s="33" t="str">
        <f>IFERROR(IF(INDEX('Consolidated Games'!$M:$M,MATCH(ChangeLog[[#This Row],[ROW_ID]],'Consolidated Games'!$T:$T,0))="","",INDEX('Consolidated Games'!$M:$M,MATCH(ChangeLog[[#This Row],[ROW_ID]],'Consolidated Games'!$T:$T,0))),"")</f>
        <v>BRONZE</v>
      </c>
      <c r="P156" s="33" t="str" cm="1">
        <f t="array" ref="P156">IF(NOT(ISNUMBER(ChangeLog[[#This Row],[Clean Row]])),"",IFERROR(IF(INDEX('Consolidated Games'!$J:$J,ChangeLog[[#This Row],[Clean Row]])="","",INDEX('Consolidated Games'!$J:$J,ChangeLog[[#This Row],[Clean Row]])),""))</f>
        <v>SOH CHYE HIAN_x000D_
 PHUA TEIK CHONG</v>
      </c>
      <c r="Q156" s="31">
        <v>1820</v>
      </c>
      <c r="R156" s="66">
        <f>IFERROR(MATCH(T156,'Consolidated Games'!$T:$T,0),"—")</f>
        <v>2488</v>
      </c>
      <c r="S156" s="34" t="s">
        <v>7969</v>
      </c>
      <c r="T156">
        <v>2490</v>
      </c>
    </row>
    <row r="157" spans="1:20" x14ac:dyDescent="0.25">
      <c r="A157" s="54">
        <v>153</v>
      </c>
      <c r="B157" s="31" t="s">
        <v>1</v>
      </c>
      <c r="C157" s="31"/>
      <c r="D157" s="31" t="s">
        <v>12686</v>
      </c>
      <c r="E157" s="31" t="str" cm="1">
        <f t="array" ref="E157">IF(NOT(ISNUMBER(ChangeLog[[#This Row],[Orig Row]])),"",IFERROR(INDEX(IF(ChangeLog[[#This Row],[Games]]="SEA Games",'SNOC SEAG'!$A:$A,IF(ChangeLog[[#This Row],[Games]]="Olympic Games",'SNOC OG'!$A:$A,IF(ChangeLog[[#This Row],[Games]]="Commonweatlh Games",'SNOC CW Games'!$A:$A,'SNOC AG'!$A:$A))),ChangeLog[[#This Row],[Orig Row]]),""))</f>
        <v>Tan Tiong Boon_x000D_
 Ang Boon Lay</v>
      </c>
      <c r="F157" s="31">
        <v>1999</v>
      </c>
      <c r="G157" s="31" t="s">
        <v>6909</v>
      </c>
      <c r="H157" s="102" t="s">
        <v>8051</v>
      </c>
      <c r="I157" s="32" t="str" cm="1">
        <f t="array" ref="I1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7" s="32" t="str" cm="1">
        <f t="array" ref="J1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Rotation 15-Ball Doubles</v>
      </c>
      <c r="K157" s="32" t="str" cm="1">
        <f t="array" ref="K1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57" s="33" t="str">
        <f>IFERROR(IF(INDEX('Consolidated Games'!$D:$D,MATCH(ChangeLog[[#This Row],[ROW_ID]],'Consolidated Games'!$T:$T,0))="","",INDEX('Consolidated Games'!$D:$D,MATCH(ChangeLog[[#This Row],[ROW_ID]],'Consolidated Games'!$T:$T,0))),"")</f>
        <v>CUESPORTS</v>
      </c>
      <c r="M157" s="33" t="str">
        <f>IFERROR(IF(INDEX('Consolidated Games'!$E:$E,MATCH(ChangeLog[[#This Row],[ROW_ID]],'Consolidated Games'!$T:$T,0))="","",INDEX('Consolidated Games'!$E:$E,MATCH(ChangeLog[[#This Row],[ROW_ID]],'Consolidated Games'!$T:$T,0))),"")</f>
        <v>POOL</v>
      </c>
      <c r="N157" s="33" t="str" cm="1">
        <f t="array" ref="N157">IF(NOT(ISNUMBER(ChangeLog[[#This Row],[Clean Row]])),"",IFERROR(IF(INDEX('Consolidated Games'!$G:$G,ChangeLog[[#This Row],[Clean Row]])="","",INDEX('Consolidated Games'!$G:$G,ChangeLog[[#This Row],[Clean Row]])),""))</f>
        <v>15-BALL DOUBLES</v>
      </c>
      <c r="O157" s="33" t="str">
        <f>IFERROR(IF(INDEX('Consolidated Games'!$M:$M,MATCH(ChangeLog[[#This Row],[ROW_ID]],'Consolidated Games'!$T:$T,0))="","",INDEX('Consolidated Games'!$M:$M,MATCH(ChangeLog[[#This Row],[ROW_ID]],'Consolidated Games'!$T:$T,0))),"")</f>
        <v>BRONZE</v>
      </c>
      <c r="P157" s="33" t="str" cm="1">
        <f t="array" ref="P157">IF(NOT(ISNUMBER(ChangeLog[[#This Row],[Clean Row]])),"",IFERROR(IF(INDEX('Consolidated Games'!$J:$J,ChangeLog[[#This Row],[Clean Row]])="","",INDEX('Consolidated Games'!$J:$J,ChangeLog[[#This Row],[Clean Row]])),""))</f>
        <v>TAN TIONG BOON_x000D_
 ANG BOON LAY</v>
      </c>
      <c r="Q157" s="31">
        <v>1821</v>
      </c>
      <c r="R157" s="66">
        <f>IFERROR(MATCH(T157,'Consolidated Games'!$T:$T,0),"—")</f>
        <v>2489</v>
      </c>
      <c r="S157" s="34" t="s">
        <v>7969</v>
      </c>
      <c r="T157">
        <v>2491</v>
      </c>
    </row>
    <row r="158" spans="1:20" x14ac:dyDescent="0.25">
      <c r="A158" s="54">
        <v>154</v>
      </c>
      <c r="B158" s="31" t="s">
        <v>1</v>
      </c>
      <c r="C158" s="31"/>
      <c r="D158" s="31" t="s">
        <v>12686</v>
      </c>
      <c r="E158" s="31" t="str" cm="1">
        <f t="array" ref="E158">IF(NOT(ISNUMBER(ChangeLog[[#This Row],[Orig Row]])),"",IFERROR(INDEX(IF(ChangeLog[[#This Row],[Games]]="SEA Games",'SNOC SEAG'!$A:$A,IF(ChangeLog[[#This Row],[Games]]="Olympic Games",'SNOC OG'!$A:$A,IF(ChangeLog[[#This Row],[Games]]="Commonweatlh Games",'SNOC CW Games'!$A:$A,'SNOC AG'!$A:$A))),ChangeLog[[#This Row],[Orig Row]]),""))</f>
        <v>Chong Wei Onn</v>
      </c>
      <c r="F158" s="31">
        <v>1999</v>
      </c>
      <c r="G158" s="31" t="s">
        <v>6909</v>
      </c>
      <c r="H158" s="102" t="s">
        <v>8051</v>
      </c>
      <c r="I158" s="32" t="str" cm="1">
        <f t="array" ref="I1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8" s="32" t="str" cm="1">
        <f t="array" ref="J1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Pool 9 Pressball</v>
      </c>
      <c r="K158" s="32" t="str" cm="1">
        <f t="array" ref="K1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8" s="33" t="str">
        <f>IFERROR(IF(INDEX('Consolidated Games'!$D:$D,MATCH(ChangeLog[[#This Row],[ROW_ID]],'Consolidated Games'!$T:$T,0))="","",INDEX('Consolidated Games'!$D:$D,MATCH(ChangeLog[[#This Row],[ROW_ID]],'Consolidated Games'!$T:$T,0))),"")</f>
        <v>CUESPORTS</v>
      </c>
      <c r="M158" s="33" t="str">
        <f>IFERROR(IF(INDEX('Consolidated Games'!$E:$E,MATCH(ChangeLog[[#This Row],[ROW_ID]],'Consolidated Games'!$T:$T,0))="","",INDEX('Consolidated Games'!$E:$E,MATCH(ChangeLog[[#This Row],[ROW_ID]],'Consolidated Games'!$T:$T,0))),"")</f>
        <v>POOL</v>
      </c>
      <c r="N158" s="33" t="str" cm="1">
        <f t="array" ref="N158">IF(NOT(ISNUMBER(ChangeLog[[#This Row],[Clean Row]])),"",IFERROR(IF(INDEX('Consolidated Games'!$G:$G,ChangeLog[[#This Row],[Clean Row]])="","",INDEX('Consolidated Games'!$G:$G,ChangeLog[[#This Row],[Clean Row]])),""))</f>
        <v>9-BALL SINGLES</v>
      </c>
      <c r="O158" s="33" t="str">
        <f>IFERROR(IF(INDEX('Consolidated Games'!$M:$M,MATCH(ChangeLog[[#This Row],[ROW_ID]],'Consolidated Games'!$T:$T,0))="","",INDEX('Consolidated Games'!$M:$M,MATCH(ChangeLog[[#This Row],[ROW_ID]],'Consolidated Games'!$T:$T,0))),"")</f>
        <v>SILVER</v>
      </c>
      <c r="P158" s="33" t="str" cm="1">
        <f t="array" ref="P158">IF(NOT(ISNUMBER(ChangeLog[[#This Row],[Clean Row]])),"",IFERROR(IF(INDEX('Consolidated Games'!$J:$J,ChangeLog[[#This Row],[Clean Row]])="","",INDEX('Consolidated Games'!$J:$J,ChangeLog[[#This Row],[Clean Row]])),""))</f>
        <v>CHONG WEI ONN</v>
      </c>
      <c r="Q158" s="31">
        <v>1822</v>
      </c>
      <c r="R158" s="66">
        <f>IFERROR(MATCH(T158,'Consolidated Games'!$T:$T,0),"—")</f>
        <v>2490</v>
      </c>
      <c r="S158" s="34" t="s">
        <v>7969</v>
      </c>
      <c r="T158">
        <v>2492</v>
      </c>
    </row>
    <row r="159" spans="1:20" x14ac:dyDescent="0.25">
      <c r="A159" s="54">
        <v>155</v>
      </c>
      <c r="B159" s="31" t="s">
        <v>1</v>
      </c>
      <c r="C159" s="31"/>
      <c r="D159" s="31" t="s">
        <v>12686</v>
      </c>
      <c r="E159" s="31" t="str" cm="1">
        <f t="array" ref="E159">IF(NOT(ISNUMBER(ChangeLog[[#This Row],[Orig Row]])),"",IFERROR(INDEX(IF(ChangeLog[[#This Row],[Games]]="SEA Games",'SNOC SEAG'!$A:$A,IF(ChangeLog[[#This Row],[Games]]="Olympic Games",'SNOC OG'!$A:$A,IF(ChangeLog[[#This Row],[Games]]="Commonweatlh Games",'SNOC CW Games'!$A:$A,'SNOC AG'!$A:$A))),ChangeLog[[#This Row],[Orig Row]]),""))</f>
        <v>Soh Chye Hian</v>
      </c>
      <c r="F159" s="31">
        <v>1999</v>
      </c>
      <c r="G159" s="31" t="s">
        <v>6909</v>
      </c>
      <c r="H159" s="102" t="s">
        <v>8051</v>
      </c>
      <c r="I159" s="32" t="str" cm="1">
        <f t="array" ref="I1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59" s="32" t="str" cm="1">
        <f t="array" ref="J1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159" s="32" t="str" cm="1">
        <f t="array" ref="K1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59" s="33" t="str">
        <f>IFERROR(IF(INDEX('Consolidated Games'!$D:$D,MATCH(ChangeLog[[#This Row],[ROW_ID]],'Consolidated Games'!$T:$T,0))="","",INDEX('Consolidated Games'!$D:$D,MATCH(ChangeLog[[#This Row],[ROW_ID]],'Consolidated Games'!$T:$T,0))),"")</f>
        <v>CUESPORTS</v>
      </c>
      <c r="M159" s="33" t="str">
        <f>IFERROR(IF(INDEX('Consolidated Games'!$E:$E,MATCH(ChangeLog[[#This Row],[ROW_ID]],'Consolidated Games'!$T:$T,0))="","",INDEX('Consolidated Games'!$E:$E,MATCH(ChangeLog[[#This Row],[ROW_ID]],'Consolidated Games'!$T:$T,0))),"")</f>
        <v>BILLIARDS</v>
      </c>
      <c r="N159" s="33" t="str" cm="1">
        <f t="array" ref="N159">IF(NOT(ISNUMBER(ChangeLog[[#This Row],[Clean Row]])),"",IFERROR(IF(INDEX('Consolidated Games'!$G:$G,ChangeLog[[#This Row],[Clean Row]])="","",INDEX('Consolidated Games'!$G:$G,ChangeLog[[#This Row],[Clean Row]])),""))</f>
        <v>ENGLISH BILLIARDS SINGLES</v>
      </c>
      <c r="O159" s="33" t="str">
        <f>IFERROR(IF(INDEX('Consolidated Games'!$M:$M,MATCH(ChangeLog[[#This Row],[ROW_ID]],'Consolidated Games'!$T:$T,0))="","",INDEX('Consolidated Games'!$M:$M,MATCH(ChangeLog[[#This Row],[ROW_ID]],'Consolidated Games'!$T:$T,0))),"")</f>
        <v>SILVER</v>
      </c>
      <c r="P159" s="33" t="str" cm="1">
        <f t="array" ref="P159">IF(NOT(ISNUMBER(ChangeLog[[#This Row],[Clean Row]])),"",IFERROR(IF(INDEX('Consolidated Games'!$J:$J,ChangeLog[[#This Row],[Clean Row]])="","",INDEX('Consolidated Games'!$J:$J,ChangeLog[[#This Row],[Clean Row]])),""))</f>
        <v>SOH CHYE HIAN</v>
      </c>
      <c r="Q159" s="31">
        <v>1823</v>
      </c>
      <c r="R159" s="66">
        <f>IFERROR(MATCH(T159,'Consolidated Games'!$T:$T,0),"—")</f>
        <v>2491</v>
      </c>
      <c r="S159" s="34" t="s">
        <v>7969</v>
      </c>
      <c r="T159">
        <v>2493</v>
      </c>
    </row>
    <row r="160" spans="1:20" x14ac:dyDescent="0.25">
      <c r="A160" s="54">
        <v>156</v>
      </c>
      <c r="B160" s="31" t="s">
        <v>1</v>
      </c>
      <c r="C160" s="31"/>
      <c r="D160" s="31" t="s">
        <v>12686</v>
      </c>
      <c r="E160" s="31" t="str" cm="1">
        <f t="array" ref="E160">IF(NOT(ISNUMBER(ChangeLog[[#This Row],[Orig Row]])),"",IFERROR(INDEX(IF(ChangeLog[[#This Row],[Games]]="SEA Games",'SNOC SEAG'!$A:$A,IF(ChangeLog[[#This Row],[Games]]="Olympic Games",'SNOC OG'!$A:$A,IF(ChangeLog[[#This Row],[Games]]="Commonweatlh Games",'SNOC CW Games'!$A:$A,'SNOC AG'!$A:$A))),ChangeLog[[#This Row],[Orig Row]]),""))</f>
        <v>Tan Tiong Boon</v>
      </c>
      <c r="F160" s="31">
        <v>1999</v>
      </c>
      <c r="G160" s="31" t="s">
        <v>6909</v>
      </c>
      <c r="H160" s="102" t="s">
        <v>8051</v>
      </c>
      <c r="I160" s="32" t="str" cm="1">
        <f t="array" ref="I1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0" s="32" t="str" cm="1">
        <f t="array" ref="J1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Pool 9 Ball Doubles</v>
      </c>
      <c r="K160" s="32" t="str" cm="1">
        <f t="array" ref="K1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0" s="33" t="str">
        <f>IFERROR(IF(INDEX('Consolidated Games'!$D:$D,MATCH(ChangeLog[[#This Row],[ROW_ID]],'Consolidated Games'!$T:$T,0))="","",INDEX('Consolidated Games'!$D:$D,MATCH(ChangeLog[[#This Row],[ROW_ID]],'Consolidated Games'!$T:$T,0))),"")</f>
        <v>CUESPORTS</v>
      </c>
      <c r="M160" s="33" t="str">
        <f>IFERROR(IF(INDEX('Consolidated Games'!$E:$E,MATCH(ChangeLog[[#This Row],[ROW_ID]],'Consolidated Games'!$T:$T,0))="","",INDEX('Consolidated Games'!$E:$E,MATCH(ChangeLog[[#This Row],[ROW_ID]],'Consolidated Games'!$T:$T,0))),"")</f>
        <v>POOL</v>
      </c>
      <c r="N160" s="33" t="str" cm="1">
        <f t="array" ref="N160">IF(NOT(ISNUMBER(ChangeLog[[#This Row],[Clean Row]])),"",IFERROR(IF(INDEX('Consolidated Games'!$G:$G,ChangeLog[[#This Row],[Clean Row]])="","",INDEX('Consolidated Games'!$G:$G,ChangeLog[[#This Row],[Clean Row]])),""))</f>
        <v>9-BALL DOUBLES</v>
      </c>
      <c r="O160" s="33" t="str">
        <f>IFERROR(IF(INDEX('Consolidated Games'!$M:$M,MATCH(ChangeLog[[#This Row],[ROW_ID]],'Consolidated Games'!$T:$T,0))="","",INDEX('Consolidated Games'!$M:$M,MATCH(ChangeLog[[#This Row],[ROW_ID]],'Consolidated Games'!$T:$T,0))),"")</f>
        <v>SILVER</v>
      </c>
      <c r="P160" s="33" t="str" cm="1">
        <f t="array" ref="P160">IF(NOT(ISNUMBER(ChangeLog[[#This Row],[Clean Row]])),"",IFERROR(IF(INDEX('Consolidated Games'!$J:$J,ChangeLog[[#This Row],[Clean Row]])="","",INDEX('Consolidated Games'!$J:$J,ChangeLog[[#This Row],[Clean Row]])),""))</f>
        <v>TAN TIONG BOON</v>
      </c>
      <c r="Q160" s="31">
        <v>1824</v>
      </c>
      <c r="R160" s="66">
        <f>IFERROR(MATCH(T160,'Consolidated Games'!$T:$T,0),"—")</f>
        <v>2492</v>
      </c>
      <c r="S160" s="34" t="s">
        <v>7969</v>
      </c>
      <c r="T160">
        <v>2494</v>
      </c>
    </row>
    <row r="161" spans="1:20" s="40" customFormat="1" ht="31.5" x14ac:dyDescent="0.25">
      <c r="A161" s="54">
        <v>157</v>
      </c>
      <c r="B161" s="31" t="s">
        <v>1</v>
      </c>
      <c r="C161" s="31"/>
      <c r="D161" s="31" t="s">
        <v>12686</v>
      </c>
      <c r="E161" s="31" t="str" cm="1">
        <f t="array" ref="E161">IF(NOT(ISNUMBER(ChangeLog[[#This Row],[Orig Row]])),"",IFERROR(INDEX(IF(ChangeLog[[#This Row],[Games]]="SEA Games",'SNOC SEAG'!$A:$A,IF(ChangeLog[[#This Row],[Games]]="Olympic Games",'SNOC OG'!$A:$A,IF(ChangeLog[[#This Row],[Games]]="Commonweatlh Games",'SNOC CW Games'!$A:$A,'SNOC AG'!$A:$A))),ChangeLog[[#This Row],[Orig Row]]),""))</f>
        <v>Singapore</v>
      </c>
      <c r="F161" s="31">
        <v>1999</v>
      </c>
      <c r="G161" s="31" t="s">
        <v>6909</v>
      </c>
      <c r="H161" s="35" t="s">
        <v>8030</v>
      </c>
      <c r="I161" s="32" t="str" cm="1">
        <f t="array" ref="I1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61" s="32" t="str" cm="1">
        <f t="array" ref="J1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v>
      </c>
      <c r="K161" s="32" t="str" cm="1">
        <f t="array" ref="K1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1" s="33" t="str">
        <f>IFERROR(IF(INDEX('Consolidated Games'!$D:$D,MATCH(ChangeLog[[#This Row],[ROW_ID]],'Consolidated Games'!$T:$T,0))="","",INDEX('Consolidated Games'!$D:$D,MATCH(ChangeLog[[#This Row],[ROW_ID]],'Consolidated Games'!$T:$T,0))),"")</f>
        <v>WATER POLO</v>
      </c>
      <c r="M161" s="33" t="str">
        <f>IFERROR(IF(INDEX('Consolidated Games'!$E:$E,MATCH(ChangeLog[[#This Row],[ROW_ID]],'Consolidated Games'!$T:$T,0))="","",INDEX('Consolidated Games'!$E:$E,MATCH(ChangeLog[[#This Row],[ROW_ID]],'Consolidated Games'!$T:$T,0))),"")</f>
        <v>WATER POLO</v>
      </c>
      <c r="N161" s="33" t="str" cm="1">
        <f t="array" ref="N161">IF(NOT(ISNUMBER(ChangeLog[[#This Row],[Clean Row]])),"",IFERROR(IF(INDEX('Consolidated Games'!$G:$G,ChangeLog[[#This Row],[Clean Row]])="","",INDEX('Consolidated Games'!$G:$G,ChangeLog[[#This Row],[Clean Row]])),""))</f>
        <v>TEAM</v>
      </c>
      <c r="O161" s="33" t="str">
        <f>IFERROR(IF(INDEX('Consolidated Games'!$M:$M,MATCH(ChangeLog[[#This Row],[ROW_ID]],'Consolidated Games'!$T:$T,0))="","",INDEX('Consolidated Games'!$M:$M,MATCH(ChangeLog[[#This Row],[ROW_ID]],'Consolidated Games'!$T:$T,0))),"")</f>
        <v>GOLD</v>
      </c>
      <c r="P161" s="33" t="str" cm="1">
        <f t="array" ref="P161">IF(NOT(ISNUMBER(ChangeLog[[#This Row],[Clean Row]])),"",IFERROR(IF(INDEX('Consolidated Games'!$J:$J,ChangeLog[[#This Row],[Clean Row]])="","",INDEX('Consolidated Games'!$J:$J,ChangeLog[[#This Row],[Clean Row]])),""))</f>
        <v>SINGAPORE</v>
      </c>
      <c r="Q161" s="31">
        <v>1909</v>
      </c>
      <c r="R161" s="66">
        <f>IFERROR(MATCH(T161,'Consolidated Games'!$T:$T,0),"—")</f>
        <v>2445</v>
      </c>
      <c r="S161" s="34" t="s">
        <v>7969</v>
      </c>
      <c r="T161">
        <v>2447</v>
      </c>
    </row>
    <row r="162" spans="1:20" x14ac:dyDescent="0.25">
      <c r="A162" s="54">
        <v>158</v>
      </c>
      <c r="B162" s="31" t="s">
        <v>1</v>
      </c>
      <c r="C162" s="31" t="s">
        <v>7970</v>
      </c>
      <c r="D162" s="31" t="s">
        <v>12686</v>
      </c>
      <c r="E162" s="31" t="str" cm="1">
        <f t="array" ref="E162">IF(NOT(ISNUMBER(ChangeLog[[#This Row],[Orig Row]])),"",IFERROR(INDEX(IF(ChangeLog[[#This Row],[Games]]="SEA Games",'SNOC SEAG'!$A:$A,IF(ChangeLog[[#This Row],[Games]]="Olympic Games",'SNOC OG'!$A:$A,IF(ChangeLog[[#This Row],[Games]]="Commonweatlh Games",'SNOC CW Games'!$A:$A,'SNOC AG'!$A:$A))),ChangeLog[[#This Row],[Orig Row]]),""))</f>
        <v>Arumugam Samynathan_x000D_
 George V Abraham _x000D_
 Sarbo _x000D_
 Goh Eng Han</v>
      </c>
      <c r="F162" s="31">
        <v>1999</v>
      </c>
      <c r="G162" s="31" t="s">
        <v>6909</v>
      </c>
      <c r="H162" s="35" t="s">
        <v>8080</v>
      </c>
      <c r="I162" s="32" t="str" cm="1">
        <f t="array" ref="I1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2" s="32" t="str" cm="1">
        <f t="array" ref="J1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fours 21 Ends</v>
      </c>
      <c r="K162" s="32" t="str" cm="1">
        <f t="array" ref="K1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2" s="33" t="str">
        <f>IFERROR(IF(INDEX('Consolidated Games'!$D:$D,MATCH(ChangeLog[[#This Row],[ROW_ID]],'Consolidated Games'!$T:$T,0))="","",INDEX('Consolidated Games'!$D:$D,MATCH(ChangeLog[[#This Row],[ROW_ID]],'Consolidated Games'!$T:$T,0))),"")</f>
        <v>LAWN BOWLS</v>
      </c>
      <c r="M162" s="33" t="str">
        <f>IFERROR(IF(INDEX('Consolidated Games'!$E:$E,MATCH(ChangeLog[[#This Row],[ROW_ID]],'Consolidated Games'!$T:$T,0))="","",INDEX('Consolidated Games'!$E:$E,MATCH(ChangeLog[[#This Row],[ROW_ID]],'Consolidated Games'!$T:$T,0))),"")</f>
        <v>LAWN BOWLS</v>
      </c>
      <c r="N162" s="33" t="str" cm="1">
        <f t="array" ref="N162">IF(NOT(ISNUMBER(ChangeLog[[#This Row],[Clean Row]])),"",IFERROR(IF(INDEX('Consolidated Games'!$G:$G,ChangeLog[[#This Row],[Clean Row]])="","",INDEX('Consolidated Games'!$G:$G,ChangeLog[[#This Row],[Clean Row]])),""))</f>
        <v>FOURS</v>
      </c>
      <c r="O162" s="33" t="str">
        <f>IFERROR(IF(INDEX('Consolidated Games'!$M:$M,MATCH(ChangeLog[[#This Row],[ROW_ID]],'Consolidated Games'!$T:$T,0))="","",INDEX('Consolidated Games'!$M:$M,MATCH(ChangeLog[[#This Row],[ROW_ID]],'Consolidated Games'!$T:$T,0))),"")</f>
        <v>BRONZE</v>
      </c>
      <c r="P162" s="33" t="str" cm="1">
        <f t="array" ref="P162">IF(NOT(ISNUMBER(ChangeLog[[#This Row],[Clean Row]])),"",IFERROR(IF(INDEX('Consolidated Games'!$J:$J,ChangeLog[[#This Row],[Clean Row]])="","",INDEX('Consolidated Games'!$J:$J,ChangeLog[[#This Row],[Clean Row]])),""))</f>
        <v>ARUMUGAM SAMYNATHAN
 GEORGE V ABRAHAM 
 SARBO 
 GOH ENG HAN</v>
      </c>
      <c r="Q162" s="31">
        <v>1825</v>
      </c>
      <c r="R162" s="66">
        <f>IFERROR(MATCH(T162,'Consolidated Games'!$T:$T,0),"—")</f>
        <v>2497</v>
      </c>
      <c r="S162" s="34" t="s">
        <v>7969</v>
      </c>
      <c r="T162">
        <v>2499</v>
      </c>
    </row>
    <row r="163" spans="1:20" x14ac:dyDescent="0.25">
      <c r="A163" s="54">
        <v>159</v>
      </c>
      <c r="B163" s="31" t="s">
        <v>1</v>
      </c>
      <c r="C163" s="31" t="s">
        <v>7970</v>
      </c>
      <c r="D163" s="31" t="s">
        <v>12686</v>
      </c>
      <c r="E163" s="31" t="str" cm="1">
        <f t="array" ref="E163">IF(NOT(ISNUMBER(ChangeLog[[#This Row],[Orig Row]])),"",IFERROR(INDEX(IF(ChangeLog[[#This Row],[Games]]="SEA Games",'SNOC SEAG'!$A:$A,IF(ChangeLog[[#This Row],[Games]]="Olympic Games",'SNOC OG'!$A:$A,IF(ChangeLog[[#This Row],[Games]]="Commonweatlh Games",'SNOC CW Games'!$A:$A,'SNOC AG'!$A:$A))),ChangeLog[[#This Row],[Orig Row]]),""))</f>
        <v>Irvin Leishman _x000D_
 Robin Tessensohn</v>
      </c>
      <c r="F163" s="31">
        <v>1999</v>
      </c>
      <c r="G163" s="31" t="s">
        <v>6909</v>
      </c>
      <c r="H163" s="35" t="s">
        <v>8080</v>
      </c>
      <c r="I163" s="32" t="str" cm="1">
        <f t="array" ref="I1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3" s="32" t="str" cm="1">
        <f t="array" ref="J1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Pairs 21 Ends</v>
      </c>
      <c r="K163" s="32" t="str" cm="1">
        <f t="array" ref="K1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3" s="33" t="str">
        <f>IFERROR(IF(INDEX('Consolidated Games'!$D:$D,MATCH(ChangeLog[[#This Row],[ROW_ID]],'Consolidated Games'!$T:$T,0))="","",INDEX('Consolidated Games'!$D:$D,MATCH(ChangeLog[[#This Row],[ROW_ID]],'Consolidated Games'!$T:$T,0))),"")</f>
        <v>LAWN BOWLS</v>
      </c>
      <c r="M163" s="33" t="str">
        <f>IFERROR(IF(INDEX('Consolidated Games'!$E:$E,MATCH(ChangeLog[[#This Row],[ROW_ID]],'Consolidated Games'!$T:$T,0))="","",INDEX('Consolidated Games'!$E:$E,MATCH(ChangeLog[[#This Row],[ROW_ID]],'Consolidated Games'!$T:$T,0))),"")</f>
        <v>LAWN BOWLS</v>
      </c>
      <c r="N163" s="33" t="str" cm="1">
        <f t="array" ref="N163">IF(NOT(ISNUMBER(ChangeLog[[#This Row],[Clean Row]])),"",IFERROR(IF(INDEX('Consolidated Games'!$G:$G,ChangeLog[[#This Row],[Clean Row]])="","",INDEX('Consolidated Games'!$G:$G,ChangeLog[[#This Row],[Clean Row]])),""))</f>
        <v>PAIRS</v>
      </c>
      <c r="O163" s="33" t="str">
        <f>IFERROR(IF(INDEX('Consolidated Games'!$M:$M,MATCH(ChangeLog[[#This Row],[ROW_ID]],'Consolidated Games'!$T:$T,0))="","",INDEX('Consolidated Games'!$M:$M,MATCH(ChangeLog[[#This Row],[ROW_ID]],'Consolidated Games'!$T:$T,0))),"")</f>
        <v>BRONZE</v>
      </c>
      <c r="P163" s="33" t="str" cm="1">
        <f t="array" ref="P163">IF(NOT(ISNUMBER(ChangeLog[[#This Row],[Clean Row]])),"",IFERROR(IF(INDEX('Consolidated Games'!$J:$J,ChangeLog[[#This Row],[Clean Row]])="","",INDEX('Consolidated Games'!$J:$J,ChangeLog[[#This Row],[Clean Row]])),""))</f>
        <v>IRVIN LEISHMAN _x000D_
 ROBIN TESSENSOHN</v>
      </c>
      <c r="Q163" s="31">
        <v>1829</v>
      </c>
      <c r="R163" s="66">
        <f>IFERROR(MATCH(T163,'Consolidated Games'!$T:$T,0),"—")</f>
        <v>2498</v>
      </c>
      <c r="S163" s="34" t="s">
        <v>7969</v>
      </c>
      <c r="T163">
        <v>2500</v>
      </c>
    </row>
    <row r="164" spans="1:20" s="40" customFormat="1" x14ac:dyDescent="0.25">
      <c r="A164" s="54">
        <v>160</v>
      </c>
      <c r="B164" s="31" t="s">
        <v>1</v>
      </c>
      <c r="C164" s="31" t="s">
        <v>7970</v>
      </c>
      <c r="D164" s="31" t="s">
        <v>12686</v>
      </c>
      <c r="E164" s="38" t="str" cm="1">
        <f t="array" ref="E164">IF(NOT(ISNUMBER(ChangeLog[[#This Row],[Orig Row]])),"",IFERROR(INDEX(IF(ChangeLog[[#This Row],[Games]]="SEA Games",'SNOC SEAG'!$A:$A,IF(ChangeLog[[#This Row],[Games]]="Olympic Games",'SNOC OG'!$A:$A,IF(ChangeLog[[#This Row],[Games]]="Commonweatlh Games",'SNOC CW Games'!$A:$A,'SNOC AG'!$A:$A))),ChangeLog[[#This Row],[Orig Row]]),""))</f>
        <v>Chai Hon Yoong</v>
      </c>
      <c r="F164" s="31">
        <v>1999</v>
      </c>
      <c r="G164" s="31" t="s">
        <v>6909</v>
      </c>
      <c r="H164" s="35" t="s">
        <v>8080</v>
      </c>
      <c r="I164" s="32" t="str" cm="1">
        <f t="array" ref="I1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4" s="32" t="str" cm="1">
        <f t="array" ref="J1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Singles 25 Shots up</v>
      </c>
      <c r="K164" s="32" t="str" cm="1">
        <f t="array" ref="K1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4" s="33" t="str">
        <f>IFERROR(IF(INDEX('Consolidated Games'!$D:$D,MATCH(ChangeLog[[#This Row],[ROW_ID]],'Consolidated Games'!$T:$T,0))="","",INDEX('Consolidated Games'!$D:$D,MATCH(ChangeLog[[#This Row],[ROW_ID]],'Consolidated Games'!$T:$T,0))),"")</f>
        <v>LAWN BOWLS</v>
      </c>
      <c r="M164" s="33" t="str">
        <f>IFERROR(IF(INDEX('Consolidated Games'!$E:$E,MATCH(ChangeLog[[#This Row],[ROW_ID]],'Consolidated Games'!$T:$T,0))="","",INDEX('Consolidated Games'!$E:$E,MATCH(ChangeLog[[#This Row],[ROW_ID]],'Consolidated Games'!$T:$T,0))),"")</f>
        <v>LAWN BOWLS</v>
      </c>
      <c r="N164" s="33" t="str" cm="1">
        <f t="array" ref="N164">IF(NOT(ISNUMBER(ChangeLog[[#This Row],[Clean Row]])),"",IFERROR(IF(INDEX('Consolidated Games'!$G:$G,ChangeLog[[#This Row],[Clean Row]])="","",INDEX('Consolidated Games'!$G:$G,ChangeLog[[#This Row],[Clean Row]])),""))</f>
        <v>SINGLES</v>
      </c>
      <c r="O164" s="33" t="str">
        <f>IFERROR(IF(INDEX('Consolidated Games'!$M:$M,MATCH(ChangeLog[[#This Row],[ROW_ID]],'Consolidated Games'!$T:$T,0))="","",INDEX('Consolidated Games'!$M:$M,MATCH(ChangeLog[[#This Row],[ROW_ID]],'Consolidated Games'!$T:$T,0))),"")</f>
        <v>SILVER</v>
      </c>
      <c r="P164" s="33" t="str" cm="1">
        <f t="array" ref="P164">IF(NOT(ISNUMBER(ChangeLog[[#This Row],[Clean Row]])),"",IFERROR(IF(INDEX('Consolidated Games'!$J:$J,ChangeLog[[#This Row],[Clean Row]])="","",INDEX('Consolidated Games'!$J:$J,ChangeLog[[#This Row],[Clean Row]])),""))</f>
        <v>CHAI HON YOONG</v>
      </c>
      <c r="Q164" s="31">
        <v>1835</v>
      </c>
      <c r="R164" s="66">
        <f>IFERROR(MATCH(T164,'Consolidated Games'!$T:$T,0),"—")</f>
        <v>2499</v>
      </c>
      <c r="S164" s="34" t="s">
        <v>7969</v>
      </c>
      <c r="T164">
        <v>2501</v>
      </c>
    </row>
    <row r="165" spans="1:20" x14ac:dyDescent="0.25">
      <c r="A165" s="54">
        <v>161</v>
      </c>
      <c r="B165" s="31" t="s">
        <v>1</v>
      </c>
      <c r="C165" s="31" t="s">
        <v>7970</v>
      </c>
      <c r="D165" s="31" t="s">
        <v>12686</v>
      </c>
      <c r="E165" s="31" t="str" cm="1">
        <f t="array" ref="E165">IF(NOT(ISNUMBER(ChangeLog[[#This Row],[Orig Row]])),"",IFERROR(INDEX(IF(ChangeLog[[#This Row],[Games]]="SEA Games",'SNOC SEAG'!$A:$A,IF(ChangeLog[[#This Row],[Games]]="Olympic Games",'SNOC OG'!$A:$A,IF(ChangeLog[[#This Row],[Games]]="Commonweatlh Games",'SNOC CW Games'!$A:$A,'SNOC AG'!$A:$A))),ChangeLog[[#This Row],[Orig Row]]),""))</f>
        <v>Mary Lim_x000D_
 Yong Lew Foong</v>
      </c>
      <c r="F165" s="31">
        <v>1999</v>
      </c>
      <c r="G165" s="31" t="s">
        <v>6909</v>
      </c>
      <c r="H165" s="35" t="s">
        <v>8080</v>
      </c>
      <c r="I165" s="32" t="str" cm="1">
        <f t="array" ref="I1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Bowling</v>
      </c>
      <c r="J165" s="32" t="str" cm="1">
        <f t="array" ref="J1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Pairs 21 Ends</v>
      </c>
      <c r="K165" s="32" t="str" cm="1">
        <f t="array" ref="K1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65" s="33" t="str">
        <f>IFERROR(IF(INDEX('Consolidated Games'!$D:$D,MATCH(ChangeLog[[#This Row],[ROW_ID]],'Consolidated Games'!$T:$T,0))="","",INDEX('Consolidated Games'!$D:$D,MATCH(ChangeLog[[#This Row],[ROW_ID]],'Consolidated Games'!$T:$T,0))),"")</f>
        <v>LAWN BOWLS</v>
      </c>
      <c r="M165" s="33" t="str">
        <f>IFERROR(IF(INDEX('Consolidated Games'!$E:$E,MATCH(ChangeLog[[#This Row],[ROW_ID]],'Consolidated Games'!$T:$T,0))="","",INDEX('Consolidated Games'!$E:$E,MATCH(ChangeLog[[#This Row],[ROW_ID]],'Consolidated Games'!$T:$T,0))),"")</f>
        <v>LAWN BOWLS</v>
      </c>
      <c r="N165" s="33" t="str" cm="1">
        <f t="array" ref="N165">IF(NOT(ISNUMBER(ChangeLog[[#This Row],[Clean Row]])),"",IFERROR(IF(INDEX('Consolidated Games'!$G:$G,ChangeLog[[#This Row],[Clean Row]])="","",INDEX('Consolidated Games'!$G:$G,ChangeLog[[#This Row],[Clean Row]])),""))</f>
        <v>PAIRS</v>
      </c>
      <c r="O165" s="33" t="str">
        <f>IFERROR(IF(INDEX('Consolidated Games'!$M:$M,MATCH(ChangeLog[[#This Row],[ROW_ID]],'Consolidated Games'!$T:$T,0))="","",INDEX('Consolidated Games'!$M:$M,MATCH(ChangeLog[[#This Row],[ROW_ID]],'Consolidated Games'!$T:$T,0))),"")</f>
        <v>SILVER</v>
      </c>
      <c r="P165" s="33" t="str" cm="1">
        <f t="array" ref="P165">IF(NOT(ISNUMBER(ChangeLog[[#This Row],[Clean Row]])),"",IFERROR(IF(INDEX('Consolidated Games'!$J:$J,ChangeLog[[#This Row],[Clean Row]])="","",INDEX('Consolidated Games'!$J:$J,ChangeLog[[#This Row],[Clean Row]])),""))</f>
        <v>MARY LIM_x000D_
 YONG LEW FOONG</v>
      </c>
      <c r="Q165" s="31">
        <v>1838</v>
      </c>
      <c r="R165" s="66">
        <f>IFERROR(MATCH(T165,'Consolidated Games'!$T:$T,0),"—")</f>
        <v>2500</v>
      </c>
      <c r="S165" s="34" t="s">
        <v>7969</v>
      </c>
      <c r="T165">
        <v>2502</v>
      </c>
    </row>
    <row r="166" spans="1:20" x14ac:dyDescent="0.25">
      <c r="A166" s="54">
        <v>162</v>
      </c>
      <c r="B166" s="31" t="s">
        <v>1</v>
      </c>
      <c r="C166" s="31" t="s">
        <v>7970</v>
      </c>
      <c r="D166" s="31" t="s">
        <v>12686</v>
      </c>
      <c r="E166" s="31" t="str" cm="1">
        <f t="array" ref="E166">IF(NOT(ISNUMBER(ChangeLog[[#This Row],[Orig Row]])),"",IFERROR(INDEX(IF(ChangeLog[[#This Row],[Games]]="SEA Games",'SNOC SEAG'!$A:$A,IF(ChangeLog[[#This Row],[Games]]="Olympic Games",'SNOC OG'!$A:$A,IF(ChangeLog[[#This Row],[Games]]="Commonweatlh Games",'SNOC CW Games'!$A:$A,'SNOC AG'!$A:$A))),ChangeLog[[#This Row],[Orig Row]]),""))</f>
        <v>Jing Jun Hong_x000D_
 Li Jia Wei _x000D_
 Tan Paey Fern_x000D_
 Lee Su Hui</v>
      </c>
      <c r="F166" s="31">
        <v>1999</v>
      </c>
      <c r="G166" s="31" t="s">
        <v>6910</v>
      </c>
      <c r="H166" s="35" t="s">
        <v>8082</v>
      </c>
      <c r="I166" s="32" t="str" cm="1">
        <f t="array" ref="I1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66" s="32" t="str" cm="1">
        <f t="array" ref="J1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166" s="32" t="str" cm="1">
        <f t="array" ref="K1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6" s="33" t="str">
        <f>IFERROR(IF(INDEX('Consolidated Games'!$D:$D,MATCH(ChangeLog[[#This Row],[ROW_ID]],'Consolidated Games'!$T:$T,0))="","",INDEX('Consolidated Games'!$D:$D,MATCH(ChangeLog[[#This Row],[ROW_ID]],'Consolidated Games'!$T:$T,0))),"")</f>
        <v>TABLE TENNIS</v>
      </c>
      <c r="M166" s="33" t="str">
        <f>IFERROR(IF(INDEX('Consolidated Games'!$E:$E,MATCH(ChangeLog[[#This Row],[ROW_ID]],'Consolidated Games'!$T:$T,0))="","",INDEX('Consolidated Games'!$E:$E,MATCH(ChangeLog[[#This Row],[ROW_ID]],'Consolidated Games'!$T:$T,0))),"")</f>
        <v>TABLE TENNIS</v>
      </c>
      <c r="N166" s="33" t="str" cm="1">
        <f t="array" ref="N166">IF(NOT(ISNUMBER(ChangeLog[[#This Row],[Clean Row]])),"",IFERROR(IF(INDEX('Consolidated Games'!$G:$G,ChangeLog[[#This Row],[Clean Row]])="","",INDEX('Consolidated Games'!$G:$G,ChangeLog[[#This Row],[Clean Row]])),""))</f>
        <v>TEAM</v>
      </c>
      <c r="O166" s="33" t="str">
        <f>IFERROR(IF(INDEX('Consolidated Games'!$M:$M,MATCH(ChangeLog[[#This Row],[ROW_ID]],'Consolidated Games'!$T:$T,0))="","",INDEX('Consolidated Games'!$M:$M,MATCH(ChangeLog[[#This Row],[ROW_ID]],'Consolidated Games'!$T:$T,0))),"")</f>
        <v>GOLD</v>
      </c>
      <c r="P166" s="33" t="str" cm="1">
        <f t="array" ref="P166">IF(NOT(ISNUMBER(ChangeLog[[#This Row],[Clean Row]])),"",IFERROR(IF(INDEX('Consolidated Games'!$J:$J,ChangeLog[[#This Row],[Clean Row]])="","",INDEX('Consolidated Games'!$J:$J,ChangeLog[[#This Row],[Clean Row]])),""))</f>
        <v>JING JUN HONG_x000D_
 LI JIA WEI _x000D_
 TAN PAEY FERN_x000D_
 LEE SU HUI</v>
      </c>
      <c r="Q166" s="31">
        <v>1902</v>
      </c>
      <c r="R166" s="66">
        <f>IFERROR(MATCH(T166,'Consolidated Games'!$T:$T,0),"—")</f>
        <v>2530</v>
      </c>
      <c r="S166" s="34" t="s">
        <v>7969</v>
      </c>
      <c r="T166">
        <v>2532</v>
      </c>
    </row>
    <row r="167" spans="1:20" x14ac:dyDescent="0.25">
      <c r="A167" s="54">
        <v>163</v>
      </c>
      <c r="B167" s="31" t="s">
        <v>1</v>
      </c>
      <c r="C167" s="31" t="s">
        <v>7970</v>
      </c>
      <c r="D167" s="31" t="s">
        <v>12686</v>
      </c>
      <c r="E167" s="31" t="str" cm="1">
        <f t="array" ref="E167">IF(NOT(ISNUMBER(ChangeLog[[#This Row],[Orig Row]])),"",IFERROR(INDEX(IF(ChangeLog[[#This Row],[Games]]="SEA Games",'SNOC SEAG'!$A:$A,IF(ChangeLog[[#This Row],[Games]]="Olympic Games",'SNOC OG'!$A:$A,IF(ChangeLog[[#This Row],[Games]]="Commonweatlh Games",'SNOC CW Games'!$A:$A,'SNOC AG'!$A:$A))),ChangeLog[[#This Row],[Orig Row]]),""))</f>
        <v>Sen Yew Fai_x000D_
 Duan Yong Jun_x000D_
 Cai Xiao Li_x000D_
 Koh Chin Guan_x000D_
 Zhang Tai Yong</v>
      </c>
      <c r="F167" s="31">
        <v>1999</v>
      </c>
      <c r="G167" s="31" t="s">
        <v>6910</v>
      </c>
      <c r="H167" s="35" t="s">
        <v>8082</v>
      </c>
      <c r="I167" s="32" t="str" cm="1">
        <f t="array" ref="I1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167" s="32" t="str" cm="1">
        <f t="array" ref="J1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167" s="32" t="str" cm="1">
        <f t="array" ref="K1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67" s="33" t="str">
        <f>IFERROR(IF(INDEX('Consolidated Games'!$D:$D,MATCH(ChangeLog[[#This Row],[ROW_ID]],'Consolidated Games'!$T:$T,0))="","",INDEX('Consolidated Games'!$D:$D,MATCH(ChangeLog[[#This Row],[ROW_ID]],'Consolidated Games'!$T:$T,0))),"")</f>
        <v>TABLE TENNIS</v>
      </c>
      <c r="M167" s="33" t="str">
        <f>IFERROR(IF(INDEX('Consolidated Games'!$E:$E,MATCH(ChangeLog[[#This Row],[ROW_ID]],'Consolidated Games'!$T:$T,0))="","",INDEX('Consolidated Games'!$E:$E,MATCH(ChangeLog[[#This Row],[ROW_ID]],'Consolidated Games'!$T:$T,0))),"")</f>
        <v>TABLE TENNIS</v>
      </c>
      <c r="N167" s="33" t="str" cm="1">
        <f t="array" ref="N167">IF(NOT(ISNUMBER(ChangeLog[[#This Row],[Clean Row]])),"",IFERROR(IF(INDEX('Consolidated Games'!$G:$G,ChangeLog[[#This Row],[Clean Row]])="","",INDEX('Consolidated Games'!$G:$G,ChangeLog[[#This Row],[Clean Row]])),""))</f>
        <v>TEAM</v>
      </c>
      <c r="O167" s="33" t="str">
        <f>IFERROR(IF(INDEX('Consolidated Games'!$M:$M,MATCH(ChangeLog[[#This Row],[ROW_ID]],'Consolidated Games'!$T:$T,0))="","",INDEX('Consolidated Games'!$M:$M,MATCH(ChangeLog[[#This Row],[ROW_ID]],'Consolidated Games'!$T:$T,0))),"")</f>
        <v>GOLD</v>
      </c>
      <c r="P167" s="33" t="str" cm="1">
        <f t="array" ref="P167">IF(NOT(ISNUMBER(ChangeLog[[#This Row],[Clean Row]])),"",IFERROR(IF(INDEX('Consolidated Games'!$J:$J,ChangeLog[[#This Row],[Clean Row]])="","",INDEX('Consolidated Games'!$J:$J,ChangeLog[[#This Row],[Clean Row]])),""))</f>
        <v>SEN YEW FAI_x000D_
 DUAN YONG JUN_x000D_
 CAI XIAO LI_x000D_
 KOH CHIN GUAN_x000D_
 ZHANG TAI YONG</v>
      </c>
      <c r="Q167" s="31">
        <v>1905</v>
      </c>
      <c r="R167" s="66">
        <f>IFERROR(MATCH(T167,'Consolidated Games'!$T:$T,0),"—")</f>
        <v>2531</v>
      </c>
      <c r="S167" s="34" t="s">
        <v>7969</v>
      </c>
      <c r="T167">
        <v>2533</v>
      </c>
    </row>
    <row r="168" spans="1:20" x14ac:dyDescent="0.25">
      <c r="A168" s="54">
        <v>164</v>
      </c>
      <c r="B168" s="31" t="s">
        <v>1</v>
      </c>
      <c r="C168" s="31"/>
      <c r="D168" s="31" t="s">
        <v>12686</v>
      </c>
      <c r="E168" s="31" t="str" cm="1">
        <f t="array" ref="E168">IF(NOT(ISNUMBER(ChangeLog[[#This Row],[Orig Row]])),"",IFERROR(INDEX(IF(ChangeLog[[#This Row],[Games]]="SEA Games",'SNOC SEAG'!$A:$A,IF(ChangeLog[[#This Row],[Games]]="Olympic Games",'SNOC OG'!$A:$A,IF(ChangeLog[[#This Row],[Games]]="Commonweatlh Games",'SNOC CW Games'!$A:$A,'SNOC AG'!$A:$A))),ChangeLog[[#This Row],[Orig Row]]),""))</f>
        <v>Keith E</v>
      </c>
      <c r="F168" s="31">
        <v>2001</v>
      </c>
      <c r="G168" s="31" t="s">
        <v>6909</v>
      </c>
      <c r="H168" s="102" t="s">
        <v>8051</v>
      </c>
      <c r="I168" s="32" t="str" cm="1">
        <f t="array" ref="I1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8" s="32" t="str" cm="1">
        <f t="array" ref="J1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Singles Men</v>
      </c>
      <c r="K168" s="32" t="str" cm="1">
        <f t="array" ref="K1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8" s="33" t="str">
        <f>IFERROR(IF(INDEX('Consolidated Games'!$D:$D,MATCH(ChangeLog[[#This Row],[ROW_ID]],'Consolidated Games'!$T:$T,0))="","",INDEX('Consolidated Games'!$D:$D,MATCH(ChangeLog[[#This Row],[ROW_ID]],'Consolidated Games'!$T:$T,0))),"")</f>
        <v>CUESPORTS</v>
      </c>
      <c r="M168" s="33" t="str">
        <f>IFERROR(IF(INDEX('Consolidated Games'!$E:$E,MATCH(ChangeLog[[#This Row],[ROW_ID]],'Consolidated Games'!$T:$T,0))="","",INDEX('Consolidated Games'!$E:$E,MATCH(ChangeLog[[#This Row],[ROW_ID]],'Consolidated Games'!$T:$T,0))),"")</f>
        <v>SNOOKER</v>
      </c>
      <c r="N168" s="33" t="str" cm="1">
        <f t="array" ref="N168">IF(NOT(ISNUMBER(ChangeLog[[#This Row],[Clean Row]])),"",IFERROR(IF(INDEX('Consolidated Games'!$G:$G,ChangeLog[[#This Row],[Clean Row]])="","",INDEX('Consolidated Games'!$G:$G,ChangeLog[[#This Row],[Clean Row]])),""))</f>
        <v>SINGLES</v>
      </c>
      <c r="O168" s="33" t="str">
        <f>IFERROR(IF(INDEX('Consolidated Games'!$M:$M,MATCH(ChangeLog[[#This Row],[ROW_ID]],'Consolidated Games'!$T:$T,0))="","",INDEX('Consolidated Games'!$M:$M,MATCH(ChangeLog[[#This Row],[ROW_ID]],'Consolidated Games'!$T:$T,0))),"")</f>
        <v>BRONZE</v>
      </c>
      <c r="P168" s="33" t="str" cm="1">
        <f t="array" ref="P168">IF(NOT(ISNUMBER(ChangeLog[[#This Row],[Clean Row]])),"",IFERROR(IF(INDEX('Consolidated Games'!$J:$J,ChangeLog[[#This Row],[Clean Row]])="","",INDEX('Consolidated Games'!$J:$J,ChangeLog[[#This Row],[Clean Row]])),""))</f>
        <v>KEITH E</v>
      </c>
      <c r="Q168" s="31">
        <v>1915</v>
      </c>
      <c r="R168" s="66">
        <f>IFERROR(MATCH(T168,'Consolidated Games'!$T:$T,0),"—")</f>
        <v>2575</v>
      </c>
      <c r="S168" s="34" t="s">
        <v>7969</v>
      </c>
      <c r="T168">
        <v>2577</v>
      </c>
    </row>
    <row r="169" spans="1:20" x14ac:dyDescent="0.25">
      <c r="A169" s="54">
        <v>165</v>
      </c>
      <c r="B169" s="31" t="s">
        <v>1</v>
      </c>
      <c r="C169" s="31"/>
      <c r="D169" s="31" t="s">
        <v>12686</v>
      </c>
      <c r="E169" s="31" t="str" cm="1">
        <f t="array" ref="E169">IF(NOT(ISNUMBER(ChangeLog[[#This Row],[Orig Row]])),"",IFERROR(INDEX(IF(ChangeLog[[#This Row],[Games]]="SEA Games",'SNOC SEAG'!$A:$A,IF(ChangeLog[[#This Row],[Games]]="Olympic Games",'SNOC OG'!$A:$A,IF(ChangeLog[[#This Row],[Games]]="Commonweatlh Games",'SNOC CW Games'!$A:$A,'SNOC AG'!$A:$A))),ChangeLog[[#This Row],[Orig Row]]),""))</f>
        <v>Tan Tiong Boon_x000D_
 Ang Boon Lay</v>
      </c>
      <c r="F169" s="31">
        <v>2001</v>
      </c>
      <c r="G169" s="31" t="s">
        <v>6909</v>
      </c>
      <c r="H169" s="102" t="s">
        <v>8051</v>
      </c>
      <c r="I169" s="32" t="str" cm="1">
        <f t="array" ref="I1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69" s="32" t="str" cm="1">
        <f t="array" ref="J1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Foil</v>
      </c>
      <c r="K169" s="32" t="str" cm="1">
        <f t="array" ref="K1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69" s="33" t="str">
        <f>IFERROR(IF(INDEX('Consolidated Games'!$D:$D,MATCH(ChangeLog[[#This Row],[ROW_ID]],'Consolidated Games'!$T:$T,0))="","",INDEX('Consolidated Games'!$D:$D,MATCH(ChangeLog[[#This Row],[ROW_ID]],'Consolidated Games'!$T:$T,0))),"")</f>
        <v>CUESPORTS</v>
      </c>
      <c r="M169" s="33" t="str">
        <f>IFERROR(IF(INDEX('Consolidated Games'!$E:$E,MATCH(ChangeLog[[#This Row],[ROW_ID]],'Consolidated Games'!$T:$T,0))="","",INDEX('Consolidated Games'!$E:$E,MATCH(ChangeLog[[#This Row],[ROW_ID]],'Consolidated Games'!$T:$T,0))),"")</f>
        <v>POOL</v>
      </c>
      <c r="N169" s="33" t="str" cm="1">
        <f t="array" ref="N169">IF(NOT(ISNUMBER(ChangeLog[[#This Row],[Clean Row]])),"",IFERROR(IF(INDEX('Consolidated Games'!$G:$G,ChangeLog[[#This Row],[Clean Row]])="","",INDEX('Consolidated Games'!$G:$G,ChangeLog[[#This Row],[Clean Row]])),""))</f>
        <v>9-BALL DOUBLES</v>
      </c>
      <c r="O169" s="33" t="str">
        <f>IFERROR(IF(INDEX('Consolidated Games'!$M:$M,MATCH(ChangeLog[[#This Row],[ROW_ID]],'Consolidated Games'!$T:$T,0))="","",INDEX('Consolidated Games'!$M:$M,MATCH(ChangeLog[[#This Row],[ROW_ID]],'Consolidated Games'!$T:$T,0))),"")</f>
        <v>BRONZE</v>
      </c>
      <c r="P169" s="33" t="str" cm="1">
        <f t="array" ref="P169">IF(NOT(ISNUMBER(ChangeLog[[#This Row],[Clean Row]])),"",IFERROR(IF(INDEX('Consolidated Games'!$J:$J,ChangeLog[[#This Row],[Clean Row]])="","",INDEX('Consolidated Games'!$J:$J,ChangeLog[[#This Row],[Clean Row]])),""))</f>
        <v>TAN TIONG BOON_x000D_
 ANG BOON LAY</v>
      </c>
      <c r="Q169" s="31">
        <v>1916</v>
      </c>
      <c r="R169" s="66">
        <f>IFERROR(MATCH(T169,'Consolidated Games'!$T:$T,0),"—")</f>
        <v>2576</v>
      </c>
      <c r="S169" s="34" t="s">
        <v>7969</v>
      </c>
      <c r="T169">
        <v>2578</v>
      </c>
    </row>
    <row r="170" spans="1:20" x14ac:dyDescent="0.25">
      <c r="A170" s="54">
        <v>166</v>
      </c>
      <c r="B170" s="31" t="s">
        <v>1</v>
      </c>
      <c r="C170" s="31"/>
      <c r="D170" s="31" t="s">
        <v>12686</v>
      </c>
      <c r="E170" s="31" t="str" cm="1">
        <f t="array" ref="E170">IF(NOT(ISNUMBER(ChangeLog[[#This Row],[Orig Row]])),"",IFERROR(INDEX(IF(ChangeLog[[#This Row],[Games]]="SEA Games",'SNOC SEAG'!$A:$A,IF(ChangeLog[[#This Row],[Games]]="Olympic Games",'SNOC OG'!$A:$A,IF(ChangeLog[[#This Row],[Games]]="Commonweatlh Games",'SNOC CW Games'!$A:$A,'SNOC AG'!$A:$A))),ChangeLog[[#This Row],[Orig Row]]),""))</f>
        <v>Tey Choon Kiat</v>
      </c>
      <c r="F170" s="31">
        <v>2001</v>
      </c>
      <c r="G170" s="31" t="s">
        <v>6909</v>
      </c>
      <c r="H170" s="102" t="s">
        <v>8051</v>
      </c>
      <c r="I170" s="32" t="str" cm="1">
        <f t="array" ref="I1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70" s="32" t="str" cm="1">
        <f t="array" ref="J1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Individual Epee</v>
      </c>
      <c r="K170" s="32" t="str" cm="1">
        <f t="array" ref="K1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70" s="33" t="str">
        <f>IFERROR(IF(INDEX('Consolidated Games'!$D:$D,MATCH(ChangeLog[[#This Row],[ROW_ID]],'Consolidated Games'!$T:$T,0))="","",INDEX('Consolidated Games'!$D:$D,MATCH(ChangeLog[[#This Row],[ROW_ID]],'Consolidated Games'!$T:$T,0))),"")</f>
        <v>CUESPORTS</v>
      </c>
      <c r="M170" s="33" t="str">
        <f>IFERROR(IF(INDEX('Consolidated Games'!$E:$E,MATCH(ChangeLog[[#This Row],[ROW_ID]],'Consolidated Games'!$T:$T,0))="","",INDEX('Consolidated Games'!$E:$E,MATCH(ChangeLog[[#This Row],[ROW_ID]],'Consolidated Games'!$T:$T,0))),"")</f>
        <v>POOL</v>
      </c>
      <c r="N170" s="33" t="str" cm="1">
        <f t="array" ref="N170">IF(NOT(ISNUMBER(ChangeLog[[#This Row],[Clean Row]])),"",IFERROR(IF(INDEX('Consolidated Games'!$G:$G,ChangeLog[[#This Row],[Clean Row]])="","",INDEX('Consolidated Games'!$G:$G,ChangeLog[[#This Row],[Clean Row]])),""))</f>
        <v>8-BALL SINGLES</v>
      </c>
      <c r="O170" s="33" t="str">
        <f>IFERROR(IF(INDEX('Consolidated Games'!$M:$M,MATCH(ChangeLog[[#This Row],[ROW_ID]],'Consolidated Games'!$T:$T,0))="","",INDEX('Consolidated Games'!$M:$M,MATCH(ChangeLog[[#This Row],[ROW_ID]],'Consolidated Games'!$T:$T,0))),"")</f>
        <v>BRONZE</v>
      </c>
      <c r="P170" s="33" t="str" cm="1">
        <f t="array" ref="P170">IF(NOT(ISNUMBER(ChangeLog[[#This Row],[Clean Row]])),"",IFERROR(IF(INDEX('Consolidated Games'!$J:$J,ChangeLog[[#This Row],[Clean Row]])="","",INDEX('Consolidated Games'!$J:$J,ChangeLog[[#This Row],[Clean Row]])),""))</f>
        <v>TEY CHOON KIAT</v>
      </c>
      <c r="Q170" s="31">
        <v>1917</v>
      </c>
      <c r="R170" s="66">
        <f>IFERROR(MATCH(T170,'Consolidated Games'!$T:$T,0),"—")</f>
        <v>2577</v>
      </c>
      <c r="S170" s="34" t="s">
        <v>7969</v>
      </c>
      <c r="T170">
        <v>2579</v>
      </c>
    </row>
    <row r="171" spans="1:20" ht="31.5" x14ac:dyDescent="0.25">
      <c r="A171" s="54">
        <v>167</v>
      </c>
      <c r="B171" s="31" t="s">
        <v>1</v>
      </c>
      <c r="C171" s="31"/>
      <c r="D171" s="31" t="s">
        <v>12686</v>
      </c>
      <c r="E171" s="31" t="str" cm="1">
        <f t="array" ref="E171">IF(NOT(ISNUMBER(ChangeLog[[#This Row],[Orig Row]])),"",IFERROR(INDEX(IF(ChangeLog[[#This Row],[Games]]="SEA Games",'SNOC SEAG'!$A:$A,IF(ChangeLog[[#This Row],[Games]]="Olympic Games",'SNOC OG'!$A:$A,IF(ChangeLog[[#This Row],[Games]]="Commonweatlh Games",'SNOC CW Games'!$A:$A,'SNOC AG'!$A:$A))),ChangeLog[[#This Row],[Orig Row]]),""))</f>
        <v>Waterpolo</v>
      </c>
      <c r="F171" s="31">
        <v>2001</v>
      </c>
      <c r="G171" s="31" t="s">
        <v>6909</v>
      </c>
      <c r="H171" s="35" t="s">
        <v>8030</v>
      </c>
      <c r="I171" s="32" t="str" cm="1">
        <f t="array" ref="I1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171" s="32" t="str" cm="1">
        <f t="array" ref="J1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171" s="32" t="str" cm="1">
        <f t="array" ref="K1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71" s="33" t="str">
        <f>IFERROR(IF(INDEX('Consolidated Games'!$D:$D,MATCH(ChangeLog[[#This Row],[ROW_ID]],'Consolidated Games'!$T:$T,0))="","",INDEX('Consolidated Games'!$D:$D,MATCH(ChangeLog[[#This Row],[ROW_ID]],'Consolidated Games'!$T:$T,0))),"")</f>
        <v>WATER POLO</v>
      </c>
      <c r="M171" s="33" t="str">
        <f>IFERROR(IF(INDEX('Consolidated Games'!$E:$E,MATCH(ChangeLog[[#This Row],[ROW_ID]],'Consolidated Games'!$T:$T,0))="","",INDEX('Consolidated Games'!$E:$E,MATCH(ChangeLog[[#This Row],[ROW_ID]],'Consolidated Games'!$T:$T,0))),"")</f>
        <v>WATER POLO</v>
      </c>
      <c r="N171" s="33" t="str" cm="1">
        <f t="array" ref="N171">IF(NOT(ISNUMBER(ChangeLog[[#This Row],[Clean Row]])),"",IFERROR(IF(INDEX('Consolidated Games'!$G:$G,ChangeLog[[#This Row],[Clean Row]])="","",INDEX('Consolidated Games'!$G:$G,ChangeLog[[#This Row],[Clean Row]])),""))</f>
        <v>TEAM</v>
      </c>
      <c r="O171" s="33" t="str">
        <f>IFERROR(IF(INDEX('Consolidated Games'!$M:$M,MATCH(ChangeLog[[#This Row],[ROW_ID]],'Consolidated Games'!$T:$T,0))="","",INDEX('Consolidated Games'!$M:$M,MATCH(ChangeLog[[#This Row],[ROW_ID]],'Consolidated Games'!$T:$T,0))),"")</f>
        <v>GOLD</v>
      </c>
      <c r="P171" s="33" t="str" cm="1">
        <f t="array" ref="P171">IF(NOT(ISNUMBER(ChangeLog[[#This Row],[Clean Row]])),"",IFERROR(IF(INDEX('Consolidated Games'!$J:$J,ChangeLog[[#This Row],[Clean Row]])="","",INDEX('Consolidated Games'!$J:$J,ChangeLog[[#This Row],[Clean Row]])),""))</f>
        <v>WATERPOLO</v>
      </c>
      <c r="Q171" s="31">
        <v>2000</v>
      </c>
      <c r="R171" s="66">
        <f>IFERROR(MATCH(T171,'Consolidated Games'!$T:$T,0),"—")</f>
        <v>2541</v>
      </c>
      <c r="S171" s="34" t="s">
        <v>7969</v>
      </c>
      <c r="T171">
        <v>2543</v>
      </c>
    </row>
    <row r="172" spans="1:20" x14ac:dyDescent="0.25">
      <c r="A172" s="54">
        <v>168</v>
      </c>
      <c r="B172" s="31" t="s">
        <v>8002</v>
      </c>
      <c r="C172" s="31" t="s">
        <v>7970</v>
      </c>
      <c r="D172" s="31" t="s">
        <v>12686</v>
      </c>
      <c r="E172" s="31" t="str" cm="1">
        <f t="array" ref="E172">IF(NOT(ISNUMBER(ChangeLog[[#This Row],[Orig Row]])),"",IFERROR(INDEX(IF(ChangeLog[[#This Row],[Games]]="SEA Games",'SNOC SEAG'!$A:$A,IF(ChangeLog[[#This Row],[Games]]="Olympic Games",'SNOC OG'!$A:$A,IF(ChangeLog[[#This Row],[Games]]="Commonweatlh Games",'SNOC CW Games'!$A:$A,'SNOC AG'!$A:$A))),ChangeLog[[#This Row],[Orig Row]]),""))</f>
        <v/>
      </c>
      <c r="F172" s="31">
        <v>2003</v>
      </c>
      <c r="G172" s="31" t="s">
        <v>8003</v>
      </c>
      <c r="H172" s="35" t="s">
        <v>8086</v>
      </c>
      <c r="I172" s="32" t="str" cm="1">
        <f t="array" ref="I1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2" s="32" t="str" cm="1">
        <f t="array" ref="J1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2" s="32" t="str" cm="1">
        <f t="array" ref="K1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2" s="33" t="str">
        <f>IFERROR(IF(INDEX('Consolidated Games'!$D:$D,MATCH(ChangeLog[[#This Row],[ROW_ID]],'Consolidated Games'!$T:$T,0))="","",INDEX('Consolidated Games'!$D:$D,MATCH(ChangeLog[[#This Row],[ROW_ID]],'Consolidated Games'!$T:$T,0))),"")</f>
        <v>SWIMMING</v>
      </c>
      <c r="M172" s="33" t="str">
        <f>IFERROR(IF(INDEX('Consolidated Games'!$E:$E,MATCH(ChangeLog[[#This Row],[ROW_ID]],'Consolidated Games'!$T:$T,0))="","",INDEX('Consolidated Games'!$E:$E,MATCH(ChangeLog[[#This Row],[ROW_ID]],'Consolidated Games'!$T:$T,0))),"")</f>
        <v>SWIMMING</v>
      </c>
      <c r="N172" s="33" t="str" cm="1">
        <f t="array" ref="N172">IF(NOT(ISNUMBER(ChangeLog[[#This Row],[Clean Row]])),"",IFERROR(IF(INDEX('Consolidated Games'!$G:$G,ChangeLog[[#This Row],[Clean Row]])="","",INDEX('Consolidated Games'!$G:$G,ChangeLog[[#This Row],[Clean Row]])),""))</f>
        <v>100M BUTTERFLY</v>
      </c>
      <c r="O172" s="33" t="str">
        <f>IFERROR(IF(INDEX('Consolidated Games'!$M:$M,MATCH(ChangeLog[[#This Row],[ROW_ID]],'Consolidated Games'!$T:$T,0))="","",INDEX('Consolidated Games'!$M:$M,MATCH(ChangeLog[[#This Row],[ROW_ID]],'Consolidated Games'!$T:$T,0))),"")</f>
        <v>BRONZE</v>
      </c>
      <c r="P172" s="33" t="str" cm="1">
        <f t="array" ref="P172">IF(NOT(ISNUMBER(ChangeLog[[#This Row],[Clean Row]])),"",IFERROR(IF(INDEX('Consolidated Games'!$J:$J,ChangeLog[[#This Row],[Clean Row]])="","",INDEX('Consolidated Games'!$J:$J,ChangeLog[[#This Row],[Clean Row]])),""))</f>
        <v>GARY TAN LEE YU</v>
      </c>
      <c r="Q172" s="31"/>
      <c r="R172" s="66">
        <f>IFERROR(MATCH(T172,'Consolidated Games'!$T:$T,0),"—")</f>
        <v>2636</v>
      </c>
      <c r="S172" s="34" t="s">
        <v>7969</v>
      </c>
      <c r="T172">
        <v>2638</v>
      </c>
    </row>
    <row r="173" spans="1:20" x14ac:dyDescent="0.25">
      <c r="A173" s="54">
        <v>169</v>
      </c>
      <c r="B173" s="31" t="s">
        <v>8002</v>
      </c>
      <c r="C173" s="31" t="s">
        <v>7970</v>
      </c>
      <c r="D173" s="31" t="s">
        <v>12686</v>
      </c>
      <c r="E173" s="31" t="str" cm="1">
        <f t="array" ref="E173">IF(NOT(ISNUMBER(ChangeLog[[#This Row],[Orig Row]])),"",IFERROR(INDEX(IF(ChangeLog[[#This Row],[Games]]="SEA Games",'SNOC SEAG'!$A:$A,IF(ChangeLog[[#This Row],[Games]]="Olympic Games",'SNOC OG'!$A:$A,IF(ChangeLog[[#This Row],[Games]]="Commonweatlh Games",'SNOC CW Games'!$A:$A,'SNOC AG'!$A:$A))),ChangeLog[[#This Row],[Orig Row]]),""))</f>
        <v/>
      </c>
      <c r="F173" s="31">
        <v>2003</v>
      </c>
      <c r="G173" s="31" t="s">
        <v>8003</v>
      </c>
      <c r="H173" s="35" t="s">
        <v>8086</v>
      </c>
      <c r="I173" s="32" t="str" cm="1">
        <f t="array" ref="I1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3" s="32" t="str" cm="1">
        <f t="array" ref="J1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3" s="32" t="str" cm="1">
        <f t="array" ref="K1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3" s="33" t="str">
        <f>IFERROR(IF(INDEX('Consolidated Games'!$D:$D,MATCH(ChangeLog[[#This Row],[ROW_ID]],'Consolidated Games'!$T:$T,0))="","",INDEX('Consolidated Games'!$D:$D,MATCH(ChangeLog[[#This Row],[ROW_ID]],'Consolidated Games'!$T:$T,0))),"")</f>
        <v>SWIMMING</v>
      </c>
      <c r="M173" s="33" t="str">
        <f>IFERROR(IF(INDEX('Consolidated Games'!$E:$E,MATCH(ChangeLog[[#This Row],[ROW_ID]],'Consolidated Games'!$T:$T,0))="","",INDEX('Consolidated Games'!$E:$E,MATCH(ChangeLog[[#This Row],[ROW_ID]],'Consolidated Games'!$T:$T,0))),"")</f>
        <v>SWIMMING</v>
      </c>
      <c r="N173" s="33" t="str" cm="1">
        <f t="array" ref="N173">IF(NOT(ISNUMBER(ChangeLog[[#This Row],[Clean Row]])),"",IFERROR(IF(INDEX('Consolidated Games'!$G:$G,ChangeLog[[#This Row],[Clean Row]])="","",INDEX('Consolidated Games'!$G:$G,ChangeLog[[#This Row],[Clean Row]])),""))</f>
        <v>200M INDIVIDUAL MEDLEY</v>
      </c>
      <c r="O173" s="33" t="str">
        <f>IFERROR(IF(INDEX('Consolidated Games'!$M:$M,MATCH(ChangeLog[[#This Row],[ROW_ID]],'Consolidated Games'!$T:$T,0))="","",INDEX('Consolidated Games'!$M:$M,MATCH(ChangeLog[[#This Row],[ROW_ID]],'Consolidated Games'!$T:$T,0))),"")</f>
        <v>BRONZE</v>
      </c>
      <c r="P173" s="33" t="str" cm="1">
        <f t="array" ref="P173">IF(NOT(ISNUMBER(ChangeLog[[#This Row],[Clean Row]])),"",IFERROR(IF(INDEX('Consolidated Games'!$J:$J,ChangeLog[[#This Row],[Clean Row]])="","",INDEX('Consolidated Games'!$J:$J,ChangeLog[[#This Row],[Clean Row]])),""))</f>
        <v>GARY TAN LEE YU</v>
      </c>
      <c r="Q173" s="31"/>
      <c r="R173" s="66">
        <f>IFERROR(MATCH(T173,'Consolidated Games'!$T:$T,0),"—")</f>
        <v>2637</v>
      </c>
      <c r="S173" s="34" t="s">
        <v>7969</v>
      </c>
      <c r="T173">
        <v>2639</v>
      </c>
    </row>
    <row r="174" spans="1:20" x14ac:dyDescent="0.25">
      <c r="A174" s="54">
        <v>170</v>
      </c>
      <c r="B174" s="31" t="s">
        <v>8002</v>
      </c>
      <c r="C174" s="31" t="s">
        <v>7970</v>
      </c>
      <c r="D174" s="31" t="s">
        <v>12686</v>
      </c>
      <c r="E174" s="31" t="str" cm="1">
        <f t="array" ref="E174">IF(NOT(ISNUMBER(ChangeLog[[#This Row],[Orig Row]])),"",IFERROR(INDEX(IF(ChangeLog[[#This Row],[Games]]="SEA Games",'SNOC SEAG'!$A:$A,IF(ChangeLog[[#This Row],[Games]]="Olympic Games",'SNOC OG'!$A:$A,IF(ChangeLog[[#This Row],[Games]]="Commonweatlh Games",'SNOC CW Games'!$A:$A,'SNOC AG'!$A:$A))),ChangeLog[[#This Row],[Orig Row]]),""))</f>
        <v/>
      </c>
      <c r="F174" s="31">
        <v>2003</v>
      </c>
      <c r="G174" s="31" t="s">
        <v>8003</v>
      </c>
      <c r="H174" s="35" t="s">
        <v>8086</v>
      </c>
      <c r="I174" s="32" t="str" cm="1">
        <f t="array" ref="I1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4" s="32" t="str" cm="1">
        <f t="array" ref="J1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4" s="32" t="str" cm="1">
        <f t="array" ref="K1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4" s="33" t="str">
        <f>IFERROR(IF(INDEX('Consolidated Games'!$D:$D,MATCH(ChangeLog[[#This Row],[ROW_ID]],'Consolidated Games'!$T:$T,0))="","",INDEX('Consolidated Games'!$D:$D,MATCH(ChangeLog[[#This Row],[ROW_ID]],'Consolidated Games'!$T:$T,0))),"")</f>
        <v>SWIMMING</v>
      </c>
      <c r="M174" s="33" t="str">
        <f>IFERROR(IF(INDEX('Consolidated Games'!$E:$E,MATCH(ChangeLog[[#This Row],[ROW_ID]],'Consolidated Games'!$T:$T,0))="","",INDEX('Consolidated Games'!$E:$E,MATCH(ChangeLog[[#This Row],[ROW_ID]],'Consolidated Games'!$T:$T,0))),"")</f>
        <v>SWIMMING</v>
      </c>
      <c r="N174" s="33" t="str" cm="1">
        <f t="array" ref="N174">IF(NOT(ISNUMBER(ChangeLog[[#This Row],[Clean Row]])),"",IFERROR(IF(INDEX('Consolidated Games'!$G:$G,ChangeLog[[#This Row],[Clean Row]])="","",INDEX('Consolidated Games'!$G:$G,ChangeLog[[#This Row],[Clean Row]])),""))</f>
        <v>100M BUTTERFLY</v>
      </c>
      <c r="O174" s="33" t="str">
        <f>IFERROR(IF(INDEX('Consolidated Games'!$M:$M,MATCH(ChangeLog[[#This Row],[ROW_ID]],'Consolidated Games'!$T:$T,0))="","",INDEX('Consolidated Games'!$M:$M,MATCH(ChangeLog[[#This Row],[ROW_ID]],'Consolidated Games'!$T:$T,0))),"")</f>
        <v>BRONZE</v>
      </c>
      <c r="P174" s="33" t="str" cm="1">
        <f t="array" ref="P174">IF(NOT(ISNUMBER(ChangeLog[[#This Row],[Clean Row]])),"",IFERROR(IF(INDEX('Consolidated Games'!$J:$J,ChangeLog[[#This Row],[Clean Row]])="","",INDEX('Consolidated Games'!$J:$J,ChangeLog[[#This Row],[Clean Row]])),""))</f>
        <v>CHRISTEL BOUVRON MEI YEN</v>
      </c>
      <c r="Q174" s="31"/>
      <c r="R174" s="66">
        <f>IFERROR(MATCH(T174,'Consolidated Games'!$T:$T,0),"—")</f>
        <v>2638</v>
      </c>
      <c r="S174" s="34" t="s">
        <v>7969</v>
      </c>
      <c r="T174">
        <v>2640</v>
      </c>
    </row>
    <row r="175" spans="1:20" x14ac:dyDescent="0.25">
      <c r="A175" s="54">
        <v>171</v>
      </c>
      <c r="B175" s="31" t="s">
        <v>8002</v>
      </c>
      <c r="C175" s="31" t="s">
        <v>7970</v>
      </c>
      <c r="D175" s="31" t="s">
        <v>12686</v>
      </c>
      <c r="E175" s="31" t="str" cm="1">
        <f t="array" ref="E175">IF(NOT(ISNUMBER(ChangeLog[[#This Row],[Orig Row]])),"",IFERROR(INDEX(IF(ChangeLog[[#This Row],[Games]]="SEA Games",'SNOC SEAG'!$A:$A,IF(ChangeLog[[#This Row],[Games]]="Olympic Games",'SNOC OG'!$A:$A,IF(ChangeLog[[#This Row],[Games]]="Commonweatlh Games",'SNOC CW Games'!$A:$A,'SNOC AG'!$A:$A))),ChangeLog[[#This Row],[Orig Row]]),""))</f>
        <v/>
      </c>
      <c r="F175" s="31">
        <v>2003</v>
      </c>
      <c r="G175" s="31" t="s">
        <v>8003</v>
      </c>
      <c r="H175" s="35" t="s">
        <v>8086</v>
      </c>
      <c r="I175" s="32" t="str" cm="1">
        <f t="array" ref="I1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5" s="32" t="str" cm="1">
        <f t="array" ref="J1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5" s="32" t="str" cm="1">
        <f t="array" ref="K1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5" s="33" t="str">
        <f>IFERROR(IF(INDEX('Consolidated Games'!$D:$D,MATCH(ChangeLog[[#This Row],[ROW_ID]],'Consolidated Games'!$T:$T,0))="","",INDEX('Consolidated Games'!$D:$D,MATCH(ChangeLog[[#This Row],[ROW_ID]],'Consolidated Games'!$T:$T,0))),"")</f>
        <v>SWIMMING</v>
      </c>
      <c r="M175" s="33" t="str">
        <f>IFERROR(IF(INDEX('Consolidated Games'!$E:$E,MATCH(ChangeLog[[#This Row],[ROW_ID]],'Consolidated Games'!$T:$T,0))="","",INDEX('Consolidated Games'!$E:$E,MATCH(ChangeLog[[#This Row],[ROW_ID]],'Consolidated Games'!$T:$T,0))),"")</f>
        <v>SWIMMING</v>
      </c>
      <c r="N175" s="33" t="str" cm="1">
        <f t="array" ref="N175">IF(NOT(ISNUMBER(ChangeLog[[#This Row],[Clean Row]])),"",IFERROR(IF(INDEX('Consolidated Games'!$G:$G,ChangeLog[[#This Row],[Clean Row]])="","",INDEX('Consolidated Games'!$G:$G,ChangeLog[[#This Row],[Clean Row]])),""))</f>
        <v>200M INDIVIDUAL MEDLEY</v>
      </c>
      <c r="O175" s="33" t="str">
        <f>IFERROR(IF(INDEX('Consolidated Games'!$M:$M,MATCH(ChangeLog[[#This Row],[ROW_ID]],'Consolidated Games'!$T:$T,0))="","",INDEX('Consolidated Games'!$M:$M,MATCH(ChangeLog[[#This Row],[ROW_ID]],'Consolidated Games'!$T:$T,0))),"")</f>
        <v>BRONZE</v>
      </c>
      <c r="P175" s="33" t="str" cm="1">
        <f t="array" ref="P175">IF(NOT(ISNUMBER(ChangeLog[[#This Row],[Clean Row]])),"",IFERROR(IF(INDEX('Consolidated Games'!$J:$J,ChangeLog[[#This Row],[Clean Row]])="","",INDEX('Consolidated Games'!$J:$J,ChangeLog[[#This Row],[Clean Row]])),""))</f>
        <v>NICOLETTE TEO WEI MIN</v>
      </c>
      <c r="Q175" s="31"/>
      <c r="R175" s="66">
        <f>IFERROR(MATCH(T175,'Consolidated Games'!$T:$T,0),"—")</f>
        <v>2639</v>
      </c>
      <c r="S175" s="34" t="s">
        <v>7969</v>
      </c>
      <c r="T175">
        <v>2641</v>
      </c>
    </row>
    <row r="176" spans="1:20" x14ac:dyDescent="0.25">
      <c r="A176" s="54">
        <v>172</v>
      </c>
      <c r="B176" s="31" t="s">
        <v>8002</v>
      </c>
      <c r="C176" s="31" t="s">
        <v>7970</v>
      </c>
      <c r="D176" s="31" t="s">
        <v>12686</v>
      </c>
      <c r="E176" s="31" t="str" cm="1">
        <f t="array" ref="E176">IF(NOT(ISNUMBER(ChangeLog[[#This Row],[Orig Row]])),"",IFERROR(INDEX(IF(ChangeLog[[#This Row],[Games]]="SEA Games",'SNOC SEAG'!$A:$A,IF(ChangeLog[[#This Row],[Games]]="Olympic Games",'SNOC OG'!$A:$A,IF(ChangeLog[[#This Row],[Games]]="Commonweatlh Games",'SNOC CW Games'!$A:$A,'SNOC AG'!$A:$A))),ChangeLog[[#This Row],[Orig Row]]),""))</f>
        <v/>
      </c>
      <c r="F176" s="31">
        <v>2003</v>
      </c>
      <c r="G176" s="31" t="s">
        <v>8003</v>
      </c>
      <c r="H176" s="35" t="s">
        <v>8086</v>
      </c>
      <c r="I176" s="32" t="str" cm="1">
        <f t="array" ref="I1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6" s="32" t="str" cm="1">
        <f t="array" ref="J1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6" s="32" t="str" cm="1">
        <f t="array" ref="K1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6" s="33" t="str">
        <f>IFERROR(IF(INDEX('Consolidated Games'!$D:$D,MATCH(ChangeLog[[#This Row],[ROW_ID]],'Consolidated Games'!$T:$T,0))="","",INDEX('Consolidated Games'!$D:$D,MATCH(ChangeLog[[#This Row],[ROW_ID]],'Consolidated Games'!$T:$T,0))),"")</f>
        <v>SWIMMING</v>
      </c>
      <c r="M176" s="33" t="str">
        <f>IFERROR(IF(INDEX('Consolidated Games'!$E:$E,MATCH(ChangeLog[[#This Row],[ROW_ID]],'Consolidated Games'!$T:$T,0))="","",INDEX('Consolidated Games'!$E:$E,MATCH(ChangeLog[[#This Row],[ROW_ID]],'Consolidated Games'!$T:$T,0))),"")</f>
        <v>SWIMMING</v>
      </c>
      <c r="N176" s="33" t="str" cm="1">
        <f t="array" ref="N176">IF(NOT(ISNUMBER(ChangeLog[[#This Row],[Clean Row]])),"",IFERROR(IF(INDEX('Consolidated Games'!$G:$G,ChangeLog[[#This Row],[Clean Row]])="","",INDEX('Consolidated Games'!$G:$G,ChangeLog[[#This Row],[Clean Row]])),""))</f>
        <v>200M BACKSTROKE</v>
      </c>
      <c r="O176" s="33" t="str">
        <f>IFERROR(IF(INDEX('Consolidated Games'!$M:$M,MATCH(ChangeLog[[#This Row],[ROW_ID]],'Consolidated Games'!$T:$T,0))="","",INDEX('Consolidated Games'!$M:$M,MATCH(ChangeLog[[#This Row],[ROW_ID]],'Consolidated Games'!$T:$T,0))),"")</f>
        <v>BRONZE</v>
      </c>
      <c r="P176" s="33" t="str" cm="1">
        <f t="array" ref="P176">IF(NOT(ISNUMBER(ChangeLog[[#This Row],[Clean Row]])),"",IFERROR(IF(INDEX('Consolidated Games'!$J:$J,ChangeLog[[#This Row],[Clean Row]])="","",INDEX('Consolidated Games'!$J:$J,ChangeLog[[#This Row],[Clean Row]])),""))</f>
        <v>BERNARDETTE LEE JING FEI</v>
      </c>
      <c r="Q176" s="31"/>
      <c r="R176" s="66">
        <f>IFERROR(MATCH(T176,'Consolidated Games'!$T:$T,0),"—")</f>
        <v>2640</v>
      </c>
      <c r="S176" s="34" t="s">
        <v>7969</v>
      </c>
      <c r="T176">
        <v>2642</v>
      </c>
    </row>
    <row r="177" spans="1:20" x14ac:dyDescent="0.25">
      <c r="A177" s="54">
        <v>173</v>
      </c>
      <c r="B177" s="31" t="s">
        <v>8002</v>
      </c>
      <c r="C177" s="31" t="s">
        <v>7970</v>
      </c>
      <c r="D177" s="31" t="s">
        <v>12686</v>
      </c>
      <c r="E177" s="31" t="str" cm="1">
        <f t="array" ref="E177">IF(NOT(ISNUMBER(ChangeLog[[#This Row],[Orig Row]])),"",IFERROR(INDEX(IF(ChangeLog[[#This Row],[Games]]="SEA Games",'SNOC SEAG'!$A:$A,IF(ChangeLog[[#This Row],[Games]]="Olympic Games",'SNOC OG'!$A:$A,IF(ChangeLog[[#This Row],[Games]]="Commonweatlh Games",'SNOC CW Games'!$A:$A,'SNOC AG'!$A:$A))),ChangeLog[[#This Row],[Orig Row]]),""))</f>
        <v/>
      </c>
      <c r="F177" s="31">
        <v>2003</v>
      </c>
      <c r="G177" s="31" t="s">
        <v>8003</v>
      </c>
      <c r="H177" s="35" t="s">
        <v>8086</v>
      </c>
      <c r="I177" s="32" t="str" cm="1">
        <f t="array" ref="I1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7" s="32" t="str" cm="1">
        <f t="array" ref="J1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7" s="32" t="str" cm="1">
        <f t="array" ref="K1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7" s="33" t="str">
        <f>IFERROR(IF(INDEX('Consolidated Games'!$D:$D,MATCH(ChangeLog[[#This Row],[ROW_ID]],'Consolidated Games'!$T:$T,0))="","",INDEX('Consolidated Games'!$D:$D,MATCH(ChangeLog[[#This Row],[ROW_ID]],'Consolidated Games'!$T:$T,0))),"")</f>
        <v>SWIMMING</v>
      </c>
      <c r="M177" s="33" t="str">
        <f>IFERROR(IF(INDEX('Consolidated Games'!$E:$E,MATCH(ChangeLog[[#This Row],[ROW_ID]],'Consolidated Games'!$T:$T,0))="","",INDEX('Consolidated Games'!$E:$E,MATCH(ChangeLog[[#This Row],[ROW_ID]],'Consolidated Games'!$T:$T,0))),"")</f>
        <v>SWIMMING</v>
      </c>
      <c r="N177" s="33" t="str" cm="1">
        <f t="array" ref="N177">IF(NOT(ISNUMBER(ChangeLog[[#This Row],[Clean Row]])),"",IFERROR(IF(INDEX('Consolidated Games'!$G:$G,ChangeLog[[#This Row],[Clean Row]])="","",INDEX('Consolidated Games'!$G:$G,ChangeLog[[#This Row],[Clean Row]])),""))</f>
        <v>4X100M MEDLEY RELAY</v>
      </c>
      <c r="O177" s="33" t="str">
        <f>IFERROR(IF(INDEX('Consolidated Games'!$M:$M,MATCH(ChangeLog[[#This Row],[ROW_ID]],'Consolidated Games'!$T:$T,0))="","",INDEX('Consolidated Games'!$M:$M,MATCH(ChangeLog[[#This Row],[ROW_ID]],'Consolidated Games'!$T:$T,0))),"")</f>
        <v>BRONZE</v>
      </c>
      <c r="P177" s="33" t="str" cm="1">
        <f t="array" ref="P177">IF(NOT(ISNUMBER(ChangeLog[[#This Row],[Clean Row]])),"",IFERROR(IF(INDEX('Consolidated Games'!$J:$J,ChangeLog[[#This Row],[Clean Row]])="","",INDEX('Consolidated Games'!$J:$J,ChangeLog[[#This Row],[Clean Row]])),""))</f>
        <v>MARK CHAY JUNG JUN
GARY TAN LEE YU
TAN JIN LEONARD
NG CHENG XUN</v>
      </c>
      <c r="Q177" s="31"/>
      <c r="R177" s="66">
        <f>IFERROR(MATCH(T177,'Consolidated Games'!$T:$T,0),"—")</f>
        <v>2641</v>
      </c>
      <c r="S177" s="34" t="s">
        <v>7969</v>
      </c>
      <c r="T177">
        <v>2643</v>
      </c>
    </row>
    <row r="178" spans="1:20" x14ac:dyDescent="0.25">
      <c r="A178" s="54">
        <v>174</v>
      </c>
      <c r="B178" s="31" t="s">
        <v>8002</v>
      </c>
      <c r="C178" s="31" t="s">
        <v>7970</v>
      </c>
      <c r="D178" s="31" t="s">
        <v>12686</v>
      </c>
      <c r="E178" s="31" t="str" cm="1">
        <f t="array" ref="E178">IF(NOT(ISNUMBER(ChangeLog[[#This Row],[Orig Row]])),"",IFERROR(INDEX(IF(ChangeLog[[#This Row],[Games]]="SEA Games",'SNOC SEAG'!$A:$A,IF(ChangeLog[[#This Row],[Games]]="Olympic Games",'SNOC OG'!$A:$A,IF(ChangeLog[[#This Row],[Games]]="Commonweatlh Games",'SNOC CW Games'!$A:$A,'SNOC AG'!$A:$A))),ChangeLog[[#This Row],[Orig Row]]),""))</f>
        <v/>
      </c>
      <c r="F178" s="31">
        <v>2003</v>
      </c>
      <c r="G178" s="31" t="s">
        <v>8003</v>
      </c>
      <c r="H178" s="35" t="s">
        <v>8090</v>
      </c>
      <c r="I178" s="32" t="str" cm="1">
        <f t="array" ref="I1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78" s="32" t="str" cm="1">
        <f t="array" ref="J1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78" s="32" t="str" cm="1">
        <f t="array" ref="K1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78" s="33" t="str">
        <f>IFERROR(IF(INDEX('Consolidated Games'!$D:$D,MATCH(ChangeLog[[#This Row],[ROW_ID]],'Consolidated Games'!$T:$T,0))="","",INDEX('Consolidated Games'!$D:$D,MATCH(ChangeLog[[#This Row],[ROW_ID]],'Consolidated Games'!$T:$T,0))),"")</f>
        <v>SWIMMING</v>
      </c>
      <c r="M178" s="33" t="str">
        <f>IFERROR(IF(INDEX('Consolidated Games'!$E:$E,MATCH(ChangeLog[[#This Row],[ROW_ID]],'Consolidated Games'!$T:$T,0))="","",INDEX('Consolidated Games'!$E:$E,MATCH(ChangeLog[[#This Row],[ROW_ID]],'Consolidated Games'!$T:$T,0))),"")</f>
        <v>SWIMMING</v>
      </c>
      <c r="N178" s="33" t="str" cm="1">
        <f t="array" ref="N178">IF(NOT(ISNUMBER(ChangeLog[[#This Row],[Clean Row]])),"",IFERROR(IF(INDEX('Consolidated Games'!$G:$G,ChangeLog[[#This Row],[Clean Row]])="","",INDEX('Consolidated Games'!$G:$G,ChangeLog[[#This Row],[Clean Row]])),""))</f>
        <v>4X200M FREESTYLE RELAY</v>
      </c>
      <c r="O178" s="33" t="str">
        <f>IFERROR(IF(INDEX('Consolidated Games'!$M:$M,MATCH(ChangeLog[[#This Row],[ROW_ID]],'Consolidated Games'!$T:$T,0))="","",INDEX('Consolidated Games'!$M:$M,MATCH(ChangeLog[[#This Row],[ROW_ID]],'Consolidated Games'!$T:$T,0))),"")</f>
        <v>SILVER</v>
      </c>
      <c r="P178" s="37" t="str" cm="1">
        <f t="array" ref="P178">IF(NOT(ISNUMBER(ChangeLog[[#This Row],[Clean Row]])),"",IFERROR(IF(INDEX('Consolidated Games'!$J:$J,ChangeLog[[#This Row],[Clean Row]])="","",INDEX('Consolidated Games'!$J:$J,ChangeLog[[#This Row],[Clean Row]])),""))</f>
        <v>MARK CHAY
BEN GAN
LIONEL LEE
GARY TAN</v>
      </c>
      <c r="Q178" s="31"/>
      <c r="R178" s="66">
        <f>IFERROR(MATCH(T178,'Consolidated Games'!$T:$T,0),"—")</f>
        <v>2642</v>
      </c>
      <c r="S178" s="34" t="s">
        <v>7969</v>
      </c>
      <c r="T178">
        <v>2644</v>
      </c>
    </row>
    <row r="179" spans="1:20" ht="47.25" x14ac:dyDescent="0.25">
      <c r="A179" s="54">
        <v>175</v>
      </c>
      <c r="B179" s="36" t="s">
        <v>1</v>
      </c>
      <c r="C179" s="36" t="s">
        <v>7970</v>
      </c>
      <c r="D179" s="31" t="s">
        <v>12686</v>
      </c>
      <c r="E179" s="36" t="str" cm="1">
        <f t="array" ref="E179">IF(NOT(ISNUMBER(ChangeLog[[#This Row],[Orig Row]])),"",IFERROR(INDEX(IF(ChangeLog[[#This Row],[Games]]="SEA Games",'SNOC SEAG'!$A:$A,IF(ChangeLog[[#This Row],[Games]]="Olympic Games",'SNOC OG'!$A:$A,IF(ChangeLog[[#This Row],[Games]]="Commonweatlh Games",'SNOC CW Games'!$A:$A,'SNOC AG'!$A:$A))),ChangeLog[[#This Row],[Orig Row]]),""))</f>
        <v>Joscelin Yeo Wei Ling</v>
      </c>
      <c r="F179" s="36">
        <v>2003</v>
      </c>
      <c r="G179" s="36" t="s">
        <v>6910</v>
      </c>
      <c r="H179" s="42" t="s">
        <v>8092</v>
      </c>
      <c r="I179" s="32" t="str" cm="1">
        <f t="array" ref="I1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179" s="32" t="str" cm="1">
        <f t="array" ref="J1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100m Freestyle (W)</v>
      </c>
      <c r="K179" s="32" t="str" cm="1">
        <f t="array" ref="K1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79" s="33" t="str">
        <f>IFERROR(IF(INDEX('Consolidated Games'!$D:$D,MATCH(ChangeLog[[#This Row],[ROW_ID]],'Consolidated Games'!$T:$T,0))="","",INDEX('Consolidated Games'!$D:$D,MATCH(ChangeLog[[#This Row],[ROW_ID]],'Consolidated Games'!$T:$T,0))),"")</f>
        <v>SWIMMING</v>
      </c>
      <c r="M179" s="37" t="str">
        <f>IFERROR(IF(INDEX('Consolidated Games'!$E:$E,MATCH(ChangeLog[[#This Row],[ROW_ID]],'Consolidated Games'!$T:$T,0))="","",INDEX('Consolidated Games'!$E:$E,MATCH(ChangeLog[[#This Row],[ROW_ID]],'Consolidated Games'!$T:$T,0))),"")</f>
        <v>SWIMMING</v>
      </c>
      <c r="N179" s="37" t="str" cm="1">
        <f t="array" ref="N179">IF(NOT(ISNUMBER(ChangeLog[[#This Row],[Clean Row]])),"",IFERROR(IF(INDEX('Consolidated Games'!$G:$G,ChangeLog[[#This Row],[Clean Row]])="","",INDEX('Consolidated Games'!$G:$G,ChangeLog[[#This Row],[Clean Row]])),""))</f>
        <v>100M FREESTYLE</v>
      </c>
      <c r="O179" s="33" t="str">
        <f>IFERROR(IF(INDEX('Consolidated Games'!$M:$M,MATCH(ChangeLog[[#This Row],[ROW_ID]],'Consolidated Games'!$T:$T,0))="","",INDEX('Consolidated Games'!$M:$M,MATCH(ChangeLog[[#This Row],[ROW_ID]],'Consolidated Games'!$T:$T,0))),"")</f>
        <v>GOLD</v>
      </c>
      <c r="P179" s="37" t="str" cm="1">
        <f t="array" ref="P179">IF(NOT(ISNUMBER(ChangeLog[[#This Row],[Clean Row]])),"",IFERROR(IF(INDEX('Consolidated Games'!$J:$J,ChangeLog[[#This Row],[Clean Row]])="","",INDEX('Consolidated Games'!$J:$J,ChangeLog[[#This Row],[Clean Row]])),""))</f>
        <v>JOSCELIN YEO WEI LING</v>
      </c>
      <c r="Q179" s="36">
        <v>2124</v>
      </c>
      <c r="R179" s="66">
        <f>IFERROR(MATCH(T179,'Consolidated Games'!$T:$T,0),"—")</f>
        <v>2643</v>
      </c>
      <c r="S179" s="34" t="s">
        <v>7969</v>
      </c>
      <c r="T179">
        <v>2645</v>
      </c>
    </row>
    <row r="180" spans="1:20" x14ac:dyDescent="0.25">
      <c r="A180" s="54">
        <v>176</v>
      </c>
      <c r="B180" s="31" t="s">
        <v>1</v>
      </c>
      <c r="C180" s="31"/>
      <c r="D180" s="31" t="s">
        <v>12686</v>
      </c>
      <c r="E180" s="31" t="str" cm="1">
        <f t="array" ref="E180">IF(NOT(ISNUMBER(ChangeLog[[#This Row],[Orig Row]])),"",IFERROR(INDEX(IF(ChangeLog[[#This Row],[Games]]="SEA Games",'SNOC SEAG'!$A:$A,IF(ChangeLog[[#This Row],[Games]]="Olympic Games",'SNOC OG'!$A:$A,IF(ChangeLog[[#This Row],[Games]]="Commonweatlh Games",'SNOC CW Games'!$A:$A,'SNOC AG'!$A:$A))),ChangeLog[[#This Row],[Orig Row]]),""))</f>
        <v>Tey Choon Kiat</v>
      </c>
      <c r="F180" s="31">
        <v>2003</v>
      </c>
      <c r="G180" s="31" t="s">
        <v>6909</v>
      </c>
      <c r="H180" s="102" t="s">
        <v>8051</v>
      </c>
      <c r="I180" s="32" t="str" cm="1">
        <f t="array" ref="I1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80" s="32" t="str" cm="1">
        <f t="array" ref="J1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8-ball Pool Singles</v>
      </c>
      <c r="K180" s="32" t="str" cm="1">
        <f t="array" ref="K1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80" s="33" t="str">
        <f>IFERROR(IF(INDEX('Consolidated Games'!$D:$D,MATCH(ChangeLog[[#This Row],[ROW_ID]],'Consolidated Games'!$T:$T,0))="","",INDEX('Consolidated Games'!$D:$D,MATCH(ChangeLog[[#This Row],[ROW_ID]],'Consolidated Games'!$T:$T,0))),"")</f>
        <v>CUESPORTS</v>
      </c>
      <c r="M180" s="33" t="str">
        <f>IFERROR(IF(INDEX('Consolidated Games'!$E:$E,MATCH(ChangeLog[[#This Row],[ROW_ID]],'Consolidated Games'!$T:$T,0))="","",INDEX('Consolidated Games'!$E:$E,MATCH(ChangeLog[[#This Row],[ROW_ID]],'Consolidated Games'!$T:$T,0))),"")</f>
        <v>POOL</v>
      </c>
      <c r="N180" s="33" t="str" cm="1">
        <f t="array" ref="N180">IF(NOT(ISNUMBER(ChangeLog[[#This Row],[Clean Row]])),"",IFERROR(IF(INDEX('Consolidated Games'!$G:$G,ChangeLog[[#This Row],[Clean Row]])="","",INDEX('Consolidated Games'!$G:$G,ChangeLog[[#This Row],[Clean Row]])),""))</f>
        <v>8-BALL SINGLES</v>
      </c>
      <c r="O180" s="33" t="str">
        <f>IFERROR(IF(INDEX('Consolidated Games'!$M:$M,MATCH(ChangeLog[[#This Row],[ROW_ID]],'Consolidated Games'!$T:$T,0))="","",INDEX('Consolidated Games'!$M:$M,MATCH(ChangeLog[[#This Row],[ROW_ID]],'Consolidated Games'!$T:$T,0))),"")</f>
        <v>BRONZE</v>
      </c>
      <c r="P180" s="33" t="str" cm="1">
        <f t="array" ref="P180">IF(NOT(ISNUMBER(ChangeLog[[#This Row],[Clean Row]])),"",IFERROR(IF(INDEX('Consolidated Games'!$J:$J,ChangeLog[[#This Row],[Clean Row]])="","",INDEX('Consolidated Games'!$J:$J,ChangeLog[[#This Row],[Clean Row]])),""))</f>
        <v>TEY CHOON KIAT</v>
      </c>
      <c r="Q180" s="31">
        <v>2040</v>
      </c>
      <c r="R180" s="66">
        <f>IFERROR(MATCH(T180,'Consolidated Games'!$T:$T,0),"—")</f>
        <v>2691</v>
      </c>
      <c r="S180" s="34" t="s">
        <v>7969</v>
      </c>
      <c r="T180">
        <v>2693</v>
      </c>
    </row>
    <row r="181" spans="1:20" x14ac:dyDescent="0.25">
      <c r="A181" s="54">
        <v>177</v>
      </c>
      <c r="B181" s="31" t="s">
        <v>1</v>
      </c>
      <c r="C181" s="31"/>
      <c r="D181" s="31" t="s">
        <v>12686</v>
      </c>
      <c r="E181" s="31" t="str" cm="1">
        <f t="array" ref="E181">IF(NOT(ISNUMBER(ChangeLog[[#This Row],[Orig Row]])),"",IFERROR(INDEX(IF(ChangeLog[[#This Row],[Games]]="SEA Games",'SNOC SEAG'!$A:$A,IF(ChangeLog[[#This Row],[Games]]="Olympic Games",'SNOC OG'!$A:$A,IF(ChangeLog[[#This Row],[Games]]="Commonweatlh Games",'SNOC CW Games'!$A:$A,'SNOC AG'!$A:$A))),ChangeLog[[#This Row],[Orig Row]]),""))</f>
        <v>Yeo Teck Shin_x000D_
 Freddie Soh Chye Hian</v>
      </c>
      <c r="F181" s="31">
        <v>2003</v>
      </c>
      <c r="G181" s="31" t="s">
        <v>6909</v>
      </c>
      <c r="H181" s="102" t="s">
        <v>8051</v>
      </c>
      <c r="I181" s="32" t="str" cm="1">
        <f t="array" ref="I1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81" s="32" t="str" cm="1">
        <f t="array" ref="J1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Doubles</v>
      </c>
      <c r="K181" s="32" t="str" cm="1">
        <f t="array" ref="K1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81" s="33" t="str">
        <f>IFERROR(IF(INDEX('Consolidated Games'!$D:$D,MATCH(ChangeLog[[#This Row],[ROW_ID]],'Consolidated Games'!$T:$T,0))="","",INDEX('Consolidated Games'!$D:$D,MATCH(ChangeLog[[#This Row],[ROW_ID]],'Consolidated Games'!$T:$T,0))),"")</f>
        <v>CUESPORTS</v>
      </c>
      <c r="M181" s="33" t="str">
        <f>IFERROR(IF(INDEX('Consolidated Games'!$E:$E,MATCH(ChangeLog[[#This Row],[ROW_ID]],'Consolidated Games'!$T:$T,0))="","",INDEX('Consolidated Games'!$E:$E,MATCH(ChangeLog[[#This Row],[ROW_ID]],'Consolidated Games'!$T:$T,0))),"")</f>
        <v>BILLIARDS</v>
      </c>
      <c r="N181" s="33" t="str" cm="1">
        <f t="array" ref="N181">IF(NOT(ISNUMBER(ChangeLog[[#This Row],[Clean Row]])),"",IFERROR(IF(INDEX('Consolidated Games'!$G:$G,ChangeLog[[#This Row],[Clean Row]])="","",INDEX('Consolidated Games'!$G:$G,ChangeLog[[#This Row],[Clean Row]])),""))</f>
        <v>ENGLISH BILLIARDS DOUBLES</v>
      </c>
      <c r="O181" s="33" t="str">
        <f>IFERROR(IF(INDEX('Consolidated Games'!$M:$M,MATCH(ChangeLog[[#This Row],[ROW_ID]],'Consolidated Games'!$T:$T,0))="","",INDEX('Consolidated Games'!$M:$M,MATCH(ChangeLog[[#This Row],[ROW_ID]],'Consolidated Games'!$T:$T,0))),"")</f>
        <v>BRONZE</v>
      </c>
      <c r="P181" s="33" t="str" cm="1">
        <f t="array" ref="P181">IF(NOT(ISNUMBER(ChangeLog[[#This Row],[Clean Row]])),"",IFERROR(IF(INDEX('Consolidated Games'!$J:$J,ChangeLog[[#This Row],[Clean Row]])="","",INDEX('Consolidated Games'!$J:$J,ChangeLog[[#This Row],[Clean Row]])),""))</f>
        <v>YEO TECK SHIN_x000D_
 FREDDIE SOH CHYE HIAN</v>
      </c>
      <c r="Q181" s="31">
        <v>2041</v>
      </c>
      <c r="R181" s="66">
        <f>IFERROR(MATCH(T181,'Consolidated Games'!$T:$T,0),"—")</f>
        <v>2689</v>
      </c>
      <c r="S181" s="34" t="s">
        <v>7969</v>
      </c>
      <c r="T181">
        <v>2691</v>
      </c>
    </row>
    <row r="182" spans="1:20" x14ac:dyDescent="0.25">
      <c r="A182" s="54">
        <v>178</v>
      </c>
      <c r="B182" s="31" t="s">
        <v>1</v>
      </c>
      <c r="C182" s="31"/>
      <c r="D182" s="31" t="s">
        <v>12686</v>
      </c>
      <c r="E182" s="31" t="str" cm="1">
        <f t="array" ref="E182">IF(NOT(ISNUMBER(ChangeLog[[#This Row],[Orig Row]])),"",IFERROR(INDEX(IF(ChangeLog[[#This Row],[Games]]="SEA Games",'SNOC SEAG'!$A:$A,IF(ChangeLog[[#This Row],[Games]]="Olympic Games",'SNOC OG'!$A:$A,IF(ChangeLog[[#This Row],[Games]]="Commonweatlh Games",'SNOC CW Games'!$A:$A,'SNOC AG'!$A:$A))),ChangeLog[[#This Row],[Orig Row]]),""))</f>
        <v>Lim Yaoxiang</v>
      </c>
      <c r="F182" s="31">
        <v>2003</v>
      </c>
      <c r="G182" s="31" t="s">
        <v>6909</v>
      </c>
      <c r="H182" s="35" t="s">
        <v>8094</v>
      </c>
      <c r="I182" s="32" t="str" cm="1">
        <f t="array" ref="I1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Fin Swimming</v>
      </c>
      <c r="J182" s="32" t="str" cm="1">
        <f t="array" ref="J1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Surface (M)</v>
      </c>
      <c r="K182" s="32" t="str" cm="1">
        <f t="array" ref="K1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82" s="33" t="str">
        <f>IFERROR(IF(INDEX('Consolidated Games'!$D:$D,MATCH(ChangeLog[[#This Row],[ROW_ID]],'Consolidated Games'!$T:$T,0))="","",INDEX('Consolidated Games'!$D:$D,MATCH(ChangeLog[[#This Row],[ROW_ID]],'Consolidated Games'!$T:$T,0))),"")</f>
        <v>UNDERWATER SPORTS</v>
      </c>
      <c r="M182" s="33" t="str">
        <f>IFERROR(IF(INDEX('Consolidated Games'!$E:$E,MATCH(ChangeLog[[#This Row],[ROW_ID]],'Consolidated Games'!$T:$T,0))="","",INDEX('Consolidated Games'!$E:$E,MATCH(ChangeLog[[#This Row],[ROW_ID]],'Consolidated Games'!$T:$T,0))),"")</f>
        <v>FINSWIMMING</v>
      </c>
      <c r="N182" s="33" t="str" cm="1">
        <f t="array" ref="N182">IF(NOT(ISNUMBER(ChangeLog[[#This Row],[Clean Row]])),"",IFERROR(IF(INDEX('Consolidated Games'!$G:$G,ChangeLog[[#This Row],[Clean Row]])="","",INDEX('Consolidated Games'!$G:$G,ChangeLog[[#This Row],[Clean Row]])),""))</f>
        <v>50M SURFACE</v>
      </c>
      <c r="O182" s="33" t="str">
        <f>IFERROR(IF(INDEX('Consolidated Games'!$M:$M,MATCH(ChangeLog[[#This Row],[ROW_ID]],'Consolidated Games'!$T:$T,0))="","",INDEX('Consolidated Games'!$M:$M,MATCH(ChangeLog[[#This Row],[ROW_ID]],'Consolidated Games'!$T:$T,0))),"")</f>
        <v>BRONZE</v>
      </c>
      <c r="P182" s="33" t="str" cm="1">
        <f t="array" ref="P182">IF(NOT(ISNUMBER(ChangeLog[[#This Row],[Clean Row]])),"",IFERROR(IF(INDEX('Consolidated Games'!$J:$J,ChangeLog[[#This Row],[Clean Row]])="","",INDEX('Consolidated Games'!$J:$J,ChangeLog[[#This Row],[Clean Row]])),""))</f>
        <v>LIM YAOXIANG</v>
      </c>
      <c r="Q182" s="31">
        <v>2061</v>
      </c>
      <c r="R182" s="66">
        <f>IFERROR(MATCH(T182,'Consolidated Games'!$T:$T,0),"—")</f>
        <v>2738</v>
      </c>
      <c r="S182" s="34" t="s">
        <v>7969</v>
      </c>
      <c r="T182">
        <v>2740</v>
      </c>
    </row>
    <row r="183" spans="1:20" x14ac:dyDescent="0.25">
      <c r="A183" s="54">
        <v>179</v>
      </c>
      <c r="B183" s="31" t="s">
        <v>1</v>
      </c>
      <c r="C183" s="31"/>
      <c r="D183" s="31" t="s">
        <v>12686</v>
      </c>
      <c r="E183" s="31" t="str" cm="1">
        <f t="array" ref="E183">IF(NOT(ISNUMBER(ChangeLog[[#This Row],[Orig Row]])),"",IFERROR(INDEX(IF(ChangeLog[[#This Row],[Games]]="SEA Games",'SNOC SEAG'!$A:$A,IF(ChangeLog[[#This Row],[Games]]="Olympic Games",'SNOC OG'!$A:$A,IF(ChangeLog[[#This Row],[Games]]="Commonweatlh Games",'SNOC CW Games'!$A:$A,'SNOC AG'!$A:$A))),ChangeLog[[#This Row],[Orig Row]]),""))</f>
        <v>Leslie Kwok Ying Wah</v>
      </c>
      <c r="F183" s="31">
        <v>2003</v>
      </c>
      <c r="G183" s="31" t="s">
        <v>6909</v>
      </c>
      <c r="H183" s="35" t="s">
        <v>8094</v>
      </c>
      <c r="I183" s="32" t="str" cm="1">
        <f t="array" ref="I1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Fin Swimming</v>
      </c>
      <c r="J183" s="32" t="str" cm="1">
        <f t="array" ref="J1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Apnea (M)</v>
      </c>
      <c r="K183" s="32" t="str" cm="1">
        <f t="array" ref="K1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3" s="33" t="str">
        <f>IFERROR(IF(INDEX('Consolidated Games'!$D:$D,MATCH(ChangeLog[[#This Row],[ROW_ID]],'Consolidated Games'!$T:$T,0))="","",INDEX('Consolidated Games'!$D:$D,MATCH(ChangeLog[[#This Row],[ROW_ID]],'Consolidated Games'!$T:$T,0))),"")</f>
        <v>UNDERWATER SPORTS</v>
      </c>
      <c r="M183" s="33" t="str">
        <f>IFERROR(IF(INDEX('Consolidated Games'!$E:$E,MATCH(ChangeLog[[#This Row],[ROW_ID]],'Consolidated Games'!$T:$T,0))="","",INDEX('Consolidated Games'!$E:$E,MATCH(ChangeLog[[#This Row],[ROW_ID]],'Consolidated Games'!$T:$T,0))),"")</f>
        <v>FINSWIMMING</v>
      </c>
      <c r="N183" s="33" t="str" cm="1">
        <f t="array" ref="N183">IF(NOT(ISNUMBER(ChangeLog[[#This Row],[Clean Row]])),"",IFERROR(IF(INDEX('Consolidated Games'!$G:$G,ChangeLog[[#This Row],[Clean Row]])="","",INDEX('Consolidated Games'!$G:$G,ChangeLog[[#This Row],[Clean Row]])),""))</f>
        <v>50M APNEA</v>
      </c>
      <c r="O183" s="33" t="str">
        <f>IFERROR(IF(INDEX('Consolidated Games'!$M:$M,MATCH(ChangeLog[[#This Row],[ROW_ID]],'Consolidated Games'!$T:$T,0))="","",INDEX('Consolidated Games'!$M:$M,MATCH(ChangeLog[[#This Row],[ROW_ID]],'Consolidated Games'!$T:$T,0))),"")</f>
        <v>SILVER</v>
      </c>
      <c r="P183" s="33" t="str" cm="1">
        <f t="array" ref="P183">IF(NOT(ISNUMBER(ChangeLog[[#This Row],[Clean Row]])),"",IFERROR(IF(INDEX('Consolidated Games'!$J:$J,ChangeLog[[#This Row],[Clean Row]])="","",INDEX('Consolidated Games'!$J:$J,ChangeLog[[#This Row],[Clean Row]])),""))</f>
        <v>LESLIE KWOK YING WAH</v>
      </c>
      <c r="Q183" s="31">
        <v>2071</v>
      </c>
      <c r="R183" s="66">
        <f>IFERROR(MATCH(T183,'Consolidated Games'!$T:$T,0),"—")</f>
        <v>2739</v>
      </c>
      <c r="S183" s="34" t="s">
        <v>7969</v>
      </c>
      <c r="T183">
        <v>2741</v>
      </c>
    </row>
    <row r="184" spans="1:20" ht="31.5" x14ac:dyDescent="0.25">
      <c r="A184" s="54">
        <v>180</v>
      </c>
      <c r="B184" s="31" t="s">
        <v>1</v>
      </c>
      <c r="C184" s="31"/>
      <c r="D184" s="31" t="s">
        <v>12686</v>
      </c>
      <c r="E184" s="31" t="str" cm="1">
        <f t="array" ref="E184">IF(NOT(ISNUMBER(ChangeLog[[#This Row],[Orig Row]])),"",IFERROR(INDEX(IF(ChangeLog[[#This Row],[Games]]="SEA Games",'SNOC SEAG'!$A:$A,IF(ChangeLog[[#This Row],[Games]]="Olympic Games",'SNOC OG'!$A:$A,IF(ChangeLog[[#This Row],[Games]]="Commonweatlh Games",'SNOC CW Games'!$A:$A,'SNOC AG'!$A:$A))),ChangeLog[[#This Row],[Orig Row]]),""))</f>
        <v>Hamkah Afik</v>
      </c>
      <c r="F184" s="31">
        <v>2003</v>
      </c>
      <c r="G184" s="31" t="s">
        <v>7519</v>
      </c>
      <c r="H184" s="35" t="s">
        <v>8060</v>
      </c>
      <c r="I184" s="32" t="str" cm="1">
        <f t="array" ref="I1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Athletics</v>
      </c>
      <c r="J184" s="32" t="str" cm="1">
        <f t="array" ref="J1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Relay (M)</v>
      </c>
      <c r="K184" s="32" t="str" cm="1">
        <f t="array" ref="K1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4" s="33" t="str">
        <f>IFERROR(IF(INDEX('Consolidated Games'!$D:$D,MATCH(ChangeLog[[#This Row],[ROW_ID]],'Consolidated Games'!$T:$T,0))="","",INDEX('Consolidated Games'!$D:$D,MATCH(ChangeLog[[#This Row],[ROW_ID]],'Consolidated Games'!$T:$T,0))),"")</f>
        <v>ATHLETICS</v>
      </c>
      <c r="M184" s="33" t="str">
        <f>IFERROR(IF(INDEX('Consolidated Games'!$E:$E,MATCH(ChangeLog[[#This Row],[ROW_ID]],'Consolidated Games'!$T:$T,0))="","",INDEX('Consolidated Games'!$E:$E,MATCH(ChangeLog[[#This Row],[ROW_ID]],'Consolidated Games'!$T:$T,0))),"")</f>
        <v>TRACK</v>
      </c>
      <c r="N184" s="33" t="str" cm="1">
        <f t="array" ref="N184">IF(NOT(ISNUMBER(ChangeLog[[#This Row],[Clean Row]])),"",IFERROR(IF(INDEX('Consolidated Games'!$G:$G,ChangeLog[[#This Row],[Clean Row]])="","",INDEX('Consolidated Games'!$G:$G,ChangeLog[[#This Row],[Clean Row]])),""))</f>
        <v>4X100M RELAY</v>
      </c>
      <c r="O184" s="33" t="str">
        <f>IFERROR(IF(INDEX('Consolidated Games'!$M:$M,MATCH(ChangeLog[[#This Row],[ROW_ID]],'Consolidated Games'!$T:$T,0))="","",INDEX('Consolidated Games'!$M:$M,MATCH(ChangeLog[[#This Row],[ROW_ID]],'Consolidated Games'!$T:$T,0))),"")</f>
        <v>SILVER</v>
      </c>
      <c r="P184" s="33" t="str" cm="1">
        <f t="array" ref="P184">IF(NOT(ISNUMBER(ChangeLog[[#This Row],[Clean Row]])),"",IFERROR(IF(INDEX('Consolidated Games'!$J:$J,ChangeLog[[#This Row],[Clean Row]])="","",INDEX('Consolidated Games'!$J:$J,ChangeLog[[#This Row],[Clean Row]])),""))</f>
        <v>HAMKAH AFIK_x000D_
 LIN JINGZE_x000D_
 POH SENG SONG_x000D_
 U K SHYAM</v>
      </c>
      <c r="Q184" s="31">
        <v>2012</v>
      </c>
      <c r="R184" s="66">
        <f>IFERROR(MATCH(T184,'Consolidated Games'!$T:$T,0),"—")</f>
        <v>2660</v>
      </c>
      <c r="S184" s="34" t="s">
        <v>7969</v>
      </c>
      <c r="T184">
        <v>2662</v>
      </c>
    </row>
    <row r="185" spans="1:20" ht="31.5" x14ac:dyDescent="0.25">
      <c r="A185" s="54">
        <v>181</v>
      </c>
      <c r="B185" s="31" t="s">
        <v>1</v>
      </c>
      <c r="C185" s="38"/>
      <c r="D185" s="31" t="s">
        <v>12686</v>
      </c>
      <c r="E185" s="38" t="str" cm="1">
        <f t="array" ref="E185">IF(NOT(ISNUMBER(ChangeLog[[#This Row],[Orig Row]])),"",IFERROR(INDEX(IF(ChangeLog[[#This Row],[Games]]="SEA Games",'SNOC SEAG'!$A:$A,IF(ChangeLog[[#This Row],[Games]]="Olympic Games",'SNOC OG'!$A:$A,IF(ChangeLog[[#This Row],[Games]]="Commonweatlh Games",'SNOC CW Games'!$A:$A,'SNOC AG'!$A:$A))),ChangeLog[[#This Row],[Orig Row]]),""))</f>
        <v>Jiang Yanmei</v>
      </c>
      <c r="F185" s="31">
        <v>2003</v>
      </c>
      <c r="G185" s="31" t="s">
        <v>7519</v>
      </c>
      <c r="H185" s="35" t="s">
        <v>8060</v>
      </c>
      <c r="I185" s="32" t="str" cm="1">
        <f t="array" ref="I1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185" s="32" t="str" cm="1">
        <f t="array" ref="J1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185" s="32" t="str" cm="1">
        <f t="array" ref="K1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85" s="33" t="str">
        <f>IFERROR(IF(INDEX('Consolidated Games'!$D:$D,MATCH(ChangeLog[[#This Row],[ROW_ID]],'Consolidated Games'!$T:$T,0))="","",INDEX('Consolidated Games'!$D:$D,MATCH(ChangeLog[[#This Row],[ROW_ID]],'Consolidated Games'!$T:$T,0))),"")</f>
        <v>BADMINTON</v>
      </c>
      <c r="M185" s="33" t="str">
        <f>IFERROR(IF(INDEX('Consolidated Games'!$E:$E,MATCH(ChangeLog[[#This Row],[ROW_ID]],'Consolidated Games'!$T:$T,0))="","",INDEX('Consolidated Games'!$E:$E,MATCH(ChangeLog[[#This Row],[ROW_ID]],'Consolidated Games'!$T:$T,0))),"")</f>
        <v>BADMINTON</v>
      </c>
      <c r="N185" s="33" t="str" cm="1">
        <f t="array" ref="N185">IF(NOT(ISNUMBER(ChangeLog[[#This Row],[Clean Row]])),"",IFERROR(IF(INDEX('Consolidated Games'!$G:$G,ChangeLog[[#This Row],[Clean Row]])="","",INDEX('Consolidated Games'!$G:$G,ChangeLog[[#This Row],[Clean Row]])),""))</f>
        <v>TEAM</v>
      </c>
      <c r="O185" s="33" t="str">
        <f>IFERROR(IF(INDEX('Consolidated Games'!$M:$M,MATCH(ChangeLog[[#This Row],[ROW_ID]],'Consolidated Games'!$T:$T,0))="","",INDEX('Consolidated Games'!$M:$M,MATCH(ChangeLog[[#This Row],[ROW_ID]],'Consolidated Games'!$T:$T,0))),"")</f>
        <v>GOLD</v>
      </c>
      <c r="P185" s="33" t="str" cm="1">
        <f t="array" ref="P185">IF(NOT(ISNUMBER(ChangeLog[[#This Row],[Clean Row]])),"",IFERROR(IF(INDEX('Consolidated Games'!$J:$J,ChangeLog[[#This Row],[Clean Row]])="","",INDEX('Consolidated Games'!$J:$J,ChangeLog[[#This Row],[Clean Row]])),""))</f>
        <v>JIANG YANMEI_x000D_
 LI LI_x000D_
 LIU FAN_x000D_
 TAN LI SI_x000D_
 XIAO LUXI</v>
      </c>
      <c r="Q185" s="31">
        <v>2023</v>
      </c>
      <c r="R185" s="66">
        <f>IFERROR(MATCH(T185,'Consolidated Games'!$T:$T,0),"—")</f>
        <v>2674</v>
      </c>
      <c r="S185" s="34" t="s">
        <v>7969</v>
      </c>
      <c r="T185">
        <v>2676</v>
      </c>
    </row>
    <row r="186" spans="1:20" ht="31.5" x14ac:dyDescent="0.25">
      <c r="A186" s="54">
        <v>182</v>
      </c>
      <c r="B186" s="31" t="s">
        <v>1</v>
      </c>
      <c r="C186" s="38"/>
      <c r="D186" s="31" t="s">
        <v>12686</v>
      </c>
      <c r="E186" s="38" t="str" cm="1">
        <f t="array" ref="E186">IF(NOT(ISNUMBER(ChangeLog[[#This Row],[Orig Row]])),"",IFERROR(INDEX(IF(ChangeLog[[#This Row],[Games]]="SEA Games",'SNOC SEAG'!$A:$A,IF(ChangeLog[[#This Row],[Games]]="Olympic Games",'SNOC OG'!$A:$A,IF(ChangeLog[[#This Row],[Games]]="Commonweatlh Games",'SNOC CW Games'!$A:$A,'SNOC AG'!$A:$A))),ChangeLog[[#This Row],[Orig Row]]),""))</f>
        <v>Chan Chin Li</v>
      </c>
      <c r="F186" s="31">
        <v>2003</v>
      </c>
      <c r="G186" s="31" t="s">
        <v>7519</v>
      </c>
      <c r="H186" s="35" t="s">
        <v>8060</v>
      </c>
      <c r="I186" s="32" t="str" cm="1">
        <f t="array" ref="I1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Basketball</v>
      </c>
      <c r="J186" s="32" t="str" cm="1">
        <f t="array" ref="J1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186" s="32" t="str" cm="1">
        <f t="array" ref="K1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86" s="33" t="str">
        <f>IFERROR(IF(INDEX('Consolidated Games'!$D:$D,MATCH(ChangeLog[[#This Row],[ROW_ID]],'Consolidated Games'!$T:$T,0))="","",INDEX('Consolidated Games'!$D:$D,MATCH(ChangeLog[[#This Row],[ROW_ID]],'Consolidated Games'!$T:$T,0))),"")</f>
        <v>BASKETBALL</v>
      </c>
      <c r="M186" s="33" t="str">
        <f>IFERROR(IF(INDEX('Consolidated Games'!$E:$E,MATCH(ChangeLog[[#This Row],[ROW_ID]],'Consolidated Games'!$T:$T,0))="","",INDEX('Consolidated Games'!$E:$E,MATCH(ChangeLog[[#This Row],[ROW_ID]],'Consolidated Games'!$T:$T,0))),"")</f>
        <v>5V5</v>
      </c>
      <c r="N186" s="33" t="str" cm="1">
        <f t="array" ref="N186">IF(NOT(ISNUMBER(ChangeLog[[#This Row],[Clean Row]])),"",IFERROR(IF(INDEX('Consolidated Games'!$G:$G,ChangeLog[[#This Row],[Clean Row]])="","",INDEX('Consolidated Games'!$G:$G,ChangeLog[[#This Row],[Clean Row]])),""))</f>
        <v>TEAM</v>
      </c>
      <c r="O186" s="33" t="str">
        <f>IFERROR(IF(INDEX('Consolidated Games'!$M:$M,MATCH(ChangeLog[[#This Row],[ROW_ID]],'Consolidated Games'!$T:$T,0))="","",INDEX('Consolidated Games'!$M:$M,MATCH(ChangeLog[[#This Row],[ROW_ID]],'Consolidated Games'!$T:$T,0))),"")</f>
        <v>SILVER</v>
      </c>
      <c r="P186" s="33" t="str" cm="1">
        <f t="array" ref="P186">IF(NOT(ISNUMBER(ChangeLog[[#This Row],[Clean Row]])),"",IFERROR(IF(INDEX('Consolidated Games'!$J:$J,ChangeLog[[#This Row],[Clean Row]])="","",INDEX('Consolidated Games'!$J:$J,ChangeLog[[#This Row],[Clean Row]])),""))</f>
        <v>CHAN CHIN LI_x000D_
 CHIEW POH LENG_x000D_
 LI LIN_x000D_
 LI LING_x000D_
 SAI YUN YUN_x000D_
 TAN THENG HONG_x000D_
 TAN YEE NEE_x000D_
 TAN YUN JUNE_x000D_
 YAO XIU XIU_x000D_
 ZHANG SHU_x000D_
 ZHAO JING_x000D_
 ZHOU LEI</v>
      </c>
      <c r="Q186" s="31">
        <v>2028</v>
      </c>
      <c r="R186" s="66">
        <f>IFERROR(MATCH(T186,'Consolidated Games'!$T:$T,0),"—")</f>
        <v>2675</v>
      </c>
      <c r="S186" s="34" t="s">
        <v>7969</v>
      </c>
      <c r="T186">
        <v>2677</v>
      </c>
    </row>
    <row r="187" spans="1:20" ht="31.5" x14ac:dyDescent="0.25">
      <c r="A187" s="54">
        <v>183</v>
      </c>
      <c r="B187" s="31" t="s">
        <v>1</v>
      </c>
      <c r="C187" s="38"/>
      <c r="D187" s="31" t="s">
        <v>12686</v>
      </c>
      <c r="E187" s="38" t="str" cm="1">
        <f t="array" ref="E187">IF(NOT(ISNUMBER(ChangeLog[[#This Row],[Orig Row]])),"",IFERROR(INDEX(IF(ChangeLog[[#This Row],[Games]]="SEA Games",'SNOC SEAG'!$A:$A,IF(ChangeLog[[#This Row],[Games]]="Olympic Games",'SNOC OG'!$A:$A,IF(ChangeLog[[#This Row],[Games]]="Commonweatlh Games",'SNOC CW Games'!$A:$A,'SNOC AG'!$A:$A))),ChangeLog[[#This Row],[Orig Row]]),""))</f>
        <v>Alex Puan Yi Wei</v>
      </c>
      <c r="F187" s="31">
        <v>2003</v>
      </c>
      <c r="G187" s="31" t="s">
        <v>8062</v>
      </c>
      <c r="H187" s="35" t="s">
        <v>8054</v>
      </c>
      <c r="I187" s="32" t="str" cm="1">
        <f t="array" ref="I1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187" s="32" t="str" cm="1">
        <f t="array" ref="J1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Snooker Doubles</v>
      </c>
      <c r="K187" s="32" t="str" cm="1">
        <f t="array" ref="K1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187" s="33" t="str">
        <f>IFERROR(IF(INDEX('Consolidated Games'!$D:$D,MATCH(ChangeLog[[#This Row],[ROW_ID]],'Consolidated Games'!$T:$T,0))="","",INDEX('Consolidated Games'!$D:$D,MATCH(ChangeLog[[#This Row],[ROW_ID]],'Consolidated Games'!$T:$T,0))),"")</f>
        <v>CUESPORTS</v>
      </c>
      <c r="M187" s="33" t="str">
        <f>IFERROR(IF(INDEX('Consolidated Games'!$E:$E,MATCH(ChangeLog[[#This Row],[ROW_ID]],'Consolidated Games'!$T:$T,0))="","",INDEX('Consolidated Games'!$E:$E,MATCH(ChangeLog[[#This Row],[ROW_ID]],'Consolidated Games'!$T:$T,0))),"")</f>
        <v>SNOOKER</v>
      </c>
      <c r="N187" s="33" t="str" cm="1">
        <f t="array" ref="N187">IF(NOT(ISNUMBER(ChangeLog[[#This Row],[Clean Row]])),"",IFERROR(IF(INDEX('Consolidated Games'!$G:$G,ChangeLog[[#This Row],[Clean Row]])="","",INDEX('Consolidated Games'!$G:$G,ChangeLog[[#This Row],[Clean Row]])),""))</f>
        <v>DOUBLES</v>
      </c>
      <c r="O187" s="33" t="str">
        <f>IFERROR(IF(INDEX('Consolidated Games'!$M:$M,MATCH(ChangeLog[[#This Row],[ROW_ID]],'Consolidated Games'!$T:$T,0))="","",INDEX('Consolidated Games'!$M:$M,MATCH(ChangeLog[[#This Row],[ROW_ID]],'Consolidated Games'!$T:$T,0))),"")</f>
        <v>GOLD</v>
      </c>
      <c r="P187" s="33" t="str" cm="1">
        <f t="array" ref="P187">IF(NOT(ISNUMBER(ChangeLog[[#This Row],[Clean Row]])),"",IFERROR(IF(INDEX('Consolidated Games'!$J:$J,ChangeLog[[#This Row],[Clean Row]])="","",INDEX('Consolidated Games'!$J:$J,ChangeLog[[#This Row],[Clean Row]])),""))</f>
        <v>ALEX PUAN YI WEI
KEITH E BOON AUN</v>
      </c>
      <c r="Q187" s="31">
        <v>2042</v>
      </c>
      <c r="R187" s="66">
        <f>IFERROR(MATCH(T187,'Consolidated Games'!$T:$T,0),"—")</f>
        <v>2690</v>
      </c>
      <c r="S187" s="34" t="s">
        <v>7969</v>
      </c>
      <c r="T187">
        <v>2692</v>
      </c>
    </row>
    <row r="188" spans="1:20" ht="47.25" x14ac:dyDescent="0.25">
      <c r="A188" s="54">
        <v>184</v>
      </c>
      <c r="B188" s="31" t="s">
        <v>1</v>
      </c>
      <c r="C188" s="31"/>
      <c r="D188" s="31" t="s">
        <v>12686</v>
      </c>
      <c r="E188" s="31" t="str" cm="1">
        <f t="array" ref="E188">IF(NOT(ISNUMBER(ChangeLog[[#This Row],[Orig Row]])),"",IFERROR(INDEX(IF(ChangeLog[[#This Row],[Games]]="SEA Games",'SNOC SEAG'!$A:$A,IF(ChangeLog[[#This Row],[Games]]="Olympic Games",'SNOC OG'!$A:$A,IF(ChangeLog[[#This Row],[Games]]="Commonweatlh Games",'SNOC CW Games'!$A:$A,'SNOC AG'!$A:$A))),ChangeLog[[#This Row],[Orig Row]]),""))</f>
        <v/>
      </c>
      <c r="F188" s="31">
        <v>2003</v>
      </c>
      <c r="G188" s="31" t="s">
        <v>8059</v>
      </c>
      <c r="H188" s="35" t="s">
        <v>8098</v>
      </c>
      <c r="I188" s="32" t="str" cm="1">
        <f t="array" ref="I1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8" s="32" t="str" cm="1">
        <f t="array" ref="J1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8" s="32" t="str" cm="1">
        <f t="array" ref="K1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8" s="33" t="str">
        <f>IFERROR(IF(INDEX('Consolidated Games'!$D:$D,MATCH(ChangeLog[[#This Row],[ROW_ID]],'Consolidated Games'!$T:$T,0))="","",INDEX('Consolidated Games'!$D:$D,MATCH(ChangeLog[[#This Row],[ROW_ID]],'Consolidated Games'!$T:$T,0))),"")</f>
        <v>UNDERWATER SPORTS</v>
      </c>
      <c r="M188" s="33" t="str">
        <f>IFERROR(IF(INDEX('Consolidated Games'!$E:$E,MATCH(ChangeLog[[#This Row],[ROW_ID]],'Consolidated Games'!$T:$T,0))="","",INDEX('Consolidated Games'!$E:$E,MATCH(ChangeLog[[#This Row],[ROW_ID]],'Consolidated Games'!$T:$T,0))),"")</f>
        <v>FINSWIMMING</v>
      </c>
      <c r="N188" s="33" t="str" cm="1">
        <f t="array" ref="N188">IF(NOT(ISNUMBER(ChangeLog[[#This Row],[Clean Row]])),"",IFERROR(IF(INDEX('Consolidated Games'!$G:$G,ChangeLog[[#This Row],[Clean Row]])="","",INDEX('Consolidated Games'!$G:$G,ChangeLog[[#This Row],[Clean Row]])),""))</f>
        <v>4X100M SURFACE</v>
      </c>
      <c r="O188" s="33" t="str">
        <f>IFERROR(IF(INDEX('Consolidated Games'!$M:$M,MATCH(ChangeLog[[#This Row],[ROW_ID]],'Consolidated Games'!$T:$T,0))="","",INDEX('Consolidated Games'!$M:$M,MATCH(ChangeLog[[#This Row],[ROW_ID]],'Consolidated Games'!$T:$T,0))),"")</f>
        <v>GOLD</v>
      </c>
      <c r="P188" s="33" t="str" cm="1">
        <f t="array" ref="P188">IF(NOT(ISNUMBER(ChangeLog[[#This Row],[Clean Row]])),"",IFERROR(IF(INDEX('Consolidated Games'!$J:$J,ChangeLog[[#This Row],[Clean Row]])="","",INDEX('Consolidated Games'!$J:$J,ChangeLog[[#This Row],[Clean Row]])),""))</f>
        <v>EUGENE LEE_x000D_
 LAM ZHI LOONG_x000D_
 LIM YAOXIANG_x000D_
 ONG WEI REN JED ELLIOT</v>
      </c>
      <c r="Q188" s="31"/>
      <c r="R188" s="66">
        <f>IFERROR(MATCH(T188,'Consolidated Games'!$T:$T,0),"—")</f>
        <v>2740</v>
      </c>
      <c r="S188" s="34" t="s">
        <v>7969</v>
      </c>
      <c r="T188">
        <v>2742</v>
      </c>
    </row>
    <row r="189" spans="1:20" x14ac:dyDescent="0.25">
      <c r="A189" s="54">
        <v>185</v>
      </c>
      <c r="B189" s="31" t="s">
        <v>1</v>
      </c>
      <c r="C189" s="31"/>
      <c r="D189" s="31" t="s">
        <v>12686</v>
      </c>
      <c r="E189" s="31" t="str" cm="1">
        <f t="array" ref="E189">IF(NOT(ISNUMBER(ChangeLog[[#This Row],[Orig Row]])),"",IFERROR(INDEX(IF(ChangeLog[[#This Row],[Games]]="SEA Games",'SNOC SEAG'!$A:$A,IF(ChangeLog[[#This Row],[Games]]="Olympic Games",'SNOC OG'!$A:$A,IF(ChangeLog[[#This Row],[Games]]="Commonweatlh Games",'SNOC CW Games'!$A:$A,'SNOC AG'!$A:$A))),ChangeLog[[#This Row],[Orig Row]]),""))</f>
        <v/>
      </c>
      <c r="F189" s="31">
        <v>2003</v>
      </c>
      <c r="G189" s="31" t="s">
        <v>8059</v>
      </c>
      <c r="H189" s="35" t="s">
        <v>8094</v>
      </c>
      <c r="I189" s="32" t="str" cm="1">
        <f t="array" ref="I1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89" s="32" t="str" cm="1">
        <f t="array" ref="J1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89" s="32" t="str" cm="1">
        <f t="array" ref="K1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89" s="33" t="str">
        <f>IFERROR(IF(INDEX('Consolidated Games'!$D:$D,MATCH(ChangeLog[[#This Row],[ROW_ID]],'Consolidated Games'!$T:$T,0))="","",INDEX('Consolidated Games'!$D:$D,MATCH(ChangeLog[[#This Row],[ROW_ID]],'Consolidated Games'!$T:$T,0))),"")</f>
        <v>UNDERWATER SPORTS</v>
      </c>
      <c r="M189" s="33" t="str">
        <f>IFERROR(IF(INDEX('Consolidated Games'!$E:$E,MATCH(ChangeLog[[#This Row],[ROW_ID]],'Consolidated Games'!$T:$T,0))="","",INDEX('Consolidated Games'!$E:$E,MATCH(ChangeLog[[#This Row],[ROW_ID]],'Consolidated Games'!$T:$T,0))),"")</f>
        <v>FINSWIMMING</v>
      </c>
      <c r="N189" s="33" t="str" cm="1">
        <f t="array" ref="N189">IF(NOT(ISNUMBER(ChangeLog[[#This Row],[Clean Row]])),"",IFERROR(IF(INDEX('Consolidated Games'!$G:$G,ChangeLog[[#This Row],[Clean Row]])="","",INDEX('Consolidated Games'!$G:$G,ChangeLog[[#This Row],[Clean Row]])),""))</f>
        <v>4X100M SURFACE</v>
      </c>
      <c r="O189" s="33" t="str">
        <f>IFERROR(IF(INDEX('Consolidated Games'!$M:$M,MATCH(ChangeLog[[#This Row],[ROW_ID]],'Consolidated Games'!$T:$T,0))="","",INDEX('Consolidated Games'!$M:$M,MATCH(ChangeLog[[#This Row],[ROW_ID]],'Consolidated Games'!$T:$T,0))),"")</f>
        <v>SILVER</v>
      </c>
      <c r="P189" s="33" t="str" cm="1">
        <f t="array" ref="P189">IF(NOT(ISNUMBER(ChangeLog[[#This Row],[Clean Row]])),"",IFERROR(IF(INDEX('Consolidated Games'!$J:$J,ChangeLog[[#This Row],[Clean Row]])="","",INDEX('Consolidated Games'!$J:$J,ChangeLog[[#This Row],[Clean Row]])),""))</f>
        <v>AMANDA ANG
CHOO JINGYI
VALERIE KOH
ZOE ONG</v>
      </c>
      <c r="Q189" s="31"/>
      <c r="R189" s="66">
        <f>IFERROR(MATCH(T189,'Consolidated Games'!$T:$T,0),"—")</f>
        <v>2741</v>
      </c>
      <c r="S189" s="34" t="s">
        <v>7969</v>
      </c>
      <c r="T189">
        <v>2743</v>
      </c>
    </row>
    <row r="190" spans="1:20" x14ac:dyDescent="0.25">
      <c r="A190" s="54">
        <v>186</v>
      </c>
      <c r="B190" s="31" t="s">
        <v>1</v>
      </c>
      <c r="C190" s="31"/>
      <c r="D190" s="31" t="s">
        <v>12686</v>
      </c>
      <c r="E190" s="46" t="str" cm="1">
        <f t="array" ref="E190">IF(NOT(ISNUMBER(ChangeLog[[#This Row],[Orig Row]])),"",IFERROR(INDEX(IF(ChangeLog[[#This Row],[Games]]="SEA Games",'SNOC SEAG'!$A:$A,IF(ChangeLog[[#This Row],[Games]]="Olympic Games",'SNOC OG'!$A:$A,IF(ChangeLog[[#This Row],[Games]]="Commonweatlh Games",'SNOC CW Games'!$A:$A,'SNOC AG'!$A:$A))),ChangeLog[[#This Row],[Orig Row]]),""))</f>
        <v/>
      </c>
      <c r="F190" s="31">
        <v>2003</v>
      </c>
      <c r="G190" s="31" t="s">
        <v>6909</v>
      </c>
      <c r="H190" s="35" t="s">
        <v>8094</v>
      </c>
      <c r="I190" s="32" t="str" cm="1">
        <f t="array" ref="I1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0" s="32" t="str" cm="1">
        <f t="array" ref="J1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0" s="32" t="str" cm="1">
        <f t="array" ref="K1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0" s="33" t="str">
        <f>IFERROR(IF(INDEX('Consolidated Games'!$D:$D,MATCH(ChangeLog[[#This Row],[ROW_ID]],'Consolidated Games'!$T:$T,0))="","",INDEX('Consolidated Games'!$D:$D,MATCH(ChangeLog[[#This Row],[ROW_ID]],'Consolidated Games'!$T:$T,0))),"")</f>
        <v>UNDERWATER SPORTS</v>
      </c>
      <c r="M190" s="33" t="str">
        <f>IFERROR(IF(INDEX('Consolidated Games'!$E:$E,MATCH(ChangeLog[[#This Row],[ROW_ID]],'Consolidated Games'!$T:$T,0))="","",INDEX('Consolidated Games'!$E:$E,MATCH(ChangeLog[[#This Row],[ROW_ID]],'Consolidated Games'!$T:$T,0))),"")</f>
        <v>FINSWIMMING</v>
      </c>
      <c r="N190" s="33" t="str" cm="1">
        <f t="array" ref="N190">IF(NOT(ISNUMBER(ChangeLog[[#This Row],[Clean Row]])),"",IFERROR(IF(INDEX('Consolidated Games'!$G:$G,ChangeLog[[#This Row],[Clean Row]])="","",INDEX('Consolidated Games'!$G:$G,ChangeLog[[#This Row],[Clean Row]])),""))</f>
        <v>50M SURFACE</v>
      </c>
      <c r="O190" s="33" t="str">
        <f>IFERROR(IF(INDEX('Consolidated Games'!$M:$M,MATCH(ChangeLog[[#This Row],[ROW_ID]],'Consolidated Games'!$T:$T,0))="","",INDEX('Consolidated Games'!$M:$M,MATCH(ChangeLog[[#This Row],[ROW_ID]],'Consolidated Games'!$T:$T,0))),"")</f>
        <v>BRONZE</v>
      </c>
      <c r="P190" s="33" t="str" cm="1">
        <f t="array" ref="P190">IF(NOT(ISNUMBER(ChangeLog[[#This Row],[Clean Row]])),"",IFERROR(IF(INDEX('Consolidated Games'!$J:$J,ChangeLog[[#This Row],[Clean Row]])="","",INDEX('Consolidated Games'!$J:$J,ChangeLog[[#This Row],[Clean Row]])),""))</f>
        <v>ZOE ONG WAN YI</v>
      </c>
      <c r="Q190" s="31"/>
      <c r="R190" s="66">
        <f>IFERROR(MATCH(T190,'Consolidated Games'!$T:$T,0),"—")</f>
        <v>2742</v>
      </c>
      <c r="S190" s="34" t="s">
        <v>7969</v>
      </c>
      <c r="T190">
        <v>2744</v>
      </c>
    </row>
    <row r="191" spans="1:20" x14ac:dyDescent="0.25">
      <c r="A191" s="54">
        <v>187</v>
      </c>
      <c r="B191" s="31" t="s">
        <v>1</v>
      </c>
      <c r="C191" s="31"/>
      <c r="D191" s="31" t="s">
        <v>12686</v>
      </c>
      <c r="E191" s="46" t="str" cm="1">
        <f t="array" ref="E191">IF(NOT(ISNUMBER(ChangeLog[[#This Row],[Orig Row]])),"",IFERROR(INDEX(IF(ChangeLog[[#This Row],[Games]]="SEA Games",'SNOC SEAG'!$A:$A,IF(ChangeLog[[#This Row],[Games]]="Olympic Games",'SNOC OG'!$A:$A,IF(ChangeLog[[#This Row],[Games]]="Commonweatlh Games",'SNOC CW Games'!$A:$A,'SNOC AG'!$A:$A))),ChangeLog[[#This Row],[Orig Row]]),""))</f>
        <v/>
      </c>
      <c r="F191" s="31">
        <v>2003</v>
      </c>
      <c r="G191" s="31" t="s">
        <v>6909</v>
      </c>
      <c r="H191" s="35" t="s">
        <v>8094</v>
      </c>
      <c r="I191" s="32" t="str" cm="1">
        <f t="array" ref="I1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1" s="32" t="str" cm="1">
        <f t="array" ref="J1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1" s="32" t="str" cm="1">
        <f t="array" ref="K1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1" s="33" t="str">
        <f>IFERROR(IF(INDEX('Consolidated Games'!$D:$D,MATCH(ChangeLog[[#This Row],[ROW_ID]],'Consolidated Games'!$T:$T,0))="","",INDEX('Consolidated Games'!$D:$D,MATCH(ChangeLog[[#This Row],[ROW_ID]],'Consolidated Games'!$T:$T,0))),"")</f>
        <v>UNDERWATER SPORTS</v>
      </c>
      <c r="M191" s="33" t="str">
        <f>IFERROR(IF(INDEX('Consolidated Games'!$E:$E,MATCH(ChangeLog[[#This Row],[ROW_ID]],'Consolidated Games'!$T:$T,0))="","",INDEX('Consolidated Games'!$E:$E,MATCH(ChangeLog[[#This Row],[ROW_ID]],'Consolidated Games'!$T:$T,0))),"")</f>
        <v>FINSWIMMING</v>
      </c>
      <c r="N191" s="33" t="str" cm="1">
        <f t="array" ref="N191">IF(NOT(ISNUMBER(ChangeLog[[#This Row],[Clean Row]])),"",IFERROR(IF(INDEX('Consolidated Games'!$G:$G,ChangeLog[[#This Row],[Clean Row]])="","",INDEX('Consolidated Games'!$G:$G,ChangeLog[[#This Row],[Clean Row]])),""))</f>
        <v>200M SURFACE</v>
      </c>
      <c r="O191" s="33" t="str">
        <f>IFERROR(IF(INDEX('Consolidated Games'!$M:$M,MATCH(ChangeLog[[#This Row],[ROW_ID]],'Consolidated Games'!$T:$T,0))="","",INDEX('Consolidated Games'!$M:$M,MATCH(ChangeLog[[#This Row],[ROW_ID]],'Consolidated Games'!$T:$T,0))),"")</f>
        <v>BRONZE</v>
      </c>
      <c r="P191" s="33" t="str" cm="1">
        <f t="array" ref="P191">IF(NOT(ISNUMBER(ChangeLog[[#This Row],[Clean Row]])),"",IFERROR(IF(INDEX('Consolidated Games'!$J:$J,ChangeLog[[#This Row],[Clean Row]])="","",INDEX('Consolidated Games'!$J:$J,ChangeLog[[#This Row],[Clean Row]])),""))</f>
        <v>ZOE ONG WAN YI</v>
      </c>
      <c r="Q191" s="31"/>
      <c r="R191" s="66">
        <f>IFERROR(MATCH(T191,'Consolidated Games'!$T:$T,0),"—")</f>
        <v>2743</v>
      </c>
      <c r="S191" s="34" t="s">
        <v>7969</v>
      </c>
      <c r="T191">
        <v>2745</v>
      </c>
    </row>
    <row r="192" spans="1:20" x14ac:dyDescent="0.25">
      <c r="A192" s="54">
        <v>188</v>
      </c>
      <c r="B192" s="31" t="s">
        <v>1</v>
      </c>
      <c r="C192" s="31"/>
      <c r="D192" s="31" t="s">
        <v>12686</v>
      </c>
      <c r="E192" s="46" t="str" cm="1">
        <f t="array" ref="E192">IF(NOT(ISNUMBER(ChangeLog[[#This Row],[Orig Row]])),"",IFERROR(INDEX(IF(ChangeLog[[#This Row],[Games]]="SEA Games",'SNOC SEAG'!$A:$A,IF(ChangeLog[[#This Row],[Games]]="Olympic Games",'SNOC OG'!$A:$A,IF(ChangeLog[[#This Row],[Games]]="Commonweatlh Games",'SNOC CW Games'!$A:$A,'SNOC AG'!$A:$A))),ChangeLog[[#This Row],[Orig Row]]),""))</f>
        <v/>
      </c>
      <c r="F192" s="31">
        <v>2003</v>
      </c>
      <c r="G192" s="31" t="s">
        <v>6909</v>
      </c>
      <c r="H192" s="35" t="s">
        <v>8094</v>
      </c>
      <c r="I192" s="32" t="str" cm="1">
        <f t="array" ref="I1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2" s="32" t="str" cm="1">
        <f t="array" ref="J1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2" s="32" t="str" cm="1">
        <f t="array" ref="K1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2" s="33" t="str">
        <f>IFERROR(IF(INDEX('Consolidated Games'!$D:$D,MATCH(ChangeLog[[#This Row],[ROW_ID]],'Consolidated Games'!$T:$T,0))="","",INDEX('Consolidated Games'!$D:$D,MATCH(ChangeLog[[#This Row],[ROW_ID]],'Consolidated Games'!$T:$T,0))),"")</f>
        <v>UNDERWATER SPORTS</v>
      </c>
      <c r="M192" s="33" t="str">
        <f>IFERROR(IF(INDEX('Consolidated Games'!$E:$E,MATCH(ChangeLog[[#This Row],[ROW_ID]],'Consolidated Games'!$T:$T,0))="","",INDEX('Consolidated Games'!$E:$E,MATCH(ChangeLog[[#This Row],[ROW_ID]],'Consolidated Games'!$T:$T,0))),"")</f>
        <v>FINSWIMMING</v>
      </c>
      <c r="N192" s="33" t="str" cm="1">
        <f t="array" ref="N192">IF(NOT(ISNUMBER(ChangeLog[[#This Row],[Clean Row]])),"",IFERROR(IF(INDEX('Consolidated Games'!$G:$G,ChangeLog[[#This Row],[Clean Row]])="","",INDEX('Consolidated Games'!$G:$G,ChangeLog[[#This Row],[Clean Row]])),""))</f>
        <v>400M SURFACE</v>
      </c>
      <c r="O192" s="33" t="str">
        <f>IFERROR(IF(INDEX('Consolidated Games'!$M:$M,MATCH(ChangeLog[[#This Row],[ROW_ID]],'Consolidated Games'!$T:$T,0))="","",INDEX('Consolidated Games'!$M:$M,MATCH(ChangeLog[[#This Row],[ROW_ID]],'Consolidated Games'!$T:$T,0))),"")</f>
        <v>BRONZE</v>
      </c>
      <c r="P192" s="33" t="str" cm="1">
        <f t="array" ref="P192">IF(NOT(ISNUMBER(ChangeLog[[#This Row],[Clean Row]])),"",IFERROR(IF(INDEX('Consolidated Games'!$J:$J,ChangeLog[[#This Row],[Clean Row]])="","",INDEX('Consolidated Games'!$J:$J,ChangeLog[[#This Row],[Clean Row]])),""))</f>
        <v>ZOE ONG WAN YI</v>
      </c>
      <c r="Q192" s="31"/>
      <c r="R192" s="66">
        <f>IFERROR(MATCH(T192,'Consolidated Games'!$T:$T,0),"—")</f>
        <v>2744</v>
      </c>
      <c r="S192" s="34" t="s">
        <v>7969</v>
      </c>
      <c r="T192">
        <v>2746</v>
      </c>
    </row>
    <row r="193" spans="1:27" ht="31.5" x14ac:dyDescent="0.25">
      <c r="A193" s="54">
        <v>189</v>
      </c>
      <c r="B193" s="31" t="s">
        <v>1</v>
      </c>
      <c r="C193" s="31"/>
      <c r="D193" s="31" t="s">
        <v>12686</v>
      </c>
      <c r="E193" s="46" t="str" cm="1">
        <f t="array" ref="E193">IF(NOT(ISNUMBER(ChangeLog[[#This Row],[Orig Row]])),"",IFERROR(INDEX(IF(ChangeLog[[#This Row],[Games]]="SEA Games",'SNOC SEAG'!$A:$A,IF(ChangeLog[[#This Row],[Games]]="Olympic Games",'SNOC OG'!$A:$A,IF(ChangeLog[[#This Row],[Games]]="Commonweatlh Games",'SNOC CW Games'!$A:$A,'SNOC AG'!$A:$A))),ChangeLog[[#This Row],[Orig Row]]),""))</f>
        <v>Hoe Peishan</v>
      </c>
      <c r="F193" s="31">
        <v>2003</v>
      </c>
      <c r="G193" s="31" t="s">
        <v>7519</v>
      </c>
      <c r="H193" s="35" t="s">
        <v>8060</v>
      </c>
      <c r="I193" s="32" t="str" cm="1">
        <f t="array" ref="I1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Gymnastics</v>
      </c>
      <c r="J193" s="32" t="str" cm="1">
        <f t="array" ref="J1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(W)</v>
      </c>
      <c r="K193" s="32" t="str" cm="1">
        <f t="array" ref="K1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3" s="33" t="str">
        <f>IFERROR(IF(INDEX('Consolidated Games'!$D:$D,MATCH(ChangeLog[[#This Row],[ROW_ID]],'Consolidated Games'!$T:$T,0))="","",INDEX('Consolidated Games'!$D:$D,MATCH(ChangeLog[[#This Row],[ROW_ID]],'Consolidated Games'!$T:$T,0))),"")</f>
        <v>GYMNASTICS</v>
      </c>
      <c r="M193" s="33" t="str">
        <f>IFERROR(IF(INDEX('Consolidated Games'!$E:$E,MATCH(ChangeLog[[#This Row],[ROW_ID]],'Consolidated Games'!$T:$T,0))="","",INDEX('Consolidated Games'!$E:$E,MATCH(ChangeLog[[#This Row],[ROW_ID]],'Consolidated Games'!$T:$T,0))),"")</f>
        <v>ARTISTIC</v>
      </c>
      <c r="N193" s="33" t="str" cm="1">
        <f t="array" ref="N193">IF(NOT(ISNUMBER(ChangeLog[[#This Row],[Clean Row]])),"",IFERROR(IF(INDEX('Consolidated Games'!$G:$G,ChangeLog[[#This Row],[Clean Row]])="","",INDEX('Consolidated Games'!$G:$G,ChangeLog[[#This Row],[Clean Row]])),""))</f>
        <v>TEAM</v>
      </c>
      <c r="O193" s="33" t="str">
        <f>IFERROR(IF(INDEX('Consolidated Games'!$M:$M,MATCH(ChangeLog[[#This Row],[ROW_ID]],'Consolidated Games'!$T:$T,0))="","",INDEX('Consolidated Games'!$M:$M,MATCH(ChangeLog[[#This Row],[ROW_ID]],'Consolidated Games'!$T:$T,0))),"")</f>
        <v>SILVER</v>
      </c>
      <c r="P193" s="33" t="str" cm="1">
        <f t="array" ref="P193">IF(NOT(ISNUMBER(ChangeLog[[#This Row],[Clean Row]])),"",IFERROR(IF(INDEX('Consolidated Games'!$J:$J,ChangeLog[[#This Row],[Clean Row]])="","",INDEX('Consolidated Games'!$J:$J,ChangeLog[[#This Row],[Clean Row]])),""))</f>
        <v>HOE PEISHAN_x000D_
 LEE WEN SI_x000D_
 LIM HEEM WEI_x000D_
 LOW SANMAY_x000D_
 SAI YOU ZI</v>
      </c>
      <c r="Q193" s="31">
        <v>2075</v>
      </c>
      <c r="R193" s="66">
        <f>IFERROR(MATCH(T193,'Consolidated Games'!$T:$T,0),"—")</f>
        <v>2696</v>
      </c>
      <c r="S193" s="34" t="s">
        <v>7969</v>
      </c>
      <c r="T193">
        <v>2698</v>
      </c>
    </row>
    <row r="194" spans="1:27" ht="31.5" x14ac:dyDescent="0.25">
      <c r="A194" s="54">
        <v>190</v>
      </c>
      <c r="B194" s="31" t="s">
        <v>1</v>
      </c>
      <c r="C194" s="31"/>
      <c r="D194" s="31" t="s">
        <v>12686</v>
      </c>
      <c r="E194" s="46" t="str" cm="1">
        <f t="array" ref="E194">IF(NOT(ISNUMBER(ChangeLog[[#This Row],[Orig Row]])),"",IFERROR(INDEX(IF(ChangeLog[[#This Row],[Games]]="SEA Games",'SNOC SEAG'!$A:$A,IF(ChangeLog[[#This Row],[Games]]="Olympic Games",'SNOC OG'!$A:$A,IF(ChangeLog[[#This Row],[Games]]="Commonweatlh Games",'SNOC CW Games'!$A:$A,'SNOC AG'!$A:$A))),ChangeLog[[#This Row],[Orig Row]]),""))</f>
        <v>Kamariah Binte Johari</v>
      </c>
      <c r="F194" s="31">
        <v>2003</v>
      </c>
      <c r="G194" s="31" t="s">
        <v>7519</v>
      </c>
      <c r="H194" s="35" t="s">
        <v>8060</v>
      </c>
      <c r="I194" s="32" t="str" cm="1">
        <f t="array" ref="I1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4" s="32" t="str" cm="1">
        <f t="array" ref="J1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Ganda Doubles (W)</v>
      </c>
      <c r="K194" s="32" t="str" cm="1">
        <f t="array" ref="K1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94" s="33" t="str">
        <f>IFERROR(IF(INDEX('Consolidated Games'!$D:$D,MATCH(ChangeLog[[#This Row],[ROW_ID]],'Consolidated Games'!$T:$T,0))="","",INDEX('Consolidated Games'!$D:$D,MATCH(ChangeLog[[#This Row],[ROW_ID]],'Consolidated Games'!$T:$T,0))),"")</f>
        <v>PENCAK SILAT</v>
      </c>
      <c r="M194" s="33" t="str">
        <f>IFERROR(IF(INDEX('Consolidated Games'!$E:$E,MATCH(ChangeLog[[#This Row],[ROW_ID]],'Consolidated Games'!$T:$T,0))="","",INDEX('Consolidated Games'!$E:$E,MATCH(ChangeLog[[#This Row],[ROW_ID]],'Consolidated Games'!$T:$T,0))),"")</f>
        <v>SENI (ARTISTIC)</v>
      </c>
      <c r="N194" s="33" t="str" cm="1">
        <f t="array" ref="N194">IF(NOT(ISNUMBER(ChangeLog[[#This Row],[Clean Row]])),"",IFERROR(IF(INDEX('Consolidated Games'!$G:$G,ChangeLog[[#This Row],[Clean Row]])="","",INDEX('Consolidated Games'!$G:$G,ChangeLog[[#This Row],[Clean Row]])),""))</f>
        <v>GANDA (DOUBLES)</v>
      </c>
      <c r="O194" s="33" t="str">
        <f>IFERROR(IF(INDEX('Consolidated Games'!$M:$M,MATCH(ChangeLog[[#This Row],[ROW_ID]],'Consolidated Games'!$T:$T,0))="","",INDEX('Consolidated Games'!$M:$M,MATCH(ChangeLog[[#This Row],[ROW_ID]],'Consolidated Games'!$T:$T,0))),"")</f>
        <v>BRONZE</v>
      </c>
      <c r="P194" s="33" t="str" cm="1">
        <f t="array" ref="P194">IF(NOT(ISNUMBER(ChangeLog[[#This Row],[Clean Row]])),"",IFERROR(IF(INDEX('Consolidated Games'!$J:$J,ChangeLog[[#This Row],[Clean Row]])="","",INDEX('Consolidated Games'!$J:$J,ChangeLog[[#This Row],[Clean Row]])),""))</f>
        <v>KAMARIAH BINTE JOHARI
ZURIDAH BINTE OSMAN</v>
      </c>
      <c r="Q194" s="31">
        <v>2085</v>
      </c>
      <c r="R194" s="66">
        <f>IFERROR(MATCH(T194,'Consolidated Games'!$T:$T,0),"—")</f>
        <v>2702</v>
      </c>
      <c r="S194" s="34" t="s">
        <v>7969</v>
      </c>
      <c r="T194">
        <v>2704</v>
      </c>
    </row>
    <row r="195" spans="1:27" ht="31.5" x14ac:dyDescent="0.25">
      <c r="A195" s="54">
        <v>191</v>
      </c>
      <c r="B195" s="31" t="s">
        <v>1</v>
      </c>
      <c r="C195" s="31"/>
      <c r="D195" s="31" t="s">
        <v>12686</v>
      </c>
      <c r="E195" s="46" t="str" cm="1">
        <f t="array" ref="E195">IF(NOT(ISNUMBER(ChangeLog[[#This Row],[Orig Row]])),"",IFERROR(INDEX(IF(ChangeLog[[#This Row],[Games]]="SEA Games",'SNOC SEAG'!$A:$A,IF(ChangeLog[[#This Row],[Games]]="Olympic Games",'SNOC OG'!$A:$A,IF(ChangeLog[[#This Row],[Games]]="Commonweatlh Games",'SNOC CW Games'!$A:$A,'SNOC AG'!$A:$A))),ChangeLog[[#This Row],[Orig Row]]),""))</f>
        <v>Kamarula Arifin Bin Mohd Tahir</v>
      </c>
      <c r="F195" s="31">
        <v>2003</v>
      </c>
      <c r="G195" s="31" t="s">
        <v>7519</v>
      </c>
      <c r="H195" s="35" t="s">
        <v>8060</v>
      </c>
      <c r="I195" s="32" t="str" cm="1">
        <f t="array" ref="I1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5" s="32" t="str" cm="1">
        <f t="array" ref="J1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Artistic Doubles (M) SENI - Warasanda Putra</v>
      </c>
      <c r="K195" s="32" t="str" cm="1">
        <f t="array" ref="K1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5" s="33" t="str">
        <f>IFERROR(IF(INDEX('Consolidated Games'!$D:$D,MATCH(ChangeLog[[#This Row],[ROW_ID]],'Consolidated Games'!$T:$T,0))="","",INDEX('Consolidated Games'!$D:$D,MATCH(ChangeLog[[#This Row],[ROW_ID]],'Consolidated Games'!$T:$T,0))),"")</f>
        <v>PENCAK SILAT</v>
      </c>
      <c r="M195" s="33" t="str">
        <f>IFERROR(IF(INDEX('Consolidated Games'!$E:$E,MATCH(ChangeLog[[#This Row],[ROW_ID]],'Consolidated Games'!$T:$T,0))="","",INDEX('Consolidated Games'!$E:$E,MATCH(ChangeLog[[#This Row],[ROW_ID]],'Consolidated Games'!$T:$T,0))),"")</f>
        <v>SENI (ARTISTIC)</v>
      </c>
      <c r="N195" s="33" t="str" cm="1">
        <f t="array" ref="N195">IF(NOT(ISNUMBER(ChangeLog[[#This Row],[Clean Row]])),"",IFERROR(IF(INDEX('Consolidated Games'!$G:$G,ChangeLog[[#This Row],[Clean Row]])="","",INDEX('Consolidated Games'!$G:$G,ChangeLog[[#This Row],[Clean Row]])),""))</f>
        <v>GANDA (DOUBLES)</v>
      </c>
      <c r="O195" s="33" t="str">
        <f>IFERROR(IF(INDEX('Consolidated Games'!$M:$M,MATCH(ChangeLog[[#This Row],[ROW_ID]],'Consolidated Games'!$T:$T,0))="","",INDEX('Consolidated Games'!$M:$M,MATCH(ChangeLog[[#This Row],[ROW_ID]],'Consolidated Games'!$T:$T,0))),"")</f>
        <v>SILVER</v>
      </c>
      <c r="P195" s="33" t="str" cm="1">
        <f t="array" ref="P195">IF(NOT(ISNUMBER(ChangeLog[[#This Row],[Clean Row]])),"",IFERROR(IF(INDEX('Consolidated Games'!$J:$J,ChangeLog[[#This Row],[Clean Row]])="","",INDEX('Consolidated Games'!$J:$J,ChangeLog[[#This Row],[Clean Row]])),""))</f>
        <v>KAMARULA ARIFIN BIN MOHD TAHIR
MUHD FAZRUL BIN AZIZ</v>
      </c>
      <c r="Q195" s="31">
        <v>2099</v>
      </c>
      <c r="R195" s="66">
        <f>IFERROR(MATCH(T195,'Consolidated Games'!$T:$T,0),"—")</f>
        <v>2703</v>
      </c>
      <c r="S195" s="34" t="s">
        <v>7969</v>
      </c>
      <c r="T195">
        <v>2705</v>
      </c>
    </row>
    <row r="196" spans="1:27" ht="31.5" x14ac:dyDescent="0.25">
      <c r="A196" s="54">
        <v>192</v>
      </c>
      <c r="B196" s="31" t="s">
        <v>1</v>
      </c>
      <c r="C196" s="31"/>
      <c r="D196" s="31" t="s">
        <v>12686</v>
      </c>
      <c r="E196" s="46" t="str" cm="1">
        <f t="array" ref="E196">IF(NOT(ISNUMBER(ChangeLog[[#This Row],[Orig Row]])),"",IFERROR(INDEX(IF(ChangeLog[[#This Row],[Games]]="SEA Games",'SNOC SEAG'!$A:$A,IF(ChangeLog[[#This Row],[Games]]="Olympic Games",'SNOC OG'!$A:$A,IF(ChangeLog[[#This Row],[Games]]="Commonweatlh Games",'SNOC CW Games'!$A:$A,'SNOC AG'!$A:$A))),ChangeLog[[#This Row],[Orig Row]]),""))</f>
        <v>Abdul Rahim Bin Anwar</v>
      </c>
      <c r="F196" s="31">
        <v>2003</v>
      </c>
      <c r="G196" s="31" t="s">
        <v>7519</v>
      </c>
      <c r="H196" s="35" t="s">
        <v>8060</v>
      </c>
      <c r="I196" s="32" t="str" cm="1">
        <f t="array" ref="I1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Pencak Silat</v>
      </c>
      <c r="J196" s="32" t="str" cm="1">
        <f t="array" ref="J1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Artistic Men's Team</v>
      </c>
      <c r="K196" s="32" t="str" cm="1">
        <f t="array" ref="K1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6" s="33" t="str">
        <f>IFERROR(IF(INDEX('Consolidated Games'!$D:$D,MATCH(ChangeLog[[#This Row],[ROW_ID]],'Consolidated Games'!$T:$T,0))="","",INDEX('Consolidated Games'!$D:$D,MATCH(ChangeLog[[#This Row],[ROW_ID]],'Consolidated Games'!$T:$T,0))),"")</f>
        <v>PENCAK SILAT</v>
      </c>
      <c r="M196" s="33" t="str">
        <f>IFERROR(IF(INDEX('Consolidated Games'!$E:$E,MATCH(ChangeLog[[#This Row],[ROW_ID]],'Consolidated Games'!$T:$T,0))="","",INDEX('Consolidated Games'!$E:$E,MATCH(ChangeLog[[#This Row],[ROW_ID]],'Consolidated Games'!$T:$T,0))),"")</f>
        <v>SENI (ARTISTIC)</v>
      </c>
      <c r="N196" s="33" t="str" cm="1">
        <f t="array" ref="N196">IF(NOT(ISNUMBER(ChangeLog[[#This Row],[Clean Row]])),"",IFERROR(IF(INDEX('Consolidated Games'!$G:$G,ChangeLog[[#This Row],[Clean Row]])="","",INDEX('Consolidated Games'!$G:$G,ChangeLog[[#This Row],[Clean Row]])),""))</f>
        <v>REGU (TEAM)</v>
      </c>
      <c r="O196" s="33" t="str">
        <f>IFERROR(IF(INDEX('Consolidated Games'!$M:$M,MATCH(ChangeLog[[#This Row],[ROW_ID]],'Consolidated Games'!$T:$T,0))="","",INDEX('Consolidated Games'!$M:$M,MATCH(ChangeLog[[#This Row],[ROW_ID]],'Consolidated Games'!$T:$T,0))),"")</f>
        <v>SILVER</v>
      </c>
      <c r="P196" s="33" t="str" cm="1">
        <f t="array" ref="P196">IF(NOT(ISNUMBER(ChangeLog[[#This Row],[Clean Row]])),"",IFERROR(IF(INDEX('Consolidated Games'!$J:$J,ChangeLog[[#This Row],[Clean Row]])="","",INDEX('Consolidated Games'!$J:$J,ChangeLog[[#This Row],[Clean Row]])),""))</f>
        <v>MOHD RASHID BIN MOHD HANIF
SHEIK HARUN BIN MOHAMMAD RAFIK
ABDUL RAHIM BIN ANWAR</v>
      </c>
      <c r="Q196" s="31">
        <v>2098</v>
      </c>
      <c r="R196" s="66">
        <f>IFERROR(MATCH(T196,'Consolidated Games'!$T:$T,0),"—")</f>
        <v>2704</v>
      </c>
      <c r="S196" s="34" t="s">
        <v>7969</v>
      </c>
      <c r="T196">
        <v>2706</v>
      </c>
    </row>
    <row r="197" spans="1:27" ht="31.5" x14ac:dyDescent="0.25">
      <c r="A197" s="54">
        <v>193</v>
      </c>
      <c r="B197" s="31" t="s">
        <v>1</v>
      </c>
      <c r="C197" s="31"/>
      <c r="D197" s="31" t="s">
        <v>12686</v>
      </c>
      <c r="E197" s="46" t="str" cm="1">
        <f t="array" ref="E197">IF(NOT(ISNUMBER(ChangeLog[[#This Row],[Orig Row]])),"",IFERROR(INDEX(IF(ChangeLog[[#This Row],[Games]]="SEA Games",'SNOC SEAG'!$A:$A,IF(ChangeLog[[#This Row],[Games]]="Olympic Games",'SNOC OG'!$A:$A,IF(ChangeLog[[#This Row],[Games]]="Commonweatlh Games",'SNOC CW Games'!$A:$A,'SNOC AG'!$A:$A))),ChangeLog[[#This Row],[Orig Row]]),""))</f>
        <v>Aishah Bte Samad</v>
      </c>
      <c r="F197" s="31">
        <v>2003</v>
      </c>
      <c r="G197" s="31" t="s">
        <v>7519</v>
      </c>
      <c r="H197" s="35" t="s">
        <v>8060</v>
      </c>
      <c r="I197" s="32" t="str" cm="1">
        <f t="array" ref="I1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97" s="32" t="str" cm="1">
        <f t="array" ref="J1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50m Rifle Prone (W)</v>
      </c>
      <c r="K197" s="32" t="str" cm="1">
        <f t="array" ref="K1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197" s="33" t="str">
        <f>IFERROR(IF(INDEX('Consolidated Games'!$D:$D,MATCH(ChangeLog[[#This Row],[ROW_ID]],'Consolidated Games'!$T:$T,0))="","",INDEX('Consolidated Games'!$D:$D,MATCH(ChangeLog[[#This Row],[ROW_ID]],'Consolidated Games'!$T:$T,0))),"")</f>
        <v>SHOOTING</v>
      </c>
      <c r="M197" s="33" t="str">
        <f>IFERROR(IF(INDEX('Consolidated Games'!$E:$E,MATCH(ChangeLog[[#This Row],[ROW_ID]],'Consolidated Games'!$T:$T,0))="","",INDEX('Consolidated Games'!$E:$E,MATCH(ChangeLog[[#This Row],[ROW_ID]],'Consolidated Games'!$T:$T,0))),"")</f>
        <v>RIFLE</v>
      </c>
      <c r="N197" s="33" t="str" cm="1">
        <f t="array" ref="N197">IF(NOT(ISNUMBER(ChangeLog[[#This Row],[Clean Row]])),"",IFERROR(IF(INDEX('Consolidated Games'!$G:$G,ChangeLog[[#This Row],[Clean Row]])="","",INDEX('Consolidated Games'!$G:$G,ChangeLog[[#This Row],[Clean Row]])),""))</f>
        <v>50M RIFLE PRONE TEAM</v>
      </c>
      <c r="O197" s="33" t="str">
        <f>IFERROR(IF(INDEX('Consolidated Games'!$M:$M,MATCH(ChangeLog[[#This Row],[ROW_ID]],'Consolidated Games'!$T:$T,0))="","",INDEX('Consolidated Games'!$M:$M,MATCH(ChangeLog[[#This Row],[ROW_ID]],'Consolidated Games'!$T:$T,0))),"")</f>
        <v>BRONZE</v>
      </c>
      <c r="P197" s="33" t="str" cm="1">
        <f t="array" ref="P197">IF(NOT(ISNUMBER(ChangeLog[[#This Row],[Clean Row]])),"",IFERROR(IF(INDEX('Consolidated Games'!$J:$J,ChangeLog[[#This Row],[Clean Row]])="","",INDEX('Consolidated Games'!$J:$J,ChangeLog[[#This Row],[Clean Row]])),""))</f>
        <v>AISHAH BTE SAMAD
LIM CHEA RONG
SARINA BTE ABIDIN</v>
      </c>
      <c r="Q197" s="31">
        <v>2104</v>
      </c>
      <c r="R197" s="66">
        <f>IFERROR(MATCH(T197,'Consolidated Games'!$T:$T,0),"—")</f>
        <v>2718</v>
      </c>
      <c r="S197" s="34" t="s">
        <v>7969</v>
      </c>
      <c r="T197">
        <v>2720</v>
      </c>
    </row>
    <row r="198" spans="1:27" ht="31.5" x14ac:dyDescent="0.25">
      <c r="A198" s="54">
        <v>194</v>
      </c>
      <c r="B198" s="31" t="s">
        <v>1</v>
      </c>
      <c r="C198" s="31"/>
      <c r="D198" s="31" t="s">
        <v>12686</v>
      </c>
      <c r="E198" s="46" t="str" cm="1">
        <f t="array" ref="E198">IF(NOT(ISNUMBER(ChangeLog[[#This Row],[Orig Row]])),"",IFERROR(INDEX(IF(ChangeLog[[#This Row],[Games]]="SEA Games",'SNOC SEAG'!$A:$A,IF(ChangeLog[[#This Row],[Games]]="Olympic Games",'SNOC OG'!$A:$A,IF(ChangeLog[[#This Row],[Games]]="Commonweatlh Games",'SNOC CW Games'!$A:$A,'SNOC AG'!$A:$A))),ChangeLog[[#This Row],[Orig Row]]),""))</f>
        <v>Aihni Bte Samat</v>
      </c>
      <c r="F198" s="31">
        <v>2003</v>
      </c>
      <c r="G198" s="31" t="s">
        <v>7519</v>
      </c>
      <c r="H198" s="35" t="s">
        <v>8060</v>
      </c>
      <c r="I198" s="32" t="str" cm="1">
        <f t="array" ref="I1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Shooting</v>
      </c>
      <c r="J198" s="32" t="str" cm="1">
        <f t="array" ref="J1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Trap Team (W)</v>
      </c>
      <c r="K198" s="32" t="str" cm="1">
        <f t="array" ref="K1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198" s="33" t="str">
        <f>IFERROR(IF(INDEX('Consolidated Games'!$D:$D,MATCH(ChangeLog[[#This Row],[ROW_ID]],'Consolidated Games'!$T:$T,0))="","",INDEX('Consolidated Games'!$D:$D,MATCH(ChangeLog[[#This Row],[ROW_ID]],'Consolidated Games'!$T:$T,0))),"")</f>
        <v>SHOOTING</v>
      </c>
      <c r="M198" s="33" t="str">
        <f>IFERROR(IF(INDEX('Consolidated Games'!$E:$E,MATCH(ChangeLog[[#This Row],[ROW_ID]],'Consolidated Games'!$T:$T,0))="","",INDEX('Consolidated Games'!$E:$E,MATCH(ChangeLog[[#This Row],[ROW_ID]],'Consolidated Games'!$T:$T,0))),"")</f>
        <v>SHOTGUN</v>
      </c>
      <c r="N198" s="33" t="str" cm="1">
        <f t="array" ref="N198">IF(NOT(ISNUMBER(ChangeLog[[#This Row],[Clean Row]])),"",IFERROR(IF(INDEX('Consolidated Games'!$G:$G,ChangeLog[[#This Row],[Clean Row]])="","",INDEX('Consolidated Games'!$G:$G,ChangeLog[[#This Row],[Clean Row]])),""))</f>
        <v>TRAP TEAM</v>
      </c>
      <c r="O198" s="33" t="str">
        <f>IFERROR(IF(INDEX('Consolidated Games'!$M:$M,MATCH(ChangeLog[[#This Row],[ROW_ID]],'Consolidated Games'!$T:$T,0))="","",INDEX('Consolidated Games'!$M:$M,MATCH(ChangeLog[[#This Row],[ROW_ID]],'Consolidated Games'!$T:$T,0))),"")</f>
        <v>SILVER</v>
      </c>
      <c r="P198" s="33" t="str" cm="1">
        <f t="array" ref="P198">IF(NOT(ISNUMBER(ChangeLog[[#This Row],[Clean Row]])),"",IFERROR(IF(INDEX('Consolidated Games'!$J:$J,ChangeLog[[#This Row],[Clean Row]])="","",INDEX('Consolidated Games'!$J:$J,ChangeLog[[#This Row],[Clean Row]])),""))</f>
        <v>AIHNI BTE SAMAT
TAN POH TIAN
TAN SHI-LI</v>
      </c>
      <c r="Q198" s="31">
        <v>2109</v>
      </c>
      <c r="R198" s="66">
        <f>IFERROR(MATCH(T198,'Consolidated Games'!$T:$T,0),"—")</f>
        <v>2719</v>
      </c>
      <c r="S198" s="34" t="s">
        <v>7969</v>
      </c>
      <c r="T198">
        <v>2721</v>
      </c>
    </row>
    <row r="199" spans="1:27" ht="47.25" x14ac:dyDescent="0.25">
      <c r="A199" s="54">
        <v>195</v>
      </c>
      <c r="B199" s="50" t="s">
        <v>8002</v>
      </c>
      <c r="C199" s="50"/>
      <c r="D199" s="31" t="s">
        <v>12686</v>
      </c>
      <c r="E199" s="51" t="str" cm="1">
        <f t="array" ref="E199">IF(NOT(ISNUMBER(ChangeLog[[#This Row],[Orig Row]])),"",IFERROR(INDEX(IF(ChangeLog[[#This Row],[Games]]="SEA Games",'SNOC SEAG'!$A:$A,IF(ChangeLog[[#This Row],[Games]]="Olympic Games",'SNOC OG'!$A:$A,IF(ChangeLog[[#This Row],[Games]]="Commonweatlh Games",'SNOC CW Games'!$A:$A,'SNOC AG'!$A:$A))),ChangeLog[[#This Row],[Orig Row]]),""))</f>
        <v/>
      </c>
      <c r="F199" s="50">
        <v>2003</v>
      </c>
      <c r="G199" s="50" t="s">
        <v>8003</v>
      </c>
      <c r="H199" s="103" t="s">
        <v>11294</v>
      </c>
      <c r="I199" s="32" t="str" cm="1">
        <f t="array" ref="I1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199" s="32" t="str" cm="1">
        <f t="array" ref="J1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199" s="32" t="str" cm="1">
        <f t="array" ref="K1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199" s="33" t="str">
        <f>IFERROR(IF(INDEX('Consolidated Games'!$D:$D,MATCH(ChangeLog[[#This Row],[ROW_ID]],'Consolidated Games'!$T:$T,0))="","",INDEX('Consolidated Games'!$D:$D,MATCH(ChangeLog[[#This Row],[ROW_ID]],'Consolidated Games'!$T:$T,0))),"")</f>
        <v>SHOOTING</v>
      </c>
      <c r="M199" s="52" t="str">
        <f>IFERROR(IF(INDEX('Consolidated Games'!$E:$E,MATCH(ChangeLog[[#This Row],[ROW_ID]],'Consolidated Games'!$T:$T,0))="","",INDEX('Consolidated Games'!$E:$E,MATCH(ChangeLog[[#This Row],[ROW_ID]],'Consolidated Games'!$T:$T,0))),"")</f>
        <v>RIFLE</v>
      </c>
      <c r="N199" s="52" t="str" cm="1">
        <f t="array" ref="N199">IF(NOT(ISNUMBER(ChangeLog[[#This Row],[Clean Row]])),"",IFERROR(IF(INDEX('Consolidated Games'!$G:$G,ChangeLog[[#This Row],[Clean Row]])="","",INDEX('Consolidated Games'!$G:$G,ChangeLog[[#This Row],[Clean Row]])),""))</f>
        <v>10M AIR RIFLE TEAM</v>
      </c>
      <c r="O199" s="33" t="str">
        <f>IFERROR(IF(INDEX('Consolidated Games'!$M:$M,MATCH(ChangeLog[[#This Row],[ROW_ID]],'Consolidated Games'!$T:$T,0))="","",INDEX('Consolidated Games'!$M:$M,MATCH(ChangeLog[[#This Row],[ROW_ID]],'Consolidated Games'!$T:$T,0))),"")</f>
        <v>BRONZE</v>
      </c>
      <c r="P199" s="52" t="str" cm="1">
        <f t="array" ref="P199">IF(NOT(ISNUMBER(ChangeLog[[#This Row],[Clean Row]])),"",IFERROR(IF(INDEX('Consolidated Games'!$J:$J,ChangeLog[[#This Row],[Clean Row]])="","",INDEX('Consolidated Games'!$J:$J,ChangeLog[[#This Row],[Clean Row]])),""))</f>
        <v>ONG JUN HONG
THAM SHENGDE SAMUEL
ZHANG JIN</v>
      </c>
      <c r="Q199" s="50"/>
      <c r="R199" s="66">
        <f>IFERROR(MATCH(T199,'Consolidated Games'!$T:$T,0),"—")</f>
        <v>2720</v>
      </c>
      <c r="S199" s="53"/>
      <c r="T199" s="108">
        <v>2722</v>
      </c>
      <c r="U199" s="46"/>
      <c r="V199" s="31"/>
      <c r="W199" s="31"/>
      <c r="X199" s="31"/>
      <c r="Y199" s="31"/>
      <c r="Z199" s="31"/>
      <c r="AA199" s="34"/>
    </row>
    <row r="200" spans="1:27" ht="31.5" x14ac:dyDescent="0.25">
      <c r="A200" s="54">
        <v>196</v>
      </c>
      <c r="B200" s="31" t="s">
        <v>1</v>
      </c>
      <c r="C200" s="31"/>
      <c r="D200" s="31" t="s">
        <v>12686</v>
      </c>
      <c r="E200" s="46" t="str" cm="1">
        <f t="array" ref="E200">IF(NOT(ISNUMBER(ChangeLog[[#This Row],[Orig Row]])),"",IFERROR(INDEX(IF(ChangeLog[[#This Row],[Games]]="SEA Games",'SNOC SEAG'!$A:$A,IF(ChangeLog[[#This Row],[Games]]="Olympic Games",'SNOC OG'!$A:$A,IF(ChangeLog[[#This Row],[Games]]="Commonweatlh Games",'SNOC CW Games'!$A:$A,'SNOC AG'!$A:$A))),ChangeLog[[#This Row],[Orig Row]]),""))</f>
        <v>Benjamin Gan Wei Ming</v>
      </c>
      <c r="F200" s="31">
        <v>2003</v>
      </c>
      <c r="G200" s="31" t="s">
        <v>7519</v>
      </c>
      <c r="H200" s="35" t="s">
        <v>8060</v>
      </c>
      <c r="I200" s="32" t="str" cm="1">
        <f t="array" ref="I2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0" s="32" t="str" cm="1">
        <f t="array" ref="J2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 (M)</v>
      </c>
      <c r="K200" s="32" t="str" cm="1">
        <f t="array" ref="K2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0" s="33" t="str">
        <f>IFERROR(IF(INDEX('Consolidated Games'!$D:$D,MATCH(ChangeLog[[#This Row],[ROW_ID]],'Consolidated Games'!$T:$T,0))="","",INDEX('Consolidated Games'!$D:$D,MATCH(ChangeLog[[#This Row],[ROW_ID]],'Consolidated Games'!$T:$T,0))),"")</f>
        <v>SWIMMING</v>
      </c>
      <c r="M200" s="33" t="str">
        <f>IFERROR(IF(INDEX('Consolidated Games'!$E:$E,MATCH(ChangeLog[[#This Row],[ROW_ID]],'Consolidated Games'!$T:$T,0))="","",INDEX('Consolidated Games'!$E:$E,MATCH(ChangeLog[[#This Row],[ROW_ID]],'Consolidated Games'!$T:$T,0))),"")</f>
        <v>SWIMMING</v>
      </c>
      <c r="N200" s="33" t="str" cm="1">
        <f t="array" ref="N200">IF(NOT(ISNUMBER(ChangeLog[[#This Row],[Clean Row]])),"",IFERROR(IF(INDEX('Consolidated Games'!$G:$G,ChangeLog[[#This Row],[Clean Row]])="","",INDEX('Consolidated Games'!$G:$G,ChangeLog[[#This Row],[Clean Row]])),""))</f>
        <v>4X100M FREESTYLE RELAY</v>
      </c>
      <c r="O200" s="33" t="str">
        <f>IFERROR(IF(INDEX('Consolidated Games'!$M:$M,MATCH(ChangeLog[[#This Row],[ROW_ID]],'Consolidated Games'!$T:$T,0))="","",INDEX('Consolidated Games'!$M:$M,MATCH(ChangeLog[[#This Row],[ROW_ID]],'Consolidated Games'!$T:$T,0))),"")</f>
        <v>GOLD</v>
      </c>
      <c r="P200" s="33" t="str" cm="1">
        <f t="array" ref="P200">IF(NOT(ISNUMBER(ChangeLog[[#This Row],[Clean Row]])),"",IFERROR(IF(INDEX('Consolidated Games'!$J:$J,ChangeLog[[#This Row],[Clean Row]])="","",INDEX('Consolidated Games'!$J:$J,ChangeLog[[#This Row],[Clean Row]])),""))</f>
        <v>BENJAMIN GAN WEI MING_x000D_
 CHAY JUNG JUN MARK_x000D_
 ERNEST TEO QUEE LIM_x000D_
 TAN LEE YU GARY</v>
      </c>
      <c r="Q200" s="31">
        <v>2114</v>
      </c>
      <c r="R200" s="66">
        <f>IFERROR(MATCH(T200,'Consolidated Games'!$T:$T,0),"—")</f>
        <v>2644</v>
      </c>
      <c r="S200" s="34" t="s">
        <v>7969</v>
      </c>
      <c r="T200">
        <v>2646</v>
      </c>
    </row>
    <row r="201" spans="1:27" ht="31.5" x14ac:dyDescent="0.25">
      <c r="A201" s="54">
        <v>197</v>
      </c>
      <c r="B201" s="31" t="s">
        <v>1</v>
      </c>
      <c r="C201" s="31"/>
      <c r="D201" s="31" t="s">
        <v>12686</v>
      </c>
      <c r="E201" s="46" t="str" cm="1">
        <f t="array" ref="E201">IF(NOT(ISNUMBER(ChangeLog[[#This Row],[Orig Row]])),"",IFERROR(INDEX(IF(ChangeLog[[#This Row],[Games]]="SEA Games",'SNOC SEAG'!$A:$A,IF(ChangeLog[[#This Row],[Games]]="Olympic Games",'SNOC OG'!$A:$A,IF(ChangeLog[[#This Row],[Games]]="Commonweatlh Games",'SNOC CW Games'!$A:$A,'SNOC AG'!$A:$A))),ChangeLog[[#This Row],[Orig Row]]),""))</f>
        <v>Bernardette Lee Jing Fei</v>
      </c>
      <c r="F201" s="31">
        <v>2003</v>
      </c>
      <c r="G201" s="31" t="s">
        <v>7519</v>
      </c>
      <c r="H201" s="35" t="s">
        <v>8060</v>
      </c>
      <c r="I201" s="32" t="str" cm="1">
        <f t="array" ref="I2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1" s="32" t="str" cm="1">
        <f t="array" ref="J2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Medley Relay</v>
      </c>
      <c r="K201" s="32" t="str" cm="1">
        <f t="array" ref="K2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1" s="33" t="str">
        <f>IFERROR(IF(INDEX('Consolidated Games'!$D:$D,MATCH(ChangeLog[[#This Row],[ROW_ID]],'Consolidated Games'!$T:$T,0))="","",INDEX('Consolidated Games'!$D:$D,MATCH(ChangeLog[[#This Row],[ROW_ID]],'Consolidated Games'!$T:$T,0))),"")</f>
        <v>SWIMMING</v>
      </c>
      <c r="M201" s="33" t="str">
        <f>IFERROR(IF(INDEX('Consolidated Games'!$E:$E,MATCH(ChangeLog[[#This Row],[ROW_ID]],'Consolidated Games'!$T:$T,0))="","",INDEX('Consolidated Games'!$E:$E,MATCH(ChangeLog[[#This Row],[ROW_ID]],'Consolidated Games'!$T:$T,0))),"")</f>
        <v>SWIMMING</v>
      </c>
      <c r="N201" s="33" t="str" cm="1">
        <f t="array" ref="N201">IF(NOT(ISNUMBER(ChangeLog[[#This Row],[Clean Row]])),"",IFERROR(IF(INDEX('Consolidated Games'!$G:$G,ChangeLog[[#This Row],[Clean Row]])="","",INDEX('Consolidated Games'!$G:$G,ChangeLog[[#This Row],[Clean Row]])),""))</f>
        <v>4X100M MEDLEY RELAY</v>
      </c>
      <c r="O201" s="33" t="str">
        <f>IFERROR(IF(INDEX('Consolidated Games'!$M:$M,MATCH(ChangeLog[[#This Row],[ROW_ID]],'Consolidated Games'!$T:$T,0))="","",INDEX('Consolidated Games'!$M:$M,MATCH(ChangeLog[[#This Row],[ROW_ID]],'Consolidated Games'!$T:$T,0))),"")</f>
        <v>GOLD</v>
      </c>
      <c r="P201" s="33" t="str" cm="1">
        <f t="array" ref="P201">IF(NOT(ISNUMBER(ChangeLog[[#This Row],[Clean Row]])),"",IFERROR(IF(INDEX('Consolidated Games'!$J:$J,ChangeLog[[#This Row],[Clean Row]])="","",INDEX('Consolidated Games'!$J:$J,ChangeLog[[#This Row],[Clean Row]])),""))</f>
        <v>BERNARDETTE LEE JING FEI_x000D_
 CHRISTEL BOUVRON MEI YEN_x000D_
 JOSCELIN YEO WEI LING_x000D_
 NICOLETTE TEO WEI MIN</v>
      </c>
      <c r="Q201" s="31">
        <v>2115</v>
      </c>
      <c r="R201" s="66">
        <f>IFERROR(MATCH(T201,'Consolidated Games'!$T:$T,0),"—")</f>
        <v>2645</v>
      </c>
      <c r="S201" s="34" t="s">
        <v>7969</v>
      </c>
      <c r="T201">
        <v>2647</v>
      </c>
    </row>
    <row r="202" spans="1:27" ht="31.5" x14ac:dyDescent="0.25">
      <c r="A202" s="54">
        <v>198</v>
      </c>
      <c r="B202" s="31" t="s">
        <v>1</v>
      </c>
      <c r="C202" s="31"/>
      <c r="D202" s="31" t="s">
        <v>12686</v>
      </c>
      <c r="E202" s="46" t="str" cm="1">
        <f t="array" ref="E202">IF(NOT(ISNUMBER(ChangeLog[[#This Row],[Orig Row]])),"",IFERROR(INDEX(IF(ChangeLog[[#This Row],[Games]]="SEA Games",'SNOC SEAG'!$A:$A,IF(ChangeLog[[#This Row],[Games]]="Olympic Games",'SNOC OG'!$A:$A,IF(ChangeLog[[#This Row],[Games]]="Commonweatlh Games",'SNOC CW Games'!$A:$A,'SNOC AG'!$A:$A))),ChangeLog[[#This Row],[Orig Row]]),""))</f>
        <v>Bouvron Christel Mei Yen</v>
      </c>
      <c r="F202" s="31">
        <v>2003</v>
      </c>
      <c r="G202" s="31" t="s">
        <v>7519</v>
      </c>
      <c r="H202" s="35" t="s">
        <v>8060</v>
      </c>
      <c r="I202" s="32" t="str" cm="1">
        <f t="array" ref="I2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2" s="32" t="str" cm="1">
        <f t="array" ref="J2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100m Freestyle Relay (W)</v>
      </c>
      <c r="K202" s="32" t="str" cm="1">
        <f t="array" ref="K2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2" s="33" t="str">
        <f>IFERROR(IF(INDEX('Consolidated Games'!$D:$D,MATCH(ChangeLog[[#This Row],[ROW_ID]],'Consolidated Games'!$T:$T,0))="","",INDEX('Consolidated Games'!$D:$D,MATCH(ChangeLog[[#This Row],[ROW_ID]],'Consolidated Games'!$T:$T,0))),"")</f>
        <v>SWIMMING</v>
      </c>
      <c r="M202" s="33" t="str">
        <f>IFERROR(IF(INDEX('Consolidated Games'!$E:$E,MATCH(ChangeLog[[#This Row],[ROW_ID]],'Consolidated Games'!$T:$T,0))="","",INDEX('Consolidated Games'!$E:$E,MATCH(ChangeLog[[#This Row],[ROW_ID]],'Consolidated Games'!$T:$T,0))),"")</f>
        <v>SWIMMING</v>
      </c>
      <c r="N202" s="33" t="str" cm="1">
        <f t="array" ref="N202">IF(NOT(ISNUMBER(ChangeLog[[#This Row],[Clean Row]])),"",IFERROR(IF(INDEX('Consolidated Games'!$G:$G,ChangeLog[[#This Row],[Clean Row]])="","",INDEX('Consolidated Games'!$G:$G,ChangeLog[[#This Row],[Clean Row]])),""))</f>
        <v>4X100M FREESTYLE RELAY</v>
      </c>
      <c r="O202" s="33" t="str">
        <f>IFERROR(IF(INDEX('Consolidated Games'!$M:$M,MATCH(ChangeLog[[#This Row],[ROW_ID]],'Consolidated Games'!$T:$T,0))="","",INDEX('Consolidated Games'!$M:$M,MATCH(ChangeLog[[#This Row],[ROW_ID]],'Consolidated Games'!$T:$T,0))),"")</f>
        <v>GOLD</v>
      </c>
      <c r="P202" s="33" t="str" cm="1">
        <f t="array" ref="P202">IF(NOT(ISNUMBER(ChangeLog[[#This Row],[Clean Row]])),"",IFERROR(IF(INDEX('Consolidated Games'!$J:$J,ChangeLog[[#This Row],[Clean Row]])="","",INDEX('Consolidated Games'!$J:$J,ChangeLog[[#This Row],[Clean Row]])),""))</f>
        <v>BOUVRON CHRISTEL MEI YEN_x000D_
 JOSCELIN YEO WEI LING_x000D_
 LIM KIM TOR JACQUELINE_x000D_
 NICOLETTE TEO WEI MIN</v>
      </c>
      <c r="Q202" s="31">
        <v>2116</v>
      </c>
      <c r="R202" s="66">
        <f>IFERROR(MATCH(T202,'Consolidated Games'!$T:$T,0),"—")</f>
        <v>2646</v>
      </c>
      <c r="S202" s="34" t="s">
        <v>7969</v>
      </c>
      <c r="T202">
        <v>2648</v>
      </c>
    </row>
    <row r="203" spans="1:27" ht="31.5" x14ac:dyDescent="0.25">
      <c r="A203" s="54">
        <v>199</v>
      </c>
      <c r="B203" s="31" t="s">
        <v>1</v>
      </c>
      <c r="C203" s="31"/>
      <c r="D203" s="31" t="s">
        <v>12686</v>
      </c>
      <c r="E203" s="46" t="str" cm="1">
        <f t="array" ref="E203">IF(NOT(ISNUMBER(ChangeLog[[#This Row],[Orig Row]])),"",IFERROR(INDEX(IF(ChangeLog[[#This Row],[Games]]="SEA Games",'SNOC SEAG'!$A:$A,IF(ChangeLog[[#This Row],[Games]]="Olympic Games",'SNOC OG'!$A:$A,IF(ChangeLog[[#This Row],[Games]]="Commonweatlh Games",'SNOC CW Games'!$A:$A,'SNOC AG'!$A:$A))),ChangeLog[[#This Row],[Orig Row]]),""))</f>
        <v>Bouvron Christel</v>
      </c>
      <c r="F203" s="31">
        <v>2003</v>
      </c>
      <c r="G203" s="31" t="s">
        <v>7519</v>
      </c>
      <c r="H203" s="35" t="s">
        <v>8060</v>
      </c>
      <c r="I203" s="32" t="str" cm="1">
        <f t="array" ref="I2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203" s="32" t="str" cm="1">
        <f t="array" ref="J2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 x 200m Freestyle Relay Women</v>
      </c>
      <c r="K203" s="32" t="str" cm="1">
        <f t="array" ref="K2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03" s="33" t="str">
        <f>IFERROR(IF(INDEX('Consolidated Games'!$D:$D,MATCH(ChangeLog[[#This Row],[ROW_ID]],'Consolidated Games'!$T:$T,0))="","",INDEX('Consolidated Games'!$D:$D,MATCH(ChangeLog[[#This Row],[ROW_ID]],'Consolidated Games'!$T:$T,0))),"")</f>
        <v>SWIMMING</v>
      </c>
      <c r="M203" s="33" t="str">
        <f>IFERROR(IF(INDEX('Consolidated Games'!$E:$E,MATCH(ChangeLog[[#This Row],[ROW_ID]],'Consolidated Games'!$T:$T,0))="","",INDEX('Consolidated Games'!$E:$E,MATCH(ChangeLog[[#This Row],[ROW_ID]],'Consolidated Games'!$T:$T,0))),"")</f>
        <v>SWIMMING</v>
      </c>
      <c r="N203" s="33" t="str" cm="1">
        <f t="array" ref="N203">IF(NOT(ISNUMBER(ChangeLog[[#This Row],[Clean Row]])),"",IFERROR(IF(INDEX('Consolidated Games'!$G:$G,ChangeLog[[#This Row],[Clean Row]])="","",INDEX('Consolidated Games'!$G:$G,ChangeLog[[#This Row],[Clean Row]])),""))</f>
        <v>4X200M FREESTYLE RELAY</v>
      </c>
      <c r="O203" s="33" t="str">
        <f>IFERROR(IF(INDEX('Consolidated Games'!$M:$M,MATCH(ChangeLog[[#This Row],[ROW_ID]],'Consolidated Games'!$T:$T,0))="","",INDEX('Consolidated Games'!$M:$M,MATCH(ChangeLog[[#This Row],[ROW_ID]],'Consolidated Games'!$T:$T,0))),"")</f>
        <v>SILVER</v>
      </c>
      <c r="P203" s="33" t="str" cm="1">
        <f t="array" ref="P203">IF(NOT(ISNUMBER(ChangeLog[[#This Row],[Clean Row]])),"",IFERROR(IF(INDEX('Consolidated Games'!$J:$J,ChangeLog[[#This Row],[Clean Row]])="","",INDEX('Consolidated Games'!$J:$J,ChangeLog[[#This Row],[Clean Row]])),""))</f>
        <v>BOUVRON CHRISTEL_x000D_
 CHAN U-NICE_x000D_
 JOSCELIN YEO WEI LING_x000D_
 LYNETTE NG</v>
      </c>
      <c r="Q203" s="31">
        <v>2131</v>
      </c>
      <c r="R203" s="66">
        <f>IFERROR(MATCH(T203,'Consolidated Games'!$T:$T,0),"—")</f>
        <v>2647</v>
      </c>
      <c r="S203" s="34" t="s">
        <v>7969</v>
      </c>
      <c r="T203">
        <v>2649</v>
      </c>
    </row>
    <row r="204" spans="1:27" ht="31.5" x14ac:dyDescent="0.25">
      <c r="A204" s="54">
        <v>200</v>
      </c>
      <c r="B204" s="31" t="s">
        <v>1</v>
      </c>
      <c r="C204" s="31"/>
      <c r="D204" s="31" t="s">
        <v>12686</v>
      </c>
      <c r="E204" s="46" t="str" cm="1">
        <f t="array" ref="E204">IF(NOT(ISNUMBER(ChangeLog[[#This Row],[Orig Row]])),"",IFERROR(INDEX(IF(ChangeLog[[#This Row],[Games]]="SEA Games",'SNOC SEAG'!$A:$A,IF(ChangeLog[[#This Row],[Games]]="Olympic Games",'SNOC OG'!$A:$A,IF(ChangeLog[[#This Row],[Games]]="Commonweatlh Games",'SNOC CW Games'!$A:$A,'SNOC AG'!$A:$A))),ChangeLog[[#This Row],[Orig Row]]),""))</f>
        <v>Cai Xiaoli</v>
      </c>
      <c r="F204" s="31">
        <v>2003</v>
      </c>
      <c r="G204" s="31" t="s">
        <v>8003</v>
      </c>
      <c r="H204" s="35" t="s">
        <v>8060</v>
      </c>
      <c r="I204" s="32" t="str" cm="1">
        <f t="array" ref="I2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4" s="32" t="str" cm="1">
        <f t="array" ref="J2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204" s="32" t="str" cm="1">
        <f t="array" ref="K2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4" s="33" t="str">
        <f>IFERROR(IF(INDEX('Consolidated Games'!$D:$D,MATCH(ChangeLog[[#This Row],[ROW_ID]],'Consolidated Games'!$T:$T,0))="","",INDEX('Consolidated Games'!$D:$D,MATCH(ChangeLog[[#This Row],[ROW_ID]],'Consolidated Games'!$T:$T,0))),"")</f>
        <v>TABLE TENNIS</v>
      </c>
      <c r="M204" s="33" t="str">
        <f>IFERROR(IF(INDEX('Consolidated Games'!$E:$E,MATCH(ChangeLog[[#This Row],[ROW_ID]],'Consolidated Games'!$T:$T,0))="","",INDEX('Consolidated Games'!$E:$E,MATCH(ChangeLog[[#This Row],[ROW_ID]],'Consolidated Games'!$T:$T,0))),"")</f>
        <v>TABLE TENNIS</v>
      </c>
      <c r="N204" s="33" t="str" cm="1">
        <f t="array" ref="N204">IF(NOT(ISNUMBER(ChangeLog[[#This Row],[Clean Row]])),"",IFERROR(IF(INDEX('Consolidated Games'!$G:$G,ChangeLog[[#This Row],[Clean Row]])="","",INDEX('Consolidated Games'!$G:$G,ChangeLog[[#This Row],[Clean Row]])),""))</f>
        <v>DOUBLES</v>
      </c>
      <c r="O204" s="33" t="str">
        <f>IFERROR(IF(INDEX('Consolidated Games'!$M:$M,MATCH(ChangeLog[[#This Row],[ROW_ID]],'Consolidated Games'!$T:$T,0))="","",INDEX('Consolidated Games'!$M:$M,MATCH(ChangeLog[[#This Row],[ROW_ID]],'Consolidated Games'!$T:$T,0))),"")</f>
        <v>GOLD</v>
      </c>
      <c r="P204" s="33" t="str" cm="1">
        <f t="array" ref="P204">IF(NOT(ISNUMBER(ChangeLog[[#This Row],[Clean Row]])),"",IFERROR(IF(INDEX('Consolidated Games'!$J:$J,ChangeLog[[#This Row],[Clean Row]])="","",INDEX('Consolidated Games'!$J:$J,ChangeLog[[#This Row],[Clean Row]])),""))</f>
        <v>CAI XIAOLI
LI JIAWEI</v>
      </c>
      <c r="Q204" s="31">
        <v>2144</v>
      </c>
      <c r="R204" s="66">
        <f>IFERROR(MATCH(T204,'Consolidated Games'!$T:$T,0),"—")</f>
        <v>2725</v>
      </c>
      <c r="S204" s="34" t="s">
        <v>7969</v>
      </c>
      <c r="T204">
        <v>2727</v>
      </c>
    </row>
    <row r="205" spans="1:27" ht="31.5" x14ac:dyDescent="0.25">
      <c r="A205" s="54">
        <v>201</v>
      </c>
      <c r="B205" s="31" t="s">
        <v>1</v>
      </c>
      <c r="C205" s="31"/>
      <c r="D205" s="31" t="s">
        <v>12686</v>
      </c>
      <c r="E205" s="46" t="str" cm="1">
        <f t="array" ref="E205">IF(NOT(ISNUMBER(ChangeLog[[#This Row],[Orig Row]])),"",IFERROR(INDEX(IF(ChangeLog[[#This Row],[Games]]="SEA Games",'SNOC SEAG'!$A:$A,IF(ChangeLog[[#This Row],[Games]]="Olympic Games",'SNOC OG'!$A:$A,IF(ChangeLog[[#This Row],[Games]]="Commonweatlh Games",'SNOC CW Games'!$A:$A,'SNOC AG'!$A:$A))),ChangeLog[[#This Row],[Orig Row]]),""))</f>
        <v>Cai Xiaoli</v>
      </c>
      <c r="F205" s="31">
        <v>2003</v>
      </c>
      <c r="G205" s="31" t="s">
        <v>8003</v>
      </c>
      <c r="H205" s="35" t="s">
        <v>8060</v>
      </c>
      <c r="I205" s="32" t="str" cm="1">
        <f t="array" ref="I2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5" s="32" t="str" cm="1">
        <f t="array" ref="J2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Doubles</v>
      </c>
      <c r="K205" s="32" t="str" cm="1">
        <f t="array" ref="K2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5" s="33" t="str">
        <f>IFERROR(IF(INDEX('Consolidated Games'!$D:$D,MATCH(ChangeLog[[#This Row],[ROW_ID]],'Consolidated Games'!$T:$T,0))="","",INDEX('Consolidated Games'!$D:$D,MATCH(ChangeLog[[#This Row],[ROW_ID]],'Consolidated Games'!$T:$T,0))),"")</f>
        <v>TABLE TENNIS</v>
      </c>
      <c r="M205" s="33" t="str">
        <f>IFERROR(IF(INDEX('Consolidated Games'!$E:$E,MATCH(ChangeLog[[#This Row],[ROW_ID]],'Consolidated Games'!$T:$T,0))="","",INDEX('Consolidated Games'!$E:$E,MATCH(ChangeLog[[#This Row],[ROW_ID]],'Consolidated Games'!$T:$T,0))),"")</f>
        <v>TABLE TENNIS</v>
      </c>
      <c r="N205" s="33" t="str" cm="1">
        <f t="array" ref="N205">IF(NOT(ISNUMBER(ChangeLog[[#This Row],[Clean Row]])),"",IFERROR(IF(INDEX('Consolidated Games'!$G:$G,ChangeLog[[#This Row],[Clean Row]])="","",INDEX('Consolidated Games'!$G:$G,ChangeLog[[#This Row],[Clean Row]])),""))</f>
        <v>DOUBLES</v>
      </c>
      <c r="O205" s="33" t="str">
        <f>IFERROR(IF(INDEX('Consolidated Games'!$M:$M,MATCH(ChangeLog[[#This Row],[ROW_ID]],'Consolidated Games'!$T:$T,0))="","",INDEX('Consolidated Games'!$M:$M,MATCH(ChangeLog[[#This Row],[ROW_ID]],'Consolidated Games'!$T:$T,0))),"")</f>
        <v>GOLD</v>
      </c>
      <c r="P205" s="33" t="str" cm="1">
        <f t="array" ref="P205">IF(NOT(ISNUMBER(ChangeLog[[#This Row],[Clean Row]])),"",IFERROR(IF(INDEX('Consolidated Games'!$J:$J,ChangeLog[[#This Row],[Clean Row]])="","",INDEX('Consolidated Games'!$J:$J,ChangeLog[[#This Row],[Clean Row]])),""))</f>
        <v>CAI XIAOLI
ZHANG TAIYONG</v>
      </c>
      <c r="Q205" s="31">
        <v>2145</v>
      </c>
      <c r="R205" s="66">
        <f>IFERROR(MATCH(T205,'Consolidated Games'!$T:$T,0),"—")</f>
        <v>2726</v>
      </c>
      <c r="S205" s="34" t="s">
        <v>7969</v>
      </c>
      <c r="T205">
        <v>2728</v>
      </c>
    </row>
    <row r="206" spans="1:27" ht="31.5" x14ac:dyDescent="0.25">
      <c r="A206" s="54">
        <v>202</v>
      </c>
      <c r="B206" s="31" t="s">
        <v>1</v>
      </c>
      <c r="C206" s="31"/>
      <c r="D206" s="31" t="s">
        <v>12686</v>
      </c>
      <c r="E206" s="46" t="str" cm="1">
        <f t="array" ref="E206">IF(NOT(ISNUMBER(ChangeLog[[#This Row],[Orig Row]])),"",IFERROR(INDEX(IF(ChangeLog[[#This Row],[Games]]="SEA Games",'SNOC SEAG'!$A:$A,IF(ChangeLog[[#This Row],[Games]]="Olympic Games",'SNOC OG'!$A:$A,IF(ChangeLog[[#This Row],[Games]]="Commonweatlh Games",'SNOC CW Games'!$A:$A,'SNOC AG'!$A:$A))),ChangeLog[[#This Row],[Orig Row]]),""))</f>
        <v>Jing Junhong</v>
      </c>
      <c r="F206" s="31">
        <v>2003</v>
      </c>
      <c r="G206" s="31" t="s">
        <v>8003</v>
      </c>
      <c r="H206" s="35" t="s">
        <v>8060</v>
      </c>
      <c r="I206" s="32" t="str" cm="1">
        <f t="array" ref="I2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6" s="32" t="str" cm="1">
        <f t="array" ref="J2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06" s="32" t="str" cm="1">
        <f t="array" ref="K2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6" s="33" t="str">
        <f>IFERROR(IF(INDEX('Consolidated Games'!$D:$D,MATCH(ChangeLog[[#This Row],[ROW_ID]],'Consolidated Games'!$T:$T,0))="","",INDEX('Consolidated Games'!$D:$D,MATCH(ChangeLog[[#This Row],[ROW_ID]],'Consolidated Games'!$T:$T,0))),"")</f>
        <v>TABLE TENNIS</v>
      </c>
      <c r="M206" s="33" t="str">
        <f>IFERROR(IF(INDEX('Consolidated Games'!$E:$E,MATCH(ChangeLog[[#This Row],[ROW_ID]],'Consolidated Games'!$T:$T,0))="","",INDEX('Consolidated Games'!$E:$E,MATCH(ChangeLog[[#This Row],[ROW_ID]],'Consolidated Games'!$T:$T,0))),"")</f>
        <v>TABLE TENNIS</v>
      </c>
      <c r="N206" s="33" t="str" cm="1">
        <f t="array" ref="N206">IF(NOT(ISNUMBER(ChangeLog[[#This Row],[Clean Row]])),"",IFERROR(IF(INDEX('Consolidated Games'!$G:$G,ChangeLog[[#This Row],[Clean Row]])="","",INDEX('Consolidated Games'!$G:$G,ChangeLog[[#This Row],[Clean Row]])),""))</f>
        <v>DOUBLES</v>
      </c>
      <c r="O206" s="33" t="str">
        <f>IFERROR(IF(INDEX('Consolidated Games'!$M:$M,MATCH(ChangeLog[[#This Row],[ROW_ID]],'Consolidated Games'!$T:$T,0))="","",INDEX('Consolidated Games'!$M:$M,MATCH(ChangeLog[[#This Row],[ROW_ID]],'Consolidated Games'!$T:$T,0))),"")</f>
        <v>GOLD</v>
      </c>
      <c r="P206" s="33" t="str" cm="1">
        <f t="array" ref="P206">IF(NOT(ISNUMBER(ChangeLog[[#This Row],[Clean Row]])),"",IFERROR(IF(INDEX('Consolidated Games'!$J:$J,ChangeLog[[#This Row],[Clean Row]])="","",INDEX('Consolidated Games'!$J:$J,ChangeLog[[#This Row],[Clean Row]])),""))</f>
        <v>JING JUNHONG
LI JIA WEI</v>
      </c>
      <c r="Q206" s="31">
        <v>2148</v>
      </c>
      <c r="R206" s="66">
        <f>IFERROR(MATCH(T206,'Consolidated Games'!$T:$T,0),"—")</f>
        <v>2727</v>
      </c>
      <c r="S206" s="34" t="s">
        <v>7969</v>
      </c>
      <c r="T206">
        <v>2729</v>
      </c>
    </row>
    <row r="207" spans="1:27" ht="31.5" x14ac:dyDescent="0.25">
      <c r="A207" s="54">
        <v>203</v>
      </c>
      <c r="B207" s="31" t="s">
        <v>1</v>
      </c>
      <c r="C207" s="31"/>
      <c r="D207" s="31" t="s">
        <v>12686</v>
      </c>
      <c r="E207" s="46" t="str" cm="1">
        <f t="array" ref="E207">IF(NOT(ISNUMBER(ChangeLog[[#This Row],[Orig Row]])),"",IFERROR(INDEX(IF(ChangeLog[[#This Row],[Games]]="SEA Games",'SNOC SEAG'!$A:$A,IF(ChangeLog[[#This Row],[Games]]="Olympic Games",'SNOC OG'!$A:$A,IF(ChangeLog[[#This Row],[Games]]="Commonweatlh Games",'SNOC CW Games'!$A:$A,'SNOC AG'!$A:$A))),ChangeLog[[#This Row],[Orig Row]]),""))</f>
        <v>Jing Junhong</v>
      </c>
      <c r="F207" s="31">
        <v>2003</v>
      </c>
      <c r="G207" s="31" t="s">
        <v>8003</v>
      </c>
      <c r="H207" s="35" t="s">
        <v>8060</v>
      </c>
      <c r="I207" s="32" t="str" cm="1">
        <f t="array" ref="I2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7" s="32" t="str" cm="1">
        <f t="array" ref="J2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07" s="32" t="str" cm="1">
        <f t="array" ref="K2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7" s="33" t="str">
        <f>IFERROR(IF(INDEX('Consolidated Games'!$D:$D,MATCH(ChangeLog[[#This Row],[ROW_ID]],'Consolidated Games'!$T:$T,0))="","",INDEX('Consolidated Games'!$D:$D,MATCH(ChangeLog[[#This Row],[ROW_ID]],'Consolidated Games'!$T:$T,0))),"")</f>
        <v>TABLE TENNIS</v>
      </c>
      <c r="M207" s="33" t="str">
        <f>IFERROR(IF(INDEX('Consolidated Games'!$E:$E,MATCH(ChangeLog[[#This Row],[ROW_ID]],'Consolidated Games'!$T:$T,0))="","",INDEX('Consolidated Games'!$E:$E,MATCH(ChangeLog[[#This Row],[ROW_ID]],'Consolidated Games'!$T:$T,0))),"")</f>
        <v>TABLE TENNIS</v>
      </c>
      <c r="N207" s="33" t="str" cm="1">
        <f t="array" ref="N207">IF(NOT(ISNUMBER(ChangeLog[[#This Row],[Clean Row]])),"",IFERROR(IF(INDEX('Consolidated Games'!$G:$G,ChangeLog[[#This Row],[Clean Row]])="","",INDEX('Consolidated Games'!$G:$G,ChangeLog[[#This Row],[Clean Row]])),""))</f>
        <v>TEAM</v>
      </c>
      <c r="O207" s="33" t="str">
        <f>IFERROR(IF(INDEX('Consolidated Games'!$M:$M,MATCH(ChangeLog[[#This Row],[ROW_ID]],'Consolidated Games'!$T:$T,0))="","",INDEX('Consolidated Games'!$M:$M,MATCH(ChangeLog[[#This Row],[ROW_ID]],'Consolidated Games'!$T:$T,0))),"")</f>
        <v>GOLD</v>
      </c>
      <c r="P207" s="33" t="str" cm="1">
        <f t="array" ref="P207">IF(NOT(ISNUMBER(ChangeLog[[#This Row],[Clean Row]])),"",IFERROR(IF(INDEX('Consolidated Games'!$J:$J,ChangeLog[[#This Row],[Clean Row]])="","",INDEX('Consolidated Games'!$J:$J,ChangeLog[[#This Row],[Clean Row]])),""))</f>
        <v>JING JUNHONG
LI JIAWEI
 TAN PAEY FERN
 XU YAN
 ZHANG XUELING</v>
      </c>
      <c r="Q207" s="31">
        <v>2147</v>
      </c>
      <c r="R207" s="66">
        <f>IFERROR(MATCH(T207,'Consolidated Games'!$T:$T,0),"—")</f>
        <v>2728</v>
      </c>
      <c r="S207" s="34" t="s">
        <v>7969</v>
      </c>
      <c r="T207">
        <v>2730</v>
      </c>
    </row>
    <row r="208" spans="1:27" ht="31.5" x14ac:dyDescent="0.25">
      <c r="A208" s="54">
        <v>204</v>
      </c>
      <c r="B208" s="31" t="s">
        <v>1</v>
      </c>
      <c r="C208" s="31"/>
      <c r="D208" s="31" t="s">
        <v>12686</v>
      </c>
      <c r="E208" s="46" t="str" cm="1">
        <f t="array" ref="E208">IF(NOT(ISNUMBER(ChangeLog[[#This Row],[Orig Row]])),"",IFERROR(INDEX(IF(ChangeLog[[#This Row],[Games]]="SEA Games",'SNOC SEAG'!$A:$A,IF(ChangeLog[[#This Row],[Games]]="Olympic Games",'SNOC OG'!$A:$A,IF(ChangeLog[[#This Row],[Games]]="Commonweatlh Games",'SNOC CW Games'!$A:$A,'SNOC AG'!$A:$A))),ChangeLog[[#This Row],[Orig Row]]),""))</f>
        <v>Ho Jia Ren</v>
      </c>
      <c r="F208" s="31">
        <v>2003</v>
      </c>
      <c r="G208" s="31" t="s">
        <v>8003</v>
      </c>
      <c r="H208" s="35" t="s">
        <v>8060</v>
      </c>
      <c r="I208" s="32" t="str" cm="1">
        <f t="array" ref="I2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8" s="32" t="str" cm="1">
        <f t="array" ref="J2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08" s="32" t="str" cm="1">
        <f t="array" ref="K2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08" s="33" t="str">
        <f>IFERROR(IF(INDEX('Consolidated Games'!$D:$D,MATCH(ChangeLog[[#This Row],[ROW_ID]],'Consolidated Games'!$T:$T,0))="","",INDEX('Consolidated Games'!$D:$D,MATCH(ChangeLog[[#This Row],[ROW_ID]],'Consolidated Games'!$T:$T,0))),"")</f>
        <v>TABLE TENNIS</v>
      </c>
      <c r="M208" s="33" t="str">
        <f>IFERROR(IF(INDEX('Consolidated Games'!$E:$E,MATCH(ChangeLog[[#This Row],[ROW_ID]],'Consolidated Games'!$T:$T,0))="","",INDEX('Consolidated Games'!$E:$E,MATCH(ChangeLog[[#This Row],[ROW_ID]],'Consolidated Games'!$T:$T,0))),"")</f>
        <v>TABLE TENNIS</v>
      </c>
      <c r="N208" s="33" t="str" cm="1">
        <f t="array" ref="N208">IF(NOT(ISNUMBER(ChangeLog[[#This Row],[Clean Row]])),"",IFERROR(IF(INDEX('Consolidated Games'!$G:$G,ChangeLog[[#This Row],[Clean Row]])="","",INDEX('Consolidated Games'!$G:$G,ChangeLog[[#This Row],[Clean Row]])),""))</f>
        <v>TEAM</v>
      </c>
      <c r="O208" s="33" t="str">
        <f>IFERROR(IF(INDEX('Consolidated Games'!$M:$M,MATCH(ChangeLog[[#This Row],[ROW_ID]],'Consolidated Games'!$T:$T,0))="","",INDEX('Consolidated Games'!$M:$M,MATCH(ChangeLog[[#This Row],[ROW_ID]],'Consolidated Games'!$T:$T,0))),"")</f>
        <v>GOLD</v>
      </c>
      <c r="P208" s="33" t="str" cm="1">
        <f t="array" ref="P208">IF(NOT(ISNUMBER(ChangeLog[[#This Row],[Clean Row]])),"",IFERROR(IF(INDEX('Consolidated Games'!$J:$J,ChangeLog[[#This Row],[Clean Row]])="","",INDEX('Consolidated Games'!$J:$J,ChangeLog[[#This Row],[Clean Row]])),""))</f>
        <v>CAI XIAOLI
SEN YEW FAI
HO JIA REN
ZHANG TAIYONG</v>
      </c>
      <c r="Q208" s="31">
        <v>2146</v>
      </c>
      <c r="R208" s="66">
        <f>IFERROR(MATCH(T208,'Consolidated Games'!$T:$T,0),"—")</f>
        <v>2729</v>
      </c>
      <c r="S208" s="34" t="s">
        <v>7969</v>
      </c>
      <c r="T208">
        <v>2731</v>
      </c>
    </row>
    <row r="209" spans="1:20" ht="31.5" x14ac:dyDescent="0.25">
      <c r="A209" s="54">
        <v>205</v>
      </c>
      <c r="B209" s="31" t="s">
        <v>1</v>
      </c>
      <c r="C209" s="31"/>
      <c r="D209" s="31" t="s">
        <v>12686</v>
      </c>
      <c r="E209" s="46" t="str" cm="1">
        <f t="array" ref="E209">IF(NOT(ISNUMBER(ChangeLog[[#This Row],[Orig Row]])),"",IFERROR(INDEX(IF(ChangeLog[[#This Row],[Games]]="SEA Games",'SNOC SEAG'!$A:$A,IF(ChangeLog[[#This Row],[Games]]="Olympic Games",'SNOC OG'!$A:$A,IF(ChangeLog[[#This Row],[Games]]="Commonweatlh Games",'SNOC CW Games'!$A:$A,'SNOC AG'!$A:$A))),ChangeLog[[#This Row],[Orig Row]]),""))</f>
        <v>Jing Jun Hong</v>
      </c>
      <c r="F209" s="31">
        <v>2003</v>
      </c>
      <c r="G209" s="31" t="s">
        <v>8003</v>
      </c>
      <c r="H209" s="35" t="s">
        <v>8060</v>
      </c>
      <c r="I209" s="32" t="str" cm="1">
        <f t="array" ref="I2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09" s="32" t="str" cm="1">
        <f t="array" ref="J2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Doubles</v>
      </c>
      <c r="K209" s="32" t="str" cm="1">
        <f t="array" ref="K2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09" s="33" t="str">
        <f>IFERROR(IF(INDEX('Consolidated Games'!$D:$D,MATCH(ChangeLog[[#This Row],[ROW_ID]],'Consolidated Games'!$T:$T,0))="","",INDEX('Consolidated Games'!$D:$D,MATCH(ChangeLog[[#This Row],[ROW_ID]],'Consolidated Games'!$T:$T,0))),"")</f>
        <v>TABLE TENNIS</v>
      </c>
      <c r="M209" s="33" t="str">
        <f>IFERROR(IF(INDEX('Consolidated Games'!$E:$E,MATCH(ChangeLog[[#This Row],[ROW_ID]],'Consolidated Games'!$T:$T,0))="","",INDEX('Consolidated Games'!$E:$E,MATCH(ChangeLog[[#This Row],[ROW_ID]],'Consolidated Games'!$T:$T,0))),"")</f>
        <v>TABLE TENNIS</v>
      </c>
      <c r="N209" s="33" t="str" cm="1">
        <f t="array" ref="N209">IF(NOT(ISNUMBER(ChangeLog[[#This Row],[Clean Row]])),"",IFERROR(IF(INDEX('Consolidated Games'!$G:$G,ChangeLog[[#This Row],[Clean Row]])="","",INDEX('Consolidated Games'!$G:$G,ChangeLog[[#This Row],[Clean Row]])),""))</f>
        <v>DOUBLES</v>
      </c>
      <c r="O209" s="33" t="str">
        <f>IFERROR(IF(INDEX('Consolidated Games'!$M:$M,MATCH(ChangeLog[[#This Row],[ROW_ID]],'Consolidated Games'!$T:$T,0))="","",INDEX('Consolidated Games'!$M:$M,MATCH(ChangeLog[[#This Row],[ROW_ID]],'Consolidated Games'!$T:$T,0))),"")</f>
        <v>SILVER</v>
      </c>
      <c r="P209" s="33" t="str" cm="1">
        <f t="array" ref="P209">IF(NOT(ISNUMBER(ChangeLog[[#This Row],[Clean Row]])),"",IFERROR(IF(INDEX('Consolidated Games'!$J:$J,ChangeLog[[#This Row],[Clean Row]])="","",INDEX('Consolidated Games'!$J:$J,ChangeLog[[#This Row],[Clean Row]])),""))</f>
        <v>JING JUN HONG
ZHANG TAI YONG</v>
      </c>
      <c r="Q209" s="31">
        <v>2159</v>
      </c>
      <c r="R209" s="66">
        <f>IFERROR(MATCH(T209,'Consolidated Games'!$T:$T,0),"—")</f>
        <v>2730</v>
      </c>
      <c r="S209" s="34" t="s">
        <v>7969</v>
      </c>
      <c r="T209">
        <v>2732</v>
      </c>
    </row>
    <row r="210" spans="1:20" ht="31.5" x14ac:dyDescent="0.25">
      <c r="A210" s="54">
        <v>206</v>
      </c>
      <c r="B210" s="31" t="s">
        <v>1</v>
      </c>
      <c r="C210" s="31"/>
      <c r="D210" s="31" t="s">
        <v>12686</v>
      </c>
      <c r="E210" s="46" t="str" cm="1">
        <f t="array" ref="E210">IF(NOT(ISNUMBER(ChangeLog[[#This Row],[Orig Row]])),"",IFERROR(INDEX(IF(ChangeLog[[#This Row],[Games]]="SEA Games",'SNOC SEAG'!$A:$A,IF(ChangeLog[[#This Row],[Games]]="Olympic Games",'SNOC OG'!$A:$A,IF(ChangeLog[[#This Row],[Games]]="Commonweatlh Games",'SNOC CW Games'!$A:$A,'SNOC AG'!$A:$A))),ChangeLog[[#This Row],[Orig Row]]),""))</f>
        <v>Zhang Xueling</v>
      </c>
      <c r="F210" s="31">
        <v>2003</v>
      </c>
      <c r="G210" s="31" t="s">
        <v>8003</v>
      </c>
      <c r="H210" s="35" t="s">
        <v>8060</v>
      </c>
      <c r="I210" s="32" t="str" cm="1">
        <f t="array" ref="I2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Table Tennis</v>
      </c>
      <c r="J210" s="32" t="str" cm="1">
        <f t="array" ref="J2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10" s="32" t="str" cm="1">
        <f t="array" ref="K2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10" s="33" t="str">
        <f>IFERROR(IF(INDEX('Consolidated Games'!$D:$D,MATCH(ChangeLog[[#This Row],[ROW_ID]],'Consolidated Games'!$T:$T,0))="","",INDEX('Consolidated Games'!$D:$D,MATCH(ChangeLog[[#This Row],[ROW_ID]],'Consolidated Games'!$T:$T,0))),"")</f>
        <v>TABLE TENNIS</v>
      </c>
      <c r="M210" s="33" t="str">
        <f>IFERROR(IF(INDEX('Consolidated Games'!$E:$E,MATCH(ChangeLog[[#This Row],[ROW_ID]],'Consolidated Games'!$T:$T,0))="","",INDEX('Consolidated Games'!$E:$E,MATCH(ChangeLog[[#This Row],[ROW_ID]],'Consolidated Games'!$T:$T,0))),"")</f>
        <v>TABLE TENNIS</v>
      </c>
      <c r="N210" s="33" t="str" cm="1">
        <f t="array" ref="N210">IF(NOT(ISNUMBER(ChangeLog[[#This Row],[Clean Row]])),"",IFERROR(IF(INDEX('Consolidated Games'!$G:$G,ChangeLog[[#This Row],[Clean Row]])="","",INDEX('Consolidated Games'!$G:$G,ChangeLog[[#This Row],[Clean Row]])),""))</f>
        <v>DOUBLES</v>
      </c>
      <c r="O210" s="33" t="str">
        <f>IFERROR(IF(INDEX('Consolidated Games'!$M:$M,MATCH(ChangeLog[[#This Row],[ROW_ID]],'Consolidated Games'!$T:$T,0))="","",INDEX('Consolidated Games'!$M:$M,MATCH(ChangeLog[[#This Row],[ROW_ID]],'Consolidated Games'!$T:$T,0))),"")</f>
        <v>SILVER</v>
      </c>
      <c r="P210" s="33" t="str" cm="1">
        <f t="array" ref="P210">IF(NOT(ISNUMBER(ChangeLog[[#This Row],[Clean Row]])),"",IFERROR(IF(INDEX('Consolidated Games'!$J:$J,ChangeLog[[#This Row],[Clean Row]])="","",INDEX('Consolidated Games'!$J:$J,ChangeLog[[#This Row],[Clean Row]])),""))</f>
        <v>ZHANG XUELING
TAN PAEY FERN</v>
      </c>
      <c r="Q210" s="31">
        <v>2163</v>
      </c>
      <c r="R210" s="66">
        <f>IFERROR(MATCH(T210,'Consolidated Games'!$T:$T,0),"—")</f>
        <v>2731</v>
      </c>
      <c r="S210" s="34" t="s">
        <v>7969</v>
      </c>
      <c r="T210">
        <v>2733</v>
      </c>
    </row>
    <row r="211" spans="1:20" x14ac:dyDescent="0.25">
      <c r="A211" s="54">
        <v>207</v>
      </c>
      <c r="B211" s="31" t="s">
        <v>1</v>
      </c>
      <c r="C211" s="31"/>
      <c r="D211" s="31" t="s">
        <v>12686</v>
      </c>
      <c r="E211" s="31" t="str" cm="1">
        <f t="array" ref="E211">IF(NOT(ISNUMBER(ChangeLog[[#This Row],[Orig Row]])),"",IFERROR(INDEX(IF(ChangeLog[[#This Row],[Games]]="SEA Games",'SNOC SEAG'!$A:$A,IF(ChangeLog[[#This Row],[Games]]="Olympic Games",'SNOC OG'!$A:$A,IF(ChangeLog[[#This Row],[Games]]="Commonweatlh Games",'SNOC CW Games'!$A:$A,'SNOC AG'!$A:$A))),ChangeLog[[#This Row],[Orig Row]]),""))</f>
        <v>David Wee</v>
      </c>
      <c r="F211" s="31">
        <v>2003</v>
      </c>
      <c r="G211" s="31" t="s">
        <v>8059</v>
      </c>
      <c r="H211" s="35" t="s">
        <v>8100</v>
      </c>
      <c r="I211" s="32" t="str" cm="1">
        <f t="array" ref="I2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11" s="32" t="str" cm="1">
        <f t="array" ref="J2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Waterpolo (Men)</v>
      </c>
      <c r="K211" s="32" t="str" cm="1">
        <f t="array" ref="K2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11" s="33" t="str">
        <f>IFERROR(IF(INDEX('Consolidated Games'!$D:$D,MATCH(ChangeLog[[#This Row],[ROW_ID]],'Consolidated Games'!$T:$T,0))="","",INDEX('Consolidated Games'!$D:$D,MATCH(ChangeLog[[#This Row],[ROW_ID]],'Consolidated Games'!$T:$T,0))),"")</f>
        <v>WATER POLO</v>
      </c>
      <c r="M211" s="33" t="str">
        <f>IFERROR(IF(INDEX('Consolidated Games'!$E:$E,MATCH(ChangeLog[[#This Row],[ROW_ID]],'Consolidated Games'!$T:$T,0))="","",INDEX('Consolidated Games'!$E:$E,MATCH(ChangeLog[[#This Row],[ROW_ID]],'Consolidated Games'!$T:$T,0))),"")</f>
        <v>WATER POLO</v>
      </c>
      <c r="N211" s="33" t="str" cm="1">
        <f t="array" ref="N211">IF(NOT(ISNUMBER(ChangeLog[[#This Row],[Clean Row]])),"",IFERROR(IF(INDEX('Consolidated Games'!$G:$G,ChangeLog[[#This Row],[Clean Row]])="","",INDEX('Consolidated Games'!$G:$G,ChangeLog[[#This Row],[Clean Row]])),""))</f>
        <v>TEAM</v>
      </c>
      <c r="O211" s="33" t="str">
        <f>IFERROR(IF(INDEX('Consolidated Games'!$M:$M,MATCH(ChangeLog[[#This Row],[ROW_ID]],'Consolidated Games'!$T:$T,0))="","",INDEX('Consolidated Games'!$M:$M,MATCH(ChangeLog[[#This Row],[ROW_ID]],'Consolidated Games'!$T:$T,0))),"")</f>
        <v>GOLD</v>
      </c>
      <c r="P211" s="33" t="str" cm="1">
        <f t="array" ref="P211">IF(NOT(ISNUMBER(ChangeLog[[#This Row],[Clean Row]])),"",IFERROR(IF(INDEX('Consolidated Games'!$J:$J,ChangeLog[[#This Row],[Clean Row]])="","",INDEX('Consolidated Games'!$J:$J,ChangeLog[[#This Row],[Clean Row]])),""))</f>
        <v>DAVID WEE_x000D_
 EE YEW WENG DARREL_x000D_
 ENG SHAO LOONG NIGEL_x000D_
 HO KHAI WENG_x000D_
 LAU CHOK YEE_x000D_
 LEE KOK WANG ALVIN_x000D_
 LEE SAI MENG_x000D_
 LUO NAN_x000D_
 MALLAL GARRET CHARLES_x000D_
 NG EU LIEM_x000D_
 NG KER WEI_x000D_
 TAN CHIN TIONG NICHOLAS_x000D_
 TAN WEI KEONG TERENCE</v>
      </c>
      <c r="Q211" s="31">
        <v>2168</v>
      </c>
      <c r="R211" s="66">
        <f>IFERROR(MATCH(T211,'Consolidated Games'!$T:$T,0),"—")</f>
        <v>2648</v>
      </c>
      <c r="S211" s="34" t="s">
        <v>7969</v>
      </c>
      <c r="T211">
        <v>2650</v>
      </c>
    </row>
    <row r="212" spans="1:20" x14ac:dyDescent="0.25">
      <c r="A212" s="54">
        <v>208</v>
      </c>
      <c r="B212" s="31" t="s">
        <v>1</v>
      </c>
      <c r="C212" s="31"/>
      <c r="D212" s="31" t="s">
        <v>12686</v>
      </c>
      <c r="E212" s="31" t="str" cm="1">
        <f t="array" ref="E212">IF(NOT(ISNUMBER(ChangeLog[[#This Row],[Orig Row]])),"",IFERROR(INDEX(IF(ChangeLog[[#This Row],[Games]]="SEA Games",'SNOC SEAG'!$A:$A,IF(ChangeLog[[#This Row],[Games]]="Olympic Games",'SNOC OG'!$A:$A,IF(ChangeLog[[#This Row],[Games]]="Commonweatlh Games",'SNOC CW Games'!$A:$A,'SNOC AG'!$A:$A))),ChangeLog[[#This Row],[Orig Row]]),""))</f>
        <v>Chia Zeet Huey Charlene</v>
      </c>
      <c r="F212" s="31">
        <v>2005</v>
      </c>
      <c r="G212" s="31" t="s">
        <v>6909</v>
      </c>
      <c r="H212" s="35" t="s">
        <v>8051</v>
      </c>
      <c r="I212" s="32" t="str" cm="1">
        <f t="array" ref="I2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2" s="32" t="str" cm="1">
        <f t="array" ref="J2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12" s="32" t="str" cm="1">
        <f t="array" ref="K2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2" s="33" t="str">
        <f>IFERROR(IF(INDEX('Consolidated Games'!$D:$D,MATCH(ChangeLog[[#This Row],[ROW_ID]],'Consolidated Games'!$T:$T,0))="","",INDEX('Consolidated Games'!$D:$D,MATCH(ChangeLog[[#This Row],[ROW_ID]],'Consolidated Games'!$T:$T,0))),"")</f>
        <v>CUESPORTS</v>
      </c>
      <c r="M212" s="33" t="str">
        <f>IFERROR(IF(INDEX('Consolidated Games'!$E:$E,MATCH(ChangeLog[[#This Row],[ROW_ID]],'Consolidated Games'!$T:$T,0))="","",INDEX('Consolidated Games'!$E:$E,MATCH(ChangeLog[[#This Row],[ROW_ID]],'Consolidated Games'!$T:$T,0))),"")</f>
        <v>POOL</v>
      </c>
      <c r="N212" s="33" t="str" cm="1">
        <f t="array" ref="N212">IF(NOT(ISNUMBER(ChangeLog[[#This Row],[Clean Row]])),"",IFERROR(IF(INDEX('Consolidated Games'!$G:$G,ChangeLog[[#This Row],[Clean Row]])="","",INDEX('Consolidated Games'!$G:$G,ChangeLog[[#This Row],[Clean Row]])),""))</f>
        <v>8-BALL SINGLES</v>
      </c>
      <c r="O212" s="33" t="str">
        <f>IFERROR(IF(INDEX('Consolidated Games'!$M:$M,MATCH(ChangeLog[[#This Row],[ROW_ID]],'Consolidated Games'!$T:$T,0))="","",INDEX('Consolidated Games'!$M:$M,MATCH(ChangeLog[[#This Row],[ROW_ID]],'Consolidated Games'!$T:$T,0))),"")</f>
        <v>BRONZE</v>
      </c>
      <c r="P212" s="33" t="str" cm="1">
        <f t="array" ref="P212">IF(NOT(ISNUMBER(ChangeLog[[#This Row],[Clean Row]])),"",IFERROR(IF(INDEX('Consolidated Games'!$J:$J,ChangeLog[[#This Row],[Clean Row]])="","",INDEX('Consolidated Games'!$J:$J,ChangeLog[[#This Row],[Clean Row]])),""))</f>
        <v>CHIA ZEET HUEY CHARLENE</v>
      </c>
      <c r="Q212" s="31">
        <v>2200</v>
      </c>
      <c r="R212" s="66">
        <f>IFERROR(MATCH(T212,'Consolidated Games'!$T:$T,0),"—")</f>
        <v>2809</v>
      </c>
      <c r="S212" s="34" t="s">
        <v>7969</v>
      </c>
      <c r="T212">
        <v>2811</v>
      </c>
    </row>
    <row r="213" spans="1:20" x14ac:dyDescent="0.25">
      <c r="A213" s="54">
        <v>209</v>
      </c>
      <c r="B213" s="31" t="s">
        <v>1</v>
      </c>
      <c r="C213" s="31"/>
      <c r="D213" s="31" t="s">
        <v>12686</v>
      </c>
      <c r="E213" s="31" t="str" cm="1">
        <f t="array" ref="E213">IF(NOT(ISNUMBER(ChangeLog[[#This Row],[Orig Row]])),"",IFERROR(INDEX(IF(ChangeLog[[#This Row],[Games]]="SEA Games",'SNOC SEAG'!$A:$A,IF(ChangeLog[[#This Row],[Games]]="Olympic Games",'SNOC OG'!$A:$A,IF(ChangeLog[[#This Row],[Games]]="Commonweatlh Games",'SNOC CW Games'!$A:$A,'SNOC AG'!$A:$A))),ChangeLog[[#This Row],[Orig Row]]),""))</f>
        <v>Hoe Shu Wah</v>
      </c>
      <c r="F213" s="31">
        <v>2005</v>
      </c>
      <c r="G213" s="31" t="s">
        <v>6909</v>
      </c>
      <c r="H213" s="35" t="s">
        <v>8051</v>
      </c>
      <c r="I213" s="32" t="str" cm="1">
        <f t="array" ref="I2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3" s="32" t="str" cm="1">
        <f t="array" ref="J2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9-Ball Pool Singles</v>
      </c>
      <c r="K213" s="32" t="str" cm="1">
        <f t="array" ref="K2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3" s="33" t="str">
        <f>IFERROR(IF(INDEX('Consolidated Games'!$D:$D,MATCH(ChangeLog[[#This Row],[ROW_ID]],'Consolidated Games'!$T:$T,0))="","",INDEX('Consolidated Games'!$D:$D,MATCH(ChangeLog[[#This Row],[ROW_ID]],'Consolidated Games'!$T:$T,0))),"")</f>
        <v>CUESPORTS</v>
      </c>
      <c r="M213" s="33" t="str">
        <f>IFERROR(IF(INDEX('Consolidated Games'!$E:$E,MATCH(ChangeLog[[#This Row],[ROW_ID]],'Consolidated Games'!$T:$T,0))="","",INDEX('Consolidated Games'!$E:$E,MATCH(ChangeLog[[#This Row],[ROW_ID]],'Consolidated Games'!$T:$T,0))),"")</f>
        <v>POOL</v>
      </c>
      <c r="N213" s="33" t="str" cm="1">
        <f t="array" ref="N213">IF(NOT(ISNUMBER(ChangeLog[[#This Row],[Clean Row]])),"",IFERROR(IF(INDEX('Consolidated Games'!$G:$G,ChangeLog[[#This Row],[Clean Row]])="","",INDEX('Consolidated Games'!$G:$G,ChangeLog[[#This Row],[Clean Row]])),""))</f>
        <v>9-BALL SINGLES</v>
      </c>
      <c r="O213" s="33" t="str">
        <f>IFERROR(IF(INDEX('Consolidated Games'!$M:$M,MATCH(ChangeLog[[#This Row],[ROW_ID]],'Consolidated Games'!$T:$T,0))="","",INDEX('Consolidated Games'!$M:$M,MATCH(ChangeLog[[#This Row],[ROW_ID]],'Consolidated Games'!$T:$T,0))),"")</f>
        <v>BRONZE</v>
      </c>
      <c r="P213" s="33" t="str" cm="1">
        <f t="array" ref="P213">IF(NOT(ISNUMBER(ChangeLog[[#This Row],[Clean Row]])),"",IFERROR(IF(INDEX('Consolidated Games'!$J:$J,ChangeLog[[#This Row],[Clean Row]])="","",INDEX('Consolidated Games'!$J:$J,ChangeLog[[#This Row],[Clean Row]])),""))</f>
        <v>HOE SHU WAH</v>
      </c>
      <c r="Q213" s="31">
        <v>2201</v>
      </c>
      <c r="R213" s="66">
        <f>IFERROR(MATCH(T213,'Consolidated Games'!$T:$T,0),"—")</f>
        <v>2810</v>
      </c>
      <c r="S213" s="34" t="s">
        <v>7969</v>
      </c>
      <c r="T213">
        <v>2812</v>
      </c>
    </row>
    <row r="214" spans="1:20" x14ac:dyDescent="0.25">
      <c r="A214" s="54">
        <v>210</v>
      </c>
      <c r="B214" s="31" t="s">
        <v>1</v>
      </c>
      <c r="C214" s="31"/>
      <c r="D214" s="31" t="s">
        <v>12686</v>
      </c>
      <c r="E214" s="31" t="str" cm="1">
        <f t="array" ref="E214">IF(NOT(ISNUMBER(ChangeLog[[#This Row],[Orig Row]])),"",IFERROR(INDEX(IF(ChangeLog[[#This Row],[Games]]="SEA Games",'SNOC SEAG'!$A:$A,IF(ChangeLog[[#This Row],[Games]]="Olympic Games",'SNOC OG'!$A:$A,IF(ChangeLog[[#This Row],[Games]]="Commonweatlh Games",'SNOC CW Games'!$A:$A,'SNOC AG'!$A:$A))),ChangeLog[[#This Row],[Orig Row]]),""))</f>
        <v>Tey Choon Kiat</v>
      </c>
      <c r="F214" s="31">
        <v>2005</v>
      </c>
      <c r="G214" s="31" t="s">
        <v>6909</v>
      </c>
      <c r="H214" s="35" t="s">
        <v>8051</v>
      </c>
      <c r="I214" s="32" t="str" cm="1">
        <f t="array" ref="I2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4" s="32" t="str" cm="1">
        <f t="array" ref="J2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Singles</v>
      </c>
      <c r="K214" s="32" t="str" cm="1">
        <f t="array" ref="K2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4" s="33" t="str">
        <f>IFERROR(IF(INDEX('Consolidated Games'!$D:$D,MATCH(ChangeLog[[#This Row],[ROW_ID]],'Consolidated Games'!$T:$T,0))="","",INDEX('Consolidated Games'!$D:$D,MATCH(ChangeLog[[#This Row],[ROW_ID]],'Consolidated Games'!$T:$T,0))),"")</f>
        <v>CUESPORTS</v>
      </c>
      <c r="M214" s="33" t="str">
        <f>IFERROR(IF(INDEX('Consolidated Games'!$E:$E,MATCH(ChangeLog[[#This Row],[ROW_ID]],'Consolidated Games'!$T:$T,0))="","",INDEX('Consolidated Games'!$E:$E,MATCH(ChangeLog[[#This Row],[ROW_ID]],'Consolidated Games'!$T:$T,0))),"")</f>
        <v>POOL</v>
      </c>
      <c r="N214" s="33" t="str" cm="1">
        <f t="array" ref="N214">IF(NOT(ISNUMBER(ChangeLog[[#This Row],[Clean Row]])),"",IFERROR(IF(INDEX('Consolidated Games'!$G:$G,ChangeLog[[#This Row],[Clean Row]])="","",INDEX('Consolidated Games'!$G:$G,ChangeLog[[#This Row],[Clean Row]])),""))</f>
        <v>8-BALL SINGLES</v>
      </c>
      <c r="O214" s="33" t="str">
        <f>IFERROR(IF(INDEX('Consolidated Games'!$M:$M,MATCH(ChangeLog[[#This Row],[ROW_ID]],'Consolidated Games'!$T:$T,0))="","",INDEX('Consolidated Games'!$M:$M,MATCH(ChangeLog[[#This Row],[ROW_ID]],'Consolidated Games'!$T:$T,0))),"")</f>
        <v>BRONZE</v>
      </c>
      <c r="P214" s="33" t="str" cm="1">
        <f t="array" ref="P214">IF(NOT(ISNUMBER(ChangeLog[[#This Row],[Clean Row]])),"",IFERROR(IF(INDEX('Consolidated Games'!$J:$J,ChangeLog[[#This Row],[Clean Row]])="","",INDEX('Consolidated Games'!$J:$J,ChangeLog[[#This Row],[Clean Row]])),""))</f>
        <v>TEY CHOON KIAT</v>
      </c>
      <c r="Q214" s="31">
        <v>2202</v>
      </c>
      <c r="R214" s="66">
        <f>IFERROR(MATCH(T214,'Consolidated Games'!$T:$T,0),"—")</f>
        <v>2811</v>
      </c>
      <c r="S214" s="34" t="s">
        <v>7969</v>
      </c>
      <c r="T214">
        <v>2813</v>
      </c>
    </row>
    <row r="215" spans="1:20" x14ac:dyDescent="0.25">
      <c r="A215" s="54">
        <v>211</v>
      </c>
      <c r="B215" s="31" t="s">
        <v>1</v>
      </c>
      <c r="C215" s="31"/>
      <c r="D215" s="31" t="s">
        <v>12686</v>
      </c>
      <c r="E215" s="31" t="str" cm="1">
        <f t="array" ref="E215">IF(NOT(ISNUMBER(ChangeLog[[#This Row],[Orig Row]])),"",IFERROR(INDEX(IF(ChangeLog[[#This Row],[Games]]="SEA Games",'SNOC SEAG'!$A:$A,IF(ChangeLog[[#This Row],[Games]]="Olympic Games",'SNOC OG'!$A:$A,IF(ChangeLog[[#This Row],[Games]]="Commonweatlh Games",'SNOC CW Games'!$A:$A,'SNOC AG'!$A:$A))),ChangeLog[[#This Row],[Orig Row]]),""))</f>
        <v>Tey Choon Kiat_x000D_
 Chan Keng Kwang</v>
      </c>
      <c r="F215" s="31">
        <v>2005</v>
      </c>
      <c r="G215" s="31" t="s">
        <v>6909</v>
      </c>
      <c r="H215" s="35" t="s">
        <v>8051</v>
      </c>
      <c r="I215" s="32" t="str" cm="1">
        <f t="array" ref="I2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5" s="32" t="str" cm="1">
        <f t="array" ref="J2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Doubles</v>
      </c>
      <c r="K215" s="32" t="str" cm="1">
        <f t="array" ref="K2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5" s="33" t="str">
        <f>IFERROR(IF(INDEX('Consolidated Games'!$D:$D,MATCH(ChangeLog[[#This Row],[ROW_ID]],'Consolidated Games'!$T:$T,0))="","",INDEX('Consolidated Games'!$D:$D,MATCH(ChangeLog[[#This Row],[ROW_ID]],'Consolidated Games'!$T:$T,0))),"")</f>
        <v>CUESPORTS</v>
      </c>
      <c r="M215" s="33" t="str">
        <f>IFERROR(IF(INDEX('Consolidated Games'!$E:$E,MATCH(ChangeLog[[#This Row],[ROW_ID]],'Consolidated Games'!$T:$T,0))="","",INDEX('Consolidated Games'!$E:$E,MATCH(ChangeLog[[#This Row],[ROW_ID]],'Consolidated Games'!$T:$T,0))),"")</f>
        <v>POOL</v>
      </c>
      <c r="N215" s="33" t="str" cm="1">
        <f t="array" ref="N215">IF(NOT(ISNUMBER(ChangeLog[[#This Row],[Clean Row]])),"",IFERROR(IF(INDEX('Consolidated Games'!$G:$G,ChangeLog[[#This Row],[Clean Row]])="","",INDEX('Consolidated Games'!$G:$G,ChangeLog[[#This Row],[Clean Row]])),""))</f>
        <v>8-BALL DOUBLES</v>
      </c>
      <c r="O215" s="33" t="str">
        <f>IFERROR(IF(INDEX('Consolidated Games'!$M:$M,MATCH(ChangeLog[[#This Row],[ROW_ID]],'Consolidated Games'!$T:$T,0))="","",INDEX('Consolidated Games'!$M:$M,MATCH(ChangeLog[[#This Row],[ROW_ID]],'Consolidated Games'!$T:$T,0))),"")</f>
        <v>BRONZE</v>
      </c>
      <c r="P215" s="33" t="str" cm="1">
        <f t="array" ref="P215">IF(NOT(ISNUMBER(ChangeLog[[#This Row],[Clean Row]])),"",IFERROR(IF(INDEX('Consolidated Games'!$J:$J,ChangeLog[[#This Row],[Clean Row]])="","",INDEX('Consolidated Games'!$J:$J,ChangeLog[[#This Row],[Clean Row]])),""))</f>
        <v>TEY CHOON KIAT_x000D_
 CHAN KENG KWANG</v>
      </c>
      <c r="Q215" s="31">
        <v>2203</v>
      </c>
      <c r="R215" s="66">
        <f>IFERROR(MATCH(T215,'Consolidated Games'!$T:$T,0),"—")</f>
        <v>2812</v>
      </c>
      <c r="S215" s="34" t="s">
        <v>7969</v>
      </c>
      <c r="T215">
        <v>2814</v>
      </c>
    </row>
    <row r="216" spans="1:20" x14ac:dyDescent="0.25">
      <c r="A216" s="54">
        <v>212</v>
      </c>
      <c r="B216" s="31" t="s">
        <v>1</v>
      </c>
      <c r="C216" s="31"/>
      <c r="D216" s="31" t="s">
        <v>12686</v>
      </c>
      <c r="E216" s="31" t="str" cm="1">
        <f t="array" ref="E216">IF(NOT(ISNUMBER(ChangeLog[[#This Row],[Orig Row]])),"",IFERROR(INDEX(IF(ChangeLog[[#This Row],[Games]]="SEA Games",'SNOC SEAG'!$A:$A,IF(ChangeLog[[#This Row],[Games]]="Olympic Games",'SNOC OG'!$A:$A,IF(ChangeLog[[#This Row],[Games]]="Commonweatlh Games",'SNOC CW Games'!$A:$A,'SNOC AG'!$A:$A))),ChangeLog[[#This Row],[Orig Row]]),""))</f>
        <v>Toh Lian Han_x000D_
 Chan Keng Kwang</v>
      </c>
      <c r="F216" s="31">
        <v>2005</v>
      </c>
      <c r="G216" s="31" t="s">
        <v>6909</v>
      </c>
      <c r="H216" s="35" t="s">
        <v>8051</v>
      </c>
      <c r="I216" s="32" t="str" cm="1">
        <f t="array" ref="I2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6" s="32" t="str" cm="1">
        <f t="array" ref="J2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9-Ball Pool Doubles</v>
      </c>
      <c r="K216" s="32" t="str" cm="1">
        <f t="array" ref="K2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16" s="33" t="str">
        <f>IFERROR(IF(INDEX('Consolidated Games'!$D:$D,MATCH(ChangeLog[[#This Row],[ROW_ID]],'Consolidated Games'!$T:$T,0))="","",INDEX('Consolidated Games'!$D:$D,MATCH(ChangeLog[[#This Row],[ROW_ID]],'Consolidated Games'!$T:$T,0))),"")</f>
        <v>CUESPORTS</v>
      </c>
      <c r="M216" s="33" t="str">
        <f>IFERROR(IF(INDEX('Consolidated Games'!$E:$E,MATCH(ChangeLog[[#This Row],[ROW_ID]],'Consolidated Games'!$T:$T,0))="","",INDEX('Consolidated Games'!$E:$E,MATCH(ChangeLog[[#This Row],[ROW_ID]],'Consolidated Games'!$T:$T,0))),"")</f>
        <v>POOL</v>
      </c>
      <c r="N216" s="33" t="str" cm="1">
        <f t="array" ref="N216">IF(NOT(ISNUMBER(ChangeLog[[#This Row],[Clean Row]])),"",IFERROR(IF(INDEX('Consolidated Games'!$G:$G,ChangeLog[[#This Row],[Clean Row]])="","",INDEX('Consolidated Games'!$G:$G,ChangeLog[[#This Row],[Clean Row]])),""))</f>
        <v>9-BALL DOUBLES</v>
      </c>
      <c r="O216" s="33" t="str">
        <f>IFERROR(IF(INDEX('Consolidated Games'!$M:$M,MATCH(ChangeLog[[#This Row],[ROW_ID]],'Consolidated Games'!$T:$T,0))="","",INDEX('Consolidated Games'!$M:$M,MATCH(ChangeLog[[#This Row],[ROW_ID]],'Consolidated Games'!$T:$T,0))),"")</f>
        <v>BRONZE</v>
      </c>
      <c r="P216" s="33" t="str" cm="1">
        <f t="array" ref="P216">IF(NOT(ISNUMBER(ChangeLog[[#This Row],[Clean Row]])),"",IFERROR(IF(INDEX('Consolidated Games'!$J:$J,ChangeLog[[#This Row],[Clean Row]])="","",INDEX('Consolidated Games'!$J:$J,ChangeLog[[#This Row],[Clean Row]])),""))</f>
        <v>TOH LIAN HAN_x000D_
 CHAN KENG KWANG</v>
      </c>
      <c r="Q216" s="31">
        <v>2204</v>
      </c>
      <c r="R216" s="66">
        <f>IFERROR(MATCH(T216,'Consolidated Games'!$T:$T,0),"—")</f>
        <v>2813</v>
      </c>
      <c r="S216" s="34" t="s">
        <v>7969</v>
      </c>
      <c r="T216">
        <v>2815</v>
      </c>
    </row>
    <row r="217" spans="1:20" x14ac:dyDescent="0.25">
      <c r="A217" s="54">
        <v>213</v>
      </c>
      <c r="B217" s="31" t="s">
        <v>1</v>
      </c>
      <c r="C217" s="31"/>
      <c r="D217" s="31" t="s">
        <v>12686</v>
      </c>
      <c r="E217" s="31" t="str" cm="1">
        <f t="array" ref="E217">IF(NOT(ISNUMBER(ChangeLog[[#This Row],[Orig Row]])),"",IFERROR(INDEX(IF(ChangeLog[[#This Row],[Games]]="SEA Games",'SNOC SEAG'!$A:$A,IF(ChangeLog[[#This Row],[Games]]="Olympic Games",'SNOC OG'!$A:$A,IF(ChangeLog[[#This Row],[Games]]="Commonweatlh Games",'SNOC CW Games'!$A:$A,'SNOC AG'!$A:$A))),ChangeLog[[#This Row],[Orig Row]]),""))</f>
        <v>Chan Keng Kwang</v>
      </c>
      <c r="F217" s="31">
        <v>2005</v>
      </c>
      <c r="G217" s="31" t="s">
        <v>6909</v>
      </c>
      <c r="H217" s="35" t="s">
        <v>8051</v>
      </c>
      <c r="I217" s="32" t="str" cm="1">
        <f t="array" ref="I2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7" s="32" t="str" cm="1">
        <f t="array" ref="J2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9-Ball Pool Singles</v>
      </c>
      <c r="K217" s="32" t="str" cm="1">
        <f t="array" ref="K2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17" s="33" t="str">
        <f>IFERROR(IF(INDEX('Consolidated Games'!$D:$D,MATCH(ChangeLog[[#This Row],[ROW_ID]],'Consolidated Games'!$T:$T,0))="","",INDEX('Consolidated Games'!$D:$D,MATCH(ChangeLog[[#This Row],[ROW_ID]],'Consolidated Games'!$T:$T,0))),"")</f>
        <v>CUESPORTS</v>
      </c>
      <c r="M217" s="33" t="str">
        <f>IFERROR(IF(INDEX('Consolidated Games'!$E:$E,MATCH(ChangeLog[[#This Row],[ROW_ID]],'Consolidated Games'!$T:$T,0))="","",INDEX('Consolidated Games'!$E:$E,MATCH(ChangeLog[[#This Row],[ROW_ID]],'Consolidated Games'!$T:$T,0))),"")</f>
        <v>POOL</v>
      </c>
      <c r="N217" s="33" t="str" cm="1">
        <f t="array" ref="N217">IF(NOT(ISNUMBER(ChangeLog[[#This Row],[Clean Row]])),"",IFERROR(IF(INDEX('Consolidated Games'!$G:$G,ChangeLog[[#This Row],[Clean Row]])="","",INDEX('Consolidated Games'!$G:$G,ChangeLog[[#This Row],[Clean Row]])),""))</f>
        <v>9-BALL SINGLES</v>
      </c>
      <c r="O217" s="33" t="str">
        <f>IFERROR(IF(INDEX('Consolidated Games'!$M:$M,MATCH(ChangeLog[[#This Row],[ROW_ID]],'Consolidated Games'!$T:$T,0))="","",INDEX('Consolidated Games'!$M:$M,MATCH(ChangeLog[[#This Row],[ROW_ID]],'Consolidated Games'!$T:$T,0))),"")</f>
        <v>GOLD</v>
      </c>
      <c r="P217" s="33" t="str" cm="1">
        <f t="array" ref="P217">IF(NOT(ISNUMBER(ChangeLog[[#This Row],[Clean Row]])),"",IFERROR(IF(INDEX('Consolidated Games'!$J:$J,ChangeLog[[#This Row],[Clean Row]])="","",INDEX('Consolidated Games'!$J:$J,ChangeLog[[#This Row],[Clean Row]])),""))</f>
        <v>CHAN KENG KWANG</v>
      </c>
      <c r="Q217" s="31">
        <v>2205</v>
      </c>
      <c r="R217" s="66">
        <f>IFERROR(MATCH(T217,'Consolidated Games'!$T:$T,0),"—")</f>
        <v>2814</v>
      </c>
      <c r="S217" s="34" t="s">
        <v>7969</v>
      </c>
      <c r="T217">
        <v>2816</v>
      </c>
    </row>
    <row r="218" spans="1:20" x14ac:dyDescent="0.25">
      <c r="A218" s="54">
        <v>214</v>
      </c>
      <c r="B218" s="31" t="s">
        <v>1</v>
      </c>
      <c r="C218" s="31"/>
      <c r="D218" s="31" t="s">
        <v>12686</v>
      </c>
      <c r="E218" s="31" t="str" cm="1">
        <f t="array" ref="E218">IF(NOT(ISNUMBER(ChangeLog[[#This Row],[Orig Row]])),"",IFERROR(INDEX(IF(ChangeLog[[#This Row],[Games]]="SEA Games",'SNOC SEAG'!$A:$A,IF(ChangeLog[[#This Row],[Games]]="Olympic Games",'SNOC OG'!$A:$A,IF(ChangeLog[[#This Row],[Games]]="Commonweatlh Games",'SNOC CW Games'!$A:$A,'SNOC AG'!$A:$A))),ChangeLog[[#This Row],[Orig Row]]),""))</f>
        <v>Hoe Shu Wah</v>
      </c>
      <c r="F218" s="31">
        <v>2005</v>
      </c>
      <c r="G218" s="31" t="s">
        <v>6909</v>
      </c>
      <c r="H218" s="35" t="s">
        <v>8051</v>
      </c>
      <c r="I218" s="32" t="str" cm="1">
        <f t="array" ref="I2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8" s="32" t="str" cm="1">
        <f t="array" ref="J2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18" s="32" t="str" cm="1">
        <f t="array" ref="K2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18" s="33" t="str">
        <f>IFERROR(IF(INDEX('Consolidated Games'!$D:$D,MATCH(ChangeLog[[#This Row],[ROW_ID]],'Consolidated Games'!$T:$T,0))="","",INDEX('Consolidated Games'!$D:$D,MATCH(ChangeLog[[#This Row],[ROW_ID]],'Consolidated Games'!$T:$T,0))),"")</f>
        <v>CUESPORTS</v>
      </c>
      <c r="M218" s="33" t="str">
        <f>IFERROR(IF(INDEX('Consolidated Games'!$E:$E,MATCH(ChangeLog[[#This Row],[ROW_ID]],'Consolidated Games'!$T:$T,0))="","",INDEX('Consolidated Games'!$E:$E,MATCH(ChangeLog[[#This Row],[ROW_ID]],'Consolidated Games'!$T:$T,0))),"")</f>
        <v>POOL</v>
      </c>
      <c r="N218" s="33" t="str" cm="1">
        <f t="array" ref="N218">IF(NOT(ISNUMBER(ChangeLog[[#This Row],[Clean Row]])),"",IFERROR(IF(INDEX('Consolidated Games'!$G:$G,ChangeLog[[#This Row],[Clean Row]])="","",INDEX('Consolidated Games'!$G:$G,ChangeLog[[#This Row],[Clean Row]])),""))</f>
        <v>8-BALL SINGLES</v>
      </c>
      <c r="O218" s="33" t="str">
        <f>IFERROR(IF(INDEX('Consolidated Games'!$M:$M,MATCH(ChangeLog[[#This Row],[ROW_ID]],'Consolidated Games'!$T:$T,0))="","",INDEX('Consolidated Games'!$M:$M,MATCH(ChangeLog[[#This Row],[ROW_ID]],'Consolidated Games'!$T:$T,0))),"")</f>
        <v>SILVER</v>
      </c>
      <c r="P218" s="33" t="str" cm="1">
        <f t="array" ref="P218">IF(NOT(ISNUMBER(ChangeLog[[#This Row],[Clean Row]])),"",IFERROR(IF(INDEX('Consolidated Games'!$J:$J,ChangeLog[[#This Row],[Clean Row]])="","",INDEX('Consolidated Games'!$J:$J,ChangeLog[[#This Row],[Clean Row]])),""))</f>
        <v>HOE SHU WAH</v>
      </c>
      <c r="Q218" s="31">
        <v>2206</v>
      </c>
      <c r="R218" s="66">
        <f>IFERROR(MATCH(T218,'Consolidated Games'!$T:$T,0),"—")</f>
        <v>2815</v>
      </c>
      <c r="S218" s="34" t="s">
        <v>7969</v>
      </c>
      <c r="T218">
        <v>2817</v>
      </c>
    </row>
    <row r="219" spans="1:20" x14ac:dyDescent="0.25">
      <c r="A219" s="54">
        <v>215</v>
      </c>
      <c r="B219" s="31" t="s">
        <v>1</v>
      </c>
      <c r="C219" s="31"/>
      <c r="D219" s="31" t="s">
        <v>12686</v>
      </c>
      <c r="E219" s="31" t="str" cm="1">
        <f t="array" ref="E219">IF(NOT(ISNUMBER(ChangeLog[[#This Row],[Orig Row]])),"",IFERROR(INDEX(IF(ChangeLog[[#This Row],[Games]]="SEA Games",'SNOC SEAG'!$A:$A,IF(ChangeLog[[#This Row],[Games]]="Olympic Games",'SNOC OG'!$A:$A,IF(ChangeLog[[#This Row],[Games]]="Commonweatlh Games",'SNOC CW Games'!$A:$A,'SNOC AG'!$A:$A))),ChangeLog[[#This Row],[Orig Row]]),""))</f>
        <v>Puan Yi Wei Alex_x000D_
 E Boon Aun Keith</v>
      </c>
      <c r="F219" s="31">
        <v>2005</v>
      </c>
      <c r="G219" s="31" t="s">
        <v>6909</v>
      </c>
      <c r="H219" s="35" t="s">
        <v>8051</v>
      </c>
      <c r="I219" s="32" t="str" cm="1">
        <f t="array" ref="I2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19" s="32" t="str" cm="1">
        <f t="array" ref="J2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19" s="32" t="str" cm="1">
        <f t="array" ref="K2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19" s="33" t="str">
        <f>IFERROR(IF(INDEX('Consolidated Games'!$D:$D,MATCH(ChangeLog[[#This Row],[ROW_ID]],'Consolidated Games'!$T:$T,0))="","",INDEX('Consolidated Games'!$D:$D,MATCH(ChangeLog[[#This Row],[ROW_ID]],'Consolidated Games'!$T:$T,0))),"")</f>
        <v>CUESPORTS</v>
      </c>
      <c r="M219" s="33" t="str">
        <f>IFERROR(IF(INDEX('Consolidated Games'!$E:$E,MATCH(ChangeLog[[#This Row],[ROW_ID]],'Consolidated Games'!$T:$T,0))="","",INDEX('Consolidated Games'!$E:$E,MATCH(ChangeLog[[#This Row],[ROW_ID]],'Consolidated Games'!$T:$T,0))),"")</f>
        <v>SNOOKER</v>
      </c>
      <c r="N219" s="33" t="str" cm="1">
        <f t="array" ref="N219">IF(NOT(ISNUMBER(ChangeLog[[#This Row],[Clean Row]])),"",IFERROR(IF(INDEX('Consolidated Games'!$G:$G,ChangeLog[[#This Row],[Clean Row]])="","",INDEX('Consolidated Games'!$G:$G,ChangeLog[[#This Row],[Clean Row]])),""))</f>
        <v>DOUBLES</v>
      </c>
      <c r="O219" s="33" t="str">
        <f>IFERROR(IF(INDEX('Consolidated Games'!$M:$M,MATCH(ChangeLog[[#This Row],[ROW_ID]],'Consolidated Games'!$T:$T,0))="","",INDEX('Consolidated Games'!$M:$M,MATCH(ChangeLog[[#This Row],[ROW_ID]],'Consolidated Games'!$T:$T,0))),"")</f>
        <v>SILVER</v>
      </c>
      <c r="P219" s="33" t="str" cm="1">
        <f t="array" ref="P219">IF(NOT(ISNUMBER(ChangeLog[[#This Row],[Clean Row]])),"",IFERROR(IF(INDEX('Consolidated Games'!$J:$J,ChangeLog[[#This Row],[Clean Row]])="","",INDEX('Consolidated Games'!$J:$J,ChangeLog[[#This Row],[Clean Row]])),""))</f>
        <v>PUAN YI WEI ALEX_x000D_
 E BOON AUN KEITH</v>
      </c>
      <c r="Q219" s="31">
        <v>2207</v>
      </c>
      <c r="R219" s="66">
        <f>IFERROR(MATCH(T219,'Consolidated Games'!$T:$T,0),"—")</f>
        <v>2816</v>
      </c>
      <c r="S219" s="34" t="s">
        <v>7969</v>
      </c>
      <c r="T219">
        <v>2818</v>
      </c>
    </row>
    <row r="220" spans="1:20" x14ac:dyDescent="0.25">
      <c r="A220" s="54">
        <v>216</v>
      </c>
      <c r="B220" s="31" t="s">
        <v>1</v>
      </c>
      <c r="C220" s="31"/>
      <c r="D220" s="31" t="s">
        <v>12686</v>
      </c>
      <c r="E220" s="31" t="str" cm="1">
        <f t="array" ref="E220">IF(NOT(ISNUMBER(ChangeLog[[#This Row],[Orig Row]])),"",IFERROR(INDEX(IF(ChangeLog[[#This Row],[Games]]="SEA Games",'SNOC SEAG'!$A:$A,IF(ChangeLog[[#This Row],[Games]]="Olympic Games",'SNOC OG'!$A:$A,IF(ChangeLog[[#This Row],[Games]]="Commonweatlh Games",'SNOC CW Games'!$A:$A,'SNOC AG'!$A:$A))),ChangeLog[[#This Row],[Orig Row]]),""))</f>
        <v>Heo Boon Huay</v>
      </c>
      <c r="F220" s="31">
        <v>2005</v>
      </c>
      <c r="G220" s="31" t="s">
        <v>6909</v>
      </c>
      <c r="H220" s="35" t="s">
        <v>8105</v>
      </c>
      <c r="I220" s="32" t="str" cm="1">
        <f t="array" ref="I2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20" s="32" t="str" cm="1">
        <f t="array" ref="J2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Singles</v>
      </c>
      <c r="K220" s="32" t="str" cm="1">
        <f t="array" ref="K2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0" s="33" t="str">
        <f>IFERROR(IF(INDEX('Consolidated Games'!$D:$D,MATCH(ChangeLog[[#This Row],[ROW_ID]],'Consolidated Games'!$T:$T,0))="","",INDEX('Consolidated Games'!$D:$D,MATCH(ChangeLog[[#This Row],[ROW_ID]],'Consolidated Games'!$T:$T,0))),"")</f>
        <v>PETANQUE</v>
      </c>
      <c r="M220" s="33" t="str">
        <f>IFERROR(IF(INDEX('Consolidated Games'!$E:$E,MATCH(ChangeLog[[#This Row],[ROW_ID]],'Consolidated Games'!$T:$T,0))="","",INDEX('Consolidated Games'!$E:$E,MATCH(ChangeLog[[#This Row],[ROW_ID]],'Consolidated Games'!$T:$T,0))),"")</f>
        <v>PETANQUE</v>
      </c>
      <c r="N220" s="33" t="str" cm="1">
        <f t="array" ref="N220">IF(NOT(ISNUMBER(ChangeLog[[#This Row],[Clean Row]])),"",IFERROR(IF(INDEX('Consolidated Games'!$G:$G,ChangeLog[[#This Row],[Clean Row]])="","",INDEX('Consolidated Games'!$G:$G,ChangeLog[[#This Row],[Clean Row]])),""))</f>
        <v>SINGLES</v>
      </c>
      <c r="O220" s="33" t="str">
        <f>IFERROR(IF(INDEX('Consolidated Games'!$M:$M,MATCH(ChangeLog[[#This Row],[ROW_ID]],'Consolidated Games'!$T:$T,0))="","",INDEX('Consolidated Games'!$M:$M,MATCH(ChangeLog[[#This Row],[ROW_ID]],'Consolidated Games'!$T:$T,0))),"")</f>
        <v>BRONZE</v>
      </c>
      <c r="P220" s="33" t="str" cm="1">
        <f t="array" ref="P220">IF(NOT(ISNUMBER(ChangeLog[[#This Row],[Clean Row]])),"",IFERROR(IF(INDEX('Consolidated Games'!$J:$J,ChangeLog[[#This Row],[Clean Row]])="","",INDEX('Consolidated Games'!$J:$J,ChangeLog[[#This Row],[Clean Row]])),""))</f>
        <v>HEO BOON HUAY</v>
      </c>
      <c r="Q220" s="31">
        <v>2240</v>
      </c>
      <c r="R220" s="66">
        <f>IFERROR(MATCH(T220,'Consolidated Games'!$T:$T,0),"—")</f>
        <v>2839</v>
      </c>
      <c r="S220" s="34" t="s">
        <v>7969</v>
      </c>
      <c r="T220">
        <v>2841</v>
      </c>
    </row>
    <row r="221" spans="1:20" x14ac:dyDescent="0.25">
      <c r="A221" s="54">
        <v>217</v>
      </c>
      <c r="B221" s="31" t="s">
        <v>1</v>
      </c>
      <c r="C221" s="31"/>
      <c r="D221" s="31" t="s">
        <v>12686</v>
      </c>
      <c r="E221" s="31" t="str" cm="1">
        <f t="array" ref="E221">IF(NOT(ISNUMBER(ChangeLog[[#This Row],[Orig Row]])),"",IFERROR(INDEX(IF(ChangeLog[[#This Row],[Games]]="SEA Games",'SNOC SEAG'!$A:$A,IF(ChangeLog[[#This Row],[Games]]="Olympic Games",'SNOC OG'!$A:$A,IF(ChangeLog[[#This Row],[Games]]="Commonweatlh Games",'SNOC CW Games'!$A:$A,'SNOC AG'!$A:$A))),ChangeLog[[#This Row],[Orig Row]]),""))</f>
        <v>Heo Boon Huay_x000D_
 Goh Hoei Bin</v>
      </c>
      <c r="F221" s="31">
        <v>2005</v>
      </c>
      <c r="G221" s="31" t="s">
        <v>6909</v>
      </c>
      <c r="H221" s="35" t="s">
        <v>8105</v>
      </c>
      <c r="I221" s="32" t="str" cm="1">
        <f t="array" ref="I2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21" s="32" t="str" cm="1">
        <f t="array" ref="J2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Doubles</v>
      </c>
      <c r="K221" s="32" t="str" cm="1">
        <f t="array" ref="K2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1" s="33" t="str">
        <f>IFERROR(IF(INDEX('Consolidated Games'!$D:$D,MATCH(ChangeLog[[#This Row],[ROW_ID]],'Consolidated Games'!$T:$T,0))="","",INDEX('Consolidated Games'!$D:$D,MATCH(ChangeLog[[#This Row],[ROW_ID]],'Consolidated Games'!$T:$T,0))),"")</f>
        <v>PETANQUE</v>
      </c>
      <c r="M221" s="33" t="str">
        <f>IFERROR(IF(INDEX('Consolidated Games'!$E:$E,MATCH(ChangeLog[[#This Row],[ROW_ID]],'Consolidated Games'!$T:$T,0))="","",INDEX('Consolidated Games'!$E:$E,MATCH(ChangeLog[[#This Row],[ROW_ID]],'Consolidated Games'!$T:$T,0))),"")</f>
        <v>PETANQUE</v>
      </c>
      <c r="N221" s="33" t="str" cm="1">
        <f t="array" ref="N221">IF(NOT(ISNUMBER(ChangeLog[[#This Row],[Clean Row]])),"",IFERROR(IF(INDEX('Consolidated Games'!$G:$G,ChangeLog[[#This Row],[Clean Row]])="","",INDEX('Consolidated Games'!$G:$G,ChangeLog[[#This Row],[Clean Row]])),""))</f>
        <v>DOUBLES</v>
      </c>
      <c r="O221" s="33" t="str">
        <f>IFERROR(IF(INDEX('Consolidated Games'!$M:$M,MATCH(ChangeLog[[#This Row],[ROW_ID]],'Consolidated Games'!$T:$T,0))="","",INDEX('Consolidated Games'!$M:$M,MATCH(ChangeLog[[#This Row],[ROW_ID]],'Consolidated Games'!$T:$T,0))),"")</f>
        <v>BRONZE</v>
      </c>
      <c r="P221" s="33" t="str" cm="1">
        <f t="array" ref="P221">IF(NOT(ISNUMBER(ChangeLog[[#This Row],[Clean Row]])),"",IFERROR(IF(INDEX('Consolidated Games'!$J:$J,ChangeLog[[#This Row],[Clean Row]])="","",INDEX('Consolidated Games'!$J:$J,ChangeLog[[#This Row],[Clean Row]])),""))</f>
        <v>HEO BOON HUAY_x000D_
 GOH HOEI BIN</v>
      </c>
      <c r="Q221" s="31">
        <v>2241</v>
      </c>
      <c r="R221" s="66">
        <f>IFERROR(MATCH(T221,'Consolidated Games'!$T:$T,0),"—")</f>
        <v>2840</v>
      </c>
      <c r="S221" s="34" t="s">
        <v>7969</v>
      </c>
      <c r="T221">
        <v>2842</v>
      </c>
    </row>
    <row r="222" spans="1:20" ht="31.5" x14ac:dyDescent="0.25">
      <c r="A222" s="54">
        <v>218</v>
      </c>
      <c r="B222" s="31" t="s">
        <v>1</v>
      </c>
      <c r="C222" s="31"/>
      <c r="D222" s="31" t="s">
        <v>12686</v>
      </c>
      <c r="E222" s="31" t="str" cm="1">
        <f t="array" ref="E222">IF(NOT(ISNUMBER(ChangeLog[[#This Row],[Orig Row]])),"",IFERROR(INDEX(IF(ChangeLog[[#This Row],[Games]]="SEA Games",'SNOC SEAG'!$A:$A,IF(ChangeLog[[#This Row],[Games]]="Olympic Games",'SNOC OG'!$A:$A,IF(ChangeLog[[#This Row],[Games]]="Commonweatlh Games",'SNOC CW Games'!$A:$A,'SNOC AG'!$A:$A))),ChangeLog[[#This Row],[Orig Row]]),""))</f>
        <v>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v>
      </c>
      <c r="F222" s="31">
        <v>2005</v>
      </c>
      <c r="G222" s="31" t="s">
        <v>6909</v>
      </c>
      <c r="H222" s="35" t="s">
        <v>8030</v>
      </c>
      <c r="I222" s="32" t="str" cm="1">
        <f t="array" ref="I2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22" s="32" t="str" cm="1">
        <f t="array" ref="J2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22" s="32" t="str" cm="1">
        <f t="array" ref="K2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2" s="33" t="str">
        <f>IFERROR(IF(INDEX('Consolidated Games'!$D:$D,MATCH(ChangeLog[[#This Row],[ROW_ID]],'Consolidated Games'!$T:$T,0))="","",INDEX('Consolidated Games'!$D:$D,MATCH(ChangeLog[[#This Row],[ROW_ID]],'Consolidated Games'!$T:$T,0))),"")</f>
        <v>WATER POLO</v>
      </c>
      <c r="M222" s="33" t="str">
        <f>IFERROR(IF(INDEX('Consolidated Games'!$E:$E,MATCH(ChangeLog[[#This Row],[ROW_ID]],'Consolidated Games'!$T:$T,0))="","",INDEX('Consolidated Games'!$E:$E,MATCH(ChangeLog[[#This Row],[ROW_ID]],'Consolidated Games'!$T:$T,0))),"")</f>
        <v>WATER POLO</v>
      </c>
      <c r="N222" s="33" t="str" cm="1">
        <f t="array" ref="N222">IF(NOT(ISNUMBER(ChangeLog[[#This Row],[Clean Row]])),"",IFERROR(IF(INDEX('Consolidated Games'!$G:$G,ChangeLog[[#This Row],[Clean Row]])="","",INDEX('Consolidated Games'!$G:$G,ChangeLog[[#This Row],[Clean Row]])),""))</f>
        <v>TEAM</v>
      </c>
      <c r="O222" s="33" t="str">
        <f>IFERROR(IF(INDEX('Consolidated Games'!$M:$M,MATCH(ChangeLog[[#This Row],[ROW_ID]],'Consolidated Games'!$T:$T,0))="","",INDEX('Consolidated Games'!$M:$M,MATCH(ChangeLog[[#This Row],[ROW_ID]],'Consolidated Games'!$T:$T,0))),"")</f>
        <v>GOLD</v>
      </c>
      <c r="P222" s="33" t="str" cm="1">
        <f t="array" ref="P222">IF(NOT(ISNUMBER(ChangeLog[[#This Row],[Clean Row]])),"",IFERROR(IF(INDEX('Consolidated Games'!$J:$J,ChangeLog[[#This Row],[Clean Row]])="","",INDEX('Consolidated Games'!$J:$J,ChangeLog[[#This Row],[Clean Row]])),""))</f>
        <v>NG KER WEI_x000D_
 DAVID WEE_x000D_
 TAN CHIN TIONG _x000D_
 LUO NAN_x000D_
 KENNETH WEE_x000D_
 YIP REN KAI_x000D_
 LEE KOK WANG ALVIN_x000D_
 TAN WEI KEONG_x000D_
 TERENCE_x000D_
 MALLAL GARRET_x000D_
 CHARLES_x000D_
 LEE SAI MENG_x000D_
 NG EU LIEM MARCUS_x000D_
 LAM KANG WEI RONALD_x000D_
 HO KHAI WENG</v>
      </c>
      <c r="Q222" s="31">
        <v>2311</v>
      </c>
      <c r="R222" s="66">
        <f>IFERROR(MATCH(T222,'Consolidated Games'!$T:$T,0),"—")</f>
        <v>2752</v>
      </c>
      <c r="S222" s="34" t="s">
        <v>7969</v>
      </c>
      <c r="T222">
        <v>2754</v>
      </c>
    </row>
    <row r="223" spans="1:20" x14ac:dyDescent="0.25">
      <c r="A223" s="54">
        <v>219</v>
      </c>
      <c r="B223" s="31" t="s">
        <v>1</v>
      </c>
      <c r="C223" s="31"/>
      <c r="D223" s="31" t="s">
        <v>12686</v>
      </c>
      <c r="E223" s="31" t="str" cm="1">
        <f t="array" ref="E223">IF(NOT(ISNUMBER(ChangeLog[[#This Row],[Orig Row]])),"",IFERROR(INDEX(IF(ChangeLog[[#This Row],[Games]]="SEA Games",'SNOC SEAG'!$A:$A,IF(ChangeLog[[#This Row],[Games]]="Olympic Games",'SNOC OG'!$A:$A,IF(ChangeLog[[#This Row],[Games]]="Commonweatlh Games",'SNOC CW Games'!$A:$A,'SNOC AG'!$A:$A))),ChangeLog[[#This Row],[Orig Row]]),""))</f>
        <v>E Boon Aun Keith _x000D_
 Lim Chun Kiat  _x000D_
 Peter Gilchrist</v>
      </c>
      <c r="F223" s="31">
        <v>2007</v>
      </c>
      <c r="G223" s="31" t="s">
        <v>6909</v>
      </c>
      <c r="H223" s="35" t="s">
        <v>8051</v>
      </c>
      <c r="I223" s="32" t="str" cm="1">
        <f t="array" ref="I2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3" s="32" t="str" cm="1">
        <f t="array" ref="J2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Team</v>
      </c>
      <c r="K223" s="32" t="str" cm="1">
        <f t="array" ref="K2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3" s="33" t="str">
        <f>IFERROR(IF(INDEX('Consolidated Games'!$D:$D,MATCH(ChangeLog[[#This Row],[ROW_ID]],'Consolidated Games'!$T:$T,0))="","",INDEX('Consolidated Games'!$D:$D,MATCH(ChangeLog[[#This Row],[ROW_ID]],'Consolidated Games'!$T:$T,0))),"")</f>
        <v>CUESPORTS</v>
      </c>
      <c r="M223" s="33" t="str">
        <f>IFERROR(IF(INDEX('Consolidated Games'!$E:$E,MATCH(ChangeLog[[#This Row],[ROW_ID]],'Consolidated Games'!$T:$T,0))="","",INDEX('Consolidated Games'!$E:$E,MATCH(ChangeLog[[#This Row],[ROW_ID]],'Consolidated Games'!$T:$T,0))),"")</f>
        <v>SNOOKER</v>
      </c>
      <c r="N223" s="33" t="str" cm="1">
        <f t="array" ref="N223">IF(NOT(ISNUMBER(ChangeLog[[#This Row],[Clean Row]])),"",IFERROR(IF(INDEX('Consolidated Games'!$G:$G,ChangeLog[[#This Row],[Clean Row]])="","",INDEX('Consolidated Games'!$G:$G,ChangeLog[[#This Row],[Clean Row]])),""))</f>
        <v>TEAM</v>
      </c>
      <c r="O223" s="33" t="str">
        <f>IFERROR(IF(INDEX('Consolidated Games'!$M:$M,MATCH(ChangeLog[[#This Row],[ROW_ID]],'Consolidated Games'!$T:$T,0))="","",INDEX('Consolidated Games'!$M:$M,MATCH(ChangeLog[[#This Row],[ROW_ID]],'Consolidated Games'!$T:$T,0))),"")</f>
        <v>BRONZE</v>
      </c>
      <c r="P223" s="33" t="str" cm="1">
        <f t="array" ref="P223">IF(NOT(ISNUMBER(ChangeLog[[#This Row],[Clean Row]])),"",IFERROR(IF(INDEX('Consolidated Games'!$J:$J,ChangeLog[[#This Row],[Clean Row]])="","",INDEX('Consolidated Games'!$J:$J,ChangeLog[[#This Row],[Clean Row]])),""))</f>
        <v>E BOON AUN KEITH _x000D_
 LIM CHUN KIAT  _x000D_
 PETER GILCHRIST</v>
      </c>
      <c r="Q223" s="31">
        <v>2325</v>
      </c>
      <c r="R223" s="66">
        <f>IFERROR(MATCH(T223,'Consolidated Games'!$T:$T,0),"—")</f>
        <v>2927</v>
      </c>
      <c r="S223" s="34" t="s">
        <v>7969</v>
      </c>
      <c r="T223">
        <v>2929</v>
      </c>
    </row>
    <row r="224" spans="1:20" x14ac:dyDescent="0.25">
      <c r="A224" s="54">
        <v>220</v>
      </c>
      <c r="B224" s="31" t="s">
        <v>1</v>
      </c>
      <c r="C224" s="31"/>
      <c r="D224" s="31" t="s">
        <v>12686</v>
      </c>
      <c r="E224" s="31" t="str" cm="1">
        <f t="array" ref="E224">IF(NOT(ISNUMBER(ChangeLog[[#This Row],[Orig Row]])),"",IFERROR(INDEX(IF(ChangeLog[[#This Row],[Games]]="SEA Games",'SNOC SEAG'!$A:$A,IF(ChangeLog[[#This Row],[Games]]="Olympic Games",'SNOC OG'!$A:$A,IF(ChangeLog[[#This Row],[Games]]="Commonweatlh Games",'SNOC CW Games'!$A:$A,'SNOC AG'!$A:$A))),ChangeLog[[#This Row],[Orig Row]]),""))</f>
        <v>Lim Chun Kiat</v>
      </c>
      <c r="F224" s="31">
        <v>2007</v>
      </c>
      <c r="G224" s="31" t="s">
        <v>6909</v>
      </c>
      <c r="H224" s="35" t="s">
        <v>8051</v>
      </c>
      <c r="I224" s="32" t="str" cm="1">
        <f t="array" ref="I2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4" s="32" t="str" cm="1">
        <f t="array" ref="J2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6-Red Snooker Singles</v>
      </c>
      <c r="K224" s="32" t="str" cm="1">
        <f t="array" ref="K2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4" s="33" t="str">
        <f>IFERROR(IF(INDEX('Consolidated Games'!$D:$D,MATCH(ChangeLog[[#This Row],[ROW_ID]],'Consolidated Games'!$T:$T,0))="","",INDEX('Consolidated Games'!$D:$D,MATCH(ChangeLog[[#This Row],[ROW_ID]],'Consolidated Games'!$T:$T,0))),"")</f>
        <v>CUESPORTS</v>
      </c>
      <c r="M224" s="33" t="str">
        <f>IFERROR(IF(INDEX('Consolidated Games'!$E:$E,MATCH(ChangeLog[[#This Row],[ROW_ID]],'Consolidated Games'!$T:$T,0))="","",INDEX('Consolidated Games'!$E:$E,MATCH(ChangeLog[[#This Row],[ROW_ID]],'Consolidated Games'!$T:$T,0))),"")</f>
        <v>SNOOKER</v>
      </c>
      <c r="N224" s="33" t="str" cm="1">
        <f t="array" ref="N224">IF(NOT(ISNUMBER(ChangeLog[[#This Row],[Clean Row]])),"",IFERROR(IF(INDEX('Consolidated Games'!$G:$G,ChangeLog[[#This Row],[Clean Row]])="","",INDEX('Consolidated Games'!$G:$G,ChangeLog[[#This Row],[Clean Row]])),""))</f>
        <v>6-RED SINGLES</v>
      </c>
      <c r="O224" s="33" t="str">
        <f>IFERROR(IF(INDEX('Consolidated Games'!$M:$M,MATCH(ChangeLog[[#This Row],[ROW_ID]],'Consolidated Games'!$T:$T,0))="","",INDEX('Consolidated Games'!$M:$M,MATCH(ChangeLog[[#This Row],[ROW_ID]],'Consolidated Games'!$T:$T,0))),"")</f>
        <v>BRONZE</v>
      </c>
      <c r="P224" s="33" t="str" cm="1">
        <f t="array" ref="P224">IF(NOT(ISNUMBER(ChangeLog[[#This Row],[Clean Row]])),"",IFERROR(IF(INDEX('Consolidated Games'!$J:$J,ChangeLog[[#This Row],[Clean Row]])="","",INDEX('Consolidated Games'!$J:$J,ChangeLog[[#This Row],[Clean Row]])),""))</f>
        <v>LIM CHUN KIAT</v>
      </c>
      <c r="Q224" s="31">
        <v>2326</v>
      </c>
      <c r="R224" s="66">
        <f>IFERROR(MATCH(T224,'Consolidated Games'!$T:$T,0),"—")</f>
        <v>2928</v>
      </c>
      <c r="S224" s="34" t="s">
        <v>7969</v>
      </c>
      <c r="T224">
        <v>2930</v>
      </c>
    </row>
    <row r="225" spans="1:20" x14ac:dyDescent="0.25">
      <c r="A225" s="54">
        <v>221</v>
      </c>
      <c r="B225" s="31" t="s">
        <v>1</v>
      </c>
      <c r="C225" s="31"/>
      <c r="D225" s="31" t="s">
        <v>12686</v>
      </c>
      <c r="E225" s="31" t="str" cm="1">
        <f t="array" ref="E225">IF(NOT(ISNUMBER(ChangeLog[[#This Row],[Orig Row]])),"",IFERROR(INDEX(IF(ChangeLog[[#This Row],[Games]]="SEA Games",'SNOC SEAG'!$A:$A,IF(ChangeLog[[#This Row],[Games]]="Olympic Games",'SNOC OG'!$A:$A,IF(ChangeLog[[#This Row],[Games]]="Commonweatlh Games",'SNOC CW Games'!$A:$A,'SNOC AG'!$A:$A))),ChangeLog[[#This Row],[Orig Row]]),""))</f>
        <v>Chan Keng Kwang  _x000D_
 Toh Lian Han</v>
      </c>
      <c r="F225" s="31">
        <v>2007</v>
      </c>
      <c r="G225" s="31" t="s">
        <v>6909</v>
      </c>
      <c r="H225" s="35" t="s">
        <v>8051</v>
      </c>
      <c r="I225" s="32" t="str" cm="1">
        <f t="array" ref="I2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5" s="32" t="str" cm="1">
        <f t="array" ref="J2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9-Ball Pool Doubles</v>
      </c>
      <c r="K225" s="32" t="str" cm="1">
        <f t="array" ref="K2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25" s="33" t="str">
        <f>IFERROR(IF(INDEX('Consolidated Games'!$D:$D,MATCH(ChangeLog[[#This Row],[ROW_ID]],'Consolidated Games'!$T:$T,0))="","",INDEX('Consolidated Games'!$D:$D,MATCH(ChangeLog[[#This Row],[ROW_ID]],'Consolidated Games'!$T:$T,0))),"")</f>
        <v>CUESPORTS</v>
      </c>
      <c r="M225" s="33" t="str">
        <f>IFERROR(IF(INDEX('Consolidated Games'!$E:$E,MATCH(ChangeLog[[#This Row],[ROW_ID]],'Consolidated Games'!$T:$T,0))="","",INDEX('Consolidated Games'!$E:$E,MATCH(ChangeLog[[#This Row],[ROW_ID]],'Consolidated Games'!$T:$T,0))),"")</f>
        <v>POOL</v>
      </c>
      <c r="N225" s="33" t="str" cm="1">
        <f t="array" ref="N225">IF(NOT(ISNUMBER(ChangeLog[[#This Row],[Clean Row]])),"",IFERROR(IF(INDEX('Consolidated Games'!$G:$G,ChangeLog[[#This Row],[Clean Row]])="","",INDEX('Consolidated Games'!$G:$G,ChangeLog[[#This Row],[Clean Row]])),""))</f>
        <v>9-BALL DOUBLES</v>
      </c>
      <c r="O225" s="33" t="str">
        <f>IFERROR(IF(INDEX('Consolidated Games'!$M:$M,MATCH(ChangeLog[[#This Row],[ROW_ID]],'Consolidated Games'!$T:$T,0))="","",INDEX('Consolidated Games'!$M:$M,MATCH(ChangeLog[[#This Row],[ROW_ID]],'Consolidated Games'!$T:$T,0))),"")</f>
        <v>SILVER</v>
      </c>
      <c r="P225" s="33" t="str" cm="1">
        <f t="array" ref="P225">IF(NOT(ISNUMBER(ChangeLog[[#This Row],[Clean Row]])),"",IFERROR(IF(INDEX('Consolidated Games'!$J:$J,ChangeLog[[#This Row],[Clean Row]])="","",INDEX('Consolidated Games'!$J:$J,ChangeLog[[#This Row],[Clean Row]])),""))</f>
        <v>CHAN KENG KWANG  _x000D_
 TOH LIAN HAN</v>
      </c>
      <c r="Q225" s="31">
        <v>2327</v>
      </c>
      <c r="R225" s="66">
        <f>IFERROR(MATCH(T225,'Consolidated Games'!$T:$T,0),"—")</f>
        <v>2929</v>
      </c>
      <c r="S225" s="34" t="s">
        <v>7969</v>
      </c>
      <c r="T225">
        <v>2931</v>
      </c>
    </row>
    <row r="226" spans="1:20" x14ac:dyDescent="0.25">
      <c r="A226" s="54">
        <v>222</v>
      </c>
      <c r="B226" s="31" t="s">
        <v>1</v>
      </c>
      <c r="C226" s="31"/>
      <c r="D226" s="31" t="s">
        <v>12686</v>
      </c>
      <c r="E226" s="31" t="str" cm="1">
        <f t="array" ref="E226">IF(NOT(ISNUMBER(ChangeLog[[#This Row],[Orig Row]])),"",IFERROR(INDEX(IF(ChangeLog[[#This Row],[Games]]="SEA Games",'SNOC SEAG'!$A:$A,IF(ChangeLog[[#This Row],[Games]]="Olympic Games",'SNOC OG'!$A:$A,IF(ChangeLog[[#This Row],[Games]]="Commonweatlh Games",'SNOC CW Games'!$A:$A,'SNOC AG'!$A:$A))),ChangeLog[[#This Row],[Orig Row]]),""))</f>
        <v>Tey Choon Kiat</v>
      </c>
      <c r="F226" s="31">
        <v>2007</v>
      </c>
      <c r="G226" s="31" t="s">
        <v>6909</v>
      </c>
      <c r="H226" s="35" t="s">
        <v>8051</v>
      </c>
      <c r="I226" s="32" t="str" cm="1">
        <f t="array" ref="I2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6" s="32" t="str" cm="1">
        <f t="array" ref="J2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8-Ball Pool Singles</v>
      </c>
      <c r="K226" s="32" t="str" cm="1">
        <f t="array" ref="K2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26" s="33" t="str">
        <f>IFERROR(IF(INDEX('Consolidated Games'!$D:$D,MATCH(ChangeLog[[#This Row],[ROW_ID]],'Consolidated Games'!$T:$T,0))="","",INDEX('Consolidated Games'!$D:$D,MATCH(ChangeLog[[#This Row],[ROW_ID]],'Consolidated Games'!$T:$T,0))),"")</f>
        <v>CUESPORTS</v>
      </c>
      <c r="M226" s="33" t="str">
        <f>IFERROR(IF(INDEX('Consolidated Games'!$E:$E,MATCH(ChangeLog[[#This Row],[ROW_ID]],'Consolidated Games'!$T:$T,0))="","",INDEX('Consolidated Games'!$E:$E,MATCH(ChangeLog[[#This Row],[ROW_ID]],'Consolidated Games'!$T:$T,0))),"")</f>
        <v>POOL</v>
      </c>
      <c r="N226" s="33" t="str" cm="1">
        <f t="array" ref="N226">IF(NOT(ISNUMBER(ChangeLog[[#This Row],[Clean Row]])),"",IFERROR(IF(INDEX('Consolidated Games'!$G:$G,ChangeLog[[#This Row],[Clean Row]])="","",INDEX('Consolidated Games'!$G:$G,ChangeLog[[#This Row],[Clean Row]])),""))</f>
        <v>8-BALL SINGLES</v>
      </c>
      <c r="O226" s="33" t="str">
        <f>IFERROR(IF(INDEX('Consolidated Games'!$M:$M,MATCH(ChangeLog[[#This Row],[ROW_ID]],'Consolidated Games'!$T:$T,0))="","",INDEX('Consolidated Games'!$M:$M,MATCH(ChangeLog[[#This Row],[ROW_ID]],'Consolidated Games'!$T:$T,0))),"")</f>
        <v>SILVER</v>
      </c>
      <c r="P226" s="33" t="str" cm="1">
        <f t="array" ref="P226">IF(NOT(ISNUMBER(ChangeLog[[#This Row],[Clean Row]])),"",IFERROR(IF(INDEX('Consolidated Games'!$J:$J,ChangeLog[[#This Row],[Clean Row]])="","",INDEX('Consolidated Games'!$J:$J,ChangeLog[[#This Row],[Clean Row]])),""))</f>
        <v>TEY CHOON KIAT</v>
      </c>
      <c r="Q226" s="31">
        <v>2328</v>
      </c>
      <c r="R226" s="66">
        <f>IFERROR(MATCH(T226,'Consolidated Games'!$T:$T,0),"—")</f>
        <v>2930</v>
      </c>
      <c r="S226" s="34" t="s">
        <v>7969</v>
      </c>
      <c r="T226">
        <v>2932</v>
      </c>
    </row>
    <row r="227" spans="1:20" x14ac:dyDescent="0.25">
      <c r="A227" s="54">
        <v>223</v>
      </c>
      <c r="B227" s="31" t="s">
        <v>1</v>
      </c>
      <c r="C227" s="31"/>
      <c r="D227" s="31" t="s">
        <v>12686</v>
      </c>
      <c r="E227" s="31" t="str" cm="1">
        <f t="array" ref="E227">IF(NOT(ISNUMBER(ChangeLog[[#This Row],[Orig Row]])),"",IFERROR(INDEX(IF(ChangeLog[[#This Row],[Games]]="SEA Games",'SNOC SEAG'!$A:$A,IF(ChangeLog[[#This Row],[Games]]="Olympic Games",'SNOC OG'!$A:$A,IF(ChangeLog[[#This Row],[Games]]="Commonweatlh Games",'SNOC CW Games'!$A:$A,'SNOC AG'!$A:$A))),ChangeLog[[#This Row],[Orig Row]]),""))</f>
        <v>Heo Boon Huay  _x000D_
 Goh Heo Bin  _x000D_
 Nur Izzati</v>
      </c>
      <c r="F227" s="31">
        <v>2007</v>
      </c>
      <c r="G227" s="31" t="s">
        <v>6909</v>
      </c>
      <c r="H227" s="35" t="s">
        <v>8105</v>
      </c>
      <c r="I227" s="32" t="str" cm="1">
        <f t="array" ref="I2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Pentaque</v>
      </c>
      <c r="J227" s="32" t="str" cm="1">
        <f t="array" ref="J2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Triples</v>
      </c>
      <c r="K227" s="32" t="str" cm="1">
        <f t="array" ref="K2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7" s="33" t="str">
        <f>IFERROR(IF(INDEX('Consolidated Games'!$D:$D,MATCH(ChangeLog[[#This Row],[ROW_ID]],'Consolidated Games'!$T:$T,0))="","",INDEX('Consolidated Games'!$D:$D,MATCH(ChangeLog[[#This Row],[ROW_ID]],'Consolidated Games'!$T:$T,0))),"")</f>
        <v>PETANQUE</v>
      </c>
      <c r="M227" s="33" t="str">
        <f>IFERROR(IF(INDEX('Consolidated Games'!$E:$E,MATCH(ChangeLog[[#This Row],[ROW_ID]],'Consolidated Games'!$T:$T,0))="","",INDEX('Consolidated Games'!$E:$E,MATCH(ChangeLog[[#This Row],[ROW_ID]],'Consolidated Games'!$T:$T,0))),"")</f>
        <v>PETANQUE</v>
      </c>
      <c r="N227" s="33" t="str" cm="1">
        <f t="array" ref="N227">IF(NOT(ISNUMBER(ChangeLog[[#This Row],[Clean Row]])),"",IFERROR(IF(INDEX('Consolidated Games'!$G:$G,ChangeLog[[#This Row],[Clean Row]])="","",INDEX('Consolidated Games'!$G:$G,ChangeLog[[#This Row],[Clean Row]])),""))</f>
        <v>TRIPLES</v>
      </c>
      <c r="O227" s="33" t="str">
        <f>IFERROR(IF(INDEX('Consolidated Games'!$M:$M,MATCH(ChangeLog[[#This Row],[ROW_ID]],'Consolidated Games'!$T:$T,0))="","",INDEX('Consolidated Games'!$M:$M,MATCH(ChangeLog[[#This Row],[ROW_ID]],'Consolidated Games'!$T:$T,0))),"")</f>
        <v>BRONZE</v>
      </c>
      <c r="P227" s="33" t="str" cm="1">
        <f t="array" ref="P227">IF(NOT(ISNUMBER(ChangeLog[[#This Row],[Clean Row]])),"",IFERROR(IF(INDEX('Consolidated Games'!$J:$J,ChangeLog[[#This Row],[Clean Row]])="","",INDEX('Consolidated Games'!$J:$J,ChangeLog[[#This Row],[Clean Row]])),""))</f>
        <v>HEO BOON HUAY  _x000D_
 GOH HEO BIN  _x000D_
 NUR IZZATI</v>
      </c>
      <c r="Q227" s="31">
        <v>2363</v>
      </c>
      <c r="R227" s="66">
        <f>IFERROR(MATCH(T227,'Consolidated Games'!$T:$T,0),"—")</f>
        <v>2957</v>
      </c>
      <c r="S227" s="34" t="s">
        <v>7969</v>
      </c>
      <c r="T227">
        <v>2959</v>
      </c>
    </row>
    <row r="228" spans="1:20" ht="31.5" x14ac:dyDescent="0.25">
      <c r="A228" s="54">
        <v>224</v>
      </c>
      <c r="B228" s="31" t="s">
        <v>1</v>
      </c>
      <c r="C228" s="31"/>
      <c r="D228" s="31" t="s">
        <v>12686</v>
      </c>
      <c r="E228" s="31" t="str" cm="1">
        <f t="array" ref="E228">IF(NOT(ISNUMBER(ChangeLog[[#This Row],[Orig Row]])),"",IFERROR(INDEX(IF(ChangeLog[[#This Row],[Games]]="SEA Games",'SNOC SEAG'!$A:$A,IF(ChangeLog[[#This Row],[Games]]="Olympic Games",'SNOC OG'!$A:$A,IF(ChangeLog[[#This Row],[Games]]="Commonweatlh Games",'SNOC CW Games'!$A:$A,'SNOC AG'!$A:$A))),ChangeLog[[#This Row],[Orig Row]]),""))</f>
        <v>Team</v>
      </c>
      <c r="F228" s="31">
        <v>2007</v>
      </c>
      <c r="G228" s="31" t="s">
        <v>6909</v>
      </c>
      <c r="H228" s="35" t="s">
        <v>8030</v>
      </c>
      <c r="I228" s="32" t="str" cm="1">
        <f t="array" ref="I2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28" s="32" t="str" cm="1">
        <f t="array" ref="J2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v>
      </c>
      <c r="K228" s="32" t="str" cm="1">
        <f t="array" ref="K2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28" s="33" t="str">
        <f>IFERROR(IF(INDEX('Consolidated Games'!$D:$D,MATCH(ChangeLog[[#This Row],[ROW_ID]],'Consolidated Games'!$T:$T,0))="","",INDEX('Consolidated Games'!$D:$D,MATCH(ChangeLog[[#This Row],[ROW_ID]],'Consolidated Games'!$T:$T,0))),"")</f>
        <v>WATER POLO</v>
      </c>
      <c r="M228" s="33" t="str">
        <f>IFERROR(IF(INDEX('Consolidated Games'!$E:$E,MATCH(ChangeLog[[#This Row],[ROW_ID]],'Consolidated Games'!$T:$T,0))="","",INDEX('Consolidated Games'!$E:$E,MATCH(ChangeLog[[#This Row],[ROW_ID]],'Consolidated Games'!$T:$T,0))),"")</f>
        <v>WATER POLO</v>
      </c>
      <c r="N228" s="33" t="str" cm="1">
        <f t="array" ref="N228">IF(NOT(ISNUMBER(ChangeLog[[#This Row],[Clean Row]])),"",IFERROR(IF(INDEX('Consolidated Games'!$G:$G,ChangeLog[[#This Row],[Clean Row]])="","",INDEX('Consolidated Games'!$G:$G,ChangeLog[[#This Row],[Clean Row]])),""))</f>
        <v>TEAM</v>
      </c>
      <c r="O228" s="33" t="str">
        <f>IFERROR(IF(INDEX('Consolidated Games'!$M:$M,MATCH(ChangeLog[[#This Row],[ROW_ID]],'Consolidated Games'!$T:$T,0))="","",INDEX('Consolidated Games'!$M:$M,MATCH(ChangeLog[[#This Row],[ROW_ID]],'Consolidated Games'!$T:$T,0))),"")</f>
        <v>GOLD</v>
      </c>
      <c r="P228" s="33" t="str" cm="1">
        <f t="array" ref="P228">IF(NOT(ISNUMBER(ChangeLog[[#This Row],[Clean Row]])),"",IFERROR(IF(INDEX('Consolidated Games'!$J:$J,ChangeLog[[#This Row],[Clean Row]])="","",INDEX('Consolidated Games'!$J:$J,ChangeLog[[#This Row],[Clean Row]])),""))</f>
        <v>TEAM</v>
      </c>
      <c r="Q228" s="31">
        <v>2439</v>
      </c>
      <c r="R228" s="66">
        <f>IFERROR(MATCH(T228,'Consolidated Games'!$T:$T,0),"—")</f>
        <v>2881</v>
      </c>
      <c r="S228" s="34" t="s">
        <v>7969</v>
      </c>
      <c r="T228">
        <v>2883</v>
      </c>
    </row>
    <row r="229" spans="1:20" x14ac:dyDescent="0.25">
      <c r="A229" s="54">
        <v>225</v>
      </c>
      <c r="B229" s="31" t="s">
        <v>1</v>
      </c>
      <c r="C229" s="31"/>
      <c r="D229" s="31" t="s">
        <v>12686</v>
      </c>
      <c r="E229" s="31" t="str" cm="1">
        <f t="array" ref="E229">IF(NOT(ISNUMBER(ChangeLog[[#This Row],[Orig Row]])),"",IFERROR(INDEX(IF(ChangeLog[[#This Row],[Games]]="SEA Games",'SNOC SEAG'!$A:$A,IF(ChangeLog[[#This Row],[Games]]="Olympic Games",'SNOC OG'!$A:$A,IF(ChangeLog[[#This Row],[Games]]="Commonweatlh Games",'SNOC CW Games'!$A:$A,'SNOC AG'!$A:$A))),ChangeLog[[#This Row],[Orig Row]]),""))</f>
        <v>Chan Keng Kwang  _x000D_
 Toh Lian Han</v>
      </c>
      <c r="F229" s="31">
        <v>2009</v>
      </c>
      <c r="G229" s="31" t="s">
        <v>6909</v>
      </c>
      <c r="H229" s="35" t="s">
        <v>8051</v>
      </c>
      <c r="I229" s="32" t="str" cm="1">
        <f t="array" ref="I2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29" s="32" t="str" cm="1">
        <f t="array" ref="J2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9-Ball Pool Doubles</v>
      </c>
      <c r="K229" s="32" t="str" cm="1">
        <f t="array" ref="K2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29" s="33" t="str">
        <f>IFERROR(IF(INDEX('Consolidated Games'!$D:$D,MATCH(ChangeLog[[#This Row],[ROW_ID]],'Consolidated Games'!$T:$T,0))="","",INDEX('Consolidated Games'!$D:$D,MATCH(ChangeLog[[#This Row],[ROW_ID]],'Consolidated Games'!$T:$T,0))),"")</f>
        <v>CUESPORTS</v>
      </c>
      <c r="M229" s="33" t="str">
        <f>IFERROR(IF(INDEX('Consolidated Games'!$E:$E,MATCH(ChangeLog[[#This Row],[ROW_ID]],'Consolidated Games'!$T:$T,0))="","",INDEX('Consolidated Games'!$E:$E,MATCH(ChangeLog[[#This Row],[ROW_ID]],'Consolidated Games'!$T:$T,0))),"")</f>
        <v>POOL</v>
      </c>
      <c r="N229" s="33" t="str" cm="1">
        <f t="array" ref="N229">IF(NOT(ISNUMBER(ChangeLog[[#This Row],[Clean Row]])),"",IFERROR(IF(INDEX('Consolidated Games'!$G:$G,ChangeLog[[#This Row],[Clean Row]])="","",INDEX('Consolidated Games'!$G:$G,ChangeLog[[#This Row],[Clean Row]])),""))</f>
        <v>9-BALL DOUBLES</v>
      </c>
      <c r="O229" s="33" t="str">
        <f>IFERROR(IF(INDEX('Consolidated Games'!$M:$M,MATCH(ChangeLog[[#This Row],[ROW_ID]],'Consolidated Games'!$T:$T,0))="","",INDEX('Consolidated Games'!$M:$M,MATCH(ChangeLog[[#This Row],[ROW_ID]],'Consolidated Games'!$T:$T,0))),"")</f>
        <v>BRONZE</v>
      </c>
      <c r="P229" s="33" t="str" cm="1">
        <f t="array" ref="P229">IF(NOT(ISNUMBER(ChangeLog[[#This Row],[Clean Row]])),"",IFERROR(IF(INDEX('Consolidated Games'!$J:$J,ChangeLog[[#This Row],[Clean Row]])="","",INDEX('Consolidated Games'!$J:$J,ChangeLog[[#This Row],[Clean Row]])),""))</f>
        <v>CHAN KENG KWANG  _x000D_
 TOH LIAN HAN</v>
      </c>
      <c r="Q229" s="31">
        <v>2451</v>
      </c>
      <c r="R229" s="66">
        <f>IFERROR(MATCH(T229,'Consolidated Games'!$T:$T,0),"—")</f>
        <v>3051</v>
      </c>
      <c r="S229" s="34" t="s">
        <v>7969</v>
      </c>
      <c r="T229">
        <v>3053</v>
      </c>
    </row>
    <row r="230" spans="1:20" x14ac:dyDescent="0.25">
      <c r="A230" s="54">
        <v>226</v>
      </c>
      <c r="B230" s="31" t="s">
        <v>1</v>
      </c>
      <c r="C230" s="31"/>
      <c r="D230" s="31" t="s">
        <v>12686</v>
      </c>
      <c r="E230" s="31" t="str" cm="1">
        <f t="array" ref="E230">IF(NOT(ISNUMBER(ChangeLog[[#This Row],[Orig Row]])),"",IFERROR(INDEX(IF(ChangeLog[[#This Row],[Games]]="SEA Games",'SNOC SEAG'!$A:$A,IF(ChangeLog[[#This Row],[Games]]="Olympic Games",'SNOC OG'!$A:$A,IF(ChangeLog[[#This Row],[Games]]="Commonweatlh Games",'SNOC CW Games'!$A:$A,'SNOC AG'!$A:$A))),ChangeLog[[#This Row],[Orig Row]]),""))</f>
        <v>Gilchrist Peter Edward _x000D_
 Lim Chun Kiat</v>
      </c>
      <c r="F230" s="31">
        <v>2009</v>
      </c>
      <c r="G230" s="31" t="s">
        <v>6909</v>
      </c>
      <c r="H230" s="35" t="s">
        <v>8051</v>
      </c>
      <c r="I230" s="32" t="str" cm="1">
        <f t="array" ref="I2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0" s="32" t="str" cm="1">
        <f t="array" ref="J2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230" s="32" t="str" cm="1">
        <f t="array" ref="K2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0" s="33" t="str">
        <f>IFERROR(IF(INDEX('Consolidated Games'!$D:$D,MATCH(ChangeLog[[#This Row],[ROW_ID]],'Consolidated Games'!$T:$T,0))="","",INDEX('Consolidated Games'!$D:$D,MATCH(ChangeLog[[#This Row],[ROW_ID]],'Consolidated Games'!$T:$T,0))),"")</f>
        <v>CUESPORTS</v>
      </c>
      <c r="M230" s="33" t="str">
        <f>IFERROR(IF(INDEX('Consolidated Games'!$E:$E,MATCH(ChangeLog[[#This Row],[ROW_ID]],'Consolidated Games'!$T:$T,0))="","",INDEX('Consolidated Games'!$E:$E,MATCH(ChangeLog[[#This Row],[ROW_ID]],'Consolidated Games'!$T:$T,0))),"")</f>
        <v>BILLIARDS</v>
      </c>
      <c r="N230" s="33" t="str" cm="1">
        <f t="array" ref="N230">IF(NOT(ISNUMBER(ChangeLog[[#This Row],[Clean Row]])),"",IFERROR(IF(INDEX('Consolidated Games'!$G:$G,ChangeLog[[#This Row],[Clean Row]])="","",INDEX('Consolidated Games'!$G:$G,ChangeLog[[#This Row],[Clean Row]])),""))</f>
        <v>ENGLISH BILLIARDS DOUBLES</v>
      </c>
      <c r="O230" s="33" t="str">
        <f>IFERROR(IF(INDEX('Consolidated Games'!$M:$M,MATCH(ChangeLog[[#This Row],[ROW_ID]],'Consolidated Games'!$T:$T,0))="","",INDEX('Consolidated Games'!$M:$M,MATCH(ChangeLog[[#This Row],[ROW_ID]],'Consolidated Games'!$T:$T,0))),"")</f>
        <v>BRONZE</v>
      </c>
      <c r="P230" s="33" t="str" cm="1">
        <f t="array" ref="P230">IF(NOT(ISNUMBER(ChangeLog[[#This Row],[Clean Row]])),"",IFERROR(IF(INDEX('Consolidated Games'!$J:$J,ChangeLog[[#This Row],[Clean Row]])="","",INDEX('Consolidated Games'!$J:$J,ChangeLog[[#This Row],[Clean Row]])),""))</f>
        <v>GILCHRIST PETER EDWARD _x000D_
 LIM CHUN KIAT</v>
      </c>
      <c r="Q230" s="31">
        <v>2452</v>
      </c>
      <c r="R230" s="66">
        <f>IFERROR(MATCH(T230,'Consolidated Games'!$T:$T,0),"—")</f>
        <v>3052</v>
      </c>
      <c r="S230" s="34" t="s">
        <v>7969</v>
      </c>
      <c r="T230">
        <v>3054</v>
      </c>
    </row>
    <row r="231" spans="1:20" x14ac:dyDescent="0.25">
      <c r="A231" s="54">
        <v>227</v>
      </c>
      <c r="B231" s="31" t="s">
        <v>1</v>
      </c>
      <c r="C231" s="31"/>
      <c r="D231" s="31" t="s">
        <v>12686</v>
      </c>
      <c r="E231" s="31" t="str" cm="1">
        <f t="array" ref="E231">IF(NOT(ISNUMBER(ChangeLog[[#This Row],[Orig Row]])),"",IFERROR(INDEX(IF(ChangeLog[[#This Row],[Games]]="SEA Games",'SNOC SEAG'!$A:$A,IF(ChangeLog[[#This Row],[Games]]="Olympic Games",'SNOC OG'!$A:$A,IF(ChangeLog[[#This Row],[Games]]="Commonweatlh Games",'SNOC CW Games'!$A:$A,'SNOC AG'!$A:$A))),ChangeLog[[#This Row],[Orig Row]]),""))</f>
        <v>Ang Boon Chin  _x000D_
 Lim Chun Kiat</v>
      </c>
      <c r="F231" s="31">
        <v>2009</v>
      </c>
      <c r="G231" s="31" t="s">
        <v>6909</v>
      </c>
      <c r="H231" s="35" t="s">
        <v>8051</v>
      </c>
      <c r="I231" s="32" t="str" cm="1">
        <f t="array" ref="I2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1" s="32" t="str" cm="1">
        <f t="array" ref="J2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31" s="32" t="str" cm="1">
        <f t="array" ref="K2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1" s="33" t="str">
        <f>IFERROR(IF(INDEX('Consolidated Games'!$D:$D,MATCH(ChangeLog[[#This Row],[ROW_ID]],'Consolidated Games'!$T:$T,0))="","",INDEX('Consolidated Games'!$D:$D,MATCH(ChangeLog[[#This Row],[ROW_ID]],'Consolidated Games'!$T:$T,0))),"")</f>
        <v>CUESPORTS</v>
      </c>
      <c r="M231" s="33" t="str">
        <f>IFERROR(IF(INDEX('Consolidated Games'!$E:$E,MATCH(ChangeLog[[#This Row],[ROW_ID]],'Consolidated Games'!$T:$T,0))="","",INDEX('Consolidated Games'!$E:$E,MATCH(ChangeLog[[#This Row],[ROW_ID]],'Consolidated Games'!$T:$T,0))),"")</f>
        <v>SNOOKER</v>
      </c>
      <c r="N231" s="33" t="str" cm="1">
        <f t="array" ref="N231">IF(NOT(ISNUMBER(ChangeLog[[#This Row],[Clean Row]])),"",IFERROR(IF(INDEX('Consolidated Games'!$G:$G,ChangeLog[[#This Row],[Clean Row]])="","",INDEX('Consolidated Games'!$G:$G,ChangeLog[[#This Row],[Clean Row]])),""))</f>
        <v>DOUBLES</v>
      </c>
      <c r="O231" s="33" t="str">
        <f>IFERROR(IF(INDEX('Consolidated Games'!$M:$M,MATCH(ChangeLog[[#This Row],[ROW_ID]],'Consolidated Games'!$T:$T,0))="","",INDEX('Consolidated Games'!$M:$M,MATCH(ChangeLog[[#This Row],[ROW_ID]],'Consolidated Games'!$T:$T,0))),"")</f>
        <v>GOLD</v>
      </c>
      <c r="P231" s="33" t="str" cm="1">
        <f t="array" ref="P231">IF(NOT(ISNUMBER(ChangeLog[[#This Row],[Clean Row]])),"",IFERROR(IF(INDEX('Consolidated Games'!$J:$J,ChangeLog[[#This Row],[Clean Row]])="","",INDEX('Consolidated Games'!$J:$J,ChangeLog[[#This Row],[Clean Row]])),""))</f>
        <v>ANG BOON CHIN  _x000D_
 LIM CHUN KIAT</v>
      </c>
      <c r="Q231" s="31">
        <v>2453</v>
      </c>
      <c r="R231" s="66">
        <f>IFERROR(MATCH(T231,'Consolidated Games'!$T:$T,0),"—")</f>
        <v>3053</v>
      </c>
      <c r="S231" s="34" t="s">
        <v>7969</v>
      </c>
      <c r="T231">
        <v>3055</v>
      </c>
    </row>
    <row r="232" spans="1:20" x14ac:dyDescent="0.25">
      <c r="A232" s="54">
        <v>228</v>
      </c>
      <c r="B232" s="31" t="s">
        <v>1</v>
      </c>
      <c r="C232" s="31"/>
      <c r="D232" s="31" t="s">
        <v>12686</v>
      </c>
      <c r="E232" s="31" t="str" cm="1">
        <f t="array" ref="E232">IF(NOT(ISNUMBER(ChangeLog[[#This Row],[Orig Row]])),"",IFERROR(INDEX(IF(ChangeLog[[#This Row],[Games]]="SEA Games",'SNOC SEAG'!$A:$A,IF(ChangeLog[[#This Row],[Games]]="Olympic Games",'SNOC OG'!$A:$A,IF(ChangeLog[[#This Row],[Games]]="Commonweatlh Games",'SNOC CW Games'!$A:$A,'SNOC AG'!$A:$A))),ChangeLog[[#This Row],[Orig Row]]),""))</f>
        <v>Glichrist Peter Edward</v>
      </c>
      <c r="F232" s="31">
        <v>2009</v>
      </c>
      <c r="G232" s="31" t="s">
        <v>6909</v>
      </c>
      <c r="H232" s="35" t="s">
        <v>8051</v>
      </c>
      <c r="I232" s="32" t="str" cm="1">
        <f t="array" ref="I2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2" s="32" t="str" cm="1">
        <f t="array" ref="J2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232" s="32" t="str" cm="1">
        <f t="array" ref="K2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2" s="33" t="str">
        <f>IFERROR(IF(INDEX('Consolidated Games'!$D:$D,MATCH(ChangeLog[[#This Row],[ROW_ID]],'Consolidated Games'!$T:$T,0))="","",INDEX('Consolidated Games'!$D:$D,MATCH(ChangeLog[[#This Row],[ROW_ID]],'Consolidated Games'!$T:$T,0))),"")</f>
        <v>CUESPORTS</v>
      </c>
      <c r="M232" s="33" t="str">
        <f>IFERROR(IF(INDEX('Consolidated Games'!$E:$E,MATCH(ChangeLog[[#This Row],[ROW_ID]],'Consolidated Games'!$T:$T,0))="","",INDEX('Consolidated Games'!$E:$E,MATCH(ChangeLog[[#This Row],[ROW_ID]],'Consolidated Games'!$T:$T,0))),"")</f>
        <v>BILLIARDS</v>
      </c>
      <c r="N232" s="33" t="str" cm="1">
        <f t="array" ref="N232">IF(NOT(ISNUMBER(ChangeLog[[#This Row],[Clean Row]])),"",IFERROR(IF(INDEX('Consolidated Games'!$G:$G,ChangeLog[[#This Row],[Clean Row]])="","",INDEX('Consolidated Games'!$G:$G,ChangeLog[[#This Row],[Clean Row]])),""))</f>
        <v>ENGLISH BILLIARDS SINGLES</v>
      </c>
      <c r="O232" s="33" t="str">
        <f>IFERROR(IF(INDEX('Consolidated Games'!$M:$M,MATCH(ChangeLog[[#This Row],[ROW_ID]],'Consolidated Games'!$T:$T,0))="","",INDEX('Consolidated Games'!$M:$M,MATCH(ChangeLog[[#This Row],[ROW_ID]],'Consolidated Games'!$T:$T,0))),"")</f>
        <v>GOLD</v>
      </c>
      <c r="P232" s="33" t="str" cm="1">
        <f t="array" ref="P232">IF(NOT(ISNUMBER(ChangeLog[[#This Row],[Clean Row]])),"",IFERROR(IF(INDEX('Consolidated Games'!$J:$J,ChangeLog[[#This Row],[Clean Row]])="","",INDEX('Consolidated Games'!$J:$J,ChangeLog[[#This Row],[Clean Row]])),""))</f>
        <v>GLICHRIST PETER EDWARD</v>
      </c>
      <c r="Q232" s="31">
        <v>2454</v>
      </c>
      <c r="R232" s="66">
        <f>IFERROR(MATCH(T232,'Consolidated Games'!$T:$T,0),"—")</f>
        <v>3054</v>
      </c>
      <c r="S232" s="34" t="s">
        <v>7969</v>
      </c>
      <c r="T232">
        <v>3056</v>
      </c>
    </row>
    <row r="233" spans="1:20" x14ac:dyDescent="0.25">
      <c r="A233" s="54">
        <v>229</v>
      </c>
      <c r="B233" s="31" t="s">
        <v>1</v>
      </c>
      <c r="C233" s="31"/>
      <c r="D233" s="31" t="s">
        <v>12686</v>
      </c>
      <c r="E233" s="31" t="str" cm="1">
        <f t="array" ref="E233">IF(NOT(ISNUMBER(ChangeLog[[#This Row],[Orig Row]])),"",IFERROR(INDEX(IF(ChangeLog[[#This Row],[Games]]="SEA Games",'SNOC SEAG'!$A:$A,IF(ChangeLog[[#This Row],[Games]]="Olympic Games",'SNOC OG'!$A:$A,IF(ChangeLog[[#This Row],[Games]]="Commonweatlh Games",'SNOC CW Games'!$A:$A,'SNOC AG'!$A:$A))),ChangeLog[[#This Row],[Orig Row]]),""))</f>
        <v>Chai Zeet Huay Charlene</v>
      </c>
      <c r="F233" s="31">
        <v>2009</v>
      </c>
      <c r="G233" s="31" t="s">
        <v>6909</v>
      </c>
      <c r="H233" s="35" t="s">
        <v>8051</v>
      </c>
      <c r="I233" s="32" t="str" cm="1">
        <f t="array" ref="I2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3" s="32" t="str" cm="1">
        <f t="array" ref="J2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 Ball Pool Singles</v>
      </c>
      <c r="K233" s="32" t="str" cm="1">
        <f t="array" ref="K2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3" s="33" t="str">
        <f>IFERROR(IF(INDEX('Consolidated Games'!$D:$D,MATCH(ChangeLog[[#This Row],[ROW_ID]],'Consolidated Games'!$T:$T,0))="","",INDEX('Consolidated Games'!$D:$D,MATCH(ChangeLog[[#This Row],[ROW_ID]],'Consolidated Games'!$T:$T,0))),"")</f>
        <v>CUESPORTS</v>
      </c>
      <c r="M233" s="33" t="str">
        <f>IFERROR(IF(INDEX('Consolidated Games'!$E:$E,MATCH(ChangeLog[[#This Row],[ROW_ID]],'Consolidated Games'!$T:$T,0))="","",INDEX('Consolidated Games'!$E:$E,MATCH(ChangeLog[[#This Row],[ROW_ID]],'Consolidated Games'!$T:$T,0))),"")</f>
        <v>POOL</v>
      </c>
      <c r="N233" s="33" t="str" cm="1">
        <f t="array" ref="N233">IF(NOT(ISNUMBER(ChangeLog[[#This Row],[Clean Row]])),"",IFERROR(IF(INDEX('Consolidated Games'!$G:$G,ChangeLog[[#This Row],[Clean Row]])="","",INDEX('Consolidated Games'!$G:$G,ChangeLog[[#This Row],[Clean Row]])),""))</f>
        <v>9-BALL SINGLES</v>
      </c>
      <c r="O233" s="33" t="str">
        <f>IFERROR(IF(INDEX('Consolidated Games'!$M:$M,MATCH(ChangeLog[[#This Row],[ROW_ID]],'Consolidated Games'!$T:$T,0))="","",INDEX('Consolidated Games'!$M:$M,MATCH(ChangeLog[[#This Row],[ROW_ID]],'Consolidated Games'!$T:$T,0))),"")</f>
        <v>SILVER</v>
      </c>
      <c r="P233" s="33" t="str" cm="1">
        <f t="array" ref="P233">IF(NOT(ISNUMBER(ChangeLog[[#This Row],[Clean Row]])),"",IFERROR(IF(INDEX('Consolidated Games'!$J:$J,ChangeLog[[#This Row],[Clean Row]])="","",INDEX('Consolidated Games'!$J:$J,ChangeLog[[#This Row],[Clean Row]])),""))</f>
        <v>CHAI ZEET HUAY CHARLENE</v>
      </c>
      <c r="Q233" s="31">
        <v>2455</v>
      </c>
      <c r="R233" s="66">
        <f>IFERROR(MATCH(T233,'Consolidated Games'!$T:$T,0),"—")</f>
        <v>3055</v>
      </c>
      <c r="S233" s="34" t="s">
        <v>7969</v>
      </c>
      <c r="T233">
        <v>3057</v>
      </c>
    </row>
    <row r="234" spans="1:20" ht="31.5" x14ac:dyDescent="0.25">
      <c r="A234" s="54">
        <v>230</v>
      </c>
      <c r="B234" s="31" t="s">
        <v>1</v>
      </c>
      <c r="C234" s="31"/>
      <c r="D234" s="31" t="s">
        <v>12686</v>
      </c>
      <c r="E234" s="31" t="str" cm="1">
        <f t="array" ref="E234">IF(NOT(ISNUMBER(ChangeLog[[#This Row],[Orig Row]])),"",IFERROR(INDEX(IF(ChangeLog[[#This Row],[Games]]="SEA Games",'SNOC SEAG'!$A:$A,IF(ChangeLog[[#This Row],[Games]]="Olympic Games",'SNOC OG'!$A:$A,IF(ChangeLog[[#This Row],[Games]]="Commonweatlh Games",'SNOC CW Games'!$A:$A,'SNOC AG'!$A:$A))),ChangeLog[[#This Row],[Orig Row]]),""))</f>
        <v>Lim Yaoxiang  _x000D_
 Lin Diyan  _x000D_
 Lin Diyang _x000D_
 Luo Nan _x000D_
 Ong Wei Sheng Kelvin  _x000D_
 Poh Hock Yen Alvin  _x000D_
 Samuel Loh _x000D_
 Tan Wei Keong Terrance _x000D_
 Tay Sin Chai Nigel  _x000D_
 Teo Zhen Wei Eugene _x000D_
 Wee Kenneth _x000D_
 Yip Ren Kai</v>
      </c>
      <c r="F234" s="31">
        <v>2009</v>
      </c>
      <c r="G234" s="31" t="s">
        <v>6909</v>
      </c>
      <c r="H234" s="35" t="s">
        <v>8030</v>
      </c>
      <c r="I234" s="32" t="str" cm="1">
        <f t="array" ref="I2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34" s="32" t="str" cm="1">
        <f t="array" ref="J2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v>
      </c>
      <c r="K234" s="32" t="str" cm="1">
        <f t="array" ref="K2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4" s="33" t="str">
        <f>IFERROR(IF(INDEX('Consolidated Games'!$D:$D,MATCH(ChangeLog[[#This Row],[ROW_ID]],'Consolidated Games'!$T:$T,0))="","",INDEX('Consolidated Games'!$D:$D,MATCH(ChangeLog[[#This Row],[ROW_ID]],'Consolidated Games'!$T:$T,0))),"")</f>
        <v>WATER POLO</v>
      </c>
      <c r="M234" s="33" t="str">
        <f>IFERROR(IF(INDEX('Consolidated Games'!$E:$E,MATCH(ChangeLog[[#This Row],[ROW_ID]],'Consolidated Games'!$T:$T,0))="","",INDEX('Consolidated Games'!$E:$E,MATCH(ChangeLog[[#This Row],[ROW_ID]],'Consolidated Games'!$T:$T,0))),"")</f>
        <v>WATER POLO</v>
      </c>
      <c r="N234" s="33" t="str" cm="1">
        <f t="array" ref="N234">IF(NOT(ISNUMBER(ChangeLog[[#This Row],[Clean Row]])),"",IFERROR(IF(INDEX('Consolidated Games'!$G:$G,ChangeLog[[#This Row],[Clean Row]])="","",INDEX('Consolidated Games'!$G:$G,ChangeLog[[#This Row],[Clean Row]])),""))</f>
        <v>TEAM</v>
      </c>
      <c r="O234" s="33" t="str">
        <f>IFERROR(IF(INDEX('Consolidated Games'!$M:$M,MATCH(ChangeLog[[#This Row],[ROW_ID]],'Consolidated Games'!$T:$T,0))="","",INDEX('Consolidated Games'!$M:$M,MATCH(ChangeLog[[#This Row],[ROW_ID]],'Consolidated Games'!$T:$T,0))),"")</f>
        <v>GOLD</v>
      </c>
      <c r="P234" s="33" t="str" cm="1">
        <f t="array" ref="P234">IF(NOT(ISNUMBER(ChangeLog[[#This Row],[Clean Row]])),"",IFERROR(IF(INDEX('Consolidated Games'!$J:$J,ChangeLog[[#This Row],[Clean Row]])="","",INDEX('Consolidated Games'!$J:$J,ChangeLog[[#This Row],[Clean Row]])),""))</f>
        <v>LIM YAOXIANG  _x000D_
 LIN DIYAN  _x000D_
 LIN DIYANG _x000D_
 LUO NAN _x000D_
 ONG WEI SHENG KELVIN  _x000D_
 POH HOCK YEN ALVIN  _x000D_
 SAMUEL LOH _x000D_
 TAN WEI KEONG TERRANCE _x000D_
 TAY SIN CHAI NIGEL  _x000D_
 TEO ZHEN WEI EUGENE _x000D_
 WEE KENNETH _x000D_
 YIP REN KAI</v>
      </c>
      <c r="Q234" s="31">
        <v>2537</v>
      </c>
      <c r="R234" s="66">
        <f>IFERROR(MATCH(T234,'Consolidated Games'!$T:$T,0),"—")</f>
        <v>3008</v>
      </c>
      <c r="S234" s="34" t="s">
        <v>7969</v>
      </c>
      <c r="T234">
        <v>3010</v>
      </c>
    </row>
    <row r="235" spans="1:20" x14ac:dyDescent="0.25">
      <c r="A235" s="54">
        <v>231</v>
      </c>
      <c r="B235" s="31" t="s">
        <v>1</v>
      </c>
      <c r="C235" s="31"/>
      <c r="D235" s="31" t="s">
        <v>12686</v>
      </c>
      <c r="E235" s="31" t="str" cm="1">
        <f t="array" ref="E235">IF(NOT(ISNUMBER(ChangeLog[[#This Row],[Orig Row]])),"",IFERROR(INDEX(IF(ChangeLog[[#This Row],[Games]]="SEA Games",'SNOC SEAG'!$A:$A,IF(ChangeLog[[#This Row],[Games]]="Olympic Games",'SNOC OG'!$A:$A,IF(ChangeLog[[#This Row],[Games]]="Commonweatlh Games",'SNOC CW Games'!$A:$A,'SNOC AG'!$A:$A))),ChangeLog[[#This Row],[Orig Row]]),""))</f>
        <v>Jay Koh Zher Yeow</v>
      </c>
      <c r="F235" s="31">
        <v>2011</v>
      </c>
      <c r="G235" s="31" t="s">
        <v>6909</v>
      </c>
      <c r="H235" s="35" t="s">
        <v>8110</v>
      </c>
      <c r="I235" s="32" t="str" cm="1">
        <f t="array" ref="I2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Sports Climbing</v>
      </c>
      <c r="J235" s="32" t="str" cm="1">
        <f t="array" ref="J2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Boulder</v>
      </c>
      <c r="K235" s="32" t="str" cm="1">
        <f t="array" ref="K2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35" s="33" t="str">
        <f>IFERROR(IF(INDEX('Consolidated Games'!$D:$D,MATCH(ChangeLog[[#This Row],[ROW_ID]],'Consolidated Games'!$T:$T,0))="","",INDEX('Consolidated Games'!$D:$D,MATCH(ChangeLog[[#This Row],[ROW_ID]],'Consolidated Games'!$T:$T,0))),"")</f>
        <v>SPORT CLIMBING</v>
      </c>
      <c r="M235" s="33" t="str">
        <f>IFERROR(IF(INDEX('Consolidated Games'!$E:$E,MATCH(ChangeLog[[#This Row],[ROW_ID]],'Consolidated Games'!$T:$T,0))="","",INDEX('Consolidated Games'!$E:$E,MATCH(ChangeLog[[#This Row],[ROW_ID]],'Consolidated Games'!$T:$T,0))),"")</f>
        <v>SPORT CLIMBING</v>
      </c>
      <c r="N235" s="33" t="str" cm="1">
        <f t="array" ref="N235">IF(NOT(ISNUMBER(ChangeLog[[#This Row],[Clean Row]])),"",IFERROR(IF(INDEX('Consolidated Games'!$G:$G,ChangeLog[[#This Row],[Clean Row]])="","",INDEX('Consolidated Games'!$G:$G,ChangeLog[[#This Row],[Clean Row]])),""))</f>
        <v>BOULDER</v>
      </c>
      <c r="O235" s="33" t="str">
        <f>IFERROR(IF(INDEX('Consolidated Games'!$M:$M,MATCH(ChangeLog[[#This Row],[ROW_ID]],'Consolidated Games'!$T:$T,0))="","",INDEX('Consolidated Games'!$M:$M,MATCH(ChangeLog[[#This Row],[ROW_ID]],'Consolidated Games'!$T:$T,0))),"")</f>
        <v>SILVER</v>
      </c>
      <c r="P235" s="33" t="str" cm="1">
        <f t="array" ref="P235">IF(NOT(ISNUMBER(ChangeLog[[#This Row],[Clean Row]])),"",IFERROR(IF(INDEX('Consolidated Games'!$J:$J,ChangeLog[[#This Row],[Clean Row]])="","",INDEX('Consolidated Games'!$J:$J,ChangeLog[[#This Row],[Clean Row]])),""))</f>
        <v>JAY KOH ZHER YEOW</v>
      </c>
      <c r="Q235" s="31">
        <v>2632</v>
      </c>
      <c r="R235" s="66">
        <f>IFERROR(MATCH(T235,'Consolidated Games'!$T:$T,0),"—")</f>
        <v>3235</v>
      </c>
      <c r="S235" s="34" t="s">
        <v>7969</v>
      </c>
      <c r="T235">
        <v>3237</v>
      </c>
    </row>
    <row r="236" spans="1:20" x14ac:dyDescent="0.25">
      <c r="A236" s="54">
        <v>232</v>
      </c>
      <c r="B236" s="31" t="s">
        <v>1</v>
      </c>
      <c r="C236" s="31"/>
      <c r="D236" s="31" t="s">
        <v>12686</v>
      </c>
      <c r="E236" s="31" t="str" cm="1">
        <f t="array" ref="E236">IF(NOT(ISNUMBER(ChangeLog[[#This Row],[Orig Row]])),"",IFERROR(INDEX(IF(ChangeLog[[#This Row],[Games]]="SEA Games",'SNOC SEAG'!$A:$A,IF(ChangeLog[[#This Row],[Games]]="Olympic Games",'SNOC OG'!$A:$A,IF(ChangeLog[[#This Row],[Games]]="Commonweatlh Games",'SNOC CW Games'!$A:$A,'SNOC AG'!$A:$A))),ChangeLog[[#This Row],[Orig Row]]),""))</f>
        <v>Hoe Shu Wah</v>
      </c>
      <c r="F236" s="31">
        <v>2011</v>
      </c>
      <c r="G236" s="31" t="s">
        <v>6909</v>
      </c>
      <c r="H236" s="35" t="s">
        <v>8051</v>
      </c>
      <c r="I236" s="32" t="str" cm="1">
        <f t="array" ref="I2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6" s="32" t="str" cm="1">
        <f t="array" ref="J2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8-Ball Pool Singles</v>
      </c>
      <c r="K236" s="32" t="str" cm="1">
        <f t="array" ref="K2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6" s="33" t="str">
        <f>IFERROR(IF(INDEX('Consolidated Games'!$D:$D,MATCH(ChangeLog[[#This Row],[ROW_ID]],'Consolidated Games'!$T:$T,0))="","",INDEX('Consolidated Games'!$D:$D,MATCH(ChangeLog[[#This Row],[ROW_ID]],'Consolidated Games'!$T:$T,0))),"")</f>
        <v>CUESPORTS</v>
      </c>
      <c r="M236" s="33" t="str">
        <f>IFERROR(IF(INDEX('Consolidated Games'!$E:$E,MATCH(ChangeLog[[#This Row],[ROW_ID]],'Consolidated Games'!$T:$T,0))="","",INDEX('Consolidated Games'!$E:$E,MATCH(ChangeLog[[#This Row],[ROW_ID]],'Consolidated Games'!$T:$T,0))),"")</f>
        <v>POOL</v>
      </c>
      <c r="N236" s="33" t="str" cm="1">
        <f t="array" ref="N236">IF(NOT(ISNUMBER(ChangeLog[[#This Row],[Clean Row]])),"",IFERROR(IF(INDEX('Consolidated Games'!$G:$G,ChangeLog[[#This Row],[Clean Row]])="","",INDEX('Consolidated Games'!$G:$G,ChangeLog[[#This Row],[Clean Row]])),""))</f>
        <v>8-BALL SINGLES</v>
      </c>
      <c r="O236" s="33" t="str">
        <f>IFERROR(IF(INDEX('Consolidated Games'!$M:$M,MATCH(ChangeLog[[#This Row],[ROW_ID]],'Consolidated Games'!$T:$T,0))="","",INDEX('Consolidated Games'!$M:$M,MATCH(ChangeLog[[#This Row],[ROW_ID]],'Consolidated Games'!$T:$T,0))),"")</f>
        <v>BRONZE</v>
      </c>
      <c r="P236" s="33" t="str" cm="1">
        <f t="array" ref="P236">IF(NOT(ISNUMBER(ChangeLog[[#This Row],[Clean Row]])),"",IFERROR(IF(INDEX('Consolidated Games'!$J:$J,ChangeLog[[#This Row],[Clean Row]])="","",INDEX('Consolidated Games'!$J:$J,ChangeLog[[#This Row],[Clean Row]])),""))</f>
        <v>HOE SHU WAH</v>
      </c>
      <c r="Q236" s="31">
        <v>2554</v>
      </c>
      <c r="R236" s="66">
        <f>IFERROR(MATCH(T236,'Consolidated Games'!$T:$T,0),"—")</f>
        <v>3193</v>
      </c>
      <c r="S236" s="34" t="s">
        <v>7969</v>
      </c>
      <c r="T236">
        <v>3195</v>
      </c>
    </row>
    <row r="237" spans="1:20" x14ac:dyDescent="0.25">
      <c r="A237" s="54">
        <v>233</v>
      </c>
      <c r="B237" s="31" t="s">
        <v>1</v>
      </c>
      <c r="C237" s="31"/>
      <c r="D237" s="31" t="s">
        <v>12686</v>
      </c>
      <c r="E237" s="31" t="str" cm="1">
        <f t="array" ref="E237">IF(NOT(ISNUMBER(ChangeLog[[#This Row],[Orig Row]])),"",IFERROR(INDEX(IF(ChangeLog[[#This Row],[Games]]="SEA Games",'SNOC SEAG'!$A:$A,IF(ChangeLog[[#This Row],[Games]]="Olympic Games",'SNOC OG'!$A:$A,IF(ChangeLog[[#This Row],[Games]]="Commonweatlh Games",'SNOC CW Games'!$A:$A,'SNOC AG'!$A:$A))),ChangeLog[[#This Row],[Orig Row]]),""))</f>
        <v>Hoe Shu Wah</v>
      </c>
      <c r="F237" s="31">
        <v>2011</v>
      </c>
      <c r="G237" s="31" t="s">
        <v>6909</v>
      </c>
      <c r="H237" s="35" t="s">
        <v>8051</v>
      </c>
      <c r="I237" s="32" t="str" cm="1">
        <f t="array" ref="I2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7" s="32" t="str" cm="1">
        <f t="array" ref="J2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9-Ball Pool Singles</v>
      </c>
      <c r="K237" s="32" t="str" cm="1">
        <f t="array" ref="K2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7" s="33" t="str">
        <f>IFERROR(IF(INDEX('Consolidated Games'!$D:$D,MATCH(ChangeLog[[#This Row],[ROW_ID]],'Consolidated Games'!$T:$T,0))="","",INDEX('Consolidated Games'!$D:$D,MATCH(ChangeLog[[#This Row],[ROW_ID]],'Consolidated Games'!$T:$T,0))),"")</f>
        <v>CUESPORTS</v>
      </c>
      <c r="M237" s="33" t="str">
        <f>IFERROR(IF(INDEX('Consolidated Games'!$E:$E,MATCH(ChangeLog[[#This Row],[ROW_ID]],'Consolidated Games'!$T:$T,0))="","",INDEX('Consolidated Games'!$E:$E,MATCH(ChangeLog[[#This Row],[ROW_ID]],'Consolidated Games'!$T:$T,0))),"")</f>
        <v>POOL</v>
      </c>
      <c r="N237" s="33" t="str" cm="1">
        <f t="array" ref="N237">IF(NOT(ISNUMBER(ChangeLog[[#This Row],[Clean Row]])),"",IFERROR(IF(INDEX('Consolidated Games'!$G:$G,ChangeLog[[#This Row],[Clean Row]])="","",INDEX('Consolidated Games'!$G:$G,ChangeLog[[#This Row],[Clean Row]])),""))</f>
        <v>9-BALL SINGLES</v>
      </c>
      <c r="O237" s="33" t="str">
        <f>IFERROR(IF(INDEX('Consolidated Games'!$M:$M,MATCH(ChangeLog[[#This Row],[ROW_ID]],'Consolidated Games'!$T:$T,0))="","",INDEX('Consolidated Games'!$M:$M,MATCH(ChangeLog[[#This Row],[ROW_ID]],'Consolidated Games'!$T:$T,0))),"")</f>
        <v>BRONZE</v>
      </c>
      <c r="P237" s="33" t="str" cm="1">
        <f t="array" ref="P237">IF(NOT(ISNUMBER(ChangeLog[[#This Row],[Clean Row]])),"",IFERROR(IF(INDEX('Consolidated Games'!$J:$J,ChangeLog[[#This Row],[Clean Row]])="","",INDEX('Consolidated Games'!$J:$J,ChangeLog[[#This Row],[Clean Row]])),""))</f>
        <v>HOE SHU WAH</v>
      </c>
      <c r="Q237" s="31">
        <v>2555</v>
      </c>
      <c r="R237" s="66">
        <f>IFERROR(MATCH(T237,'Consolidated Games'!$T:$T,0),"—")</f>
        <v>3194</v>
      </c>
      <c r="S237" s="34" t="s">
        <v>7969</v>
      </c>
      <c r="T237">
        <v>3196</v>
      </c>
    </row>
    <row r="238" spans="1:20" x14ac:dyDescent="0.25">
      <c r="A238" s="54">
        <v>234</v>
      </c>
      <c r="B238" s="31" t="s">
        <v>1</v>
      </c>
      <c r="C238" s="31"/>
      <c r="D238" s="31" t="s">
        <v>12686</v>
      </c>
      <c r="E238" s="31" t="str" cm="1">
        <f t="array" ref="E238">IF(NOT(ISNUMBER(ChangeLog[[#This Row],[Orig Row]])),"",IFERROR(INDEX(IF(ChangeLog[[#This Row],[Games]]="SEA Games",'SNOC SEAG'!$A:$A,IF(ChangeLog[[#This Row],[Games]]="Olympic Games",'SNOC OG'!$A:$A,IF(ChangeLog[[#This Row],[Games]]="Commonweatlh Games",'SNOC CW Games'!$A:$A,'SNOC AG'!$A:$A))),ChangeLog[[#This Row],[Orig Row]]),""))</f>
        <v>Peter Edward Gilchrist _x000D_
 Ang Boon Chin</v>
      </c>
      <c r="F238" s="31">
        <v>2011</v>
      </c>
      <c r="G238" s="31" t="s">
        <v>6909</v>
      </c>
      <c r="H238" s="35" t="s">
        <v>8051</v>
      </c>
      <c r="I238" s="32" t="str" cm="1">
        <f t="array" ref="I2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8" s="32" t="str" cm="1">
        <f t="array" ref="J2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Double</v>
      </c>
      <c r="K238" s="32" t="str" cm="1">
        <f t="array" ref="K2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38" s="33" t="str">
        <f>IFERROR(IF(INDEX('Consolidated Games'!$D:$D,MATCH(ChangeLog[[#This Row],[ROW_ID]],'Consolidated Games'!$T:$T,0))="","",INDEX('Consolidated Games'!$D:$D,MATCH(ChangeLog[[#This Row],[ROW_ID]],'Consolidated Games'!$T:$T,0))),"")</f>
        <v>CUESPORTS</v>
      </c>
      <c r="M238" s="33" t="str">
        <f>IFERROR(IF(INDEX('Consolidated Games'!$E:$E,MATCH(ChangeLog[[#This Row],[ROW_ID]],'Consolidated Games'!$T:$T,0))="","",INDEX('Consolidated Games'!$E:$E,MATCH(ChangeLog[[#This Row],[ROW_ID]],'Consolidated Games'!$T:$T,0))),"")</f>
        <v>BILLIARDS</v>
      </c>
      <c r="N238" s="33" t="str" cm="1">
        <f t="array" ref="N238">IF(NOT(ISNUMBER(ChangeLog[[#This Row],[Clean Row]])),"",IFERROR(IF(INDEX('Consolidated Games'!$G:$G,ChangeLog[[#This Row],[Clean Row]])="","",INDEX('Consolidated Games'!$G:$G,ChangeLog[[#This Row],[Clean Row]])),""))</f>
        <v>ENGLISH BILLIARDS DOUBLES</v>
      </c>
      <c r="O238" s="33" t="str">
        <f>IFERROR(IF(INDEX('Consolidated Games'!$M:$M,MATCH(ChangeLog[[#This Row],[ROW_ID]],'Consolidated Games'!$T:$T,0))="","",INDEX('Consolidated Games'!$M:$M,MATCH(ChangeLog[[#This Row],[ROW_ID]],'Consolidated Games'!$T:$T,0))),"")</f>
        <v>BRONZE</v>
      </c>
      <c r="P238" s="33" t="str" cm="1">
        <f t="array" ref="P238">IF(NOT(ISNUMBER(ChangeLog[[#This Row],[Clean Row]])),"",IFERROR(IF(INDEX('Consolidated Games'!$J:$J,ChangeLog[[#This Row],[Clean Row]])="","",INDEX('Consolidated Games'!$J:$J,ChangeLog[[#This Row],[Clean Row]])),""))</f>
        <v>PETER EDWARD GILCHRIST _x000D_
 ANG BOON CHIN</v>
      </c>
      <c r="Q238" s="31">
        <v>2556</v>
      </c>
      <c r="R238" s="66">
        <f>IFERROR(MATCH(T238,'Consolidated Games'!$T:$T,0),"—")</f>
        <v>3195</v>
      </c>
      <c r="S238" s="34" t="s">
        <v>7969</v>
      </c>
      <c r="T238">
        <v>3197</v>
      </c>
    </row>
    <row r="239" spans="1:20" x14ac:dyDescent="0.25">
      <c r="A239" s="54">
        <v>235</v>
      </c>
      <c r="B239" s="31" t="s">
        <v>1</v>
      </c>
      <c r="C239" s="31"/>
      <c r="D239" s="31" t="s">
        <v>12686</v>
      </c>
      <c r="E239" s="31" t="str" cm="1">
        <f t="array" ref="E239">IF(NOT(ISNUMBER(ChangeLog[[#This Row],[Orig Row]])),"",IFERROR(INDEX(IF(ChangeLog[[#This Row],[Games]]="SEA Games",'SNOC SEAG'!$A:$A,IF(ChangeLog[[#This Row],[Games]]="Olympic Games",'SNOC OG'!$A:$A,IF(ChangeLog[[#This Row],[Games]]="Commonweatlh Games",'SNOC CW Games'!$A:$A,'SNOC AG'!$A:$A))),ChangeLog[[#This Row],[Orig Row]]),""))</f>
        <v>Peter Edward Gilchrist</v>
      </c>
      <c r="F239" s="31">
        <v>2011</v>
      </c>
      <c r="G239" s="31" t="s">
        <v>6909</v>
      </c>
      <c r="H239" s="35" t="s">
        <v>8051</v>
      </c>
      <c r="I239" s="32" t="str" cm="1">
        <f t="array" ref="I2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39" s="32" t="str" cm="1">
        <f t="array" ref="J2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English Billiards Single</v>
      </c>
      <c r="K239" s="32" t="str" cm="1">
        <f t="array" ref="K2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39" s="33" t="str">
        <f>IFERROR(IF(INDEX('Consolidated Games'!$D:$D,MATCH(ChangeLog[[#This Row],[ROW_ID]],'Consolidated Games'!$T:$T,0))="","",INDEX('Consolidated Games'!$D:$D,MATCH(ChangeLog[[#This Row],[ROW_ID]],'Consolidated Games'!$T:$T,0))),"")</f>
        <v>CUESPORTS</v>
      </c>
      <c r="M239" s="33" t="str">
        <f>IFERROR(IF(INDEX('Consolidated Games'!$E:$E,MATCH(ChangeLog[[#This Row],[ROW_ID]],'Consolidated Games'!$T:$T,0))="","",INDEX('Consolidated Games'!$E:$E,MATCH(ChangeLog[[#This Row],[ROW_ID]],'Consolidated Games'!$T:$T,0))),"")</f>
        <v>BILLIARDS</v>
      </c>
      <c r="N239" s="33" t="str" cm="1">
        <f t="array" ref="N239">IF(NOT(ISNUMBER(ChangeLog[[#This Row],[Clean Row]])),"",IFERROR(IF(INDEX('Consolidated Games'!$G:$G,ChangeLog[[#This Row],[Clean Row]])="","",INDEX('Consolidated Games'!$G:$G,ChangeLog[[#This Row],[Clean Row]])),""))</f>
        <v>ENGLISH BILLIARDS SINGLES</v>
      </c>
      <c r="O239" s="33" t="str">
        <f>IFERROR(IF(INDEX('Consolidated Games'!$M:$M,MATCH(ChangeLog[[#This Row],[ROW_ID]],'Consolidated Games'!$T:$T,0))="","",INDEX('Consolidated Games'!$M:$M,MATCH(ChangeLog[[#This Row],[ROW_ID]],'Consolidated Games'!$T:$T,0))),"")</f>
        <v>GOLD</v>
      </c>
      <c r="P239" s="33" t="str" cm="1">
        <f t="array" ref="P239">IF(NOT(ISNUMBER(ChangeLog[[#This Row],[Clean Row]])),"",IFERROR(IF(INDEX('Consolidated Games'!$J:$J,ChangeLog[[#This Row],[Clean Row]])="","",INDEX('Consolidated Games'!$J:$J,ChangeLog[[#This Row],[Clean Row]])),""))</f>
        <v>PETER EDWARD GILCHRIST</v>
      </c>
      <c r="Q239" s="31">
        <v>2557</v>
      </c>
      <c r="R239" s="66">
        <f>IFERROR(MATCH(T239,'Consolidated Games'!$T:$T,0),"—")</f>
        <v>3196</v>
      </c>
      <c r="S239" s="34" t="s">
        <v>7969</v>
      </c>
      <c r="T239">
        <v>3198</v>
      </c>
    </row>
    <row r="240" spans="1:20" x14ac:dyDescent="0.25">
      <c r="A240" s="54">
        <v>236</v>
      </c>
      <c r="B240" s="31" t="s">
        <v>1</v>
      </c>
      <c r="C240" s="31"/>
      <c r="D240" s="31" t="s">
        <v>12686</v>
      </c>
      <c r="E240" s="31" t="str" cm="1">
        <f t="array" ref="E240">IF(NOT(ISNUMBER(ChangeLog[[#This Row],[Orig Row]])),"",IFERROR(INDEX(IF(ChangeLog[[#This Row],[Games]]="SEA Games",'SNOC SEAG'!$A:$A,IF(ChangeLog[[#This Row],[Games]]="Olympic Games",'SNOC OG'!$A:$A,IF(ChangeLog[[#This Row],[Games]]="Commonweatlh Games",'SNOC CW Games'!$A:$A,'SNOC AG'!$A:$A))),ChangeLog[[#This Row],[Orig Row]]),""))</f>
        <v>Ang Boon Chin</v>
      </c>
      <c r="F240" s="31">
        <v>2011</v>
      </c>
      <c r="G240" s="31" t="s">
        <v>6909</v>
      </c>
      <c r="H240" s="35" t="s">
        <v>8051</v>
      </c>
      <c r="I240" s="32" t="str" cm="1">
        <f t="array" ref="I2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40" s="32" t="str" cm="1">
        <f t="array" ref="J2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Singles</v>
      </c>
      <c r="K240" s="32" t="str" cm="1">
        <f t="array" ref="K2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0" s="33" t="str">
        <f>IFERROR(IF(INDEX('Consolidated Games'!$D:$D,MATCH(ChangeLog[[#This Row],[ROW_ID]],'Consolidated Games'!$T:$T,0))="","",INDEX('Consolidated Games'!$D:$D,MATCH(ChangeLog[[#This Row],[ROW_ID]],'Consolidated Games'!$T:$T,0))),"")</f>
        <v>CUESPORTS</v>
      </c>
      <c r="M240" s="33" t="str">
        <f>IFERROR(IF(INDEX('Consolidated Games'!$E:$E,MATCH(ChangeLog[[#This Row],[ROW_ID]],'Consolidated Games'!$T:$T,0))="","",INDEX('Consolidated Games'!$E:$E,MATCH(ChangeLog[[#This Row],[ROW_ID]],'Consolidated Games'!$T:$T,0))),"")</f>
        <v>SNOOKER</v>
      </c>
      <c r="N240" s="33" t="str" cm="1">
        <f t="array" ref="N240">IF(NOT(ISNUMBER(ChangeLog[[#This Row],[Clean Row]])),"",IFERROR(IF(INDEX('Consolidated Games'!$G:$G,ChangeLog[[#This Row],[Clean Row]])="","",INDEX('Consolidated Games'!$G:$G,ChangeLog[[#This Row],[Clean Row]])),""))</f>
        <v>SINGLES</v>
      </c>
      <c r="O240" s="33" t="str">
        <f>IFERROR(IF(INDEX('Consolidated Games'!$M:$M,MATCH(ChangeLog[[#This Row],[ROW_ID]],'Consolidated Games'!$T:$T,0))="","",INDEX('Consolidated Games'!$M:$M,MATCH(ChangeLog[[#This Row],[ROW_ID]],'Consolidated Games'!$T:$T,0))),"")</f>
        <v>SILVER</v>
      </c>
      <c r="P240" s="33" t="str" cm="1">
        <f t="array" ref="P240">IF(NOT(ISNUMBER(ChangeLog[[#This Row],[Clean Row]])),"",IFERROR(IF(INDEX('Consolidated Games'!$J:$J,ChangeLog[[#This Row],[Clean Row]])="","",INDEX('Consolidated Games'!$J:$J,ChangeLog[[#This Row],[Clean Row]])),""))</f>
        <v>ANG BOON CHIN</v>
      </c>
      <c r="Q240" s="31">
        <v>2558</v>
      </c>
      <c r="R240" s="66">
        <f>IFERROR(MATCH(T240,'Consolidated Games'!$T:$T,0),"—")</f>
        <v>3197</v>
      </c>
      <c r="S240" s="34" t="s">
        <v>7969</v>
      </c>
      <c r="T240">
        <v>3199</v>
      </c>
    </row>
    <row r="241" spans="1:20" x14ac:dyDescent="0.25">
      <c r="A241" s="54">
        <v>237</v>
      </c>
      <c r="B241" s="31" t="s">
        <v>1</v>
      </c>
      <c r="C241" s="31"/>
      <c r="D241" s="31" t="s">
        <v>12686</v>
      </c>
      <c r="E241" s="31" t="str" cm="1">
        <f t="array" ref="E241">IF(NOT(ISNUMBER(ChangeLog[[#This Row],[Orig Row]])),"",IFERROR(INDEX(IF(ChangeLog[[#This Row],[Games]]="SEA Games",'SNOC SEAG'!$A:$A,IF(ChangeLog[[#This Row],[Games]]="Olympic Games",'SNOC OG'!$A:$A,IF(ChangeLog[[#This Row],[Games]]="Commonweatlh Games",'SNOC CW Games'!$A:$A,'SNOC AG'!$A:$A))),ChangeLog[[#This Row],[Orig Row]]),""))</f>
        <v>Ang Boon Chin _x000D_
 Lim Chun Kiat</v>
      </c>
      <c r="F241" s="31">
        <v>2011</v>
      </c>
      <c r="G241" s="31" t="s">
        <v>6909</v>
      </c>
      <c r="H241" s="35" t="s">
        <v>8051</v>
      </c>
      <c r="I241" s="32" t="str" cm="1">
        <f t="array" ref="I2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41" s="32" t="str" cm="1">
        <f t="array" ref="J2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41" s="32" t="str" cm="1">
        <f t="array" ref="K2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1" s="33" t="str">
        <f>IFERROR(IF(INDEX('Consolidated Games'!$D:$D,MATCH(ChangeLog[[#This Row],[ROW_ID]],'Consolidated Games'!$T:$T,0))="","",INDEX('Consolidated Games'!$D:$D,MATCH(ChangeLog[[#This Row],[ROW_ID]],'Consolidated Games'!$T:$T,0))),"")</f>
        <v>CUESPORTS</v>
      </c>
      <c r="M241" s="33" t="str">
        <f>IFERROR(IF(INDEX('Consolidated Games'!$E:$E,MATCH(ChangeLog[[#This Row],[ROW_ID]],'Consolidated Games'!$T:$T,0))="","",INDEX('Consolidated Games'!$E:$E,MATCH(ChangeLog[[#This Row],[ROW_ID]],'Consolidated Games'!$T:$T,0))),"")</f>
        <v>SNOOKER</v>
      </c>
      <c r="N241" s="33" t="str" cm="1">
        <f t="array" ref="N241">IF(NOT(ISNUMBER(ChangeLog[[#This Row],[Clean Row]])),"",IFERROR(IF(INDEX('Consolidated Games'!$G:$G,ChangeLog[[#This Row],[Clean Row]])="","",INDEX('Consolidated Games'!$G:$G,ChangeLog[[#This Row],[Clean Row]])),""))</f>
        <v>DOUBLES</v>
      </c>
      <c r="O241" s="33" t="str">
        <f>IFERROR(IF(INDEX('Consolidated Games'!$M:$M,MATCH(ChangeLog[[#This Row],[ROW_ID]],'Consolidated Games'!$T:$T,0))="","",INDEX('Consolidated Games'!$M:$M,MATCH(ChangeLog[[#This Row],[ROW_ID]],'Consolidated Games'!$T:$T,0))),"")</f>
        <v>SILVER</v>
      </c>
      <c r="P241" s="33" t="str" cm="1">
        <f t="array" ref="P241">IF(NOT(ISNUMBER(ChangeLog[[#This Row],[Clean Row]])),"",IFERROR(IF(INDEX('Consolidated Games'!$J:$J,ChangeLog[[#This Row],[Clean Row]])="","",INDEX('Consolidated Games'!$J:$J,ChangeLog[[#This Row],[Clean Row]])),""))</f>
        <v>ANG BOON CHIN _x000D_
 LIM CHUN KIAT</v>
      </c>
      <c r="Q241" s="31">
        <v>2559</v>
      </c>
      <c r="R241" s="66">
        <f>IFERROR(MATCH(T241,'Consolidated Games'!$T:$T,0),"—")</f>
        <v>3198</v>
      </c>
      <c r="S241" s="34" t="s">
        <v>7969</v>
      </c>
      <c r="T241">
        <v>3200</v>
      </c>
    </row>
    <row r="242" spans="1:20" x14ac:dyDescent="0.25">
      <c r="A242" s="54">
        <v>238</v>
      </c>
      <c r="B242" s="31" t="s">
        <v>1</v>
      </c>
      <c r="C242" s="31"/>
      <c r="D242" s="31" t="s">
        <v>12686</v>
      </c>
      <c r="E242" s="31" t="str" cm="1">
        <f t="array" ref="E242">IF(NOT(ISNUMBER(ChangeLog[[#This Row],[Orig Row]])),"",IFERROR(INDEX(IF(ChangeLog[[#This Row],[Games]]="SEA Games",'SNOC SEAG'!$A:$A,IF(ChangeLog[[#This Row],[Games]]="Olympic Games",'SNOC OG'!$A:$A,IF(ChangeLog[[#This Row],[Games]]="Commonweatlh Games",'SNOC CW Games'!$A:$A,'SNOC AG'!$A:$A))),ChangeLog[[#This Row],[Orig Row]]),""))</f>
        <v>Lam Ze Ying _x000D_
 Kelvin Ng</v>
      </c>
      <c r="F242" s="31">
        <v>2011</v>
      </c>
      <c r="G242" s="31" t="s">
        <v>6909</v>
      </c>
      <c r="H242" s="35" t="s">
        <v>8113</v>
      </c>
      <c r="I242" s="32" t="str" cm="1">
        <f t="array" ref="I2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2" s="32" t="str" cm="1">
        <f t="array" ref="J2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Pairs</v>
      </c>
      <c r="K242" s="32" t="str" cm="1">
        <f t="array" ref="K2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2" s="33" t="str">
        <f>IFERROR(IF(INDEX('Consolidated Games'!$D:$D,MATCH(ChangeLog[[#This Row],[ROW_ID]],'Consolidated Games'!$T:$T,0))="","",INDEX('Consolidated Games'!$D:$D,MATCH(ChangeLog[[#This Row],[ROW_ID]],'Consolidated Games'!$T:$T,0))),"")</f>
        <v>CONTRACT BRIDGE</v>
      </c>
      <c r="M242" s="33" t="str">
        <f>IFERROR(IF(INDEX('Consolidated Games'!$E:$E,MATCH(ChangeLog[[#This Row],[ROW_ID]],'Consolidated Games'!$T:$T,0))="","",INDEX('Consolidated Games'!$E:$E,MATCH(ChangeLog[[#This Row],[ROW_ID]],'Consolidated Games'!$T:$T,0))),"")</f>
        <v>CONTRACT BRIDGE</v>
      </c>
      <c r="N242" s="33" t="str" cm="1">
        <f t="array" ref="N242">IF(NOT(ISNUMBER(ChangeLog[[#This Row],[Clean Row]])),"",IFERROR(IF(INDEX('Consolidated Games'!$G:$G,ChangeLog[[#This Row],[Clean Row]])="","",INDEX('Consolidated Games'!$G:$G,ChangeLog[[#This Row],[Clean Row]])),""))</f>
        <v>PAIRS</v>
      </c>
      <c r="O242" s="33" t="str">
        <f>IFERROR(IF(INDEX('Consolidated Games'!$M:$M,MATCH(ChangeLog[[#This Row],[ROW_ID]],'Consolidated Games'!$T:$T,0))="","",INDEX('Consolidated Games'!$M:$M,MATCH(ChangeLog[[#This Row],[ROW_ID]],'Consolidated Games'!$T:$T,0))),"")</f>
        <v>BRONZE</v>
      </c>
      <c r="P242" s="33" t="str" cm="1">
        <f t="array" ref="P242">IF(NOT(ISNUMBER(ChangeLog[[#This Row],[Clean Row]])),"",IFERROR(IF(INDEX('Consolidated Games'!$J:$J,ChangeLog[[#This Row],[Clean Row]])="","",INDEX('Consolidated Games'!$J:$J,ChangeLog[[#This Row],[Clean Row]])),""))</f>
        <v>LAM ZE YING _x000D_
 KELVIN NG</v>
      </c>
      <c r="Q242" s="31">
        <v>2568</v>
      </c>
      <c r="R242" s="66">
        <f>IFERROR(MATCH(T242,'Consolidated Games'!$T:$T,0),"—")</f>
        <v>3184</v>
      </c>
      <c r="S242" s="34" t="s">
        <v>7969</v>
      </c>
      <c r="T242">
        <v>3186</v>
      </c>
    </row>
    <row r="243" spans="1:20" x14ac:dyDescent="0.25">
      <c r="A243" s="54">
        <v>239</v>
      </c>
      <c r="B243" s="31" t="s">
        <v>1</v>
      </c>
      <c r="C243" s="31"/>
      <c r="D243" s="31" t="s">
        <v>12686</v>
      </c>
      <c r="E243" s="31" t="str" cm="1">
        <f t="array" ref="E243">IF(NOT(ISNUMBER(ChangeLog[[#This Row],[Orig Row]])),"",IFERROR(INDEX(IF(ChangeLog[[#This Row],[Games]]="SEA Games",'SNOC SEAG'!$A:$A,IF(ChangeLog[[#This Row],[Games]]="Olympic Games",'SNOC OG'!$A:$A,IF(ChangeLog[[#This Row],[Games]]="Commonweatlh Games",'SNOC CW Games'!$A:$A,'SNOC AG'!$A:$A))),ChangeLog[[#This Row],[Orig Row]]),""))</f>
        <v>Loo Choon Chou _x000D_
 Tan Yoke Lan</v>
      </c>
      <c r="F243" s="31">
        <v>2011</v>
      </c>
      <c r="G243" s="31" t="s">
        <v>6909</v>
      </c>
      <c r="H243" s="35" t="s">
        <v>8113</v>
      </c>
      <c r="I243" s="32" t="str" cm="1">
        <f t="array" ref="I2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3" s="32" t="str" cm="1">
        <f t="array" ref="J2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Buttler</v>
      </c>
      <c r="K243" s="32" t="str" cm="1">
        <f t="array" ref="K2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3" s="33" t="str">
        <f>IFERROR(IF(INDEX('Consolidated Games'!$D:$D,MATCH(ChangeLog[[#This Row],[ROW_ID]],'Consolidated Games'!$T:$T,0))="","",INDEX('Consolidated Games'!$D:$D,MATCH(ChangeLog[[#This Row],[ROW_ID]],'Consolidated Games'!$T:$T,0))),"")</f>
        <v>CONTRACT BRIDGE</v>
      </c>
      <c r="M243" s="33" t="str">
        <f>IFERROR(IF(INDEX('Consolidated Games'!$E:$E,MATCH(ChangeLog[[#This Row],[ROW_ID]],'Consolidated Games'!$T:$T,0))="","",INDEX('Consolidated Games'!$E:$E,MATCH(ChangeLog[[#This Row],[ROW_ID]],'Consolidated Games'!$T:$T,0))),"")</f>
        <v>CONTRACT BRIDGE</v>
      </c>
      <c r="N243" s="33" t="str" cm="1">
        <f t="array" ref="N243">IF(NOT(ISNUMBER(ChangeLog[[#This Row],[Clean Row]])),"",IFERROR(IF(INDEX('Consolidated Games'!$G:$G,ChangeLog[[#This Row],[Clean Row]])="","",INDEX('Consolidated Games'!$G:$G,ChangeLog[[#This Row],[Clean Row]])),""))</f>
        <v>BUTLER</v>
      </c>
      <c r="O243" s="33" t="str">
        <f>IFERROR(IF(INDEX('Consolidated Games'!$M:$M,MATCH(ChangeLog[[#This Row],[ROW_ID]],'Consolidated Games'!$T:$T,0))="","",INDEX('Consolidated Games'!$M:$M,MATCH(ChangeLog[[#This Row],[ROW_ID]],'Consolidated Games'!$T:$T,0))),"")</f>
        <v>BRONZE</v>
      </c>
      <c r="P243" s="33" t="str" cm="1">
        <f t="array" ref="P243">IF(NOT(ISNUMBER(ChangeLog[[#This Row],[Clean Row]])),"",IFERROR(IF(INDEX('Consolidated Games'!$J:$J,ChangeLog[[#This Row],[Clean Row]])="","",INDEX('Consolidated Games'!$J:$J,ChangeLog[[#This Row],[Clean Row]])),""))</f>
        <v>LOO CHOON CHOU 
 TAN YOKE LAN</v>
      </c>
      <c r="Q243" s="31">
        <v>2569</v>
      </c>
      <c r="R243" s="66">
        <f>IFERROR(MATCH(T243,'Consolidated Games'!$T:$T,0),"—")</f>
        <v>3185</v>
      </c>
      <c r="S243" s="34" t="s">
        <v>7969</v>
      </c>
      <c r="T243">
        <v>3187</v>
      </c>
    </row>
    <row r="244" spans="1:20" x14ac:dyDescent="0.25">
      <c r="A244" s="54">
        <v>240</v>
      </c>
      <c r="B244" s="31" t="s">
        <v>1</v>
      </c>
      <c r="C244" s="31"/>
      <c r="D244" s="31" t="s">
        <v>12686</v>
      </c>
      <c r="E244" s="31" t="str" cm="1">
        <f t="array" ref="E244">IF(NOT(ISNUMBER(ChangeLog[[#This Row],[Orig Row]])),"",IFERROR(INDEX(IF(ChangeLog[[#This Row],[Games]]="SEA Games",'SNOC SEAG'!$A:$A,IF(ChangeLog[[#This Row],[Games]]="Olympic Games",'SNOC OG'!$A:$A,IF(ChangeLog[[#This Row],[Games]]="Commonweatlh Games",'SNOC CW Games'!$A:$A,'SNOC AG'!$A:$A))),ChangeLog[[#This Row],[Orig Row]]),""))</f>
        <v>Mixed Team</v>
      </c>
      <c r="F244" s="31">
        <v>2011</v>
      </c>
      <c r="G244" s="31" t="s">
        <v>6909</v>
      </c>
      <c r="H244" s="35" t="s">
        <v>8113</v>
      </c>
      <c r="I244" s="32" t="str" cm="1">
        <f t="array" ref="I2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4" s="32" t="str" cm="1">
        <f t="array" ref="J2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Team</v>
      </c>
      <c r="K244" s="32" t="str" cm="1">
        <f t="array" ref="K2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44" s="33" t="str">
        <f>IFERROR(IF(INDEX('Consolidated Games'!$D:$D,MATCH(ChangeLog[[#This Row],[ROW_ID]],'Consolidated Games'!$T:$T,0))="","",INDEX('Consolidated Games'!$D:$D,MATCH(ChangeLog[[#This Row],[ROW_ID]],'Consolidated Games'!$T:$T,0))),"")</f>
        <v>CONTRACT BRIDGE</v>
      </c>
      <c r="M244" s="33" t="str">
        <f>IFERROR(IF(INDEX('Consolidated Games'!$E:$E,MATCH(ChangeLog[[#This Row],[ROW_ID]],'Consolidated Games'!$T:$T,0))="","",INDEX('Consolidated Games'!$E:$E,MATCH(ChangeLog[[#This Row],[ROW_ID]],'Consolidated Games'!$T:$T,0))),"")</f>
        <v>CONTRACT BRIDGE</v>
      </c>
      <c r="N244" s="33" t="str" cm="1">
        <f t="array" ref="N244">IF(NOT(ISNUMBER(ChangeLog[[#This Row],[Clean Row]])),"",IFERROR(IF(INDEX('Consolidated Games'!$G:$G,ChangeLog[[#This Row],[Clean Row]])="","",INDEX('Consolidated Games'!$G:$G,ChangeLog[[#This Row],[Clean Row]])),""))</f>
        <v>TEAM</v>
      </c>
      <c r="O244" s="33" t="str">
        <f>IFERROR(IF(INDEX('Consolidated Games'!$M:$M,MATCH(ChangeLog[[#This Row],[ROW_ID]],'Consolidated Games'!$T:$T,0))="","",INDEX('Consolidated Games'!$M:$M,MATCH(ChangeLog[[#This Row],[ROW_ID]],'Consolidated Games'!$T:$T,0))),"")</f>
        <v>BRONZE</v>
      </c>
      <c r="P244" s="33" t="str" cm="1">
        <f t="array" ref="P244">IF(NOT(ISNUMBER(ChangeLog[[#This Row],[Clean Row]])),"",IFERROR(IF(INDEX('Consolidated Games'!$J:$J,ChangeLog[[#This Row],[Clean Row]])="","",INDEX('Consolidated Games'!$J:$J,ChangeLog[[#This Row],[Clean Row]])),""))</f>
        <v>MIXED TEAM</v>
      </c>
      <c r="Q244" s="31">
        <v>2570</v>
      </c>
      <c r="R244" s="66">
        <f>IFERROR(MATCH(T244,'Consolidated Games'!$T:$T,0),"—")</f>
        <v>3186</v>
      </c>
      <c r="S244" s="34" t="s">
        <v>7969</v>
      </c>
      <c r="T244">
        <v>3188</v>
      </c>
    </row>
    <row r="245" spans="1:20" x14ac:dyDescent="0.25">
      <c r="A245" s="54">
        <v>241</v>
      </c>
      <c r="B245" s="31" t="s">
        <v>1</v>
      </c>
      <c r="C245" s="31"/>
      <c r="D245" s="31" t="s">
        <v>12686</v>
      </c>
      <c r="E245" s="31" t="str" cm="1">
        <f t="array" ref="E245">IF(NOT(ISNUMBER(ChangeLog[[#This Row],[Orig Row]])),"",IFERROR(INDEX(IF(ChangeLog[[#This Row],[Games]]="SEA Games",'SNOC SEAG'!$A:$A,IF(ChangeLog[[#This Row],[Games]]="Olympic Games",'SNOC OG'!$A:$A,IF(ChangeLog[[#This Row],[Games]]="Commonweatlh Games",'SNOC CW Games'!$A:$A,'SNOC AG'!$A:$A))),ChangeLog[[#This Row],[Orig Row]]),""))</f>
        <v>Seet Chong Cheng  _x000D_
 Tan Yoke Lan</v>
      </c>
      <c r="F245" s="31">
        <v>2011</v>
      </c>
      <c r="G245" s="31" t="s">
        <v>6909</v>
      </c>
      <c r="H245" s="35" t="s">
        <v>8113</v>
      </c>
      <c r="I245" s="32" t="str" cm="1">
        <f t="array" ref="I2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5" s="32" t="str" cm="1">
        <f t="array" ref="J2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Woman's Pair</v>
      </c>
      <c r="K245" s="32" t="str" cm="1">
        <f t="array" ref="K2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45" s="33" t="str">
        <f>IFERROR(IF(INDEX('Consolidated Games'!$D:$D,MATCH(ChangeLog[[#This Row],[ROW_ID]],'Consolidated Games'!$T:$T,0))="","",INDEX('Consolidated Games'!$D:$D,MATCH(ChangeLog[[#This Row],[ROW_ID]],'Consolidated Games'!$T:$T,0))),"")</f>
        <v>CONTRACT BRIDGE</v>
      </c>
      <c r="M245" s="33" t="str">
        <f>IFERROR(IF(INDEX('Consolidated Games'!$E:$E,MATCH(ChangeLog[[#This Row],[ROW_ID]],'Consolidated Games'!$T:$T,0))="","",INDEX('Consolidated Games'!$E:$E,MATCH(ChangeLog[[#This Row],[ROW_ID]],'Consolidated Games'!$T:$T,0))),"")</f>
        <v>CONTRACT BRIDGE</v>
      </c>
      <c r="N245" s="33" t="str" cm="1">
        <f t="array" ref="N245">IF(NOT(ISNUMBER(ChangeLog[[#This Row],[Clean Row]])),"",IFERROR(IF(INDEX('Consolidated Games'!$G:$G,ChangeLog[[#This Row],[Clean Row]])="","",INDEX('Consolidated Games'!$G:$G,ChangeLog[[#This Row],[Clean Row]])),""))</f>
        <v>PAIRS</v>
      </c>
      <c r="O245" s="33" t="str">
        <f>IFERROR(IF(INDEX('Consolidated Games'!$M:$M,MATCH(ChangeLog[[#This Row],[ROW_ID]],'Consolidated Games'!$T:$T,0))="","",INDEX('Consolidated Games'!$M:$M,MATCH(ChangeLog[[#This Row],[ROW_ID]],'Consolidated Games'!$T:$T,0))),"")</f>
        <v>GOLD</v>
      </c>
      <c r="P245" s="33" t="str" cm="1">
        <f t="array" ref="P245">IF(NOT(ISNUMBER(ChangeLog[[#This Row],[Clean Row]])),"",IFERROR(IF(INDEX('Consolidated Games'!$J:$J,ChangeLog[[#This Row],[Clean Row]])="","",INDEX('Consolidated Games'!$J:$J,ChangeLog[[#This Row],[Clean Row]])),""))</f>
        <v>SEET CHONG CHENG  _x000D_
 TAN YOKE LAN</v>
      </c>
      <c r="Q245" s="31">
        <v>2571</v>
      </c>
      <c r="R245" s="66">
        <f>IFERROR(MATCH(T245,'Consolidated Games'!$T:$T,0),"—")</f>
        <v>3187</v>
      </c>
      <c r="S245" s="34" t="s">
        <v>7969</v>
      </c>
      <c r="T245">
        <v>3189</v>
      </c>
    </row>
    <row r="246" spans="1:20" x14ac:dyDescent="0.25">
      <c r="A246" s="54">
        <v>242</v>
      </c>
      <c r="B246" s="31" t="s">
        <v>1</v>
      </c>
      <c r="C246" s="31"/>
      <c r="D246" s="31" t="s">
        <v>12686</v>
      </c>
      <c r="E246" s="31" t="str" cm="1">
        <f t="array" ref="E246">IF(NOT(ISNUMBER(ChangeLog[[#This Row],[Orig Row]])),"",IFERROR(INDEX(IF(ChangeLog[[#This Row],[Games]]="SEA Games",'SNOC SEAG'!$A:$A,IF(ChangeLog[[#This Row],[Games]]="Olympic Games",'SNOC OG'!$A:$A,IF(ChangeLog[[#This Row],[Games]]="Commonweatlh Games",'SNOC CW Games'!$A:$A,'SNOC AG'!$A:$A))),ChangeLog[[#This Row],[Orig Row]]),""))</f>
        <v>Loo Choon Chou _x000D_
 Poon Hua</v>
      </c>
      <c r="F246" s="31">
        <v>2011</v>
      </c>
      <c r="G246" s="31" t="s">
        <v>6909</v>
      </c>
      <c r="H246" s="35" t="s">
        <v>8113</v>
      </c>
      <c r="I246" s="32" t="str" cm="1">
        <f t="array" ref="I2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6" s="32" t="str" cm="1">
        <f t="array" ref="J2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Pairs</v>
      </c>
      <c r="K246" s="32" t="str" cm="1">
        <f t="array" ref="K2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6" s="33" t="str">
        <f>IFERROR(IF(INDEX('Consolidated Games'!$D:$D,MATCH(ChangeLog[[#This Row],[ROW_ID]],'Consolidated Games'!$T:$T,0))="","",INDEX('Consolidated Games'!$D:$D,MATCH(ChangeLog[[#This Row],[ROW_ID]],'Consolidated Games'!$T:$T,0))),"")</f>
        <v>CONTRACT BRIDGE</v>
      </c>
      <c r="M246" s="33" t="str">
        <f>IFERROR(IF(INDEX('Consolidated Games'!$E:$E,MATCH(ChangeLog[[#This Row],[ROW_ID]],'Consolidated Games'!$T:$T,0))="","",INDEX('Consolidated Games'!$E:$E,MATCH(ChangeLog[[#This Row],[ROW_ID]],'Consolidated Games'!$T:$T,0))),"")</f>
        <v>CONTRACT BRIDGE</v>
      </c>
      <c r="N246" s="33" t="str" cm="1">
        <f t="array" ref="N246">IF(NOT(ISNUMBER(ChangeLog[[#This Row],[Clean Row]])),"",IFERROR(IF(INDEX('Consolidated Games'!$G:$G,ChangeLog[[#This Row],[Clean Row]])="","",INDEX('Consolidated Games'!$G:$G,ChangeLog[[#This Row],[Clean Row]])),""))</f>
        <v>PAIRS</v>
      </c>
      <c r="O246" s="33" t="str">
        <f>IFERROR(IF(INDEX('Consolidated Games'!$M:$M,MATCH(ChangeLog[[#This Row],[ROW_ID]],'Consolidated Games'!$T:$T,0))="","",INDEX('Consolidated Games'!$M:$M,MATCH(ChangeLog[[#This Row],[ROW_ID]],'Consolidated Games'!$T:$T,0))),"")</f>
        <v>SILVER</v>
      </c>
      <c r="P246" s="33" t="str" cm="1">
        <f t="array" ref="P246">IF(NOT(ISNUMBER(ChangeLog[[#This Row],[Clean Row]])),"",IFERROR(IF(INDEX('Consolidated Games'!$J:$J,ChangeLog[[#This Row],[Clean Row]])="","",INDEX('Consolidated Games'!$J:$J,ChangeLog[[#This Row],[Clean Row]])),""))</f>
        <v>LOO CHOON CHOU _x000D_
 POON HUA</v>
      </c>
      <c r="Q246" s="31">
        <v>2572</v>
      </c>
      <c r="R246" s="66">
        <f>IFERROR(MATCH(T246,'Consolidated Games'!$T:$T,0),"—")</f>
        <v>3188</v>
      </c>
      <c r="S246" s="34" t="s">
        <v>7969</v>
      </c>
      <c r="T246">
        <v>3190</v>
      </c>
    </row>
    <row r="247" spans="1:20" x14ac:dyDescent="0.25">
      <c r="A247" s="54">
        <v>243</v>
      </c>
      <c r="B247" s="31" t="s">
        <v>1</v>
      </c>
      <c r="C247" s="31"/>
      <c r="D247" s="31" t="s">
        <v>12686</v>
      </c>
      <c r="E247" s="31" t="str" cm="1">
        <f t="array" ref="E247">IF(NOT(ISNUMBER(ChangeLog[[#This Row],[Orig Row]])),"",IFERROR(INDEX(IF(ChangeLog[[#This Row],[Games]]="SEA Games",'SNOC SEAG'!$A:$A,IF(ChangeLog[[#This Row],[Games]]="Olympic Games",'SNOC OG'!$A:$A,IF(ChangeLog[[#This Row],[Games]]="Commonweatlh Games",'SNOC CW Games'!$A:$A,'SNOC AG'!$A:$A))),ChangeLog[[#This Row],[Orig Row]]),""))</f>
        <v>Loo Choon Chou _x000D_
 Tan Yoke Lan</v>
      </c>
      <c r="F247" s="31">
        <v>2011</v>
      </c>
      <c r="G247" s="31" t="s">
        <v>6909</v>
      </c>
      <c r="H247" s="35" t="s">
        <v>8113</v>
      </c>
      <c r="I247" s="32" t="str" cm="1">
        <f t="array" ref="I2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7" s="32" t="str" cm="1">
        <f t="array" ref="J2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Pairs</v>
      </c>
      <c r="K247" s="32" t="str" cm="1">
        <f t="array" ref="K2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7" s="33" t="str">
        <f>IFERROR(IF(INDEX('Consolidated Games'!$D:$D,MATCH(ChangeLog[[#This Row],[ROW_ID]],'Consolidated Games'!$T:$T,0))="","",INDEX('Consolidated Games'!$D:$D,MATCH(ChangeLog[[#This Row],[ROW_ID]],'Consolidated Games'!$T:$T,0))),"")</f>
        <v>CONTRACT BRIDGE</v>
      </c>
      <c r="M247" s="33" t="str">
        <f>IFERROR(IF(INDEX('Consolidated Games'!$E:$E,MATCH(ChangeLog[[#This Row],[ROW_ID]],'Consolidated Games'!$T:$T,0))="","",INDEX('Consolidated Games'!$E:$E,MATCH(ChangeLog[[#This Row],[ROW_ID]],'Consolidated Games'!$T:$T,0))),"")</f>
        <v>CONTRACT BRIDGE</v>
      </c>
      <c r="N247" s="33" t="str" cm="1">
        <f t="array" ref="N247">IF(NOT(ISNUMBER(ChangeLog[[#This Row],[Clean Row]])),"",IFERROR(IF(INDEX('Consolidated Games'!$G:$G,ChangeLog[[#This Row],[Clean Row]])="","",INDEX('Consolidated Games'!$G:$G,ChangeLog[[#This Row],[Clean Row]])),""))</f>
        <v>PAIRS</v>
      </c>
      <c r="O247" s="33" t="str">
        <f>IFERROR(IF(INDEX('Consolidated Games'!$M:$M,MATCH(ChangeLog[[#This Row],[ROW_ID]],'Consolidated Games'!$T:$T,0))="","",INDEX('Consolidated Games'!$M:$M,MATCH(ChangeLog[[#This Row],[ROW_ID]],'Consolidated Games'!$T:$T,0))),"")</f>
        <v>SILVER</v>
      </c>
      <c r="P247" s="33" t="str" cm="1">
        <f t="array" ref="P247">IF(NOT(ISNUMBER(ChangeLog[[#This Row],[Clean Row]])),"",IFERROR(IF(INDEX('Consolidated Games'!$J:$J,ChangeLog[[#This Row],[Clean Row]])="","",INDEX('Consolidated Games'!$J:$J,ChangeLog[[#This Row],[Clean Row]])),""))</f>
        <v>LOO CHOON CHOU _x000D_
 TAN YOKE LAN</v>
      </c>
      <c r="Q247" s="31">
        <v>2573</v>
      </c>
      <c r="R247" s="66">
        <f>IFERROR(MATCH(T247,'Consolidated Games'!$T:$T,0),"—")</f>
        <v>3189</v>
      </c>
      <c r="S247" s="34" t="s">
        <v>7969</v>
      </c>
      <c r="T247">
        <v>3191</v>
      </c>
    </row>
    <row r="248" spans="1:20" x14ac:dyDescent="0.25">
      <c r="A248" s="54">
        <v>244</v>
      </c>
      <c r="B248" s="31" t="s">
        <v>1</v>
      </c>
      <c r="C248" s="31"/>
      <c r="D248" s="31" t="s">
        <v>12686</v>
      </c>
      <c r="E248" s="31" t="str" cm="1">
        <f t="array" ref="E248">IF(NOT(ISNUMBER(ChangeLog[[#This Row],[Orig Row]])),"",IFERROR(INDEX(IF(ChangeLog[[#This Row],[Games]]="SEA Games",'SNOC SEAG'!$A:$A,IF(ChangeLog[[#This Row],[Games]]="Olympic Games",'SNOC OG'!$A:$A,IF(ChangeLog[[#This Row],[Games]]="Commonweatlh Games",'SNOC CW Games'!$A:$A,'SNOC AG'!$A:$A))),ChangeLog[[#This Row],[Orig Row]]),""))</f>
        <v>Men's Team</v>
      </c>
      <c r="F248" s="31">
        <v>2011</v>
      </c>
      <c r="G248" s="31" t="s">
        <v>6909</v>
      </c>
      <c r="H248" s="35" t="s">
        <v>8113</v>
      </c>
      <c r="I248" s="32" t="str" cm="1">
        <f t="array" ref="I2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8" s="32" t="str" cm="1">
        <f t="array" ref="J2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48" s="32" t="str" cm="1">
        <f t="array" ref="K2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8" s="33" t="str">
        <f>IFERROR(IF(INDEX('Consolidated Games'!$D:$D,MATCH(ChangeLog[[#This Row],[ROW_ID]],'Consolidated Games'!$T:$T,0))="","",INDEX('Consolidated Games'!$D:$D,MATCH(ChangeLog[[#This Row],[ROW_ID]],'Consolidated Games'!$T:$T,0))),"")</f>
        <v>CONTRACT BRIDGE</v>
      </c>
      <c r="M248" s="33" t="str">
        <f>IFERROR(IF(INDEX('Consolidated Games'!$E:$E,MATCH(ChangeLog[[#This Row],[ROW_ID]],'Consolidated Games'!$T:$T,0))="","",INDEX('Consolidated Games'!$E:$E,MATCH(ChangeLog[[#This Row],[ROW_ID]],'Consolidated Games'!$T:$T,0))),"")</f>
        <v>CONTRACT BRIDGE</v>
      </c>
      <c r="N248" s="33" t="str" cm="1">
        <f t="array" ref="N248">IF(NOT(ISNUMBER(ChangeLog[[#This Row],[Clean Row]])),"",IFERROR(IF(INDEX('Consolidated Games'!$G:$G,ChangeLog[[#This Row],[Clean Row]])="","",INDEX('Consolidated Games'!$G:$G,ChangeLog[[#This Row],[Clean Row]])),""))</f>
        <v>TEAM</v>
      </c>
      <c r="O248" s="33" t="str">
        <f>IFERROR(IF(INDEX('Consolidated Games'!$M:$M,MATCH(ChangeLog[[#This Row],[ROW_ID]],'Consolidated Games'!$T:$T,0))="","",INDEX('Consolidated Games'!$M:$M,MATCH(ChangeLog[[#This Row],[ROW_ID]],'Consolidated Games'!$T:$T,0))),"")</f>
        <v>SILVER</v>
      </c>
      <c r="P248" s="33" t="str" cm="1">
        <f t="array" ref="P248">IF(NOT(ISNUMBER(ChangeLog[[#This Row],[Clean Row]])),"",IFERROR(IF(INDEX('Consolidated Games'!$J:$J,ChangeLog[[#This Row],[Clean Row]])="","",INDEX('Consolidated Games'!$J:$J,ChangeLog[[#This Row],[Clean Row]])),""))</f>
        <v>MEN'S TEAM</v>
      </c>
      <c r="Q248" s="31">
        <v>2574</v>
      </c>
      <c r="R248" s="66">
        <f>IFERROR(MATCH(T248,'Consolidated Games'!$T:$T,0),"—")</f>
        <v>3190</v>
      </c>
      <c r="S248" s="34" t="s">
        <v>7969</v>
      </c>
      <c r="T248">
        <v>3192</v>
      </c>
    </row>
    <row r="249" spans="1:20" x14ac:dyDescent="0.25">
      <c r="A249" s="54">
        <v>245</v>
      </c>
      <c r="B249" s="31" t="s">
        <v>1</v>
      </c>
      <c r="C249" s="31"/>
      <c r="D249" s="31" t="s">
        <v>12686</v>
      </c>
      <c r="E249" s="31" t="str" cm="1">
        <f t="array" ref="E249">IF(NOT(ISNUMBER(ChangeLog[[#This Row],[Orig Row]])),"",IFERROR(INDEX(IF(ChangeLog[[#This Row],[Games]]="SEA Games",'SNOC SEAG'!$A:$A,IF(ChangeLog[[#This Row],[Games]]="Olympic Games",'SNOC OG'!$A:$A,IF(ChangeLog[[#This Row],[Games]]="Commonweatlh Games",'SNOC CW Games'!$A:$A,'SNOC AG'!$A:$A))),ChangeLog[[#This Row],[Orig Row]]),""))</f>
        <v>Ng Lai Chun _x000D_
 Tan Sock Ngin</v>
      </c>
      <c r="F249" s="31">
        <v>2011</v>
      </c>
      <c r="G249" s="31" t="s">
        <v>6909</v>
      </c>
      <c r="H249" s="35" t="s">
        <v>8113</v>
      </c>
      <c r="I249" s="32" t="str" cm="1">
        <f t="array" ref="I2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49" s="32" t="str" cm="1">
        <f t="array" ref="J2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Buttler Pairs</v>
      </c>
      <c r="K249" s="32" t="str" cm="1">
        <f t="array" ref="K2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49" s="33" t="str">
        <f>IFERROR(IF(INDEX('Consolidated Games'!$D:$D,MATCH(ChangeLog[[#This Row],[ROW_ID]],'Consolidated Games'!$T:$T,0))="","",INDEX('Consolidated Games'!$D:$D,MATCH(ChangeLog[[#This Row],[ROW_ID]],'Consolidated Games'!$T:$T,0))),"")</f>
        <v>CONTRACT BRIDGE</v>
      </c>
      <c r="M249" s="33" t="str">
        <f>IFERROR(IF(INDEX('Consolidated Games'!$E:$E,MATCH(ChangeLog[[#This Row],[ROW_ID]],'Consolidated Games'!$T:$T,0))="","",INDEX('Consolidated Games'!$E:$E,MATCH(ChangeLog[[#This Row],[ROW_ID]],'Consolidated Games'!$T:$T,0))),"")</f>
        <v>CONTRACT BRIDGE</v>
      </c>
      <c r="N249" s="33" t="str" cm="1">
        <f t="array" ref="N249">IF(NOT(ISNUMBER(ChangeLog[[#This Row],[Clean Row]])),"",IFERROR(IF(INDEX('Consolidated Games'!$G:$G,ChangeLog[[#This Row],[Clean Row]])="","",INDEX('Consolidated Games'!$G:$G,ChangeLog[[#This Row],[Clean Row]])),""))</f>
        <v>PAIRS</v>
      </c>
      <c r="O249" s="33" t="str">
        <f>IFERROR(IF(INDEX('Consolidated Games'!$M:$M,MATCH(ChangeLog[[#This Row],[ROW_ID]],'Consolidated Games'!$T:$T,0))="","",INDEX('Consolidated Games'!$M:$M,MATCH(ChangeLog[[#This Row],[ROW_ID]],'Consolidated Games'!$T:$T,0))),"")</f>
        <v>SILVER</v>
      </c>
      <c r="P249" s="33" t="str" cm="1">
        <f t="array" ref="P249">IF(NOT(ISNUMBER(ChangeLog[[#This Row],[Clean Row]])),"",IFERROR(IF(INDEX('Consolidated Games'!$J:$J,ChangeLog[[#This Row],[Clean Row]])="","",INDEX('Consolidated Games'!$J:$J,ChangeLog[[#This Row],[Clean Row]])),""))</f>
        <v>NG LAI CHUN _x000D_
 TAN SOCK NGIN</v>
      </c>
      <c r="Q249" s="31">
        <v>2575</v>
      </c>
      <c r="R249" s="66">
        <f>IFERROR(MATCH(T249,'Consolidated Games'!$T:$T,0),"—")</f>
        <v>3191</v>
      </c>
      <c r="S249" s="34" t="s">
        <v>7969</v>
      </c>
      <c r="T249">
        <v>3193</v>
      </c>
    </row>
    <row r="250" spans="1:20" x14ac:dyDescent="0.25">
      <c r="A250" s="54">
        <v>246</v>
      </c>
      <c r="B250" s="31" t="s">
        <v>1</v>
      </c>
      <c r="C250" s="31"/>
      <c r="D250" s="31" t="s">
        <v>12686</v>
      </c>
      <c r="E250" s="31" t="str" cm="1">
        <f t="array" ref="E250">IF(NOT(ISNUMBER(ChangeLog[[#This Row],[Orig Row]])),"",IFERROR(INDEX(IF(ChangeLog[[#This Row],[Games]]="SEA Games",'SNOC SEAG'!$A:$A,IF(ChangeLog[[#This Row],[Games]]="Olympic Games",'SNOC OG'!$A:$A,IF(ChangeLog[[#This Row],[Games]]="Commonweatlh Games",'SNOC CW Games'!$A:$A,'SNOC AG'!$A:$A))),ChangeLog[[#This Row],[Orig Row]]),""))</f>
        <v>Women's Team</v>
      </c>
      <c r="F250" s="31">
        <v>2011</v>
      </c>
      <c r="G250" s="31" t="s">
        <v>6909</v>
      </c>
      <c r="H250" s="35" t="s">
        <v>8113</v>
      </c>
      <c r="I250" s="32" t="str" cm="1">
        <f t="array" ref="I2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Bridge</v>
      </c>
      <c r="J250" s="32" t="str" cm="1">
        <f t="array" ref="J2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50" s="32" t="str" cm="1">
        <f t="array" ref="K2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0" s="33" t="str">
        <f>IFERROR(IF(INDEX('Consolidated Games'!$D:$D,MATCH(ChangeLog[[#This Row],[ROW_ID]],'Consolidated Games'!$T:$T,0))="","",INDEX('Consolidated Games'!$D:$D,MATCH(ChangeLog[[#This Row],[ROW_ID]],'Consolidated Games'!$T:$T,0))),"")</f>
        <v>CONTRACT BRIDGE</v>
      </c>
      <c r="M250" s="33" t="str">
        <f>IFERROR(IF(INDEX('Consolidated Games'!$E:$E,MATCH(ChangeLog[[#This Row],[ROW_ID]],'Consolidated Games'!$T:$T,0))="","",INDEX('Consolidated Games'!$E:$E,MATCH(ChangeLog[[#This Row],[ROW_ID]],'Consolidated Games'!$T:$T,0))),"")</f>
        <v>CONTRACT BRIDGE</v>
      </c>
      <c r="N250" s="33" t="str" cm="1">
        <f t="array" ref="N250">IF(NOT(ISNUMBER(ChangeLog[[#This Row],[Clean Row]])),"",IFERROR(IF(INDEX('Consolidated Games'!$G:$G,ChangeLog[[#This Row],[Clean Row]])="","",INDEX('Consolidated Games'!$G:$G,ChangeLog[[#This Row],[Clean Row]])),""))</f>
        <v>TEAM</v>
      </c>
      <c r="O250" s="33" t="str">
        <f>IFERROR(IF(INDEX('Consolidated Games'!$M:$M,MATCH(ChangeLog[[#This Row],[ROW_ID]],'Consolidated Games'!$T:$T,0))="","",INDEX('Consolidated Games'!$M:$M,MATCH(ChangeLog[[#This Row],[ROW_ID]],'Consolidated Games'!$T:$T,0))),"")</f>
        <v>SILVER</v>
      </c>
      <c r="P250" s="33" t="str" cm="1">
        <f t="array" ref="P250">IF(NOT(ISNUMBER(ChangeLog[[#This Row],[Clean Row]])),"",IFERROR(IF(INDEX('Consolidated Games'!$J:$J,ChangeLog[[#This Row],[Clean Row]])="","",INDEX('Consolidated Games'!$J:$J,ChangeLog[[#This Row],[Clean Row]])),""))</f>
        <v>WOMEN'S TEAM</v>
      </c>
      <c r="Q250" s="31">
        <v>2576</v>
      </c>
      <c r="R250" s="66">
        <f>IFERROR(MATCH(T250,'Consolidated Games'!$T:$T,0),"—")</f>
        <v>3192</v>
      </c>
      <c r="S250" s="34" t="s">
        <v>7969</v>
      </c>
      <c r="T250">
        <v>3194</v>
      </c>
    </row>
    <row r="251" spans="1:20" x14ac:dyDescent="0.25">
      <c r="A251" s="54">
        <v>247</v>
      </c>
      <c r="B251" s="31" t="s">
        <v>1</v>
      </c>
      <c r="C251" s="31"/>
      <c r="D251" s="31" t="s">
        <v>12686</v>
      </c>
      <c r="E251" s="31" t="str" cm="1">
        <f t="array" ref="E251">IF(NOT(ISNUMBER(ChangeLog[[#This Row],[Orig Row]])),"",IFERROR(INDEX(IF(ChangeLog[[#This Row],[Games]]="SEA Games",'SNOC SEAG'!$A:$A,IF(ChangeLog[[#This Row],[Games]]="Olympic Games",'SNOC OG'!$A:$A,IF(ChangeLog[[#This Row],[Games]]="Commonweatlh Games",'SNOC CW Games'!$A:$A,'SNOC AG'!$A:$A))),ChangeLog[[#This Row],[Orig Row]]),""))</f>
        <v>Brandon Boon Ji Xing</v>
      </c>
      <c r="F251" s="31">
        <v>2011</v>
      </c>
      <c r="G251" s="31" t="s">
        <v>6909</v>
      </c>
      <c r="H251" s="104" t="s">
        <v>8115</v>
      </c>
      <c r="I251" s="32" t="str" cm="1">
        <f t="array" ref="I2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Open Swimming Water</v>
      </c>
      <c r="J251" s="32" t="str" cm="1">
        <f t="array" ref="J2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5000M</v>
      </c>
      <c r="K251" s="32" t="str" cm="1">
        <f t="array" ref="K2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1" s="33" t="str">
        <f>IFERROR(IF(INDEX('Consolidated Games'!$D:$D,MATCH(ChangeLog[[#This Row],[ROW_ID]],'Consolidated Games'!$T:$T,0))="","",INDEX('Consolidated Games'!$D:$D,MATCH(ChangeLog[[#This Row],[ROW_ID]],'Consolidated Games'!$T:$T,0))),"")</f>
        <v>OPEN WATER SWIMMING</v>
      </c>
      <c r="M251" s="33" t="str">
        <f>IFERROR(IF(INDEX('Consolidated Games'!$E:$E,MATCH(ChangeLog[[#This Row],[ROW_ID]],'Consolidated Games'!$T:$T,0))="","",INDEX('Consolidated Games'!$E:$E,MATCH(ChangeLog[[#This Row],[ROW_ID]],'Consolidated Games'!$T:$T,0))),"")</f>
        <v>OPEN WATER SWIMMING</v>
      </c>
      <c r="N251" s="33" t="str" cm="1">
        <f t="array" ref="N251">IF(NOT(ISNUMBER(ChangeLog[[#This Row],[Clean Row]])),"",IFERROR(IF(INDEX('Consolidated Games'!$G:$G,ChangeLog[[#This Row],[Clean Row]])="","",INDEX('Consolidated Games'!$G:$G,ChangeLog[[#This Row],[Clean Row]])),""))</f>
        <v>5KM</v>
      </c>
      <c r="O251" s="33" t="str">
        <f>IFERROR(IF(INDEX('Consolidated Games'!$M:$M,MATCH(ChangeLog[[#This Row],[ROW_ID]],'Consolidated Games'!$T:$T,0))="","",INDEX('Consolidated Games'!$M:$M,MATCH(ChangeLog[[#This Row],[ROW_ID]],'Consolidated Games'!$T:$T,0))),"")</f>
        <v>BRONZE</v>
      </c>
      <c r="P251" s="33" t="str" cm="1">
        <f t="array" ref="P251">IF(NOT(ISNUMBER(ChangeLog[[#This Row],[Clean Row]])),"",IFERROR(IF(INDEX('Consolidated Games'!$J:$J,ChangeLog[[#This Row],[Clean Row]])="","",INDEX('Consolidated Games'!$J:$J,ChangeLog[[#This Row],[Clean Row]])),""))</f>
        <v>BRANDON BOON JI XING</v>
      </c>
      <c r="Q251" s="31">
        <v>2599</v>
      </c>
      <c r="R251" s="66">
        <f>IFERROR(MATCH(T251,'Consolidated Games'!$T:$T,0),"—")</f>
        <v>3106</v>
      </c>
      <c r="S251" s="34" t="s">
        <v>7969</v>
      </c>
      <c r="T251">
        <v>3108</v>
      </c>
    </row>
    <row r="252" spans="1:20" x14ac:dyDescent="0.25">
      <c r="A252" s="54">
        <v>248</v>
      </c>
      <c r="B252" s="31" t="s">
        <v>1</v>
      </c>
      <c r="C252" s="31"/>
      <c r="D252" s="31" t="s">
        <v>12686</v>
      </c>
      <c r="E252" s="31" t="str" cm="1">
        <f t="array" ref="E252">IF(NOT(ISNUMBER(ChangeLog[[#This Row],[Orig Row]])),"",IFERROR(INDEX(IF(ChangeLog[[#This Row],[Games]]="SEA Games",'SNOC SEAG'!$A:$A,IF(ChangeLog[[#This Row],[Games]]="Olympic Games",'SNOC OG'!$A:$A,IF(ChangeLog[[#This Row],[Games]]="Commonweatlh Games",'SNOC CW Games'!$A:$A,'SNOC AG'!$A:$A))),ChangeLog[[#This Row],[Orig Row]]),""))</f>
        <v>Women's Team</v>
      </c>
      <c r="F252" s="31">
        <v>2011</v>
      </c>
      <c r="G252" s="31" t="s">
        <v>6909</v>
      </c>
      <c r="H252" s="35" t="s">
        <v>8116</v>
      </c>
      <c r="I252" s="32" t="str" cm="1">
        <f t="array" ref="I2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2" s="32" t="str" cm="1">
        <f t="array" ref="J2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Technical Routine</v>
      </c>
      <c r="K252" s="32" t="str" cm="1">
        <f t="array" ref="K2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2" s="33" t="str">
        <f>IFERROR(IF(INDEX('Consolidated Games'!$D:$D,MATCH(ChangeLog[[#This Row],[ROW_ID]],'Consolidated Games'!$T:$T,0))="","",INDEX('Consolidated Games'!$D:$D,MATCH(ChangeLog[[#This Row],[ROW_ID]],'Consolidated Games'!$T:$T,0))),"")</f>
        <v>ARTISTIC SWIMMING</v>
      </c>
      <c r="M252" s="33" t="str">
        <f>IFERROR(IF(INDEX('Consolidated Games'!$E:$E,MATCH(ChangeLog[[#This Row],[ROW_ID]],'Consolidated Games'!$T:$T,0))="","",INDEX('Consolidated Games'!$E:$E,MATCH(ChangeLog[[#This Row],[ROW_ID]],'Consolidated Games'!$T:$T,0))),"")</f>
        <v>ARTISTIC SWIMMING</v>
      </c>
      <c r="N252" s="33" t="str" cm="1">
        <f t="array" ref="N252">IF(NOT(ISNUMBER(ChangeLog[[#This Row],[Clean Row]])),"",IFERROR(IF(INDEX('Consolidated Games'!$G:$G,ChangeLog[[#This Row],[Clean Row]])="","",INDEX('Consolidated Games'!$G:$G,ChangeLog[[#This Row],[Clean Row]])),""))</f>
        <v>TECHNICAL ROUTINE TEAM</v>
      </c>
      <c r="O252" s="33" t="str">
        <f>IFERROR(IF(INDEX('Consolidated Games'!$M:$M,MATCH(ChangeLog[[#This Row],[ROW_ID]],'Consolidated Games'!$T:$T,0))="","",INDEX('Consolidated Games'!$M:$M,MATCH(ChangeLog[[#This Row],[ROW_ID]],'Consolidated Games'!$T:$T,0))),"")</f>
        <v>BRONZE</v>
      </c>
      <c r="P252" s="33" t="str" cm="1">
        <f t="array" ref="P252">IF(NOT(ISNUMBER(ChangeLog[[#This Row],[Clean Row]])),"",IFERROR(IF(INDEX('Consolidated Games'!$J:$J,ChangeLog[[#This Row],[Clean Row]])="","",INDEX('Consolidated Games'!$J:$J,ChangeLog[[#This Row],[Clean Row]])),""))</f>
        <v>WOMEN'S TEAM</v>
      </c>
      <c r="Q252" s="31">
        <v>2672</v>
      </c>
      <c r="R252" s="66">
        <f>IFERROR(MATCH(T252,'Consolidated Games'!$T:$T,0),"—")</f>
        <v>3107</v>
      </c>
      <c r="S252" s="34" t="s">
        <v>7969</v>
      </c>
      <c r="T252">
        <v>3109</v>
      </c>
    </row>
    <row r="253" spans="1:20" x14ac:dyDescent="0.25">
      <c r="A253" s="54">
        <v>249</v>
      </c>
      <c r="B253" s="31" t="s">
        <v>1</v>
      </c>
      <c r="C253" s="31"/>
      <c r="D253" s="31" t="s">
        <v>12686</v>
      </c>
      <c r="E253" s="31" t="str" cm="1">
        <f t="array" ref="E253">IF(NOT(ISNUMBER(ChangeLog[[#This Row],[Orig Row]])),"",IFERROR(INDEX(IF(ChangeLog[[#This Row],[Games]]="SEA Games",'SNOC SEAG'!$A:$A,IF(ChangeLog[[#This Row],[Games]]="Olympic Games",'SNOC OG'!$A:$A,IF(ChangeLog[[#This Row],[Games]]="Commonweatlh Games",'SNOC CW Games'!$A:$A,'SNOC AG'!$A:$A))),ChangeLog[[#This Row],[Orig Row]]),""))</f>
        <v>Stephanie Chen Mei Qi  _x000D_
 Crystal Yap Yu Hui</v>
      </c>
      <c r="F253" s="31">
        <v>2011</v>
      </c>
      <c r="G253" s="31" t="s">
        <v>6909</v>
      </c>
      <c r="H253" s="35" t="s">
        <v>8116</v>
      </c>
      <c r="I253" s="32" t="str" cm="1">
        <f t="array" ref="I2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3" s="32" t="str" cm="1">
        <f t="array" ref="J2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Routine</v>
      </c>
      <c r="K253" s="32" t="str" cm="1">
        <f t="array" ref="K2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3" s="33" t="str">
        <f>IFERROR(IF(INDEX('Consolidated Games'!$D:$D,MATCH(ChangeLog[[#This Row],[ROW_ID]],'Consolidated Games'!$T:$T,0))="","",INDEX('Consolidated Games'!$D:$D,MATCH(ChangeLog[[#This Row],[ROW_ID]],'Consolidated Games'!$T:$T,0))),"")</f>
        <v>ARTISTIC SWIMMING</v>
      </c>
      <c r="M253" s="33" t="str">
        <f>IFERROR(IF(INDEX('Consolidated Games'!$E:$E,MATCH(ChangeLog[[#This Row],[ROW_ID]],'Consolidated Games'!$T:$T,0))="","",INDEX('Consolidated Games'!$E:$E,MATCH(ChangeLog[[#This Row],[ROW_ID]],'Consolidated Games'!$T:$T,0))),"")</f>
        <v>ARTISTIC SWIMMING</v>
      </c>
      <c r="N253" s="33" t="str" cm="1">
        <f t="array" ref="N253">IF(NOT(ISNUMBER(ChangeLog[[#This Row],[Clean Row]])),"",IFERROR(IF(INDEX('Consolidated Games'!$G:$G,ChangeLog[[#This Row],[Clean Row]])="","",INDEX('Consolidated Games'!$G:$G,ChangeLog[[#This Row],[Clean Row]])),""))</f>
        <v>TECHNICAL ROUTINE DUET</v>
      </c>
      <c r="O253" s="33" t="str">
        <f>IFERROR(IF(INDEX('Consolidated Games'!$M:$M,MATCH(ChangeLog[[#This Row],[ROW_ID]],'Consolidated Games'!$T:$T,0))="","",INDEX('Consolidated Games'!$M:$M,MATCH(ChangeLog[[#This Row],[ROW_ID]],'Consolidated Games'!$T:$T,0))),"")</f>
        <v>SILVER</v>
      </c>
      <c r="P253" s="33" t="str" cm="1">
        <f t="array" ref="P253">IF(NOT(ISNUMBER(ChangeLog[[#This Row],[Clean Row]])),"",IFERROR(IF(INDEX('Consolidated Games'!$J:$J,ChangeLog[[#This Row],[Clean Row]])="","",INDEX('Consolidated Games'!$J:$J,ChangeLog[[#This Row],[Clean Row]])),""))</f>
        <v>STEPHANIE CHEN MEI QI  _x000D_
 CRYSTAL YAP YU HUI</v>
      </c>
      <c r="Q253" s="31">
        <v>2673</v>
      </c>
      <c r="R253" s="66">
        <f>IFERROR(MATCH(T253,'Consolidated Games'!$T:$T,0),"—")</f>
        <v>3108</v>
      </c>
      <c r="S253" s="34" t="s">
        <v>7969</v>
      </c>
      <c r="T253">
        <v>3110</v>
      </c>
    </row>
    <row r="254" spans="1:20" x14ac:dyDescent="0.25">
      <c r="A254" s="54">
        <v>250</v>
      </c>
      <c r="B254" s="31" t="s">
        <v>1</v>
      </c>
      <c r="C254" s="31"/>
      <c r="D254" s="31" t="s">
        <v>12686</v>
      </c>
      <c r="E254" s="31" t="str" cm="1">
        <f t="array" ref="E254">IF(NOT(ISNUMBER(ChangeLog[[#This Row],[Orig Row]])),"",IFERROR(INDEX(IF(ChangeLog[[#This Row],[Games]]="SEA Games",'SNOC SEAG'!$A:$A,IF(ChangeLog[[#This Row],[Games]]="Olympic Games",'SNOC OG'!$A:$A,IF(ChangeLog[[#This Row],[Games]]="Commonweatlh Games",'SNOC CW Games'!$A:$A,'SNOC AG'!$A:$A))),ChangeLog[[#This Row],[Orig Row]]),""))</f>
        <v>Stephanie Chen Mei Qi  _x000D_
 Crystal Yap Yu Hui</v>
      </c>
      <c r="F254" s="31">
        <v>2011</v>
      </c>
      <c r="G254" s="31" t="s">
        <v>6909</v>
      </c>
      <c r="H254" s="35" t="s">
        <v>8116</v>
      </c>
      <c r="I254" s="32" t="str" cm="1">
        <f t="array" ref="I2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4" s="32" t="str" cm="1">
        <f t="array" ref="J2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Free Routine</v>
      </c>
      <c r="K254" s="32" t="str" cm="1">
        <f t="array" ref="K2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4" s="33" t="str">
        <f>IFERROR(IF(INDEX('Consolidated Games'!$D:$D,MATCH(ChangeLog[[#This Row],[ROW_ID]],'Consolidated Games'!$T:$T,0))="","",INDEX('Consolidated Games'!$D:$D,MATCH(ChangeLog[[#This Row],[ROW_ID]],'Consolidated Games'!$T:$T,0))),"")</f>
        <v>ARTISTIC SWIMMING</v>
      </c>
      <c r="M254" s="33" t="str">
        <f>IFERROR(IF(INDEX('Consolidated Games'!$E:$E,MATCH(ChangeLog[[#This Row],[ROW_ID]],'Consolidated Games'!$T:$T,0))="","",INDEX('Consolidated Games'!$E:$E,MATCH(ChangeLog[[#This Row],[ROW_ID]],'Consolidated Games'!$T:$T,0))),"")</f>
        <v>ARTISTIC SWIMMING</v>
      </c>
      <c r="N254" s="33" t="str" cm="1">
        <f t="array" ref="N254">IF(NOT(ISNUMBER(ChangeLog[[#This Row],[Clean Row]])),"",IFERROR(IF(INDEX('Consolidated Games'!$G:$G,ChangeLog[[#This Row],[Clean Row]])="","",INDEX('Consolidated Games'!$G:$G,ChangeLog[[#This Row],[Clean Row]])),""))</f>
        <v>FREE ROUTINE DUET</v>
      </c>
      <c r="O254" s="33" t="str">
        <f>IFERROR(IF(INDEX('Consolidated Games'!$M:$M,MATCH(ChangeLog[[#This Row],[ROW_ID]],'Consolidated Games'!$T:$T,0))="","",INDEX('Consolidated Games'!$M:$M,MATCH(ChangeLog[[#This Row],[ROW_ID]],'Consolidated Games'!$T:$T,0))),"")</f>
        <v>SILVER</v>
      </c>
      <c r="P254" s="33" t="str" cm="1">
        <f t="array" ref="P254">IF(NOT(ISNUMBER(ChangeLog[[#This Row],[Clean Row]])),"",IFERROR(IF(INDEX('Consolidated Games'!$J:$J,ChangeLog[[#This Row],[Clean Row]])="","",INDEX('Consolidated Games'!$J:$J,ChangeLog[[#This Row],[Clean Row]])),""))</f>
        <v>STEPHANIE CHEN MEI QI  _x000D_
 CRYSTAL YAP YU HUI</v>
      </c>
      <c r="Q254" s="31">
        <v>2674</v>
      </c>
      <c r="R254" s="66">
        <f>IFERROR(MATCH(T254,'Consolidated Games'!$T:$T,0),"—")</f>
        <v>3109</v>
      </c>
      <c r="S254" s="34" t="s">
        <v>7969</v>
      </c>
      <c r="T254">
        <v>3111</v>
      </c>
    </row>
    <row r="255" spans="1:20" x14ac:dyDescent="0.25">
      <c r="A255" s="54">
        <v>251</v>
      </c>
      <c r="B255" s="31" t="s">
        <v>1</v>
      </c>
      <c r="C255" s="31"/>
      <c r="D255" s="31" t="s">
        <v>12686</v>
      </c>
      <c r="E255" s="31" t="str" cm="1">
        <f t="array" ref="E255">IF(NOT(ISNUMBER(ChangeLog[[#This Row],[Orig Row]])),"",IFERROR(INDEX(IF(ChangeLog[[#This Row],[Games]]="SEA Games",'SNOC SEAG'!$A:$A,IF(ChangeLog[[#This Row],[Games]]="Olympic Games",'SNOC OG'!$A:$A,IF(ChangeLog[[#This Row],[Games]]="Commonweatlh Games",'SNOC CW Games'!$A:$A,'SNOC AG'!$A:$A))),ChangeLog[[#This Row],[Orig Row]]),""))</f>
        <v>Women's Team</v>
      </c>
      <c r="F255" s="31">
        <v>2011</v>
      </c>
      <c r="G255" s="31" t="s">
        <v>6909</v>
      </c>
      <c r="H255" s="35" t="s">
        <v>8116</v>
      </c>
      <c r="I255" s="32" t="str" cm="1">
        <f t="array" ref="I2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55" s="32" t="str" cm="1">
        <f t="array" ref="J2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Combination</v>
      </c>
      <c r="K255" s="32" t="str" cm="1">
        <f t="array" ref="K2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55" s="33" t="str">
        <f>IFERROR(IF(INDEX('Consolidated Games'!$D:$D,MATCH(ChangeLog[[#This Row],[ROW_ID]],'Consolidated Games'!$T:$T,0))="","",INDEX('Consolidated Games'!$D:$D,MATCH(ChangeLog[[#This Row],[ROW_ID]],'Consolidated Games'!$T:$T,0))),"")</f>
        <v>ARTISTIC SWIMMING</v>
      </c>
      <c r="M255" s="33" t="str">
        <f>IFERROR(IF(INDEX('Consolidated Games'!$E:$E,MATCH(ChangeLog[[#This Row],[ROW_ID]],'Consolidated Games'!$T:$T,0))="","",INDEX('Consolidated Games'!$E:$E,MATCH(ChangeLog[[#This Row],[ROW_ID]],'Consolidated Games'!$T:$T,0))),"")</f>
        <v>ARTISTIC SWIMMING</v>
      </c>
      <c r="N255" s="33" t="str" cm="1">
        <f t="array" ref="N255">IF(NOT(ISNUMBER(ChangeLog[[#This Row],[Clean Row]])),"",IFERROR(IF(INDEX('Consolidated Games'!$G:$G,ChangeLog[[#This Row],[Clean Row]])="","",INDEX('Consolidated Games'!$G:$G,ChangeLog[[#This Row],[Clean Row]])),""))</f>
        <v>FREE COMBINATION</v>
      </c>
      <c r="O255" s="33" t="str">
        <f>IFERROR(IF(INDEX('Consolidated Games'!$M:$M,MATCH(ChangeLog[[#This Row],[ROW_ID]],'Consolidated Games'!$T:$T,0))="","",INDEX('Consolidated Games'!$M:$M,MATCH(ChangeLog[[#This Row],[ROW_ID]],'Consolidated Games'!$T:$T,0))),"")</f>
        <v>SILVER</v>
      </c>
      <c r="P255" s="33" t="str" cm="1">
        <f t="array" ref="P255">IF(NOT(ISNUMBER(ChangeLog[[#This Row],[Clean Row]])),"",IFERROR(IF(INDEX('Consolidated Games'!$J:$J,ChangeLog[[#This Row],[Clean Row]])="","",INDEX('Consolidated Games'!$J:$J,ChangeLog[[#This Row],[Clean Row]])),""))</f>
        <v>WOMEN'S TEAM</v>
      </c>
      <c r="Q255" s="31">
        <v>2675</v>
      </c>
      <c r="R255" s="66">
        <f>IFERROR(MATCH(T255,'Consolidated Games'!$T:$T,0),"—")</f>
        <v>3110</v>
      </c>
      <c r="S255" s="34" t="s">
        <v>7969</v>
      </c>
      <c r="T255">
        <v>3112</v>
      </c>
    </row>
    <row r="256" spans="1:20" ht="31.5" x14ac:dyDescent="0.25">
      <c r="A256" s="54">
        <v>252</v>
      </c>
      <c r="B256" s="31" t="s">
        <v>1</v>
      </c>
      <c r="C256" s="31"/>
      <c r="D256" s="31" t="s">
        <v>12686</v>
      </c>
      <c r="E256" s="31" t="str" cm="1">
        <f t="array" ref="E256">IF(NOT(ISNUMBER(ChangeLog[[#This Row],[Orig Row]])),"",IFERROR(INDEX(IF(ChangeLog[[#This Row],[Games]]="SEA Games",'SNOC SEAG'!$A:$A,IF(ChangeLog[[#This Row],[Games]]="Olympic Games",'SNOC OG'!$A:$A,IF(ChangeLog[[#This Row],[Games]]="Commonweatlh Games",'SNOC CW Games'!$A:$A,'SNOC AG'!$A:$A))),ChangeLog[[#This Row],[Orig Row]]),""))</f>
        <v>Men's Team</v>
      </c>
      <c r="F256" s="31">
        <v>2011</v>
      </c>
      <c r="G256" s="31" t="s">
        <v>6909</v>
      </c>
      <c r="H256" s="35" t="s">
        <v>8030</v>
      </c>
      <c r="I256" s="32" t="str" cm="1">
        <f t="array" ref="I2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56" s="32" t="str" cm="1">
        <f t="array" ref="J2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Waterpolo</v>
      </c>
      <c r="K256" s="32" t="str" cm="1">
        <f t="array" ref="K2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56" s="33" t="str">
        <f>IFERROR(IF(INDEX('Consolidated Games'!$D:$D,MATCH(ChangeLog[[#This Row],[ROW_ID]],'Consolidated Games'!$T:$T,0))="","",INDEX('Consolidated Games'!$D:$D,MATCH(ChangeLog[[#This Row],[ROW_ID]],'Consolidated Games'!$T:$T,0))),"")</f>
        <v>WATER POLO</v>
      </c>
      <c r="M256" s="33" t="str">
        <f>IFERROR(IF(INDEX('Consolidated Games'!$E:$E,MATCH(ChangeLog[[#This Row],[ROW_ID]],'Consolidated Games'!$T:$T,0))="","",INDEX('Consolidated Games'!$E:$E,MATCH(ChangeLog[[#This Row],[ROW_ID]],'Consolidated Games'!$T:$T,0))),"")</f>
        <v>WATER POLO</v>
      </c>
      <c r="N256" s="33" t="str" cm="1">
        <f t="array" ref="N256">IF(NOT(ISNUMBER(ChangeLog[[#This Row],[Clean Row]])),"",IFERROR(IF(INDEX('Consolidated Games'!$G:$G,ChangeLog[[#This Row],[Clean Row]])="","",INDEX('Consolidated Games'!$G:$G,ChangeLog[[#This Row],[Clean Row]])),""))</f>
        <v>TEAM</v>
      </c>
      <c r="O256" s="33" t="str">
        <f>IFERROR(IF(INDEX('Consolidated Games'!$M:$M,MATCH(ChangeLog[[#This Row],[ROW_ID]],'Consolidated Games'!$T:$T,0))="","",INDEX('Consolidated Games'!$M:$M,MATCH(ChangeLog[[#This Row],[ROW_ID]],'Consolidated Games'!$T:$T,0))),"")</f>
        <v>GOLD</v>
      </c>
      <c r="P256" s="33" t="str" cm="1">
        <f t="array" ref="P256">IF(NOT(ISNUMBER(ChangeLog[[#This Row],[Clean Row]])),"",IFERROR(IF(INDEX('Consolidated Games'!$J:$J,ChangeLog[[#This Row],[Clean Row]])="","",INDEX('Consolidated Games'!$J:$J,ChangeLog[[#This Row],[Clean Row]])),""))</f>
        <v>MEN'S TEAM</v>
      </c>
      <c r="Q256" s="31">
        <v>2690</v>
      </c>
      <c r="R256" s="66">
        <f>IFERROR(MATCH(T256,'Consolidated Games'!$T:$T,0),"—")</f>
        <v>3111</v>
      </c>
      <c r="S256" s="34" t="s">
        <v>7969</v>
      </c>
      <c r="T256">
        <v>3113</v>
      </c>
    </row>
    <row r="257" spans="1:20" ht="31.5" x14ac:dyDescent="0.25">
      <c r="A257" s="54">
        <v>253</v>
      </c>
      <c r="B257" s="31" t="s">
        <v>1</v>
      </c>
      <c r="C257" s="31"/>
      <c r="D257" s="31" t="s">
        <v>12686</v>
      </c>
      <c r="E257" s="31" t="str" cm="1">
        <f t="array" ref="E257">IF(NOT(ISNUMBER(ChangeLog[[#This Row],[Orig Row]])),"",IFERROR(INDEX(IF(ChangeLog[[#This Row],[Games]]="SEA Games",'SNOC SEAG'!$A:$A,IF(ChangeLog[[#This Row],[Games]]="Olympic Games",'SNOC OG'!$A:$A,IF(ChangeLog[[#This Row],[Games]]="Commonweatlh Games",'SNOC CW Games'!$A:$A,'SNOC AG'!$A:$A))),ChangeLog[[#This Row],[Orig Row]]),""))</f>
        <v>Women's Team</v>
      </c>
      <c r="F257" s="31">
        <v>2011</v>
      </c>
      <c r="G257" s="31" t="s">
        <v>6909</v>
      </c>
      <c r="H257" s="35" t="s">
        <v>8030</v>
      </c>
      <c r="I257" s="32" t="str" cm="1">
        <f t="array" ref="I2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57" s="32" t="str" cm="1">
        <f t="array" ref="J2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Waterpolo</v>
      </c>
      <c r="K257" s="32" t="str" cm="1">
        <f t="array" ref="K2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57" s="33" t="str">
        <f>IFERROR(IF(INDEX('Consolidated Games'!$D:$D,MATCH(ChangeLog[[#This Row],[ROW_ID]],'Consolidated Games'!$T:$T,0))="","",INDEX('Consolidated Games'!$D:$D,MATCH(ChangeLog[[#This Row],[ROW_ID]],'Consolidated Games'!$T:$T,0))),"")</f>
        <v>WATER POLO</v>
      </c>
      <c r="M257" s="33" t="str">
        <f>IFERROR(IF(INDEX('Consolidated Games'!$E:$E,MATCH(ChangeLog[[#This Row],[ROW_ID]],'Consolidated Games'!$T:$T,0))="","",INDEX('Consolidated Games'!$E:$E,MATCH(ChangeLog[[#This Row],[ROW_ID]],'Consolidated Games'!$T:$T,0))),"")</f>
        <v>WATER POLO</v>
      </c>
      <c r="N257" s="33" t="str" cm="1">
        <f t="array" ref="N257">IF(NOT(ISNUMBER(ChangeLog[[#This Row],[Clean Row]])),"",IFERROR(IF(INDEX('Consolidated Games'!$G:$G,ChangeLog[[#This Row],[Clean Row]])="","",INDEX('Consolidated Games'!$G:$G,ChangeLog[[#This Row],[Clean Row]])),""))</f>
        <v>TEAM</v>
      </c>
      <c r="O257" s="33" t="str">
        <f>IFERROR(IF(INDEX('Consolidated Games'!$M:$M,MATCH(ChangeLog[[#This Row],[ROW_ID]],'Consolidated Games'!$T:$T,0))="","",INDEX('Consolidated Games'!$M:$M,MATCH(ChangeLog[[#This Row],[ROW_ID]],'Consolidated Games'!$T:$T,0))),"")</f>
        <v>GOLD</v>
      </c>
      <c r="P257" s="33" t="str" cm="1">
        <f t="array" ref="P257">IF(NOT(ISNUMBER(ChangeLog[[#This Row],[Clean Row]])),"",IFERROR(IF(INDEX('Consolidated Games'!$J:$J,ChangeLog[[#This Row],[Clean Row]])="","",INDEX('Consolidated Games'!$J:$J,ChangeLog[[#This Row],[Clean Row]])),""))</f>
        <v>WOMEN'S TEAM</v>
      </c>
      <c r="Q257" s="31">
        <v>2691</v>
      </c>
      <c r="R257" s="66">
        <f>IFERROR(MATCH(T257,'Consolidated Games'!$T:$T,0),"—")</f>
        <v>3112</v>
      </c>
      <c r="S257" s="34" t="s">
        <v>7969</v>
      </c>
      <c r="T257">
        <v>3114</v>
      </c>
    </row>
    <row r="258" spans="1:20" x14ac:dyDescent="0.25">
      <c r="A258" s="54">
        <v>254</v>
      </c>
      <c r="B258" s="31" t="s">
        <v>1</v>
      </c>
      <c r="C258" s="31"/>
      <c r="D258" s="31" t="s">
        <v>12686</v>
      </c>
      <c r="E258" s="31" t="str" cm="1">
        <f t="array" ref="E258">IF(NOT(ISNUMBER(ChangeLog[[#This Row],[Orig Row]])),"",IFERROR(INDEX(IF(ChangeLog[[#This Row],[Games]]="SEA Games",'SNOC SEAG'!$A:$A,IF(ChangeLog[[#This Row],[Games]]="Olympic Games",'SNOC OG'!$A:$A,IF(ChangeLog[[#This Row],[Games]]="Commonweatlh Games",'SNOC CW Games'!$A:$A,'SNOC AG'!$A:$A))),ChangeLog[[#This Row],[Orig Row]]),""))</f>
        <v>Matthew Keng Christian</v>
      </c>
      <c r="F258" s="31">
        <v>2011</v>
      </c>
      <c r="G258" s="31" t="s">
        <v>6909</v>
      </c>
      <c r="H258" s="35" t="s">
        <v>8042</v>
      </c>
      <c r="I258" s="32" t="str" cm="1">
        <f t="array" ref="I2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8" s="32" t="str" cm="1">
        <f t="array" ref="J2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Wakeboard</v>
      </c>
      <c r="K258" s="32" t="str" cm="1">
        <f t="array" ref="K2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8" s="33" t="str">
        <f>IFERROR(IF(INDEX('Consolidated Games'!$D:$D,MATCH(ChangeLog[[#This Row],[ROW_ID]],'Consolidated Games'!$T:$T,0))="","",INDEX('Consolidated Games'!$D:$D,MATCH(ChangeLog[[#This Row],[ROW_ID]],'Consolidated Games'!$T:$T,0))),"")</f>
        <v>WATERSKI &amp; WAKEBOARD</v>
      </c>
      <c r="M258" s="33" t="str">
        <f>IFERROR(IF(INDEX('Consolidated Games'!$E:$E,MATCH(ChangeLog[[#This Row],[ROW_ID]],'Consolidated Games'!$T:$T,0))="","",INDEX('Consolidated Games'!$E:$E,MATCH(ChangeLog[[#This Row],[ROW_ID]],'Consolidated Games'!$T:$T,0))),"")</f>
        <v>WAKEBOARDING</v>
      </c>
      <c r="N258" s="33" t="str" cm="1">
        <f t="array" ref="N258">IF(NOT(ISNUMBER(ChangeLog[[#This Row],[Clean Row]])),"",IFERROR(IF(INDEX('Consolidated Games'!$G:$G,ChangeLog[[#This Row],[Clean Row]])="","",INDEX('Consolidated Games'!$G:$G,ChangeLog[[#This Row],[Clean Row]])),""))</f>
        <v>INDIVIDUAL</v>
      </c>
      <c r="O258" s="33" t="str">
        <f>IFERROR(IF(INDEX('Consolidated Games'!$M:$M,MATCH(ChangeLog[[#This Row],[ROW_ID]],'Consolidated Games'!$T:$T,0))="","",INDEX('Consolidated Games'!$M:$M,MATCH(ChangeLog[[#This Row],[ROW_ID]],'Consolidated Games'!$T:$T,0))),"")</f>
        <v>BRONZE</v>
      </c>
      <c r="P258" s="33" t="str" cm="1">
        <f t="array" ref="P258">IF(NOT(ISNUMBER(ChangeLog[[#This Row],[Clean Row]])),"",IFERROR(IF(INDEX('Consolidated Games'!$J:$J,ChangeLog[[#This Row],[Clean Row]])="","",INDEX('Consolidated Games'!$J:$J,ChangeLog[[#This Row],[Clean Row]])),""))</f>
        <v>MATTHEW KENG CHRISTIAN</v>
      </c>
      <c r="Q258" s="31">
        <v>2692</v>
      </c>
      <c r="R258" s="66">
        <f>IFERROR(MATCH(T258,'Consolidated Games'!$T:$T,0),"—")</f>
        <v>3257</v>
      </c>
      <c r="S258" s="34" t="s">
        <v>7969</v>
      </c>
      <c r="T258">
        <v>3259</v>
      </c>
    </row>
    <row r="259" spans="1:20" x14ac:dyDescent="0.25">
      <c r="A259" s="54">
        <v>255</v>
      </c>
      <c r="B259" s="31" t="s">
        <v>1</v>
      </c>
      <c r="C259" s="31"/>
      <c r="D259" s="31" t="s">
        <v>12686</v>
      </c>
      <c r="E259" s="31" t="str" cm="1">
        <f t="array" ref="E259">IF(NOT(ISNUMBER(ChangeLog[[#This Row],[Orig Row]])),"",IFERROR(INDEX(IF(ChangeLog[[#This Row],[Games]]="SEA Games",'SNOC SEAG'!$A:$A,IF(ChangeLog[[#This Row],[Games]]="Olympic Games",'SNOC OG'!$A:$A,IF(ChangeLog[[#This Row],[Games]]="Commonweatlh Games",'SNOC CW Games'!$A:$A,'SNOC AG'!$A:$A))),ChangeLog[[#This Row],[Orig Row]]),""))</f>
        <v>Sasha Siew Hoon Christian</v>
      </c>
      <c r="F259" s="31">
        <v>2011</v>
      </c>
      <c r="G259" s="31" t="s">
        <v>6909</v>
      </c>
      <c r="H259" s="35" t="s">
        <v>8042</v>
      </c>
      <c r="I259" s="32" t="str" cm="1">
        <f t="array" ref="I2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59" s="32" t="str" cm="1">
        <f t="array" ref="J2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Waterski Overall</v>
      </c>
      <c r="K259" s="32" t="str" cm="1">
        <f t="array" ref="K2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59" s="33" t="str">
        <f>IFERROR(IF(INDEX('Consolidated Games'!$D:$D,MATCH(ChangeLog[[#This Row],[ROW_ID]],'Consolidated Games'!$T:$T,0))="","",INDEX('Consolidated Games'!$D:$D,MATCH(ChangeLog[[#This Row],[ROW_ID]],'Consolidated Games'!$T:$T,0))),"")</f>
        <v>WATERSKI &amp; WAKEBOARD</v>
      </c>
      <c r="M259" s="33" t="str">
        <f>IFERROR(IF(INDEX('Consolidated Games'!$E:$E,MATCH(ChangeLog[[#This Row],[ROW_ID]],'Consolidated Games'!$T:$T,0))="","",INDEX('Consolidated Games'!$E:$E,MATCH(ChangeLog[[#This Row],[ROW_ID]],'Consolidated Games'!$T:$T,0))),"")</f>
        <v>WATERSKIING</v>
      </c>
      <c r="N259" s="33" t="str" cm="1">
        <f t="array" ref="N259">IF(NOT(ISNUMBER(ChangeLog[[#This Row],[Clean Row]])),"",IFERROR(IF(INDEX('Consolidated Games'!$G:$G,ChangeLog[[#This Row],[Clean Row]])="","",INDEX('Consolidated Games'!$G:$G,ChangeLog[[#This Row],[Clean Row]])),""))</f>
        <v>OVERALL</v>
      </c>
      <c r="O259" s="33" t="str">
        <f>IFERROR(IF(INDEX('Consolidated Games'!$M:$M,MATCH(ChangeLog[[#This Row],[ROW_ID]],'Consolidated Games'!$T:$T,0))="","",INDEX('Consolidated Games'!$M:$M,MATCH(ChangeLog[[#This Row],[ROW_ID]],'Consolidated Games'!$T:$T,0))),"")</f>
        <v>BRONZE</v>
      </c>
      <c r="P259" s="33" t="str" cm="1">
        <f t="array" ref="P259">IF(NOT(ISNUMBER(ChangeLog[[#This Row],[Clean Row]])),"",IFERROR(IF(INDEX('Consolidated Games'!$J:$J,ChangeLog[[#This Row],[Clean Row]])="","",INDEX('Consolidated Games'!$J:$J,ChangeLog[[#This Row],[Clean Row]])),""))</f>
        <v>SASHA SIEW HOON CHRISTIAN</v>
      </c>
      <c r="Q259" s="31">
        <v>2693</v>
      </c>
      <c r="R259" s="66">
        <f>IFERROR(MATCH(T259,'Consolidated Games'!$T:$T,0),"—")</f>
        <v>3258</v>
      </c>
      <c r="S259" s="34" t="s">
        <v>7969</v>
      </c>
      <c r="T259">
        <v>3260</v>
      </c>
    </row>
    <row r="260" spans="1:20" x14ac:dyDescent="0.25">
      <c r="A260" s="54">
        <v>256</v>
      </c>
      <c r="B260" s="31" t="s">
        <v>1</v>
      </c>
      <c r="C260" s="31"/>
      <c r="D260" s="31" t="s">
        <v>12686</v>
      </c>
      <c r="E260" s="31" t="str" cm="1">
        <f t="array" ref="E260">IF(NOT(ISNUMBER(ChangeLog[[#This Row],[Orig Row]])),"",IFERROR(INDEX(IF(ChangeLog[[#This Row],[Games]]="SEA Games",'SNOC SEAG'!$A:$A,IF(ChangeLog[[#This Row],[Games]]="Olympic Games",'SNOC OG'!$A:$A,IF(ChangeLog[[#This Row],[Games]]="Commonweatlh Games",'SNOC CW Games'!$A:$A,'SNOC AG'!$A:$A))),ChangeLog[[#This Row],[Orig Row]]),""))</f>
        <v>Sasha Siew Hoon Christian</v>
      </c>
      <c r="F260" s="31">
        <v>2011</v>
      </c>
      <c r="G260" s="31" t="s">
        <v>6909</v>
      </c>
      <c r="H260" s="35" t="s">
        <v>8042</v>
      </c>
      <c r="I260" s="32" t="str" cm="1">
        <f t="array" ref="I2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0" s="32" t="str" cm="1">
        <f t="array" ref="J2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60" s="32" t="str" cm="1">
        <f t="array" ref="K2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60" s="33" t="str">
        <f>IFERROR(IF(INDEX('Consolidated Games'!$D:$D,MATCH(ChangeLog[[#This Row],[ROW_ID]],'Consolidated Games'!$T:$T,0))="","",INDEX('Consolidated Games'!$D:$D,MATCH(ChangeLog[[#This Row],[ROW_ID]],'Consolidated Games'!$T:$T,0))),"")</f>
        <v>WATERSKI &amp; WAKEBOARD</v>
      </c>
      <c r="M260" s="33" t="str">
        <f>IFERROR(IF(INDEX('Consolidated Games'!$E:$E,MATCH(ChangeLog[[#This Row],[ROW_ID]],'Consolidated Games'!$T:$T,0))="","",INDEX('Consolidated Games'!$E:$E,MATCH(ChangeLog[[#This Row],[ROW_ID]],'Consolidated Games'!$T:$T,0))),"")</f>
        <v>WAKEBOARDING</v>
      </c>
      <c r="N260" s="33" t="str" cm="1">
        <f t="array" ref="N260">IF(NOT(ISNUMBER(ChangeLog[[#This Row],[Clean Row]])),"",IFERROR(IF(INDEX('Consolidated Games'!$G:$G,ChangeLog[[#This Row],[Clean Row]])="","",INDEX('Consolidated Games'!$G:$G,ChangeLog[[#This Row],[Clean Row]])),""))</f>
        <v>INDIVIDUAL</v>
      </c>
      <c r="O260" s="33" t="str">
        <f>IFERROR(IF(INDEX('Consolidated Games'!$M:$M,MATCH(ChangeLog[[#This Row],[ROW_ID]],'Consolidated Games'!$T:$T,0))="","",INDEX('Consolidated Games'!$M:$M,MATCH(ChangeLog[[#This Row],[ROW_ID]],'Consolidated Games'!$T:$T,0))),"")</f>
        <v>GOLD</v>
      </c>
      <c r="P260" s="33" t="str" cm="1">
        <f t="array" ref="P260">IF(NOT(ISNUMBER(ChangeLog[[#This Row],[Clean Row]])),"",IFERROR(IF(INDEX('Consolidated Games'!$J:$J,ChangeLog[[#This Row],[Clean Row]])="","",INDEX('Consolidated Games'!$J:$J,ChangeLog[[#This Row],[Clean Row]])),""))</f>
        <v>SASHA SIEW HOON CHRISTIAN</v>
      </c>
      <c r="Q260" s="31">
        <v>2694</v>
      </c>
      <c r="R260" s="66">
        <f>IFERROR(MATCH(T260,'Consolidated Games'!$T:$T,0),"—")</f>
        <v>3259</v>
      </c>
      <c r="S260" s="34" t="s">
        <v>7969</v>
      </c>
      <c r="T260">
        <v>3261</v>
      </c>
    </row>
    <row r="261" spans="1:20" x14ac:dyDescent="0.25">
      <c r="A261" s="54">
        <v>257</v>
      </c>
      <c r="B261" s="31" t="s">
        <v>1</v>
      </c>
      <c r="C261" s="31"/>
      <c r="D261" s="31" t="s">
        <v>12686</v>
      </c>
      <c r="E261" s="31" t="str" cm="1">
        <f t="array" ref="E261">IF(NOT(ISNUMBER(ChangeLog[[#This Row],[Orig Row]])),"",IFERROR(INDEX(IF(ChangeLog[[#This Row],[Games]]="SEA Games",'SNOC SEAG'!$A:$A,IF(ChangeLog[[#This Row],[Games]]="Olympic Games",'SNOC OG'!$A:$A,IF(ChangeLog[[#This Row],[Games]]="Commonweatlh Games",'SNOC CW Games'!$A:$A,'SNOC AG'!$A:$A))),ChangeLog[[#This Row],[Orig Row]]),""))</f>
        <v>Kalya Marissa Kee Lin</v>
      </c>
      <c r="F261" s="31">
        <v>2011</v>
      </c>
      <c r="G261" s="31" t="s">
        <v>6909</v>
      </c>
      <c r="H261" s="35" t="s">
        <v>8042</v>
      </c>
      <c r="I261" s="32" t="str" cm="1">
        <f t="array" ref="I2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1" s="32" t="str" cm="1">
        <f t="array" ref="J2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61" s="32" t="str" cm="1">
        <f t="array" ref="K2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1" s="33" t="str">
        <f>IFERROR(IF(INDEX('Consolidated Games'!$D:$D,MATCH(ChangeLog[[#This Row],[ROW_ID]],'Consolidated Games'!$T:$T,0))="","",INDEX('Consolidated Games'!$D:$D,MATCH(ChangeLog[[#This Row],[ROW_ID]],'Consolidated Games'!$T:$T,0))),"")</f>
        <v>WATERSKI &amp; WAKEBOARD</v>
      </c>
      <c r="M261" s="33" t="str">
        <f>IFERROR(IF(INDEX('Consolidated Games'!$E:$E,MATCH(ChangeLog[[#This Row],[ROW_ID]],'Consolidated Games'!$T:$T,0))="","",INDEX('Consolidated Games'!$E:$E,MATCH(ChangeLog[[#This Row],[ROW_ID]],'Consolidated Games'!$T:$T,0))),"")</f>
        <v>WAKEBOARDING</v>
      </c>
      <c r="N261" s="33" t="str" cm="1">
        <f t="array" ref="N261">IF(NOT(ISNUMBER(ChangeLog[[#This Row],[Clean Row]])),"",IFERROR(IF(INDEX('Consolidated Games'!$G:$G,ChangeLog[[#This Row],[Clean Row]])="","",INDEX('Consolidated Games'!$G:$G,ChangeLog[[#This Row],[Clean Row]])),""))</f>
        <v>INDIVIDUAL</v>
      </c>
      <c r="O261" s="33" t="str">
        <f>IFERROR(IF(INDEX('Consolidated Games'!$M:$M,MATCH(ChangeLog[[#This Row],[ROW_ID]],'Consolidated Games'!$T:$T,0))="","",INDEX('Consolidated Games'!$M:$M,MATCH(ChangeLog[[#This Row],[ROW_ID]],'Consolidated Games'!$T:$T,0))),"")</f>
        <v>SILVER</v>
      </c>
      <c r="P261" s="33" t="str" cm="1">
        <f t="array" ref="P261">IF(NOT(ISNUMBER(ChangeLog[[#This Row],[Clean Row]])),"",IFERROR(IF(INDEX('Consolidated Games'!$J:$J,ChangeLog[[#This Row],[Clean Row]])="","",INDEX('Consolidated Games'!$J:$J,ChangeLog[[#This Row],[Clean Row]])),""))</f>
        <v>KALYA MARISSA KEE LIN</v>
      </c>
      <c r="Q261" s="31">
        <v>2695</v>
      </c>
      <c r="R261" s="66">
        <f>IFERROR(MATCH(T261,'Consolidated Games'!$T:$T,0),"—")</f>
        <v>3260</v>
      </c>
      <c r="S261" s="34" t="s">
        <v>7969</v>
      </c>
      <c r="T261">
        <v>3262</v>
      </c>
    </row>
    <row r="262" spans="1:20" x14ac:dyDescent="0.25">
      <c r="A262" s="54">
        <v>258</v>
      </c>
      <c r="B262" s="31" t="s">
        <v>1</v>
      </c>
      <c r="C262" s="31"/>
      <c r="D262" s="31" t="s">
        <v>12686</v>
      </c>
      <c r="E262" s="31" t="str" cm="1">
        <f t="array" ref="E262">IF(NOT(ISNUMBER(ChangeLog[[#This Row],[Orig Row]])),"",IFERROR(INDEX(IF(ChangeLog[[#This Row],[Games]]="SEA Games",'SNOC SEAG'!$A:$A,IF(ChangeLog[[#This Row],[Games]]="Olympic Games",'SNOC OG'!$A:$A,IF(ChangeLog[[#This Row],[Games]]="Commonweatlh Games",'SNOC CW Games'!$A:$A,'SNOC AG'!$A:$A))),ChangeLog[[#This Row],[Orig Row]]),""))</f>
        <v>Sasha Siew Hoon Christian</v>
      </c>
      <c r="F262" s="31">
        <v>2011</v>
      </c>
      <c r="G262" s="31" t="s">
        <v>6909</v>
      </c>
      <c r="H262" s="35" t="s">
        <v>8042</v>
      </c>
      <c r="I262" s="32" t="str" cm="1">
        <f t="array" ref="I2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2" s="32" t="str" cm="1">
        <f t="array" ref="J2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62" s="32" t="str" cm="1">
        <f t="array" ref="K2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2" s="33" t="str">
        <f>IFERROR(IF(INDEX('Consolidated Games'!$D:$D,MATCH(ChangeLog[[#This Row],[ROW_ID]],'Consolidated Games'!$T:$T,0))="","",INDEX('Consolidated Games'!$D:$D,MATCH(ChangeLog[[#This Row],[ROW_ID]],'Consolidated Games'!$T:$T,0))),"")</f>
        <v>WATERSKI &amp; WAKEBOARD</v>
      </c>
      <c r="M262" s="33" t="str">
        <f>IFERROR(IF(INDEX('Consolidated Games'!$E:$E,MATCH(ChangeLog[[#This Row],[ROW_ID]],'Consolidated Games'!$T:$T,0))="","",INDEX('Consolidated Games'!$E:$E,MATCH(ChangeLog[[#This Row],[ROW_ID]],'Consolidated Games'!$T:$T,0))),"")</f>
        <v>WATERSKIING</v>
      </c>
      <c r="N262" s="33" t="str" cm="1">
        <f t="array" ref="N262">IF(NOT(ISNUMBER(ChangeLog[[#This Row],[Clean Row]])),"",IFERROR(IF(INDEX('Consolidated Games'!$G:$G,ChangeLog[[#This Row],[Clean Row]])="","",INDEX('Consolidated Games'!$G:$G,ChangeLog[[#This Row],[Clean Row]])),""))</f>
        <v>SLALOM</v>
      </c>
      <c r="O262" s="33" t="str">
        <f>IFERROR(IF(INDEX('Consolidated Games'!$M:$M,MATCH(ChangeLog[[#This Row],[ROW_ID]],'Consolidated Games'!$T:$T,0))="","",INDEX('Consolidated Games'!$M:$M,MATCH(ChangeLog[[#This Row],[ROW_ID]],'Consolidated Games'!$T:$T,0))),"")</f>
        <v>SILVER</v>
      </c>
      <c r="P262" s="33" t="str" cm="1">
        <f t="array" ref="P262">IF(NOT(ISNUMBER(ChangeLog[[#This Row],[Clean Row]])),"",IFERROR(IF(INDEX('Consolidated Games'!$J:$J,ChangeLog[[#This Row],[Clean Row]])="","",INDEX('Consolidated Games'!$J:$J,ChangeLog[[#This Row],[Clean Row]])),""))</f>
        <v>SASHA SIEW HOON CHRISTIAN</v>
      </c>
      <c r="Q262" s="31">
        <v>2696</v>
      </c>
      <c r="R262" s="66">
        <f>IFERROR(MATCH(T262,'Consolidated Games'!$T:$T,0),"—")</f>
        <v>3261</v>
      </c>
      <c r="S262" s="34" t="s">
        <v>7969</v>
      </c>
      <c r="T262">
        <v>3263</v>
      </c>
    </row>
    <row r="263" spans="1:20" x14ac:dyDescent="0.25">
      <c r="A263" s="54">
        <v>259</v>
      </c>
      <c r="B263" s="31" t="s">
        <v>1</v>
      </c>
      <c r="C263" s="31"/>
      <c r="D263" s="31" t="s">
        <v>12686</v>
      </c>
      <c r="E263" s="31" t="str" cm="1">
        <f t="array" ref="E263">IF(NOT(ISNUMBER(ChangeLog[[#This Row],[Orig Row]])),"",IFERROR(INDEX(IF(ChangeLog[[#This Row],[Games]]="SEA Games",'SNOC SEAG'!$A:$A,IF(ChangeLog[[#This Row],[Games]]="Olympic Games",'SNOC OG'!$A:$A,IF(ChangeLog[[#This Row],[Games]]="Commonweatlh Games",'SNOC CW Games'!$A:$A,'SNOC AG'!$A:$A))),ChangeLog[[#This Row],[Orig Row]]),""))</f>
        <v>Sasha Siew Hoon Christian  _x000D_
 Kalya Marissa Kee  _x000D_
 Matthew Keng Christian  _x000D_
 Andy Huang Huancong  _x000D_
 Jerald Foo Zhi Li</v>
      </c>
      <c r="F263" s="31">
        <v>2011</v>
      </c>
      <c r="G263" s="31" t="s">
        <v>6909</v>
      </c>
      <c r="H263" s="35" t="s">
        <v>8042</v>
      </c>
      <c r="I263" s="32" t="str" cm="1">
        <f t="array" ref="I2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63" s="32" t="str" cm="1">
        <f t="array" ref="J2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Wakeboard Team Overall</v>
      </c>
      <c r="K263" s="32" t="str" cm="1">
        <f t="array" ref="K2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63" s="33" t="str">
        <f>IFERROR(IF(INDEX('Consolidated Games'!$D:$D,MATCH(ChangeLog[[#This Row],[ROW_ID]],'Consolidated Games'!$T:$T,0))="","",INDEX('Consolidated Games'!$D:$D,MATCH(ChangeLog[[#This Row],[ROW_ID]],'Consolidated Games'!$T:$T,0))),"")</f>
        <v>WATERSKI &amp; WAKEBOARD</v>
      </c>
      <c r="M263" s="33" t="str">
        <f>IFERROR(IF(INDEX('Consolidated Games'!$E:$E,MATCH(ChangeLog[[#This Row],[ROW_ID]],'Consolidated Games'!$T:$T,0))="","",INDEX('Consolidated Games'!$E:$E,MATCH(ChangeLog[[#This Row],[ROW_ID]],'Consolidated Games'!$T:$T,0))),"")</f>
        <v>WAKEBOARDING</v>
      </c>
      <c r="N263" s="33" t="str" cm="1">
        <f t="array" ref="N263">IF(NOT(ISNUMBER(ChangeLog[[#This Row],[Clean Row]])),"",IFERROR(IF(INDEX('Consolidated Games'!$G:$G,ChangeLog[[#This Row],[Clean Row]])="","",INDEX('Consolidated Games'!$G:$G,ChangeLog[[#This Row],[Clean Row]])),""))</f>
        <v>TEAM</v>
      </c>
      <c r="O263" s="33" t="str">
        <f>IFERROR(IF(INDEX('Consolidated Games'!$M:$M,MATCH(ChangeLog[[#This Row],[ROW_ID]],'Consolidated Games'!$T:$T,0))="","",INDEX('Consolidated Games'!$M:$M,MATCH(ChangeLog[[#This Row],[ROW_ID]],'Consolidated Games'!$T:$T,0))),"")</f>
        <v>SILVER</v>
      </c>
      <c r="P263" s="33" t="str" cm="1">
        <f t="array" ref="P263">IF(NOT(ISNUMBER(ChangeLog[[#This Row],[Clean Row]])),"",IFERROR(IF(INDEX('Consolidated Games'!$J:$J,ChangeLog[[#This Row],[Clean Row]])="","",INDEX('Consolidated Games'!$J:$J,ChangeLog[[#This Row],[Clean Row]])),""))</f>
        <v>SASHA SIEW HOON CHRISTIAN  _x000D_
 KALYA MARISSA KEE  _x000D_
 MATTHEW KENG CHRISTIAN  _x000D_
 ANDY HUANG HUANCONG  _x000D_
 JERALD FOO ZHI LI</v>
      </c>
      <c r="Q263" s="31">
        <v>2697</v>
      </c>
      <c r="R263" s="66">
        <f>IFERROR(MATCH(T263,'Consolidated Games'!$T:$T,0),"—")</f>
        <v>3262</v>
      </c>
      <c r="S263" s="34" t="s">
        <v>7969</v>
      </c>
      <c r="T263">
        <v>3264</v>
      </c>
    </row>
    <row r="264" spans="1:20" x14ac:dyDescent="0.25">
      <c r="A264" s="54">
        <v>260</v>
      </c>
      <c r="B264" s="31" t="s">
        <v>1</v>
      </c>
      <c r="C264" s="31"/>
      <c r="D264" s="31" t="s">
        <v>12686</v>
      </c>
      <c r="E264" s="31" t="str" cm="1">
        <f t="array" ref="E264">IF(NOT(ISNUMBER(ChangeLog[[#This Row],[Orig Row]])),"",IFERROR(INDEX(IF(ChangeLog[[#This Row],[Games]]="SEA Games",'SNOC SEAG'!$A:$A,IF(ChangeLog[[#This Row],[Games]]="Olympic Games",'SNOC OG'!$A:$A,IF(ChangeLog[[#This Row],[Games]]="Commonweatlh Games",'SNOC CW Games'!$A:$A,'SNOC AG'!$A:$A))),ChangeLog[[#This Row],[Orig Row]]),""))</f>
        <v>Ang Boon Chin _x000D_
 Lim Chun Kiat</v>
      </c>
      <c r="F264" s="31">
        <v>2013</v>
      </c>
      <c r="G264" s="31" t="s">
        <v>6909</v>
      </c>
      <c r="H264" s="35" t="s">
        <v>8051</v>
      </c>
      <c r="I264" s="32" t="str" cm="1">
        <f t="array" ref="I2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4" s="32" t="str" cm="1">
        <f t="array" ref="J2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64" s="32" t="str" cm="1">
        <f t="array" ref="K2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4" s="33" t="str">
        <f>IFERROR(IF(INDEX('Consolidated Games'!$D:$D,MATCH(ChangeLog[[#This Row],[ROW_ID]],'Consolidated Games'!$T:$T,0))="","",INDEX('Consolidated Games'!$D:$D,MATCH(ChangeLog[[#This Row],[ROW_ID]],'Consolidated Games'!$T:$T,0))),"")</f>
        <v>CUESPORTS</v>
      </c>
      <c r="M264" s="33" t="str">
        <f>IFERROR(IF(INDEX('Consolidated Games'!$E:$E,MATCH(ChangeLog[[#This Row],[ROW_ID]],'Consolidated Games'!$T:$T,0))="","",INDEX('Consolidated Games'!$E:$E,MATCH(ChangeLog[[#This Row],[ROW_ID]],'Consolidated Games'!$T:$T,0))),"")</f>
        <v>SNOOKER</v>
      </c>
      <c r="N264" s="33" t="str" cm="1">
        <f t="array" ref="N264">IF(NOT(ISNUMBER(ChangeLog[[#This Row],[Clean Row]])),"",IFERROR(IF(INDEX('Consolidated Games'!$G:$G,ChangeLog[[#This Row],[Clean Row]])="","",INDEX('Consolidated Games'!$G:$G,ChangeLog[[#This Row],[Clean Row]])),""))</f>
        <v>DOUBLES</v>
      </c>
      <c r="O264" s="33" t="str">
        <f>IFERROR(IF(INDEX('Consolidated Games'!$M:$M,MATCH(ChangeLog[[#This Row],[ROW_ID]],'Consolidated Games'!$T:$T,0))="","",INDEX('Consolidated Games'!$M:$M,MATCH(ChangeLog[[#This Row],[ROW_ID]],'Consolidated Games'!$T:$T,0))),"")</f>
        <v>BRONZE</v>
      </c>
      <c r="P264" s="33" t="str" cm="1">
        <f t="array" ref="P264">IF(NOT(ISNUMBER(ChangeLog[[#This Row],[Clean Row]])),"",IFERROR(IF(INDEX('Consolidated Games'!$J:$J,ChangeLog[[#This Row],[Clean Row]])="","",INDEX('Consolidated Games'!$J:$J,ChangeLog[[#This Row],[Clean Row]])),""))</f>
        <v>ANG BOON CHIN _x000D_
 LIM CHUN KIAT</v>
      </c>
      <c r="Q264" s="31">
        <v>2714</v>
      </c>
      <c r="R264" s="66">
        <f>IFERROR(MATCH(T264,'Consolidated Games'!$T:$T,0),"—")</f>
        <v>3322</v>
      </c>
      <c r="S264" s="34" t="s">
        <v>7969</v>
      </c>
      <c r="T264">
        <v>3324</v>
      </c>
    </row>
    <row r="265" spans="1:20" x14ac:dyDescent="0.25">
      <c r="A265" s="54">
        <v>261</v>
      </c>
      <c r="B265" s="31" t="s">
        <v>1</v>
      </c>
      <c r="C265" s="31"/>
      <c r="D265" s="31" t="s">
        <v>12686</v>
      </c>
      <c r="E265" s="31" t="str" cm="1">
        <f t="array" ref="E265">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5" s="31">
        <v>2013</v>
      </c>
      <c r="G265" s="31" t="s">
        <v>6909</v>
      </c>
      <c r="H265" s="35" t="s">
        <v>8051</v>
      </c>
      <c r="I265" s="32" t="str" cm="1">
        <f t="array" ref="I2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5" s="32" t="str" cm="1">
        <f t="array" ref="J2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265" s="32" t="str" cm="1">
        <f t="array" ref="K2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5" s="33" t="str">
        <f>IFERROR(IF(INDEX('Consolidated Games'!$D:$D,MATCH(ChangeLog[[#This Row],[ROW_ID]],'Consolidated Games'!$T:$T,0))="","",INDEX('Consolidated Games'!$D:$D,MATCH(ChangeLog[[#This Row],[ROW_ID]],'Consolidated Games'!$T:$T,0))),"")</f>
        <v>CUESPORTS</v>
      </c>
      <c r="M265" s="33" t="str">
        <f>IFERROR(IF(INDEX('Consolidated Games'!$E:$E,MATCH(ChangeLog[[#This Row],[ROW_ID]],'Consolidated Games'!$T:$T,0))="","",INDEX('Consolidated Games'!$E:$E,MATCH(ChangeLog[[#This Row],[ROW_ID]],'Consolidated Games'!$T:$T,0))),"")</f>
        <v>BILLIARDS</v>
      </c>
      <c r="N265" s="33" t="str" cm="1">
        <f t="array" ref="N265">IF(NOT(ISNUMBER(ChangeLog[[#This Row],[Clean Row]])),"",IFERROR(IF(INDEX('Consolidated Games'!$G:$G,ChangeLog[[#This Row],[Clean Row]])="","",INDEX('Consolidated Games'!$G:$G,ChangeLog[[#This Row],[Clean Row]])),""))</f>
        <v>ENGLISH BILLIARDS DOUBLES</v>
      </c>
      <c r="O265" s="33" t="str">
        <f>IFERROR(IF(INDEX('Consolidated Games'!$M:$M,MATCH(ChangeLog[[#This Row],[ROW_ID]],'Consolidated Games'!$T:$T,0))="","",INDEX('Consolidated Games'!$M:$M,MATCH(ChangeLog[[#This Row],[ROW_ID]],'Consolidated Games'!$T:$T,0))),"")</f>
        <v>BRONZE</v>
      </c>
      <c r="P265" s="33" t="str" cm="1">
        <f t="array" ref="P265">IF(NOT(ISNUMBER(ChangeLog[[#This Row],[Clean Row]])),"",IFERROR(IF(INDEX('Consolidated Games'!$J:$J,ChangeLog[[#This Row],[Clean Row]])="","",INDEX('Consolidated Games'!$J:$J,ChangeLog[[#This Row],[Clean Row]])),""))</f>
        <v>CHAN KENG KWANG _x000D_
 PETER EDWARD GILCHRIST</v>
      </c>
      <c r="Q265" s="31">
        <v>2715</v>
      </c>
      <c r="R265" s="66">
        <f>IFERROR(MATCH(T265,'Consolidated Games'!$T:$T,0),"—")</f>
        <v>3323</v>
      </c>
      <c r="S265" s="34" t="s">
        <v>7969</v>
      </c>
      <c r="T265">
        <v>3325</v>
      </c>
    </row>
    <row r="266" spans="1:20" x14ac:dyDescent="0.25">
      <c r="A266" s="54">
        <v>262</v>
      </c>
      <c r="B266" s="31" t="s">
        <v>1</v>
      </c>
      <c r="C266" s="31"/>
      <c r="D266" s="31" t="s">
        <v>12686</v>
      </c>
      <c r="E266" s="31" t="str" cm="1">
        <f t="array" ref="E266">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6" s="31">
        <v>2013</v>
      </c>
      <c r="G266" s="31" t="s">
        <v>6909</v>
      </c>
      <c r="H266" s="35" t="s">
        <v>8051</v>
      </c>
      <c r="I266" s="32" t="str" cm="1">
        <f t="array" ref="I2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6" s="32" t="str" cm="1">
        <f t="array" ref="J2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Man's English Scotch Doubles</v>
      </c>
      <c r="K266" s="32" t="str" cm="1">
        <f t="array" ref="K2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6" s="33" t="str">
        <f>IFERROR(IF(INDEX('Consolidated Games'!$D:$D,MATCH(ChangeLog[[#This Row],[ROW_ID]],'Consolidated Games'!$T:$T,0))="","",INDEX('Consolidated Games'!$D:$D,MATCH(ChangeLog[[#This Row],[ROW_ID]],'Consolidated Games'!$T:$T,0))),"")</f>
        <v>CUESPORTS</v>
      </c>
      <c r="M266" s="33" t="str">
        <f>IFERROR(IF(INDEX('Consolidated Games'!$E:$E,MATCH(ChangeLog[[#This Row],[ROW_ID]],'Consolidated Games'!$T:$T,0))="","",INDEX('Consolidated Games'!$E:$E,MATCH(ChangeLog[[#This Row],[ROW_ID]],'Consolidated Games'!$T:$T,0))),"")</f>
        <v>BILLIARDS</v>
      </c>
      <c r="N266" s="33" t="str" cm="1">
        <f t="array" ref="N266">IF(NOT(ISNUMBER(ChangeLog[[#This Row],[Clean Row]])),"",IFERROR(IF(INDEX('Consolidated Games'!$G:$G,ChangeLog[[#This Row],[Clean Row]])="","",INDEX('Consolidated Games'!$G:$G,ChangeLog[[#This Row],[Clean Row]])),""))</f>
        <v>ENGLISH BILLIARDS SCOTCH DOUBLES</v>
      </c>
      <c r="O266" s="33" t="str">
        <f>IFERROR(IF(INDEX('Consolidated Games'!$M:$M,MATCH(ChangeLog[[#This Row],[ROW_ID]],'Consolidated Games'!$T:$T,0))="","",INDEX('Consolidated Games'!$M:$M,MATCH(ChangeLog[[#This Row],[ROW_ID]],'Consolidated Games'!$T:$T,0))),"")</f>
        <v>BRONZE</v>
      </c>
      <c r="P266" s="33" t="str" cm="1">
        <f t="array" ref="P266">IF(NOT(ISNUMBER(ChangeLog[[#This Row],[Clean Row]])),"",IFERROR(IF(INDEX('Consolidated Games'!$J:$J,ChangeLog[[#This Row],[Clean Row]])="","",INDEX('Consolidated Games'!$J:$J,ChangeLog[[#This Row],[Clean Row]])),""))</f>
        <v>CHAN KENG KWANG  
 PETER EDWARD GILCHRIST</v>
      </c>
      <c r="Q266" s="31">
        <v>2716</v>
      </c>
      <c r="R266" s="66">
        <f>IFERROR(MATCH(T266,'Consolidated Games'!$T:$T,0),"—")</f>
        <v>3324</v>
      </c>
      <c r="S266" s="34" t="s">
        <v>7969</v>
      </c>
      <c r="T266">
        <v>3326</v>
      </c>
    </row>
    <row r="267" spans="1:20" x14ac:dyDescent="0.25">
      <c r="A267" s="54">
        <v>263</v>
      </c>
      <c r="B267" s="31" t="s">
        <v>1</v>
      </c>
      <c r="C267" s="31"/>
      <c r="D267" s="31" t="s">
        <v>12686</v>
      </c>
      <c r="E267" s="31" t="str" cm="1">
        <f t="array" ref="E267">IF(NOT(ISNUMBER(ChangeLog[[#This Row],[Orig Row]])),"",IFERROR(INDEX(IF(ChangeLog[[#This Row],[Games]]="SEA Games",'SNOC SEAG'!$A:$A,IF(ChangeLog[[#This Row],[Games]]="Olympic Games",'SNOC OG'!$A:$A,IF(ChangeLog[[#This Row],[Games]]="Commonweatlh Games",'SNOC CW Games'!$A:$A,'SNOC AG'!$A:$A))),ChangeLog[[#This Row],[Orig Row]]),""))</f>
        <v>Chan Keng Kwang  _x000D_
 Peter Edward Gilchrist</v>
      </c>
      <c r="F267" s="31">
        <v>2013</v>
      </c>
      <c r="G267" s="31" t="s">
        <v>6909</v>
      </c>
      <c r="H267" s="35" t="s">
        <v>8051</v>
      </c>
      <c r="I267" s="32" t="str" cm="1">
        <f t="array" ref="I2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7" s="32" t="str" cm="1">
        <f t="array" ref="J2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Team</v>
      </c>
      <c r="K267" s="32" t="str" cm="1">
        <f t="array" ref="K2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7" s="33" t="str">
        <f>IFERROR(IF(INDEX('Consolidated Games'!$D:$D,MATCH(ChangeLog[[#This Row],[ROW_ID]],'Consolidated Games'!$T:$T,0))="","",INDEX('Consolidated Games'!$D:$D,MATCH(ChangeLog[[#This Row],[ROW_ID]],'Consolidated Games'!$T:$T,0))),"")</f>
        <v>CUESPORTS</v>
      </c>
      <c r="M267" s="33" t="str">
        <f>IFERROR(IF(INDEX('Consolidated Games'!$E:$E,MATCH(ChangeLog[[#This Row],[ROW_ID]],'Consolidated Games'!$T:$T,0))="","",INDEX('Consolidated Games'!$E:$E,MATCH(ChangeLog[[#This Row],[ROW_ID]],'Consolidated Games'!$T:$T,0))),"")</f>
        <v>BILLIARDS</v>
      </c>
      <c r="N267" s="33" t="str" cm="1">
        <f t="array" ref="N267">IF(NOT(ISNUMBER(ChangeLog[[#This Row],[Clean Row]])),"",IFERROR(IF(INDEX('Consolidated Games'!$G:$G,ChangeLog[[#This Row],[Clean Row]])="","",INDEX('Consolidated Games'!$G:$G,ChangeLog[[#This Row],[Clean Row]])),""))</f>
        <v>ENGLISH BILLIARDS TEAM</v>
      </c>
      <c r="O267" s="33" t="str">
        <f>IFERROR(IF(INDEX('Consolidated Games'!$M:$M,MATCH(ChangeLog[[#This Row],[ROW_ID]],'Consolidated Games'!$T:$T,0))="","",INDEX('Consolidated Games'!$M:$M,MATCH(ChangeLog[[#This Row],[ROW_ID]],'Consolidated Games'!$T:$T,0))),"")</f>
        <v>BRONZE</v>
      </c>
      <c r="P267" s="33" t="str" cm="1">
        <f t="array" ref="P267">IF(NOT(ISNUMBER(ChangeLog[[#This Row],[Clean Row]])),"",IFERROR(IF(INDEX('Consolidated Games'!$J:$J,ChangeLog[[#This Row],[Clean Row]])="","",INDEX('Consolidated Games'!$J:$J,ChangeLog[[#This Row],[Clean Row]])),""))</f>
        <v>CHAN KENG KWANG  _x000D_
 PETER EDWARD GILCHRIST</v>
      </c>
      <c r="Q267" s="31">
        <v>2717</v>
      </c>
      <c r="R267" s="66">
        <f>IFERROR(MATCH(T267,'Consolidated Games'!$T:$T,0),"—")</f>
        <v>3325</v>
      </c>
      <c r="S267" s="34" t="s">
        <v>7969</v>
      </c>
      <c r="T267">
        <v>3327</v>
      </c>
    </row>
    <row r="268" spans="1:20" x14ac:dyDescent="0.25">
      <c r="A268" s="54">
        <v>264</v>
      </c>
      <c r="B268" s="31" t="s">
        <v>1</v>
      </c>
      <c r="C268" s="31"/>
      <c r="D268" s="31" t="s">
        <v>12686</v>
      </c>
      <c r="E268" s="31" t="str" cm="1">
        <f t="array" ref="E268">IF(NOT(ISNUMBER(ChangeLog[[#This Row],[Orig Row]])),"",IFERROR(INDEX(IF(ChangeLog[[#This Row],[Games]]="SEA Games",'SNOC SEAG'!$A:$A,IF(ChangeLog[[#This Row],[Games]]="Olympic Games",'SNOC OG'!$A:$A,IF(ChangeLog[[#This Row],[Games]]="Commonweatlh Games",'SNOC CW Games'!$A:$A,'SNOC AG'!$A:$A))),ChangeLog[[#This Row],[Orig Row]]),""))</f>
        <v>Peter Edward Gilchrist</v>
      </c>
      <c r="F268" s="31">
        <v>2013</v>
      </c>
      <c r="G268" s="31" t="s">
        <v>6909</v>
      </c>
      <c r="H268" s="35" t="s">
        <v>8051</v>
      </c>
      <c r="I268" s="32" t="str" cm="1">
        <f t="array" ref="I2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68" s="32" t="str" cm="1">
        <f t="array" ref="J2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Singles</v>
      </c>
      <c r="K268" s="32" t="str" cm="1">
        <f t="array" ref="K2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68" s="33" t="str">
        <f>IFERROR(IF(INDEX('Consolidated Games'!$D:$D,MATCH(ChangeLog[[#This Row],[ROW_ID]],'Consolidated Games'!$T:$T,0))="","",INDEX('Consolidated Games'!$D:$D,MATCH(ChangeLog[[#This Row],[ROW_ID]],'Consolidated Games'!$T:$T,0))),"")</f>
        <v>CUESPORTS</v>
      </c>
      <c r="M268" s="33" t="str">
        <f>IFERROR(IF(INDEX('Consolidated Games'!$E:$E,MATCH(ChangeLog[[#This Row],[ROW_ID]],'Consolidated Games'!$T:$T,0))="","",INDEX('Consolidated Games'!$E:$E,MATCH(ChangeLog[[#This Row],[ROW_ID]],'Consolidated Games'!$T:$T,0))),"")</f>
        <v>BILLIARDS</v>
      </c>
      <c r="N268" s="33" t="str" cm="1">
        <f t="array" ref="N268">IF(NOT(ISNUMBER(ChangeLog[[#This Row],[Clean Row]])),"",IFERROR(IF(INDEX('Consolidated Games'!$G:$G,ChangeLog[[#This Row],[Clean Row]])="","",INDEX('Consolidated Games'!$G:$G,ChangeLog[[#This Row],[Clean Row]])),""))</f>
        <v>ENGLISH BILLIARDS SINGLES</v>
      </c>
      <c r="O268" s="33" t="str">
        <f>IFERROR(IF(INDEX('Consolidated Games'!$M:$M,MATCH(ChangeLog[[#This Row],[ROW_ID]],'Consolidated Games'!$T:$T,0))="","",INDEX('Consolidated Games'!$M:$M,MATCH(ChangeLog[[#This Row],[ROW_ID]],'Consolidated Games'!$T:$T,0))),"")</f>
        <v>GOLD</v>
      </c>
      <c r="P268" s="33" t="str" cm="1">
        <f t="array" ref="P268">IF(NOT(ISNUMBER(ChangeLog[[#This Row],[Clean Row]])),"",IFERROR(IF(INDEX('Consolidated Games'!$J:$J,ChangeLog[[#This Row],[Clean Row]])="","",INDEX('Consolidated Games'!$J:$J,ChangeLog[[#This Row],[Clean Row]])),""))</f>
        <v>PETER EDWARD GILCHRIST</v>
      </c>
      <c r="Q268" s="31">
        <v>2718</v>
      </c>
      <c r="R268" s="66">
        <f>IFERROR(MATCH(T268,'Consolidated Games'!$T:$T,0),"—")</f>
        <v>3326</v>
      </c>
      <c r="S268" s="34" t="s">
        <v>7969</v>
      </c>
      <c r="T268">
        <v>3328</v>
      </c>
    </row>
    <row r="269" spans="1:20" x14ac:dyDescent="0.25">
      <c r="A269" s="54">
        <v>265</v>
      </c>
      <c r="B269" s="31" t="s">
        <v>1</v>
      </c>
      <c r="C269" s="31"/>
      <c r="D269" s="31" t="s">
        <v>12686</v>
      </c>
      <c r="E269" s="31" t="str" cm="1">
        <f t="array" ref="E269">IF(NOT(ISNUMBER(ChangeLog[[#This Row],[Orig Row]])),"",IFERROR(INDEX(IF(ChangeLog[[#This Row],[Games]]="SEA Games",'SNOC SEAG'!$A:$A,IF(ChangeLog[[#This Row],[Games]]="Olympic Games",'SNOC OG'!$A:$A,IF(ChangeLog[[#This Row],[Games]]="Commonweatlh Games",'SNOC CW Games'!$A:$A,'SNOC AG'!$A:$A))),ChangeLog[[#This Row],[Orig Row]]),""))</f>
        <v>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v>
      </c>
      <c r="F269" s="31">
        <v>2013</v>
      </c>
      <c r="G269" s="31" t="s">
        <v>6909</v>
      </c>
      <c r="H269" s="35" t="s">
        <v>8120</v>
      </c>
      <c r="I269" s="32" t="str" cm="1">
        <f t="array" ref="I2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69" s="32" t="str" cm="1">
        <f t="array" ref="J2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5 Crew 500M</v>
      </c>
      <c r="K269" s="32" t="str" cm="1">
        <f t="array" ref="K2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69" s="33" t="str">
        <f>IFERROR(IF(INDEX('Consolidated Games'!$D:$D,MATCH(ChangeLog[[#This Row],[ROW_ID]],'Consolidated Games'!$T:$T,0))="","",INDEX('Consolidated Games'!$D:$D,MATCH(ChangeLog[[#This Row],[ROW_ID]],'Consolidated Games'!$T:$T,0))),"")</f>
        <v>DRAGON BOAT</v>
      </c>
      <c r="M269" s="33" t="str">
        <f>IFERROR(IF(INDEX('Consolidated Games'!$E:$E,MATCH(ChangeLog[[#This Row],[ROW_ID]],'Consolidated Games'!$T:$T,0))="","",INDEX('Consolidated Games'!$E:$E,MATCH(ChangeLog[[#This Row],[ROW_ID]],'Consolidated Games'!$T:$T,0))),"")</f>
        <v>TRADITIONAL BOAT RACE</v>
      </c>
      <c r="N269" s="33" t="str" cm="1">
        <f t="array" ref="N269">IF(NOT(ISNUMBER(ChangeLog[[#This Row],[Clean Row]])),"",IFERROR(IF(INDEX('Consolidated Games'!$G:$G,ChangeLog[[#This Row],[Clean Row]])="","",INDEX('Consolidated Games'!$G:$G,ChangeLog[[#This Row],[Clean Row]])),""))</f>
        <v>500M 5 CREW</v>
      </c>
      <c r="O269" s="33" t="str">
        <f>IFERROR(IF(INDEX('Consolidated Games'!$M:$M,MATCH(ChangeLog[[#This Row],[ROW_ID]],'Consolidated Games'!$T:$T,0))="","",INDEX('Consolidated Games'!$M:$M,MATCH(ChangeLog[[#This Row],[ROW_ID]],'Consolidated Games'!$T:$T,0))),"")</f>
        <v>BRONZE</v>
      </c>
      <c r="P269" s="33" t="str" cm="1">
        <f t="array" ref="P269">IF(NOT(ISNUMBER(ChangeLog[[#This Row],[Clean Row]])),"",IFERROR(IF(INDEX('Consolidated Games'!$J:$J,ChangeLog[[#This Row],[Clean Row]])="","",INDEX('Consolidated Games'!$J:$J,ChangeLog[[#This Row],[Clean Row]])),""))</f>
        <v>DU JIE FANG  _x000D_
 HAN SZE YI CHRISTIE  _x000D_
 KANG YU JIA  _x000D_
 LEE WANLING FELICIA  _x000D_
 LIM XIAOWEI _x000D_
 LIM YI LING _x000D_
 LINSAY TAN ZHI XING  _x000D_
 NG JI YAN  _x000D_
 NG TING YI  _x000D_
 SHANICE NG XUENING  _x000D_
 SHONA CHAN WAI KAY  _x000D_
 SUSAN SOH SHI SHAN _x000D_
 TAY SI HUI CHERYL  WEE ZHENG JOYCE</v>
      </c>
      <c r="Q269" s="31">
        <v>2803</v>
      </c>
      <c r="R269" s="66">
        <f>IFERROR(MATCH(T269,'Consolidated Games'!$T:$T,0),"—")</f>
        <v>3328</v>
      </c>
      <c r="S269" s="34" t="s">
        <v>7969</v>
      </c>
      <c r="T269">
        <v>3330</v>
      </c>
    </row>
    <row r="270" spans="1:20" ht="31.5" x14ac:dyDescent="0.25">
      <c r="A270" s="54">
        <v>266</v>
      </c>
      <c r="B270" s="31" t="s">
        <v>1</v>
      </c>
      <c r="C270" s="31"/>
      <c r="D270" s="31" t="s">
        <v>12686</v>
      </c>
      <c r="E270" s="31" t="str" cm="1">
        <f t="array" ref="E270">IF(NOT(ISNUMBER(ChangeLog[[#This Row],[Orig Row]])),"",IFERROR(INDEX(IF(ChangeLog[[#This Row],[Games]]="SEA Games",'SNOC SEAG'!$A:$A,IF(ChangeLog[[#This Row],[Games]]="Olympic Games",'SNOC OG'!$A:$A,IF(ChangeLog[[#This Row],[Games]]="Commonweatlh Games",'SNOC CW Games'!$A:$A,'SNOC AG'!$A:$A))),ChangeLog[[#This Row],[Orig Row]]),""))</f>
        <v>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v>
      </c>
      <c r="F270" s="31">
        <v>2013</v>
      </c>
      <c r="G270" s="31" t="s">
        <v>6909</v>
      </c>
      <c r="H270" s="35" t="s">
        <v>8030</v>
      </c>
      <c r="I270" s="32" t="str" cm="1">
        <f t="array" ref="I2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70" s="32" t="str" cm="1">
        <f t="array" ref="J2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Waterpolo Team</v>
      </c>
      <c r="K270" s="32" t="str" cm="1">
        <f t="array" ref="K2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70" s="33" t="str">
        <f>IFERROR(IF(INDEX('Consolidated Games'!$D:$D,MATCH(ChangeLog[[#This Row],[ROW_ID]],'Consolidated Games'!$T:$T,0))="","",INDEX('Consolidated Games'!$D:$D,MATCH(ChangeLog[[#This Row],[ROW_ID]],'Consolidated Games'!$T:$T,0))),"")</f>
        <v>WATER POLO</v>
      </c>
      <c r="M270" s="33" t="str">
        <f>IFERROR(IF(INDEX('Consolidated Games'!$E:$E,MATCH(ChangeLog[[#This Row],[ROW_ID]],'Consolidated Games'!$T:$T,0))="","",INDEX('Consolidated Games'!$E:$E,MATCH(ChangeLog[[#This Row],[ROW_ID]],'Consolidated Games'!$T:$T,0))),"")</f>
        <v>WATER POLO</v>
      </c>
      <c r="N270" s="33" t="str" cm="1">
        <f t="array" ref="N270">IF(NOT(ISNUMBER(ChangeLog[[#This Row],[Clean Row]])),"",IFERROR(IF(INDEX('Consolidated Games'!$G:$G,ChangeLog[[#This Row],[Clean Row]])="","",INDEX('Consolidated Games'!$G:$G,ChangeLog[[#This Row],[Clean Row]])),""))</f>
        <v>TEAM</v>
      </c>
      <c r="O270" s="33" t="str">
        <f>IFERROR(IF(INDEX('Consolidated Games'!$M:$M,MATCH(ChangeLog[[#This Row],[ROW_ID]],'Consolidated Games'!$T:$T,0))="","",INDEX('Consolidated Games'!$M:$M,MATCH(ChangeLog[[#This Row],[ROW_ID]],'Consolidated Games'!$T:$T,0))),"")</f>
        <v>GOLD</v>
      </c>
      <c r="P270" s="33" t="str" cm="1">
        <f t="array" ref="P270">IF(NOT(ISNUMBER(ChangeLog[[#This Row],[Clean Row]])),"",IFERROR(IF(INDEX('Consolidated Games'!$J:$J,ChangeLog[[#This Row],[Clean Row]])="","",INDEX('Consolidated Games'!$J:$J,ChangeLog[[#This Row],[Clean Row]])),""))</f>
        <v>ANG WEI MING SEAN  _x000D_
 CHIAM KUNYANG  _x000D_
 KOH JIAN YING  _x000D_
 LIM YAOXIANG _x000D_
 LIN DIYANG  _x000D_
 LOH ZHI ZHI _x000D_
 QUEK RUISHENG BYRON  _x000D_
 TAN JWEE ANN PAUL LOUIS _x000D_
 TAY SIN CHAO NIGEL  _x000D_
 TEO EUGENE ZHEN WEI  _x000D_
 TOH ZHI HONG _x000D_
 YIP YANG  _x000D_
 YU NAN FENG SAMUEL MOSES</v>
      </c>
      <c r="Q270" s="31">
        <v>2804</v>
      </c>
      <c r="R270" s="66">
        <f>IFERROR(MATCH(T270,'Consolidated Games'!$T:$T,0),"—")</f>
        <v>3267</v>
      </c>
      <c r="S270" s="34" t="s">
        <v>7969</v>
      </c>
      <c r="T270">
        <v>3269</v>
      </c>
    </row>
    <row r="271" spans="1:20" x14ac:dyDescent="0.25">
      <c r="A271" s="54">
        <v>267</v>
      </c>
      <c r="B271" s="31" t="s">
        <v>1</v>
      </c>
      <c r="C271" s="31"/>
      <c r="D271" s="31" t="s">
        <v>12686</v>
      </c>
      <c r="E271" s="31" t="str" cm="1">
        <f t="array" ref="E271">IF(NOT(ISNUMBER(ChangeLog[[#This Row],[Orig Row]])),"",IFERROR(INDEX(IF(ChangeLog[[#This Row],[Games]]="SEA Games",'SNOC SEAG'!$A:$A,IF(ChangeLog[[#This Row],[Games]]="Olympic Games",'SNOC OG'!$A:$A,IF(ChangeLog[[#This Row],[Games]]="Commonweatlh Games",'SNOC CW Games'!$A:$A,'SNOC AG'!$A:$A))),ChangeLog[[#This Row],[Orig Row]]),""))</f>
        <v>ALOYSIUS YAPP_x000D_
 TOH LIAN HAN</v>
      </c>
      <c r="F271" s="31">
        <v>2015</v>
      </c>
      <c r="G271" s="31" t="s">
        <v>6909</v>
      </c>
      <c r="H271" s="35" t="s">
        <v>8051</v>
      </c>
      <c r="I271" s="32" t="str" cm="1">
        <f t="array" ref="I2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1" s="32" t="str" cm="1">
        <f t="array" ref="J2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 BALL DOUBLES</v>
      </c>
      <c r="K271" s="32" t="str" cm="1">
        <f t="array" ref="K2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1" s="33" t="str">
        <f>IFERROR(IF(INDEX('Consolidated Games'!$D:$D,MATCH(ChangeLog[[#This Row],[ROW_ID]],'Consolidated Games'!$T:$T,0))="","",INDEX('Consolidated Games'!$D:$D,MATCH(ChangeLog[[#This Row],[ROW_ID]],'Consolidated Games'!$T:$T,0))),"")</f>
        <v>CUESPORTS</v>
      </c>
      <c r="M271" s="33" t="str">
        <f>IFERROR(IF(INDEX('Consolidated Games'!$E:$E,MATCH(ChangeLog[[#This Row],[ROW_ID]],'Consolidated Games'!$T:$T,0))="","",INDEX('Consolidated Games'!$E:$E,MATCH(ChangeLog[[#This Row],[ROW_ID]],'Consolidated Games'!$T:$T,0))),"")</f>
        <v>POOL</v>
      </c>
      <c r="N271" s="33" t="str" cm="1">
        <f t="array" ref="N271">IF(NOT(ISNUMBER(ChangeLog[[#This Row],[Clean Row]])),"",IFERROR(IF(INDEX('Consolidated Games'!$G:$G,ChangeLog[[#This Row],[Clean Row]])="","",INDEX('Consolidated Games'!$G:$G,ChangeLog[[#This Row],[Clean Row]])),""))</f>
        <v>9-BALL DOUBLES</v>
      </c>
      <c r="O271" s="33" t="str">
        <f>IFERROR(IF(INDEX('Consolidated Games'!$M:$M,MATCH(ChangeLog[[#This Row],[ROW_ID]],'Consolidated Games'!$T:$T,0))="","",INDEX('Consolidated Games'!$M:$M,MATCH(ChangeLog[[#This Row],[ROW_ID]],'Consolidated Games'!$T:$T,0))),"")</f>
        <v>BRONZE</v>
      </c>
      <c r="P271" s="33" t="str" cm="1">
        <f t="array" ref="P271">IF(NOT(ISNUMBER(ChangeLog[[#This Row],[Clean Row]])),"",IFERROR(IF(INDEX('Consolidated Games'!$J:$J,ChangeLog[[#This Row],[Clean Row]])="","",INDEX('Consolidated Games'!$J:$J,ChangeLog[[#This Row],[Clean Row]])),""))</f>
        <v>ALOYSIUS YAPP_x000D_
 TOH LIAN HAN</v>
      </c>
      <c r="Q271" s="31">
        <v>2826</v>
      </c>
      <c r="R271" s="66">
        <f>IFERROR(MATCH(T271,'Consolidated Games'!$T:$T,0),"—")</f>
        <v>3475</v>
      </c>
      <c r="S271" s="34" t="s">
        <v>7969</v>
      </c>
      <c r="T271">
        <v>3477</v>
      </c>
    </row>
    <row r="272" spans="1:20" x14ac:dyDescent="0.25">
      <c r="A272" s="54">
        <v>268</v>
      </c>
      <c r="B272" s="31" t="s">
        <v>1</v>
      </c>
      <c r="C272" s="31"/>
      <c r="D272" s="31" t="s">
        <v>12686</v>
      </c>
      <c r="E272" s="31" t="str" cm="1">
        <f t="array" ref="E272">IF(NOT(ISNUMBER(ChangeLog[[#This Row],[Orig Row]])),"",IFERROR(INDEX(IF(ChangeLog[[#This Row],[Games]]="SEA Games",'SNOC SEAG'!$A:$A,IF(ChangeLog[[#This Row],[Games]]="Olympic Games",'SNOC OG'!$A:$A,IF(ChangeLog[[#This Row],[Games]]="Commonweatlh Games",'SNOC CW Games'!$A:$A,'SNOC AG'!$A:$A))),ChangeLog[[#This Row],[Orig Row]]),""))</f>
        <v>Ang Boon Chin</v>
      </c>
      <c r="F272" s="31">
        <v>2015</v>
      </c>
      <c r="G272" s="31" t="s">
        <v>6909</v>
      </c>
      <c r="H272" s="35" t="s">
        <v>8051</v>
      </c>
      <c r="I272" s="32" t="str" cm="1">
        <f t="array" ref="I2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2" s="32" t="str" cm="1">
        <f t="array" ref="J2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SINGLES</v>
      </c>
      <c r="K272" s="32" t="str" cm="1">
        <f t="array" ref="K2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2" s="33" t="str">
        <f>IFERROR(IF(INDEX('Consolidated Games'!$D:$D,MATCH(ChangeLog[[#This Row],[ROW_ID]],'Consolidated Games'!$T:$T,0))="","",INDEX('Consolidated Games'!$D:$D,MATCH(ChangeLog[[#This Row],[ROW_ID]],'Consolidated Games'!$T:$T,0))),"")</f>
        <v>CUESPORTS</v>
      </c>
      <c r="M272" s="33" t="str">
        <f>IFERROR(IF(INDEX('Consolidated Games'!$E:$E,MATCH(ChangeLog[[#This Row],[ROW_ID]],'Consolidated Games'!$T:$T,0))="","",INDEX('Consolidated Games'!$E:$E,MATCH(ChangeLog[[#This Row],[ROW_ID]],'Consolidated Games'!$T:$T,0))),"")</f>
        <v>SNOOKER</v>
      </c>
      <c r="N272" s="33" t="str" cm="1">
        <f t="array" ref="N272">IF(NOT(ISNUMBER(ChangeLog[[#This Row],[Clean Row]])),"",IFERROR(IF(INDEX('Consolidated Games'!$G:$G,ChangeLog[[#This Row],[Clean Row]])="","",INDEX('Consolidated Games'!$G:$G,ChangeLog[[#This Row],[Clean Row]])),""))</f>
        <v>SINGLES</v>
      </c>
      <c r="O272" s="33" t="str">
        <f>IFERROR(IF(INDEX('Consolidated Games'!$M:$M,MATCH(ChangeLog[[#This Row],[ROW_ID]],'Consolidated Games'!$T:$T,0))="","",INDEX('Consolidated Games'!$M:$M,MATCH(ChangeLog[[#This Row],[ROW_ID]],'Consolidated Games'!$T:$T,0))),"")</f>
        <v>BRONZE</v>
      </c>
      <c r="P272" s="33" t="str" cm="1">
        <f t="array" ref="P272">IF(NOT(ISNUMBER(ChangeLog[[#This Row],[Clean Row]])),"",IFERROR(IF(INDEX('Consolidated Games'!$J:$J,ChangeLog[[#This Row],[Clean Row]])="","",INDEX('Consolidated Games'!$J:$J,ChangeLog[[#This Row],[Clean Row]])),""))</f>
        <v>ANG BOON CHIN</v>
      </c>
      <c r="Q272" s="31">
        <v>2827</v>
      </c>
      <c r="R272" s="66">
        <f>IFERROR(MATCH(T272,'Consolidated Games'!$T:$T,0),"—")</f>
        <v>3476</v>
      </c>
      <c r="S272" s="34" t="s">
        <v>7969</v>
      </c>
      <c r="T272">
        <v>3478</v>
      </c>
    </row>
    <row r="273" spans="1:20" x14ac:dyDescent="0.25">
      <c r="A273" s="54">
        <v>269</v>
      </c>
      <c r="B273" s="31" t="s">
        <v>1</v>
      </c>
      <c r="C273" s="31"/>
      <c r="D273" s="31" t="s">
        <v>12686</v>
      </c>
      <c r="E273" s="31" t="str" cm="1">
        <f t="array" ref="E273">IF(NOT(ISNUMBER(ChangeLog[[#This Row],[Orig Row]])),"",IFERROR(INDEX(IF(ChangeLog[[#This Row],[Games]]="SEA Games",'SNOC SEAG'!$A:$A,IF(ChangeLog[[#This Row],[Games]]="Olympic Games",'SNOC OG'!$A:$A,IF(ChangeLog[[#This Row],[Games]]="Commonweatlh Games",'SNOC CW Games'!$A:$A,'SNOC AG'!$A:$A))),ChangeLog[[#This Row],[Orig Row]]),""))</f>
        <v>LIM CUN KIAT_x000D_
 TEY CHOON KIAT</v>
      </c>
      <c r="F273" s="31">
        <v>2015</v>
      </c>
      <c r="G273" s="31" t="s">
        <v>6909</v>
      </c>
      <c r="H273" s="35" t="s">
        <v>8051</v>
      </c>
      <c r="I273" s="32" t="str" cm="1">
        <f t="array" ref="I2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3" s="32" t="str" cm="1">
        <f t="array" ref="J2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273" s="32" t="str" cm="1">
        <f t="array" ref="K2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3" s="33" t="str">
        <f>IFERROR(IF(INDEX('Consolidated Games'!$D:$D,MATCH(ChangeLog[[#This Row],[ROW_ID]],'Consolidated Games'!$T:$T,0))="","",INDEX('Consolidated Games'!$D:$D,MATCH(ChangeLog[[#This Row],[ROW_ID]],'Consolidated Games'!$T:$T,0))),"")</f>
        <v>CUESPORTS</v>
      </c>
      <c r="M273" s="33" t="str">
        <f>IFERROR(IF(INDEX('Consolidated Games'!$E:$E,MATCH(ChangeLog[[#This Row],[ROW_ID]],'Consolidated Games'!$T:$T,0))="","",INDEX('Consolidated Games'!$E:$E,MATCH(ChangeLog[[#This Row],[ROW_ID]],'Consolidated Games'!$T:$T,0))),"")</f>
        <v>SNOOKER</v>
      </c>
      <c r="N273" s="33" t="str" cm="1">
        <f t="array" ref="N273">IF(NOT(ISNUMBER(ChangeLog[[#This Row],[Clean Row]])),"",IFERROR(IF(INDEX('Consolidated Games'!$G:$G,ChangeLog[[#This Row],[Clean Row]])="","",INDEX('Consolidated Games'!$G:$G,ChangeLog[[#This Row],[Clean Row]])),""))</f>
        <v>DOUBLES</v>
      </c>
      <c r="O273" s="33" t="str">
        <f>IFERROR(IF(INDEX('Consolidated Games'!$M:$M,MATCH(ChangeLog[[#This Row],[ROW_ID]],'Consolidated Games'!$T:$T,0))="","",INDEX('Consolidated Games'!$M:$M,MATCH(ChangeLog[[#This Row],[ROW_ID]],'Consolidated Games'!$T:$T,0))),"")</f>
        <v>BRONZE</v>
      </c>
      <c r="P273" s="33" t="str" cm="1">
        <f t="array" ref="P273">IF(NOT(ISNUMBER(ChangeLog[[#This Row],[Clean Row]])),"",IFERROR(IF(INDEX('Consolidated Games'!$J:$J,ChangeLog[[#This Row],[Clean Row]])="","",INDEX('Consolidated Games'!$J:$J,ChangeLog[[#This Row],[Clean Row]])),""))</f>
        <v>LIM CUN KIAT_x000D_
 TEY CHOON KIAT</v>
      </c>
      <c r="Q273" s="31">
        <v>2828</v>
      </c>
      <c r="R273" s="66">
        <f>IFERROR(MATCH(T273,'Consolidated Games'!$T:$T,0),"—")</f>
        <v>3477</v>
      </c>
      <c r="S273" s="34" t="s">
        <v>7969</v>
      </c>
      <c r="T273">
        <v>3479</v>
      </c>
    </row>
    <row r="274" spans="1:20" x14ac:dyDescent="0.25">
      <c r="A274" s="54">
        <v>270</v>
      </c>
      <c r="B274" s="31" t="s">
        <v>1</v>
      </c>
      <c r="C274" s="31"/>
      <c r="D274" s="31" t="s">
        <v>12686</v>
      </c>
      <c r="E274" s="31" t="str" cm="1">
        <f t="array" ref="E274">IF(NOT(ISNUMBER(ChangeLog[[#This Row],[Orig Row]])),"",IFERROR(INDEX(IF(ChangeLog[[#This Row],[Games]]="SEA Games",'SNOC SEAG'!$A:$A,IF(ChangeLog[[#This Row],[Games]]="Olympic Games",'SNOC OG'!$A:$A,IF(ChangeLog[[#This Row],[Games]]="Commonweatlh Games",'SNOC CW Games'!$A:$A,'SNOC AG'!$A:$A))),ChangeLog[[#This Row],[Orig Row]]),""))</f>
        <v>Peter Edward Gilchrist</v>
      </c>
      <c r="F274" s="31">
        <v>2015</v>
      </c>
      <c r="G274" s="31" t="s">
        <v>6909</v>
      </c>
      <c r="H274" s="35" t="s">
        <v>8051</v>
      </c>
      <c r="I274" s="32" t="str" cm="1">
        <f t="array" ref="I2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4" s="32" t="str" cm="1">
        <f t="array" ref="J2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BILLARDS SINGLES (500)</v>
      </c>
      <c r="K274" s="32" t="str" cm="1">
        <f t="array" ref="K2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74" s="33" t="str">
        <f>IFERROR(IF(INDEX('Consolidated Games'!$D:$D,MATCH(ChangeLog[[#This Row],[ROW_ID]],'Consolidated Games'!$T:$T,0))="","",INDEX('Consolidated Games'!$D:$D,MATCH(ChangeLog[[#This Row],[ROW_ID]],'Consolidated Games'!$T:$T,0))),"")</f>
        <v>CUESPORTS</v>
      </c>
      <c r="M274" s="33" t="str">
        <f>IFERROR(IF(INDEX('Consolidated Games'!$E:$E,MATCH(ChangeLog[[#This Row],[ROW_ID]],'Consolidated Games'!$T:$T,0))="","",INDEX('Consolidated Games'!$E:$E,MATCH(ChangeLog[[#This Row],[ROW_ID]],'Consolidated Games'!$T:$T,0))),"")</f>
        <v>BILLIARDS</v>
      </c>
      <c r="N274" s="33" t="str" cm="1">
        <f t="array" ref="N274">IF(NOT(ISNUMBER(ChangeLog[[#This Row],[Clean Row]])),"",IFERROR(IF(INDEX('Consolidated Games'!$G:$G,ChangeLog[[#This Row],[Clean Row]])="","",INDEX('Consolidated Games'!$G:$G,ChangeLog[[#This Row],[Clean Row]])),""))</f>
        <v>ENGLISH BILLIARDS SINGLES (500 POINTS)</v>
      </c>
      <c r="O274" s="33" t="str">
        <f>IFERROR(IF(INDEX('Consolidated Games'!$M:$M,MATCH(ChangeLog[[#This Row],[ROW_ID]],'Consolidated Games'!$T:$T,0))="","",INDEX('Consolidated Games'!$M:$M,MATCH(ChangeLog[[#This Row],[ROW_ID]],'Consolidated Games'!$T:$T,0))),"")</f>
        <v>GOLD</v>
      </c>
      <c r="P274" s="33" t="str" cm="1">
        <f t="array" ref="P274">IF(NOT(ISNUMBER(ChangeLog[[#This Row],[Clean Row]])),"",IFERROR(IF(INDEX('Consolidated Games'!$J:$J,ChangeLog[[#This Row],[Clean Row]])="","",INDEX('Consolidated Games'!$J:$J,ChangeLog[[#This Row],[Clean Row]])),""))</f>
        <v>PETER EDWARD GILCHRIST</v>
      </c>
      <c r="Q274" s="31">
        <v>2829</v>
      </c>
      <c r="R274" s="66">
        <f>IFERROR(MATCH(T274,'Consolidated Games'!$T:$T,0),"—")</f>
        <v>3478</v>
      </c>
      <c r="S274" s="34" t="s">
        <v>7969</v>
      </c>
      <c r="T274">
        <v>3480</v>
      </c>
    </row>
    <row r="275" spans="1:20" x14ac:dyDescent="0.25">
      <c r="A275" s="54">
        <v>271</v>
      </c>
      <c r="B275" s="31" t="s">
        <v>1</v>
      </c>
      <c r="C275" s="31"/>
      <c r="D275" s="31" t="s">
        <v>12686</v>
      </c>
      <c r="E275" s="31" t="str" cm="1">
        <f t="array" ref="E275">IF(NOT(ISNUMBER(ChangeLog[[#This Row],[Orig Row]])),"",IFERROR(INDEX(IF(ChangeLog[[#This Row],[Games]]="SEA Games",'SNOC SEAG'!$A:$A,IF(ChangeLog[[#This Row],[Games]]="Olympic Games",'SNOC OG'!$A:$A,IF(ChangeLog[[#This Row],[Games]]="Commonweatlh Games",'SNOC CW Games'!$A:$A,'SNOC AG'!$A:$A))),ChangeLog[[#This Row],[Orig Row]]),""))</f>
        <v>Peter Edward Gilchrist</v>
      </c>
      <c r="F275" s="31">
        <v>2015</v>
      </c>
      <c r="G275" s="31" t="s">
        <v>6909</v>
      </c>
      <c r="H275" s="35" t="s">
        <v>8051</v>
      </c>
      <c r="I275" s="32" t="str" cm="1">
        <f t="array" ref="I2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5" s="32" t="str" cm="1">
        <f t="array" ref="J2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BILLIARDS SINGLES</v>
      </c>
      <c r="K275" s="32" t="str" cm="1">
        <f t="array" ref="K2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75" s="33" t="str">
        <f>IFERROR(IF(INDEX('Consolidated Games'!$D:$D,MATCH(ChangeLog[[#This Row],[ROW_ID]],'Consolidated Games'!$T:$T,0))="","",INDEX('Consolidated Games'!$D:$D,MATCH(ChangeLog[[#This Row],[ROW_ID]],'Consolidated Games'!$T:$T,0))),"")</f>
        <v>CUESPORTS</v>
      </c>
      <c r="M275" s="33" t="str">
        <f>IFERROR(IF(INDEX('Consolidated Games'!$E:$E,MATCH(ChangeLog[[#This Row],[ROW_ID]],'Consolidated Games'!$T:$T,0))="","",INDEX('Consolidated Games'!$E:$E,MATCH(ChangeLog[[#This Row],[ROW_ID]],'Consolidated Games'!$T:$T,0))),"")</f>
        <v>BILLIARDS</v>
      </c>
      <c r="N275" s="33" t="str" cm="1">
        <f t="array" ref="N275">IF(NOT(ISNUMBER(ChangeLog[[#This Row],[Clean Row]])),"",IFERROR(IF(INDEX('Consolidated Games'!$G:$G,ChangeLog[[#This Row],[Clean Row]])="","",INDEX('Consolidated Games'!$G:$G,ChangeLog[[#This Row],[Clean Row]])),""))</f>
        <v>ENGLISH BILLIARDS SINGLES</v>
      </c>
      <c r="O275" s="33" t="str">
        <f>IFERROR(IF(INDEX('Consolidated Games'!$M:$M,MATCH(ChangeLog[[#This Row],[ROW_ID]],'Consolidated Games'!$T:$T,0))="","",INDEX('Consolidated Games'!$M:$M,MATCH(ChangeLog[[#This Row],[ROW_ID]],'Consolidated Games'!$T:$T,0))),"")</f>
        <v>GOLD</v>
      </c>
      <c r="P275" s="33" t="str" cm="1">
        <f t="array" ref="P275">IF(NOT(ISNUMBER(ChangeLog[[#This Row],[Clean Row]])),"",IFERROR(IF(INDEX('Consolidated Games'!$J:$J,ChangeLog[[#This Row],[Clean Row]])="","",INDEX('Consolidated Games'!$J:$J,ChangeLog[[#This Row],[Clean Row]])),""))</f>
        <v>PETER EDWARD GILCHRIST</v>
      </c>
      <c r="Q275" s="31">
        <v>2830</v>
      </c>
      <c r="R275" s="66">
        <f>IFERROR(MATCH(T275,'Consolidated Games'!$T:$T,0),"—")</f>
        <v>3479</v>
      </c>
      <c r="S275" s="34" t="s">
        <v>7969</v>
      </c>
      <c r="T275">
        <v>3481</v>
      </c>
    </row>
    <row r="276" spans="1:20" x14ac:dyDescent="0.25">
      <c r="A276" s="54">
        <v>272</v>
      </c>
      <c r="B276" s="31" t="s">
        <v>1</v>
      </c>
      <c r="C276" s="31"/>
      <c r="D276" s="31" t="s">
        <v>12686</v>
      </c>
      <c r="E276" s="31" t="str" cm="1">
        <f t="array" ref="E276">IF(NOT(ISNUMBER(ChangeLog[[#This Row],[Orig Row]])),"",IFERROR(INDEX(IF(ChangeLog[[#This Row],[Games]]="SEA Games",'SNOC SEAG'!$A:$A,IF(ChangeLog[[#This Row],[Games]]="Olympic Games",'SNOC OG'!$A:$A,IF(ChangeLog[[#This Row],[Games]]="Commonweatlh Games",'SNOC CW Games'!$A:$A,'SNOC AG'!$A:$A))),ChangeLog[[#This Row],[Orig Row]]),""))</f>
        <v>PETER EDWARD GILCHRIST_x000D_
 CHAN KENG KWANG</v>
      </c>
      <c r="F276" s="31">
        <v>2015</v>
      </c>
      <c r="G276" s="31" t="s">
        <v>6909</v>
      </c>
      <c r="H276" s="35" t="s">
        <v>8051</v>
      </c>
      <c r="I276" s="32" t="str" cm="1">
        <f t="array" ref="I2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276" s="32" t="str" cm="1">
        <f t="array" ref="J2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BILLIARDS DOUBLES</v>
      </c>
      <c r="K276" s="32" t="str" cm="1">
        <f t="array" ref="K2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76" s="33" t="str">
        <f>IFERROR(IF(INDEX('Consolidated Games'!$D:$D,MATCH(ChangeLog[[#This Row],[ROW_ID]],'Consolidated Games'!$T:$T,0))="","",INDEX('Consolidated Games'!$D:$D,MATCH(ChangeLog[[#This Row],[ROW_ID]],'Consolidated Games'!$T:$T,0))),"")</f>
        <v>CUESPORTS</v>
      </c>
      <c r="M276" s="33" t="str">
        <f>IFERROR(IF(INDEX('Consolidated Games'!$E:$E,MATCH(ChangeLog[[#This Row],[ROW_ID]],'Consolidated Games'!$T:$T,0))="","",INDEX('Consolidated Games'!$E:$E,MATCH(ChangeLog[[#This Row],[ROW_ID]],'Consolidated Games'!$T:$T,0))),"")</f>
        <v>BILLIARDS</v>
      </c>
      <c r="N276" s="33" t="str" cm="1">
        <f t="array" ref="N276">IF(NOT(ISNUMBER(ChangeLog[[#This Row],[Clean Row]])),"",IFERROR(IF(INDEX('Consolidated Games'!$G:$G,ChangeLog[[#This Row],[Clean Row]])="","",INDEX('Consolidated Games'!$G:$G,ChangeLog[[#This Row],[Clean Row]])),""))</f>
        <v>ENGLISH BILLIARDS DOUBLES</v>
      </c>
      <c r="O276" s="33" t="str">
        <f>IFERROR(IF(INDEX('Consolidated Games'!$M:$M,MATCH(ChangeLog[[#This Row],[ROW_ID]],'Consolidated Games'!$T:$T,0))="","",INDEX('Consolidated Games'!$M:$M,MATCH(ChangeLog[[#This Row],[ROW_ID]],'Consolidated Games'!$T:$T,0))),"")</f>
        <v>SILVER</v>
      </c>
      <c r="P276" s="33" t="str" cm="1">
        <f t="array" ref="P276">IF(NOT(ISNUMBER(ChangeLog[[#This Row],[Clean Row]])),"",IFERROR(IF(INDEX('Consolidated Games'!$J:$J,ChangeLog[[#This Row],[Clean Row]])="","",INDEX('Consolidated Games'!$J:$J,ChangeLog[[#This Row],[Clean Row]])),""))</f>
        <v>PETER EDWARD GILCHRIST_x000D_
 CHAN KENG KWANG</v>
      </c>
      <c r="Q276" s="31">
        <v>2831</v>
      </c>
      <c r="R276" s="66">
        <f>IFERROR(MATCH(T276,'Consolidated Games'!$T:$T,0),"—")</f>
        <v>3480</v>
      </c>
      <c r="S276" s="34" t="s">
        <v>7969</v>
      </c>
      <c r="T276">
        <v>3482</v>
      </c>
    </row>
    <row r="277" spans="1:20" ht="31.5" x14ac:dyDescent="0.25">
      <c r="A277" s="54">
        <v>273</v>
      </c>
      <c r="B277" s="31" t="s">
        <v>1</v>
      </c>
      <c r="C277" s="31"/>
      <c r="D277" s="31" t="s">
        <v>12686</v>
      </c>
      <c r="E277" s="31" t="str" cm="1">
        <f t="array" ref="E277">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7" s="31">
        <v>2015</v>
      </c>
      <c r="G277" s="31" t="s">
        <v>6909</v>
      </c>
      <c r="H277" s="35" t="s">
        <v>8121</v>
      </c>
      <c r="I277" s="32" t="str" cm="1">
        <f t="array" ref="I2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7" s="32" t="str" cm="1">
        <f t="array" ref="J2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LINKING</v>
      </c>
      <c r="K277" s="32" t="str" cm="1">
        <f t="array" ref="K2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7" s="33" t="str">
        <f>IFERROR(IF(INDEX('Consolidated Games'!$D:$D,MATCH(ChangeLog[[#This Row],[ROW_ID]],'Consolidated Games'!$T:$T,0))="","",INDEX('Consolidated Games'!$D:$D,MATCH(ChangeLog[[#This Row],[ROW_ID]],'Consolidated Games'!$T:$T,0))),"")</f>
        <v>SEPAKTAKRAW</v>
      </c>
      <c r="M277" s="33" t="str">
        <f>IFERROR(IF(INDEX('Consolidated Games'!$E:$E,MATCH(ChangeLog[[#This Row],[ROW_ID]],'Consolidated Games'!$T:$T,0))="","",INDEX('Consolidated Games'!$E:$E,MATCH(ChangeLog[[#This Row],[ROW_ID]],'Consolidated Games'!$T:$T,0))),"")</f>
        <v>CHINLONE</v>
      </c>
      <c r="N277" s="33" t="str" cm="1">
        <f t="array" ref="N277">IF(NOT(ISNUMBER(ChangeLog[[#This Row],[Clean Row]])),"",IFERROR(IF(INDEX('Consolidated Games'!$G:$G,ChangeLog[[#This Row],[Clean Row]])="","",INDEX('Consolidated Games'!$G:$G,ChangeLog[[#This Row],[Clean Row]])),""))</f>
        <v>LINKING</v>
      </c>
      <c r="O277" s="33" t="str">
        <f>IFERROR(IF(INDEX('Consolidated Games'!$M:$M,MATCH(ChangeLog[[#This Row],[ROW_ID]],'Consolidated Games'!$T:$T,0))="","",INDEX('Consolidated Games'!$M:$M,MATCH(ChangeLog[[#This Row],[ROW_ID]],'Consolidated Games'!$T:$T,0))),"")</f>
        <v>BRONZE</v>
      </c>
      <c r="P277" s="33" t="str" cm="1">
        <f t="array" ref="P277">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7" s="31">
        <v>2860</v>
      </c>
      <c r="R277" s="66">
        <f>IFERROR(MATCH(T277,'Consolidated Games'!$T:$T,0),"—")</f>
        <v>3560</v>
      </c>
      <c r="S277" s="34" t="s">
        <v>7969</v>
      </c>
      <c r="T277">
        <v>3562</v>
      </c>
    </row>
    <row r="278" spans="1:20" ht="31.5" x14ac:dyDescent="0.25">
      <c r="A278" s="54">
        <v>274</v>
      </c>
      <c r="B278" s="31" t="s">
        <v>1</v>
      </c>
      <c r="C278" s="31"/>
      <c r="D278" s="31" t="s">
        <v>12686</v>
      </c>
      <c r="E278" s="31" t="str" cm="1">
        <f t="array" ref="E278">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8" s="31">
        <v>2015</v>
      </c>
      <c r="G278" s="31" t="s">
        <v>6909</v>
      </c>
      <c r="H278" s="35" t="s">
        <v>8121</v>
      </c>
      <c r="I278" s="32" t="str" cm="1">
        <f t="array" ref="I2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8" s="32" t="str" cm="1">
        <f t="array" ref="J2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NON-REPETITION SECONDARY</v>
      </c>
      <c r="K278" s="32" t="str" cm="1">
        <f t="array" ref="K2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8" s="33" t="str">
        <f>IFERROR(IF(INDEX('Consolidated Games'!$D:$D,MATCH(ChangeLog[[#This Row],[ROW_ID]],'Consolidated Games'!$T:$T,0))="","",INDEX('Consolidated Games'!$D:$D,MATCH(ChangeLog[[#This Row],[ROW_ID]],'Consolidated Games'!$T:$T,0))),"")</f>
        <v>SEPAKTAKRAW</v>
      </c>
      <c r="M278" s="33" t="str">
        <f>IFERROR(IF(INDEX('Consolidated Games'!$E:$E,MATCH(ChangeLog[[#This Row],[ROW_ID]],'Consolidated Games'!$T:$T,0))="","",INDEX('Consolidated Games'!$E:$E,MATCH(ChangeLog[[#This Row],[ROW_ID]],'Consolidated Games'!$T:$T,0))),"")</f>
        <v>CHINLONE</v>
      </c>
      <c r="N278" s="33" t="str" cm="1">
        <f t="array" ref="N278">IF(NOT(ISNUMBER(ChangeLog[[#This Row],[Clean Row]])),"",IFERROR(IF(INDEX('Consolidated Games'!$G:$G,ChangeLog[[#This Row],[Clean Row]])="","",INDEX('Consolidated Games'!$G:$G,ChangeLog[[#This Row],[Clean Row]])),""))</f>
        <v>NON-REPETITION SECONDARY</v>
      </c>
      <c r="O278" s="33" t="str">
        <f>IFERROR(IF(INDEX('Consolidated Games'!$M:$M,MATCH(ChangeLog[[#This Row],[ROW_ID]],'Consolidated Games'!$T:$T,0))="","",INDEX('Consolidated Games'!$M:$M,MATCH(ChangeLog[[#This Row],[ROW_ID]],'Consolidated Games'!$T:$T,0))),"")</f>
        <v>BRONZE</v>
      </c>
      <c r="P278" s="33" t="str" cm="1">
        <f t="array" ref="P278">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8" s="31">
        <v>2861</v>
      </c>
      <c r="R278" s="66">
        <f>IFERROR(MATCH(T278,'Consolidated Games'!$T:$T,0),"—")</f>
        <v>3561</v>
      </c>
      <c r="S278" s="34" t="s">
        <v>7969</v>
      </c>
      <c r="T278">
        <v>3563</v>
      </c>
    </row>
    <row r="279" spans="1:20" ht="31.5" x14ac:dyDescent="0.25">
      <c r="A279" s="54">
        <v>275</v>
      </c>
      <c r="B279" s="31" t="s">
        <v>1</v>
      </c>
      <c r="C279" s="31"/>
      <c r="D279" s="31" t="s">
        <v>12686</v>
      </c>
      <c r="E279" s="31" t="str" cm="1">
        <f t="array" ref="E279">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79" s="31">
        <v>2015</v>
      </c>
      <c r="G279" s="31" t="s">
        <v>6909</v>
      </c>
      <c r="H279" s="35" t="s">
        <v>8121</v>
      </c>
      <c r="I279" s="32" t="str" cm="1">
        <f t="array" ref="I2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79" s="32" t="str" cm="1">
        <f t="array" ref="J2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SAME STROKE</v>
      </c>
      <c r="K279" s="32" t="str" cm="1">
        <f t="array" ref="K2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79" s="33" t="str">
        <f>IFERROR(IF(INDEX('Consolidated Games'!$D:$D,MATCH(ChangeLog[[#This Row],[ROW_ID]],'Consolidated Games'!$T:$T,0))="","",INDEX('Consolidated Games'!$D:$D,MATCH(ChangeLog[[#This Row],[ROW_ID]],'Consolidated Games'!$T:$T,0))),"")</f>
        <v>SEPAKTAKRAW</v>
      </c>
      <c r="M279" s="33" t="str">
        <f>IFERROR(IF(INDEX('Consolidated Games'!$E:$E,MATCH(ChangeLog[[#This Row],[ROW_ID]],'Consolidated Games'!$T:$T,0))="","",INDEX('Consolidated Games'!$E:$E,MATCH(ChangeLog[[#This Row],[ROW_ID]],'Consolidated Games'!$T:$T,0))),"")</f>
        <v>CHINLONE</v>
      </c>
      <c r="N279" s="33" t="str" cm="1">
        <f t="array" ref="N279">IF(NOT(ISNUMBER(ChangeLog[[#This Row],[Clean Row]])),"",IFERROR(IF(INDEX('Consolidated Games'!$G:$G,ChangeLog[[#This Row],[Clean Row]])="","",INDEX('Consolidated Games'!$G:$G,ChangeLog[[#This Row],[Clean Row]])),""))</f>
        <v>SAME STROKE</v>
      </c>
      <c r="O279" s="33" t="str">
        <f>IFERROR(IF(INDEX('Consolidated Games'!$M:$M,MATCH(ChangeLog[[#This Row],[ROW_ID]],'Consolidated Games'!$T:$T,0))="","",INDEX('Consolidated Games'!$M:$M,MATCH(ChangeLog[[#This Row],[ROW_ID]],'Consolidated Games'!$T:$T,0))),"")</f>
        <v>BRONZE</v>
      </c>
      <c r="P279" s="33" t="str" cm="1">
        <f t="array" ref="P279">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79" s="31">
        <v>2862</v>
      </c>
      <c r="R279" s="66">
        <f>IFERROR(MATCH(T279,'Consolidated Games'!$T:$T,0),"—")</f>
        <v>3562</v>
      </c>
      <c r="S279" s="34" t="s">
        <v>7969</v>
      </c>
      <c r="T279">
        <v>3564</v>
      </c>
    </row>
    <row r="280" spans="1:20" ht="31.5" x14ac:dyDescent="0.25">
      <c r="A280" s="54">
        <v>276</v>
      </c>
      <c r="B280" s="31" t="s">
        <v>1</v>
      </c>
      <c r="C280" s="31"/>
      <c r="D280" s="31" t="s">
        <v>12686</v>
      </c>
      <c r="E280" s="31" t="str" cm="1">
        <f t="array" ref="E280">IF(NOT(ISNUMBER(ChangeLog[[#This Row],[Orig Row]])),"",IFERROR(INDEX(IF(ChangeLog[[#This Row],[Games]]="SEA Games",'SNOC SEAG'!$A:$A,IF(ChangeLog[[#This Row],[Games]]="Olympic Games",'SNOC OG'!$A:$A,IF(ChangeLog[[#This Row],[Games]]="Commonweatlh Games",'SNOC CW Games'!$A:$A,'SNOC AG'!$A:$A))),ChangeLog[[#This Row],[Orig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F280" s="31">
        <v>2015</v>
      </c>
      <c r="G280" s="31" t="s">
        <v>6909</v>
      </c>
      <c r="H280" s="35" t="s">
        <v>8121</v>
      </c>
      <c r="I280" s="32" t="str" cm="1">
        <f t="array" ref="I2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Chinlone</v>
      </c>
      <c r="J280" s="32" t="str" cm="1">
        <f t="array" ref="J2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CHINLONE - NON-REPETITION PRIMARY</v>
      </c>
      <c r="K280" s="32" t="str" cm="1">
        <f t="array" ref="K2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0" s="33" t="str">
        <f>IFERROR(IF(INDEX('Consolidated Games'!$D:$D,MATCH(ChangeLog[[#This Row],[ROW_ID]],'Consolidated Games'!$T:$T,0))="","",INDEX('Consolidated Games'!$D:$D,MATCH(ChangeLog[[#This Row],[ROW_ID]],'Consolidated Games'!$T:$T,0))),"")</f>
        <v>SEPAKTAKRAW</v>
      </c>
      <c r="M280" s="33" t="str">
        <f>IFERROR(IF(INDEX('Consolidated Games'!$E:$E,MATCH(ChangeLog[[#This Row],[ROW_ID]],'Consolidated Games'!$T:$T,0))="","",INDEX('Consolidated Games'!$E:$E,MATCH(ChangeLog[[#This Row],[ROW_ID]],'Consolidated Games'!$T:$T,0))),"")</f>
        <v>CHINLONE</v>
      </c>
      <c r="N280" s="33" t="str" cm="1">
        <f t="array" ref="N280">IF(NOT(ISNUMBER(ChangeLog[[#This Row],[Clean Row]])),"",IFERROR(IF(INDEX('Consolidated Games'!$G:$G,ChangeLog[[#This Row],[Clean Row]])="","",INDEX('Consolidated Games'!$G:$G,ChangeLog[[#This Row],[Clean Row]])),""))</f>
        <v>NON-REPETITION PRIMARY</v>
      </c>
      <c r="O280" s="33" t="str">
        <f>IFERROR(IF(INDEX('Consolidated Games'!$M:$M,MATCH(ChangeLog[[#This Row],[ROW_ID]],'Consolidated Games'!$T:$T,0))="","",INDEX('Consolidated Games'!$M:$M,MATCH(ChangeLog[[#This Row],[ROW_ID]],'Consolidated Games'!$T:$T,0))),"")</f>
        <v>BRONZE</v>
      </c>
      <c r="P280" s="33" t="str" cm="1">
        <f t="array" ref="P280">IF(NOT(ISNUMBER(ChangeLog[[#This Row],[Clean Row]])),"",IFERROR(IF(INDEX('Consolidated Games'!$J:$J,ChangeLog[[#This Row],[Clean Row]])="","",INDEX('Consolidated Games'!$J:$J,ChangeLog[[#This Row],[Clean Row]])),""))</f>
        <v>MOHAMED ELHAZEEQ ULHAQ BIN MOHAMED EHSAN ULHAQ_x000D_
 MOHAMAD FAIZAL BIN MD SAAD_x000D_
 NOR IRSHARUDDIN BIN IKHSAN_x000D_
 EDDY NOR SHAFIQ BIN SAHARI_x000D_
 RAIHAN BIN ALLADIN_x000D_
 MUHAMMAD IZWANDY BIN ZAMRI_x000D_
 MUHAMMAD IQMAL BIN HASBULLAH_x000D_
 MUHAMMAD KHAIRULNIZAM BIN MOHAMMAD ABDUL KAHAR</v>
      </c>
      <c r="Q280" s="31">
        <v>2863</v>
      </c>
      <c r="R280" s="66">
        <f>IFERROR(MATCH(T280,'Consolidated Games'!$T:$T,0),"—")</f>
        <v>3563</v>
      </c>
      <c r="S280" s="34" t="s">
        <v>7969</v>
      </c>
      <c r="T280">
        <v>3565</v>
      </c>
    </row>
    <row r="281" spans="1:20" x14ac:dyDescent="0.25">
      <c r="A281" s="54">
        <v>277</v>
      </c>
      <c r="B281" s="31" t="s">
        <v>1</v>
      </c>
      <c r="C281" s="31"/>
      <c r="D281" s="31" t="s">
        <v>12686</v>
      </c>
      <c r="E281" s="31" t="str" cm="1">
        <f t="array" ref="E281">IF(NOT(ISNUMBER(ChangeLog[[#This Row],[Orig Row]])),"",IFERROR(INDEX(IF(ChangeLog[[#This Row],[Games]]="SEA Games",'SNOC SEAG'!$A:$A,IF(ChangeLog[[#This Row],[Games]]="Olympic Games",'SNOC OG'!$A:$A,IF(ChangeLog[[#This Row],[Games]]="Commonweatlh Games",'SNOC CW Games'!$A:$A,'SNOC AG'!$A:$A))),ChangeLog[[#This Row],[Orig Row]]),""))</f>
        <v>POH XUE HUA JOAN_x000D_
 CHAN LAI CHENG JOANNA</v>
      </c>
      <c r="F281" s="31">
        <v>2015</v>
      </c>
      <c r="G281" s="31" t="s">
        <v>6910</v>
      </c>
      <c r="H281" s="35" t="s">
        <v>8122</v>
      </c>
      <c r="I281" s="32" t="str" cm="1">
        <f t="array" ref="I2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Rowing</v>
      </c>
      <c r="J281" s="32" t="str" cm="1">
        <f t="array" ref="J2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WOMEN√¢ÀÜ≈°√É¬Ø√Ç¬¨√É‚Ä°√¢ÀÜ≈°√É¬Ø√¢ÀÜ≈°√É¬°S PAIR (W2 -) (1000M)</v>
      </c>
      <c r="K281" s="32" t="str" cm="1">
        <f t="array" ref="K2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1" s="33" t="str">
        <f>IFERROR(IF(INDEX('Consolidated Games'!$D:$D,MATCH(ChangeLog[[#This Row],[ROW_ID]],'Consolidated Games'!$T:$T,0))="","",INDEX('Consolidated Games'!$D:$D,MATCH(ChangeLog[[#This Row],[ROW_ID]],'Consolidated Games'!$T:$T,0))),"")</f>
        <v>ROWING</v>
      </c>
      <c r="M281" s="33" t="str">
        <f>IFERROR(IF(INDEX('Consolidated Games'!$E:$E,MATCH(ChangeLog[[#This Row],[ROW_ID]],'Consolidated Games'!$T:$T,0))="","",INDEX('Consolidated Games'!$E:$E,MATCH(ChangeLog[[#This Row],[ROW_ID]],'Consolidated Games'!$T:$T,0))),"")</f>
        <v>CLASSIC</v>
      </c>
      <c r="N281" s="33" t="str" cm="1">
        <f t="array" ref="N281">IF(NOT(ISNUMBER(ChangeLog[[#This Row],[Clean Row]])),"",IFERROR(IF(INDEX('Consolidated Games'!$G:$G,ChangeLog[[#This Row],[Clean Row]])="","",INDEX('Consolidated Games'!$G:$G,ChangeLog[[#This Row],[Clean Row]])),""))</f>
        <v>PAIR 1000M</v>
      </c>
      <c r="O281" s="33" t="str">
        <f>IFERROR(IF(INDEX('Consolidated Games'!$M:$M,MATCH(ChangeLog[[#This Row],[ROW_ID]],'Consolidated Games'!$T:$T,0))="","",INDEX('Consolidated Games'!$M:$M,MATCH(ChangeLog[[#This Row],[ROW_ID]],'Consolidated Games'!$T:$T,0))),"")</f>
        <v>BRONZE</v>
      </c>
      <c r="P281" s="33" t="str" cm="1">
        <f t="array" ref="P281">IF(NOT(ISNUMBER(ChangeLog[[#This Row],[Clean Row]])),"",IFERROR(IF(INDEX('Consolidated Games'!$J:$J,ChangeLog[[#This Row],[Clean Row]])="","",INDEX('Consolidated Games'!$J:$J,ChangeLog[[#This Row],[Clean Row]])),""))</f>
        <v>POH XUE HUA JOAN_x000D_
 CHAN LAI CHENG JOANNA</v>
      </c>
      <c r="Q281" s="31">
        <v>2921</v>
      </c>
      <c r="R281" s="66">
        <f>IFERROR(MATCH(T281,'Consolidated Games'!$T:$T,0),"—")</f>
        <v>3536</v>
      </c>
      <c r="S281" s="34" t="s">
        <v>7969</v>
      </c>
      <c r="T281">
        <v>3538</v>
      </c>
    </row>
    <row r="282" spans="1:20" x14ac:dyDescent="0.25">
      <c r="A282" s="54">
        <v>278</v>
      </c>
      <c r="B282" s="31" t="s">
        <v>1</v>
      </c>
      <c r="C282" s="31"/>
      <c r="D282" s="31" t="s">
        <v>12686</v>
      </c>
      <c r="E282" s="31" t="str" cm="1">
        <f t="array" ref="E282">IF(NOT(ISNUMBER(ChangeLog[[#This Row],[Orig Row]])),"",IFERROR(INDEX(IF(ChangeLog[[#This Row],[Games]]="SEA Games",'SNOC SEAG'!$A:$A,IF(ChangeLog[[#This Row],[Games]]="Olympic Games",'SNOC OG'!$A:$A,IF(ChangeLog[[#This Row],[Games]]="Commonweatlh Games",'SNOC CW Games'!$A:$A,'SNOC AG'!$A:$A))),ChangeLog[[#This Row],[Orig Row]]),""))</f>
        <v>MAHMOOD MUHAMMAD ZAKI_x000D_
 MARAH MOEHAMMAD HOESSEIN MARAH MOEHAMMAD ISHRAF_x000D_
 CHOW KWOK-HO DANIEL MARC_x000D_
 NG CHUNG JIN BRYAN_x000D_
 DUCOURNEAU MAX GERARD_x000D_
 TAN WEI LIANG BLANDON_x000D_
 KUNASEGARAN NARESH_x000D_
 HO YI SHU_x000D_
 CHAN HUA JIE DEREK_x000D_
 YAU YU HONG NICHOLAS_x000D_
 LEE JUNHAO JONATHAN_x000D_
 TEO HE TENG SAMUEL</v>
      </c>
      <c r="F282" s="31">
        <v>2015</v>
      </c>
      <c r="G282" s="31" t="s">
        <v>6909</v>
      </c>
      <c r="H282" s="35" t="s">
        <v>8123</v>
      </c>
      <c r="I282" s="32" t="str" cm="1">
        <f t="array" ref="I2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282" s="32" t="str" cm="1">
        <f t="array" ref="J2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82" s="32" t="str" cm="1">
        <f t="array" ref="K2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2" s="33" t="str">
        <f>IFERROR(IF(INDEX('Consolidated Games'!$D:$D,MATCH(ChangeLog[[#This Row],[ROW_ID]],'Consolidated Games'!$T:$T,0))="","",INDEX('Consolidated Games'!$D:$D,MATCH(ChangeLog[[#This Row],[ROW_ID]],'Consolidated Games'!$T:$T,0))),"")</f>
        <v>RUGBY</v>
      </c>
      <c r="M282" s="33" t="str">
        <f>IFERROR(IF(INDEX('Consolidated Games'!$E:$E,MATCH(ChangeLog[[#This Row],[ROW_ID]],'Consolidated Games'!$T:$T,0))="","",INDEX('Consolidated Games'!$E:$E,MATCH(ChangeLog[[#This Row],[ROW_ID]],'Consolidated Games'!$T:$T,0))),"")</f>
        <v>RUGBY SEVENS</v>
      </c>
      <c r="N282" s="33" t="str" cm="1">
        <f t="array" ref="N282">IF(NOT(ISNUMBER(ChangeLog[[#This Row],[Clean Row]])),"",IFERROR(IF(INDEX('Consolidated Games'!$G:$G,ChangeLog[[#This Row],[Clean Row]])="","",INDEX('Consolidated Games'!$G:$G,ChangeLog[[#This Row],[Clean Row]])),""))</f>
        <v>TEAM</v>
      </c>
      <c r="O282" s="33" t="str">
        <f>IFERROR(IF(INDEX('Consolidated Games'!$M:$M,MATCH(ChangeLog[[#This Row],[ROW_ID]],'Consolidated Games'!$T:$T,0))="","",INDEX('Consolidated Games'!$M:$M,MATCH(ChangeLog[[#This Row],[ROW_ID]],'Consolidated Games'!$T:$T,0))),"")</f>
        <v>BRONZE</v>
      </c>
      <c r="P282" s="33" t="str" cm="1">
        <f t="array" ref="P282">IF(NOT(ISNUMBER(ChangeLog[[#This Row],[Clean Row]])),"",IFERROR(IF(INDEX('Consolidated Games'!$J:$J,ChangeLog[[#This Row],[Clean Row]])="","",INDEX('Consolidated Games'!$J:$J,ChangeLog[[#This Row],[Clean Row]])),""))</f>
        <v>MAHMOOD MUHAMMAD ZAKI_x000D_
 MARAH MOEHAMMAD HOESSEIN MARAH MOEHAMMAD ISHRAF_x000D_
 CHOW KWOK-HO DANIEL MARC_x000D_
 NG CHUNG JIN BRYAN_x000D_
 DUCOURNEAU MAX GERARD_x000D_
 TAN WEI LIANG BLANDON_x000D_
 KUNASEGARAN NARESH_x000D_
 HO YI SHU_x000D_
 CHAN HUA JIE DEREK_x000D_
 YAU YU HONG NICHOLAS_x000D_
 LEE JUNHAO JONATHAN_x000D_
 TEO HE TENG SAMUEL</v>
      </c>
      <c r="Q282" s="31">
        <v>2925</v>
      </c>
      <c r="R282" s="66">
        <f>IFERROR(MATCH(T282,'Consolidated Games'!$T:$T,0),"—")</f>
        <v>3540</v>
      </c>
      <c r="S282" s="34" t="s">
        <v>7969</v>
      </c>
      <c r="T282">
        <v>3542</v>
      </c>
    </row>
    <row r="283" spans="1:20" x14ac:dyDescent="0.25">
      <c r="A283" s="54">
        <v>279</v>
      </c>
      <c r="B283" s="31" t="s">
        <v>1</v>
      </c>
      <c r="C283" s="31"/>
      <c r="D283" s="31" t="s">
        <v>12686</v>
      </c>
      <c r="E283" s="31" t="str" cm="1">
        <f t="array" ref="E283">IF(NOT(ISNUMBER(ChangeLog[[#This Row],[Orig Row]])),"",IFERROR(INDEX(IF(ChangeLog[[#This Row],[Games]]="SEA Games",'SNOC SEAG'!$A:$A,IF(ChangeLog[[#This Row],[Games]]="Olympic Games",'SNOC OG'!$A:$A,IF(ChangeLog[[#This Row],[Games]]="Commonweatlh Games",'SNOC CW Games'!$A:$A,'SNOC AG'!$A:$A))),ChangeLog[[#This Row],[Orig Row]]),""))</f>
        <v>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v>
      </c>
      <c r="F283" s="31">
        <v>2015</v>
      </c>
      <c r="G283" s="31" t="s">
        <v>6909</v>
      </c>
      <c r="H283" s="35" t="s">
        <v>8123</v>
      </c>
      <c r="I283" s="32" t="str" cm="1">
        <f t="array" ref="I2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283" s="32" t="str" cm="1">
        <f t="array" ref="J2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83" s="32" t="str" cm="1">
        <f t="array" ref="K2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3" s="33" t="str">
        <f>IFERROR(IF(INDEX('Consolidated Games'!$D:$D,MATCH(ChangeLog[[#This Row],[ROW_ID]],'Consolidated Games'!$T:$T,0))="","",INDEX('Consolidated Games'!$D:$D,MATCH(ChangeLog[[#This Row],[ROW_ID]],'Consolidated Games'!$T:$T,0))),"")</f>
        <v>RUGBY</v>
      </c>
      <c r="M283" s="33" t="str">
        <f>IFERROR(IF(INDEX('Consolidated Games'!$E:$E,MATCH(ChangeLog[[#This Row],[ROW_ID]],'Consolidated Games'!$T:$T,0))="","",INDEX('Consolidated Games'!$E:$E,MATCH(ChangeLog[[#This Row],[ROW_ID]],'Consolidated Games'!$T:$T,0))),"")</f>
        <v>RUGBY SEVENS</v>
      </c>
      <c r="N283" s="33" t="str" cm="1">
        <f t="array" ref="N283">IF(NOT(ISNUMBER(ChangeLog[[#This Row],[Clean Row]])),"",IFERROR(IF(INDEX('Consolidated Games'!$G:$G,ChangeLog[[#This Row],[Clean Row]])="","",INDEX('Consolidated Games'!$G:$G,ChangeLog[[#This Row],[Clean Row]])),""))</f>
        <v>TEAM</v>
      </c>
      <c r="O283" s="33" t="str">
        <f>IFERROR(IF(INDEX('Consolidated Games'!$M:$M,MATCH(ChangeLog[[#This Row],[ROW_ID]],'Consolidated Games'!$T:$T,0))="","",INDEX('Consolidated Games'!$M:$M,MATCH(ChangeLog[[#This Row],[ROW_ID]],'Consolidated Games'!$T:$T,0))),"")</f>
        <v>SILVER</v>
      </c>
      <c r="P283" s="33" t="str" cm="1">
        <f t="array" ref="P283">IF(NOT(ISNUMBER(ChangeLog[[#This Row],[Clean Row]])),"",IFERROR(IF(INDEX('Consolidated Games'!$J:$J,ChangeLog[[#This Row],[Clean Row]])="","",INDEX('Consolidated Games'!$J:$J,ChangeLog[[#This Row],[Clean Row]])),""))</f>
        <v>BESANGER CHLOE JACELYNE_x000D_
 LIM CHRISTABELLE MEE_x000D_
 LEE YI TIAN_x000D_
 WONG YILIN_x000D_
 OW YONG YU XIU ALVINIA_x000D_
 TEO MING LI SAMANTHA_x000D_
 CHAN JIA YU_x000D_
 LIM LI YAN_x000D_
 ANGELINA LIU HUIYUN_x000D_
 CHUA JIALING DERELYN_x000D_
 CHUA YINI_x000D_
 LIM SIOK FENG JESLYN</v>
      </c>
      <c r="Q283" s="31">
        <v>2926</v>
      </c>
      <c r="R283" s="66">
        <f>IFERROR(MATCH(T283,'Consolidated Games'!$T:$T,0),"—")</f>
        <v>3541</v>
      </c>
      <c r="S283" s="34" t="s">
        <v>7969</v>
      </c>
      <c r="T283">
        <v>3543</v>
      </c>
    </row>
    <row r="284" spans="1:20" x14ac:dyDescent="0.25">
      <c r="A284" s="54">
        <v>280</v>
      </c>
      <c r="B284" s="31" t="s">
        <v>1</v>
      </c>
      <c r="C284" s="31"/>
      <c r="D284" s="31" t="s">
        <v>12686</v>
      </c>
      <c r="E284" s="31" t="str" cm="1">
        <f t="array" ref="E284">IF(NOT(ISNUMBER(ChangeLog[[#This Row],[Orig Row]])),"",IFERROR(INDEX(IF(ChangeLog[[#This Row],[Games]]="SEA Games",'SNOC SEAG'!$A:$A,IF(ChangeLog[[#This Row],[Games]]="Olympic Games",'SNOC OG'!$A:$A,IF(ChangeLog[[#This Row],[Games]]="Commonweatlh Games",'SNOC CW Games'!$A:$A,'SNOC AG'!$A:$A))),ChangeLog[[#This Row],[Orig Row]]),""))</f>
        <v>BUCKLE CAROLYN RAYNA_x000D_
 CHEN MEI QI STEPHANIE_x000D_
 CHEN MEI QING NATALIE_x000D_
 CHEW WEI LING GERALDINE_x000D_
 GOH XIAO HUI GWYNETH_x000D_
 KHOR MEI-EN NADINE_x000D_
 LEE MEI SHUANG_x000D_
 LIM LI YI SHONA_x000D_
 SOH LI FEI DEBBIE_x000D_
 TAY AIK FEN_x000D_
 YAP YU HUI CRYSTAL_x000D_
 YONG MIYA HSING</v>
      </c>
      <c r="F284" s="31">
        <v>2015</v>
      </c>
      <c r="G284" s="31" t="s">
        <v>6909</v>
      </c>
      <c r="H284" s="35" t="s">
        <v>8116</v>
      </c>
      <c r="I284" s="32" t="str" cm="1">
        <f t="array" ref="I2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Sychronised Swimming</v>
      </c>
      <c r="J284" s="32" t="str" cm="1">
        <f t="array" ref="J2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COMBINATION</v>
      </c>
      <c r="K284" s="32" t="str" cm="1">
        <f t="array" ref="K2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84" s="33" t="str">
        <f>IFERROR(IF(INDEX('Consolidated Games'!$D:$D,MATCH(ChangeLog[[#This Row],[ROW_ID]],'Consolidated Games'!$T:$T,0))="","",INDEX('Consolidated Games'!$D:$D,MATCH(ChangeLog[[#This Row],[ROW_ID]],'Consolidated Games'!$T:$T,0))),"")</f>
        <v>ARTISTIC SWIMMING</v>
      </c>
      <c r="M284" s="33" t="str">
        <f>IFERROR(IF(INDEX('Consolidated Games'!$E:$E,MATCH(ChangeLog[[#This Row],[ROW_ID]],'Consolidated Games'!$T:$T,0))="","",INDEX('Consolidated Games'!$E:$E,MATCH(ChangeLog[[#This Row],[ROW_ID]],'Consolidated Games'!$T:$T,0))),"")</f>
        <v>ARTISTIC SWIMMING</v>
      </c>
      <c r="N284" s="33" t="str" cm="1">
        <f t="array" ref="N284">IF(NOT(ISNUMBER(ChangeLog[[#This Row],[Clean Row]])),"",IFERROR(IF(INDEX('Consolidated Games'!$G:$G,ChangeLog[[#This Row],[Clean Row]])="","",INDEX('Consolidated Games'!$G:$G,ChangeLog[[#This Row],[Clean Row]])),""))</f>
        <v>FREE COMBINATION</v>
      </c>
      <c r="O284" s="33" t="str">
        <f>IFERROR(IF(INDEX('Consolidated Games'!$M:$M,MATCH(ChangeLog[[#This Row],[ROW_ID]],'Consolidated Games'!$T:$T,0))="","",INDEX('Consolidated Games'!$M:$M,MATCH(ChangeLog[[#This Row],[ROW_ID]],'Consolidated Games'!$T:$T,0))),"")</f>
        <v>GOLD</v>
      </c>
      <c r="P284" s="33" t="str" cm="1">
        <f t="array" ref="P284">IF(NOT(ISNUMBER(ChangeLog[[#This Row],[Clean Row]])),"",IFERROR(IF(INDEX('Consolidated Games'!$J:$J,ChangeLog[[#This Row],[Clean Row]])="","",INDEX('Consolidated Games'!$J:$J,ChangeLog[[#This Row],[Clean Row]])),""))</f>
        <v>BUCKLE CAROLYN RAYNA_x000D_
 CHEN MEI QI STEPHANIE_x000D_
 CHEN MEI QING NATALIE_x000D_
 CHEW WEI LING GERALDINE_x000D_
 GOH XIAO HUI GWYNETH_x000D_
 KHOR MEI-EN NADINE_x000D_
 LEE MEI SHUANG_x000D_
 LIM LI YI SHONA_x000D_
 SOH LI FEI DEBBIE_x000D_
 TAY AIK FEN_x000D_
 YAP YU HUI CRYSTAL_x000D_
 YONG MIYA HSING</v>
      </c>
      <c r="Q284" s="31">
        <v>3020</v>
      </c>
      <c r="R284" s="66">
        <f>IFERROR(MATCH(T284,'Consolidated Games'!$T:$T,0),"—")</f>
        <v>3375</v>
      </c>
      <c r="S284" s="34" t="s">
        <v>7969</v>
      </c>
      <c r="T284">
        <v>3377</v>
      </c>
    </row>
    <row r="285" spans="1:20" x14ac:dyDescent="0.25">
      <c r="A285" s="54">
        <v>281</v>
      </c>
      <c r="B285" s="31" t="s">
        <v>1</v>
      </c>
      <c r="C285" s="31"/>
      <c r="D285" s="31" t="s">
        <v>12686</v>
      </c>
      <c r="E285" s="31" t="str" cm="1">
        <f t="array" ref="E285">IF(NOT(ISNUMBER(ChangeLog[[#This Row],[Orig Row]])),"",IFERROR(INDEX(IF(ChangeLog[[#This Row],[Games]]="SEA Games",'SNOC SEAG'!$A:$A,IF(ChangeLog[[#This Row],[Games]]="Olympic Games",'SNOC OG'!$A:$A,IF(ChangeLog[[#This Row],[Games]]="Commonweatlh Games",'SNOC CW Games'!$A:$A,'SNOC AG'!$A:$A))),ChangeLog[[#This Row],[Orig Row]]),""))</f>
        <v>CHEN MEI QI STEPHANIE_x000D_
 CHEN MEI QING NATALIE_x000D_
 CHEW WEI LING GERALDINE_x000D_
 GOH XIAO HUI GWYNETH_x000D_
 LEE MEI SHUANG_x000D_
 LIM LI YI SHONA_x000D_
 SOH LI FEI DEBBIE_x000D_
 TAY AIK FEN_x000D_
 YAP YU HUI CRYSTAL_x000D_
 YONG MIYA HSING</v>
      </c>
      <c r="F285" s="31">
        <v>2015</v>
      </c>
      <c r="G285" s="31" t="s">
        <v>6909</v>
      </c>
      <c r="H285" s="35" t="s">
        <v>8116</v>
      </c>
      <c r="I285" s="32" t="str" cm="1">
        <f t="array" ref="I2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Sychronised Swimming</v>
      </c>
      <c r="J285" s="32" t="str" cm="1">
        <f t="array" ref="J2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TECHNICAL AND FREE ROUTINE - FREE</v>
      </c>
      <c r="K285" s="32" t="str" cm="1">
        <f t="array" ref="K2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85" s="33" t="str">
        <f>IFERROR(IF(INDEX('Consolidated Games'!$D:$D,MATCH(ChangeLog[[#This Row],[ROW_ID]],'Consolidated Games'!$T:$T,0))="","",INDEX('Consolidated Games'!$D:$D,MATCH(ChangeLog[[#This Row],[ROW_ID]],'Consolidated Games'!$T:$T,0))),"")</f>
        <v>ARTISTIC SWIMMING</v>
      </c>
      <c r="M285" s="33" t="str">
        <f>IFERROR(IF(INDEX('Consolidated Games'!$E:$E,MATCH(ChangeLog[[#This Row],[ROW_ID]],'Consolidated Games'!$T:$T,0))="","",INDEX('Consolidated Games'!$E:$E,MATCH(ChangeLog[[#This Row],[ROW_ID]],'Consolidated Games'!$T:$T,0))),"")</f>
        <v>ARTISTIC SWIMMING</v>
      </c>
      <c r="N285" s="33" t="str" cm="1">
        <f t="array" ref="N285">IF(NOT(ISNUMBER(ChangeLog[[#This Row],[Clean Row]])),"",IFERROR(IF(INDEX('Consolidated Games'!$G:$G,ChangeLog[[#This Row],[Clean Row]])="","",INDEX('Consolidated Games'!$G:$G,ChangeLog[[#This Row],[Clean Row]])),""))</f>
        <v>TECHNICAL AND FREE ROUTINE TEAM</v>
      </c>
      <c r="O285" s="33" t="str">
        <f>IFERROR(IF(INDEX('Consolidated Games'!$M:$M,MATCH(ChangeLog[[#This Row],[ROW_ID]],'Consolidated Games'!$T:$T,0))="","",INDEX('Consolidated Games'!$M:$M,MATCH(ChangeLog[[#This Row],[ROW_ID]],'Consolidated Games'!$T:$T,0))),"")</f>
        <v>GOLD</v>
      </c>
      <c r="P285" s="33" t="str" cm="1">
        <f t="array" ref="P285">IF(NOT(ISNUMBER(ChangeLog[[#This Row],[Clean Row]])),"",IFERROR(IF(INDEX('Consolidated Games'!$J:$J,ChangeLog[[#This Row],[Clean Row]])="","",INDEX('Consolidated Games'!$J:$J,ChangeLog[[#This Row],[Clean Row]])),""))</f>
        <v>CHEN MEI QI STEPHANIE_x000D_
 CHEN MEI QING NATALIE_x000D_
 CHEW WEI LING GERALDINE_x000D_
 GOH XIAO HUI GWYNETH_x000D_
 LEE MEI SHUANG_x000D_
 LIM LI YI SHONA_x000D_
 SOH LI FEI DEBBIE_x000D_
 TAY AIK FEN_x000D_
 YAP YU HUI CRYSTAL_x000D_
 YONG MIYA HSING</v>
      </c>
      <c r="Q285" s="31">
        <v>3021</v>
      </c>
      <c r="R285" s="66">
        <f>IFERROR(MATCH(T285,'Consolidated Games'!$T:$T,0),"—")</f>
        <v>3376</v>
      </c>
      <c r="S285" s="34" t="s">
        <v>7969</v>
      </c>
      <c r="T285">
        <v>3378</v>
      </c>
    </row>
    <row r="286" spans="1:20" x14ac:dyDescent="0.25">
      <c r="A286" s="54">
        <v>282</v>
      </c>
      <c r="B286" s="31" t="s">
        <v>1</v>
      </c>
      <c r="C286" s="31"/>
      <c r="D286" s="31" t="s">
        <v>12686</v>
      </c>
      <c r="E286" s="31" t="str" cm="1">
        <f t="array" ref="E286">IF(NOT(ISNUMBER(ChangeLog[[#This Row],[Orig Row]])),"",IFERROR(INDEX(IF(ChangeLog[[#This Row],[Games]]="SEA Games",'SNOC SEAG'!$A:$A,IF(ChangeLog[[#This Row],[Games]]="Olympic Games",'SNOC OG'!$A:$A,IF(ChangeLog[[#This Row],[Games]]="Commonweatlh Games",'SNOC CW Games'!$A:$A,'SNOC AG'!$A:$A))),ChangeLog[[#This Row],[Orig Row]]),""))</f>
        <v>CHEN MEI QI STEPHANIE_x000D_
 YAP YU HUI CRYSTAL</v>
      </c>
      <c r="F286" s="31">
        <v>2015</v>
      </c>
      <c r="G286" s="31" t="s">
        <v>6909</v>
      </c>
      <c r="H286" s="35" t="s">
        <v>8116</v>
      </c>
      <c r="I286" s="32" t="str" cm="1">
        <f t="array" ref="I2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286" s="32" t="str" cm="1">
        <f t="array" ref="J2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AND FREE ROUTINE</v>
      </c>
      <c r="K286" s="32" t="str" cm="1">
        <f t="array" ref="K2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86" s="33" t="str">
        <f>IFERROR(IF(INDEX('Consolidated Games'!$D:$D,MATCH(ChangeLog[[#This Row],[ROW_ID]],'Consolidated Games'!$T:$T,0))="","",INDEX('Consolidated Games'!$D:$D,MATCH(ChangeLog[[#This Row],[ROW_ID]],'Consolidated Games'!$T:$T,0))),"")</f>
        <v>ARTISTIC SWIMMING</v>
      </c>
      <c r="M286" s="33" t="str">
        <f>IFERROR(IF(INDEX('Consolidated Games'!$E:$E,MATCH(ChangeLog[[#This Row],[ROW_ID]],'Consolidated Games'!$T:$T,0))="","",INDEX('Consolidated Games'!$E:$E,MATCH(ChangeLog[[#This Row],[ROW_ID]],'Consolidated Games'!$T:$T,0))),"")</f>
        <v>ARTISTIC SWIMMING</v>
      </c>
      <c r="N286" s="33" t="str" cm="1">
        <f t="array" ref="N286">IF(NOT(ISNUMBER(ChangeLog[[#This Row],[Clean Row]])),"",IFERROR(IF(INDEX('Consolidated Games'!$G:$G,ChangeLog[[#This Row],[Clean Row]])="","",INDEX('Consolidated Games'!$G:$G,ChangeLog[[#This Row],[Clean Row]])),""))</f>
        <v>TECHNICAL AND FREE ROUTINE DUET</v>
      </c>
      <c r="O286" s="33" t="str">
        <f>IFERROR(IF(INDEX('Consolidated Games'!$M:$M,MATCH(ChangeLog[[#This Row],[ROW_ID]],'Consolidated Games'!$T:$T,0))="","",INDEX('Consolidated Games'!$M:$M,MATCH(ChangeLog[[#This Row],[ROW_ID]],'Consolidated Games'!$T:$T,0))),"")</f>
        <v>SILVER</v>
      </c>
      <c r="P286" s="33" t="str" cm="1">
        <f t="array" ref="P286">IF(NOT(ISNUMBER(ChangeLog[[#This Row],[Clean Row]])),"",IFERROR(IF(INDEX('Consolidated Games'!$J:$J,ChangeLog[[#This Row],[Clean Row]])="","",INDEX('Consolidated Games'!$J:$J,ChangeLog[[#This Row],[Clean Row]])),""))</f>
        <v>CHEN MEI QI STEPHANIE_x000D_
 YAP YU HUI CRYSTAL</v>
      </c>
      <c r="Q286" s="31">
        <v>3022</v>
      </c>
      <c r="R286" s="66">
        <f>IFERROR(MATCH(T286,'Consolidated Games'!$T:$T,0),"—")</f>
        <v>3377</v>
      </c>
      <c r="S286" s="34" t="s">
        <v>7969</v>
      </c>
      <c r="T286">
        <v>3379</v>
      </c>
    </row>
    <row r="287" spans="1:20" x14ac:dyDescent="0.25">
      <c r="A287" s="54">
        <v>283</v>
      </c>
      <c r="B287" s="31" t="s">
        <v>1</v>
      </c>
      <c r="C287" s="31"/>
      <c r="D287" s="31" t="s">
        <v>12686</v>
      </c>
      <c r="E287" s="31" t="str" cm="1">
        <f t="array" ref="E287">IF(NOT(ISNUMBER(ChangeLog[[#This Row],[Orig Row]])),"",IFERROR(INDEX(IF(ChangeLog[[#This Row],[Games]]="SEA Games",'SNOC SEAG'!$A:$A,IF(ChangeLog[[#This Row],[Games]]="Olympic Games",'SNOC OG'!$A:$A,IF(ChangeLog[[#This Row],[Games]]="Commonweatlh Games",'SNOC CW Games'!$A:$A,'SNOC AG'!$A:$A))),ChangeLog[[#This Row],[Orig Row]]),""))</f>
        <v>DIANA NAI MIN ZHEN_x000D_
 HAYDEN ONG_x000D_
 NG JI YAN_x000D_
 PAMELA CHOONG PEILING_x000D_
 LOH PEIXUAN_x000D_
 HU QINMEI_x000D_
 CHEN QIUJUN JENNIFER_x000D_
 SHANICE NG XUENING _x000D_
 SHONA CHAN WAI KAY_x000D_
 HAN SZE YI CHRISTIE_x000D_
 LIM XIAOWEI_x000D_
 LEONG YING XIAN ELLYCIA_x000D_
 KANG YU JIA_x000D_
 WEE ZHENG JOYCE</v>
      </c>
      <c r="F287" s="31">
        <v>2015</v>
      </c>
      <c r="G287" s="31" t="s">
        <v>6909</v>
      </c>
      <c r="H287" s="35" t="s">
        <v>8120</v>
      </c>
      <c r="I287" s="32" t="str" cm="1">
        <f t="array" ref="I2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7" s="32" t="str" cm="1">
        <f t="array" ref="J2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TBR 12-CREW (500M)</v>
      </c>
      <c r="K287" s="32" t="str" cm="1">
        <f t="array" ref="K2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7" s="33" t="str">
        <f>IFERROR(IF(INDEX('Consolidated Games'!$D:$D,MATCH(ChangeLog[[#This Row],[ROW_ID]],'Consolidated Games'!$T:$T,0))="","",INDEX('Consolidated Games'!$D:$D,MATCH(ChangeLog[[#This Row],[ROW_ID]],'Consolidated Games'!$T:$T,0))),"")</f>
        <v>DRAGON BOAT</v>
      </c>
      <c r="M287" s="33" t="str">
        <f>IFERROR(IF(INDEX('Consolidated Games'!$E:$E,MATCH(ChangeLog[[#This Row],[ROW_ID]],'Consolidated Games'!$T:$T,0))="","",INDEX('Consolidated Games'!$E:$E,MATCH(ChangeLog[[#This Row],[ROW_ID]],'Consolidated Games'!$T:$T,0))),"")</f>
        <v>TRADITIONAL BOAT RACE</v>
      </c>
      <c r="N287" s="33" t="str" cm="1">
        <f t="array" ref="N287">IF(NOT(ISNUMBER(ChangeLog[[#This Row],[Clean Row]])),"",IFERROR(IF(INDEX('Consolidated Games'!$G:$G,ChangeLog[[#This Row],[Clean Row]])="","",INDEX('Consolidated Games'!$G:$G,ChangeLog[[#This Row],[Clean Row]])),""))</f>
        <v>500M 12 CREW</v>
      </c>
      <c r="O287" s="33" t="str">
        <f>IFERROR(IF(INDEX('Consolidated Games'!$M:$M,MATCH(ChangeLog[[#This Row],[ROW_ID]],'Consolidated Games'!$T:$T,0))="","",INDEX('Consolidated Games'!$M:$M,MATCH(ChangeLog[[#This Row],[ROW_ID]],'Consolidated Games'!$T:$T,0))),"")</f>
        <v>BRONZE</v>
      </c>
      <c r="P287" s="33" t="str" cm="1">
        <f t="array" ref="P287">IF(NOT(ISNUMBER(ChangeLog[[#This Row],[Clean Row]])),"",IFERROR(IF(INDEX('Consolidated Games'!$J:$J,ChangeLog[[#This Row],[Clean Row]])="","",INDEX('Consolidated Games'!$J:$J,ChangeLog[[#This Row],[Clean Row]])),""))</f>
        <v>DIANA NAI MIN ZHEN_x000D_
 HAYDEN ONG_x000D_
 NG JI YAN_x000D_
 PAMELA CHOONG PEILING_x000D_
 LOH PEIXUAN_x000D_
 HU QINMEI_x000D_
 CHEN QIUJUN JENNIFER_x000D_
 SHANICE NG XUENING _x000D_
 SHONA CHAN WAI KAY_x000D_
 HAN SZE YI CHRISTIE_x000D_
 LIM XIAOWEI_x000D_
 LEONG YING XIAN ELLYCIA_x000D_
 KANG YU JIA_x000D_
 WEE ZHENG JOYCE</v>
      </c>
      <c r="Q287" s="31">
        <v>3041</v>
      </c>
      <c r="R287" s="66">
        <f>IFERROR(MATCH(T287,'Consolidated Games'!$T:$T,0),"—")</f>
        <v>3483</v>
      </c>
      <c r="S287" s="34" t="s">
        <v>7969</v>
      </c>
      <c r="T287">
        <v>3485</v>
      </c>
    </row>
    <row r="288" spans="1:20" x14ac:dyDescent="0.25">
      <c r="A288" s="54">
        <v>284</v>
      </c>
      <c r="B288" s="31" t="s">
        <v>1</v>
      </c>
      <c r="C288" s="31"/>
      <c r="D288" s="31" t="s">
        <v>12686</v>
      </c>
      <c r="E288" s="31" t="str" cm="1">
        <f t="array" ref="E288">IF(NOT(ISNUMBER(ChangeLog[[#This Row],[Orig Row]])),"",IFERROR(INDEX(IF(ChangeLog[[#This Row],[Games]]="SEA Games",'SNOC SEAG'!$A:$A,IF(ChangeLog[[#This Row],[Games]]="Olympic Games",'SNOC OG'!$A:$A,IF(ChangeLog[[#This Row],[Games]]="Commonweatlh Games",'SNOC CW Games'!$A:$A,'SNOC AG'!$A:$A))),ChangeLog[[#This Row],[Orig Row]]),""))</f>
        <v>DIANA NAI MIN ZHEN_x000D_
 NG JI YAN_x000D_
 LOH PEIXUAN_x000D_
 CHEN QIUJUN JENNIFER_x000D_
 SHANICE NG XUENING _x000D_
 SHONA CHAN WAI KAY_x000D_
 KANG YU JIA_x000D_
 WEE ZHENG JOYCE</v>
      </c>
      <c r="F288" s="31">
        <v>2015</v>
      </c>
      <c r="G288" s="31" t="s">
        <v>6909</v>
      </c>
      <c r="H288" s="35" t="s">
        <v>8120</v>
      </c>
      <c r="I288" s="32" t="str" cm="1">
        <f t="array" ref="I2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8" s="32" t="str" cm="1">
        <f t="array" ref="J2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TBR 6-CREW (500M)</v>
      </c>
      <c r="K288" s="32" t="str" cm="1">
        <f t="array" ref="K2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8" s="33" t="str">
        <f>IFERROR(IF(INDEX('Consolidated Games'!$D:$D,MATCH(ChangeLog[[#This Row],[ROW_ID]],'Consolidated Games'!$T:$T,0))="","",INDEX('Consolidated Games'!$D:$D,MATCH(ChangeLog[[#This Row],[ROW_ID]],'Consolidated Games'!$T:$T,0))),"")</f>
        <v>DRAGON BOAT</v>
      </c>
      <c r="M288" s="33" t="str">
        <f>IFERROR(IF(INDEX('Consolidated Games'!$E:$E,MATCH(ChangeLog[[#This Row],[ROW_ID]],'Consolidated Games'!$T:$T,0))="","",INDEX('Consolidated Games'!$E:$E,MATCH(ChangeLog[[#This Row],[ROW_ID]],'Consolidated Games'!$T:$T,0))),"")</f>
        <v>TRADITIONAL BOAT RACE</v>
      </c>
      <c r="N288" s="33" t="str" cm="1">
        <f t="array" ref="N288">IF(NOT(ISNUMBER(ChangeLog[[#This Row],[Clean Row]])),"",IFERROR(IF(INDEX('Consolidated Games'!$G:$G,ChangeLog[[#This Row],[Clean Row]])="","",INDEX('Consolidated Games'!$G:$G,ChangeLog[[#This Row],[Clean Row]])),""))</f>
        <v>500M 6 CREW</v>
      </c>
      <c r="O288" s="33" t="str">
        <f>IFERROR(IF(INDEX('Consolidated Games'!$M:$M,MATCH(ChangeLog[[#This Row],[ROW_ID]],'Consolidated Games'!$T:$T,0))="","",INDEX('Consolidated Games'!$M:$M,MATCH(ChangeLog[[#This Row],[ROW_ID]],'Consolidated Games'!$T:$T,0))),"")</f>
        <v>BRONZE</v>
      </c>
      <c r="P288" s="33" t="str" cm="1">
        <f t="array" ref="P288">IF(NOT(ISNUMBER(ChangeLog[[#This Row],[Clean Row]])),"",IFERROR(IF(INDEX('Consolidated Games'!$J:$J,ChangeLog[[#This Row],[Clean Row]])="","",INDEX('Consolidated Games'!$J:$J,ChangeLog[[#This Row],[Clean Row]])),""))</f>
        <v>DIANA NAI MIN ZHEN_x000D_
 NG JI YAN_x000D_
 LOH PEIXUAN_x000D_
 CHEN QIUJUN JENNIFER_x000D_
 SHANICE NG XUENING _x000D_
 SHONA CHAN WAI KAY_x000D_
 KANG YU JIA_x000D_
 WEE ZHENG JOYCE</v>
      </c>
      <c r="Q288" s="31">
        <v>3042</v>
      </c>
      <c r="R288" s="66">
        <f>IFERROR(MATCH(T288,'Consolidated Games'!$T:$T,0),"—")</f>
        <v>3484</v>
      </c>
      <c r="S288" s="34" t="s">
        <v>7969</v>
      </c>
      <c r="T288">
        <v>3486</v>
      </c>
    </row>
    <row r="289" spans="1:20" x14ac:dyDescent="0.25">
      <c r="A289" s="54">
        <v>285</v>
      </c>
      <c r="B289" s="31" t="s">
        <v>1</v>
      </c>
      <c r="C289" s="31"/>
      <c r="D289" s="31" t="s">
        <v>12686</v>
      </c>
      <c r="E289" s="31" t="str" cm="1">
        <f t="array" ref="E289">IF(NOT(ISNUMBER(ChangeLog[[#This Row],[Orig Row]])),"",IFERROR(INDEX(IF(ChangeLog[[#This Row],[Games]]="SEA Games",'SNOC SEAG'!$A:$A,IF(ChangeLog[[#This Row],[Games]]="Olympic Games",'SNOC OG'!$A:$A,IF(ChangeLog[[#This Row],[Games]]="Commonweatlh Games",'SNOC CW Games'!$A:$A,'SNOC AG'!$A:$A))),ChangeLog[[#This Row],[Orig Row]]),""))</f>
        <v>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v>
      </c>
      <c r="F289" s="31">
        <v>2015</v>
      </c>
      <c r="G289" s="31" t="s">
        <v>6909</v>
      </c>
      <c r="H289" s="35" t="s">
        <v>8120</v>
      </c>
      <c r="I289" s="32" t="str" cm="1">
        <f t="array" ref="I2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89" s="32" t="str" cm="1">
        <f t="array" ref="J2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12-CREW (500M)</v>
      </c>
      <c r="K289" s="32" t="str" cm="1">
        <f t="array" ref="K2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89" s="33" t="str">
        <f>IFERROR(IF(INDEX('Consolidated Games'!$D:$D,MATCH(ChangeLog[[#This Row],[ROW_ID]],'Consolidated Games'!$T:$T,0))="","",INDEX('Consolidated Games'!$D:$D,MATCH(ChangeLog[[#This Row],[ROW_ID]],'Consolidated Games'!$T:$T,0))),"")</f>
        <v>DRAGON BOAT</v>
      </c>
      <c r="M289" s="33" t="str">
        <f>IFERROR(IF(INDEX('Consolidated Games'!$E:$E,MATCH(ChangeLog[[#This Row],[ROW_ID]],'Consolidated Games'!$T:$T,0))="","",INDEX('Consolidated Games'!$E:$E,MATCH(ChangeLog[[#This Row],[ROW_ID]],'Consolidated Games'!$T:$T,0))),"")</f>
        <v>TRADITIONAL BOAT RACE</v>
      </c>
      <c r="N289" s="33" t="str" cm="1">
        <f t="array" ref="N289">IF(NOT(ISNUMBER(ChangeLog[[#This Row],[Clean Row]])),"",IFERROR(IF(INDEX('Consolidated Games'!$G:$G,ChangeLog[[#This Row],[Clean Row]])="","",INDEX('Consolidated Games'!$G:$G,ChangeLog[[#This Row],[Clean Row]])),""))</f>
        <v>500M 12 CREW</v>
      </c>
      <c r="O289" s="33" t="str">
        <f>IFERROR(IF(INDEX('Consolidated Games'!$M:$M,MATCH(ChangeLog[[#This Row],[ROW_ID]],'Consolidated Games'!$T:$T,0))="","",INDEX('Consolidated Games'!$M:$M,MATCH(ChangeLog[[#This Row],[ROW_ID]],'Consolidated Games'!$T:$T,0))),"")</f>
        <v>BRONZE</v>
      </c>
      <c r="P289" s="33" t="str" cm="1">
        <f t="array" ref="P289">IF(NOT(ISNUMBER(ChangeLog[[#This Row],[Clean Row]])),"",IFERROR(IF(INDEX('Consolidated Games'!$J:$J,ChangeLog[[#This Row],[Clean Row]])="","",INDEX('Consolidated Games'!$J:$J,ChangeLog[[#This Row],[Clean Row]])),""))</f>
        <v>NEO AIK JIN CLEMENT_x000D_
 BARATH KUMAR_x000D_
 GAN CHEA HAU_x000D_
 TAN CHUN LENG_x000D_
 KIANG JIAN XIANG_x000D_
 TAN JIT LUN SHAWN_x000D_
 HONG OZ TITUS MONG ZI_x000D_
 KONG PENG HUI_x000D_
 TAN RENYI JERRY_x000D_
 LIM WEE SIANG_x000D_
 HOW WEI MIN_x000D_
 LAM YI HE_x000D_
 TAN YONG ZHI ESMONDE_x000D_
 LOH ZHI YING</v>
      </c>
      <c r="Q289" s="31">
        <v>3043</v>
      </c>
      <c r="R289" s="66">
        <f>IFERROR(MATCH(T289,'Consolidated Games'!$T:$T,0),"—")</f>
        <v>3485</v>
      </c>
      <c r="S289" s="34" t="s">
        <v>7969</v>
      </c>
      <c r="T289">
        <v>3487</v>
      </c>
    </row>
    <row r="290" spans="1:20" x14ac:dyDescent="0.25">
      <c r="A290" s="54">
        <v>286</v>
      </c>
      <c r="B290" s="31" t="s">
        <v>1</v>
      </c>
      <c r="C290" s="31"/>
      <c r="D290" s="31" t="s">
        <v>12686</v>
      </c>
      <c r="E290" s="31" t="str" cm="1">
        <f t="array" ref="E290">IF(NOT(ISNUMBER(ChangeLog[[#This Row],[Orig Row]])),"",IFERROR(INDEX(IF(ChangeLog[[#This Row],[Games]]="SEA Games",'SNOC SEAG'!$A:$A,IF(ChangeLog[[#This Row],[Games]]="Olympic Games",'SNOC OG'!$A:$A,IF(ChangeLog[[#This Row],[Games]]="Commonweatlh Games",'SNOC CW Games'!$A:$A,'SNOC AG'!$A:$A))),ChangeLog[[#This Row],[Orig Row]]),""))</f>
        <v>NEO AIK JIN CLEMENT_x000D_
 GAN CHEA HAU_x000D_
 TAN CHUN LENG_x000D_
 KIANG JIAN XIANG_x000D_
 TAN JIT LUN SHAWN_x000D_
 HONG OZ TITUS MONG ZI_x000D_
 HOW WEI MIN_x000D_
 LOH ZHI YING</v>
      </c>
      <c r="F290" s="31">
        <v>2015</v>
      </c>
      <c r="G290" s="31" t="s">
        <v>6909</v>
      </c>
      <c r="H290" s="35" t="s">
        <v>8120</v>
      </c>
      <c r="I290" s="32" t="str" cm="1">
        <f t="array" ref="I2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90" s="32" t="str" cm="1">
        <f t="array" ref="J2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6-CREW (200M)</v>
      </c>
      <c r="K290" s="32" t="str" cm="1">
        <f t="array" ref="K2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0" s="33" t="str">
        <f>IFERROR(IF(INDEX('Consolidated Games'!$D:$D,MATCH(ChangeLog[[#This Row],[ROW_ID]],'Consolidated Games'!$T:$T,0))="","",INDEX('Consolidated Games'!$D:$D,MATCH(ChangeLog[[#This Row],[ROW_ID]],'Consolidated Games'!$T:$T,0))),"")</f>
        <v>DRAGON BOAT</v>
      </c>
      <c r="M290" s="33" t="str">
        <f>IFERROR(IF(INDEX('Consolidated Games'!$E:$E,MATCH(ChangeLog[[#This Row],[ROW_ID]],'Consolidated Games'!$T:$T,0))="","",INDEX('Consolidated Games'!$E:$E,MATCH(ChangeLog[[#This Row],[ROW_ID]],'Consolidated Games'!$T:$T,0))),"")</f>
        <v>TRADITIONAL BOAT RACE</v>
      </c>
      <c r="N290" s="33" t="str" cm="1">
        <f t="array" ref="N290">IF(NOT(ISNUMBER(ChangeLog[[#This Row],[Clean Row]])),"",IFERROR(IF(INDEX('Consolidated Games'!$G:$G,ChangeLog[[#This Row],[Clean Row]])="","",INDEX('Consolidated Games'!$G:$G,ChangeLog[[#This Row],[Clean Row]])),""))</f>
        <v>200M 6 CREW</v>
      </c>
      <c r="O290" s="33" t="str">
        <f>IFERROR(IF(INDEX('Consolidated Games'!$M:$M,MATCH(ChangeLog[[#This Row],[ROW_ID]],'Consolidated Games'!$T:$T,0))="","",INDEX('Consolidated Games'!$M:$M,MATCH(ChangeLog[[#This Row],[ROW_ID]],'Consolidated Games'!$T:$T,0))),"")</f>
        <v>BRONZE</v>
      </c>
      <c r="P290" s="33" t="str" cm="1">
        <f t="array" ref="P290">IF(NOT(ISNUMBER(ChangeLog[[#This Row],[Clean Row]])),"",IFERROR(IF(INDEX('Consolidated Games'!$J:$J,ChangeLog[[#This Row],[Clean Row]])="","",INDEX('Consolidated Games'!$J:$J,ChangeLog[[#This Row],[Clean Row]])),""))</f>
        <v>NEO AIK JIN CLEMENT_x000D_
 GAN CHEA HAU_x000D_
 TAN CHUN LENG_x000D_
 KIANG JIAN XIANG_x000D_
 TAN JIT LUN SHAWN_x000D_
 HONG OZ TITUS MONG ZI_x000D_
 HOW WEI MIN_x000D_
 LOH ZHI YING</v>
      </c>
      <c r="Q290" s="31">
        <v>3044</v>
      </c>
      <c r="R290" s="66">
        <f>IFERROR(MATCH(T290,'Consolidated Games'!$T:$T,0),"—")</f>
        <v>3486</v>
      </c>
      <c r="S290" s="34" t="s">
        <v>7969</v>
      </c>
      <c r="T290">
        <v>3488</v>
      </c>
    </row>
    <row r="291" spans="1:20" x14ac:dyDescent="0.25">
      <c r="A291" s="54">
        <v>287</v>
      </c>
      <c r="B291" s="31" t="s">
        <v>1</v>
      </c>
      <c r="C291" s="31"/>
      <c r="D291" s="31" t="s">
        <v>12686</v>
      </c>
      <c r="E291" s="31" t="str" cm="1">
        <f t="array" ref="E291">IF(NOT(ISNUMBER(ChangeLog[[#This Row],[Orig Row]])),"",IFERROR(INDEX(IF(ChangeLog[[#This Row],[Games]]="SEA Games",'SNOC SEAG'!$A:$A,IF(ChangeLog[[#This Row],[Games]]="Olympic Games",'SNOC OG'!$A:$A,IF(ChangeLog[[#This Row],[Games]]="Commonweatlh Games",'SNOC CW Games'!$A:$A,'SNOC AG'!$A:$A))),ChangeLog[[#This Row],[Orig Row]]),""))</f>
        <v>NEO AIK JIN CLEMENT_x000D_
 GAN CHEA HAU_x000D_
 TAN CHUN LENG_x000D_
 KIANG JIAN XIANG_x000D_
 TAN JIT LUN SHAWN_x000D_
 HONG OZ TITUS MONG ZI_x000D_
 HOW WEI MIN_x000D_
 LOH ZHI YING</v>
      </c>
      <c r="F291" s="31">
        <v>2015</v>
      </c>
      <c r="G291" s="31" t="s">
        <v>6909</v>
      </c>
      <c r="H291" s="35" t="s">
        <v>8120</v>
      </c>
      <c r="I291" s="32" t="str" cm="1">
        <f t="array" ref="I2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Traditional _x000D_
 Boat Race</v>
      </c>
      <c r="J291" s="32" t="str" cm="1">
        <f t="array" ref="J2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TBR 6-CREW (500M)</v>
      </c>
      <c r="K291" s="32" t="str" cm="1">
        <f t="array" ref="K2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1" s="33" t="str">
        <f>IFERROR(IF(INDEX('Consolidated Games'!$D:$D,MATCH(ChangeLog[[#This Row],[ROW_ID]],'Consolidated Games'!$T:$T,0))="","",INDEX('Consolidated Games'!$D:$D,MATCH(ChangeLog[[#This Row],[ROW_ID]],'Consolidated Games'!$T:$T,0))),"")</f>
        <v>DRAGON BOAT</v>
      </c>
      <c r="M291" s="33" t="str">
        <f>IFERROR(IF(INDEX('Consolidated Games'!$E:$E,MATCH(ChangeLog[[#This Row],[ROW_ID]],'Consolidated Games'!$T:$T,0))="","",INDEX('Consolidated Games'!$E:$E,MATCH(ChangeLog[[#This Row],[ROW_ID]],'Consolidated Games'!$T:$T,0))),"")</f>
        <v>TRADITIONAL BOAT RACE</v>
      </c>
      <c r="N291" s="33" t="str" cm="1">
        <f t="array" ref="N291">IF(NOT(ISNUMBER(ChangeLog[[#This Row],[Clean Row]])),"",IFERROR(IF(INDEX('Consolidated Games'!$G:$G,ChangeLog[[#This Row],[Clean Row]])="","",INDEX('Consolidated Games'!$G:$G,ChangeLog[[#This Row],[Clean Row]])),""))</f>
        <v>500M 6 CREW</v>
      </c>
      <c r="O291" s="33" t="str">
        <f>IFERROR(IF(INDEX('Consolidated Games'!$M:$M,MATCH(ChangeLog[[#This Row],[ROW_ID]],'Consolidated Games'!$T:$T,0))="","",INDEX('Consolidated Games'!$M:$M,MATCH(ChangeLog[[#This Row],[ROW_ID]],'Consolidated Games'!$T:$T,0))),"")</f>
        <v>BRONZE</v>
      </c>
      <c r="P291" s="33" t="str" cm="1">
        <f t="array" ref="P291">IF(NOT(ISNUMBER(ChangeLog[[#This Row],[Clean Row]])),"",IFERROR(IF(INDEX('Consolidated Games'!$J:$J,ChangeLog[[#This Row],[Clean Row]])="","",INDEX('Consolidated Games'!$J:$J,ChangeLog[[#This Row],[Clean Row]])),""))</f>
        <v>NEO AIK JIN CLEMENT_x000D_
 GAN CHEA HAU_x000D_
 TAN CHUN LENG_x000D_
 KIANG JIAN XIANG_x000D_
 TAN JIT LUN SHAWN_x000D_
 HONG OZ TITUS MONG ZI_x000D_
 HOW WEI MIN_x000D_
 LOH ZHI YING</v>
      </c>
      <c r="Q291" s="31">
        <v>3045</v>
      </c>
      <c r="R291" s="66">
        <f>IFERROR(MATCH(T291,'Consolidated Games'!$T:$T,0),"—")</f>
        <v>3487</v>
      </c>
      <c r="S291" s="34" t="s">
        <v>7969</v>
      </c>
      <c r="T291">
        <v>3489</v>
      </c>
    </row>
    <row r="292" spans="1:20" ht="31.5" x14ac:dyDescent="0.25">
      <c r="A292" s="54">
        <v>288</v>
      </c>
      <c r="B292" s="31" t="s">
        <v>1</v>
      </c>
      <c r="C292" s="31"/>
      <c r="D292" s="31" t="s">
        <v>12686</v>
      </c>
      <c r="E292" s="31" t="str" cm="1">
        <f t="array" ref="E292">IF(NOT(ISNUMBER(ChangeLog[[#This Row],[Orig Row]])),"",IFERROR(INDEX(IF(ChangeLog[[#This Row],[Games]]="SEA Games",'SNOC SEAG'!$A:$A,IF(ChangeLog[[#This Row],[Games]]="Olympic Games",'SNOC OG'!$A:$A,IF(ChangeLog[[#This Row],[Games]]="Commonweatlh Games",'SNOC CW Games'!$A:$A,'SNOC AG'!$A:$A))),ChangeLog[[#This Row],[Orig Row]]),""))</f>
        <v>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v>
      </c>
      <c r="F292" s="31">
        <v>2015</v>
      </c>
      <c r="G292" s="31" t="s">
        <v>6909</v>
      </c>
      <c r="H292" s="35" t="s">
        <v>8030</v>
      </c>
      <c r="I292" s="32" t="str" cm="1">
        <f t="array" ref="I2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92" s="32" t="str" cm="1">
        <f t="array" ref="J2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292" s="32" t="str" cm="1">
        <f t="array" ref="K2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2" s="33" t="str">
        <f>IFERROR(IF(INDEX('Consolidated Games'!$D:$D,MATCH(ChangeLog[[#This Row],[ROW_ID]],'Consolidated Games'!$T:$T,0))="","",INDEX('Consolidated Games'!$D:$D,MATCH(ChangeLog[[#This Row],[ROW_ID]],'Consolidated Games'!$T:$T,0))),"")</f>
        <v>WATER POLO</v>
      </c>
      <c r="M292" s="33" t="str">
        <f>IFERROR(IF(INDEX('Consolidated Games'!$E:$E,MATCH(ChangeLog[[#This Row],[ROW_ID]],'Consolidated Games'!$T:$T,0))="","",INDEX('Consolidated Games'!$E:$E,MATCH(ChangeLog[[#This Row],[ROW_ID]],'Consolidated Games'!$T:$T,0))),"")</f>
        <v>WATER POLO</v>
      </c>
      <c r="N292" s="33" t="str" cm="1">
        <f t="array" ref="N292">IF(NOT(ISNUMBER(ChangeLog[[#This Row],[Clean Row]])),"",IFERROR(IF(INDEX('Consolidated Games'!$G:$G,ChangeLog[[#This Row],[Clean Row]])="","",INDEX('Consolidated Games'!$G:$G,ChangeLog[[#This Row],[Clean Row]])),""))</f>
        <v>TEAM</v>
      </c>
      <c r="O292" s="33" t="str">
        <f>IFERROR(IF(INDEX('Consolidated Games'!$M:$M,MATCH(ChangeLog[[#This Row],[ROW_ID]],'Consolidated Games'!$T:$T,0))="","",INDEX('Consolidated Games'!$M:$M,MATCH(ChangeLog[[#This Row],[ROW_ID]],'Consolidated Games'!$T:$T,0))),"")</f>
        <v>GOLD</v>
      </c>
      <c r="P292" s="33" t="str" cm="1">
        <f t="array" ref="P292">IF(NOT(ISNUMBER(ChangeLog[[#This Row],[Clean Row]])),"",IFERROR(IF(INDEX('Consolidated Games'!$J:$J,ChangeLog[[#This Row],[Clean Row]])="","",INDEX('Consolidated Games'!$J:$J,ChangeLog[[#This Row],[Clean Row]])),""))</f>
        <v>ANG AN JUN_x000D_
 ANG WEI MING SEAN_x000D_
 CHIAM KUNYANG_x000D_
 GOH CHENGWEI MARCUS_x000D_
 KOH JIAN YING_x000D_
 LEE KAI YANG_x000D_
 LIN DIYANG_x000D_
 LOH ZHI ZHI_x000D_
 ONG WEI LOONG BRYAN_x000D_
 TAN JWEE ANN PAUL LOUIS_x000D_
 TAY SIN CHAO NIGEL_x000D_
 TEO ZHEN WEI EUGENE_x000D_
 YIP YANG</v>
      </c>
      <c r="Q292" s="31">
        <v>3048</v>
      </c>
      <c r="R292" s="66">
        <f>IFERROR(MATCH(T292,'Consolidated Games'!$T:$T,0),"—")</f>
        <v>3378</v>
      </c>
      <c r="S292" s="34" t="s">
        <v>7969</v>
      </c>
      <c r="T292">
        <v>3380</v>
      </c>
    </row>
    <row r="293" spans="1:20" ht="31.5" x14ac:dyDescent="0.25">
      <c r="A293" s="54">
        <v>289</v>
      </c>
      <c r="B293" s="31" t="s">
        <v>1</v>
      </c>
      <c r="C293" s="31"/>
      <c r="D293" s="31" t="s">
        <v>12686</v>
      </c>
      <c r="E293" s="31" t="str" cm="1">
        <f t="array" ref="E293">IF(NOT(ISNUMBER(ChangeLog[[#This Row],[Orig Row]])),"",IFERROR(INDEX(IF(ChangeLog[[#This Row],[Games]]="SEA Games",'SNOC SEAG'!$A:$A,IF(ChangeLog[[#This Row],[Games]]="Olympic Games",'SNOC OG'!$A:$A,IF(ChangeLog[[#This Row],[Games]]="Commonweatlh Games",'SNOC CW Games'!$A:$A,'SNOC AG'!$A:$A))),ChangeLog[[#This Row],[Orig Row]]),""))</f>
        <v>CHEN YIWEI DENISE_x000D_
 EUNICE KARINA FU YUMIN _x000D_
 GINA KOH TING YI_x000D_
 LIM WEN XIN_x000D_
 LOKE EN YUAN_x000D_
 LOW SEET TENG_x000D_
 NG YI WEN_x000D_
 SIM HWEI SIAN SHAUNA CHRISTINE_x000D_
 TAN HUI NING SHERYL_x000D_
 TAN HUI YING LYNNETTE JANE_x000D_
 ANGELINE TEO YI LING_x000D_
 WU ZHEKANG_x000D_
 ADELYN YEW YAN XIANG</v>
      </c>
      <c r="F293" s="31">
        <v>2015</v>
      </c>
      <c r="G293" s="31" t="s">
        <v>6909</v>
      </c>
      <c r="H293" s="35" t="s">
        <v>8030</v>
      </c>
      <c r="I293" s="32" t="str" cm="1">
        <f t="array" ref="I2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293" s="32" t="str" cm="1">
        <f t="array" ref="J2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293" s="32" t="str" cm="1">
        <f t="array" ref="K2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293" s="33" t="str">
        <f>IFERROR(IF(INDEX('Consolidated Games'!$D:$D,MATCH(ChangeLog[[#This Row],[ROW_ID]],'Consolidated Games'!$T:$T,0))="","",INDEX('Consolidated Games'!$D:$D,MATCH(ChangeLog[[#This Row],[ROW_ID]],'Consolidated Games'!$T:$T,0))),"")</f>
        <v>WATER POLO</v>
      </c>
      <c r="M293" s="33" t="str">
        <f>IFERROR(IF(INDEX('Consolidated Games'!$E:$E,MATCH(ChangeLog[[#This Row],[ROW_ID]],'Consolidated Games'!$T:$T,0))="","",INDEX('Consolidated Games'!$E:$E,MATCH(ChangeLog[[#This Row],[ROW_ID]],'Consolidated Games'!$T:$T,0))),"")</f>
        <v>WATER POLO</v>
      </c>
      <c r="N293" s="33" t="str" cm="1">
        <f t="array" ref="N293">IF(NOT(ISNUMBER(ChangeLog[[#This Row],[Clean Row]])),"",IFERROR(IF(INDEX('Consolidated Games'!$G:$G,ChangeLog[[#This Row],[Clean Row]])="","",INDEX('Consolidated Games'!$G:$G,ChangeLog[[#This Row],[Clean Row]])),""))</f>
        <v>TEAM</v>
      </c>
      <c r="O293" s="33" t="str">
        <f>IFERROR(IF(INDEX('Consolidated Games'!$M:$M,MATCH(ChangeLog[[#This Row],[ROW_ID]],'Consolidated Games'!$T:$T,0))="","",INDEX('Consolidated Games'!$M:$M,MATCH(ChangeLog[[#This Row],[ROW_ID]],'Consolidated Games'!$T:$T,0))),"")</f>
        <v>SILVER</v>
      </c>
      <c r="P293" s="33" t="str" cm="1">
        <f t="array" ref="P293">IF(NOT(ISNUMBER(ChangeLog[[#This Row],[Clean Row]])),"",IFERROR(IF(INDEX('Consolidated Games'!$J:$J,ChangeLog[[#This Row],[Clean Row]])="","",INDEX('Consolidated Games'!$J:$J,ChangeLog[[#This Row],[Clean Row]])),""))</f>
        <v>CHEN YIWEI DENISE_x000D_
 EUNICE KARINA FU YUMIN _x000D_
 GINA KOH TING YI_x000D_
 LIM WEN XIN_x000D_
 LOKE EN YUAN_x000D_
 LOW SEET TENG_x000D_
 NG YI WEN_x000D_
 SIM HWEI SIAN SHAUNA CHRISTINE_x000D_
 TAN HUI NING SHERYL_x000D_
 TAN HUI YING LYNNETTE JANE_x000D_
 ANGELINE TEO YI LING_x000D_
 WU ZHEKANG_x000D_
 ADELYN YEW YAN XIANG</v>
      </c>
      <c r="Q293" s="31">
        <v>3049</v>
      </c>
      <c r="R293" s="66">
        <f>IFERROR(MATCH(T293,'Consolidated Games'!$T:$T,0),"—")</f>
        <v>3379</v>
      </c>
      <c r="S293" s="34" t="s">
        <v>7969</v>
      </c>
      <c r="T293">
        <v>3381</v>
      </c>
    </row>
    <row r="294" spans="1:20" x14ac:dyDescent="0.25">
      <c r="A294" s="54">
        <v>290</v>
      </c>
      <c r="B294" s="31" t="s">
        <v>1</v>
      </c>
      <c r="C294" s="31"/>
      <c r="D294" s="31" t="s">
        <v>12686</v>
      </c>
      <c r="E294" s="31" t="str" cm="1">
        <f t="array" ref="E294">IF(NOT(ISNUMBER(ChangeLog[[#This Row],[Orig Row]])),"",IFERROR(INDEX(IF(ChangeLog[[#This Row],[Games]]="SEA Games",'SNOC SEAG'!$A:$A,IF(ChangeLog[[#This Row],[Games]]="Olympic Games",'SNOC OG'!$A:$A,IF(ChangeLog[[#This Row],[Games]]="Commonweatlh Games",'SNOC CW Games'!$A:$A,'SNOC AG'!$A:$A))),ChangeLog[[#This Row],[Orig Row]]),""))</f>
        <v>Kalya Marissa Kee Lin</v>
      </c>
      <c r="F294" s="31">
        <v>2015</v>
      </c>
      <c r="G294" s="31" t="s">
        <v>6909</v>
      </c>
      <c r="H294" s="35" t="s">
        <v>8124</v>
      </c>
      <c r="I294" s="32" t="str" cm="1">
        <f t="array" ref="I2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4" s="32" t="str" cm="1">
        <f t="array" ref="J2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94" s="32" t="str" cm="1">
        <f t="array" ref="K2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4" s="33" t="str">
        <f>IFERROR(IF(INDEX('Consolidated Games'!$D:$D,MATCH(ChangeLog[[#This Row],[ROW_ID]],'Consolidated Games'!$T:$T,0))="","",INDEX('Consolidated Games'!$D:$D,MATCH(ChangeLog[[#This Row],[ROW_ID]],'Consolidated Games'!$T:$T,0))),"")</f>
        <v>WATERSKI &amp; WAKEBOARD</v>
      </c>
      <c r="M294" s="33" t="str">
        <f>IFERROR(IF(INDEX('Consolidated Games'!$E:$E,MATCH(ChangeLog[[#This Row],[ROW_ID]],'Consolidated Games'!$T:$T,0))="","",INDEX('Consolidated Games'!$E:$E,MATCH(ChangeLog[[#This Row],[ROW_ID]],'Consolidated Games'!$T:$T,0))),"")</f>
        <v>WATERSKIING</v>
      </c>
      <c r="N294" s="33" t="str" cm="1">
        <f t="array" ref="N294">IF(NOT(ISNUMBER(ChangeLog[[#This Row],[Clean Row]])),"",IFERROR(IF(INDEX('Consolidated Games'!$G:$G,ChangeLog[[#This Row],[Clean Row]])="","",INDEX('Consolidated Games'!$G:$G,ChangeLog[[#This Row],[Clean Row]])),""))</f>
        <v>SLALOM</v>
      </c>
      <c r="O294" s="33" t="str">
        <f>IFERROR(IF(INDEX('Consolidated Games'!$M:$M,MATCH(ChangeLog[[#This Row],[ROW_ID]],'Consolidated Games'!$T:$T,0))="","",INDEX('Consolidated Games'!$M:$M,MATCH(ChangeLog[[#This Row],[ROW_ID]],'Consolidated Games'!$T:$T,0))),"")</f>
        <v>BRONZE</v>
      </c>
      <c r="P294" s="33" t="str" cm="1">
        <f t="array" ref="P294">IF(NOT(ISNUMBER(ChangeLog[[#This Row],[Clean Row]])),"",IFERROR(IF(INDEX('Consolidated Games'!$J:$J,ChangeLog[[#This Row],[Clean Row]])="","",INDEX('Consolidated Games'!$J:$J,ChangeLog[[#This Row],[Clean Row]])),""))</f>
        <v>KALYA MARISSA KEE LIN</v>
      </c>
      <c r="Q294" s="31">
        <v>3050</v>
      </c>
      <c r="R294" s="66">
        <f>IFERROR(MATCH(T294,'Consolidated Games'!$T:$T,0),"—")</f>
        <v>3615</v>
      </c>
      <c r="S294" s="34" t="s">
        <v>7969</v>
      </c>
      <c r="T294">
        <v>3617</v>
      </c>
    </row>
    <row r="295" spans="1:20" x14ac:dyDescent="0.25">
      <c r="A295" s="54">
        <v>291</v>
      </c>
      <c r="B295" s="31" t="s">
        <v>1</v>
      </c>
      <c r="C295" s="31"/>
      <c r="D295" s="31" t="s">
        <v>12686</v>
      </c>
      <c r="E295" s="31" t="str" cm="1">
        <f t="array" ref="E295">IF(NOT(ISNUMBER(ChangeLog[[#This Row],[Orig Row]])),"",IFERROR(INDEX(IF(ChangeLog[[#This Row],[Games]]="SEA Games",'SNOC SEAG'!$A:$A,IF(ChangeLog[[#This Row],[Games]]="Olympic Games",'SNOC OG'!$A:$A,IF(ChangeLog[[#This Row],[Games]]="Commonweatlh Games",'SNOC CW Games'!$A:$A,'SNOC AG'!$A:$A))),ChangeLog[[#This Row],[Orig Row]]),""))</f>
        <v>Kalya Marissa Kee Lin</v>
      </c>
      <c r="F295" s="31">
        <v>2015</v>
      </c>
      <c r="G295" s="31" t="s">
        <v>6909</v>
      </c>
      <c r="H295" s="35" t="s">
        <v>8124</v>
      </c>
      <c r="I295" s="32" t="str" cm="1">
        <f t="array" ref="I2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5" s="32" t="str" cm="1">
        <f t="array" ref="J2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OVERALL</v>
      </c>
      <c r="K295" s="32" t="str" cm="1">
        <f t="array" ref="K2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5" s="33" t="str">
        <f>IFERROR(IF(INDEX('Consolidated Games'!$D:$D,MATCH(ChangeLog[[#This Row],[ROW_ID]],'Consolidated Games'!$T:$T,0))="","",INDEX('Consolidated Games'!$D:$D,MATCH(ChangeLog[[#This Row],[ROW_ID]],'Consolidated Games'!$T:$T,0))),"")</f>
        <v>WATERSKI &amp; WAKEBOARD</v>
      </c>
      <c r="M295" s="33" t="str">
        <f>IFERROR(IF(INDEX('Consolidated Games'!$E:$E,MATCH(ChangeLog[[#This Row],[ROW_ID]],'Consolidated Games'!$T:$T,0))="","",INDEX('Consolidated Games'!$E:$E,MATCH(ChangeLog[[#This Row],[ROW_ID]],'Consolidated Games'!$T:$T,0))),"")</f>
        <v>WATERSKIING</v>
      </c>
      <c r="N295" s="33" t="str" cm="1">
        <f t="array" ref="N295">IF(NOT(ISNUMBER(ChangeLog[[#This Row],[Clean Row]])),"",IFERROR(IF(INDEX('Consolidated Games'!$G:$G,ChangeLog[[#This Row],[Clean Row]])="","",INDEX('Consolidated Games'!$G:$G,ChangeLog[[#This Row],[Clean Row]])),""))</f>
        <v>OVERALL</v>
      </c>
      <c r="O295" s="33" t="str">
        <f>IFERROR(IF(INDEX('Consolidated Games'!$M:$M,MATCH(ChangeLog[[#This Row],[ROW_ID]],'Consolidated Games'!$T:$T,0))="","",INDEX('Consolidated Games'!$M:$M,MATCH(ChangeLog[[#This Row],[ROW_ID]],'Consolidated Games'!$T:$T,0))),"")</f>
        <v>BRONZE</v>
      </c>
      <c r="P295" s="33" t="str" cm="1">
        <f t="array" ref="P295">IF(NOT(ISNUMBER(ChangeLog[[#This Row],[Clean Row]])),"",IFERROR(IF(INDEX('Consolidated Games'!$J:$J,ChangeLog[[#This Row],[Clean Row]])="","",INDEX('Consolidated Games'!$J:$J,ChangeLog[[#This Row],[Clean Row]])),""))</f>
        <v>KALYA MARISSA KEE LIN</v>
      </c>
      <c r="Q295" s="31">
        <v>3051</v>
      </c>
      <c r="R295" s="66">
        <f>IFERROR(MATCH(T295,'Consolidated Games'!$T:$T,0),"—")</f>
        <v>3616</v>
      </c>
      <c r="S295" s="34" t="s">
        <v>7969</v>
      </c>
      <c r="T295">
        <v>3618</v>
      </c>
    </row>
    <row r="296" spans="1:20" x14ac:dyDescent="0.25">
      <c r="A296" s="54">
        <v>292</v>
      </c>
      <c r="B296" s="31" t="s">
        <v>1</v>
      </c>
      <c r="C296" s="31"/>
      <c r="D296" s="31" t="s">
        <v>12686</v>
      </c>
      <c r="E296" s="31" t="str" cm="1">
        <f t="array" ref="E296">IF(NOT(ISNUMBER(ChangeLog[[#This Row],[Orig Row]])),"",IFERROR(INDEX(IF(ChangeLog[[#This Row],[Games]]="SEA Games",'SNOC SEAG'!$A:$A,IF(ChangeLog[[#This Row],[Games]]="Olympic Games",'SNOC OG'!$A:$A,IF(ChangeLog[[#This Row],[Games]]="Commonweatlh Games",'SNOC CW Games'!$A:$A,'SNOC AG'!$A:$A))),ChangeLog[[#This Row],[Orig Row]]),""))</f>
        <v>SABELLE ASHLEY KEE JEN</v>
      </c>
      <c r="F296" s="31">
        <v>2015</v>
      </c>
      <c r="G296" s="31" t="s">
        <v>6909</v>
      </c>
      <c r="H296" s="35" t="s">
        <v>8124</v>
      </c>
      <c r="I296" s="32" t="str" cm="1">
        <f t="array" ref="I2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6" s="32" t="str" cm="1">
        <f t="array" ref="J2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TRICKS</v>
      </c>
      <c r="K296" s="32" t="str" cm="1">
        <f t="array" ref="K2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296" s="33" t="str">
        <f>IFERROR(IF(INDEX('Consolidated Games'!$D:$D,MATCH(ChangeLog[[#This Row],[ROW_ID]],'Consolidated Games'!$T:$T,0))="","",INDEX('Consolidated Games'!$D:$D,MATCH(ChangeLog[[#This Row],[ROW_ID]],'Consolidated Games'!$T:$T,0))),"")</f>
        <v>WATERSKI &amp; WAKEBOARD</v>
      </c>
      <c r="M296" s="33" t="str">
        <f>IFERROR(IF(INDEX('Consolidated Games'!$E:$E,MATCH(ChangeLog[[#This Row],[ROW_ID]],'Consolidated Games'!$T:$T,0))="","",INDEX('Consolidated Games'!$E:$E,MATCH(ChangeLog[[#This Row],[ROW_ID]],'Consolidated Games'!$T:$T,0))),"")</f>
        <v>WATERSKIING</v>
      </c>
      <c r="N296" s="33" t="str" cm="1">
        <f t="array" ref="N296">IF(NOT(ISNUMBER(ChangeLog[[#This Row],[Clean Row]])),"",IFERROR(IF(INDEX('Consolidated Games'!$G:$G,ChangeLog[[#This Row],[Clean Row]])="","",INDEX('Consolidated Games'!$G:$G,ChangeLog[[#This Row],[Clean Row]])),""))</f>
        <v>TRICK</v>
      </c>
      <c r="O296" s="33" t="str">
        <f>IFERROR(IF(INDEX('Consolidated Games'!$M:$M,MATCH(ChangeLog[[#This Row],[ROW_ID]],'Consolidated Games'!$T:$T,0))="","",INDEX('Consolidated Games'!$M:$M,MATCH(ChangeLog[[#This Row],[ROW_ID]],'Consolidated Games'!$T:$T,0))),"")</f>
        <v>BRONZE</v>
      </c>
      <c r="P296" s="33" t="str" cm="1">
        <f t="array" ref="P296">IF(NOT(ISNUMBER(ChangeLog[[#This Row],[Clean Row]])),"",IFERROR(IF(INDEX('Consolidated Games'!$J:$J,ChangeLog[[#This Row],[Clean Row]])="","",INDEX('Consolidated Games'!$J:$J,ChangeLog[[#This Row],[Clean Row]])),""))</f>
        <v>SABELLE ASHLEY KEE JEN</v>
      </c>
      <c r="Q296" s="31">
        <v>3052</v>
      </c>
      <c r="R296" s="66">
        <f>IFERROR(MATCH(T296,'Consolidated Games'!$T:$T,0),"—")</f>
        <v>3617</v>
      </c>
      <c r="S296" s="34" t="s">
        <v>7969</v>
      </c>
      <c r="T296">
        <v>3619</v>
      </c>
    </row>
    <row r="297" spans="1:20" x14ac:dyDescent="0.25">
      <c r="A297" s="54">
        <v>293</v>
      </c>
      <c r="B297" s="31" t="s">
        <v>1</v>
      </c>
      <c r="C297" s="31"/>
      <c r="D297" s="31" t="s">
        <v>12686</v>
      </c>
      <c r="E297" s="31" t="str" cm="1">
        <f t="array" ref="E297">IF(NOT(ISNUMBER(ChangeLog[[#This Row],[Orig Row]])),"",IFERROR(INDEX(IF(ChangeLog[[#This Row],[Games]]="SEA Games",'SNOC SEAG'!$A:$A,IF(ChangeLog[[#This Row],[Games]]="Olympic Games",'SNOC OG'!$A:$A,IF(ChangeLog[[#This Row],[Games]]="Commonweatlh Games",'SNOC CW Games'!$A:$A,'SNOC AG'!$A:$A))),ChangeLog[[#This Row],[Orig Row]]),""))</f>
        <v>MARK LEONG KOK LOONG</v>
      </c>
      <c r="F297" s="31">
        <v>2015</v>
      </c>
      <c r="G297" s="31" t="s">
        <v>6909</v>
      </c>
      <c r="H297" s="35" t="s">
        <v>8124</v>
      </c>
      <c r="I297" s="32" t="str" cm="1">
        <f t="array" ref="I2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7" s="32" t="str" cm="1">
        <f t="array" ref="J2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SLALOM</v>
      </c>
      <c r="K297" s="32" t="str" cm="1">
        <f t="array" ref="K2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7" s="33" t="str">
        <f>IFERROR(IF(INDEX('Consolidated Games'!$D:$D,MATCH(ChangeLog[[#This Row],[ROW_ID]],'Consolidated Games'!$T:$T,0))="","",INDEX('Consolidated Games'!$D:$D,MATCH(ChangeLog[[#This Row],[ROW_ID]],'Consolidated Games'!$T:$T,0))),"")</f>
        <v>WATERSKI &amp; WAKEBOARD</v>
      </c>
      <c r="M297" s="33" t="str">
        <f>IFERROR(IF(INDEX('Consolidated Games'!$E:$E,MATCH(ChangeLog[[#This Row],[ROW_ID]],'Consolidated Games'!$T:$T,0))="","",INDEX('Consolidated Games'!$E:$E,MATCH(ChangeLog[[#This Row],[ROW_ID]],'Consolidated Games'!$T:$T,0))),"")</f>
        <v>WATERSKIING</v>
      </c>
      <c r="N297" s="33" t="str" cm="1">
        <f t="array" ref="N297">IF(NOT(ISNUMBER(ChangeLog[[#This Row],[Clean Row]])),"",IFERROR(IF(INDEX('Consolidated Games'!$G:$G,ChangeLog[[#This Row],[Clean Row]])="","",INDEX('Consolidated Games'!$G:$G,ChangeLog[[#This Row],[Clean Row]])),""))</f>
        <v>SLALOM</v>
      </c>
      <c r="O297" s="33" t="str">
        <f>IFERROR(IF(INDEX('Consolidated Games'!$M:$M,MATCH(ChangeLog[[#This Row],[ROW_ID]],'Consolidated Games'!$T:$T,0))="","",INDEX('Consolidated Games'!$M:$M,MATCH(ChangeLog[[#This Row],[ROW_ID]],'Consolidated Games'!$T:$T,0))),"")</f>
        <v>GOLD</v>
      </c>
      <c r="P297" s="33" t="str" cm="1">
        <f t="array" ref="P297">IF(NOT(ISNUMBER(ChangeLog[[#This Row],[Clean Row]])),"",IFERROR(IF(INDEX('Consolidated Games'!$J:$J,ChangeLog[[#This Row],[Clean Row]])="","",INDEX('Consolidated Games'!$J:$J,ChangeLog[[#This Row],[Clean Row]])),""))</f>
        <v>MARK LEONG KOK LOONG</v>
      </c>
      <c r="Q297" s="31">
        <v>3053</v>
      </c>
      <c r="R297" s="66">
        <f>IFERROR(MATCH(T297,'Consolidated Games'!$T:$T,0),"—")</f>
        <v>3618</v>
      </c>
      <c r="S297" s="34" t="s">
        <v>7969</v>
      </c>
      <c r="T297">
        <v>3620</v>
      </c>
    </row>
    <row r="298" spans="1:20" x14ac:dyDescent="0.25">
      <c r="A298" s="54">
        <v>294</v>
      </c>
      <c r="B298" s="31" t="s">
        <v>1</v>
      </c>
      <c r="C298" s="31"/>
      <c r="D298" s="31" t="s">
        <v>12686</v>
      </c>
      <c r="E298" s="31" t="str" cm="1">
        <f t="array" ref="E298">IF(NOT(ISNUMBER(ChangeLog[[#This Row],[Orig Row]])),"",IFERROR(INDEX(IF(ChangeLog[[#This Row],[Games]]="SEA Games",'SNOC SEAG'!$A:$A,IF(ChangeLog[[#This Row],[Games]]="Olympic Games",'SNOC OG'!$A:$A,IF(ChangeLog[[#This Row],[Games]]="Commonweatlh Games",'SNOC CW Games'!$A:$A,'SNOC AG'!$A:$A))),ChangeLog[[#This Row],[Orig Row]]),""))</f>
        <v>Sasha Siew Hoon Christian</v>
      </c>
      <c r="F298" s="31">
        <v>2015</v>
      </c>
      <c r="G298" s="31" t="s">
        <v>6909</v>
      </c>
      <c r="H298" s="35" t="s">
        <v>8124</v>
      </c>
      <c r="I298" s="32" t="str" cm="1">
        <f t="array" ref="I2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8" s="32" t="str" cm="1">
        <f t="array" ref="J2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WAKEBOARD</v>
      </c>
      <c r="K298" s="32" t="str" cm="1">
        <f t="array" ref="K2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8" s="33" t="str">
        <f>IFERROR(IF(INDEX('Consolidated Games'!$D:$D,MATCH(ChangeLog[[#This Row],[ROW_ID]],'Consolidated Games'!$T:$T,0))="","",INDEX('Consolidated Games'!$D:$D,MATCH(ChangeLog[[#This Row],[ROW_ID]],'Consolidated Games'!$T:$T,0))),"")</f>
        <v>WATERSKI &amp; WAKEBOARD</v>
      </c>
      <c r="M298" s="33" t="str">
        <f>IFERROR(IF(INDEX('Consolidated Games'!$E:$E,MATCH(ChangeLog[[#This Row],[ROW_ID]],'Consolidated Games'!$T:$T,0))="","",INDEX('Consolidated Games'!$E:$E,MATCH(ChangeLog[[#This Row],[ROW_ID]],'Consolidated Games'!$T:$T,0))),"")</f>
        <v>WAKEBOARDING</v>
      </c>
      <c r="N298" s="33" t="str" cm="1">
        <f t="array" ref="N298">IF(NOT(ISNUMBER(ChangeLog[[#This Row],[Clean Row]])),"",IFERROR(IF(INDEX('Consolidated Games'!$G:$G,ChangeLog[[#This Row],[Clean Row]])="","",INDEX('Consolidated Games'!$G:$G,ChangeLog[[#This Row],[Clean Row]])),""))</f>
        <v>INDIVIDUAL</v>
      </c>
      <c r="O298" s="33" t="str">
        <f>IFERROR(IF(INDEX('Consolidated Games'!$M:$M,MATCH(ChangeLog[[#This Row],[ROW_ID]],'Consolidated Games'!$T:$T,0))="","",INDEX('Consolidated Games'!$M:$M,MATCH(ChangeLog[[#This Row],[ROW_ID]],'Consolidated Games'!$T:$T,0))),"")</f>
        <v>GOLD</v>
      </c>
      <c r="P298" s="33" t="str" cm="1">
        <f t="array" ref="P298">IF(NOT(ISNUMBER(ChangeLog[[#This Row],[Clean Row]])),"",IFERROR(IF(INDEX('Consolidated Games'!$J:$J,ChangeLog[[#This Row],[Clean Row]])="","",INDEX('Consolidated Games'!$J:$J,ChangeLog[[#This Row],[Clean Row]])),""))</f>
        <v>SASHA SIEW HOON CHRISTIAN</v>
      </c>
      <c r="Q298" s="31">
        <v>3054</v>
      </c>
      <c r="R298" s="66">
        <f>IFERROR(MATCH(T298,'Consolidated Games'!$T:$T,0),"—")</f>
        <v>3619</v>
      </c>
      <c r="S298" s="34" t="s">
        <v>7969</v>
      </c>
      <c r="T298">
        <v>3621</v>
      </c>
    </row>
    <row r="299" spans="1:20" x14ac:dyDescent="0.25">
      <c r="A299" s="54">
        <v>295</v>
      </c>
      <c r="B299" s="31" t="s">
        <v>1</v>
      </c>
      <c r="C299" s="31"/>
      <c r="D299" s="31" t="s">
        <v>12686</v>
      </c>
      <c r="E299" s="31" t="str" cm="1">
        <f t="array" ref="E299">IF(NOT(ISNUMBER(ChangeLog[[#This Row],[Orig Row]])),"",IFERROR(INDEX(IF(ChangeLog[[#This Row],[Games]]="SEA Games",'SNOC SEAG'!$A:$A,IF(ChangeLog[[#This Row],[Games]]="Olympic Games",'SNOC OG'!$A:$A,IF(ChangeLog[[#This Row],[Games]]="Commonweatlh Games",'SNOC CW Games'!$A:$A,'SNOC AG'!$A:$A))),ChangeLog[[#This Row],[Orig Row]]),""))</f>
        <v>Sasha Siew Hoon Christian</v>
      </c>
      <c r="F299" s="31">
        <v>2015</v>
      </c>
      <c r="G299" s="31" t="s">
        <v>6909</v>
      </c>
      <c r="H299" s="35" t="s">
        <v>8124</v>
      </c>
      <c r="I299" s="32" t="str" cm="1">
        <f t="array" ref="I2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299" s="32" t="str" cm="1">
        <f t="array" ref="J2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SLALOM</v>
      </c>
      <c r="K299" s="32" t="str" cm="1">
        <f t="array" ref="K2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299" s="33" t="str">
        <f>IFERROR(IF(INDEX('Consolidated Games'!$D:$D,MATCH(ChangeLog[[#This Row],[ROW_ID]],'Consolidated Games'!$T:$T,0))="","",INDEX('Consolidated Games'!$D:$D,MATCH(ChangeLog[[#This Row],[ROW_ID]],'Consolidated Games'!$T:$T,0))),"")</f>
        <v>WATERSKI &amp; WAKEBOARD</v>
      </c>
      <c r="M299" s="33" t="str">
        <f>IFERROR(IF(INDEX('Consolidated Games'!$E:$E,MATCH(ChangeLog[[#This Row],[ROW_ID]],'Consolidated Games'!$T:$T,0))="","",INDEX('Consolidated Games'!$E:$E,MATCH(ChangeLog[[#This Row],[ROW_ID]],'Consolidated Games'!$T:$T,0))),"")</f>
        <v>WATERSKIING</v>
      </c>
      <c r="N299" s="33" t="str" cm="1">
        <f t="array" ref="N299">IF(NOT(ISNUMBER(ChangeLog[[#This Row],[Clean Row]])),"",IFERROR(IF(INDEX('Consolidated Games'!$G:$G,ChangeLog[[#This Row],[Clean Row]])="","",INDEX('Consolidated Games'!$G:$G,ChangeLog[[#This Row],[Clean Row]])),""))</f>
        <v>SLALOM</v>
      </c>
      <c r="O299" s="33" t="str">
        <f>IFERROR(IF(INDEX('Consolidated Games'!$M:$M,MATCH(ChangeLog[[#This Row],[ROW_ID]],'Consolidated Games'!$T:$T,0))="","",INDEX('Consolidated Games'!$M:$M,MATCH(ChangeLog[[#This Row],[ROW_ID]],'Consolidated Games'!$T:$T,0))),"")</f>
        <v>GOLD</v>
      </c>
      <c r="P299" s="33" t="str" cm="1">
        <f t="array" ref="P299">IF(NOT(ISNUMBER(ChangeLog[[#This Row],[Clean Row]])),"",IFERROR(IF(INDEX('Consolidated Games'!$J:$J,ChangeLog[[#This Row],[Clean Row]])="","",INDEX('Consolidated Games'!$J:$J,ChangeLog[[#This Row],[Clean Row]])),""))</f>
        <v>SASHA SIEW HOON CHRISTIAN</v>
      </c>
      <c r="Q299" s="31">
        <v>3055</v>
      </c>
      <c r="R299" s="66">
        <f>IFERROR(MATCH(T299,'Consolidated Games'!$T:$T,0),"—")</f>
        <v>3620</v>
      </c>
      <c r="S299" s="34" t="s">
        <v>7969</v>
      </c>
      <c r="T299">
        <v>3622</v>
      </c>
    </row>
    <row r="300" spans="1:20" x14ac:dyDescent="0.25">
      <c r="A300" s="54">
        <v>296</v>
      </c>
      <c r="B300" s="31" t="s">
        <v>1</v>
      </c>
      <c r="C300" s="31"/>
      <c r="D300" s="31" t="s">
        <v>12686</v>
      </c>
      <c r="E300" s="31" t="str" cm="1">
        <f t="array" ref="E300">IF(NOT(ISNUMBER(ChangeLog[[#This Row],[Orig Row]])),"",IFERROR(INDEX(IF(ChangeLog[[#This Row],[Games]]="SEA Games",'SNOC SEAG'!$A:$A,IF(ChangeLog[[#This Row],[Games]]="Olympic Games",'SNOC OG'!$A:$A,IF(ChangeLog[[#This Row],[Games]]="Commonweatlh Games",'SNOC CW Games'!$A:$A,'SNOC AG'!$A:$A))),ChangeLog[[#This Row],[Orig Row]]),""))</f>
        <v>SASHA SIEW HOON CHRISTIAN_x000D_
 GOOI JIA YI_x000D_
 SAMUEL CHUA MIN YOU_x000D_
 JOSHUA TAY LI MIN</v>
      </c>
      <c r="F300" s="31">
        <v>2015</v>
      </c>
      <c r="G300" s="31" t="s">
        <v>6909</v>
      </c>
      <c r="H300" s="35" t="s">
        <v>8124</v>
      </c>
      <c r="I300" s="32" t="str" cm="1">
        <f t="array" ref="I3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300" s="32" t="str" cm="1">
        <f t="array" ref="J3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TEAM WAKEBOARD</v>
      </c>
      <c r="K300" s="32" t="str" cm="1">
        <f t="array" ref="K3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0" s="33" t="str">
        <f>IFERROR(IF(INDEX('Consolidated Games'!$D:$D,MATCH(ChangeLog[[#This Row],[ROW_ID]],'Consolidated Games'!$T:$T,0))="","",INDEX('Consolidated Games'!$D:$D,MATCH(ChangeLog[[#This Row],[ROW_ID]],'Consolidated Games'!$T:$T,0))),"")</f>
        <v>WATERSKI &amp; WAKEBOARD</v>
      </c>
      <c r="M300" s="33" t="str">
        <f>IFERROR(IF(INDEX('Consolidated Games'!$E:$E,MATCH(ChangeLog[[#This Row],[ROW_ID]],'Consolidated Games'!$T:$T,0))="","",INDEX('Consolidated Games'!$E:$E,MATCH(ChangeLog[[#This Row],[ROW_ID]],'Consolidated Games'!$T:$T,0))),"")</f>
        <v>WAKEBOARDING</v>
      </c>
      <c r="N300" s="33" t="str" cm="1">
        <f t="array" ref="N300">IF(NOT(ISNUMBER(ChangeLog[[#This Row],[Clean Row]])),"",IFERROR(IF(INDEX('Consolidated Games'!$G:$G,ChangeLog[[#This Row],[Clean Row]])="","",INDEX('Consolidated Games'!$G:$G,ChangeLog[[#This Row],[Clean Row]])),""))</f>
        <v>CABLE WAKEBOARD TEAM</v>
      </c>
      <c r="O300" s="33" t="str">
        <f>IFERROR(IF(INDEX('Consolidated Games'!$M:$M,MATCH(ChangeLog[[#This Row],[ROW_ID]],'Consolidated Games'!$T:$T,0))="","",INDEX('Consolidated Games'!$M:$M,MATCH(ChangeLog[[#This Row],[ROW_ID]],'Consolidated Games'!$T:$T,0))),"")</f>
        <v>SILVER</v>
      </c>
      <c r="P300" s="33" t="str" cm="1">
        <f t="array" ref="P300">IF(NOT(ISNUMBER(ChangeLog[[#This Row],[Clean Row]])),"",IFERROR(IF(INDEX('Consolidated Games'!$J:$J,ChangeLog[[#This Row],[Clean Row]])="","",INDEX('Consolidated Games'!$J:$J,ChangeLog[[#This Row],[Clean Row]])),""))</f>
        <v>SASHA SIEW HOON CHRISTIAN_x000D_
 GOOI JIA YI_x000D_
 SAMUEL CHUA MIN YOU_x000D_
 JOSHUA TAY LI MIN</v>
      </c>
      <c r="Q300" s="31">
        <v>3056</v>
      </c>
      <c r="R300" s="66">
        <f>IFERROR(MATCH(T300,'Consolidated Games'!$T:$T,0),"—")</f>
        <v>3621</v>
      </c>
      <c r="S300" s="34" t="s">
        <v>7969</v>
      </c>
      <c r="T300">
        <v>3623</v>
      </c>
    </row>
    <row r="301" spans="1:20" x14ac:dyDescent="0.25">
      <c r="A301" s="54">
        <v>297</v>
      </c>
      <c r="B301" s="31" t="s">
        <v>1</v>
      </c>
      <c r="C301" s="31" t="s">
        <v>7970</v>
      </c>
      <c r="D301" s="31" t="s">
        <v>12686</v>
      </c>
      <c r="E301" s="31" t="str" cm="1">
        <f t="array" ref="E301">IF(NOT(ISNUMBER(ChangeLog[[#This Row],[Orig Row]])),"",IFERROR(INDEX(IF(ChangeLog[[#This Row],[Games]]="SEA Games",'SNOC SEAG'!$A:$A,IF(ChangeLog[[#This Row],[Games]]="Olympic Games",'SNOC OG'!$A:$A,IF(ChangeLog[[#This Row],[Games]]="Commonweatlh Games",'SNOC CW Games'!$A:$A,'SNOC AG'!$A:$A))),ChangeLog[[#This Row],[Orig Row]]),""))</f>
        <v>Muhammad Fariz Bin Mohd Basir, Muhamad Hidayat Bin Mat Rahim, Muhammad Radziman Putra Salam Husiadi, Mohammed Jumaeen Bin Amat Kamsin, Muhammad Shafiq Bin Abdul Rashid, Aik Yu Chen, Abdul Rahim Abdul Rashid, Muhammad Afiq Bin Kanadi, Nee Yong Liang Samuel, Ishwarpal Singh Grewal, Karleef Abdullah Sasi, Timothy Goh Kai Yang</v>
      </c>
      <c r="F301" s="31">
        <v>2017</v>
      </c>
      <c r="G301" s="31" t="s">
        <v>6909</v>
      </c>
      <c r="H301" s="35" t="s">
        <v>8126</v>
      </c>
      <c r="I301" s="32" t="str" cm="1">
        <f t="array" ref="I3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 - Indoor</v>
      </c>
      <c r="J301" s="32" t="str" cm="1">
        <f t="array" ref="J3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Team</v>
      </c>
      <c r="K301" s="32" t="str" cm="1">
        <f t="array" ref="K3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1" s="33" t="str">
        <f>IFERROR(IF(INDEX('Consolidated Games'!$D:$D,MATCH(ChangeLog[[#This Row],[ROW_ID]],'Consolidated Games'!$T:$T,0))="","",INDEX('Consolidated Games'!$D:$D,MATCH(ChangeLog[[#This Row],[ROW_ID]],'Consolidated Games'!$T:$T,0))),"")</f>
        <v>HOCKEY</v>
      </c>
      <c r="M301" s="33" t="str">
        <f>IFERROR(IF(INDEX('Consolidated Games'!$E:$E,MATCH(ChangeLog[[#This Row],[ROW_ID]],'Consolidated Games'!$T:$T,0))="","",INDEX('Consolidated Games'!$E:$E,MATCH(ChangeLog[[#This Row],[ROW_ID]],'Consolidated Games'!$T:$T,0))),"")</f>
        <v>INDOOR</v>
      </c>
      <c r="N301" s="33" t="str" cm="1">
        <f t="array" ref="N301">IF(NOT(ISNUMBER(ChangeLog[[#This Row],[Clean Row]])),"",IFERROR(IF(INDEX('Consolidated Games'!$G:$G,ChangeLog[[#This Row],[Clean Row]])="","",INDEX('Consolidated Games'!$G:$G,ChangeLog[[#This Row],[Clean Row]])),""))</f>
        <v>TEAM</v>
      </c>
      <c r="O301" s="33" t="str">
        <f>IFERROR(IF(INDEX('Consolidated Games'!$M:$M,MATCH(ChangeLog[[#This Row],[ROW_ID]],'Consolidated Games'!$T:$T,0))="","",INDEX('Consolidated Games'!$M:$M,MATCH(ChangeLog[[#This Row],[ROW_ID]],'Consolidated Games'!$T:$T,0))),"")</f>
        <v>BRONZE</v>
      </c>
      <c r="P301" s="33" t="str" cm="1">
        <f t="array" ref="P301">IF(NOT(ISNUMBER(ChangeLog[[#This Row],[Clean Row]])),"",IFERROR(IF(INDEX('Consolidated Games'!$J:$J,ChangeLog[[#This Row],[Clean Row]])="","",INDEX('Consolidated Games'!$J:$J,ChangeLog[[#This Row],[Clean Row]])),""))</f>
        <v>MUHAMMAD FARIZ BIN MOHD BASIR_x000D_
 MUHAMAD HIDAYAT BIN MAT RAHIM_x000D_
 MUHAMMAD RADZIMAN PUTRA SALAM HUSIADI_x000D_
 MOHAMMED JUMAEEN BIN AMAT KAMSIN_x000D_
 MUHAMMAD SHAFIQ BIN ABDUL RASHID_x000D_
 AIK YU CHEN_x000D_
 ABDUL RAHIM ABDUL RASHID_x000D_
 MUHAMMAD AFIQ BIN KANADI_x000D_
 NEE YONG LIANG SAMUEL_x000D_
 ISHWARPAL SINGH GREWAL_x000D_
 KARLEEF ABDULLAH SASI_x000D_
 TIMOTHY GOH KAI YANG</v>
      </c>
      <c r="Q301" s="31">
        <v>3125</v>
      </c>
      <c r="R301" s="66">
        <f>IFERROR(MATCH(T301,'Consolidated Games'!$T:$T,0),"—")</f>
        <v>3734</v>
      </c>
      <c r="S301" s="41" t="s">
        <v>8127</v>
      </c>
      <c r="T301">
        <v>3736</v>
      </c>
    </row>
    <row r="302" spans="1:20" x14ac:dyDescent="0.25">
      <c r="A302" s="54">
        <v>298</v>
      </c>
      <c r="B302" s="31" t="s">
        <v>1</v>
      </c>
      <c r="C302" s="31"/>
      <c r="D302" s="31" t="s">
        <v>12686</v>
      </c>
      <c r="E302" s="31" t="str" cm="1">
        <f t="array" ref="E302">IF(NOT(ISNUMBER(ChangeLog[[#This Row],[Orig Row]])),"",IFERROR(INDEX(IF(ChangeLog[[#This Row],[Games]]="SEA Games",'SNOC SEAG'!$A:$A,IF(ChangeLog[[#This Row],[Games]]="Olympic Games",'SNOC OG'!$A:$A,IF(ChangeLog[[#This Row],[Games]]="Commonweatlh Games",'SNOC CW Games'!$A:$A,'SNOC AG'!$A:$A))),ChangeLog[[#This Row],[Orig Row]]),""))</f>
        <v>Peter Gilchrist,_x000D_
 Yeo Teck Shin</v>
      </c>
      <c r="F302" s="31">
        <v>2017</v>
      </c>
      <c r="G302" s="31" t="s">
        <v>6909</v>
      </c>
      <c r="H302" s="35" t="s">
        <v>8051</v>
      </c>
      <c r="I302" s="32" t="str" cm="1">
        <f t="array" ref="I3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2" s="32" t="str" cm="1">
        <f t="array" ref="J3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Doubles</v>
      </c>
      <c r="K302" s="32" t="str" cm="1">
        <f t="array" ref="K3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2" s="33" t="str">
        <f>IFERROR(IF(INDEX('Consolidated Games'!$D:$D,MATCH(ChangeLog[[#This Row],[ROW_ID]],'Consolidated Games'!$T:$T,0))="","",INDEX('Consolidated Games'!$D:$D,MATCH(ChangeLog[[#This Row],[ROW_ID]],'Consolidated Games'!$T:$T,0))),"")</f>
        <v>CUESPORTS</v>
      </c>
      <c r="M302" s="33" t="str">
        <f>IFERROR(IF(INDEX('Consolidated Games'!$E:$E,MATCH(ChangeLog[[#This Row],[ROW_ID]],'Consolidated Games'!$T:$T,0))="","",INDEX('Consolidated Games'!$E:$E,MATCH(ChangeLog[[#This Row],[ROW_ID]],'Consolidated Games'!$T:$T,0))),"")</f>
        <v>BILLIARDS</v>
      </c>
      <c r="N302" s="33" t="str" cm="1">
        <f t="array" ref="N302">IF(NOT(ISNUMBER(ChangeLog[[#This Row],[Clean Row]])),"",IFERROR(IF(INDEX('Consolidated Games'!$G:$G,ChangeLog[[#This Row],[Clean Row]])="","",INDEX('Consolidated Games'!$G:$G,ChangeLog[[#This Row],[Clean Row]])),""))</f>
        <v>ENGLISH BILLIARDS DOUBLES</v>
      </c>
      <c r="O302" s="33" t="str">
        <f>IFERROR(IF(INDEX('Consolidated Games'!$M:$M,MATCH(ChangeLog[[#This Row],[ROW_ID]],'Consolidated Games'!$T:$T,0))="","",INDEX('Consolidated Games'!$M:$M,MATCH(ChangeLog[[#This Row],[ROW_ID]],'Consolidated Games'!$T:$T,0))),"")</f>
        <v>BRONZE</v>
      </c>
      <c r="P302" s="33" t="str" cm="1">
        <f t="array" ref="P302">IF(NOT(ISNUMBER(ChangeLog[[#This Row],[Clean Row]])),"",IFERROR(IF(INDEX('Consolidated Games'!$J:$J,ChangeLog[[#This Row],[Clean Row]])="","",INDEX('Consolidated Games'!$J:$J,ChangeLog[[#This Row],[Clean Row]])),""))</f>
        <v>PETER GILCHRIST_x000D_
 YEO TECK SHIN</v>
      </c>
      <c r="Q302" s="31">
        <v>3080</v>
      </c>
      <c r="R302" s="66">
        <f>IFERROR(MATCH(T302,'Consolidated Games'!$T:$T,0),"—")</f>
        <v>3713</v>
      </c>
      <c r="S302" s="34" t="s">
        <v>7969</v>
      </c>
      <c r="T302">
        <v>3715</v>
      </c>
    </row>
    <row r="303" spans="1:20" x14ac:dyDescent="0.25">
      <c r="A303" s="54">
        <v>299</v>
      </c>
      <c r="B303" s="31" t="s">
        <v>1</v>
      </c>
      <c r="C303" s="31"/>
      <c r="D303" s="31" t="s">
        <v>12686</v>
      </c>
      <c r="E303" s="31" t="str" cm="1">
        <f t="array" ref="E303">IF(NOT(ISNUMBER(ChangeLog[[#This Row],[Orig Row]])),"",IFERROR(INDEX(IF(ChangeLog[[#This Row],[Games]]="SEA Games",'SNOC SEAG'!$A:$A,IF(ChangeLog[[#This Row],[Games]]="Olympic Games",'SNOC OG'!$A:$A,IF(ChangeLog[[#This Row],[Games]]="Commonweatlh Games",'SNOC CW Games'!$A:$A,'SNOC AG'!$A:$A))),ChangeLog[[#This Row],[Orig Row]]),""))</f>
        <v>Aloysius Yapp,_x000D_
 Toh Lian Han</v>
      </c>
      <c r="F303" s="31">
        <v>2017</v>
      </c>
      <c r="G303" s="31" t="s">
        <v>6909</v>
      </c>
      <c r="H303" s="35" t="s">
        <v>8051</v>
      </c>
      <c r="I303" s="32" t="str" cm="1">
        <f t="array" ref="I3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3" s="32" t="str" cm="1">
        <f t="array" ref="J3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9 Ball Pool Doubles</v>
      </c>
      <c r="K303" s="32" t="str" cm="1">
        <f t="array" ref="K3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3" s="33" t="str">
        <f>IFERROR(IF(INDEX('Consolidated Games'!$D:$D,MATCH(ChangeLog[[#This Row],[ROW_ID]],'Consolidated Games'!$T:$T,0))="","",INDEX('Consolidated Games'!$D:$D,MATCH(ChangeLog[[#This Row],[ROW_ID]],'Consolidated Games'!$T:$T,0))),"")</f>
        <v>CUESPORTS</v>
      </c>
      <c r="M303" s="33" t="str">
        <f>IFERROR(IF(INDEX('Consolidated Games'!$E:$E,MATCH(ChangeLog[[#This Row],[ROW_ID]],'Consolidated Games'!$T:$T,0))="","",INDEX('Consolidated Games'!$E:$E,MATCH(ChangeLog[[#This Row],[ROW_ID]],'Consolidated Games'!$T:$T,0))),"")</f>
        <v>POOL</v>
      </c>
      <c r="N303" s="33" t="str" cm="1">
        <f t="array" ref="N303">IF(NOT(ISNUMBER(ChangeLog[[#This Row],[Clean Row]])),"",IFERROR(IF(INDEX('Consolidated Games'!$G:$G,ChangeLog[[#This Row],[Clean Row]])="","",INDEX('Consolidated Games'!$G:$G,ChangeLog[[#This Row],[Clean Row]])),""))</f>
        <v>9-BALL DOUBLES</v>
      </c>
      <c r="O303" s="33" t="str">
        <f>IFERROR(IF(INDEX('Consolidated Games'!$M:$M,MATCH(ChangeLog[[#This Row],[ROW_ID]],'Consolidated Games'!$T:$T,0))="","",INDEX('Consolidated Games'!$M:$M,MATCH(ChangeLog[[#This Row],[ROW_ID]],'Consolidated Games'!$T:$T,0))),"")</f>
        <v>GOLD</v>
      </c>
      <c r="P303" s="33" t="str" cm="1">
        <f t="array" ref="P303">IF(NOT(ISNUMBER(ChangeLog[[#This Row],[Clean Row]])),"",IFERROR(IF(INDEX('Consolidated Games'!$J:$J,ChangeLog[[#This Row],[Clean Row]])="","",INDEX('Consolidated Games'!$J:$J,ChangeLog[[#This Row],[Clean Row]])),""))</f>
        <v>ALOYSIUS YAPP_x000D_
 TOH LIAN HAN</v>
      </c>
      <c r="Q303" s="31">
        <v>3081</v>
      </c>
      <c r="R303" s="66">
        <f>IFERROR(MATCH(T303,'Consolidated Games'!$T:$T,0),"—")</f>
        <v>3714</v>
      </c>
      <c r="S303" s="34" t="s">
        <v>7969</v>
      </c>
      <c r="T303">
        <v>3716</v>
      </c>
    </row>
    <row r="304" spans="1:20" x14ac:dyDescent="0.25">
      <c r="A304" s="54">
        <v>300</v>
      </c>
      <c r="B304" s="31" t="s">
        <v>1</v>
      </c>
      <c r="C304" s="31"/>
      <c r="D304" s="31" t="s">
        <v>12686</v>
      </c>
      <c r="E304" s="31" t="str" cm="1">
        <f t="array" ref="E304">IF(NOT(ISNUMBER(ChangeLog[[#This Row],[Orig Row]])),"",IFERROR(INDEX(IF(ChangeLog[[#This Row],[Games]]="SEA Games",'SNOC SEAG'!$A:$A,IF(ChangeLog[[#This Row],[Games]]="Olympic Games",'SNOC OG'!$A:$A,IF(ChangeLog[[#This Row],[Games]]="Commonweatlh Games",'SNOC CW Games'!$A:$A,'SNOC AG'!$A:$A))),ChangeLog[[#This Row],[Orig Row]]),""))</f>
        <v>Chan Keng Kwang,_x000D_
 Tey Chun Kiat</v>
      </c>
      <c r="F304" s="31">
        <v>2017</v>
      </c>
      <c r="G304" s="31" t="s">
        <v>6909</v>
      </c>
      <c r="H304" s="35" t="s">
        <v>8051</v>
      </c>
      <c r="I304" s="32" t="str" cm="1">
        <f t="array" ref="I3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4" s="32" t="str" cm="1">
        <f t="array" ref="J3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Snooker Doubles</v>
      </c>
      <c r="K304" s="32" t="str" cm="1">
        <f t="array" ref="K3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4" s="33" t="str">
        <f>IFERROR(IF(INDEX('Consolidated Games'!$D:$D,MATCH(ChangeLog[[#This Row],[ROW_ID]],'Consolidated Games'!$T:$T,0))="","",INDEX('Consolidated Games'!$D:$D,MATCH(ChangeLog[[#This Row],[ROW_ID]],'Consolidated Games'!$T:$T,0))),"")</f>
        <v>CUESPORTS</v>
      </c>
      <c r="M304" s="33" t="str">
        <f>IFERROR(IF(INDEX('Consolidated Games'!$E:$E,MATCH(ChangeLog[[#This Row],[ROW_ID]],'Consolidated Games'!$T:$T,0))="","",INDEX('Consolidated Games'!$E:$E,MATCH(ChangeLog[[#This Row],[ROW_ID]],'Consolidated Games'!$T:$T,0))),"")</f>
        <v>SNOOKER</v>
      </c>
      <c r="N304" s="33" t="str" cm="1">
        <f t="array" ref="N304">IF(NOT(ISNUMBER(ChangeLog[[#This Row],[Clean Row]])),"",IFERROR(IF(INDEX('Consolidated Games'!$G:$G,ChangeLog[[#This Row],[Clean Row]])="","",INDEX('Consolidated Games'!$G:$G,ChangeLog[[#This Row],[Clean Row]])),""))</f>
        <v>DOUBLES</v>
      </c>
      <c r="O304" s="33" t="str">
        <f>IFERROR(IF(INDEX('Consolidated Games'!$M:$M,MATCH(ChangeLog[[#This Row],[ROW_ID]],'Consolidated Games'!$T:$T,0))="","",INDEX('Consolidated Games'!$M:$M,MATCH(ChangeLog[[#This Row],[ROW_ID]],'Consolidated Games'!$T:$T,0))),"")</f>
        <v>GOLD</v>
      </c>
      <c r="P304" s="33" t="str" cm="1">
        <f t="array" ref="P304">IF(NOT(ISNUMBER(ChangeLog[[#This Row],[Clean Row]])),"",IFERROR(IF(INDEX('Consolidated Games'!$J:$J,ChangeLog[[#This Row],[Clean Row]])="","",INDEX('Consolidated Games'!$J:$J,ChangeLog[[#This Row],[Clean Row]])),""))</f>
        <v>CHAN KENG KWANG_x000D_
 TEY CHUN KIAT</v>
      </c>
      <c r="Q304" s="31">
        <v>3082</v>
      </c>
      <c r="R304" s="66">
        <f>IFERROR(MATCH(T304,'Consolidated Games'!$T:$T,0),"—")</f>
        <v>3715</v>
      </c>
      <c r="S304" s="34" t="s">
        <v>7969</v>
      </c>
      <c r="T304">
        <v>3717</v>
      </c>
    </row>
    <row r="305" spans="1:20" x14ac:dyDescent="0.25">
      <c r="A305" s="54">
        <v>301</v>
      </c>
      <c r="B305" s="31" t="s">
        <v>1</v>
      </c>
      <c r="C305" s="31"/>
      <c r="D305" s="31" t="s">
        <v>12686</v>
      </c>
      <c r="E305" s="31" t="str" cm="1">
        <f t="array" ref="E305">IF(NOT(ISNUMBER(ChangeLog[[#This Row],[Orig Row]])),"",IFERROR(INDEX(IF(ChangeLog[[#This Row],[Games]]="SEA Games",'SNOC SEAG'!$A:$A,IF(ChangeLog[[#This Row],[Games]]="Olympic Games",'SNOC OG'!$A:$A,IF(ChangeLog[[#This Row],[Games]]="Commonweatlh Games",'SNOC CW Games'!$A:$A,'SNOC AG'!$A:$A))),ChangeLog[[#This Row],[Orig Row]]),""))</f>
        <v>Peter Gilchrist</v>
      </c>
      <c r="F305" s="31">
        <v>2017</v>
      </c>
      <c r="G305" s="31" t="s">
        <v>6909</v>
      </c>
      <c r="H305" s="35" t="s">
        <v>8051</v>
      </c>
      <c r="I305" s="32" t="str" cm="1">
        <f t="array" ref="I30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05" s="32" t="str" cm="1">
        <f t="array" ref="J30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English Billiards Singles</v>
      </c>
      <c r="K305" s="32" t="str" cm="1">
        <f t="array" ref="K30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5" s="33" t="str">
        <f>IFERROR(IF(INDEX('Consolidated Games'!$D:$D,MATCH(ChangeLog[[#This Row],[ROW_ID]],'Consolidated Games'!$T:$T,0))="","",INDEX('Consolidated Games'!$D:$D,MATCH(ChangeLog[[#This Row],[ROW_ID]],'Consolidated Games'!$T:$T,0))),"")</f>
        <v>CUESPORTS</v>
      </c>
      <c r="M305" s="33" t="str">
        <f>IFERROR(IF(INDEX('Consolidated Games'!$E:$E,MATCH(ChangeLog[[#This Row],[ROW_ID]],'Consolidated Games'!$T:$T,0))="","",INDEX('Consolidated Games'!$E:$E,MATCH(ChangeLog[[#This Row],[ROW_ID]],'Consolidated Games'!$T:$T,0))),"")</f>
        <v>BILLIARDS</v>
      </c>
      <c r="N305" s="33" t="str" cm="1">
        <f t="array" ref="N305">IF(NOT(ISNUMBER(ChangeLog[[#This Row],[Clean Row]])),"",IFERROR(IF(INDEX('Consolidated Games'!$G:$G,ChangeLog[[#This Row],[Clean Row]])="","",INDEX('Consolidated Games'!$G:$G,ChangeLog[[#This Row],[Clean Row]])),""))</f>
        <v>ENGLISH BILLIARDS SINGLES</v>
      </c>
      <c r="O305" s="33" t="str">
        <f>IFERROR(IF(INDEX('Consolidated Games'!$M:$M,MATCH(ChangeLog[[#This Row],[ROW_ID]],'Consolidated Games'!$T:$T,0))="","",INDEX('Consolidated Games'!$M:$M,MATCH(ChangeLog[[#This Row],[ROW_ID]],'Consolidated Games'!$T:$T,0))),"")</f>
        <v>GOLD</v>
      </c>
      <c r="P305" s="33" t="str" cm="1">
        <f t="array" ref="P305">IF(NOT(ISNUMBER(ChangeLog[[#This Row],[Clean Row]])),"",IFERROR(IF(INDEX('Consolidated Games'!$J:$J,ChangeLog[[#This Row],[Clean Row]])="","",INDEX('Consolidated Games'!$J:$J,ChangeLog[[#This Row],[Clean Row]])),""))</f>
        <v>PETER GILCHRIST</v>
      </c>
      <c r="Q305" s="31">
        <v>3083</v>
      </c>
      <c r="R305" s="66">
        <f>IFERROR(MATCH(T305,'Consolidated Games'!$T:$T,0),"—")</f>
        <v>3716</v>
      </c>
      <c r="S305" s="34" t="s">
        <v>7969</v>
      </c>
      <c r="T305">
        <v>3718</v>
      </c>
    </row>
    <row r="306" spans="1:20" x14ac:dyDescent="0.25">
      <c r="A306" s="54">
        <v>302</v>
      </c>
      <c r="B306" s="31" t="s">
        <v>1</v>
      </c>
      <c r="C306" s="31"/>
      <c r="D306" s="31" t="s">
        <v>12686</v>
      </c>
      <c r="E306" s="31" t="str" cm="1">
        <f t="array" ref="E306">IF(NOT(ISNUMBER(ChangeLog[[#This Row],[Orig Row]])),"",IFERROR(INDEX(IF(ChangeLog[[#This Row],[Games]]="SEA Games",'SNOC SEAG'!$A:$A,IF(ChangeLog[[#This Row],[Games]]="Olympic Games",'SNOC OG'!$A:$A,IF(ChangeLog[[#This Row],[Games]]="Commonweatlh Games",'SNOC CW Games'!$A:$A,'SNOC AG'!$A:$A))),ChangeLog[[#This Row],[Orig Row]]),""))</f>
        <v>Mohamed Elyas Bin Mohamed Yusoff</v>
      </c>
      <c r="F306" s="31">
        <v>2017</v>
      </c>
      <c r="G306" s="31" t="s">
        <v>6909</v>
      </c>
      <c r="H306" s="35" t="s">
        <v>8129</v>
      </c>
      <c r="I306" s="32" t="str" cm="1">
        <f t="array" ref="I30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6" s="32" t="str" cm="1">
        <f t="array" ref="J30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1km</v>
      </c>
      <c r="K306" s="32" t="str" cm="1">
        <f t="array" ref="K30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6" s="33" t="str">
        <f>IFERROR(IF(INDEX('Consolidated Games'!$D:$D,MATCH(ChangeLog[[#This Row],[ROW_ID]],'Consolidated Games'!$T:$T,0))="","",INDEX('Consolidated Games'!$D:$D,MATCH(ChangeLog[[#This Row],[ROW_ID]],'Consolidated Games'!$T:$T,0))),"")</f>
        <v>CYCLING</v>
      </c>
      <c r="M306" s="33" t="str">
        <f>IFERROR(IF(INDEX('Consolidated Games'!$E:$E,MATCH(ChangeLog[[#This Row],[ROW_ID]],'Consolidated Games'!$T:$T,0))="","",INDEX('Consolidated Games'!$E:$E,MATCH(ChangeLog[[#This Row],[ROW_ID]],'Consolidated Games'!$T:$T,0))),"")</f>
        <v>TRACK</v>
      </c>
      <c r="N306" s="33" t="str" cm="1">
        <f t="array" ref="N306">IF(NOT(ISNUMBER(ChangeLog[[#This Row],[Clean Row]])),"",IFERROR(IF(INDEX('Consolidated Games'!$G:$G,ChangeLog[[#This Row],[Clean Row]])="","",INDEX('Consolidated Games'!$G:$G,ChangeLog[[#This Row],[Clean Row]])),""))</f>
        <v>1KM TIME TRIAL</v>
      </c>
      <c r="O306" s="33" t="str">
        <f>IFERROR(IF(INDEX('Consolidated Games'!$M:$M,MATCH(ChangeLog[[#This Row],[ROW_ID]],'Consolidated Games'!$T:$T,0))="","",INDEX('Consolidated Games'!$M:$M,MATCH(ChangeLog[[#This Row],[ROW_ID]],'Consolidated Games'!$T:$T,0))),"")</f>
        <v>BRONZE</v>
      </c>
      <c r="P306" s="33" t="str" cm="1">
        <f t="array" ref="P306">IF(NOT(ISNUMBER(ChangeLog[[#This Row],[Clean Row]])),"",IFERROR(IF(INDEX('Consolidated Games'!$J:$J,ChangeLog[[#This Row],[Clean Row]])="","",INDEX('Consolidated Games'!$J:$J,ChangeLog[[#This Row],[Clean Row]])),""))</f>
        <v>MOHAMED ELYAS BIN MOHAMED YUSOFF</v>
      </c>
      <c r="Q306" s="31">
        <v>3096</v>
      </c>
      <c r="R306" s="66">
        <f>IFERROR(MATCH(T306,'Consolidated Games'!$T:$T,0),"—")</f>
        <v>3717</v>
      </c>
      <c r="S306" s="34" t="s">
        <v>7969</v>
      </c>
      <c r="T306">
        <v>3719</v>
      </c>
    </row>
    <row r="307" spans="1:20" x14ac:dyDescent="0.25">
      <c r="A307" s="54">
        <v>303</v>
      </c>
      <c r="B307" s="31" t="s">
        <v>1</v>
      </c>
      <c r="C307" s="31"/>
      <c r="D307" s="31" t="s">
        <v>12686</v>
      </c>
      <c r="E307" s="31" t="str" cm="1">
        <f t="array" ref="E307">IF(NOT(ISNUMBER(ChangeLog[[#This Row],[Orig Row]])),"",IFERROR(INDEX(IF(ChangeLog[[#This Row],[Games]]="SEA Games",'SNOC SEAG'!$A:$A,IF(ChangeLog[[#This Row],[Games]]="Olympic Games",'SNOC OG'!$A:$A,IF(ChangeLog[[#This Row],[Games]]="Commonweatlh Games",'SNOC CW Games'!$A:$A,'SNOC AG'!$A:$A))),ChangeLog[[#This Row],[Orig Row]]),""))</f>
        <v>Calvin Sim Teck Kwang</v>
      </c>
      <c r="F307" s="31">
        <v>2017</v>
      </c>
      <c r="G307" s="31" t="s">
        <v>6909</v>
      </c>
      <c r="H307" s="35" t="s">
        <v>8129</v>
      </c>
      <c r="I307" s="32" t="str" cm="1">
        <f t="array" ref="I30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7" s="32" t="str" cm="1">
        <f t="array" ref="J30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Omnium (After All 4 Events)</v>
      </c>
      <c r="K307" s="32" t="str" cm="1">
        <f t="array" ref="K30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07" s="33" t="str">
        <f>IFERROR(IF(INDEX('Consolidated Games'!$D:$D,MATCH(ChangeLog[[#This Row],[ROW_ID]],'Consolidated Games'!$T:$T,0))="","",INDEX('Consolidated Games'!$D:$D,MATCH(ChangeLog[[#This Row],[ROW_ID]],'Consolidated Games'!$T:$T,0))),"")</f>
        <v>CYCLING</v>
      </c>
      <c r="M307" s="33" t="str">
        <f>IFERROR(IF(INDEX('Consolidated Games'!$E:$E,MATCH(ChangeLog[[#This Row],[ROW_ID]],'Consolidated Games'!$T:$T,0))="","",INDEX('Consolidated Games'!$E:$E,MATCH(ChangeLog[[#This Row],[ROW_ID]],'Consolidated Games'!$T:$T,0))),"")</f>
        <v>TRACK</v>
      </c>
      <c r="N307" s="33" t="str" cm="1">
        <f t="array" ref="N307">IF(NOT(ISNUMBER(ChangeLog[[#This Row],[Clean Row]])),"",IFERROR(IF(INDEX('Consolidated Games'!$G:$G,ChangeLog[[#This Row],[Clean Row]])="","",INDEX('Consolidated Games'!$G:$G,ChangeLog[[#This Row],[Clean Row]])),""))</f>
        <v>OMNIUM</v>
      </c>
      <c r="O307" s="33" t="str">
        <f>IFERROR(IF(INDEX('Consolidated Games'!$M:$M,MATCH(ChangeLog[[#This Row],[ROW_ID]],'Consolidated Games'!$T:$T,0))="","",INDEX('Consolidated Games'!$M:$M,MATCH(ChangeLog[[#This Row],[ROW_ID]],'Consolidated Games'!$T:$T,0))),"")</f>
        <v>GOLD</v>
      </c>
      <c r="P307" s="33" t="str" cm="1">
        <f t="array" ref="P307">IF(NOT(ISNUMBER(ChangeLog[[#This Row],[Clean Row]])),"",IFERROR(IF(INDEX('Consolidated Games'!$J:$J,ChangeLog[[#This Row],[Clean Row]])="","",INDEX('Consolidated Games'!$J:$J,ChangeLog[[#This Row],[Clean Row]])),""))</f>
        <v>CALVIN SIM TECK KWANG</v>
      </c>
      <c r="Q307" s="31">
        <v>3097</v>
      </c>
      <c r="R307" s="66">
        <f>IFERROR(MATCH(T307,'Consolidated Games'!$T:$T,0),"—")</f>
        <v>3718</v>
      </c>
      <c r="S307" s="34" t="s">
        <v>7969</v>
      </c>
      <c r="T307">
        <v>3720</v>
      </c>
    </row>
    <row r="308" spans="1:20" x14ac:dyDescent="0.25">
      <c r="A308" s="54">
        <v>304</v>
      </c>
      <c r="B308" s="31" t="s">
        <v>1</v>
      </c>
      <c r="C308" s="31"/>
      <c r="D308" s="31" t="s">
        <v>12686</v>
      </c>
      <c r="E308" s="31" t="str" cm="1">
        <f t="array" ref="E308">IF(NOT(ISNUMBER(ChangeLog[[#This Row],[Orig Row]])),"",IFERROR(INDEX(IF(ChangeLog[[#This Row],[Games]]="SEA Games",'SNOC SEAG'!$A:$A,IF(ChangeLog[[#This Row],[Games]]="Olympic Games",'SNOC OG'!$A:$A,IF(ChangeLog[[#This Row],[Games]]="Commonweatlh Games",'SNOC CW Games'!$A:$A,'SNOC AG'!$A:$A))),ChangeLog[[#This Row],[Orig Row]]),""))</f>
        <v>Luo Yiwei</v>
      </c>
      <c r="F308" s="31">
        <v>2017</v>
      </c>
      <c r="G308" s="31" t="s">
        <v>6909</v>
      </c>
      <c r="H308" s="35" t="s">
        <v>8129</v>
      </c>
      <c r="I308" s="32" t="str" cm="1">
        <f t="array" ref="I30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Track</v>
      </c>
      <c r="J308" s="32" t="str" cm="1">
        <f t="array" ref="J30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Omnium_x000D_
 (After All 4 Events)</v>
      </c>
      <c r="K308" s="32" t="str" cm="1">
        <f t="array" ref="K30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08" s="33" t="str">
        <f>IFERROR(IF(INDEX('Consolidated Games'!$D:$D,MATCH(ChangeLog[[#This Row],[ROW_ID]],'Consolidated Games'!$T:$T,0))="","",INDEX('Consolidated Games'!$D:$D,MATCH(ChangeLog[[#This Row],[ROW_ID]],'Consolidated Games'!$T:$T,0))),"")</f>
        <v>CYCLING</v>
      </c>
      <c r="M308" s="33" t="str">
        <f>IFERROR(IF(INDEX('Consolidated Games'!$E:$E,MATCH(ChangeLog[[#This Row],[ROW_ID]],'Consolidated Games'!$T:$T,0))="","",INDEX('Consolidated Games'!$E:$E,MATCH(ChangeLog[[#This Row],[ROW_ID]],'Consolidated Games'!$T:$T,0))),"")</f>
        <v>TRACK</v>
      </c>
      <c r="N308" s="33" t="str" cm="1">
        <f t="array" ref="N308">IF(NOT(ISNUMBER(ChangeLog[[#This Row],[Clean Row]])),"",IFERROR(IF(INDEX('Consolidated Games'!$G:$G,ChangeLog[[#This Row],[Clean Row]])="","",INDEX('Consolidated Games'!$G:$G,ChangeLog[[#This Row],[Clean Row]])),""))</f>
        <v>OMNIUM</v>
      </c>
      <c r="O308" s="33" t="str">
        <f>IFERROR(IF(INDEX('Consolidated Games'!$M:$M,MATCH(ChangeLog[[#This Row],[ROW_ID]],'Consolidated Games'!$T:$T,0))="","",INDEX('Consolidated Games'!$M:$M,MATCH(ChangeLog[[#This Row],[ROW_ID]],'Consolidated Games'!$T:$T,0))),"")</f>
        <v>SILVER</v>
      </c>
      <c r="P308" s="33" t="str" cm="1">
        <f t="array" ref="P308">IF(NOT(ISNUMBER(ChangeLog[[#This Row],[Clean Row]])),"",IFERROR(IF(INDEX('Consolidated Games'!$J:$J,ChangeLog[[#This Row],[Clean Row]])="","",INDEX('Consolidated Games'!$J:$J,ChangeLog[[#This Row],[Clean Row]])),""))</f>
        <v>LUO YIWEI</v>
      </c>
      <c r="Q308" s="31">
        <v>3098</v>
      </c>
      <c r="R308" s="66">
        <f>IFERROR(MATCH(T308,'Consolidated Games'!$T:$T,0),"—")</f>
        <v>3719</v>
      </c>
      <c r="S308" s="34" t="s">
        <v>7969</v>
      </c>
      <c r="T308">
        <v>3721</v>
      </c>
    </row>
    <row r="309" spans="1:20" ht="78.75" x14ac:dyDescent="0.25">
      <c r="A309" s="54">
        <v>305</v>
      </c>
      <c r="B309" s="31" t="s">
        <v>1</v>
      </c>
      <c r="C309" s="31" t="s">
        <v>7970</v>
      </c>
      <c r="D309" s="31" t="s">
        <v>12686</v>
      </c>
      <c r="E309" s="31" t="str" cm="1">
        <f t="array" ref="E309">IF(NOT(ISNUMBER(ChangeLog[[#This Row],[Orig Row]])),"",IFERROR(INDEX(IF(ChangeLog[[#This Row],[Games]]="SEA Games",'SNOC SEAG'!$A:$A,IF(ChangeLog[[#This Row],[Games]]="Olympic Games",'SNOC OG'!$A:$A,IF(ChangeLog[[#This Row],[Games]]="Commonweatlh Games",'SNOC CW Games'!$A:$A,'SNOC AG'!$A:$A))),ChangeLog[[#This Row],[Orig Row]]),""))</f>
        <v>Akash Prebhash Chandra, Dineshraj Naidu S/O Vijayan Naidu, Enrico Elifh Abdul Lathif Marican, Hazmi Bin Mohamed Ibrahim, Jaspal Singh Grewal, Gary Lee Quan Hua, Mohammed Sabri Bin Yuhari, Muhammad Aidil Bin Ibrahim, Muhammad Fazly Bin Abdul Rahman, Muhamma Fazri Mohamed Jailani, Muhammad Hafiz Bin Abdul Rased, Muhammad Farhan Bin Kamsani, Norman Teo, Nur Ashriq Ferdaus Bin Zul'kepli, Silas Abdul Razak Bin Noor Shah, Tan Yi Ru, Vanderput Ian James Valence, Wee Wei Xuan</v>
      </c>
      <c r="F309" s="31">
        <v>2017</v>
      </c>
      <c r="G309" s="31" t="s">
        <v>6909</v>
      </c>
      <c r="H309" s="35" t="s">
        <v>8126</v>
      </c>
      <c r="I309" s="32" t="str" cm="1">
        <f t="array" ref="I30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Hockey-Field</v>
      </c>
      <c r="J309" s="32" t="str" cm="1">
        <f t="array" ref="J30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09" s="32" t="str" cm="1">
        <f t="array" ref="K30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09" s="33" t="str">
        <f>IFERROR(IF(INDEX('Consolidated Games'!$D:$D,MATCH(ChangeLog[[#This Row],[ROW_ID]],'Consolidated Games'!$T:$T,0))="","",INDEX('Consolidated Games'!$D:$D,MATCH(ChangeLog[[#This Row],[ROW_ID]],'Consolidated Games'!$T:$T,0))),"")</f>
        <v>HOCKEY</v>
      </c>
      <c r="M309" s="33" t="str">
        <f>IFERROR(IF(INDEX('Consolidated Games'!$E:$E,MATCH(ChangeLog[[#This Row],[ROW_ID]],'Consolidated Games'!$T:$T,0))="","",INDEX('Consolidated Games'!$E:$E,MATCH(ChangeLog[[#This Row],[ROW_ID]],'Consolidated Games'!$T:$T,0))),"")</f>
        <v>FIELD</v>
      </c>
      <c r="N309" s="33" t="str" cm="1">
        <f t="array" ref="N309">IF(NOT(ISNUMBER(ChangeLog[[#This Row],[Clean Row]])),"",IFERROR(IF(INDEX('Consolidated Games'!$G:$G,ChangeLog[[#This Row],[Clean Row]])="","",INDEX('Consolidated Games'!$G:$G,ChangeLog[[#This Row],[Clean Row]])),""))</f>
        <v>TEAM</v>
      </c>
      <c r="O309" s="33" t="str">
        <f>IFERROR(IF(INDEX('Consolidated Games'!$M:$M,MATCH(ChangeLog[[#This Row],[ROW_ID]],'Consolidated Games'!$T:$T,0))="","",INDEX('Consolidated Games'!$M:$M,MATCH(ChangeLog[[#This Row],[ROW_ID]],'Consolidated Games'!$T:$T,0))),"")</f>
        <v>BRONZE</v>
      </c>
      <c r="P309" s="33" t="str" cm="1">
        <f t="array" ref="P309">IF(NOT(ISNUMBER(ChangeLog[[#This Row],[Clean Row]])),"",IFERROR(IF(INDEX('Consolidated Games'!$J:$J,ChangeLog[[#This Row],[Clean Row]])="","",INDEX('Consolidated Games'!$J:$J,ChangeLog[[#This Row],[Clean Row]])),""))</f>
        <v>AKASH PREBHASH CHANDRA_x000D_
 DINESHRAJ NAIDU S/O VIJAYAN NAIDU_x000D_
 ENRICO ELIFH ABDUL LATHIF MARICAN_x000D_
 HAZMI BIN MOHAMED IBRAHIM_x000D_
 JASPAL SINGH GREWAL_x000D_
 GARY LEE QUAN HUA_x000D_
 MOHAMMED SABRI BIN YUHARI_x000D_
 MUHAMMAD AIDIL BIN IBRAHIM_x000D_
 MUHAMMAD FAZLY BIN ABDUL RAHMAN_x000D_
 MUHAMMA FAZRI MOHAMED JAILANI_x000D_
 MUHAMMAD HAFIZ BIN ABDUL RASED_x000D_
 MUHAMMAD FARHAN BIN KAMSANI_x000D_
 NORMAN TEO_x000D_
 NUR ASHRIQ FERDAUS BIN ZUL'KEPLI_x000D_
 SILAS ABDUL RAZAK BIN NOOR SHAH_x000D_
 TAN YI RU_x000D_
 VANDERPUT IAN JAMES VALENCE_x000D_
 WEE WEI XUAN</v>
      </c>
      <c r="Q309" s="31">
        <v>3126</v>
      </c>
      <c r="R309" s="66">
        <f>IFERROR(MATCH(T309,'Consolidated Games'!$T:$T,0),"—")</f>
        <v>3735</v>
      </c>
      <c r="S309" s="67" t="s">
        <v>8133</v>
      </c>
      <c r="T309">
        <v>3737</v>
      </c>
    </row>
    <row r="310" spans="1:20" ht="78.75" x14ac:dyDescent="0.25">
      <c r="A310" s="54">
        <v>306</v>
      </c>
      <c r="B310" s="31" t="s">
        <v>1</v>
      </c>
      <c r="C310" s="31" t="s">
        <v>7970</v>
      </c>
      <c r="D310" s="31" t="s">
        <v>12686</v>
      </c>
      <c r="E310" s="31" t="str" cm="1">
        <f t="array" ref="E310">IF(NOT(ISNUMBER(ChangeLog[[#This Row],[Orig Row]])),"",IFERROR(INDEX(IF(ChangeLog[[#This Row],[Games]]="SEA Games",'SNOC SEAG'!$A:$A,IF(ChangeLog[[#This Row],[Games]]="Olympic Games",'SNOC OG'!$A:$A,IF(ChangeLog[[#This Row],[Games]]="Commonweatlh Games",'SNOC CW Games'!$A:$A,'SNOC AG'!$A:$A))),ChangeLog[[#This Row],[Orig Row]]),""))</f>
        <v>Ivy Chan Ai Wei,_Cheryll Chia,_Chua Xinni,_Felissa Lai Shiqi,_Hajaratih Binte Johana,_Ho Puay Ling,_Jerelee Ong _Yan Ting,_Rhys Wong _Sze Hwee,_Nur Atiqah Binte Abdullah @ Abdull Rahim,_Nur Syaheeza Binte Mohd Jefri,_Nurul Sofia Atikah Binte Saban,_Syasya Rifqah Binte Sanip,_Tam Wan Ting,_Taylor Liu Yutong,_Tiffany Ong Zi Ting,_Toh Li Min,_Laura Tan Si Ru,_Gene Leck Yuan Jie</v>
      </c>
      <c r="F310" s="31">
        <v>2017</v>
      </c>
      <c r="G310" s="31" t="s">
        <v>6909</v>
      </c>
      <c r="H310" s="35" t="s">
        <v>8126</v>
      </c>
      <c r="I310" s="32" t="str" cm="1">
        <f t="array" ref="I31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Hockey-Field</v>
      </c>
      <c r="J310" s="32" t="str" cm="1">
        <f t="array" ref="J31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310" s="32" t="str" cm="1">
        <f t="array" ref="K31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10" s="33" t="str">
        <f>IFERROR(IF(INDEX('Consolidated Games'!$D:$D,MATCH(ChangeLog[[#This Row],[ROW_ID]],'Consolidated Games'!$T:$T,0))="","",INDEX('Consolidated Games'!$D:$D,MATCH(ChangeLog[[#This Row],[ROW_ID]],'Consolidated Games'!$T:$T,0))),"")</f>
        <v>HOCKEY</v>
      </c>
      <c r="M310" s="33" t="str">
        <f>IFERROR(IF(INDEX('Consolidated Games'!$E:$E,MATCH(ChangeLog[[#This Row],[ROW_ID]],'Consolidated Games'!$T:$T,0))="","",INDEX('Consolidated Games'!$E:$E,MATCH(ChangeLog[[#This Row],[ROW_ID]],'Consolidated Games'!$T:$T,0))),"")</f>
        <v>FIELD</v>
      </c>
      <c r="N310" s="33" t="str" cm="1">
        <f t="array" ref="N310">IF(NOT(ISNUMBER(ChangeLog[[#This Row],[Clean Row]])),"",IFERROR(IF(INDEX('Consolidated Games'!$G:$G,ChangeLog[[#This Row],[Clean Row]])="","",INDEX('Consolidated Games'!$G:$G,ChangeLog[[#This Row],[Clean Row]])),""))</f>
        <v>TEAM</v>
      </c>
      <c r="O310" s="33" t="str">
        <f>IFERROR(IF(INDEX('Consolidated Games'!$M:$M,MATCH(ChangeLog[[#This Row],[ROW_ID]],'Consolidated Games'!$T:$T,0))="","",INDEX('Consolidated Games'!$M:$M,MATCH(ChangeLog[[#This Row],[ROW_ID]],'Consolidated Games'!$T:$T,0))),"")</f>
        <v>BRONZE</v>
      </c>
      <c r="P310" s="33" t="str" cm="1">
        <f t="array" ref="P310">IF(NOT(ISNUMBER(ChangeLog[[#This Row],[Clean Row]])),"",IFERROR(IF(INDEX('Consolidated Games'!$J:$J,ChangeLog[[#This Row],[Clean Row]])="","",INDEX('Consolidated Games'!$J:$J,ChangeLog[[#This Row],[Clean Row]])),""))</f>
        <v>IVY CHAN AI WEI
CHERYLL CHIA
CHUA XINNI
FELISSA LAI SHIQI
HAJARATIH BINTE JOHANA
HO PUAY LING
JERELEE ONG YAN TING
RHYS WONG SZE HWEE
NUR ATIQAH BINTE ABDULLAH @ ABDULL RAHIM
NUR SYAHEEZA BINTE MOHD JEFRI
NURUL SOFIA ATIKAH BINTE SABAN
SYASYA RIFQAH BINTE SANIP
TAM WAN TING
TAYLOR LIU YUTONG
TIFFANY ONG ZI TING
TOH LI MIN
LAURA TAN SI RU
GENE LECK YUAN JIE</v>
      </c>
      <c r="Q310" s="31">
        <v>3127</v>
      </c>
      <c r="R310" s="66">
        <f>IFERROR(MATCH(T310,'Consolidated Games'!$T:$T,0),"—")</f>
        <v>3736</v>
      </c>
      <c r="S310" s="67" t="s">
        <v>8133</v>
      </c>
      <c r="T310">
        <v>3738</v>
      </c>
    </row>
    <row r="311" spans="1:20" ht="255" customHeight="1" x14ac:dyDescent="0.25">
      <c r="A311" s="54">
        <v>307</v>
      </c>
      <c r="B311" s="31" t="s">
        <v>1</v>
      </c>
      <c r="C311" s="31" t="s">
        <v>7970</v>
      </c>
      <c r="D311" s="31" t="s">
        <v>12686</v>
      </c>
      <c r="E311" s="31" t="str" cm="1">
        <f t="array" ref="E311">IF(NOT(ISNUMBER(ChangeLog[[#This Row],[Orig Row]])),"",IFERROR(INDEX(IF(ChangeLog[[#This Row],[Games]]="SEA Games",'SNOC SEAG'!$A:$A,IF(ChangeLog[[#This Row],[Games]]="Olympic Games",'SNOC OG'!$A:$A,IF(ChangeLog[[#This Row],[Games]]="Commonweatlh Games",'SNOC CW Games'!$A:$A,'SNOC AG'!$A:$A))),ChangeLog[[#This Row],[Orig Row]]),""))</f>
        <v>Francis Fong</v>
      </c>
      <c r="F311" s="31">
        <v>2017</v>
      </c>
      <c r="G311" s="31" t="s">
        <v>7520</v>
      </c>
      <c r="H311" s="35" t="s">
        <v>8135</v>
      </c>
      <c r="I311" s="32" t="str" cm="1">
        <f t="array" ref="I31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11" s="32" t="str" cm="1">
        <f t="array" ref="J31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100m Backstroke</v>
      </c>
      <c r="K311" s="32" t="str" cm="1">
        <f t="array" ref="K31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1" s="33" t="str">
        <f>IFERROR(IF(INDEX('Consolidated Games'!$D:$D,MATCH(ChangeLog[[#This Row],[ROW_ID]],'Consolidated Games'!$T:$T,0))="","",INDEX('Consolidated Games'!$D:$D,MATCH(ChangeLog[[#This Row],[ROW_ID]],'Consolidated Games'!$T:$T,0))),"")</f>
        <v>SWIMMING</v>
      </c>
      <c r="M311" s="33" t="str">
        <f>IFERROR(IF(INDEX('Consolidated Games'!$E:$E,MATCH(ChangeLog[[#This Row],[ROW_ID]],'Consolidated Games'!$T:$T,0))="","",INDEX('Consolidated Games'!$E:$E,MATCH(ChangeLog[[#This Row],[ROW_ID]],'Consolidated Games'!$T:$T,0))),"")</f>
        <v>SWIMMING</v>
      </c>
      <c r="N311" s="33" t="str" cm="1">
        <f t="array" ref="N311">IF(NOT(ISNUMBER(ChangeLog[[#This Row],[Clean Row]])),"",IFERROR(IF(INDEX('Consolidated Games'!$G:$G,ChangeLog[[#This Row],[Clean Row]])="","",INDEX('Consolidated Games'!$G:$G,ChangeLog[[#This Row],[Clean Row]])),""))</f>
        <v>100M BACKSTROKE</v>
      </c>
      <c r="O311" s="33" t="str">
        <f>IFERROR(IF(INDEX('Consolidated Games'!$M:$M,MATCH(ChangeLog[[#This Row],[ROW_ID]],'Consolidated Games'!$T:$T,0))="","",INDEX('Consolidated Games'!$M:$M,MATCH(ChangeLog[[#This Row],[ROW_ID]],'Consolidated Games'!$T:$T,0))),"")</f>
        <v>BRONZE</v>
      </c>
      <c r="P311" s="33" t="str" cm="1">
        <f t="array" ref="P311">IF(NOT(ISNUMBER(ChangeLog[[#This Row],[Clean Row]])),"",IFERROR(IF(INDEX('Consolidated Games'!$J:$J,ChangeLog[[#This Row],[Clean Row]])="","",INDEX('Consolidated Games'!$J:$J,ChangeLog[[#This Row],[Clean Row]])),""))</f>
        <v>FRANCIS FONG</v>
      </c>
      <c r="Q311" s="31">
        <v>3212</v>
      </c>
      <c r="R311" s="66">
        <f>IFERROR(MATCH(T311,'Consolidated Games'!$T:$T,0),"—")</f>
        <v>3634</v>
      </c>
      <c r="S311" s="34" t="s">
        <v>7969</v>
      </c>
      <c r="T311">
        <v>3636</v>
      </c>
    </row>
    <row r="312" spans="1:20" ht="31.5" x14ac:dyDescent="0.25">
      <c r="A312" s="54">
        <v>308</v>
      </c>
      <c r="B312" s="31" t="s">
        <v>1</v>
      </c>
      <c r="C312" s="31"/>
      <c r="D312" s="31" t="s">
        <v>12686</v>
      </c>
      <c r="E312" s="31" t="str" cm="1">
        <f t="array" ref="E312">IF(NOT(ISNUMBER(ChangeLog[[#This Row],[Orig Row]])),"",IFERROR(INDEX(IF(ChangeLog[[#This Row],[Games]]="SEA Games",'SNOC SEAG'!$A:$A,IF(ChangeLog[[#This Row],[Games]]="Olympic Games",'SNOC OG'!$A:$A,IF(ChangeLog[[#This Row],[Games]]="Commonweatlh Games",'SNOC CW Games'!$A:$A,'SNOC AG'!$A:$A))),ChangeLog[[#This Row],[Orig Row]]),""))</f>
        <v>Yu Shuran</v>
      </c>
      <c r="F312" s="31">
        <v>2017</v>
      </c>
      <c r="G312" s="31" t="s">
        <v>6909</v>
      </c>
      <c r="H312" s="35" t="s">
        <v>8137</v>
      </c>
      <c r="I312" s="32" t="str" cm="1">
        <f t="array" ref="I31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Figure Skating</v>
      </c>
      <c r="J312" s="32" t="str" cm="1">
        <f t="array" ref="J31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Free Skating</v>
      </c>
      <c r="K312" s="32" t="str" cm="1">
        <f t="array" ref="K31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12" s="33" t="str">
        <f>IFERROR(IF(INDEX('Consolidated Games'!$D:$D,MATCH(ChangeLog[[#This Row],[ROW_ID]],'Consolidated Games'!$T:$T,0))="","",INDEX('Consolidated Games'!$D:$D,MATCH(ChangeLog[[#This Row],[ROW_ID]],'Consolidated Games'!$T:$T,0))),"")</f>
        <v>ICE SKATING</v>
      </c>
      <c r="M312" s="33" t="str">
        <f>IFERROR(IF(INDEX('Consolidated Games'!$E:$E,MATCH(ChangeLog[[#This Row],[ROW_ID]],'Consolidated Games'!$T:$T,0))="","",INDEX('Consolidated Games'!$E:$E,MATCH(ChangeLog[[#This Row],[ROW_ID]],'Consolidated Games'!$T:$T,0))),"")</f>
        <v>FIGURE SKATING</v>
      </c>
      <c r="N312" s="33" t="str" cm="1">
        <f t="array" ref="N312">IF(NOT(ISNUMBER(ChangeLog[[#This Row],[Clean Row]])),"",IFERROR(IF(INDEX('Consolidated Games'!$G:$G,ChangeLog[[#This Row],[Clean Row]])="","",INDEX('Consolidated Games'!$G:$G,ChangeLog[[#This Row],[Clean Row]])),""))</f>
        <v>SINGLES</v>
      </c>
      <c r="O312" s="33" t="str">
        <f>IFERROR(IF(INDEX('Consolidated Games'!$M:$M,MATCH(ChangeLog[[#This Row],[ROW_ID]],'Consolidated Games'!$T:$T,0))="","",INDEX('Consolidated Games'!$M:$M,MATCH(ChangeLog[[#This Row],[ROW_ID]],'Consolidated Games'!$T:$T,0))),"")</f>
        <v>GOLD</v>
      </c>
      <c r="P312" s="33" t="str" cm="1">
        <f t="array" ref="P312">IF(NOT(ISNUMBER(ChangeLog[[#This Row],[Clean Row]])),"",IFERROR(IF(INDEX('Consolidated Games'!$J:$J,ChangeLog[[#This Row],[Clean Row]])="","",INDEX('Consolidated Games'!$J:$J,ChangeLog[[#This Row],[Clean Row]])),""))</f>
        <v>YU SHURAN</v>
      </c>
      <c r="Q312" s="31">
        <v>3128</v>
      </c>
      <c r="R312" s="66">
        <f>IFERROR(MATCH(T312,'Consolidated Games'!$T:$T,0),"—")</f>
        <v>3737</v>
      </c>
      <c r="S312" s="34" t="s">
        <v>7969</v>
      </c>
      <c r="T312">
        <v>3739</v>
      </c>
    </row>
    <row r="313" spans="1:20" ht="31.5" x14ac:dyDescent="0.25">
      <c r="A313" s="54">
        <v>309</v>
      </c>
      <c r="B313" s="31" t="s">
        <v>1</v>
      </c>
      <c r="C313" s="31"/>
      <c r="D313" s="31" t="s">
        <v>12686</v>
      </c>
      <c r="E313" s="31" t="str" cm="1">
        <f t="array" ref="E313">IF(NOT(ISNUMBER(ChangeLog[[#This Row],[Orig Row]])),"",IFERROR(INDEX(IF(ChangeLog[[#This Row],[Games]]="SEA Games",'SNOC SEAG'!$A:$A,IF(ChangeLog[[#This Row],[Games]]="Olympic Games",'SNOC OG'!$A:$A,IF(ChangeLog[[#This Row],[Games]]="Commonweatlh Games",'SNOC CW Games'!$A:$A,'SNOC AG'!$A:$A))),ChangeLog[[#This Row],[Orig Row]]),""))</f>
        <v>Chloe Ing Xuan Ling</v>
      </c>
      <c r="F313" s="31">
        <v>2017</v>
      </c>
      <c r="G313" s="31" t="s">
        <v>6909</v>
      </c>
      <c r="H313" s="35" t="s">
        <v>8137</v>
      </c>
      <c r="I313" s="32" t="str" cm="1">
        <f t="array" ref="I31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Figure Skating</v>
      </c>
      <c r="J313" s="32" t="str" cm="1">
        <f t="array" ref="J31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Individual Free Skating</v>
      </c>
      <c r="K313" s="32" t="str" cm="1">
        <f t="array" ref="K31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3" s="33" t="str">
        <f>IFERROR(IF(INDEX('Consolidated Games'!$D:$D,MATCH(ChangeLog[[#This Row],[ROW_ID]],'Consolidated Games'!$T:$T,0))="","",INDEX('Consolidated Games'!$D:$D,MATCH(ChangeLog[[#This Row],[ROW_ID]],'Consolidated Games'!$T:$T,0))),"")</f>
        <v>ICE SKATING</v>
      </c>
      <c r="M313" s="33" t="str">
        <f>IFERROR(IF(INDEX('Consolidated Games'!$E:$E,MATCH(ChangeLog[[#This Row],[ROW_ID]],'Consolidated Games'!$T:$T,0))="","",INDEX('Consolidated Games'!$E:$E,MATCH(ChangeLog[[#This Row],[ROW_ID]],'Consolidated Games'!$T:$T,0))),"")</f>
        <v>FIGURE SKATING</v>
      </c>
      <c r="N313" s="33" t="str" cm="1">
        <f t="array" ref="N313">IF(NOT(ISNUMBER(ChangeLog[[#This Row],[Clean Row]])),"",IFERROR(IF(INDEX('Consolidated Games'!$G:$G,ChangeLog[[#This Row],[Clean Row]])="","",INDEX('Consolidated Games'!$G:$G,ChangeLog[[#This Row],[Clean Row]])),""))</f>
        <v>SINGLES</v>
      </c>
      <c r="O313" s="33" t="str">
        <f>IFERROR(IF(INDEX('Consolidated Games'!$M:$M,MATCH(ChangeLog[[#This Row],[ROW_ID]],'Consolidated Games'!$T:$T,0))="","",INDEX('Consolidated Games'!$M:$M,MATCH(ChangeLog[[#This Row],[ROW_ID]],'Consolidated Games'!$T:$T,0))),"")</f>
        <v>SILVER</v>
      </c>
      <c r="P313" s="33" t="str" cm="1">
        <f t="array" ref="P313">IF(NOT(ISNUMBER(ChangeLog[[#This Row],[Clean Row]])),"",IFERROR(IF(INDEX('Consolidated Games'!$J:$J,ChangeLog[[#This Row],[Clean Row]])="","",INDEX('Consolidated Games'!$J:$J,ChangeLog[[#This Row],[Clean Row]])),""))</f>
        <v>CHLOE ING XUAN LING</v>
      </c>
      <c r="Q313" s="31">
        <v>3129</v>
      </c>
      <c r="R313" s="66">
        <f>IFERROR(MATCH(T313,'Consolidated Games'!$T:$T,0),"—")</f>
        <v>3738</v>
      </c>
      <c r="S313" s="34" t="s">
        <v>7969</v>
      </c>
      <c r="T313">
        <v>3740</v>
      </c>
    </row>
    <row r="314" spans="1:20" ht="31.5" x14ac:dyDescent="0.25">
      <c r="A314" s="54">
        <v>310</v>
      </c>
      <c r="B314" s="31" t="s">
        <v>1</v>
      </c>
      <c r="C314" s="31"/>
      <c r="D314" s="31" t="s">
        <v>12686</v>
      </c>
      <c r="E314" s="31" t="str" cm="1">
        <f t="array" ref="E314">IF(NOT(ISNUMBER(ChangeLog[[#This Row],[Orig Row]])),"",IFERROR(INDEX(IF(ChangeLog[[#This Row],[Games]]="SEA Games",'SNOC SEAG'!$A:$A,IF(ChangeLog[[#This Row],[Games]]="Olympic Games",'SNOC OG'!$A:$A,IF(ChangeLog[[#This Row],[Games]]="Commonweatlh Games",'SNOC CW Games'!$A:$A,'SNOC AG'!$A:$A))),ChangeLog[[#This Row],[Orig Row]]),""))</f>
        <v>Cheyenne Goh</v>
      </c>
      <c r="F314" s="31">
        <v>2017</v>
      </c>
      <c r="G314" s="31" t="s">
        <v>6909</v>
      </c>
      <c r="H314" s="35" t="s">
        <v>8140</v>
      </c>
      <c r="I314" s="32" t="str" cm="1">
        <f t="array" ref="I31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4" s="32" t="str" cm="1">
        <f t="array" ref="J31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500m</v>
      </c>
      <c r="K314" s="32" t="str" cm="1">
        <f t="array" ref="K31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14" s="33" t="str">
        <f>IFERROR(IF(INDEX('Consolidated Games'!$D:$D,MATCH(ChangeLog[[#This Row],[ROW_ID]],'Consolidated Games'!$T:$T,0))="","",INDEX('Consolidated Games'!$D:$D,MATCH(ChangeLog[[#This Row],[ROW_ID]],'Consolidated Games'!$T:$T,0))),"")</f>
        <v>ICE SKATING</v>
      </c>
      <c r="M314" s="33" t="str">
        <f>IFERROR(IF(INDEX('Consolidated Games'!$E:$E,MATCH(ChangeLog[[#This Row],[ROW_ID]],'Consolidated Games'!$T:$T,0))="","",INDEX('Consolidated Games'!$E:$E,MATCH(ChangeLog[[#This Row],[ROW_ID]],'Consolidated Games'!$T:$T,0))),"")</f>
        <v>SHORT TRACK SPEED SKATING</v>
      </c>
      <c r="N314" s="33" t="str" cm="1">
        <f t="array" ref="N314">IF(NOT(ISNUMBER(ChangeLog[[#This Row],[Clean Row]])),"",IFERROR(IF(INDEX('Consolidated Games'!$G:$G,ChangeLog[[#This Row],[Clean Row]])="","",INDEX('Consolidated Games'!$G:$G,ChangeLog[[#This Row],[Clean Row]])),""))</f>
        <v>500M</v>
      </c>
      <c r="O314" s="33" t="str">
        <f>IFERROR(IF(INDEX('Consolidated Games'!$M:$M,MATCH(ChangeLog[[#This Row],[ROW_ID]],'Consolidated Games'!$T:$T,0))="","",INDEX('Consolidated Games'!$M:$M,MATCH(ChangeLog[[#This Row],[ROW_ID]],'Consolidated Games'!$T:$T,0))),"")</f>
        <v>BRONZE</v>
      </c>
      <c r="P314" s="33" t="str" cm="1">
        <f t="array" ref="P314">IF(NOT(ISNUMBER(ChangeLog[[#This Row],[Clean Row]])),"",IFERROR(IF(INDEX('Consolidated Games'!$J:$J,ChangeLog[[#This Row],[Clean Row]])="","",INDEX('Consolidated Games'!$J:$J,ChangeLog[[#This Row],[Clean Row]])),""))</f>
        <v>CHEYENNE GOH</v>
      </c>
      <c r="Q314" s="31">
        <v>3130</v>
      </c>
      <c r="R314" s="66">
        <f>IFERROR(MATCH(T314,'Consolidated Games'!$T:$T,0),"—")</f>
        <v>3739</v>
      </c>
      <c r="S314" s="34" t="s">
        <v>7969</v>
      </c>
      <c r="T314">
        <v>3741</v>
      </c>
    </row>
    <row r="315" spans="1:20" ht="31.5" x14ac:dyDescent="0.25">
      <c r="A315" s="54">
        <v>311</v>
      </c>
      <c r="B315" s="31" t="s">
        <v>1</v>
      </c>
      <c r="C315" s="31"/>
      <c r="D315" s="31" t="s">
        <v>12686</v>
      </c>
      <c r="E315" s="31" t="str" cm="1">
        <f t="array" ref="E315">IF(NOT(ISNUMBER(ChangeLog[[#This Row],[Orig Row]])),"",IFERROR(INDEX(IF(ChangeLog[[#This Row],[Games]]="SEA Games",'SNOC SEAG'!$A:$A,IF(ChangeLog[[#This Row],[Games]]="Olympic Games",'SNOC OG'!$A:$A,IF(ChangeLog[[#This Row],[Games]]="Commonweatlh Games",'SNOC CW Games'!$A:$A,'SNOC AG'!$A:$A))),ChangeLog[[#This Row],[Orig Row]]),""))</f>
        <v>Cheyenne Goh</v>
      </c>
      <c r="F315" s="31">
        <v>2017</v>
      </c>
      <c r="G315" s="31" t="s">
        <v>6909</v>
      </c>
      <c r="H315" s="35" t="s">
        <v>8140</v>
      </c>
      <c r="I315" s="32" t="str" cm="1">
        <f t="array" ref="I31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5" s="32" t="str" cm="1">
        <f t="array" ref="J31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Women√¢ÀÜ≈°√É¬Øs 1000m</v>
      </c>
      <c r="K315" s="32" t="str" cm="1">
        <f t="array" ref="K31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5" s="33" t="str">
        <f>IFERROR(IF(INDEX('Consolidated Games'!$D:$D,MATCH(ChangeLog[[#This Row],[ROW_ID]],'Consolidated Games'!$T:$T,0))="","",INDEX('Consolidated Games'!$D:$D,MATCH(ChangeLog[[#This Row],[ROW_ID]],'Consolidated Games'!$T:$T,0))),"")</f>
        <v>ICE SKATING</v>
      </c>
      <c r="M315" s="33" t="str">
        <f>IFERROR(IF(INDEX('Consolidated Games'!$E:$E,MATCH(ChangeLog[[#This Row],[ROW_ID]],'Consolidated Games'!$T:$T,0))="","",INDEX('Consolidated Games'!$E:$E,MATCH(ChangeLog[[#This Row],[ROW_ID]],'Consolidated Games'!$T:$T,0))),"")</f>
        <v>SHORT TRACK SPEED SKATING</v>
      </c>
      <c r="N315" s="33" t="str" cm="1">
        <f t="array" ref="N315">IF(NOT(ISNUMBER(ChangeLog[[#This Row],[Clean Row]])),"",IFERROR(IF(INDEX('Consolidated Games'!$G:$G,ChangeLog[[#This Row],[Clean Row]])="","",INDEX('Consolidated Games'!$G:$G,ChangeLog[[#This Row],[Clean Row]])),""))</f>
        <v>1000M</v>
      </c>
      <c r="O315" s="33" t="str">
        <f>IFERROR(IF(INDEX('Consolidated Games'!$M:$M,MATCH(ChangeLog[[#This Row],[ROW_ID]],'Consolidated Games'!$T:$T,0))="","",INDEX('Consolidated Games'!$M:$M,MATCH(ChangeLog[[#This Row],[ROW_ID]],'Consolidated Games'!$T:$T,0))),"")</f>
        <v>SILVER</v>
      </c>
      <c r="P315" s="33" t="str" cm="1">
        <f t="array" ref="P315">IF(NOT(ISNUMBER(ChangeLog[[#This Row],[Clean Row]])),"",IFERROR(IF(INDEX('Consolidated Games'!$J:$J,ChangeLog[[#This Row],[Clean Row]])="","",INDEX('Consolidated Games'!$J:$J,ChangeLog[[#This Row],[Clean Row]])),""))</f>
        <v>CHEYENNE GOH</v>
      </c>
      <c r="Q315" s="31">
        <v>3131</v>
      </c>
      <c r="R315" s="66">
        <f>IFERROR(MATCH(T315,'Consolidated Games'!$T:$T,0),"—")</f>
        <v>3740</v>
      </c>
      <c r="S315" s="34" t="s">
        <v>7969</v>
      </c>
      <c r="T315">
        <v>3742</v>
      </c>
    </row>
    <row r="316" spans="1:20" ht="31.5" x14ac:dyDescent="0.25">
      <c r="A316" s="54">
        <v>312</v>
      </c>
      <c r="B316" s="31" t="s">
        <v>1</v>
      </c>
      <c r="C316" s="31"/>
      <c r="D316" s="31" t="s">
        <v>12686</v>
      </c>
      <c r="E316" s="31" t="str" cm="1">
        <f t="array" ref="E316">IF(NOT(ISNUMBER(ChangeLog[[#This Row],[Orig Row]])),"",IFERROR(INDEX(IF(ChangeLog[[#This Row],[Games]]="SEA Games",'SNOC SEAG'!$A:$A,IF(ChangeLog[[#This Row],[Games]]="Olympic Games",'SNOC OG'!$A:$A,IF(ChangeLog[[#This Row],[Games]]="Commonweatlh Games",'SNOC CW Games'!$A:$A,'SNOC AG'!$A:$A))),ChangeLog[[#This Row],[Orig Row]]),""))</f>
        <v>Cheyenne Goh, Victoria Chin, Suvian Chua, Danielle Han Xinyun, Deanna Jacqueline See Zhen</v>
      </c>
      <c r="F316" s="31">
        <v>2017</v>
      </c>
      <c r="G316" s="31" t="s">
        <v>7975</v>
      </c>
      <c r="H316" s="35" t="s">
        <v>8140</v>
      </c>
      <c r="I316" s="32" t="str" cm="1">
        <f t="array" ref="I31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6" s="32" t="str" cm="1">
        <f t="array" ref="J31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16" s="32" t="str" cm="1">
        <f t="array" ref="K31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6" s="33" t="str">
        <f>IFERROR(IF(INDEX('Consolidated Games'!$D:$D,MATCH(ChangeLog[[#This Row],[ROW_ID]],'Consolidated Games'!$T:$T,0))="","",INDEX('Consolidated Games'!$D:$D,MATCH(ChangeLog[[#This Row],[ROW_ID]],'Consolidated Games'!$T:$T,0))),"")</f>
        <v>ICE SKATING</v>
      </c>
      <c r="M316" s="33" t="str">
        <f>IFERROR(IF(INDEX('Consolidated Games'!$E:$E,MATCH(ChangeLog[[#This Row],[ROW_ID]],'Consolidated Games'!$T:$T,0))="","",INDEX('Consolidated Games'!$E:$E,MATCH(ChangeLog[[#This Row],[ROW_ID]],'Consolidated Games'!$T:$T,0))),"")</f>
        <v>SHORT TRACK SPEED SKATING</v>
      </c>
      <c r="N316" s="33" t="str" cm="1">
        <f t="array" ref="N316">IF(NOT(ISNUMBER(ChangeLog[[#This Row],[Clean Row]])),"",IFERROR(IF(INDEX('Consolidated Games'!$G:$G,ChangeLog[[#This Row],[Clean Row]])="","",INDEX('Consolidated Games'!$G:$G,ChangeLog[[#This Row],[Clean Row]])),""))</f>
        <v>3000M RELAY</v>
      </c>
      <c r="O316" s="33" t="str">
        <f>IFERROR(IF(INDEX('Consolidated Games'!$M:$M,MATCH(ChangeLog[[#This Row],[ROW_ID]],'Consolidated Games'!$T:$T,0))="","",INDEX('Consolidated Games'!$M:$M,MATCH(ChangeLog[[#This Row],[ROW_ID]],'Consolidated Games'!$T:$T,0))),"")</f>
        <v>SILVER</v>
      </c>
      <c r="P316" s="33" t="str" cm="1">
        <f t="array" ref="P316">IF(NOT(ISNUMBER(ChangeLog[[#This Row],[Clean Row]])),"",IFERROR(IF(INDEX('Consolidated Games'!$J:$J,ChangeLog[[#This Row],[Clean Row]])="","",INDEX('Consolidated Games'!$J:$J,ChangeLog[[#This Row],[Clean Row]])),""))</f>
        <v>CHEYENNE GOH_x000D_
 VICTORIA CHIN_x000D_
 SUVIAN CHUA_x000D_
 DANIELLE HAN XINYUN_x000D_
 DEANNA JACQUELINE SEE ZHEN</v>
      </c>
      <c r="Q316" s="31">
        <v>3132</v>
      </c>
      <c r="R316" s="66">
        <f>IFERROR(MATCH(T316,'Consolidated Games'!$T:$T,0),"—")</f>
        <v>3741</v>
      </c>
      <c r="S316" s="34" t="s">
        <v>7969</v>
      </c>
      <c r="T316">
        <v>3743</v>
      </c>
    </row>
    <row r="317" spans="1:20" ht="31.5" x14ac:dyDescent="0.25">
      <c r="A317" s="54">
        <v>313</v>
      </c>
      <c r="B317" s="31" t="s">
        <v>1</v>
      </c>
      <c r="C317" s="31"/>
      <c r="D317" s="31" t="s">
        <v>12686</v>
      </c>
      <c r="E317" s="31" t="str" cm="1">
        <f t="array" ref="E317">IF(NOT(ISNUMBER(ChangeLog[[#This Row],[Orig Row]])),"",IFERROR(INDEX(IF(ChangeLog[[#This Row],[Games]]="SEA Games",'SNOC SEAG'!$A:$A,IF(ChangeLog[[#This Row],[Games]]="Olympic Games",'SNOC OG'!$A:$A,IF(ChangeLog[[#This Row],[Games]]="Commonweatlh Games",'SNOC CW Games'!$A:$A,'SNOC AG'!$A:$A))),ChangeLog[[#This Row],[Orig Row]]),""))</f>
        <v>Lucas Ng Jun Jie</v>
      </c>
      <c r="F317" s="31">
        <v>2017</v>
      </c>
      <c r="G317" s="31" t="s">
        <v>6909</v>
      </c>
      <c r="H317" s="35" t="s">
        <v>8140</v>
      </c>
      <c r="I317" s="32" t="str" cm="1">
        <f t="array" ref="I31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7" s="32" t="str" cm="1">
        <f t="array" ref="J31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1000m</v>
      </c>
      <c r="K317" s="32" t="str" cm="1">
        <f t="array" ref="K31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7" s="33" t="str">
        <f>IFERROR(IF(INDEX('Consolidated Games'!$D:$D,MATCH(ChangeLog[[#This Row],[ROW_ID]],'Consolidated Games'!$T:$T,0))="","",INDEX('Consolidated Games'!$D:$D,MATCH(ChangeLog[[#This Row],[ROW_ID]],'Consolidated Games'!$T:$T,0))),"")</f>
        <v>ICE SKATING</v>
      </c>
      <c r="M317" s="33" t="str">
        <f>IFERROR(IF(INDEX('Consolidated Games'!$E:$E,MATCH(ChangeLog[[#This Row],[ROW_ID]],'Consolidated Games'!$T:$T,0))="","",INDEX('Consolidated Games'!$E:$E,MATCH(ChangeLog[[#This Row],[ROW_ID]],'Consolidated Games'!$T:$T,0))),"")</f>
        <v>SHORT TRACK SPEED SKATING</v>
      </c>
      <c r="N317" s="33" t="str" cm="1">
        <f t="array" ref="N317">IF(NOT(ISNUMBER(ChangeLog[[#This Row],[Clean Row]])),"",IFERROR(IF(INDEX('Consolidated Games'!$G:$G,ChangeLog[[#This Row],[Clean Row]])="","",INDEX('Consolidated Games'!$G:$G,ChangeLog[[#This Row],[Clean Row]])),""))</f>
        <v>1000M</v>
      </c>
      <c r="O317" s="33" t="str">
        <f>IFERROR(IF(INDEX('Consolidated Games'!$M:$M,MATCH(ChangeLog[[#This Row],[ROW_ID]],'Consolidated Games'!$T:$T,0))="","",INDEX('Consolidated Games'!$M:$M,MATCH(ChangeLog[[#This Row],[ROW_ID]],'Consolidated Games'!$T:$T,0))),"")</f>
        <v>SILVER</v>
      </c>
      <c r="P317" s="33" t="str" cm="1">
        <f t="array" ref="P317">IF(NOT(ISNUMBER(ChangeLog[[#This Row],[Clean Row]])),"",IFERROR(IF(INDEX('Consolidated Games'!$J:$J,ChangeLog[[#This Row],[Clean Row]])="","",INDEX('Consolidated Games'!$J:$J,ChangeLog[[#This Row],[Clean Row]])),""))</f>
        <v>LUCAS NG JUN JIE</v>
      </c>
      <c r="Q317" s="31">
        <v>3133</v>
      </c>
      <c r="R317" s="66">
        <f>IFERROR(MATCH(T317,'Consolidated Games'!$T:$T,0),"—")</f>
        <v>3742</v>
      </c>
      <c r="S317" s="34" t="s">
        <v>7969</v>
      </c>
      <c r="T317">
        <v>3744</v>
      </c>
    </row>
    <row r="318" spans="1:20" ht="31.5" x14ac:dyDescent="0.25">
      <c r="A318" s="54">
        <v>314</v>
      </c>
      <c r="B318" s="31" t="s">
        <v>1</v>
      </c>
      <c r="C318" s="31"/>
      <c r="D318" s="31" t="s">
        <v>12686</v>
      </c>
      <c r="E318" s="31" t="str" cm="1">
        <f t="array" ref="E318">IF(NOT(ISNUMBER(ChangeLog[[#This Row],[Orig Row]])),"",IFERROR(INDEX(IF(ChangeLog[[#This Row],[Games]]="SEA Games",'SNOC SEAG'!$A:$A,IF(ChangeLog[[#This Row],[Games]]="Olympic Games",'SNOC OG'!$A:$A,IF(ChangeLog[[#This Row],[Games]]="Commonweatlh Games",'SNOC CW Games'!$A:$A,'SNOC AG'!$A:$A))),ChangeLog[[#This Row],[Orig Row]]),""))</f>
        <v>Lucas Ng Jun Jie, Chong Miki, Chua Qi En, Lim Chia Ye, Lim Jun Hao</v>
      </c>
      <c r="F318" s="31">
        <v>2017</v>
      </c>
      <c r="G318" s="31" t="s">
        <v>6909</v>
      </c>
      <c r="H318" s="35" t="s">
        <v>8140</v>
      </c>
      <c r="I318" s="32" t="str" cm="1">
        <f t="array" ref="I31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Ice Skating - Short Track Speed Skating</v>
      </c>
      <c r="J318" s="32" t="str" cm="1">
        <f t="array" ref="J31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Men√¢ÀÜ≈°√É¬Øs 3000m Relay</v>
      </c>
      <c r="K318" s="32" t="str" cm="1">
        <f t="array" ref="K31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8" s="33" t="str">
        <f>IFERROR(IF(INDEX('Consolidated Games'!$D:$D,MATCH(ChangeLog[[#This Row],[ROW_ID]],'Consolidated Games'!$T:$T,0))="","",INDEX('Consolidated Games'!$D:$D,MATCH(ChangeLog[[#This Row],[ROW_ID]],'Consolidated Games'!$T:$T,0))),"")</f>
        <v>ICE SKATING</v>
      </c>
      <c r="M318" s="33" t="str">
        <f>IFERROR(IF(INDEX('Consolidated Games'!$E:$E,MATCH(ChangeLog[[#This Row],[ROW_ID]],'Consolidated Games'!$T:$T,0))="","",INDEX('Consolidated Games'!$E:$E,MATCH(ChangeLog[[#This Row],[ROW_ID]],'Consolidated Games'!$T:$T,0))),"")</f>
        <v>SHORT TRACK SPEED SKATING</v>
      </c>
      <c r="N318" s="33" t="str" cm="1">
        <f t="array" ref="N318">IF(NOT(ISNUMBER(ChangeLog[[#This Row],[Clean Row]])),"",IFERROR(IF(INDEX('Consolidated Games'!$G:$G,ChangeLog[[#This Row],[Clean Row]])="","",INDEX('Consolidated Games'!$G:$G,ChangeLog[[#This Row],[Clean Row]])),""))</f>
        <v>3000M RELAY</v>
      </c>
      <c r="O318" s="33" t="str">
        <f>IFERROR(IF(INDEX('Consolidated Games'!$M:$M,MATCH(ChangeLog[[#This Row],[ROW_ID]],'Consolidated Games'!$T:$T,0))="","",INDEX('Consolidated Games'!$M:$M,MATCH(ChangeLog[[#This Row],[ROW_ID]],'Consolidated Games'!$T:$T,0))),"")</f>
        <v>SILVER</v>
      </c>
      <c r="P318" s="33" t="str" cm="1">
        <f t="array" ref="P318">IF(NOT(ISNUMBER(ChangeLog[[#This Row],[Clean Row]])),"",IFERROR(IF(INDEX('Consolidated Games'!$J:$J,ChangeLog[[#This Row],[Clean Row]])="","",INDEX('Consolidated Games'!$J:$J,ChangeLog[[#This Row],[Clean Row]])),""))</f>
        <v>LUCAS NG JUN JIE_x000D_
 CHONG MIKI_x000D_
 CHUA QI EN_x000D_
 LIM CHIA YE_x000D_
 LIM JUN HAO</v>
      </c>
      <c r="Q318" s="31">
        <v>3134</v>
      </c>
      <c r="R318" s="66">
        <f>IFERROR(MATCH(T318,'Consolidated Games'!$T:$T,0),"—")</f>
        <v>3743</v>
      </c>
      <c r="S318" s="34" t="s">
        <v>7969</v>
      </c>
      <c r="T318">
        <v>3745</v>
      </c>
    </row>
    <row r="319" spans="1:20" x14ac:dyDescent="0.25">
      <c r="A319" s="54">
        <v>315</v>
      </c>
      <c r="B319" s="31" t="s">
        <v>1</v>
      </c>
      <c r="C319" s="31"/>
      <c r="D319" s="31" t="s">
        <v>12686</v>
      </c>
      <c r="E319" s="31" t="str" cm="1">
        <f t="array" ref="E319">IF(NOT(ISNUMBER(ChangeLog[[#This Row],[Orig Row]])),"",IFERROR(INDEX(IF(ChangeLog[[#This Row],[Games]]="SEA Games",'SNOC SEAG'!$A:$A,IF(ChangeLog[[#This Row],[Games]]="Olympic Games",'SNOC OG'!$A:$A,IF(ChangeLog[[#This Row],[Games]]="Commonweatlh Games",'SNOC CW Games'!$A:$A,'SNOC AG'!$A:$A))),ChangeLog[[#This Row],[Orig Row]]),""))</f>
        <v>Marah Moehammad Ishraf Bin Marah Moehammad Hoessein,_Ho Yi Shu,_Yau Yu Hong Nicholas,_Samuel Koh _Giap Yang,_Jonathan Hong _Jia Wong,_Teo He Teng Samuel,_Nashrul Hadi Bin Hanafi,_Teng Chong Yao,_Muhammad Zaki Bin Mahmood,_Ducourneau Xavier Laurent,_Adam Alexander Vine,_Mattias Chia Jun Ray</v>
      </c>
      <c r="F319" s="31">
        <v>2017</v>
      </c>
      <c r="G319" s="31" t="s">
        <v>6909</v>
      </c>
      <c r="H319" s="35" t="s">
        <v>8123</v>
      </c>
      <c r="I319" s="32" t="str" cm="1">
        <f t="array" ref="I31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319" s="32" t="str" cm="1">
        <f t="array" ref="J31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Men's Team</v>
      </c>
      <c r="K319" s="32" t="str" cm="1">
        <f t="array" ref="K31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19" s="33" t="str">
        <f>IFERROR(IF(INDEX('Consolidated Games'!$D:$D,MATCH(ChangeLog[[#This Row],[ROW_ID]],'Consolidated Games'!$T:$T,0))="","",INDEX('Consolidated Games'!$D:$D,MATCH(ChangeLog[[#This Row],[ROW_ID]],'Consolidated Games'!$T:$T,0))),"")</f>
        <v>RUGBY</v>
      </c>
      <c r="M319" s="33" t="str">
        <f>IFERROR(IF(INDEX('Consolidated Games'!$E:$E,MATCH(ChangeLog[[#This Row],[ROW_ID]],'Consolidated Games'!$T:$T,0))="","",INDEX('Consolidated Games'!$E:$E,MATCH(ChangeLog[[#This Row],[ROW_ID]],'Consolidated Games'!$T:$T,0))),"")</f>
        <v>RUGBY SEVENS</v>
      </c>
      <c r="N319" s="33" t="str" cm="1">
        <f t="array" ref="N319">IF(NOT(ISNUMBER(ChangeLog[[#This Row],[Clean Row]])),"",IFERROR(IF(INDEX('Consolidated Games'!$G:$G,ChangeLog[[#This Row],[Clean Row]])="","",INDEX('Consolidated Games'!$G:$G,ChangeLog[[#This Row],[Clean Row]])),""))</f>
        <v>TEAM</v>
      </c>
      <c r="O319" s="33" t="str">
        <f>IFERROR(IF(INDEX('Consolidated Games'!$M:$M,MATCH(ChangeLog[[#This Row],[ROW_ID]],'Consolidated Games'!$T:$T,0))="","",INDEX('Consolidated Games'!$M:$M,MATCH(ChangeLog[[#This Row],[ROW_ID]],'Consolidated Games'!$T:$T,0))),"")</f>
        <v>SILVER</v>
      </c>
      <c r="P319" s="33" t="str" cm="1">
        <f t="array" ref="P319">IF(NOT(ISNUMBER(ChangeLog[[#This Row],[Clean Row]])),"",IFERROR(IF(INDEX('Consolidated Games'!$J:$J,ChangeLog[[#This Row],[Clean Row]])="","",INDEX('Consolidated Games'!$J:$J,ChangeLog[[#This Row],[Clean Row]])),""))</f>
        <v>MARAH MOEHAMMAD ISHRAF BIN MARAH MOEHAMMAD HOESSEIN_x000D_
HO YI SHU_x000D_
YAU YU HONG NICHOLAS_x000D_
SAMUEL KOH GIAP YANG_x000D_
JONATHAN HONG JIA WONG_x000D_
TEO HE TENG SAMUEL_x000D_
NASHRUL HADI BIN HANAFI_x000D_
TENG CHONG YAO_x000D_
MUHAMMAD ZAKI BIN MAHMOOD_x000D_
DUCOURNEAU XAVIER LAURENT_x000D_
ADAM ALEXANDER VINE_x000D_
MATTIAS CHIA JUN RAY</v>
      </c>
      <c r="Q319" s="31">
        <v>3152</v>
      </c>
      <c r="R319" s="66">
        <f>IFERROR(MATCH(T319,'Consolidated Games'!$T:$T,0),"—")</f>
        <v>3760</v>
      </c>
      <c r="S319" s="34" t="s">
        <v>7969</v>
      </c>
      <c r="T319">
        <v>3762</v>
      </c>
    </row>
    <row r="320" spans="1:20" x14ac:dyDescent="0.25">
      <c r="A320" s="54">
        <v>316</v>
      </c>
      <c r="B320" s="31" t="s">
        <v>1</v>
      </c>
      <c r="C320" s="31"/>
      <c r="D320" s="31" t="s">
        <v>12686</v>
      </c>
      <c r="E320" s="31" t="str" cm="1">
        <f t="array" ref="E320">IF(NOT(ISNUMBER(ChangeLog[[#This Row],[Orig Row]])),"",IFERROR(INDEX(IF(ChangeLog[[#This Row],[Games]]="SEA Games",'SNOC SEAG'!$A:$A,IF(ChangeLog[[#This Row],[Games]]="Olympic Games",'SNOC OG'!$A:$A,IF(ChangeLog[[#This Row],[Games]]="Commonweatlh Games",'SNOC CW Games'!$A:$A,'SNOC AG'!$A:$A))),ChangeLog[[#This Row],[Orig Row]]),""))</f>
        <v>Ong Pei Yi,_Sim Chiew Hong,_Chan Jia Yu,_Chu Jia Hui Eunice,_Samantha Teo Meng Li,_Ow Yong Yu Xiu Alvinia,_Nur Shuhadah Binte Mohamed Abdul Gafoor,_Huab Arra Heloise Castro,_Lai Pui San,_Jayne Chan Jing Yi,_Lee Han Ni,_Wong Yilin</v>
      </c>
      <c r="F320" s="31">
        <v>2017</v>
      </c>
      <c r="G320" s="31" t="s">
        <v>6909</v>
      </c>
      <c r="H320" s="35" t="s">
        <v>8123</v>
      </c>
      <c r="I320" s="32" t="str" cm="1">
        <f t="array" ref="I32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Rugby 7s</v>
      </c>
      <c r="J320" s="32" t="str" cm="1">
        <f t="array" ref="J32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Team</v>
      </c>
      <c r="K320" s="32" t="str" cm="1">
        <f t="array" ref="K32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20" s="33" t="str">
        <f>IFERROR(IF(INDEX('Consolidated Games'!$D:$D,MATCH(ChangeLog[[#This Row],[ROW_ID]],'Consolidated Games'!$T:$T,0))="","",INDEX('Consolidated Games'!$D:$D,MATCH(ChangeLog[[#This Row],[ROW_ID]],'Consolidated Games'!$T:$T,0))),"")</f>
        <v>RUGBY</v>
      </c>
      <c r="M320" s="33" t="str">
        <f>IFERROR(IF(INDEX('Consolidated Games'!$E:$E,MATCH(ChangeLog[[#This Row],[ROW_ID]],'Consolidated Games'!$T:$T,0))="","",INDEX('Consolidated Games'!$E:$E,MATCH(ChangeLog[[#This Row],[ROW_ID]],'Consolidated Games'!$T:$T,0))),"")</f>
        <v>RUGBY SEVENS</v>
      </c>
      <c r="N320" s="33" t="str" cm="1">
        <f t="array" ref="N320">IF(NOT(ISNUMBER(ChangeLog[[#This Row],[Clean Row]])),"",IFERROR(IF(INDEX('Consolidated Games'!$G:$G,ChangeLog[[#This Row],[Clean Row]])="","",INDEX('Consolidated Games'!$G:$G,ChangeLog[[#This Row],[Clean Row]])),""))</f>
        <v>TEAM</v>
      </c>
      <c r="O320" s="33" t="str">
        <f>IFERROR(IF(INDEX('Consolidated Games'!$M:$M,MATCH(ChangeLog[[#This Row],[ROW_ID]],'Consolidated Games'!$T:$T,0))="","",INDEX('Consolidated Games'!$M:$M,MATCH(ChangeLog[[#This Row],[ROW_ID]],'Consolidated Games'!$T:$T,0))),"")</f>
        <v>SILVER</v>
      </c>
      <c r="P320" s="33" t="str" cm="1">
        <f t="array" ref="P320">IF(NOT(ISNUMBER(ChangeLog[[#This Row],[Clean Row]])),"",IFERROR(IF(INDEX('Consolidated Games'!$J:$J,ChangeLog[[#This Row],[Clean Row]])="","",INDEX('Consolidated Games'!$J:$J,ChangeLog[[#This Row],[Clean Row]])),""))</f>
        <v>ONG PEI YI_x000D_
SIM CHIEW HONG_x000D_
CHAN JIA YU_x000D_
CHU JIA HUI EUNICE_x000D_
SAMANTHA TEO MENG LI_x000D_
OW YONG YU XIU ALVINIA_x000D_
NUR SHUHADAH BINTE MOHAMED ABDUL GAFOOR_x000D_
HUAB ARRA HELOISE CASTRO_x000D_
LAI PUI SAN_x000D_
JAYNE CHAN JING YI_x000D_
LEE HAN NI_x000D_
WONG YILIN</v>
      </c>
      <c r="Q320" s="31">
        <v>3153</v>
      </c>
      <c r="R320" s="66">
        <f>IFERROR(MATCH(T320,'Consolidated Games'!$T:$T,0),"—")</f>
        <v>3761</v>
      </c>
      <c r="S320" s="34" t="s">
        <v>7969</v>
      </c>
      <c r="T320">
        <v>3763</v>
      </c>
    </row>
    <row r="321" spans="1:20" ht="51" customHeight="1" x14ac:dyDescent="0.25">
      <c r="A321" s="54">
        <v>317</v>
      </c>
      <c r="B321" s="31" t="s">
        <v>1</v>
      </c>
      <c r="C321" s="31"/>
      <c r="D321" s="31" t="s">
        <v>12686</v>
      </c>
      <c r="E321" s="31" t="str" cm="1">
        <f t="array" ref="E321">IF(NOT(ISNUMBER(ChangeLog[[#This Row],[Orig Row]])),"",IFERROR(INDEX(IF(ChangeLog[[#This Row],[Games]]="SEA Games",'SNOC SEAG'!$A:$A,IF(ChangeLog[[#This Row],[Games]]="Olympic Games",'SNOC OG'!$A:$A,IF(ChangeLog[[#This Row],[Games]]="Commonweatlh Games",'SNOC CW Games'!$A:$A,'SNOC AG'!$A:$A))),ChangeLog[[#This Row],[Orig Row]]),""))</f>
        <v>Miya Yong Hsing</v>
      </c>
      <c r="F321" s="31">
        <v>2017</v>
      </c>
      <c r="G321" s="31" t="s">
        <v>6909</v>
      </c>
      <c r="H321" s="35" t="s">
        <v>8116</v>
      </c>
      <c r="I321" s="32" t="str" cm="1">
        <f t="array" ref="I32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1" s="32" t="str" cm="1">
        <f t="array" ref="J32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Free Routine</v>
      </c>
      <c r="K321" s="32" t="str" cm="1">
        <f t="array" ref="K32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1" s="33" t="str">
        <f>IFERROR(IF(INDEX('Consolidated Games'!$D:$D,MATCH(ChangeLog[[#This Row],[ROW_ID]],'Consolidated Games'!$T:$T,0))="","",INDEX('Consolidated Games'!$D:$D,MATCH(ChangeLog[[#This Row],[ROW_ID]],'Consolidated Games'!$T:$T,0))),"")</f>
        <v>ARTISTIC SWIMMING</v>
      </c>
      <c r="M321" s="33" t="str">
        <f>IFERROR(IF(INDEX('Consolidated Games'!$E:$E,MATCH(ChangeLog[[#This Row],[ROW_ID]],'Consolidated Games'!$T:$T,0))="","",INDEX('Consolidated Games'!$E:$E,MATCH(ChangeLog[[#This Row],[ROW_ID]],'Consolidated Games'!$T:$T,0))),"")</f>
        <v>ARTISTIC SWIMMING</v>
      </c>
      <c r="N321" s="33" t="str" cm="1">
        <f t="array" ref="N321">IF(NOT(ISNUMBER(ChangeLog[[#This Row],[Clean Row]])),"",IFERROR(IF(INDEX('Consolidated Games'!$G:$G,ChangeLog[[#This Row],[Clean Row]])="","",INDEX('Consolidated Games'!$G:$G,ChangeLog[[#This Row],[Clean Row]])),""))</f>
        <v>FREE ROUTINE SOLO</v>
      </c>
      <c r="O321" s="33" t="str">
        <f>IFERROR(IF(INDEX('Consolidated Games'!$M:$M,MATCH(ChangeLog[[#This Row],[ROW_ID]],'Consolidated Games'!$T:$T,0))="","",INDEX('Consolidated Games'!$M:$M,MATCH(ChangeLog[[#This Row],[ROW_ID]],'Consolidated Games'!$T:$T,0))),"")</f>
        <v>BRONZE</v>
      </c>
      <c r="P321" s="33" t="str" cm="1">
        <f t="array" ref="P321">IF(NOT(ISNUMBER(ChangeLog[[#This Row],[Clean Row]])),"",IFERROR(IF(INDEX('Consolidated Games'!$J:$J,ChangeLog[[#This Row],[Clean Row]])="","",INDEX('Consolidated Games'!$J:$J,ChangeLog[[#This Row],[Clean Row]])),""))</f>
        <v>MIYA YONG HSING</v>
      </c>
      <c r="Q321" s="31">
        <v>3218</v>
      </c>
      <c r="R321" s="66">
        <f>IFERROR(MATCH(T321,'Consolidated Games'!$T:$T,0),"—")</f>
        <v>3635</v>
      </c>
      <c r="S321" s="34" t="s">
        <v>7969</v>
      </c>
      <c r="T321">
        <v>3637</v>
      </c>
    </row>
    <row r="322" spans="1:20" ht="51" customHeight="1" x14ac:dyDescent="0.25">
      <c r="A322" s="54">
        <v>318</v>
      </c>
      <c r="B322" s="31" t="s">
        <v>1</v>
      </c>
      <c r="C322" s="31"/>
      <c r="D322" s="31" t="s">
        <v>12686</v>
      </c>
      <c r="E322" s="31" t="str" cm="1">
        <f t="array" ref="E322">IF(NOT(ISNUMBER(ChangeLog[[#This Row],[Orig Row]])),"",IFERROR(INDEX(IF(ChangeLog[[#This Row],[Games]]="SEA Games",'SNOC SEAG'!$A:$A,IF(ChangeLog[[#This Row],[Games]]="Olympic Games",'SNOC OG'!$A:$A,IF(ChangeLog[[#This Row],[Games]]="Commonweatlh Games",'SNOC CW Games'!$A:$A,'SNOC AG'!$A:$A))),ChangeLog[[#This Row],[Orig Row]]),""))</f>
        <v>Miya Yong Hsing</v>
      </c>
      <c r="F322" s="31">
        <v>2017</v>
      </c>
      <c r="G322" s="31" t="s">
        <v>6909</v>
      </c>
      <c r="H322" s="35" t="s">
        <v>8116</v>
      </c>
      <c r="I322" s="32" t="str" cm="1">
        <f t="array" ref="I32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2" s="32" t="str" cm="1">
        <f t="array" ref="J32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Technical Routine</v>
      </c>
      <c r="K322" s="32" t="str" cm="1">
        <f t="array" ref="K32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2" s="33" t="str">
        <f>IFERROR(IF(INDEX('Consolidated Games'!$D:$D,MATCH(ChangeLog[[#This Row],[ROW_ID]],'Consolidated Games'!$T:$T,0))="","",INDEX('Consolidated Games'!$D:$D,MATCH(ChangeLog[[#This Row],[ROW_ID]],'Consolidated Games'!$T:$T,0))),"")</f>
        <v>ARTISTIC SWIMMING</v>
      </c>
      <c r="M322" s="33" t="str">
        <f>IFERROR(IF(INDEX('Consolidated Games'!$E:$E,MATCH(ChangeLog[[#This Row],[ROW_ID]],'Consolidated Games'!$T:$T,0))="","",INDEX('Consolidated Games'!$E:$E,MATCH(ChangeLog[[#This Row],[ROW_ID]],'Consolidated Games'!$T:$T,0))),"")</f>
        <v>ARTISTIC SWIMMING</v>
      </c>
      <c r="N322" s="33" t="str" cm="1">
        <f t="array" ref="N322">IF(NOT(ISNUMBER(ChangeLog[[#This Row],[Clean Row]])),"",IFERROR(IF(INDEX('Consolidated Games'!$G:$G,ChangeLog[[#This Row],[Clean Row]])="","",INDEX('Consolidated Games'!$G:$G,ChangeLog[[#This Row],[Clean Row]])),""))</f>
        <v>TECHNICAL ROUTINE SOLO</v>
      </c>
      <c r="O322" s="33" t="str">
        <f>IFERROR(IF(INDEX('Consolidated Games'!$M:$M,MATCH(ChangeLog[[#This Row],[ROW_ID]],'Consolidated Games'!$T:$T,0))="","",INDEX('Consolidated Games'!$M:$M,MATCH(ChangeLog[[#This Row],[ROW_ID]],'Consolidated Games'!$T:$T,0))),"")</f>
        <v>BRONZE</v>
      </c>
      <c r="P322" s="33" t="str" cm="1">
        <f t="array" ref="P322">IF(NOT(ISNUMBER(ChangeLog[[#This Row],[Clean Row]])),"",IFERROR(IF(INDEX('Consolidated Games'!$J:$J,ChangeLog[[#This Row],[Clean Row]])="","",INDEX('Consolidated Games'!$J:$J,ChangeLog[[#This Row],[Clean Row]])),""))</f>
        <v>MIYA YONG HSING</v>
      </c>
      <c r="Q322" s="31">
        <v>3219</v>
      </c>
      <c r="R322" s="66">
        <f>IFERROR(MATCH(T322,'Consolidated Games'!$T:$T,0),"—")</f>
        <v>3636</v>
      </c>
      <c r="S322" s="34" t="s">
        <v>7969</v>
      </c>
      <c r="T322">
        <v>3638</v>
      </c>
    </row>
    <row r="323" spans="1:20" ht="51" customHeight="1" x14ac:dyDescent="0.25">
      <c r="A323" s="54">
        <v>319</v>
      </c>
      <c r="B323" s="31" t="s">
        <v>1</v>
      </c>
      <c r="C323" s="31"/>
      <c r="D323" s="31" t="s">
        <v>12686</v>
      </c>
      <c r="E323" s="31" t="str" cm="1">
        <f t="array" ref="E323">IF(NOT(ISNUMBER(ChangeLog[[#This Row],[Orig Row]])),"",IFERROR(INDEX(IF(ChangeLog[[#This Row],[Games]]="SEA Games",'SNOC SEAG'!$A:$A,IF(ChangeLog[[#This Row],[Games]]="Olympic Games",'SNOC OG'!$A:$A,IF(ChangeLog[[#This Row],[Games]]="Commonweatlh Games",'SNOC CW Games'!$A:$A,'SNOC AG'!$A:$A))),ChangeLog[[#This Row],[Orig Row]]),""))</f>
        <v>Debbie Soh Li Fei</v>
      </c>
      <c r="F323" s="31">
        <v>2017</v>
      </c>
      <c r="G323" s="31" t="s">
        <v>6909</v>
      </c>
      <c r="H323" s="35" t="s">
        <v>8116</v>
      </c>
      <c r="I323" s="32" t="str" cm="1">
        <f t="array" ref="I32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3" s="32" t="str" cm="1">
        <f t="array" ref="J32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Free Routine</v>
      </c>
      <c r="K323" s="32" t="str" cm="1">
        <f t="array" ref="K32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3" s="33" t="str">
        <f>IFERROR(IF(INDEX('Consolidated Games'!$D:$D,MATCH(ChangeLog[[#This Row],[ROW_ID]],'Consolidated Games'!$T:$T,0))="","",INDEX('Consolidated Games'!$D:$D,MATCH(ChangeLog[[#This Row],[ROW_ID]],'Consolidated Games'!$T:$T,0))),"")</f>
        <v>ARTISTIC SWIMMING</v>
      </c>
      <c r="M323" s="33" t="str">
        <f>IFERROR(IF(INDEX('Consolidated Games'!$E:$E,MATCH(ChangeLog[[#This Row],[ROW_ID]],'Consolidated Games'!$T:$T,0))="","",INDEX('Consolidated Games'!$E:$E,MATCH(ChangeLog[[#This Row],[ROW_ID]],'Consolidated Games'!$T:$T,0))),"")</f>
        <v>ARTISTIC SWIMMING</v>
      </c>
      <c r="N323" s="33" t="str" cm="1">
        <f t="array" ref="N323">IF(NOT(ISNUMBER(ChangeLog[[#This Row],[Clean Row]])),"",IFERROR(IF(INDEX('Consolidated Games'!$G:$G,ChangeLog[[#This Row],[Clean Row]])="","",INDEX('Consolidated Games'!$G:$G,ChangeLog[[#This Row],[Clean Row]])),""))</f>
        <v>FREE ROUTINE SOLO</v>
      </c>
      <c r="O323" s="33" t="str">
        <f>IFERROR(IF(INDEX('Consolidated Games'!$M:$M,MATCH(ChangeLog[[#This Row],[ROW_ID]],'Consolidated Games'!$T:$T,0))="","",INDEX('Consolidated Games'!$M:$M,MATCH(ChangeLog[[#This Row],[ROW_ID]],'Consolidated Games'!$T:$T,0))),"")</f>
        <v>GOLD</v>
      </c>
      <c r="P323" s="33" t="str" cm="1">
        <f t="array" ref="P323">IF(NOT(ISNUMBER(ChangeLog[[#This Row],[Clean Row]])),"",IFERROR(IF(INDEX('Consolidated Games'!$J:$J,ChangeLog[[#This Row],[Clean Row]])="","",INDEX('Consolidated Games'!$J:$J,ChangeLog[[#This Row],[Clean Row]])),""))</f>
        <v>DEBBIE SOH LI FEI</v>
      </c>
      <c r="Q323" s="31">
        <v>3220</v>
      </c>
      <c r="R323" s="66">
        <f>IFERROR(MATCH(T323,'Consolidated Games'!$T:$T,0),"—")</f>
        <v>3637</v>
      </c>
      <c r="S323" s="34" t="s">
        <v>7969</v>
      </c>
      <c r="T323">
        <v>3639</v>
      </c>
    </row>
    <row r="324" spans="1:20" ht="51" customHeight="1" x14ac:dyDescent="0.25">
      <c r="A324" s="54">
        <v>320</v>
      </c>
      <c r="B324" s="31" t="s">
        <v>1</v>
      </c>
      <c r="C324" s="31"/>
      <c r="D324" s="31" t="s">
        <v>12686</v>
      </c>
      <c r="E324" s="31" t="str" cm="1">
        <f t="array" ref="E324">IF(NOT(ISNUMBER(ChangeLog[[#This Row],[Orig Row]])),"",IFERROR(INDEX(IF(ChangeLog[[#This Row],[Games]]="SEA Games",'SNOC SEAG'!$A:$A,IF(ChangeLog[[#This Row],[Games]]="Olympic Games",'SNOC OG'!$A:$A,IF(ChangeLog[[#This Row],[Games]]="Commonweatlh Games",'SNOC CW Games'!$A:$A,'SNOC AG'!$A:$A))),ChangeLog[[#This Row],[Orig Row]]),""))</f>
        <v>Debbie Soh Li Fei,_x000D_
 Miya Yong Hsing</v>
      </c>
      <c r="F324" s="31">
        <v>2017</v>
      </c>
      <c r="G324" s="31" t="s">
        <v>6909</v>
      </c>
      <c r="H324" s="35" t="s">
        <v>8116</v>
      </c>
      <c r="I324" s="32" t="str" cm="1">
        <f t="array" ref="I32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4" s="32" t="str" cm="1">
        <f t="array" ref="J32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Technical Routine</v>
      </c>
      <c r="K324" s="32" t="str" cm="1">
        <f t="array" ref="K32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4" s="33" t="str">
        <f>IFERROR(IF(INDEX('Consolidated Games'!$D:$D,MATCH(ChangeLog[[#This Row],[ROW_ID]],'Consolidated Games'!$T:$T,0))="","",INDEX('Consolidated Games'!$D:$D,MATCH(ChangeLog[[#This Row],[ROW_ID]],'Consolidated Games'!$T:$T,0))),"")</f>
        <v>ARTISTIC SWIMMING</v>
      </c>
      <c r="M324" s="33" t="str">
        <f>IFERROR(IF(INDEX('Consolidated Games'!$E:$E,MATCH(ChangeLog[[#This Row],[ROW_ID]],'Consolidated Games'!$T:$T,0))="","",INDEX('Consolidated Games'!$E:$E,MATCH(ChangeLog[[#This Row],[ROW_ID]],'Consolidated Games'!$T:$T,0))),"")</f>
        <v>ARTISTIC SWIMMING</v>
      </c>
      <c r="N324" s="33" t="str" cm="1">
        <f t="array" ref="N324">IF(NOT(ISNUMBER(ChangeLog[[#This Row],[Clean Row]])),"",IFERROR(IF(INDEX('Consolidated Games'!$G:$G,ChangeLog[[#This Row],[Clean Row]])="","",INDEX('Consolidated Games'!$G:$G,ChangeLog[[#This Row],[Clean Row]])),""))</f>
        <v>TECHNICAL ROUTINE DUET</v>
      </c>
      <c r="O324" s="33" t="str">
        <f>IFERROR(IF(INDEX('Consolidated Games'!$M:$M,MATCH(ChangeLog[[#This Row],[ROW_ID]],'Consolidated Games'!$T:$T,0))="","",INDEX('Consolidated Games'!$M:$M,MATCH(ChangeLog[[#This Row],[ROW_ID]],'Consolidated Games'!$T:$T,0))),"")</f>
        <v>GOLD</v>
      </c>
      <c r="P324" s="33" t="str" cm="1">
        <f t="array" ref="P324">IF(NOT(ISNUMBER(ChangeLog[[#This Row],[Clean Row]])),"",IFERROR(IF(INDEX('Consolidated Games'!$J:$J,ChangeLog[[#This Row],[Clean Row]])="","",INDEX('Consolidated Games'!$J:$J,ChangeLog[[#This Row],[Clean Row]])),""))</f>
        <v>DEBBIE SOH LI FEI_x000D_
 MIYA YONG HSING</v>
      </c>
      <c r="Q324" s="31">
        <v>3221</v>
      </c>
      <c r="R324" s="66">
        <f>IFERROR(MATCH(T324,'Consolidated Games'!$T:$T,0),"—")</f>
        <v>3639</v>
      </c>
      <c r="S324" s="34" t="s">
        <v>7969</v>
      </c>
      <c r="T324">
        <v>3641</v>
      </c>
    </row>
    <row r="325" spans="1:20" ht="51" customHeight="1" x14ac:dyDescent="0.25">
      <c r="A325" s="54">
        <v>321</v>
      </c>
      <c r="B325" s="31" t="s">
        <v>1</v>
      </c>
      <c r="C325" s="31"/>
      <c r="D325" s="31" t="s">
        <v>12686</v>
      </c>
      <c r="E325" s="31" t="str" cm="1">
        <f t="array" ref="E325">IF(NOT(ISNUMBER(ChangeLog[[#This Row],[Orig Row]])),"",IFERROR(INDEX(IF(ChangeLog[[#This Row],[Games]]="SEA Games",'SNOC SEAG'!$A:$A,IF(ChangeLog[[#This Row],[Games]]="Olympic Games",'SNOC OG'!$A:$A,IF(ChangeLog[[#This Row],[Games]]="Commonweatlh Games",'SNOC CW Games'!$A:$A,'SNOC AG'!$A:$A))),ChangeLog[[#This Row],[Orig Row]]),""))</f>
        <v>Debbie Soh Li Fei,_Miya Yong Hsing,_Chrisitne Mok Tze Yin,_Gwyneth Goh_Xiao Hui,_Ariel Sng Kai Lin,_Rachel Thean Rae Sze,_Vivien Tai_Wen Ting,_Hannah Chiang_Yi Min,_Shae-Lynn Tan Siying</v>
      </c>
      <c r="F325" s="31">
        <v>2017</v>
      </c>
      <c r="G325" s="31" t="s">
        <v>6909</v>
      </c>
      <c r="H325" s="35" t="s">
        <v>8116</v>
      </c>
      <c r="I325" s="32" t="str" cm="1">
        <f t="array" ref="I32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5" s="32" t="str" cm="1">
        <f t="array" ref="J32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Team Free Routine</v>
      </c>
      <c r="K325" s="32" t="str" cm="1">
        <f t="array" ref="K32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25" s="33" t="str">
        <f>IFERROR(IF(INDEX('Consolidated Games'!$D:$D,MATCH(ChangeLog[[#This Row],[ROW_ID]],'Consolidated Games'!$T:$T,0))="","",INDEX('Consolidated Games'!$D:$D,MATCH(ChangeLog[[#This Row],[ROW_ID]],'Consolidated Games'!$T:$T,0))),"")</f>
        <v>ARTISTIC SWIMMING</v>
      </c>
      <c r="M325" s="33" t="str">
        <f>IFERROR(IF(INDEX('Consolidated Games'!$E:$E,MATCH(ChangeLog[[#This Row],[ROW_ID]],'Consolidated Games'!$T:$T,0))="","",INDEX('Consolidated Games'!$E:$E,MATCH(ChangeLog[[#This Row],[ROW_ID]],'Consolidated Games'!$T:$T,0))),"")</f>
        <v>ARTISTIC SWIMMING</v>
      </c>
      <c r="N325" s="33" t="str" cm="1">
        <f t="array" ref="N325">IF(NOT(ISNUMBER(ChangeLog[[#This Row],[Clean Row]])),"",IFERROR(IF(INDEX('Consolidated Games'!$G:$G,ChangeLog[[#This Row],[Clean Row]])="","",INDEX('Consolidated Games'!$G:$G,ChangeLog[[#This Row],[Clean Row]])),""))</f>
        <v>FREE ROUTINE TEAM</v>
      </c>
      <c r="O325" s="33" t="str">
        <f>IFERROR(IF(INDEX('Consolidated Games'!$M:$M,MATCH(ChangeLog[[#This Row],[ROW_ID]],'Consolidated Games'!$T:$T,0))="","",INDEX('Consolidated Games'!$M:$M,MATCH(ChangeLog[[#This Row],[ROW_ID]],'Consolidated Games'!$T:$T,0))),"")</f>
        <v>GOLD</v>
      </c>
      <c r="P325" s="33" t="str" cm="1">
        <f t="array" ref="P325">IF(NOT(ISNUMBER(ChangeLog[[#This Row],[Clean Row]])),"",IFERROR(IF(INDEX('Consolidated Games'!$J:$J,ChangeLog[[#This Row],[Clean Row]])="","",INDEX('Consolidated Games'!$J:$J,ChangeLog[[#This Row],[Clean Row]])),""))</f>
        <v>DEBBIE SOH LI FEI_x000D_
MIYA YONG HSING_x000D_
CHRISITNE MOK TZE YIN_x000D_
GWYNETH GOH XIAO HUI_x000D_
ARIEL SNG KAI LIN_x000D_
RACHEL THEAN RAE SZE_x000D_
VIVIEN TAI WEN TING_x000D_
HANNAH CHIANG YI MIN_x000D_
SHAE-LYNN TAN SIYING</v>
      </c>
      <c r="Q325" s="31">
        <v>3222</v>
      </c>
      <c r="R325" s="66">
        <f>IFERROR(MATCH(T325,'Consolidated Games'!$T:$T,0),"—")</f>
        <v>3640</v>
      </c>
      <c r="S325" s="34" t="s">
        <v>7969</v>
      </c>
      <c r="T325">
        <v>3642</v>
      </c>
    </row>
    <row r="326" spans="1:20" ht="51" customHeight="1" x14ac:dyDescent="0.25">
      <c r="A326" s="54">
        <v>322</v>
      </c>
      <c r="B326" s="31" t="s">
        <v>1</v>
      </c>
      <c r="C326" s="31"/>
      <c r="D326" s="31" t="s">
        <v>12686</v>
      </c>
      <c r="E326" s="31" t="str" cm="1">
        <f t="array" ref="E326">IF(NOT(ISNUMBER(ChangeLog[[#This Row],[Orig Row]])),"",IFERROR(INDEX(IF(ChangeLog[[#This Row],[Games]]="SEA Games",'SNOC SEAG'!$A:$A,IF(ChangeLog[[#This Row],[Games]]="Olympic Games",'SNOC OG'!$A:$A,IF(ChangeLog[[#This Row],[Games]]="Commonweatlh Games",'SNOC CW Games'!$A:$A,'SNOC AG'!$A:$A))),ChangeLog[[#This Row],[Orig Row]]),""))</f>
        <v>Debbie Soh Li Fei</v>
      </c>
      <c r="F326" s="31">
        <v>2017</v>
      </c>
      <c r="G326" s="31" t="s">
        <v>6909</v>
      </c>
      <c r="H326" s="35" t="s">
        <v>8116</v>
      </c>
      <c r="I326" s="32" t="str" cm="1">
        <f t="array" ref="I32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6" s="32" t="str" cm="1">
        <f t="array" ref="J32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Solo Technical Routine</v>
      </c>
      <c r="K326" s="32" t="str" cm="1">
        <f t="array" ref="K32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26" s="33" t="str">
        <f>IFERROR(IF(INDEX('Consolidated Games'!$D:$D,MATCH(ChangeLog[[#This Row],[ROW_ID]],'Consolidated Games'!$T:$T,0))="","",INDEX('Consolidated Games'!$D:$D,MATCH(ChangeLog[[#This Row],[ROW_ID]],'Consolidated Games'!$T:$T,0))),"")</f>
        <v>ARTISTIC SWIMMING</v>
      </c>
      <c r="M326" s="33" t="str">
        <f>IFERROR(IF(INDEX('Consolidated Games'!$E:$E,MATCH(ChangeLog[[#This Row],[ROW_ID]],'Consolidated Games'!$T:$T,0))="","",INDEX('Consolidated Games'!$E:$E,MATCH(ChangeLog[[#This Row],[ROW_ID]],'Consolidated Games'!$T:$T,0))),"")</f>
        <v>ARTISTIC SWIMMING</v>
      </c>
      <c r="N326" s="33" t="str" cm="1">
        <f t="array" ref="N326">IF(NOT(ISNUMBER(ChangeLog[[#This Row],[Clean Row]])),"",IFERROR(IF(INDEX('Consolidated Games'!$G:$G,ChangeLog[[#This Row],[Clean Row]])="","",INDEX('Consolidated Games'!$G:$G,ChangeLog[[#This Row],[Clean Row]])),""))</f>
        <v>TECHNICAL ROUTINE SOLO</v>
      </c>
      <c r="O326" s="33" t="str">
        <f>IFERROR(IF(INDEX('Consolidated Games'!$M:$M,MATCH(ChangeLog[[#This Row],[ROW_ID]],'Consolidated Games'!$T:$T,0))="","",INDEX('Consolidated Games'!$M:$M,MATCH(ChangeLog[[#This Row],[ROW_ID]],'Consolidated Games'!$T:$T,0))),"")</f>
        <v>SILVER</v>
      </c>
      <c r="P326" s="33" t="str" cm="1">
        <f t="array" ref="P326">IF(NOT(ISNUMBER(ChangeLog[[#This Row],[Clean Row]])),"",IFERROR(IF(INDEX('Consolidated Games'!$J:$J,ChangeLog[[#This Row],[Clean Row]])="","",INDEX('Consolidated Games'!$J:$J,ChangeLog[[#This Row],[Clean Row]])),""))</f>
        <v>DEBBIE SOH LI FEI</v>
      </c>
      <c r="Q326" s="31">
        <v>3223</v>
      </c>
      <c r="R326" s="66">
        <f>IFERROR(MATCH(T326,'Consolidated Games'!$T:$T,0),"—")</f>
        <v>3638</v>
      </c>
      <c r="S326" s="34" t="s">
        <v>7969</v>
      </c>
      <c r="T326">
        <v>3640</v>
      </c>
    </row>
    <row r="327" spans="1:20" ht="51" customHeight="1" x14ac:dyDescent="0.25">
      <c r="A327" s="54">
        <v>323</v>
      </c>
      <c r="B327" s="31" t="s">
        <v>1</v>
      </c>
      <c r="C327" s="31"/>
      <c r="D327" s="31" t="s">
        <v>12686</v>
      </c>
      <c r="E327" s="31" t="str" cm="1">
        <f t="array" ref="E327">IF(NOT(ISNUMBER(ChangeLog[[#This Row],[Orig Row]])),"",IFERROR(INDEX(IF(ChangeLog[[#This Row],[Games]]="SEA Games",'SNOC SEAG'!$A:$A,IF(ChangeLog[[#This Row],[Games]]="Olympic Games",'SNOC OG'!$A:$A,IF(ChangeLog[[#This Row],[Games]]="Commonweatlh Games",'SNOC CW Games'!$A:$A,'SNOC AG'!$A:$A))),ChangeLog[[#This Row],[Orig Row]]),""))</f>
        <v>Debbie Soh Li Fei,_x000D_
 Miya Yong Hsing</v>
      </c>
      <c r="F327" s="31">
        <v>2017</v>
      </c>
      <c r="G327" s="31" t="s">
        <v>6909</v>
      </c>
      <c r="H327" s="35" t="s">
        <v>8116</v>
      </c>
      <c r="I327" s="32" t="str" cm="1">
        <f t="array" ref="I32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Synchronised Swimming</v>
      </c>
      <c r="J327" s="32" t="str" cm="1">
        <f t="array" ref="J32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Duet Free Routine</v>
      </c>
      <c r="K327" s="32" t="str" cm="1">
        <f t="array" ref="K32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27" s="33" t="str">
        <f>IFERROR(IF(INDEX('Consolidated Games'!$D:$D,MATCH(ChangeLog[[#This Row],[ROW_ID]],'Consolidated Games'!$T:$T,0))="","",INDEX('Consolidated Games'!$D:$D,MATCH(ChangeLog[[#This Row],[ROW_ID]],'Consolidated Games'!$T:$T,0))),"")</f>
        <v>ARTISTIC SWIMMING</v>
      </c>
      <c r="M327" s="33" t="str">
        <f>IFERROR(IF(INDEX('Consolidated Games'!$E:$E,MATCH(ChangeLog[[#This Row],[ROW_ID]],'Consolidated Games'!$T:$T,0))="","",INDEX('Consolidated Games'!$E:$E,MATCH(ChangeLog[[#This Row],[ROW_ID]],'Consolidated Games'!$T:$T,0))),"")</f>
        <v>ARTISTIC SWIMMING</v>
      </c>
      <c r="N327" s="33" t="str" cm="1">
        <f t="array" ref="N327">IF(NOT(ISNUMBER(ChangeLog[[#This Row],[Clean Row]])),"",IFERROR(IF(INDEX('Consolidated Games'!$G:$G,ChangeLog[[#This Row],[Clean Row]])="","",INDEX('Consolidated Games'!$G:$G,ChangeLog[[#This Row],[Clean Row]])),""))</f>
        <v>FREE ROUTINE DUET</v>
      </c>
      <c r="O327" s="33" t="str">
        <f>IFERROR(IF(INDEX('Consolidated Games'!$M:$M,MATCH(ChangeLog[[#This Row],[ROW_ID]],'Consolidated Games'!$T:$T,0))="","",INDEX('Consolidated Games'!$M:$M,MATCH(ChangeLog[[#This Row],[ROW_ID]],'Consolidated Games'!$T:$T,0))),"")</f>
        <v>SILVER</v>
      </c>
      <c r="P327" s="33" t="str" cm="1">
        <f t="array" ref="P327">IF(NOT(ISNUMBER(ChangeLog[[#This Row],[Clean Row]])),"",IFERROR(IF(INDEX('Consolidated Games'!$J:$J,ChangeLog[[#This Row],[Clean Row]])="","",INDEX('Consolidated Games'!$J:$J,ChangeLog[[#This Row],[Clean Row]])),""))</f>
        <v>DEBBIE SOH LI FEI_x000D_
 MIYA YONG HSING</v>
      </c>
      <c r="Q327" s="31">
        <v>3224</v>
      </c>
      <c r="R327" s="66">
        <f>IFERROR(MATCH(T327,'Consolidated Games'!$T:$T,0),"—")</f>
        <v>3641</v>
      </c>
      <c r="S327" s="34" t="s">
        <v>7969</v>
      </c>
      <c r="T327">
        <v>3643</v>
      </c>
    </row>
    <row r="328" spans="1:20" x14ac:dyDescent="0.25">
      <c r="A328" s="54">
        <v>324</v>
      </c>
      <c r="B328" s="31" t="s">
        <v>1</v>
      </c>
      <c r="C328" s="31"/>
      <c r="D328" s="31" t="s">
        <v>12686</v>
      </c>
      <c r="E328" s="31" t="str" cm="1">
        <f t="array" ref="E328">IF(NOT(ISNUMBER(ChangeLog[[#This Row],[Orig Row]])),"",IFERROR(INDEX(IF(ChangeLog[[#This Row],[Games]]="SEA Games",'SNOC SEAG'!$A:$A,IF(ChangeLog[[#This Row],[Games]]="Olympic Games",'SNOC OG'!$A:$A,IF(ChangeLog[[#This Row],[Games]]="Commonweatlh Games",'SNOC CW Games'!$A:$A,'SNOC AG'!$A:$A))),ChangeLog[[#This Row],[Orig Row]]),""))</f>
        <v>YEO XONG SEAN, SEAN</v>
      </c>
      <c r="F328" s="31">
        <v>2019</v>
      </c>
      <c r="G328" s="31" t="s">
        <v>6909</v>
      </c>
      <c r="H328" s="35" t="s">
        <v>8145</v>
      </c>
      <c r="I328" s="32" t="str" cm="1">
        <f t="array" ref="I32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ARTISTIC GYMNASTICS</v>
      </c>
      <c r="J328" s="32" t="str" cm="1">
        <f t="array" ref="J32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HORIZONTAL BAR</v>
      </c>
      <c r="K328" s="32" t="str" cm="1">
        <f t="array" ref="K32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8" s="33" t="str">
        <f>IFERROR(IF(INDEX('Consolidated Games'!$D:$D,MATCH(ChangeLog[[#This Row],[ROW_ID]],'Consolidated Games'!$T:$T,0))="","",INDEX('Consolidated Games'!$D:$D,MATCH(ChangeLog[[#This Row],[ROW_ID]],'Consolidated Games'!$T:$T,0))),"")</f>
        <v>GYMNASTICS</v>
      </c>
      <c r="M328" s="33" t="str">
        <f>IFERROR(IF(INDEX('Consolidated Games'!$E:$E,MATCH(ChangeLog[[#This Row],[ROW_ID]],'Consolidated Games'!$T:$T,0))="","",INDEX('Consolidated Games'!$E:$E,MATCH(ChangeLog[[#This Row],[ROW_ID]],'Consolidated Games'!$T:$T,0))),"")</f>
        <v>ARTISTIC</v>
      </c>
      <c r="N328" s="33" t="str" cm="1">
        <f t="array" ref="N328">IF(NOT(ISNUMBER(ChangeLog[[#This Row],[Clean Row]])),"",IFERROR(IF(INDEX('Consolidated Games'!$G:$G,ChangeLog[[#This Row],[Clean Row]])="","",INDEX('Consolidated Games'!$G:$G,ChangeLog[[#This Row],[Clean Row]])),""))</f>
        <v>HORIZONTAL BAR</v>
      </c>
      <c r="O328" s="33" t="str">
        <f>IFERROR(IF(INDEX('Consolidated Games'!$M:$M,MATCH(ChangeLog[[#This Row],[ROW_ID]],'Consolidated Games'!$T:$T,0))="","",INDEX('Consolidated Games'!$M:$M,MATCH(ChangeLog[[#This Row],[ROW_ID]],'Consolidated Games'!$T:$T,0))),"")</f>
        <v>BRONZE</v>
      </c>
      <c r="P328" s="33" t="str" cm="1">
        <f t="array" ref="P328">IF(NOT(ISNUMBER(ChangeLog[[#This Row],[Clean Row]])),"",IFERROR(IF(INDEX('Consolidated Games'!$J:$J,ChangeLog[[#This Row],[Clean Row]])="","",INDEX('Consolidated Games'!$J:$J,ChangeLog[[#This Row],[Clean Row]])),""))</f>
        <v>YEO XONG SEAN SEAN</v>
      </c>
      <c r="Q328" s="31">
        <v>3257</v>
      </c>
      <c r="R328" s="66">
        <f>IFERROR(MATCH(T328,'Consolidated Games'!$T:$T,0),"—")</f>
        <v>3916</v>
      </c>
      <c r="S328" s="34" t="s">
        <v>7969</v>
      </c>
      <c r="T328">
        <v>3918</v>
      </c>
    </row>
    <row r="329" spans="1:20" x14ac:dyDescent="0.25">
      <c r="A329" s="54">
        <v>325</v>
      </c>
      <c r="B329" s="31" t="s">
        <v>1</v>
      </c>
      <c r="C329" s="31"/>
      <c r="D329" s="31" t="s">
        <v>12686</v>
      </c>
      <c r="E329" s="31" t="str" cm="1">
        <f t="array" ref="E329">IF(NOT(ISNUMBER(ChangeLog[[#This Row],[Orig Row]])),"",IFERROR(INDEX(IF(ChangeLog[[#This Row],[Games]]="SEA Games",'SNOC SEAG'!$A:$A,IF(ChangeLog[[#This Row],[Games]]="Olympic Games",'SNOC OG'!$A:$A,IF(ChangeLog[[#This Row],[Games]]="Commonweatlh Games",'SNOC CW Games'!$A:$A,'SNOC AG'!$A:$A))),ChangeLog[[#This Row],[Orig Row]]),""))</f>
        <v>ANG KINGSLEY TIAN YI_x000D_
 LIM CHUN KIAT</v>
      </c>
      <c r="F329" s="31">
        <v>2019</v>
      </c>
      <c r="G329" s="31" t="s">
        <v>6909</v>
      </c>
      <c r="H329" s="35" t="s">
        <v>8051</v>
      </c>
      <c r="I329" s="32" t="str" cm="1">
        <f t="array" ref="I32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29" s="32" t="str" cm="1">
        <f t="array" ref="J32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SNOOKER DOUBLES</v>
      </c>
      <c r="K329" s="32" t="str" cm="1">
        <f t="array" ref="K32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29" s="33" t="str">
        <f>IFERROR(IF(INDEX('Consolidated Games'!$D:$D,MATCH(ChangeLog[[#This Row],[ROW_ID]],'Consolidated Games'!$T:$T,0))="","",INDEX('Consolidated Games'!$D:$D,MATCH(ChangeLog[[#This Row],[ROW_ID]],'Consolidated Games'!$T:$T,0))),"")</f>
        <v>ATHLETICS</v>
      </c>
      <c r="M329" s="33" t="str">
        <f>IFERROR(IF(INDEX('Consolidated Games'!$E:$E,MATCH(ChangeLog[[#This Row],[ROW_ID]],'Consolidated Games'!$T:$T,0))="","",INDEX('Consolidated Games'!$E:$E,MATCH(ChangeLog[[#This Row],[ROW_ID]],'Consolidated Games'!$T:$T,0))),"")</f>
        <v>TRACK</v>
      </c>
      <c r="N329" s="33" t="str" cm="1">
        <f t="array" ref="N329">IF(NOT(ISNUMBER(ChangeLog[[#This Row],[Clean Row]])),"",IFERROR(IF(INDEX('Consolidated Games'!$G:$G,ChangeLog[[#This Row],[Clean Row]])="","",INDEX('Consolidated Games'!$G:$G,ChangeLog[[#This Row],[Clean Row]])),""))</f>
        <v>100M HURDLES</v>
      </c>
      <c r="O329" s="33" t="str">
        <f>IFERROR(IF(INDEX('Consolidated Games'!$M:$M,MATCH(ChangeLog[[#This Row],[ROW_ID]],'Consolidated Games'!$T:$T,0))="","",INDEX('Consolidated Games'!$M:$M,MATCH(ChangeLog[[#This Row],[ROW_ID]],'Consolidated Games'!$T:$T,0))),"")</f>
        <v>BRONZE</v>
      </c>
      <c r="P329" s="33" t="str" cm="1">
        <f t="array" ref="P329">IF(NOT(ISNUMBER(ChangeLog[[#This Row],[Clean Row]])),"",IFERROR(IF(INDEX('Consolidated Games'!$J:$J,ChangeLog[[#This Row],[Clean Row]])="","",INDEX('Consolidated Games'!$J:$J,ChangeLog[[#This Row],[Clean Row]])),""))</f>
        <v>NUR IZLYN BINTE ZAINI</v>
      </c>
      <c r="Q329" s="31">
        <v>3264</v>
      </c>
      <c r="R329" s="66">
        <f>IFERROR(MATCH(T329,'Consolidated Games'!$T:$T,0),"—")</f>
        <v>3864</v>
      </c>
      <c r="S329" s="34" t="s">
        <v>7969</v>
      </c>
      <c r="T329">
        <v>3866</v>
      </c>
    </row>
    <row r="330" spans="1:20" x14ac:dyDescent="0.25">
      <c r="A330" s="54">
        <v>326</v>
      </c>
      <c r="B330" s="31" t="s">
        <v>1</v>
      </c>
      <c r="C330" s="31"/>
      <c r="D330" s="31" t="s">
        <v>12686</v>
      </c>
      <c r="E330" s="31" t="str" cm="1">
        <f t="array" ref="E330">IF(NOT(ISNUMBER(ChangeLog[[#This Row],[Orig Row]])),"",IFERROR(INDEX(IF(ChangeLog[[#This Row],[Games]]="SEA Games",'SNOC SEAG'!$A:$A,IF(ChangeLog[[#This Row],[Games]]="Olympic Games",'SNOC OG'!$A:$A,IF(ChangeLog[[#This Row],[Games]]="Commonweatlh Games",'SNOC CW Games'!$A:$A,'SNOC AG'!$A:$A))),ChangeLog[[#This Row],[Orig Row]]),""))</f>
        <v>NG YI HUAI SUVENE_x000D_
 TAN HUI MING JESSICA</v>
      </c>
      <c r="F330" s="31">
        <v>2019</v>
      </c>
      <c r="G330" s="31" t="s">
        <v>6909</v>
      </c>
      <c r="H330" s="35" t="s">
        <v>8051</v>
      </c>
      <c r="I330" s="32" t="str" cm="1">
        <f t="array" ref="I33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0" s="32" t="str" cm="1">
        <f t="array" ref="J33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DOUBLES</v>
      </c>
      <c r="K330" s="32" t="str" cm="1">
        <f t="array" ref="K33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0" s="33" t="str">
        <f>IFERROR(IF(INDEX('Consolidated Games'!$D:$D,MATCH(ChangeLog[[#This Row],[ROW_ID]],'Consolidated Games'!$T:$T,0))="","",INDEX('Consolidated Games'!$D:$D,MATCH(ChangeLog[[#This Row],[ROW_ID]],'Consolidated Games'!$T:$T,0))),"")</f>
        <v>CUESPORTS</v>
      </c>
      <c r="M330" s="33" t="str">
        <f>IFERROR(IF(INDEX('Consolidated Games'!$E:$E,MATCH(ChangeLog[[#This Row],[ROW_ID]],'Consolidated Games'!$T:$T,0))="","",INDEX('Consolidated Games'!$E:$E,MATCH(ChangeLog[[#This Row],[ROW_ID]],'Consolidated Games'!$T:$T,0))),"")</f>
        <v>POOL</v>
      </c>
      <c r="N330" s="33" t="str" cm="1">
        <f t="array" ref="N330">IF(NOT(ISNUMBER(ChangeLog[[#This Row],[Clean Row]])),"",IFERROR(IF(INDEX('Consolidated Games'!$G:$G,ChangeLog[[#This Row],[Clean Row]])="","",INDEX('Consolidated Games'!$G:$G,ChangeLog[[#This Row],[Clean Row]])),""))</f>
        <v>9-BALL DOUBLES</v>
      </c>
      <c r="O330" s="33" t="str">
        <f>IFERROR(IF(INDEX('Consolidated Games'!$M:$M,MATCH(ChangeLog[[#This Row],[ROW_ID]],'Consolidated Games'!$T:$T,0))="","",INDEX('Consolidated Games'!$M:$M,MATCH(ChangeLog[[#This Row],[ROW_ID]],'Consolidated Games'!$T:$T,0))),"")</f>
        <v>BRONZE</v>
      </c>
      <c r="P330" s="33" t="str" cm="1">
        <f t="array" ref="P330">IF(NOT(ISNUMBER(ChangeLog[[#This Row],[Clean Row]])),"",IFERROR(IF(INDEX('Consolidated Games'!$J:$J,ChangeLog[[#This Row],[Clean Row]])="","",INDEX('Consolidated Games'!$J:$J,ChangeLog[[#This Row],[Clean Row]])),""))</f>
        <v>NG YI HUAI SUVENE_x000D_
 TAN HUI MING JESSICA</v>
      </c>
      <c r="Q330" s="31">
        <v>3265</v>
      </c>
      <c r="R330" s="66">
        <f>IFERROR(MATCH(T330,'Consolidated Games'!$T:$T,0),"—")</f>
        <v>3881</v>
      </c>
      <c r="S330" s="34" t="s">
        <v>7969</v>
      </c>
      <c r="T330">
        <v>3883</v>
      </c>
    </row>
    <row r="331" spans="1:20" x14ac:dyDescent="0.25">
      <c r="A331" s="54">
        <v>327</v>
      </c>
      <c r="B331" s="31" t="s">
        <v>1</v>
      </c>
      <c r="C331" s="31"/>
      <c r="D331" s="31" t="s">
        <v>12686</v>
      </c>
      <c r="E331" s="31" t="str" cm="1">
        <f t="array" ref="E331">IF(NOT(ISNUMBER(ChangeLog[[#This Row],[Orig Row]])),"",IFERROR(INDEX(IF(ChangeLog[[#This Row],[Games]]="SEA Games",'SNOC SEAG'!$A:$A,IF(ChangeLog[[#This Row],[Games]]="Olympic Games",'SNOC OG'!$A:$A,IF(ChangeLog[[#This Row],[Games]]="Commonweatlh Games",'SNOC CW Games'!$A:$A,'SNOC AG'!$A:$A))),ChangeLog[[#This Row],[Orig Row]]),""))</f>
        <v>TAN HUI MING JESSICA</v>
      </c>
      <c r="F331" s="31">
        <v>2019</v>
      </c>
      <c r="G331" s="31" t="s">
        <v>6909</v>
      </c>
      <c r="H331" s="35" t="s">
        <v>8051</v>
      </c>
      <c r="I331" s="32" t="str" cm="1">
        <f t="array" ref="I33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1" s="32" t="str" cm="1">
        <f t="array" ref="J33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SINGLES</v>
      </c>
      <c r="K331" s="32" t="str" cm="1">
        <f t="array" ref="K33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1" s="33" t="str">
        <f>IFERROR(IF(INDEX('Consolidated Games'!$D:$D,MATCH(ChangeLog[[#This Row],[ROW_ID]],'Consolidated Games'!$T:$T,0))="","",INDEX('Consolidated Games'!$D:$D,MATCH(ChangeLog[[#This Row],[ROW_ID]],'Consolidated Games'!$T:$T,0))),"")</f>
        <v>CUESPORTS</v>
      </c>
      <c r="M331" s="33" t="str">
        <f>IFERROR(IF(INDEX('Consolidated Games'!$E:$E,MATCH(ChangeLog[[#This Row],[ROW_ID]],'Consolidated Games'!$T:$T,0))="","",INDEX('Consolidated Games'!$E:$E,MATCH(ChangeLog[[#This Row],[ROW_ID]],'Consolidated Games'!$T:$T,0))),"")</f>
        <v>POOL</v>
      </c>
      <c r="N331" s="33" t="str" cm="1">
        <f t="array" ref="N331">IF(NOT(ISNUMBER(ChangeLog[[#This Row],[Clean Row]])),"",IFERROR(IF(INDEX('Consolidated Games'!$G:$G,ChangeLog[[#This Row],[Clean Row]])="","",INDEX('Consolidated Games'!$G:$G,ChangeLog[[#This Row],[Clean Row]])),""))</f>
        <v>9-BALL SINGLES</v>
      </c>
      <c r="O331" s="33" t="str">
        <f>IFERROR(IF(INDEX('Consolidated Games'!$M:$M,MATCH(ChangeLog[[#This Row],[ROW_ID]],'Consolidated Games'!$T:$T,0))="","",INDEX('Consolidated Games'!$M:$M,MATCH(ChangeLog[[#This Row],[ROW_ID]],'Consolidated Games'!$T:$T,0))),"")</f>
        <v>BRONZE</v>
      </c>
      <c r="P331" s="33" t="str" cm="1">
        <f t="array" ref="P331">IF(NOT(ISNUMBER(ChangeLog[[#This Row],[Clean Row]])),"",IFERROR(IF(INDEX('Consolidated Games'!$J:$J,ChangeLog[[#This Row],[Clean Row]])="","",INDEX('Consolidated Games'!$J:$J,ChangeLog[[#This Row],[Clean Row]])),""))</f>
        <v>TAN HUI MING JESSICA</v>
      </c>
      <c r="Q331" s="31">
        <v>3266</v>
      </c>
      <c r="R331" s="66">
        <f>IFERROR(MATCH(T331,'Consolidated Games'!$T:$T,0),"—")</f>
        <v>3882</v>
      </c>
      <c r="S331" s="34" t="s">
        <v>7969</v>
      </c>
      <c r="T331">
        <v>3884</v>
      </c>
    </row>
    <row r="332" spans="1:20" x14ac:dyDescent="0.25">
      <c r="A332" s="54">
        <v>328</v>
      </c>
      <c r="B332" s="31" t="s">
        <v>1</v>
      </c>
      <c r="C332" s="31"/>
      <c r="D332" s="31" t="s">
        <v>12686</v>
      </c>
      <c r="E332" s="31" t="str" cm="1">
        <f t="array" ref="E332">IF(NOT(ISNUMBER(ChangeLog[[#This Row],[Orig Row]])),"",IFERROR(INDEX(IF(ChangeLog[[#This Row],[Games]]="SEA Games",'SNOC SEAG'!$A:$A,IF(ChangeLog[[#This Row],[Games]]="Olympic Games",'SNOC OG'!$A:$A,IF(ChangeLog[[#This Row],[Games]]="Commonweatlh Games",'SNOC CW Games'!$A:$A,'SNOC AG'!$A:$A))),ChangeLog[[#This Row],[Orig Row]]),""))</f>
        <v>TOH LIAN HAN</v>
      </c>
      <c r="F332" s="31">
        <v>2019</v>
      </c>
      <c r="G332" s="31" t="s">
        <v>6909</v>
      </c>
      <c r="H332" s="35" t="s">
        <v>8051</v>
      </c>
      <c r="I332" s="32" t="str" cm="1">
        <f t="array" ref="I33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2" s="32" t="str" cm="1">
        <f t="array" ref="J33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32" s="32" t="str" cm="1">
        <f t="array" ref="K33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2" s="33" t="str">
        <f>IFERROR(IF(INDEX('Consolidated Games'!$D:$D,MATCH(ChangeLog[[#This Row],[ROW_ID]],'Consolidated Games'!$T:$T,0))="","",INDEX('Consolidated Games'!$D:$D,MATCH(ChangeLog[[#This Row],[ROW_ID]],'Consolidated Games'!$T:$T,0))),"")</f>
        <v>CUESPORTS</v>
      </c>
      <c r="M332" s="33" t="str">
        <f>IFERROR(IF(INDEX('Consolidated Games'!$E:$E,MATCH(ChangeLog[[#This Row],[ROW_ID]],'Consolidated Games'!$T:$T,0))="","",INDEX('Consolidated Games'!$E:$E,MATCH(ChangeLog[[#This Row],[ROW_ID]],'Consolidated Games'!$T:$T,0))),"")</f>
        <v>POOL</v>
      </c>
      <c r="N332" s="33" t="str" cm="1">
        <f t="array" ref="N332">IF(NOT(ISNUMBER(ChangeLog[[#This Row],[Clean Row]])),"",IFERROR(IF(INDEX('Consolidated Games'!$G:$G,ChangeLog[[#This Row],[Clean Row]])="","",INDEX('Consolidated Games'!$G:$G,ChangeLog[[#This Row],[Clean Row]])),""))</f>
        <v>9-BALL SINGLES</v>
      </c>
      <c r="O332" s="33" t="str">
        <f>IFERROR(IF(INDEX('Consolidated Games'!$M:$M,MATCH(ChangeLog[[#This Row],[ROW_ID]],'Consolidated Games'!$T:$T,0))="","",INDEX('Consolidated Games'!$M:$M,MATCH(ChangeLog[[#This Row],[ROW_ID]],'Consolidated Games'!$T:$T,0))),"")</f>
        <v>BRONZE</v>
      </c>
      <c r="P332" s="33" t="str" cm="1">
        <f t="array" ref="P332">IF(NOT(ISNUMBER(ChangeLog[[#This Row],[Clean Row]])),"",IFERROR(IF(INDEX('Consolidated Games'!$J:$J,ChangeLog[[#This Row],[Clean Row]])="","",INDEX('Consolidated Games'!$J:$J,ChangeLog[[#This Row],[Clean Row]])),""))</f>
        <v>TOH LIAN HAN</v>
      </c>
      <c r="Q332" s="31">
        <v>3267</v>
      </c>
      <c r="R332" s="66">
        <f>IFERROR(MATCH(T332,'Consolidated Games'!$T:$T,0),"—")</f>
        <v>3883</v>
      </c>
      <c r="S332" s="34" t="s">
        <v>7969</v>
      </c>
      <c r="T332">
        <v>3885</v>
      </c>
    </row>
    <row r="333" spans="1:20" x14ac:dyDescent="0.25">
      <c r="A333" s="54">
        <v>329</v>
      </c>
      <c r="B333" s="31" t="s">
        <v>1</v>
      </c>
      <c r="C333" s="31"/>
      <c r="D333" s="31" t="s">
        <v>12686</v>
      </c>
      <c r="E333" s="31" t="str" cm="1">
        <f t="array" ref="E333">IF(NOT(ISNUMBER(ChangeLog[[#This Row],[Orig Row]])),"",IFERROR(INDEX(IF(ChangeLog[[#This Row],[Games]]="SEA Games",'SNOC SEAG'!$A:$A,IF(ChangeLog[[#This Row],[Games]]="Olympic Games",'SNOC OG'!$A:$A,IF(ChangeLog[[#This Row],[Games]]="Commonweatlh Games",'SNOC CW Games'!$A:$A,'SNOC AG'!$A:$A))),ChangeLog[[#This Row],[Orig Row]]),""))</f>
        <v>YAPP ALOYSIUS</v>
      </c>
      <c r="F333" s="31">
        <v>2019</v>
      </c>
      <c r="G333" s="31" t="s">
        <v>6909</v>
      </c>
      <c r="H333" s="35" t="s">
        <v>8051</v>
      </c>
      <c r="I333" s="32" t="str" cm="1">
        <f t="array" ref="I33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3" s="32" t="str" cm="1">
        <f t="array" ref="J33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33" s="32" t="str" cm="1">
        <f t="array" ref="K33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3" s="33" t="str">
        <f>IFERROR(IF(INDEX('Consolidated Games'!$D:$D,MATCH(ChangeLog[[#This Row],[ROW_ID]],'Consolidated Games'!$T:$T,0))="","",INDEX('Consolidated Games'!$D:$D,MATCH(ChangeLog[[#This Row],[ROW_ID]],'Consolidated Games'!$T:$T,0))),"")</f>
        <v>CUESPORTS</v>
      </c>
      <c r="M333" s="33" t="str">
        <f>IFERROR(IF(INDEX('Consolidated Games'!$E:$E,MATCH(ChangeLog[[#This Row],[ROW_ID]],'Consolidated Games'!$T:$T,0))="","",INDEX('Consolidated Games'!$E:$E,MATCH(ChangeLog[[#This Row],[ROW_ID]],'Consolidated Games'!$T:$T,0))),"")</f>
        <v>POOL</v>
      </c>
      <c r="N333" s="33" t="str" cm="1">
        <f t="array" ref="N333">IF(NOT(ISNUMBER(ChangeLog[[#This Row],[Clean Row]])),"",IFERROR(IF(INDEX('Consolidated Games'!$G:$G,ChangeLog[[#This Row],[Clean Row]])="","",INDEX('Consolidated Games'!$G:$G,ChangeLog[[#This Row],[Clean Row]])),""))</f>
        <v>10-BALL SINGLES</v>
      </c>
      <c r="O333" s="33" t="str">
        <f>IFERROR(IF(INDEX('Consolidated Games'!$M:$M,MATCH(ChangeLog[[#This Row],[ROW_ID]],'Consolidated Games'!$T:$T,0))="","",INDEX('Consolidated Games'!$M:$M,MATCH(ChangeLog[[#This Row],[ROW_ID]],'Consolidated Games'!$T:$T,0))),"")</f>
        <v>BRONZE</v>
      </c>
      <c r="P333" s="33" t="str" cm="1">
        <f t="array" ref="P333">IF(NOT(ISNUMBER(ChangeLog[[#This Row],[Clean Row]])),"",IFERROR(IF(INDEX('Consolidated Games'!$J:$J,ChangeLog[[#This Row],[Clean Row]])="","",INDEX('Consolidated Games'!$J:$J,ChangeLog[[#This Row],[Clean Row]])),""))</f>
        <v>YAPP ALOYSIUS</v>
      </c>
      <c r="Q333" s="31">
        <v>3268</v>
      </c>
      <c r="R333" s="66">
        <f>IFERROR(MATCH(T333,'Consolidated Games'!$T:$T,0),"—")</f>
        <v>3884</v>
      </c>
      <c r="S333" s="34" t="s">
        <v>7969</v>
      </c>
      <c r="T333">
        <v>3886</v>
      </c>
    </row>
    <row r="334" spans="1:20" x14ac:dyDescent="0.25">
      <c r="A334" s="54">
        <v>330</v>
      </c>
      <c r="B334" s="31" t="s">
        <v>1</v>
      </c>
      <c r="C334" s="31"/>
      <c r="D334" s="31" t="s">
        <v>12686</v>
      </c>
      <c r="E334" s="31" t="str" cm="1">
        <f t="array" ref="E334">IF(NOT(ISNUMBER(ChangeLog[[#This Row],[Orig Row]])),"",IFERROR(INDEX(IF(ChangeLog[[#This Row],[Games]]="SEA Games",'SNOC SEAG'!$A:$A,IF(ChangeLog[[#This Row],[Games]]="Olympic Games",'SNOC OG'!$A:$A,IF(ChangeLog[[#This Row],[Games]]="Commonweatlh Games",'SNOC CW Games'!$A:$A,'SNOC AG'!$A:$A))),ChangeLog[[#This Row],[Orig Row]]),""))</f>
        <v>YAPP ALOYSIUS</v>
      </c>
      <c r="F334" s="31">
        <v>2019</v>
      </c>
      <c r="G334" s="31" t="s">
        <v>6909</v>
      </c>
      <c r="H334" s="35" t="s">
        <v>8051</v>
      </c>
      <c r="I334" s="32" t="str" cm="1">
        <f t="array" ref="I33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4" s="32" t="str" cm="1">
        <f t="array" ref="J33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34" s="32" t="str" cm="1">
        <f t="array" ref="K33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4" s="33" t="str">
        <f>IFERROR(IF(INDEX('Consolidated Games'!$D:$D,MATCH(ChangeLog[[#This Row],[ROW_ID]],'Consolidated Games'!$T:$T,0))="","",INDEX('Consolidated Games'!$D:$D,MATCH(ChangeLog[[#This Row],[ROW_ID]],'Consolidated Games'!$T:$T,0))),"")</f>
        <v>CUESPORTS</v>
      </c>
      <c r="M334" s="33" t="str">
        <f>IFERROR(IF(INDEX('Consolidated Games'!$E:$E,MATCH(ChangeLog[[#This Row],[ROW_ID]],'Consolidated Games'!$T:$T,0))="","",INDEX('Consolidated Games'!$E:$E,MATCH(ChangeLog[[#This Row],[ROW_ID]],'Consolidated Games'!$T:$T,0))),"")</f>
        <v>POOL</v>
      </c>
      <c r="N334" s="33" t="str" cm="1">
        <f t="array" ref="N334">IF(NOT(ISNUMBER(ChangeLog[[#This Row],[Clean Row]])),"",IFERROR(IF(INDEX('Consolidated Games'!$G:$G,ChangeLog[[#This Row],[Clean Row]])="","",INDEX('Consolidated Games'!$G:$G,ChangeLog[[#This Row],[Clean Row]])),""))</f>
        <v>9-BALL SINGLES</v>
      </c>
      <c r="O334" s="33" t="str">
        <f>IFERROR(IF(INDEX('Consolidated Games'!$M:$M,MATCH(ChangeLog[[#This Row],[ROW_ID]],'Consolidated Games'!$T:$T,0))="","",INDEX('Consolidated Games'!$M:$M,MATCH(ChangeLog[[#This Row],[ROW_ID]],'Consolidated Games'!$T:$T,0))),"")</f>
        <v>BRONZE</v>
      </c>
      <c r="P334" s="33" t="str" cm="1">
        <f t="array" ref="P334">IF(NOT(ISNUMBER(ChangeLog[[#This Row],[Clean Row]])),"",IFERROR(IF(INDEX('Consolidated Games'!$J:$J,ChangeLog[[#This Row],[Clean Row]])="","",INDEX('Consolidated Games'!$J:$J,ChangeLog[[#This Row],[Clean Row]])),""))</f>
        <v>YAPP ALOYSIUS</v>
      </c>
      <c r="Q334" s="31">
        <v>3269</v>
      </c>
      <c r="R334" s="66">
        <f>IFERROR(MATCH(T334,'Consolidated Games'!$T:$T,0),"—")</f>
        <v>3885</v>
      </c>
      <c r="S334" s="34" t="s">
        <v>7969</v>
      </c>
      <c r="T334">
        <v>3887</v>
      </c>
    </row>
    <row r="335" spans="1:20" x14ac:dyDescent="0.25">
      <c r="A335" s="54">
        <v>331</v>
      </c>
      <c r="B335" s="31" t="s">
        <v>1</v>
      </c>
      <c r="C335" s="31"/>
      <c r="D335" s="31" t="s">
        <v>12686</v>
      </c>
      <c r="E335" s="31" t="str" cm="1">
        <f t="array" ref="E335">IF(NOT(ISNUMBER(ChangeLog[[#This Row],[Orig Row]])),"",IFERROR(INDEX(IF(ChangeLog[[#This Row],[Games]]="SEA Games",'SNOC SEAG'!$A:$A,IF(ChangeLog[[#This Row],[Games]]="Olympic Games",'SNOC OG'!$A:$A,IF(ChangeLog[[#This Row],[Games]]="Commonweatlh Games",'SNOC CW Games'!$A:$A,'SNOC AG'!$A:$A))),ChangeLog[[#This Row],[Orig Row]]),""))</f>
        <v>GILCHRIST PETER EDWARD</v>
      </c>
      <c r="F335" s="31">
        <v>2019</v>
      </c>
      <c r="G335" s="31" t="s">
        <v>6909</v>
      </c>
      <c r="H335" s="35" t="s">
        <v>8051</v>
      </c>
      <c r="I335" s="32" t="str" cm="1">
        <f t="array" ref="I33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5" s="32" t="str" cm="1">
        <f t="array" ref="J33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SINGLES</v>
      </c>
      <c r="K335" s="32" t="str" cm="1">
        <f t="array" ref="K33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35" s="33" t="str">
        <f>IFERROR(IF(INDEX('Consolidated Games'!$D:$D,MATCH(ChangeLog[[#This Row],[ROW_ID]],'Consolidated Games'!$T:$T,0))="","",INDEX('Consolidated Games'!$D:$D,MATCH(ChangeLog[[#This Row],[ROW_ID]],'Consolidated Games'!$T:$T,0))),"")</f>
        <v>CUESPORTS</v>
      </c>
      <c r="M335" s="33" t="str">
        <f>IFERROR(IF(INDEX('Consolidated Games'!$E:$E,MATCH(ChangeLog[[#This Row],[ROW_ID]],'Consolidated Games'!$T:$T,0))="","",INDEX('Consolidated Games'!$E:$E,MATCH(ChangeLog[[#This Row],[ROW_ID]],'Consolidated Games'!$T:$T,0))),"")</f>
        <v>BILLIARDS</v>
      </c>
      <c r="N335" s="33" t="str" cm="1">
        <f t="array" ref="N335">IF(NOT(ISNUMBER(ChangeLog[[#This Row],[Clean Row]])),"",IFERROR(IF(INDEX('Consolidated Games'!$G:$G,ChangeLog[[#This Row],[Clean Row]])="","",INDEX('Consolidated Games'!$G:$G,ChangeLog[[#This Row],[Clean Row]])),""))</f>
        <v>ENGLISH BILLIARDS SINGLES</v>
      </c>
      <c r="O335" s="33" t="str">
        <f>IFERROR(IF(INDEX('Consolidated Games'!$M:$M,MATCH(ChangeLog[[#This Row],[ROW_ID]],'Consolidated Games'!$T:$T,0))="","",INDEX('Consolidated Games'!$M:$M,MATCH(ChangeLog[[#This Row],[ROW_ID]],'Consolidated Games'!$T:$T,0))),"")</f>
        <v>GOLD</v>
      </c>
      <c r="P335" s="33" t="str" cm="1">
        <f t="array" ref="P335">IF(NOT(ISNUMBER(ChangeLog[[#This Row],[Clean Row]])),"",IFERROR(IF(INDEX('Consolidated Games'!$J:$J,ChangeLog[[#This Row],[Clean Row]])="","",INDEX('Consolidated Games'!$J:$J,ChangeLog[[#This Row],[Clean Row]])),""))</f>
        <v>GILCHRIST PETER EDWARD</v>
      </c>
      <c r="Q335" s="31">
        <v>3270</v>
      </c>
      <c r="R335" s="66">
        <f>IFERROR(MATCH(T335,'Consolidated Games'!$T:$T,0),"—")</f>
        <v>3886</v>
      </c>
      <c r="S335" s="34" t="s">
        <v>7969</v>
      </c>
      <c r="T335">
        <v>3888</v>
      </c>
    </row>
    <row r="336" spans="1:20" x14ac:dyDescent="0.25">
      <c r="A336" s="54">
        <v>332</v>
      </c>
      <c r="B336" s="31" t="s">
        <v>1</v>
      </c>
      <c r="C336" s="31"/>
      <c r="D336" s="31" t="s">
        <v>12686</v>
      </c>
      <c r="E336" s="31" t="str" cm="1">
        <f t="array" ref="E336">IF(NOT(ISNUMBER(ChangeLog[[#This Row],[Orig Row]])),"",IFERROR(INDEX(IF(ChangeLog[[#This Row],[Games]]="SEA Games",'SNOC SEAG'!$A:$A,IF(ChangeLog[[#This Row],[Games]]="Olympic Games",'SNOC OG'!$A:$A,IF(ChangeLog[[#This Row],[Games]]="Commonweatlh Games",'SNOC CW Games'!$A:$A,'SNOC AG'!$A:$A))),ChangeLog[[#This Row],[Orig Row]]),""))</f>
        <v>TOH LIAN HAN_x000D_
 YAPP ALOYSIUS</v>
      </c>
      <c r="F336" s="31">
        <v>2019</v>
      </c>
      <c r="G336" s="31" t="s">
        <v>6909</v>
      </c>
      <c r="H336" s="35" t="s">
        <v>8051</v>
      </c>
      <c r="I336" s="32" t="str" cm="1">
        <f t="array" ref="I33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36" s="32" t="str" cm="1">
        <f t="array" ref="J33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DOUBLES</v>
      </c>
      <c r="K336" s="32" t="str" cm="1">
        <f t="array" ref="K33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36" s="33" t="str">
        <f>IFERROR(IF(INDEX('Consolidated Games'!$D:$D,MATCH(ChangeLog[[#This Row],[ROW_ID]],'Consolidated Games'!$T:$T,0))="","",INDEX('Consolidated Games'!$D:$D,MATCH(ChangeLog[[#This Row],[ROW_ID]],'Consolidated Games'!$T:$T,0))),"")</f>
        <v>CUESPORTS</v>
      </c>
      <c r="M336" s="33" t="str">
        <f>IFERROR(IF(INDEX('Consolidated Games'!$E:$E,MATCH(ChangeLog[[#This Row],[ROW_ID]],'Consolidated Games'!$T:$T,0))="","",INDEX('Consolidated Games'!$E:$E,MATCH(ChangeLog[[#This Row],[ROW_ID]],'Consolidated Games'!$T:$T,0))),"")</f>
        <v>POOL</v>
      </c>
      <c r="N336" s="33" t="str" cm="1">
        <f t="array" ref="N336">IF(NOT(ISNUMBER(ChangeLog[[#This Row],[Clean Row]])),"",IFERROR(IF(INDEX('Consolidated Games'!$G:$G,ChangeLog[[#This Row],[Clean Row]])="","",INDEX('Consolidated Games'!$G:$G,ChangeLog[[#This Row],[Clean Row]])),""))</f>
        <v>9-BALL DOUBLES</v>
      </c>
      <c r="O336" s="33" t="str">
        <f>IFERROR(IF(INDEX('Consolidated Games'!$M:$M,MATCH(ChangeLog[[#This Row],[ROW_ID]],'Consolidated Games'!$T:$T,0))="","",INDEX('Consolidated Games'!$M:$M,MATCH(ChangeLog[[#This Row],[ROW_ID]],'Consolidated Games'!$T:$T,0))),"")</f>
        <v>SILVER</v>
      </c>
      <c r="P336" s="33" t="str" cm="1">
        <f t="array" ref="P336">IF(NOT(ISNUMBER(ChangeLog[[#This Row],[Clean Row]])),"",IFERROR(IF(INDEX('Consolidated Games'!$J:$J,ChangeLog[[#This Row],[Clean Row]])="","",INDEX('Consolidated Games'!$J:$J,ChangeLog[[#This Row],[Clean Row]])),""))</f>
        <v>TOH LIAN HAN_x000D_
 YAPP ALOYSIUS</v>
      </c>
      <c r="Q336" s="31">
        <v>3271</v>
      </c>
      <c r="R336" s="66">
        <f>IFERROR(MATCH(T336,'Consolidated Games'!$T:$T,0),"—")</f>
        <v>3887</v>
      </c>
      <c r="S336" s="34" t="s">
        <v>7969</v>
      </c>
      <c r="T336">
        <v>3889</v>
      </c>
    </row>
    <row r="337" spans="1:20" x14ac:dyDescent="0.25">
      <c r="A337" s="54">
        <v>333</v>
      </c>
      <c r="B337" s="31" t="s">
        <v>1</v>
      </c>
      <c r="C337" s="31"/>
      <c r="D337" s="31" t="s">
        <v>12686</v>
      </c>
      <c r="E337" s="31" t="str" cm="1">
        <f t="array" ref="E337">IF(NOT(ISNUMBER(ChangeLog[[#This Row],[Orig Row]])),"",IFERROR(INDEX(IF(ChangeLog[[#This Row],[Games]]="SEA Games",'SNOC SEAG'!$A:$A,IF(ChangeLog[[#This Row],[Games]]="Olympic Games",'SNOC OG'!$A:$A,IF(ChangeLog[[#This Row],[Games]]="Commonweatlh Games",'SNOC CW Games'!$A:$A,'SNOC AG'!$A:$A))),ChangeLog[[#This Row],[Orig Row]]),""))</f>
        <v>GOH CHOON HUAT</v>
      </c>
      <c r="F337" s="31">
        <v>2019</v>
      </c>
      <c r="G337" s="31" t="s">
        <v>6909</v>
      </c>
      <c r="H337" s="35" t="s">
        <v>8145</v>
      </c>
      <c r="I337" s="32" t="str" cm="1">
        <f t="array" ref="I33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7" s="32" t="str" cm="1">
        <f t="array" ref="J33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TIME TRIAL</v>
      </c>
      <c r="K337" s="32" t="str" cm="1">
        <f t="array" ref="K33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7" s="33" t="str">
        <f>IFERROR(IF(INDEX('Consolidated Games'!$D:$D,MATCH(ChangeLog[[#This Row],[ROW_ID]],'Consolidated Games'!$T:$T,0))="","",INDEX('Consolidated Games'!$D:$D,MATCH(ChangeLog[[#This Row],[ROW_ID]],'Consolidated Games'!$T:$T,0))),"")</f>
        <v>CYCLING</v>
      </c>
      <c r="M337" s="33" t="str">
        <f>IFERROR(IF(INDEX('Consolidated Games'!$E:$E,MATCH(ChangeLog[[#This Row],[ROW_ID]],'Consolidated Games'!$T:$T,0))="","",INDEX('Consolidated Games'!$E:$E,MATCH(ChangeLog[[#This Row],[ROW_ID]],'Consolidated Games'!$T:$T,0))),"")</f>
        <v>ROAD</v>
      </c>
      <c r="N337" s="33" t="str" cm="1">
        <f t="array" ref="N337">IF(NOT(ISNUMBER(ChangeLog[[#This Row],[Clean Row]])),"",IFERROR(IF(INDEX('Consolidated Games'!$G:$G,ChangeLog[[#This Row],[Clean Row]])="","",INDEX('Consolidated Games'!$G:$G,ChangeLog[[#This Row],[Clean Row]])),""))</f>
        <v>TIME TRIAL INDIVIDUAL</v>
      </c>
      <c r="O337" s="33" t="str">
        <f>IFERROR(IF(INDEX('Consolidated Games'!$M:$M,MATCH(ChangeLog[[#This Row],[ROW_ID]],'Consolidated Games'!$T:$T,0))="","",INDEX('Consolidated Games'!$M:$M,MATCH(ChangeLog[[#This Row],[ROW_ID]],'Consolidated Games'!$T:$T,0))),"")</f>
        <v>BRONZE</v>
      </c>
      <c r="P337" s="33" t="str" cm="1">
        <f t="array" ref="P337">IF(NOT(ISNUMBER(ChangeLog[[#This Row],[Clean Row]])),"",IFERROR(IF(INDEX('Consolidated Games'!$J:$J,ChangeLog[[#This Row],[Clean Row]])="","",INDEX('Consolidated Games'!$J:$J,ChangeLog[[#This Row],[Clean Row]])),""))</f>
        <v>GOH CHOON HUAT</v>
      </c>
      <c r="Q337" s="31">
        <v>3282</v>
      </c>
      <c r="R337" s="66">
        <f>IFERROR(MATCH(T337,'Consolidated Games'!$T:$T,0),"—")</f>
        <v>3889</v>
      </c>
      <c r="S337" s="34" t="s">
        <v>7969</v>
      </c>
      <c r="T337">
        <v>3891</v>
      </c>
    </row>
    <row r="338" spans="1:20" x14ac:dyDescent="0.25">
      <c r="A338" s="54">
        <v>334</v>
      </c>
      <c r="B338" s="31" t="s">
        <v>1</v>
      </c>
      <c r="C338" s="31"/>
      <c r="D338" s="31" t="s">
        <v>12686</v>
      </c>
      <c r="E338" s="31" t="str" cm="1">
        <f t="array" ref="E338">IF(NOT(ISNUMBER(ChangeLog[[#This Row],[Orig Row]])),"",IFERROR(INDEX(IF(ChangeLog[[#This Row],[Games]]="SEA Games",'SNOC SEAG'!$A:$A,IF(ChangeLog[[#This Row],[Games]]="Olympic Games",'SNOC OG'!$A:$A,IF(ChangeLog[[#This Row],[Games]]="Commonweatlh Games",'SNOC CW Games'!$A:$A,'SNOC AG'!$A:$A))),ChangeLog[[#This Row],[Orig Row]]),""))</f>
        <v>GOH CHOON HUAT</v>
      </c>
      <c r="F338" s="31">
        <v>2019</v>
      </c>
      <c r="G338" s="31" t="s">
        <v>6909</v>
      </c>
      <c r="H338" s="35" t="s">
        <v>8145</v>
      </c>
      <c r="I338" s="32" t="str" cm="1">
        <f t="array" ref="I33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8" s="32" t="str" cm="1">
        <f t="array" ref="J33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ROAD RACE</v>
      </c>
      <c r="K338" s="32" t="str" cm="1">
        <f t="array" ref="K33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38" s="33" t="str">
        <f>IFERROR(IF(INDEX('Consolidated Games'!$D:$D,MATCH(ChangeLog[[#This Row],[ROW_ID]],'Consolidated Games'!$T:$T,0))="","",INDEX('Consolidated Games'!$D:$D,MATCH(ChangeLog[[#This Row],[ROW_ID]],'Consolidated Games'!$T:$T,0))),"")</f>
        <v>CYCLING</v>
      </c>
      <c r="M338" s="33" t="str">
        <f>IFERROR(IF(INDEX('Consolidated Games'!$E:$E,MATCH(ChangeLog[[#This Row],[ROW_ID]],'Consolidated Games'!$T:$T,0))="","",INDEX('Consolidated Games'!$E:$E,MATCH(ChangeLog[[#This Row],[ROW_ID]],'Consolidated Games'!$T:$T,0))),"")</f>
        <v>ROAD</v>
      </c>
      <c r="N338" s="33" t="str" cm="1">
        <f t="array" ref="N338">IF(NOT(ISNUMBER(ChangeLog[[#This Row],[Clean Row]])),"",IFERROR(IF(INDEX('Consolidated Games'!$G:$G,ChangeLog[[#This Row],[Clean Row]])="","",INDEX('Consolidated Games'!$G:$G,ChangeLog[[#This Row],[Clean Row]])),""))</f>
        <v>ROAD RACE INDIVIDUAL</v>
      </c>
      <c r="O338" s="33" t="str">
        <f>IFERROR(IF(INDEX('Consolidated Games'!$M:$M,MATCH(ChangeLog[[#This Row],[ROW_ID]],'Consolidated Games'!$T:$T,0))="","",INDEX('Consolidated Games'!$M:$M,MATCH(ChangeLog[[#This Row],[ROW_ID]],'Consolidated Games'!$T:$T,0))),"")</f>
        <v>BRONZE</v>
      </c>
      <c r="P338" s="33" t="str" cm="1">
        <f t="array" ref="P338">IF(NOT(ISNUMBER(ChangeLog[[#This Row],[Clean Row]])),"",IFERROR(IF(INDEX('Consolidated Games'!$J:$J,ChangeLog[[#This Row],[Clean Row]])="","",INDEX('Consolidated Games'!$J:$J,ChangeLog[[#This Row],[Clean Row]])),""))</f>
        <v>GOH CHOON HUAT</v>
      </c>
      <c r="Q338" s="31">
        <v>3283</v>
      </c>
      <c r="R338" s="66">
        <f>IFERROR(MATCH(T338,'Consolidated Games'!$T:$T,0),"—")</f>
        <v>3890</v>
      </c>
      <c r="S338" s="34" t="s">
        <v>7969</v>
      </c>
      <c r="T338">
        <v>3892</v>
      </c>
    </row>
    <row r="339" spans="1:20" x14ac:dyDescent="0.25">
      <c r="A339" s="54">
        <v>335</v>
      </c>
      <c r="B339" s="31" t="s">
        <v>1</v>
      </c>
      <c r="C339" s="31"/>
      <c r="D339" s="31" t="s">
        <v>12686</v>
      </c>
      <c r="E339" s="31" t="str" cm="1">
        <f t="array" ref="E339">IF(NOT(ISNUMBER(ChangeLog[[#This Row],[Orig Row]])),"",IFERROR(INDEX(IF(ChangeLog[[#This Row],[Games]]="SEA Games",'SNOC SEAG'!$A:$A,IF(ChangeLog[[#This Row],[Games]]="Olympic Games",'SNOC OG'!$A:$A,IF(ChangeLog[[#This Row],[Games]]="Commonweatlh Games",'SNOC CW Games'!$A:$A,'SNOC AG'!$A:$A))),ChangeLog[[#This Row],[Orig Row]]),""))</f>
        <v>LUO YIWEI</v>
      </c>
      <c r="F339" s="31">
        <v>2019</v>
      </c>
      <c r="G339" s="31" t="s">
        <v>6909</v>
      </c>
      <c r="H339" s="35" t="s">
        <v>8145</v>
      </c>
      <c r="I339" s="32" t="str" cm="1">
        <f t="array" ref="I33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 ROAD</v>
      </c>
      <c r="J339" s="32" t="str" cm="1">
        <f t="array" ref="J33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TIME TRIAL</v>
      </c>
      <c r="K339" s="32" t="str" cm="1">
        <f t="array" ref="K33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39" s="33" t="str">
        <f>IFERROR(IF(INDEX('Consolidated Games'!$D:$D,MATCH(ChangeLog[[#This Row],[ROW_ID]],'Consolidated Games'!$T:$T,0))="","",INDEX('Consolidated Games'!$D:$D,MATCH(ChangeLog[[#This Row],[ROW_ID]],'Consolidated Games'!$T:$T,0))),"")</f>
        <v>CYCLING</v>
      </c>
      <c r="M339" s="33" t="str">
        <f>IFERROR(IF(INDEX('Consolidated Games'!$E:$E,MATCH(ChangeLog[[#This Row],[ROW_ID]],'Consolidated Games'!$T:$T,0))="","",INDEX('Consolidated Games'!$E:$E,MATCH(ChangeLog[[#This Row],[ROW_ID]],'Consolidated Games'!$T:$T,0))),"")</f>
        <v>ROAD</v>
      </c>
      <c r="N339" s="33" t="str" cm="1">
        <f t="array" ref="N339">IF(NOT(ISNUMBER(ChangeLog[[#This Row],[Clean Row]])),"",IFERROR(IF(INDEX('Consolidated Games'!$G:$G,ChangeLog[[#This Row],[Clean Row]])="","",INDEX('Consolidated Games'!$G:$G,ChangeLog[[#This Row],[Clean Row]])),""))</f>
        <v>TIME TRIAL INDIVIDUAL</v>
      </c>
      <c r="O339" s="33" t="str">
        <f>IFERROR(IF(INDEX('Consolidated Games'!$M:$M,MATCH(ChangeLog[[#This Row],[ROW_ID]],'Consolidated Games'!$T:$T,0))="","",INDEX('Consolidated Games'!$M:$M,MATCH(ChangeLog[[#This Row],[ROW_ID]],'Consolidated Games'!$T:$T,0))),"")</f>
        <v>SILVER</v>
      </c>
      <c r="P339" s="33" t="str" cm="1">
        <f t="array" ref="P339">IF(NOT(ISNUMBER(ChangeLog[[#This Row],[Clean Row]])),"",IFERROR(IF(INDEX('Consolidated Games'!$J:$J,ChangeLog[[#This Row],[Clean Row]])="","",INDEX('Consolidated Games'!$J:$J,ChangeLog[[#This Row],[Clean Row]])),""))</f>
        <v>LUO YIWEI</v>
      </c>
      <c r="Q339" s="31">
        <v>3284</v>
      </c>
      <c r="R339" s="66">
        <f>IFERROR(MATCH(T339,'Consolidated Games'!$T:$T,0),"—")</f>
        <v>3891</v>
      </c>
      <c r="S339" s="34" t="s">
        <v>7969</v>
      </c>
      <c r="T339">
        <v>3893</v>
      </c>
    </row>
    <row r="340" spans="1:20" x14ac:dyDescent="0.25">
      <c r="A340" s="54">
        <v>336</v>
      </c>
      <c r="B340" s="31" t="s">
        <v>1</v>
      </c>
      <c r="C340" s="31"/>
      <c r="D340" s="31" t="s">
        <v>12686</v>
      </c>
      <c r="E340" s="31" t="str" cm="1">
        <f t="array" ref="E340">IF(NOT(ISNUMBER(ChangeLog[[#This Row],[Orig Row]])),"",IFERROR(INDEX(IF(ChangeLog[[#This Row],[Games]]="SEA Games",'SNOC SEAG'!$A:$A,IF(ChangeLog[[#This Row],[Games]]="Olympic Games",'SNOC OG'!$A:$A,IF(ChangeLog[[#This Row],[Games]]="Commonweatlh Games",'SNOC CW Games'!$A:$A,'SNOC AG'!$A:$A))),ChangeLog[[#This Row],[Orig Row]]),""))</f>
        <v>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v>
      </c>
      <c r="F340" s="31">
        <v>2019</v>
      </c>
      <c r="G340" s="31" t="s">
        <v>6909</v>
      </c>
      <c r="H340" s="35" t="s">
        <v>8145</v>
      </c>
      <c r="I340" s="32" t="str" cm="1">
        <f t="array" ref="I34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INDOOR HOCKEY</v>
      </c>
      <c r="J340" s="32" t="str" cm="1">
        <f t="array" ref="J34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TEAM</v>
      </c>
      <c r="K340" s="32" t="str" cm="1">
        <f t="array" ref="K34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0" s="33" t="str">
        <f>IFERROR(IF(INDEX('Consolidated Games'!$D:$D,MATCH(ChangeLog[[#This Row],[ROW_ID]],'Consolidated Games'!$T:$T,0))="","",INDEX('Consolidated Games'!$D:$D,MATCH(ChangeLog[[#This Row],[ROW_ID]],'Consolidated Games'!$T:$T,0))),"")</f>
        <v>HOCKEY</v>
      </c>
      <c r="M340" s="33" t="str">
        <f>IFERROR(IF(INDEX('Consolidated Games'!$E:$E,MATCH(ChangeLog[[#This Row],[ROW_ID]],'Consolidated Games'!$T:$T,0))="","",INDEX('Consolidated Games'!$E:$E,MATCH(ChangeLog[[#This Row],[ROW_ID]],'Consolidated Games'!$T:$T,0))),"")</f>
        <v>INDOOR</v>
      </c>
      <c r="N340" s="33" t="str" cm="1">
        <f t="array" ref="N340">IF(NOT(ISNUMBER(ChangeLog[[#This Row],[Clean Row]])),"",IFERROR(IF(INDEX('Consolidated Games'!$G:$G,ChangeLog[[#This Row],[Clean Row]])="","",INDEX('Consolidated Games'!$G:$G,ChangeLog[[#This Row],[Clean Row]])),""))</f>
        <v>TEAM</v>
      </c>
      <c r="O340" s="33" t="str">
        <f>IFERROR(IF(INDEX('Consolidated Games'!$M:$M,MATCH(ChangeLog[[#This Row],[ROW_ID]],'Consolidated Games'!$T:$T,0))="","",INDEX('Consolidated Games'!$M:$M,MATCH(ChangeLog[[#This Row],[ROW_ID]],'Consolidated Games'!$T:$T,0))),"")</f>
        <v>BRONZE</v>
      </c>
      <c r="P340" s="33" t="str" cm="1">
        <f t="array" ref="P340">IF(NOT(ISNUMBER(ChangeLog[[#This Row],[Clean Row]])),"",IFERROR(IF(INDEX('Consolidated Games'!$J:$J,ChangeLog[[#This Row],[Clean Row]])="","",INDEX('Consolidated Games'!$J:$J,ChangeLog[[#This Row],[Clean Row]])),""))</f>
        <v>ABDUL RAHIM ABDUL RASHID_x000D_
 AIK YU CHEN_x000D_
 CT KARUPPIAH ARASU _x000D_
 GOH KAI YANG TIMOTHY_x000D_
 ISHWARPAL SINGH GREWAL_x000D_
 MAYAZHAGU GUHAN_x000D_
 MOHAMED RIFQI BIN MOHAMED RAFIK ALKHATIB_x000D_
 MOHAMMED SABRI BIN YUHARI_x000D_
 MUHAMMAD HIDAYAT BIN MAT RAHIM_x000D_
 MUHAMMAD SHAFIQ BIN ABDUL RASHID_x000D_
 MUHAMMAD ZAFIR BIN MOHAMAD NASIR_x000D_
 TAN YI RU</v>
      </c>
      <c r="Q340" s="31">
        <v>3319</v>
      </c>
      <c r="R340" s="66">
        <f>IFERROR(MATCH(T340,'Consolidated Games'!$T:$T,0),"—")</f>
        <v>3917</v>
      </c>
      <c r="S340" s="34" t="s">
        <v>7969</v>
      </c>
      <c r="T340">
        <v>3919</v>
      </c>
    </row>
    <row r="341" spans="1:20" x14ac:dyDescent="0.25">
      <c r="A341" s="54">
        <v>337</v>
      </c>
      <c r="B341" s="31" t="s">
        <v>1</v>
      </c>
      <c r="C341" s="31"/>
      <c r="D341" s="31" t="s">
        <v>12686</v>
      </c>
      <c r="E341" s="31" t="str" cm="1">
        <f t="array" ref="E341">IF(NOT(ISNUMBER(ChangeLog[[#This Row],[Orig Row]])),"",IFERROR(INDEX(IF(ChangeLog[[#This Row],[Games]]="SEA Games",'SNOC SEAG'!$A:$A,IF(ChangeLog[[#This Row],[Games]]="Olympic Games",'SNOC OG'!$A:$A,IF(ChangeLog[[#This Row],[Games]]="Commonweatlh Games",'SNOC CW Games'!$A:$A,'SNOC AG'!$A:$A))),ChangeLog[[#This Row],[Orig Row]]),""))</f>
        <v>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v>
      </c>
      <c r="F341" s="31">
        <v>2019</v>
      </c>
      <c r="G341" s="31" t="s">
        <v>6909</v>
      </c>
      <c r="H341" s="35" t="s">
        <v>8145</v>
      </c>
      <c r="I341" s="32" t="str" cm="1">
        <f t="array" ref="I34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INDOOR HOCKEY</v>
      </c>
      <c r="J341" s="32" t="str" cm="1">
        <f t="array" ref="J34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TEAM</v>
      </c>
      <c r="K341" s="32" t="str" cm="1">
        <f t="array" ref="K34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1" s="33" t="str">
        <f>IFERROR(IF(INDEX('Consolidated Games'!$D:$D,MATCH(ChangeLog[[#This Row],[ROW_ID]],'Consolidated Games'!$T:$T,0))="","",INDEX('Consolidated Games'!$D:$D,MATCH(ChangeLog[[#This Row],[ROW_ID]],'Consolidated Games'!$T:$T,0))),"")</f>
        <v>HOCKEY</v>
      </c>
      <c r="M341" s="33" t="str">
        <f>IFERROR(IF(INDEX('Consolidated Games'!$E:$E,MATCH(ChangeLog[[#This Row],[ROW_ID]],'Consolidated Games'!$T:$T,0))="","",INDEX('Consolidated Games'!$E:$E,MATCH(ChangeLog[[#This Row],[ROW_ID]],'Consolidated Games'!$T:$T,0))),"")</f>
        <v>INDOOR</v>
      </c>
      <c r="N341" s="33" t="str" cm="1">
        <f t="array" ref="N341">IF(NOT(ISNUMBER(ChangeLog[[#This Row],[Clean Row]])),"",IFERROR(IF(INDEX('Consolidated Games'!$G:$G,ChangeLog[[#This Row],[Clean Row]])="","",INDEX('Consolidated Games'!$G:$G,ChangeLog[[#This Row],[Clean Row]])),""))</f>
        <v>TEAM</v>
      </c>
      <c r="O341" s="33" t="str">
        <f>IFERROR(IF(INDEX('Consolidated Games'!$M:$M,MATCH(ChangeLog[[#This Row],[ROW_ID]],'Consolidated Games'!$T:$T,0))="","",INDEX('Consolidated Games'!$M:$M,MATCH(ChangeLog[[#This Row],[ROW_ID]],'Consolidated Games'!$T:$T,0))),"")</f>
        <v>BRONZE</v>
      </c>
      <c r="P341" s="33" t="str" cm="1">
        <f t="array" ref="P341">IF(NOT(ISNUMBER(ChangeLog[[#This Row],[Clean Row]])),"",IFERROR(IF(INDEX('Consolidated Games'!$J:$J,ChangeLog[[#This Row],[Clean Row]])="","",INDEX('Consolidated Games'!$J:$J,ChangeLog[[#This Row],[Clean Row]])),""))</f>
        <v>CHEN JINGYI_x000D_
 LAM XIN NI_x000D_
 LIM CHOR HONG JULIETTE _x000D_
 LIM JU HONG JANNA_x000D_
 LIM OOI HONG JOAN ANNE_x000D_
 NADIA BINTE IBRAHIM_x000D_
 NATASHA VENISE GERARD_x000D_
 O MING FEN_x000D_
 RAHIMAH BINTE ABDUL AZIZ_x000D_
 SURIATI BINTI SONNY_x000D_
 TAN HANNAH ISMAIL_x000D_
 WANNELENAH BTE MOHD ALVAREZ SINUAN</v>
      </c>
      <c r="Q341" s="31">
        <v>3320</v>
      </c>
      <c r="R341" s="66">
        <f>IFERROR(MATCH(T341,'Consolidated Games'!$T:$T,0),"—")</f>
        <v>3918</v>
      </c>
      <c r="S341" s="34" t="s">
        <v>7969</v>
      </c>
      <c r="T341">
        <v>3920</v>
      </c>
    </row>
    <row r="342" spans="1:20" x14ac:dyDescent="0.25">
      <c r="A342" s="54">
        <v>338</v>
      </c>
      <c r="B342" s="31" t="s">
        <v>1</v>
      </c>
      <c r="C342" s="31"/>
      <c r="D342" s="31" t="s">
        <v>12686</v>
      </c>
      <c r="E342" s="31" t="str" cm="1">
        <f t="array" ref="E342">IF(NOT(ISNUMBER(ChangeLog[[#This Row],[Orig Row]])),"",IFERROR(INDEX(IF(ChangeLog[[#This Row],[Games]]="SEA Games",'SNOC SEAG'!$A:$A,IF(ChangeLog[[#This Row],[Games]]="Olympic Games",'SNOC OG'!$A:$A,IF(ChangeLog[[#This Row],[Games]]="Commonweatlh Games",'SNOC CW Games'!$A:$A,'SNOC AG'!$A:$A))),ChangeLog[[#This Row],[Orig Row]]),""))</f>
        <v>ONG MING WEI MARCUS</v>
      </c>
      <c r="F342" s="31">
        <v>2019</v>
      </c>
      <c r="G342" s="31" t="s">
        <v>6909</v>
      </c>
      <c r="H342" s="35" t="s">
        <v>8146</v>
      </c>
      <c r="I342" s="32" t="str" cm="1">
        <f t="array" ref="I34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MODERN PENTATHLON (BEACH BIATHLE)</v>
      </c>
      <c r="J342" s="32" t="str" cm="1">
        <f t="array" ref="J34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INDIVIDUAL (LASER RUN)</v>
      </c>
      <c r="K342" s="32" t="str" cm="1">
        <f t="array" ref="K34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2" s="33" t="str">
        <f>IFERROR(IF(INDEX('Consolidated Games'!$D:$D,MATCH(ChangeLog[[#This Row],[ROW_ID]],'Consolidated Games'!$T:$T,0))="","",INDEX('Consolidated Games'!$D:$D,MATCH(ChangeLog[[#This Row],[ROW_ID]],'Consolidated Games'!$T:$T,0))),"")</f>
        <v>MODERN PENTATHLON</v>
      </c>
      <c r="M342" s="33" t="str">
        <f>IFERROR(IF(INDEX('Consolidated Games'!$E:$E,MATCH(ChangeLog[[#This Row],[ROW_ID]],'Consolidated Games'!$T:$T,0))="","",INDEX('Consolidated Games'!$E:$E,MATCH(ChangeLog[[#This Row],[ROW_ID]],'Consolidated Games'!$T:$T,0))),"")</f>
        <v>MODERN PENTATHLON</v>
      </c>
      <c r="N342" s="33" t="str" cm="1">
        <f t="array" ref="N342">IF(NOT(ISNUMBER(ChangeLog[[#This Row],[Clean Row]])),"",IFERROR(IF(INDEX('Consolidated Games'!$G:$G,ChangeLog[[#This Row],[Clean Row]])="","",INDEX('Consolidated Games'!$G:$G,ChangeLog[[#This Row],[Clean Row]])),""))</f>
        <v>LASER RUN</v>
      </c>
      <c r="O342" s="33" t="str">
        <f>IFERROR(IF(INDEX('Consolidated Games'!$M:$M,MATCH(ChangeLog[[#This Row],[ROW_ID]],'Consolidated Games'!$T:$T,0))="","",INDEX('Consolidated Games'!$M:$M,MATCH(ChangeLog[[#This Row],[ROW_ID]],'Consolidated Games'!$T:$T,0))),"")</f>
        <v>BRONZE</v>
      </c>
      <c r="P342" s="33" t="str" cm="1">
        <f t="array" ref="P342">IF(NOT(ISNUMBER(ChangeLog[[#This Row],[Clean Row]])),"",IFERROR(IF(INDEX('Consolidated Games'!$J:$J,ChangeLog[[#This Row],[Clean Row]])="","",INDEX('Consolidated Games'!$J:$J,ChangeLog[[#This Row],[Clean Row]])),""))</f>
        <v>ONG MING WEI MARCUS</v>
      </c>
      <c r="Q342" s="31">
        <v>3334</v>
      </c>
      <c r="R342" s="66">
        <f>IFERROR(MATCH(T342,'Consolidated Games'!$T:$T,0),"—")</f>
        <v>3938</v>
      </c>
      <c r="S342" s="34" t="s">
        <v>7969</v>
      </c>
      <c r="T342">
        <v>3940</v>
      </c>
    </row>
    <row r="343" spans="1:20" x14ac:dyDescent="0.25">
      <c r="A343" s="54">
        <v>339</v>
      </c>
      <c r="B343" s="31" t="s">
        <v>1</v>
      </c>
      <c r="C343" s="31"/>
      <c r="D343" s="31" t="s">
        <v>12686</v>
      </c>
      <c r="E343" s="31" t="str" cm="1">
        <f t="array" ref="E343">IF(NOT(ISNUMBER(ChangeLog[[#This Row],[Orig Row]])),"",IFERROR(INDEX(IF(ChangeLog[[#This Row],[Games]]="SEA Games",'SNOC SEAG'!$A:$A,IF(ChangeLog[[#This Row],[Games]]="Olympic Games",'SNOC OG'!$A:$A,IF(ChangeLog[[#This Row],[Games]]="Commonweatlh Games",'SNOC CW Games'!$A:$A,'SNOC AG'!$A:$A))),ChangeLog[[#This Row],[Orig Row]]),""))</f>
        <v>TUNG KAIXIN SHERMAINE</v>
      </c>
      <c r="F343" s="31">
        <v>2019</v>
      </c>
      <c r="G343" s="31" t="s">
        <v>6909</v>
      </c>
      <c r="H343" s="35" t="s">
        <v>8146</v>
      </c>
      <c r="I343" s="32" t="str" cm="1">
        <f t="array" ref="I34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MODERN PENTATHLON (BEACH BIATHLE)</v>
      </c>
      <c r="J343" s="32" t="str" cm="1">
        <f t="array" ref="J34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(LASER RUN)</v>
      </c>
      <c r="K343" s="32" t="str" cm="1">
        <f t="array" ref="K34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3" s="33" t="str">
        <f>IFERROR(IF(INDEX('Consolidated Games'!$D:$D,MATCH(ChangeLog[[#This Row],[ROW_ID]],'Consolidated Games'!$T:$T,0))="","",INDEX('Consolidated Games'!$D:$D,MATCH(ChangeLog[[#This Row],[ROW_ID]],'Consolidated Games'!$T:$T,0))),"")</f>
        <v>MODERN PENTATHLON</v>
      </c>
      <c r="M343" s="33" t="str">
        <f>IFERROR(IF(INDEX('Consolidated Games'!$E:$E,MATCH(ChangeLog[[#This Row],[ROW_ID]],'Consolidated Games'!$T:$T,0))="","",INDEX('Consolidated Games'!$E:$E,MATCH(ChangeLog[[#This Row],[ROW_ID]],'Consolidated Games'!$T:$T,0))),"")</f>
        <v>MODERN PENTATHLON</v>
      </c>
      <c r="N343" s="33" t="str" cm="1">
        <f t="array" ref="N343">IF(NOT(ISNUMBER(ChangeLog[[#This Row],[Clean Row]])),"",IFERROR(IF(INDEX('Consolidated Games'!$G:$G,ChangeLog[[#This Row],[Clean Row]])="","",INDEX('Consolidated Games'!$G:$G,ChangeLog[[#This Row],[Clean Row]])),""))</f>
        <v>LASER RUN</v>
      </c>
      <c r="O343" s="33" t="str">
        <f>IFERROR(IF(INDEX('Consolidated Games'!$M:$M,MATCH(ChangeLog[[#This Row],[ROW_ID]],'Consolidated Games'!$T:$T,0))="","",INDEX('Consolidated Games'!$M:$M,MATCH(ChangeLog[[#This Row],[ROW_ID]],'Consolidated Games'!$T:$T,0))),"")</f>
        <v>BRONZE</v>
      </c>
      <c r="P343" s="33" t="str" cm="1">
        <f t="array" ref="P343">IF(NOT(ISNUMBER(ChangeLog[[#This Row],[Clean Row]])),"",IFERROR(IF(INDEX('Consolidated Games'!$J:$J,ChangeLog[[#This Row],[Clean Row]])="","",INDEX('Consolidated Games'!$J:$J,ChangeLog[[#This Row],[Clean Row]])),""))</f>
        <v>TUNG KAIXIN SHERMAINE</v>
      </c>
      <c r="Q343" s="31">
        <v>3335</v>
      </c>
      <c r="R343" s="66">
        <f>IFERROR(MATCH(T343,'Consolidated Games'!$T:$T,0),"—")</f>
        <v>3939</v>
      </c>
      <c r="S343" s="34" t="s">
        <v>7969</v>
      </c>
      <c r="T343">
        <v>3941</v>
      </c>
    </row>
    <row r="344" spans="1:20" x14ac:dyDescent="0.25">
      <c r="A344" s="54">
        <v>340</v>
      </c>
      <c r="B344" s="31" t="s">
        <v>1</v>
      </c>
      <c r="C344" s="31"/>
      <c r="D344" s="31" t="s">
        <v>12686</v>
      </c>
      <c r="E344" s="31" t="str" cm="1">
        <f t="array" ref="E344">IF(NOT(ISNUMBER(ChangeLog[[#This Row],[Orig Row]])),"",IFERROR(INDEX(IF(ChangeLog[[#This Row],[Games]]="SEA Games",'SNOC SEAG'!$A:$A,IF(ChangeLog[[#This Row],[Games]]="Olympic Games",'SNOC OG'!$A:$A,IF(ChangeLog[[#This Row],[Games]]="Commonweatlh Games",'SNOC CW Games'!$A:$A,'SNOC AG'!$A:$A))),ChangeLog[[#This Row],[Orig Row]]),""))</f>
        <v>TAN YI HUI LENA</v>
      </c>
      <c r="F344" s="31">
        <v>2019</v>
      </c>
      <c r="G344" s="31" t="s">
        <v>6909</v>
      </c>
      <c r="H344" s="35" t="s">
        <v>8147</v>
      </c>
      <c r="I344" s="32" t="str" cm="1">
        <f t="array" ref="I34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MUAY</v>
      </c>
      <c r="J344" s="32" t="str" cm="1">
        <f t="array" ref="J34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54KG</v>
      </c>
      <c r="K344" s="32" t="str" cm="1">
        <f t="array" ref="K34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4" s="33" t="str">
        <f>IFERROR(IF(INDEX('Consolidated Games'!$D:$D,MATCH(ChangeLog[[#This Row],[ROW_ID]],'Consolidated Games'!$T:$T,0))="","",INDEX('Consolidated Games'!$D:$D,MATCH(ChangeLog[[#This Row],[ROW_ID]],'Consolidated Games'!$T:$T,0))),"")</f>
        <v>MUAY THAI</v>
      </c>
      <c r="M344" s="33" t="str">
        <f>IFERROR(IF(INDEX('Consolidated Games'!$E:$E,MATCH(ChangeLog[[#This Row],[ROW_ID]],'Consolidated Games'!$T:$T,0))="","",INDEX('Consolidated Games'!$E:$E,MATCH(ChangeLog[[#This Row],[ROW_ID]],'Consolidated Games'!$T:$T,0))),"")</f>
        <v>COMBAT</v>
      </c>
      <c r="N344" s="33" t="str" cm="1">
        <f t="array" ref="N344">IF(NOT(ISNUMBER(ChangeLog[[#This Row],[Clean Row]])),"",IFERROR(IF(INDEX('Consolidated Games'!$G:$G,ChangeLog[[#This Row],[Clean Row]])="","",INDEX('Consolidated Games'!$G:$G,ChangeLog[[#This Row],[Clean Row]])),""))</f>
        <v>54KG</v>
      </c>
      <c r="O344" s="33" t="str">
        <f>IFERROR(IF(INDEX('Consolidated Games'!$M:$M,MATCH(ChangeLog[[#This Row],[ROW_ID]],'Consolidated Games'!$T:$T,0))="","",INDEX('Consolidated Games'!$M:$M,MATCH(ChangeLog[[#This Row],[ROW_ID]],'Consolidated Games'!$T:$T,0))),"")</f>
        <v>BRONZE</v>
      </c>
      <c r="P344" s="33" t="str" cm="1">
        <f t="array" ref="P344">IF(NOT(ISNUMBER(ChangeLog[[#This Row],[Clean Row]])),"",IFERROR(IF(INDEX('Consolidated Games'!$J:$J,ChangeLog[[#This Row],[Clean Row]])="","",INDEX('Consolidated Games'!$J:$J,ChangeLog[[#This Row],[Clean Row]])),""))</f>
        <v>TAN YI HUI LENA</v>
      </c>
      <c r="Q344" s="31">
        <v>3336</v>
      </c>
      <c r="R344" s="66">
        <f>IFERROR(MATCH(T344,'Consolidated Games'!$T:$T,0),"—")</f>
        <v>3940</v>
      </c>
      <c r="S344" s="34" t="s">
        <v>7969</v>
      </c>
      <c r="T344">
        <v>3942</v>
      </c>
    </row>
    <row r="345" spans="1:20" x14ac:dyDescent="0.25">
      <c r="A345" s="54">
        <v>341</v>
      </c>
      <c r="B345" s="31" t="s">
        <v>1</v>
      </c>
      <c r="C345" s="31"/>
      <c r="D345" s="31" t="s">
        <v>12686</v>
      </c>
      <c r="E345" s="31" t="str" cm="1">
        <f t="array" ref="E345">IF(NOT(ISNUMBER(ChangeLog[[#This Row],[Orig Row]])),"",IFERROR(INDEX(IF(ChangeLog[[#This Row],[Games]]="SEA Games",'SNOC SEAG'!$A:$A,IF(ChangeLog[[#This Row],[Games]]="Olympic Games",'SNOC OG'!$A:$A,IF(ChangeLog[[#This Row],[Games]]="Commonweatlh Games",'SNOC CW Games'!$A:$A,'SNOC AG'!$A:$A))),ChangeLog[[#This Row],[Orig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F345" s="31">
        <v>2019</v>
      </c>
      <c r="G345" s="31" t="s">
        <v>6909</v>
      </c>
      <c r="H345" s="102" t="s">
        <v>8145</v>
      </c>
      <c r="I345" s="32" t="str" cm="1">
        <f t="array" ref="I34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5" s="32" t="str" cm="1">
        <f t="array" ref="J34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ELITE 4 X 4</v>
      </c>
      <c r="K345" s="32" t="str" cm="1">
        <f t="array" ref="K34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5" s="33" t="str">
        <f>IFERROR(IF(INDEX('Consolidated Games'!$D:$D,MATCH(ChangeLog[[#This Row],[ROW_ID]],'Consolidated Games'!$T:$T,0))="","",INDEX('Consolidated Games'!$D:$D,MATCH(ChangeLog[[#This Row],[ROW_ID]],'Consolidated Games'!$T:$T,0))),"")</f>
        <v>UNDERWATER SPORTS</v>
      </c>
      <c r="M345" s="33" t="str">
        <f>IFERROR(IF(INDEX('Consolidated Games'!$E:$E,MATCH(ChangeLog[[#This Row],[ROW_ID]],'Consolidated Games'!$T:$T,0))="","",INDEX('Consolidated Games'!$E:$E,MATCH(ChangeLog[[#This Row],[ROW_ID]],'Consolidated Games'!$T:$T,0))),"")</f>
        <v>UNDERWATER HOCKEY</v>
      </c>
      <c r="N345" s="33" t="str" cm="1">
        <f t="array" ref="N345">IF(NOT(ISNUMBER(ChangeLog[[#This Row],[Clean Row]])),"",IFERROR(IF(INDEX('Consolidated Games'!$G:$G,ChangeLog[[#This Row],[Clean Row]])="","",INDEX('Consolidated Games'!$G:$G,ChangeLog[[#This Row],[Clean Row]])),""))</f>
        <v>4X4</v>
      </c>
      <c r="O345" s="33" t="str">
        <f>IFERROR(IF(INDEX('Consolidated Games'!$M:$M,MATCH(ChangeLog[[#This Row],[ROW_ID]],'Consolidated Games'!$T:$T,0))="","",INDEX('Consolidated Games'!$M:$M,MATCH(ChangeLog[[#This Row],[ROW_ID]],'Consolidated Games'!$T:$T,0))),"")</f>
        <v>GOLD</v>
      </c>
      <c r="P345" s="33" t="str" cm="1">
        <f t="array" ref="P345">IF(NOT(ISNUMBER(ChangeLog[[#This Row],[Clean Row]])),"",IFERROR(IF(INDEX('Consolidated Games'!$J:$J,ChangeLog[[#This Row],[Clean Row]])="","",INDEX('Consolidated Games'!$J:$J,ChangeLog[[#This Row],[Clean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Q345" s="31">
        <v>3412</v>
      </c>
      <c r="R345" s="66">
        <f>IFERROR(MATCH(T345,'Consolidated Games'!$T:$T,0),"—")</f>
        <v>3979</v>
      </c>
      <c r="S345" s="34" t="s">
        <v>7969</v>
      </c>
      <c r="T345">
        <v>3981</v>
      </c>
    </row>
    <row r="346" spans="1:20" x14ac:dyDescent="0.25">
      <c r="A346" s="54">
        <v>342</v>
      </c>
      <c r="B346" s="31" t="s">
        <v>1</v>
      </c>
      <c r="C346" s="31"/>
      <c r="D346" s="31" t="s">
        <v>12686</v>
      </c>
      <c r="E346" s="31" t="str" cm="1">
        <f t="array" ref="E346">IF(NOT(ISNUMBER(ChangeLog[[#This Row],[Orig Row]])),"",IFERROR(INDEX(IF(ChangeLog[[#This Row],[Games]]="SEA Games",'SNOC SEAG'!$A:$A,IF(ChangeLog[[#This Row],[Games]]="Olympic Games",'SNOC OG'!$A:$A,IF(ChangeLog[[#This Row],[Games]]="Commonweatlh Games",'SNOC CW Games'!$A:$A,'SNOC AG'!$A:$A))),ChangeLog[[#This Row],[Orig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F346" s="31">
        <v>2019</v>
      </c>
      <c r="G346" s="31" t="s">
        <v>6909</v>
      </c>
      <c r="H346" s="102" t="s">
        <v>8145</v>
      </c>
      <c r="I346" s="32" t="str" cm="1">
        <f t="array" ref="I34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6" s="32" t="str" cm="1">
        <f t="array" ref="J34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ELITE 6 X 6</v>
      </c>
      <c r="K346" s="32" t="str" cm="1">
        <f t="array" ref="K34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6" s="33" t="str">
        <f>IFERROR(IF(INDEX('Consolidated Games'!$D:$D,MATCH(ChangeLog[[#This Row],[ROW_ID]],'Consolidated Games'!$T:$T,0))="","",INDEX('Consolidated Games'!$D:$D,MATCH(ChangeLog[[#This Row],[ROW_ID]],'Consolidated Games'!$T:$T,0))),"")</f>
        <v>UNDERWATER SPORTS</v>
      </c>
      <c r="M346" s="33" t="str">
        <f>IFERROR(IF(INDEX('Consolidated Games'!$E:$E,MATCH(ChangeLog[[#This Row],[ROW_ID]],'Consolidated Games'!$T:$T,0))="","",INDEX('Consolidated Games'!$E:$E,MATCH(ChangeLog[[#This Row],[ROW_ID]],'Consolidated Games'!$T:$T,0))),"")</f>
        <v>UNDERWATER HOCKEY</v>
      </c>
      <c r="N346" s="33" t="str" cm="1">
        <f t="array" ref="N346">IF(NOT(ISNUMBER(ChangeLog[[#This Row],[Clean Row]])),"",IFERROR(IF(INDEX('Consolidated Games'!$G:$G,ChangeLog[[#This Row],[Clean Row]])="","",INDEX('Consolidated Games'!$G:$G,ChangeLog[[#This Row],[Clean Row]])),""))</f>
        <v>6X6</v>
      </c>
      <c r="O346" s="33" t="str">
        <f>IFERROR(IF(INDEX('Consolidated Games'!$M:$M,MATCH(ChangeLog[[#This Row],[ROW_ID]],'Consolidated Games'!$T:$T,0))="","",INDEX('Consolidated Games'!$M:$M,MATCH(ChangeLog[[#This Row],[ROW_ID]],'Consolidated Games'!$T:$T,0))),"")</f>
        <v>GOLD</v>
      </c>
      <c r="P346" s="33" t="str" cm="1">
        <f t="array" ref="P346">IF(NOT(ISNUMBER(ChangeLog[[#This Row],[Clean Row]])),"",IFERROR(IF(INDEX('Consolidated Games'!$J:$J,ChangeLog[[#This Row],[Clean Row]])="","",INDEX('Consolidated Games'!$J:$J,ChangeLog[[#This Row],[Clean Row]])),""))</f>
        <v>CHAN TUAN SAN JONATHAN_x000D_
 KWAN CHEUK HAY KERBY_x000D_
 KOK KIAT HAN_x000D_
 LIM WEE LIT_x000D_
 LIN RUDY KURNIAWAN_x000D_
 LIU DONGLIANG_x000D_
 ONG XIAN DA LUCAS_x000D_
 CHUA KUAN LONG MARCUS_x000D_
 WONG YEW KONG SAMUEL  _x000D_
  LEE SIMON YEUK LUN_x000D_
 TWANG JIA YE_x000D_
 LAW VINCENT SAI HOW</v>
      </c>
      <c r="Q346" s="31">
        <v>3413</v>
      </c>
      <c r="R346" s="66">
        <f>IFERROR(MATCH(T346,'Consolidated Games'!$T:$T,0),"—")</f>
        <v>3980</v>
      </c>
      <c r="S346" s="34" t="s">
        <v>7969</v>
      </c>
      <c r="T346">
        <v>3982</v>
      </c>
    </row>
    <row r="347" spans="1:20" x14ac:dyDescent="0.25">
      <c r="A347" s="54">
        <v>343</v>
      </c>
      <c r="B347" s="31" t="s">
        <v>1</v>
      </c>
      <c r="C347" s="31"/>
      <c r="D347" s="31" t="s">
        <v>12686</v>
      </c>
      <c r="E347" s="31" t="str" cm="1">
        <f t="array" ref="E347">IF(NOT(ISNUMBER(ChangeLog[[#This Row],[Orig Row]])),"",IFERROR(INDEX(IF(ChangeLog[[#This Row],[Games]]="SEA Games",'SNOC SEAG'!$A:$A,IF(ChangeLog[[#This Row],[Games]]="Olympic Games",'SNOC OG'!$A:$A,IF(ChangeLog[[#This Row],[Games]]="Commonweatlh Games",'SNOC CW Games'!$A:$A,'SNOC AG'!$A:$A))),ChangeLog[[#This Row],[Orig Row]]),""))</f>
        <v>CHONG ALICE VOON LIN_x000D_
 ONG JIA JING BEVERLEY_x000D_
 CHEOH PIN_x000D_
 CHUA YI YING_x000D_
 LEE CHI KUEN_x000D_
 LIM PEI CHING_x000D_
 LIM YIRU CELINE_x000D_
 NG ENA_x000D_
 ANG PRISCILLA_x000D_
 ROESWITA LEONO LIAW_x000D_
 SOH SHEENA_x000D_
 THAM YOKE YEE CHRISTINA</v>
      </c>
      <c r="F347" s="31">
        <v>2019</v>
      </c>
      <c r="G347" s="31" t="s">
        <v>6909</v>
      </c>
      <c r="H347" s="102" t="s">
        <v>8145</v>
      </c>
      <c r="I347" s="32" t="str" cm="1">
        <f t="array" ref="I34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7" s="32" t="str" cm="1">
        <f t="array" ref="J34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ELITE 4 X 4</v>
      </c>
      <c r="K347" s="32" t="str" cm="1">
        <f t="array" ref="K34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7" s="33" t="str">
        <f>IFERROR(IF(INDEX('Consolidated Games'!$D:$D,MATCH(ChangeLog[[#This Row],[ROW_ID]],'Consolidated Games'!$T:$T,0))="","",INDEX('Consolidated Games'!$D:$D,MATCH(ChangeLog[[#This Row],[ROW_ID]],'Consolidated Games'!$T:$T,0))),"")</f>
        <v>UNDERWATER SPORTS</v>
      </c>
      <c r="M347" s="33" t="str">
        <f>IFERROR(IF(INDEX('Consolidated Games'!$E:$E,MATCH(ChangeLog[[#This Row],[ROW_ID]],'Consolidated Games'!$T:$T,0))="","",INDEX('Consolidated Games'!$E:$E,MATCH(ChangeLog[[#This Row],[ROW_ID]],'Consolidated Games'!$T:$T,0))),"")</f>
        <v>UNDERWATER HOCKEY</v>
      </c>
      <c r="N347" s="33" t="str" cm="1">
        <f t="array" ref="N347">IF(NOT(ISNUMBER(ChangeLog[[#This Row],[Clean Row]])),"",IFERROR(IF(INDEX('Consolidated Games'!$G:$G,ChangeLog[[#This Row],[Clean Row]])="","",INDEX('Consolidated Games'!$G:$G,ChangeLog[[#This Row],[Clean Row]])),""))</f>
        <v>4X4</v>
      </c>
      <c r="O347" s="33" t="str">
        <f>IFERROR(IF(INDEX('Consolidated Games'!$M:$M,MATCH(ChangeLog[[#This Row],[ROW_ID]],'Consolidated Games'!$T:$T,0))="","",INDEX('Consolidated Games'!$M:$M,MATCH(ChangeLog[[#This Row],[ROW_ID]],'Consolidated Games'!$T:$T,0))),"")</f>
        <v>GOLD</v>
      </c>
      <c r="P347" s="33" t="str" cm="1">
        <f t="array" ref="P347">IF(NOT(ISNUMBER(ChangeLog[[#This Row],[Clean Row]])),"",IFERROR(IF(INDEX('Consolidated Games'!$J:$J,ChangeLog[[#This Row],[Clean Row]])="","",INDEX('Consolidated Games'!$J:$J,ChangeLog[[#This Row],[Clean Row]])),""))</f>
        <v>CHONG ALICE VOON LIN_x000D_
 ONG JIA JING BEVERLEY_x000D_
 CHEOH PIN_x000D_
 CHUA YI YING_x000D_
 LEE CHI KUEN_x000D_
 LIM PEI CHING_x000D_
 LIM YIRU CELINE_x000D_
 NG ENA_x000D_
 ANG PRISCILLA_x000D_
 ROESWITA LEONO LIAW_x000D_
 SOH SHEENA_x000D_
 THAM YOKE YEE CHRISTINA</v>
      </c>
      <c r="Q347" s="31">
        <v>3414</v>
      </c>
      <c r="R347" s="66">
        <f>IFERROR(MATCH(T347,'Consolidated Games'!$T:$T,0),"—")</f>
        <v>3981</v>
      </c>
      <c r="S347" s="34" t="s">
        <v>7969</v>
      </c>
      <c r="T347">
        <v>3983</v>
      </c>
    </row>
    <row r="348" spans="1:20" x14ac:dyDescent="0.25">
      <c r="A348" s="54">
        <v>344</v>
      </c>
      <c r="B348" s="31" t="s">
        <v>1</v>
      </c>
      <c r="C348" s="31"/>
      <c r="D348" s="31" t="s">
        <v>12686</v>
      </c>
      <c r="E348" s="31" t="str" cm="1">
        <f t="array" ref="E348">IF(NOT(ISNUMBER(ChangeLog[[#This Row],[Orig Row]])),"",IFERROR(INDEX(IF(ChangeLog[[#This Row],[Games]]="SEA Games",'SNOC SEAG'!$A:$A,IF(ChangeLog[[#This Row],[Games]]="Olympic Games",'SNOC OG'!$A:$A,IF(ChangeLog[[#This Row],[Games]]="Commonweatlh Games",'SNOC CW Games'!$A:$A,'SNOC AG'!$A:$A))),ChangeLog[[#This Row],[Orig Row]]),""))</f>
        <v>CHONG ALICE VOON LIN_x000D_
 ONG JIA JING BEVERLEY_x000D_
 CHEOH PIN_x000D_
 CHUA YI YING_x000D_
 LEE CHI KUEN_x000D_
 LIM PEI CHING_x000D_
 LIM YIRU CELINE_x000D_
 NG ENA_x000D_
 ANG PRISCILLA_x000D_
 ROESWITA LEONO LIAW_x000D_
 SOH SHEENA_x000D_
 THAM YOKE YEE CHRISTINA</v>
      </c>
      <c r="F348" s="31">
        <v>2019</v>
      </c>
      <c r="G348" s="31" t="s">
        <v>6909</v>
      </c>
      <c r="H348" s="102" t="s">
        <v>8145</v>
      </c>
      <c r="I348" s="32" t="str" cm="1">
        <f t="array" ref="I34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UNDERWATER HOCKEY</v>
      </c>
      <c r="J348" s="32" t="str" cm="1">
        <f t="array" ref="J34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ELITE 6 X 6</v>
      </c>
      <c r="K348" s="32" t="str" cm="1">
        <f t="array" ref="K34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48" s="33" t="str">
        <f>IFERROR(IF(INDEX('Consolidated Games'!$D:$D,MATCH(ChangeLog[[#This Row],[ROW_ID]],'Consolidated Games'!$T:$T,0))="","",INDEX('Consolidated Games'!$D:$D,MATCH(ChangeLog[[#This Row],[ROW_ID]],'Consolidated Games'!$T:$T,0))),"")</f>
        <v>UNDERWATER SPORTS</v>
      </c>
      <c r="M348" s="33" t="str">
        <f>IFERROR(IF(INDEX('Consolidated Games'!$E:$E,MATCH(ChangeLog[[#This Row],[ROW_ID]],'Consolidated Games'!$T:$T,0))="","",INDEX('Consolidated Games'!$E:$E,MATCH(ChangeLog[[#This Row],[ROW_ID]],'Consolidated Games'!$T:$T,0))),"")</f>
        <v>UNDERWATER HOCKEY</v>
      </c>
      <c r="N348" s="33" t="str" cm="1">
        <f t="array" ref="N348">IF(NOT(ISNUMBER(ChangeLog[[#This Row],[Clean Row]])),"",IFERROR(IF(INDEX('Consolidated Games'!$G:$G,ChangeLog[[#This Row],[Clean Row]])="","",INDEX('Consolidated Games'!$G:$G,ChangeLog[[#This Row],[Clean Row]])),""))</f>
        <v>6X6</v>
      </c>
      <c r="O348" s="33" t="str">
        <f>IFERROR(IF(INDEX('Consolidated Games'!$M:$M,MATCH(ChangeLog[[#This Row],[ROW_ID]],'Consolidated Games'!$T:$T,0))="","",INDEX('Consolidated Games'!$M:$M,MATCH(ChangeLog[[#This Row],[ROW_ID]],'Consolidated Games'!$T:$T,0))),"")</f>
        <v>GOLD</v>
      </c>
      <c r="P348" s="33" t="str" cm="1">
        <f t="array" ref="P348">IF(NOT(ISNUMBER(ChangeLog[[#This Row],[Clean Row]])),"",IFERROR(IF(INDEX('Consolidated Games'!$J:$J,ChangeLog[[#This Row],[Clean Row]])="","",INDEX('Consolidated Games'!$J:$J,ChangeLog[[#This Row],[Clean Row]])),""))</f>
        <v>CHONG ALICE VOON LIN_x000D_
 ONG JIA JING BEVERLEY_x000D_
 CHEOH PIN_x000D_
 CHUA YI YING_x000D_
 LEE CHI KUEN_x000D_
 LIM PEI CHING_x000D_
 LIM YIRU CELINE_x000D_
 NG ENA_x000D_
 ANG PRISCILLA_x000D_
 ROESWITA LEONO LIAW_x000D_
 SOH SHEENA_x000D_
 THAM YOKE YEE CHRISTINA</v>
      </c>
      <c r="Q348" s="31">
        <v>3415</v>
      </c>
      <c r="R348" s="66">
        <f>IFERROR(MATCH(T348,'Consolidated Games'!$T:$T,0),"—")</f>
        <v>3982</v>
      </c>
      <c r="S348" s="34" t="s">
        <v>7969</v>
      </c>
      <c r="T348">
        <v>3984</v>
      </c>
    </row>
    <row r="349" spans="1:20" x14ac:dyDescent="0.25">
      <c r="A349" s="54">
        <v>345</v>
      </c>
      <c r="B349" s="31" t="s">
        <v>1</v>
      </c>
      <c r="C349" s="31"/>
      <c r="D349" s="31" t="s">
        <v>12686</v>
      </c>
      <c r="E349" s="31" t="str" cm="1">
        <f t="array" ref="E349">IF(NOT(ISNUMBER(ChangeLog[[#This Row],[Orig Row]])),"",IFERROR(INDEX(IF(ChangeLog[[#This Row],[Games]]="SEA Games",'SNOC SEAG'!$A:$A,IF(ChangeLog[[#This Row],[Games]]="Olympic Games",'SNOC OG'!$A:$A,IF(ChangeLog[[#This Row],[Games]]="Commonweatlh Games",'SNOC CW Games'!$A:$A,'SNOC AG'!$A:$A))),ChangeLog[[#This Row],[Orig Row]]),""))</f>
        <v>NUR ALYSHA BINTE MOHAMAD RIZWAN</v>
      </c>
      <c r="F349" s="31">
        <v>2019</v>
      </c>
      <c r="G349" s="31" t="s">
        <v>6909</v>
      </c>
      <c r="H349" s="35" t="s">
        <v>8124</v>
      </c>
      <c r="I349" s="32" t="str" cm="1">
        <f t="array" ref="I34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WATERSKI</v>
      </c>
      <c r="J349" s="32" t="str" cm="1">
        <f t="array" ref="J34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WAKESKATE WOMEN INDIVIDUAL</v>
      </c>
      <c r="K349" s="32" t="str" cm="1">
        <f t="array" ref="K34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49" s="33" t="str">
        <f>IFERROR(IF(INDEX('Consolidated Games'!$D:$D,MATCH(ChangeLog[[#This Row],[ROW_ID]],'Consolidated Games'!$T:$T,0))="","",INDEX('Consolidated Games'!$D:$D,MATCH(ChangeLog[[#This Row],[ROW_ID]],'Consolidated Games'!$T:$T,0))),"")</f>
        <v>WATERSKI &amp; WAKEBOARD</v>
      </c>
      <c r="M349" s="33" t="str">
        <f>IFERROR(IF(INDEX('Consolidated Games'!$E:$E,MATCH(ChangeLog[[#This Row],[ROW_ID]],'Consolidated Games'!$T:$T,0))="","",INDEX('Consolidated Games'!$E:$E,MATCH(ChangeLog[[#This Row],[ROW_ID]],'Consolidated Games'!$T:$T,0))),"")</f>
        <v>WAKEBOARDING</v>
      </c>
      <c r="N349" s="33" t="str" cm="1">
        <f t="array" ref="N349">IF(NOT(ISNUMBER(ChangeLog[[#This Row],[Clean Row]])),"",IFERROR(IF(INDEX('Consolidated Games'!$G:$G,ChangeLog[[#This Row],[Clean Row]])="","",INDEX('Consolidated Games'!$G:$G,ChangeLog[[#This Row],[Clean Row]])),""))</f>
        <v>WAKESKATE INDIVIDUAL</v>
      </c>
      <c r="O349" s="33" t="str">
        <f>IFERROR(IF(INDEX('Consolidated Games'!$M:$M,MATCH(ChangeLog[[#This Row],[ROW_ID]],'Consolidated Games'!$T:$T,0))="","",INDEX('Consolidated Games'!$M:$M,MATCH(ChangeLog[[#This Row],[ROW_ID]],'Consolidated Games'!$T:$T,0))),"")</f>
        <v>BRONZE</v>
      </c>
      <c r="P349" s="33" t="str" cm="1">
        <f t="array" ref="P349">IF(NOT(ISNUMBER(ChangeLog[[#This Row],[Clean Row]])),"",IFERROR(IF(INDEX('Consolidated Games'!$J:$J,ChangeLog[[#This Row],[Clean Row]])="","",INDEX('Consolidated Games'!$J:$J,ChangeLog[[#This Row],[Clean Row]])),""))</f>
        <v>NUR ALYSHA BINTE MOHAMAD RIZWAN</v>
      </c>
      <c r="Q349" s="31">
        <v>3418</v>
      </c>
      <c r="R349" s="66">
        <f>IFERROR(MATCH(T349,'Consolidated Games'!$T:$T,0),"—")</f>
        <v>3983</v>
      </c>
      <c r="S349" s="34" t="s">
        <v>7969</v>
      </c>
      <c r="T349">
        <v>3985</v>
      </c>
    </row>
    <row r="350" spans="1:20" x14ac:dyDescent="0.25">
      <c r="A350" s="54">
        <v>346</v>
      </c>
      <c r="B350" s="31" t="s">
        <v>1</v>
      </c>
      <c r="C350" s="31"/>
      <c r="D350" s="31" t="s">
        <v>12686</v>
      </c>
      <c r="E350" s="31" t="str" cm="1">
        <f t="array" ref="E350">IF(NOT(ISNUMBER(ChangeLog[[#This Row],[Orig Row]])),"",IFERROR(INDEX(IF(ChangeLog[[#This Row],[Games]]="SEA Games",'SNOC SEAG'!$A:$A,IF(ChangeLog[[#This Row],[Games]]="Olympic Games",'SNOC OG'!$A:$A,IF(ChangeLog[[#This Row],[Games]]="Commonweatlh Games",'SNOC CW Games'!$A:$A,'SNOC AG'!$A:$A))),ChangeLog[[#This Row],[Orig Row]]),""))</f>
        <v>SHARIK ASLAM SAYED</v>
      </c>
      <c r="F350" s="31">
        <v>2022</v>
      </c>
      <c r="G350" s="31" t="s">
        <v>6909</v>
      </c>
      <c r="H350" s="35" t="s">
        <v>8051</v>
      </c>
      <c r="I350" s="32" t="str" cm="1">
        <f t="array" ref="I35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0" s="32" t="str" cm="1">
        <f t="array" ref="J35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50" s="32" t="str" cm="1">
        <f t="array" ref="K35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0" s="33" t="str">
        <f>IFERROR(IF(INDEX('Consolidated Games'!$D:$D,MATCH(ChangeLog[[#This Row],[ROW_ID]],'Consolidated Games'!$T:$T,0))="","",INDEX('Consolidated Games'!$D:$D,MATCH(ChangeLog[[#This Row],[ROW_ID]],'Consolidated Games'!$T:$T,0))),"")</f>
        <v>CUESPORTS</v>
      </c>
      <c r="M350" s="33" t="str">
        <f>IFERROR(IF(INDEX('Consolidated Games'!$E:$E,MATCH(ChangeLog[[#This Row],[ROW_ID]],'Consolidated Games'!$T:$T,0))="","",INDEX('Consolidated Games'!$E:$E,MATCH(ChangeLog[[#This Row],[ROW_ID]],'Consolidated Games'!$T:$T,0))),"")</f>
        <v>POOL</v>
      </c>
      <c r="N350" s="33" t="str" cm="1">
        <f t="array" ref="N350">IF(NOT(ISNUMBER(ChangeLog[[#This Row],[Clean Row]])),"",IFERROR(IF(INDEX('Consolidated Games'!$G:$G,ChangeLog[[#This Row],[Clean Row]])="","",INDEX('Consolidated Games'!$G:$G,ChangeLog[[#This Row],[Clean Row]])),""))</f>
        <v>10-BALL SINGLES</v>
      </c>
      <c r="O350" s="33" t="str">
        <f>IFERROR(IF(INDEX('Consolidated Games'!$M:$M,MATCH(ChangeLog[[#This Row],[ROW_ID]],'Consolidated Games'!$T:$T,0))="","",INDEX('Consolidated Games'!$M:$M,MATCH(ChangeLog[[#This Row],[ROW_ID]],'Consolidated Games'!$T:$T,0))),"")</f>
        <v>BRONZE</v>
      </c>
      <c r="P350" s="33" t="str" cm="1">
        <f t="array" ref="P350">IF(NOT(ISNUMBER(ChangeLog[[#This Row],[Clean Row]])),"",IFERROR(IF(INDEX('Consolidated Games'!$J:$J,ChangeLog[[#This Row],[Clean Row]])="","",INDEX('Consolidated Games'!$J:$J,ChangeLog[[#This Row],[Clean Row]])),""))</f>
        <v>SHARIK ASLAM SAYED</v>
      </c>
      <c r="Q350" s="31">
        <v>3443</v>
      </c>
      <c r="R350" s="66">
        <f>IFERROR(MATCH(T350,'Consolidated Games'!$T:$T,0),"—")</f>
        <v>4072</v>
      </c>
      <c r="S350" s="34" t="s">
        <v>7969</v>
      </c>
      <c r="T350">
        <v>4074</v>
      </c>
    </row>
    <row r="351" spans="1:20" x14ac:dyDescent="0.25">
      <c r="A351" s="54">
        <v>347</v>
      </c>
      <c r="B351" s="31" t="s">
        <v>1</v>
      </c>
      <c r="C351" s="31"/>
      <c r="D351" s="31" t="s">
        <v>12686</v>
      </c>
      <c r="E351" s="31" t="str" cm="1">
        <f t="array" ref="E351">IF(NOT(ISNUMBER(ChangeLog[[#This Row],[Orig Row]])),"",IFERROR(INDEX(IF(ChangeLog[[#This Row],[Games]]="SEA Games",'SNOC SEAG'!$A:$A,IF(ChangeLog[[#This Row],[Games]]="Olympic Games",'SNOC OG'!$A:$A,IF(ChangeLog[[#This Row],[Games]]="Commonweatlh Games",'SNOC CW Games'!$A:$A,'SNOC AG'!$A:$A))),ChangeLog[[#This Row],[Orig Row]]),""))</f>
        <v>TOH LIAN HAN</v>
      </c>
      <c r="F351" s="31">
        <v>2022</v>
      </c>
      <c r="G351" s="31" t="s">
        <v>6909</v>
      </c>
      <c r="H351" s="35" t="s">
        <v>8051</v>
      </c>
      <c r="I351" s="32" t="str" cm="1">
        <f t="array" ref="I35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1" s="32" t="str" cm="1">
        <f t="array" ref="J35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51" s="32" t="str" cm="1">
        <f t="array" ref="K35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1" s="33" t="str">
        <f>IFERROR(IF(INDEX('Consolidated Games'!$D:$D,MATCH(ChangeLog[[#This Row],[ROW_ID]],'Consolidated Games'!$T:$T,0))="","",INDEX('Consolidated Games'!$D:$D,MATCH(ChangeLog[[#This Row],[ROW_ID]],'Consolidated Games'!$T:$T,0))),"")</f>
        <v>CUESPORTS</v>
      </c>
      <c r="M351" s="33" t="str">
        <f>IFERROR(IF(INDEX('Consolidated Games'!$E:$E,MATCH(ChangeLog[[#This Row],[ROW_ID]],'Consolidated Games'!$T:$T,0))="","",INDEX('Consolidated Games'!$E:$E,MATCH(ChangeLog[[#This Row],[ROW_ID]],'Consolidated Games'!$T:$T,0))),"")</f>
        <v>POOL</v>
      </c>
      <c r="N351" s="33" t="str" cm="1">
        <f t="array" ref="N351">IF(NOT(ISNUMBER(ChangeLog[[#This Row],[Clean Row]])),"",IFERROR(IF(INDEX('Consolidated Games'!$G:$G,ChangeLog[[#This Row],[Clean Row]])="","",INDEX('Consolidated Games'!$G:$G,ChangeLog[[#This Row],[Clean Row]])),""))</f>
        <v>9-BALL SINGLES</v>
      </c>
      <c r="O351" s="33" t="str">
        <f>IFERROR(IF(INDEX('Consolidated Games'!$M:$M,MATCH(ChangeLog[[#This Row],[ROW_ID]],'Consolidated Games'!$T:$T,0))="","",INDEX('Consolidated Games'!$M:$M,MATCH(ChangeLog[[#This Row],[ROW_ID]],'Consolidated Games'!$T:$T,0))),"")</f>
        <v>BRONZE</v>
      </c>
      <c r="P351" s="33" t="str" cm="1">
        <f t="array" ref="P351">IF(NOT(ISNUMBER(ChangeLog[[#This Row],[Clean Row]])),"",IFERROR(IF(INDEX('Consolidated Games'!$J:$J,ChangeLog[[#This Row],[Clean Row]])="","",INDEX('Consolidated Games'!$J:$J,ChangeLog[[#This Row],[Clean Row]])),""))</f>
        <v>TOH LIAN HAN</v>
      </c>
      <c r="Q351" s="31">
        <v>3444</v>
      </c>
      <c r="R351" s="66">
        <f>IFERROR(MATCH(T351,'Consolidated Games'!$T:$T,0),"—")</f>
        <v>4073</v>
      </c>
      <c r="S351" s="34" t="s">
        <v>7969</v>
      </c>
      <c r="T351">
        <v>4075</v>
      </c>
    </row>
    <row r="352" spans="1:20" x14ac:dyDescent="0.25">
      <c r="A352" s="54">
        <v>348</v>
      </c>
      <c r="B352" s="31" t="s">
        <v>1</v>
      </c>
      <c r="C352" s="31"/>
      <c r="D352" s="31" t="s">
        <v>12686</v>
      </c>
      <c r="E352" s="31" t="str" cm="1">
        <f t="array" ref="E352">IF(NOT(ISNUMBER(ChangeLog[[#This Row],[Orig Row]])),"",IFERROR(INDEX(IF(ChangeLog[[#This Row],[Games]]="SEA Games",'SNOC SEAG'!$A:$A,IF(ChangeLog[[#This Row],[Games]]="Olympic Games",'SNOC OG'!$A:$A,IF(ChangeLog[[#This Row],[Games]]="Commonweatlh Games",'SNOC CW Games'!$A:$A,'SNOC AG'!$A:$A))),ChangeLog[[#This Row],[Orig Row]]),""))</f>
        <v>YAPP ALOYSIUS</v>
      </c>
      <c r="F352" s="31">
        <v>2022</v>
      </c>
      <c r="G352" s="31" t="s">
        <v>6909</v>
      </c>
      <c r="H352" s="35" t="s">
        <v>8051</v>
      </c>
      <c r="I352" s="32" t="str" cm="1">
        <f t="array" ref="I35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2" s="32" t="str" cm="1">
        <f t="array" ref="J35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10-BALL POOL SINGLES</v>
      </c>
      <c r="K352" s="32" t="str" cm="1">
        <f t="array" ref="K35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2" s="33" t="str">
        <f>IFERROR(IF(INDEX('Consolidated Games'!$D:$D,MATCH(ChangeLog[[#This Row],[ROW_ID]],'Consolidated Games'!$T:$T,0))="","",INDEX('Consolidated Games'!$D:$D,MATCH(ChangeLog[[#This Row],[ROW_ID]],'Consolidated Games'!$T:$T,0))),"")</f>
        <v>CUESPORTS</v>
      </c>
      <c r="M352" s="33" t="str">
        <f>IFERROR(IF(INDEX('Consolidated Games'!$E:$E,MATCH(ChangeLog[[#This Row],[ROW_ID]],'Consolidated Games'!$T:$T,0))="","",INDEX('Consolidated Games'!$E:$E,MATCH(ChangeLog[[#This Row],[ROW_ID]],'Consolidated Games'!$T:$T,0))),"")</f>
        <v>POOL</v>
      </c>
      <c r="N352" s="33" t="str" cm="1">
        <f t="array" ref="N352">IF(NOT(ISNUMBER(ChangeLog[[#This Row],[Clean Row]])),"",IFERROR(IF(INDEX('Consolidated Games'!$G:$G,ChangeLog[[#This Row],[Clean Row]])="","",INDEX('Consolidated Games'!$G:$G,ChangeLog[[#This Row],[Clean Row]])),""))</f>
        <v>10-BALL SINGLES</v>
      </c>
      <c r="O352" s="33" t="str">
        <f>IFERROR(IF(INDEX('Consolidated Games'!$M:$M,MATCH(ChangeLog[[#This Row],[ROW_ID]],'Consolidated Games'!$T:$T,0))="","",INDEX('Consolidated Games'!$M:$M,MATCH(ChangeLog[[#This Row],[ROW_ID]],'Consolidated Games'!$T:$T,0))),"")</f>
        <v>BRONZE</v>
      </c>
      <c r="P352" s="33" t="str" cm="1">
        <f t="array" ref="P352">IF(NOT(ISNUMBER(ChangeLog[[#This Row],[Clean Row]])),"",IFERROR(IF(INDEX('Consolidated Games'!$J:$J,ChangeLog[[#This Row],[Clean Row]])="","",INDEX('Consolidated Games'!$J:$J,ChangeLog[[#This Row],[Clean Row]])),""))</f>
        <v>YAPP ALOYSIUS</v>
      </c>
      <c r="Q352" s="31">
        <v>3445</v>
      </c>
      <c r="R352" s="66">
        <f>IFERROR(MATCH(T352,'Consolidated Games'!$T:$T,0),"—")</f>
        <v>4074</v>
      </c>
      <c r="S352" s="34" t="s">
        <v>7969</v>
      </c>
      <c r="T352">
        <v>4076</v>
      </c>
    </row>
    <row r="353" spans="1:20" x14ac:dyDescent="0.25">
      <c r="A353" s="54">
        <v>349</v>
      </c>
      <c r="B353" s="31" t="s">
        <v>1</v>
      </c>
      <c r="C353" s="31"/>
      <c r="D353" s="31" t="s">
        <v>12686</v>
      </c>
      <c r="E353" s="31" t="str" cm="1">
        <f t="array" ref="E353">IF(NOT(ISNUMBER(ChangeLog[[#This Row],[Orig Row]])),"",IFERROR(INDEX(IF(ChangeLog[[#This Row],[Games]]="SEA Games",'SNOC SEAG'!$A:$A,IF(ChangeLog[[#This Row],[Games]]="Olympic Games",'SNOC OG'!$A:$A,IF(ChangeLog[[#This Row],[Games]]="Commonweatlh Games",'SNOC CW Games'!$A:$A,'SNOC AG'!$A:$A))),ChangeLog[[#This Row],[Orig Row]]),""))</f>
        <v>YAPP ALOYSIUS</v>
      </c>
      <c r="F353" s="31">
        <v>2022</v>
      </c>
      <c r="G353" s="31" t="s">
        <v>6909</v>
      </c>
      <c r="H353" s="35" t="s">
        <v>8051</v>
      </c>
      <c r="I353" s="32" t="str" cm="1">
        <f t="array" ref="I35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3" s="32" t="str" cm="1">
        <f t="array" ref="J35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53" s="32" t="str" cm="1">
        <f t="array" ref="K35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3" s="33" t="str">
        <f>IFERROR(IF(INDEX('Consolidated Games'!$D:$D,MATCH(ChangeLog[[#This Row],[ROW_ID]],'Consolidated Games'!$T:$T,0))="","",INDEX('Consolidated Games'!$D:$D,MATCH(ChangeLog[[#This Row],[ROW_ID]],'Consolidated Games'!$T:$T,0))),"")</f>
        <v>CUESPORTS</v>
      </c>
      <c r="M353" s="33" t="str">
        <f>IFERROR(IF(INDEX('Consolidated Games'!$E:$E,MATCH(ChangeLog[[#This Row],[ROW_ID]],'Consolidated Games'!$T:$T,0))="","",INDEX('Consolidated Games'!$E:$E,MATCH(ChangeLog[[#This Row],[ROW_ID]],'Consolidated Games'!$T:$T,0))),"")</f>
        <v>POOL</v>
      </c>
      <c r="N353" s="33" t="str" cm="1">
        <f t="array" ref="N353">IF(NOT(ISNUMBER(ChangeLog[[#This Row],[Clean Row]])),"",IFERROR(IF(INDEX('Consolidated Games'!$G:$G,ChangeLog[[#This Row],[Clean Row]])="","",INDEX('Consolidated Games'!$G:$G,ChangeLog[[#This Row],[Clean Row]])),""))</f>
        <v>9-BALL SINGLES</v>
      </c>
      <c r="O353" s="33" t="str">
        <f>IFERROR(IF(INDEX('Consolidated Games'!$M:$M,MATCH(ChangeLog[[#This Row],[ROW_ID]],'Consolidated Games'!$T:$T,0))="","",INDEX('Consolidated Games'!$M:$M,MATCH(ChangeLog[[#This Row],[ROW_ID]],'Consolidated Games'!$T:$T,0))),"")</f>
        <v>BRONZE</v>
      </c>
      <c r="P353" s="33" t="str" cm="1">
        <f t="array" ref="P353">IF(NOT(ISNUMBER(ChangeLog[[#This Row],[Clean Row]])),"",IFERROR(IF(INDEX('Consolidated Games'!$J:$J,ChangeLog[[#This Row],[Clean Row]])="","",INDEX('Consolidated Games'!$J:$J,ChangeLog[[#This Row],[Clean Row]])),""))</f>
        <v>YAPP ALOYSIUS</v>
      </c>
      <c r="Q353" s="31">
        <v>3446</v>
      </c>
      <c r="R353" s="66">
        <f>IFERROR(MATCH(T353,'Consolidated Games'!$T:$T,0),"—")</f>
        <v>4075</v>
      </c>
      <c r="S353" s="34" t="s">
        <v>7969</v>
      </c>
      <c r="T353">
        <v>4077</v>
      </c>
    </row>
    <row r="354" spans="1:20" x14ac:dyDescent="0.25">
      <c r="A354" s="54">
        <v>350</v>
      </c>
      <c r="B354" s="31" t="s">
        <v>1</v>
      </c>
      <c r="C354" s="31"/>
      <c r="D354" s="31" t="s">
        <v>12686</v>
      </c>
      <c r="E354" s="31" t="str" cm="1">
        <f t="array" ref="E354">IF(NOT(ISNUMBER(ChangeLog[[#This Row],[Orig Row]])),"",IFERROR(INDEX(IF(ChangeLog[[#This Row],[Games]]="SEA Games",'SNOC SEAG'!$A:$A,IF(ChangeLog[[#This Row],[Games]]="Olympic Games",'SNOC OG'!$A:$A,IF(ChangeLog[[#This Row],[Games]]="Commonweatlh Games",'SNOC CW Games'!$A:$A,'SNOC AG'!$A:$A))),ChangeLog[[#This Row],[Orig Row]]),""))</f>
        <v>PETER EDWARD GILCHRIST_x000D_
 PUAN YI WEI @ ALEX PUAN</v>
      </c>
      <c r="F354" s="31">
        <v>2022</v>
      </c>
      <c r="G354" s="31" t="s">
        <v>6909</v>
      </c>
      <c r="H354" s="35" t="s">
        <v>8051</v>
      </c>
      <c r="I354" s="32" t="str" cm="1">
        <f t="array" ref="I35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4" s="32" t="str" cm="1">
        <f t="array" ref="J35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DOUBLES</v>
      </c>
      <c r="K354" s="32" t="str" cm="1">
        <f t="array" ref="K35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4" s="33" t="str">
        <f>IFERROR(IF(INDEX('Consolidated Games'!$D:$D,MATCH(ChangeLog[[#This Row],[ROW_ID]],'Consolidated Games'!$T:$T,0))="","",INDEX('Consolidated Games'!$D:$D,MATCH(ChangeLog[[#This Row],[ROW_ID]],'Consolidated Games'!$T:$T,0))),"")</f>
        <v>CUESPORTS</v>
      </c>
      <c r="M354" s="33" t="str">
        <f>IFERROR(IF(INDEX('Consolidated Games'!$E:$E,MATCH(ChangeLog[[#This Row],[ROW_ID]],'Consolidated Games'!$T:$T,0))="","",INDEX('Consolidated Games'!$E:$E,MATCH(ChangeLog[[#This Row],[ROW_ID]],'Consolidated Games'!$T:$T,0))),"")</f>
        <v>BILLIARDS</v>
      </c>
      <c r="N354" s="33" t="str" cm="1">
        <f t="array" ref="N354">IF(NOT(ISNUMBER(ChangeLog[[#This Row],[Clean Row]])),"",IFERROR(IF(INDEX('Consolidated Games'!$G:$G,ChangeLog[[#This Row],[Clean Row]])="","",INDEX('Consolidated Games'!$G:$G,ChangeLog[[#This Row],[Clean Row]])),""))</f>
        <v>ENGLISH BILLIARDS DOUBLES</v>
      </c>
      <c r="O354" s="33" t="str">
        <f>IFERROR(IF(INDEX('Consolidated Games'!$M:$M,MATCH(ChangeLog[[#This Row],[ROW_ID]],'Consolidated Games'!$T:$T,0))="","",INDEX('Consolidated Games'!$M:$M,MATCH(ChangeLog[[#This Row],[ROW_ID]],'Consolidated Games'!$T:$T,0))),"")</f>
        <v>GOLD</v>
      </c>
      <c r="P354" s="33" t="str" cm="1">
        <f t="array" ref="P354">IF(NOT(ISNUMBER(ChangeLog[[#This Row],[Clean Row]])),"",IFERROR(IF(INDEX('Consolidated Games'!$J:$J,ChangeLog[[#This Row],[Clean Row]])="","",INDEX('Consolidated Games'!$J:$J,ChangeLog[[#This Row],[Clean Row]])),""))</f>
        <v>PETER EDWARD GILCHRIST_x000D_
 PUAN YI WEI @ ALEX PUAN</v>
      </c>
      <c r="Q354" s="31">
        <v>3447</v>
      </c>
      <c r="R354" s="66">
        <f>IFERROR(MATCH(T354,'Consolidated Games'!$T:$T,0),"—")</f>
        <v>4076</v>
      </c>
      <c r="S354" s="34" t="s">
        <v>7969</v>
      </c>
      <c r="T354">
        <v>4078</v>
      </c>
    </row>
    <row r="355" spans="1:20" x14ac:dyDescent="0.25">
      <c r="A355" s="54">
        <v>351</v>
      </c>
      <c r="B355" s="31" t="s">
        <v>1</v>
      </c>
      <c r="C355" s="31"/>
      <c r="D355" s="31" t="s">
        <v>12686</v>
      </c>
      <c r="E355" s="31" t="str" cm="1">
        <f t="array" ref="E355">IF(NOT(ISNUMBER(ChangeLog[[#This Row],[Orig Row]])),"",IFERROR(INDEX(IF(ChangeLog[[#This Row],[Games]]="SEA Games",'SNOC SEAG'!$A:$A,IF(ChangeLog[[#This Row],[Games]]="Olympic Games",'SNOC OG'!$A:$A,IF(ChangeLog[[#This Row],[Games]]="Commonweatlh Games",'SNOC CW Games'!$A:$A,'SNOC AG'!$A:$A))),ChangeLog[[#This Row],[Orig Row]]),""))</f>
        <v>PETER EDWARD GILCHRIST</v>
      </c>
      <c r="F355" s="31">
        <v>2022</v>
      </c>
      <c r="G355" s="31" t="s">
        <v>6909</v>
      </c>
      <c r="H355" s="35" t="s">
        <v>8051</v>
      </c>
      <c r="I355" s="32" t="str" cm="1">
        <f t="array" ref="I35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5" s="32" t="str" cm="1">
        <f t="array" ref="J35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BILLIARDS SINGLES</v>
      </c>
      <c r="K355" s="32" t="str" cm="1">
        <f t="array" ref="K35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55" s="33" t="str">
        <f>IFERROR(IF(INDEX('Consolidated Games'!$D:$D,MATCH(ChangeLog[[#This Row],[ROW_ID]],'Consolidated Games'!$T:$T,0))="","",INDEX('Consolidated Games'!$D:$D,MATCH(ChangeLog[[#This Row],[ROW_ID]],'Consolidated Games'!$T:$T,0))),"")</f>
        <v>CUESPORTS</v>
      </c>
      <c r="M355" s="33" t="str">
        <f>IFERROR(IF(INDEX('Consolidated Games'!$E:$E,MATCH(ChangeLog[[#This Row],[ROW_ID]],'Consolidated Games'!$T:$T,0))="","",INDEX('Consolidated Games'!$E:$E,MATCH(ChangeLog[[#This Row],[ROW_ID]],'Consolidated Games'!$T:$T,0))),"")</f>
        <v>BILLIARDS</v>
      </c>
      <c r="N355" s="33" t="str" cm="1">
        <f t="array" ref="N355">IF(NOT(ISNUMBER(ChangeLog[[#This Row],[Clean Row]])),"",IFERROR(IF(INDEX('Consolidated Games'!$G:$G,ChangeLog[[#This Row],[Clean Row]])="","",INDEX('Consolidated Games'!$G:$G,ChangeLog[[#This Row],[Clean Row]])),""))</f>
        <v>ENGLISH BILLIARDS SINGLES</v>
      </c>
      <c r="O355" s="33" t="str">
        <f>IFERROR(IF(INDEX('Consolidated Games'!$M:$M,MATCH(ChangeLog[[#This Row],[ROW_ID]],'Consolidated Games'!$T:$T,0))="","",INDEX('Consolidated Games'!$M:$M,MATCH(ChangeLog[[#This Row],[ROW_ID]],'Consolidated Games'!$T:$T,0))),"")</f>
        <v>SILVER</v>
      </c>
      <c r="P355" s="33" t="str" cm="1">
        <f t="array" ref="P355">IF(NOT(ISNUMBER(ChangeLog[[#This Row],[Clean Row]])),"",IFERROR(IF(INDEX('Consolidated Games'!$J:$J,ChangeLog[[#This Row],[Clean Row]])="","",INDEX('Consolidated Games'!$J:$J,ChangeLog[[#This Row],[Clean Row]])),""))</f>
        <v>PETER EDWARD GILCHRIST</v>
      </c>
      <c r="Q355" s="31">
        <v>3448</v>
      </c>
      <c r="R355" s="66">
        <f>IFERROR(MATCH(T355,'Consolidated Games'!$T:$T,0),"—")</f>
        <v>4077</v>
      </c>
      <c r="S355" s="34" t="s">
        <v>7969</v>
      </c>
      <c r="T355">
        <v>4079</v>
      </c>
    </row>
    <row r="356" spans="1:20" x14ac:dyDescent="0.25">
      <c r="A356" s="54">
        <v>352</v>
      </c>
      <c r="B356" s="31" t="s">
        <v>1</v>
      </c>
      <c r="C356" s="31"/>
      <c r="D356" s="31" t="s">
        <v>12686</v>
      </c>
      <c r="E356" s="31" t="str" cm="1">
        <f t="array" ref="E356">IF(NOT(ISNUMBER(ChangeLog[[#This Row],[Orig Row]])),"",IFERROR(INDEX(IF(ChangeLog[[#This Row],[Games]]="SEA Games",'SNOC SEAG'!$A:$A,IF(ChangeLog[[#This Row],[Games]]="Olympic Games",'SNOC OG'!$A:$A,IF(ChangeLog[[#This Row],[Games]]="Commonweatlh Games",'SNOC CW Games'!$A:$A,'SNOC AG'!$A:$A))),ChangeLog[[#This Row],[Orig Row]]),""))</f>
        <v>TAN HUI MING JESSICA</v>
      </c>
      <c r="F356" s="31">
        <v>2022</v>
      </c>
      <c r="G356" s="31" t="s">
        <v>6909</v>
      </c>
      <c r="H356" s="35" t="s">
        <v>8051</v>
      </c>
      <c r="I356" s="32" t="str" cm="1">
        <f t="array" ref="I35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SNOOKER</v>
      </c>
      <c r="J356" s="32" t="str" cm="1">
        <f t="array" ref="J35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9-BALL POOL SINGLES</v>
      </c>
      <c r="K356" s="32" t="str" cm="1">
        <f t="array" ref="K35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56" s="33" t="str">
        <f>IFERROR(IF(INDEX('Consolidated Games'!$D:$D,MATCH(ChangeLog[[#This Row],[ROW_ID]],'Consolidated Games'!$T:$T,0))="","",INDEX('Consolidated Games'!$D:$D,MATCH(ChangeLog[[#This Row],[ROW_ID]],'Consolidated Games'!$T:$T,0))),"")</f>
        <v>CUESPORTS</v>
      </c>
      <c r="M356" s="33" t="str">
        <f>IFERROR(IF(INDEX('Consolidated Games'!$E:$E,MATCH(ChangeLog[[#This Row],[ROW_ID]],'Consolidated Games'!$T:$T,0))="","",INDEX('Consolidated Games'!$E:$E,MATCH(ChangeLog[[#This Row],[ROW_ID]],'Consolidated Games'!$T:$T,0))),"")</f>
        <v>POOL</v>
      </c>
      <c r="N356" s="33" t="str" cm="1">
        <f t="array" ref="N356">IF(NOT(ISNUMBER(ChangeLog[[#This Row],[Clean Row]])),"",IFERROR(IF(INDEX('Consolidated Games'!$G:$G,ChangeLog[[#This Row],[Clean Row]])="","",INDEX('Consolidated Games'!$G:$G,ChangeLog[[#This Row],[Clean Row]])),""))</f>
        <v>9-BALL SINGLES</v>
      </c>
      <c r="O356" s="33" t="str">
        <f>IFERROR(IF(INDEX('Consolidated Games'!$M:$M,MATCH(ChangeLog[[#This Row],[ROW_ID]],'Consolidated Games'!$T:$T,0))="","",INDEX('Consolidated Games'!$M:$M,MATCH(ChangeLog[[#This Row],[ROW_ID]],'Consolidated Games'!$T:$T,0))),"")</f>
        <v>SILVER</v>
      </c>
      <c r="P356" s="33" t="str" cm="1">
        <f t="array" ref="P356">IF(NOT(ISNUMBER(ChangeLog[[#This Row],[Clean Row]])),"",IFERROR(IF(INDEX('Consolidated Games'!$J:$J,ChangeLog[[#This Row],[Clean Row]])="","",INDEX('Consolidated Games'!$J:$J,ChangeLog[[#This Row],[Clean Row]])),""))</f>
        <v>TAN HUI MING JESSICA</v>
      </c>
      <c r="Q356" s="31">
        <v>3449</v>
      </c>
      <c r="R356" s="66">
        <f>IFERROR(MATCH(T356,'Consolidated Games'!$T:$T,0),"—")</f>
        <v>4078</v>
      </c>
      <c r="S356" s="34" t="s">
        <v>7969</v>
      </c>
      <c r="T356">
        <v>4080</v>
      </c>
    </row>
    <row r="357" spans="1:20" x14ac:dyDescent="0.25">
      <c r="A357" s="54">
        <v>353</v>
      </c>
      <c r="B357" s="31" t="s">
        <v>1</v>
      </c>
      <c r="C357" s="31"/>
      <c r="D357" s="31" t="s">
        <v>12686</v>
      </c>
      <c r="E357" s="31" t="str" cm="1">
        <f t="array" ref="E357">IF(NOT(ISNUMBER(ChangeLog[[#This Row],[Orig Row]])),"",IFERROR(INDEX(IF(ChangeLog[[#This Row],[Games]]="SEA Games",'SNOC SEAG'!$A:$A,IF(ChangeLog[[#This Row],[Games]]="Olympic Games",'SNOC OG'!$A:$A,IF(ChangeLog[[#This Row],[Games]]="Commonweatlh Games",'SNOC CW Games'!$A:$A,'SNOC AG'!$A:$A))),ChangeLog[[#This Row],[Orig Row]]),""))</f>
        <v>BRANDON OOI WEI CHENG_x000D_
KOH TECK WA DANIEL_x000D_
PAN CONGCHANG_x000D_
JOVI JAYDEN KALAICHELVAN</v>
      </c>
      <c r="F357" s="31">
        <v>2022</v>
      </c>
      <c r="G357" s="31" t="s">
        <v>6909</v>
      </c>
      <c r="H357" s="35" t="s">
        <v>8148</v>
      </c>
      <c r="I357" s="32" t="str" cm="1">
        <f t="array" ref="I35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7" s="32" t="str" cm="1">
        <f t="array" ref="J35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KAYAK SPRINTS √¢‚Ç¨‚Äú MEN KAYAK FOUR (K4) 500M</v>
      </c>
      <c r="K357" s="32" t="str" cm="1">
        <f t="array" ref="K35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57" s="33" t="str">
        <f>IFERROR(IF(INDEX('Consolidated Games'!$D:$D,MATCH(ChangeLog[[#This Row],[ROW_ID]],'Consolidated Games'!$T:$T,0))="","",INDEX('Consolidated Games'!$D:$D,MATCH(ChangeLog[[#This Row],[ROW_ID]],'Consolidated Games'!$T:$T,0))),"")</f>
        <v>CANOEING</v>
      </c>
      <c r="M357" s="33" t="str">
        <f>IFERROR(IF(INDEX('Consolidated Games'!$E:$E,MATCH(ChangeLog[[#This Row],[ROW_ID]],'Consolidated Games'!$T:$T,0))="","",INDEX('Consolidated Games'!$E:$E,MATCH(ChangeLog[[#This Row],[ROW_ID]],'Consolidated Games'!$T:$T,0))),"")</f>
        <v>CANOE SPRINT</v>
      </c>
      <c r="N357" s="33" t="str" cm="1">
        <f t="array" ref="N357">IF(NOT(ISNUMBER(ChangeLog[[#This Row],[Clean Row]])),"",IFERROR(IF(INDEX('Consolidated Games'!$G:$G,ChangeLog[[#This Row],[Clean Row]])="","",INDEX('Consolidated Games'!$G:$G,ChangeLog[[#This Row],[Clean Row]])),""))</f>
        <v>KAYAK FOUR 500M</v>
      </c>
      <c r="O357" s="33" t="str">
        <f>IFERROR(IF(INDEX('Consolidated Games'!$M:$M,MATCH(ChangeLog[[#This Row],[ROW_ID]],'Consolidated Games'!$T:$T,0))="","",INDEX('Consolidated Games'!$M:$M,MATCH(ChangeLog[[#This Row],[ROW_ID]],'Consolidated Games'!$T:$T,0))),"")</f>
        <v>BRONZE</v>
      </c>
      <c r="P357" s="33" t="str" cm="1">
        <f t="array" ref="P357">IF(NOT(ISNUMBER(ChangeLog[[#This Row],[Clean Row]])),"",IFERROR(IF(INDEX('Consolidated Games'!$J:$J,ChangeLog[[#This Row],[Clean Row]])="","",INDEX('Consolidated Games'!$J:$J,ChangeLog[[#This Row],[Clean Row]])),""))</f>
        <v>BRANDON OOI WEI CHENG_x000D_
KOH TECK WA DANIEL_x000D_
PAN CONGCHANG_x000D_
JOVI JAYDEN KALAICHELVAN</v>
      </c>
      <c r="Q357" s="31">
        <v>3458</v>
      </c>
      <c r="R357" s="66">
        <f>IFERROR(MATCH(T357,'Consolidated Games'!$T:$T,0),"—")</f>
        <v>4064</v>
      </c>
      <c r="S357" s="34" t="s">
        <v>7969</v>
      </c>
      <c r="T357">
        <v>4066</v>
      </c>
    </row>
    <row r="358" spans="1:20" x14ac:dyDescent="0.25">
      <c r="A358" s="54">
        <v>354</v>
      </c>
      <c r="B358" s="31" t="s">
        <v>1</v>
      </c>
      <c r="C358" s="31"/>
      <c r="D358" s="31" t="s">
        <v>12686</v>
      </c>
      <c r="E358" s="31" t="str" cm="1">
        <f t="array" ref="E358">IF(NOT(ISNUMBER(ChangeLog[[#This Row],[Orig Row]])),"",IFERROR(INDEX(IF(ChangeLog[[#This Row],[Games]]="SEA Games",'SNOC SEAG'!$A:$A,IF(ChangeLog[[#This Row],[Games]]="Olympic Games",'SNOC OG'!$A:$A,IF(ChangeLog[[#This Row],[Games]]="Commonweatlh Games",'SNOC CW Games'!$A:$A,'SNOC AG'!$A:$A))),ChangeLog[[#This Row],[Orig Row]]),""))</f>
        <v>BRANON OOI WEI CHENG_x000D_
 TEO GUANG YI LUCAS</v>
      </c>
      <c r="F358" s="31">
        <v>2022</v>
      </c>
      <c r="G358" s="31" t="s">
        <v>6909</v>
      </c>
      <c r="H358" s="35" t="s">
        <v>8148</v>
      </c>
      <c r="I358" s="32" t="str" cm="1">
        <f t="array" ref="I35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8" s="32" t="str" cm="1">
        <f t="array" ref="J35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KAYAK DOUBLE (K2) 1000M</v>
      </c>
      <c r="K358" s="32" t="str" cm="1">
        <f t="array" ref="K35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8" s="33" t="str">
        <f>IFERROR(IF(INDEX('Consolidated Games'!$D:$D,MATCH(ChangeLog[[#This Row],[ROW_ID]],'Consolidated Games'!$T:$T,0))="","",INDEX('Consolidated Games'!$D:$D,MATCH(ChangeLog[[#This Row],[ROW_ID]],'Consolidated Games'!$T:$T,0))),"")</f>
        <v>CANOEING</v>
      </c>
      <c r="M358" s="33" t="str">
        <f>IFERROR(IF(INDEX('Consolidated Games'!$E:$E,MATCH(ChangeLog[[#This Row],[ROW_ID]],'Consolidated Games'!$T:$T,0))="","",INDEX('Consolidated Games'!$E:$E,MATCH(ChangeLog[[#This Row],[ROW_ID]],'Consolidated Games'!$T:$T,0))),"")</f>
        <v>CANOE SPRINT</v>
      </c>
      <c r="N358" s="33" t="str" cm="1">
        <f t="array" ref="N358">IF(NOT(ISNUMBER(ChangeLog[[#This Row],[Clean Row]])),"",IFERROR(IF(INDEX('Consolidated Games'!$G:$G,ChangeLog[[#This Row],[Clean Row]])="","",INDEX('Consolidated Games'!$G:$G,ChangeLog[[#This Row],[Clean Row]])),""))</f>
        <v>KAYAK DOUBLE 1000M</v>
      </c>
      <c r="O358" s="33" t="str">
        <f>IFERROR(IF(INDEX('Consolidated Games'!$M:$M,MATCH(ChangeLog[[#This Row],[ROW_ID]],'Consolidated Games'!$T:$T,0))="","",INDEX('Consolidated Games'!$M:$M,MATCH(ChangeLog[[#This Row],[ROW_ID]],'Consolidated Games'!$T:$T,0))),"")</f>
        <v>GOLD</v>
      </c>
      <c r="P358" s="33" t="str" cm="1">
        <f t="array" ref="P358">IF(NOT(ISNUMBER(ChangeLog[[#This Row],[Clean Row]])),"",IFERROR(IF(INDEX('Consolidated Games'!$J:$J,ChangeLog[[#This Row],[Clean Row]])="","",INDEX('Consolidated Games'!$J:$J,ChangeLog[[#This Row],[Clean Row]])),""))</f>
        <v>BRANON OOI WEI CHENG_x000D_
 TEO GUANG YI LUCAS</v>
      </c>
      <c r="Q358" s="31">
        <v>3459</v>
      </c>
      <c r="R358" s="66">
        <f>IFERROR(MATCH(T358,'Consolidated Games'!$T:$T,0),"—")</f>
        <v>4065</v>
      </c>
      <c r="S358" s="34" t="s">
        <v>7969</v>
      </c>
      <c r="T358">
        <v>4067</v>
      </c>
    </row>
    <row r="359" spans="1:20" x14ac:dyDescent="0.25">
      <c r="A359" s="54">
        <v>355</v>
      </c>
      <c r="B359" s="31" t="s">
        <v>1</v>
      </c>
      <c r="C359" s="31"/>
      <c r="D359" s="31" t="s">
        <v>12686</v>
      </c>
      <c r="E359" s="31" t="str" cm="1">
        <f t="array" ref="E359">IF(NOT(ISNUMBER(ChangeLog[[#This Row],[Orig Row]])),"",IFERROR(INDEX(IF(ChangeLog[[#This Row],[Games]]="SEA Games",'SNOC SEAG'!$A:$A,IF(ChangeLog[[#This Row],[Games]]="Olympic Games",'SNOC OG'!$A:$A,IF(ChangeLog[[#This Row],[Games]]="Commonweatlh Games",'SNOC CW Games'!$A:$A,'SNOC AG'!$A:$A))),ChangeLog[[#This Row],[Orig Row]]),""))</f>
        <v>TEO GUANG YI LUCAS</v>
      </c>
      <c r="F359" s="31">
        <v>2022</v>
      </c>
      <c r="G359" s="31" t="s">
        <v>6909</v>
      </c>
      <c r="H359" s="35" t="s">
        <v>8148</v>
      </c>
      <c r="I359" s="32" t="str" cm="1">
        <f t="array" ref="I35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CANOEING √¢‚Ç¨‚Äú KAYAK</v>
      </c>
      <c r="J359" s="32" t="str" cm="1">
        <f t="array" ref="J35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KAYAK SINGLE (K1) 1000M</v>
      </c>
      <c r="K359" s="32" t="str" cm="1">
        <f t="array" ref="K35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59" s="33" t="str">
        <f>IFERROR(IF(INDEX('Consolidated Games'!$D:$D,MATCH(ChangeLog[[#This Row],[ROW_ID]],'Consolidated Games'!$T:$T,0))="","",INDEX('Consolidated Games'!$D:$D,MATCH(ChangeLog[[#This Row],[ROW_ID]],'Consolidated Games'!$T:$T,0))),"")</f>
        <v>CANOEING</v>
      </c>
      <c r="M359" s="33" t="str">
        <f>IFERROR(IF(INDEX('Consolidated Games'!$E:$E,MATCH(ChangeLog[[#This Row],[ROW_ID]],'Consolidated Games'!$T:$T,0))="","",INDEX('Consolidated Games'!$E:$E,MATCH(ChangeLog[[#This Row],[ROW_ID]],'Consolidated Games'!$T:$T,0))),"")</f>
        <v>CANOE SPRINT</v>
      </c>
      <c r="N359" s="33" t="str" cm="1">
        <f t="array" ref="N359">IF(NOT(ISNUMBER(ChangeLog[[#This Row],[Clean Row]])),"",IFERROR(IF(INDEX('Consolidated Games'!$G:$G,ChangeLog[[#This Row],[Clean Row]])="","",INDEX('Consolidated Games'!$G:$G,ChangeLog[[#This Row],[Clean Row]])),""))</f>
        <v>KAYAK SINGLE 1000M</v>
      </c>
      <c r="O359" s="33" t="str">
        <f>IFERROR(IF(INDEX('Consolidated Games'!$M:$M,MATCH(ChangeLog[[#This Row],[ROW_ID]],'Consolidated Games'!$T:$T,0))="","",INDEX('Consolidated Games'!$M:$M,MATCH(ChangeLog[[#This Row],[ROW_ID]],'Consolidated Games'!$T:$T,0))),"")</f>
        <v>GOLD</v>
      </c>
      <c r="P359" s="33" t="str" cm="1">
        <f t="array" ref="P359">IF(NOT(ISNUMBER(ChangeLog[[#This Row],[Clean Row]])),"",IFERROR(IF(INDEX('Consolidated Games'!$J:$J,ChangeLog[[#This Row],[Clean Row]])="","",INDEX('Consolidated Games'!$J:$J,ChangeLog[[#This Row],[Clean Row]])),""))</f>
        <v>TEO GUANG YI LUCAS</v>
      </c>
      <c r="Q359" s="31">
        <v>3460</v>
      </c>
      <c r="R359" s="66">
        <f>IFERROR(MATCH(T359,'Consolidated Games'!$T:$T,0),"—")</f>
        <v>4066</v>
      </c>
      <c r="S359" s="34" t="s">
        <v>7969</v>
      </c>
      <c r="T359">
        <v>4068</v>
      </c>
    </row>
    <row r="360" spans="1:20" x14ac:dyDescent="0.25">
      <c r="A360" s="54">
        <v>356</v>
      </c>
      <c r="B360" s="31" t="s">
        <v>1</v>
      </c>
      <c r="C360" s="31"/>
      <c r="D360" s="31" t="s">
        <v>12686</v>
      </c>
      <c r="E360" s="31" t="str" cm="1">
        <f t="array" ref="E360">IF(NOT(ISNUMBER(ChangeLog[[#This Row],[Orig Row]])),"",IFERROR(INDEX(IF(ChangeLog[[#This Row],[Games]]="SEA Games",'SNOC SEAG'!$A:$A,IF(ChangeLog[[#This Row],[Games]]="Olympic Games",'SNOC OG'!$A:$A,IF(ChangeLog[[#This Row],[Games]]="Commonweatlh Games",'SNOC CW Games'!$A:$A,'SNOC AG'!$A:$A))),ChangeLog[[#This Row],[Orig Row]]),""))</f>
        <v>YEO BOON KIAK</v>
      </c>
      <c r="F360" s="31">
        <v>2022</v>
      </c>
      <c r="G360" s="31" t="s">
        <v>6909</v>
      </c>
      <c r="H360" s="102" t="s">
        <v>8145</v>
      </c>
      <c r="I360" s="32" t="str" cm="1">
        <f t="array" ref="I36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√¢‚Ç¨‚Äú ROAD</v>
      </c>
      <c r="J360" s="32" t="str" cm="1">
        <f t="array" ref="J36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CRITERIUM</v>
      </c>
      <c r="K360" s="32" t="str" cm="1">
        <f t="array" ref="K36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60" s="33" t="str">
        <f>IFERROR(IF(INDEX('Consolidated Games'!$D:$D,MATCH(ChangeLog[[#This Row],[ROW_ID]],'Consolidated Games'!$T:$T,0))="","",INDEX('Consolidated Games'!$D:$D,MATCH(ChangeLog[[#This Row],[ROW_ID]],'Consolidated Games'!$T:$T,0))),"")</f>
        <v>CYCLING</v>
      </c>
      <c r="M360" s="33" t="str">
        <f>IFERROR(IF(INDEX('Consolidated Games'!$E:$E,MATCH(ChangeLog[[#This Row],[ROW_ID]],'Consolidated Games'!$T:$T,0))="","",INDEX('Consolidated Games'!$E:$E,MATCH(ChangeLog[[#This Row],[ROW_ID]],'Consolidated Games'!$T:$T,0))),"")</f>
        <v>ROAD</v>
      </c>
      <c r="N360" s="33" t="str" cm="1">
        <f t="array" ref="N360">IF(NOT(ISNUMBER(ChangeLog[[#This Row],[Clean Row]])),"",IFERROR(IF(INDEX('Consolidated Games'!$G:$G,ChangeLog[[#This Row],[Clean Row]])="","",INDEX('Consolidated Games'!$G:$G,ChangeLog[[#This Row],[Clean Row]])),""))</f>
        <v>CRITERIUM</v>
      </c>
      <c r="O360" s="33" t="str">
        <f>IFERROR(IF(INDEX('Consolidated Games'!$M:$M,MATCH(ChangeLog[[#This Row],[ROW_ID]],'Consolidated Games'!$T:$T,0))="","",INDEX('Consolidated Games'!$M:$M,MATCH(ChangeLog[[#This Row],[ROW_ID]],'Consolidated Games'!$T:$T,0))),"")</f>
        <v>BRONZE</v>
      </c>
      <c r="P360" s="33" t="str" cm="1">
        <f t="array" ref="P360">IF(NOT(ISNUMBER(ChangeLog[[#This Row],[Clean Row]])),"",IFERROR(IF(INDEX('Consolidated Games'!$J:$J,ChangeLog[[#This Row],[Clean Row]])="","",INDEX('Consolidated Games'!$J:$J,ChangeLog[[#This Row],[Clean Row]])),""))</f>
        <v>YEO BOON KIAK</v>
      </c>
      <c r="Q360" s="31">
        <v>3466</v>
      </c>
      <c r="R360" s="66">
        <f>IFERROR(MATCH(T360,'Consolidated Games'!$T:$T,0),"—")</f>
        <v>4079</v>
      </c>
      <c r="S360" s="34" t="s">
        <v>7969</v>
      </c>
      <c r="T360">
        <v>4081</v>
      </c>
    </row>
    <row r="361" spans="1:20" x14ac:dyDescent="0.25">
      <c r="A361" s="54">
        <v>357</v>
      </c>
      <c r="B361" s="31" t="s">
        <v>1</v>
      </c>
      <c r="C361" s="31"/>
      <c r="D361" s="31" t="s">
        <v>12686</v>
      </c>
      <c r="E361" s="31" t="str" cm="1">
        <f t="array" ref="E361">IF(NOT(ISNUMBER(ChangeLog[[#This Row],[Orig Row]])),"",IFERROR(INDEX(IF(ChangeLog[[#This Row],[Games]]="SEA Games",'SNOC SEAG'!$A:$A,IF(ChangeLog[[#This Row],[Games]]="Olympic Games",'SNOC OG'!$A:$A,IF(ChangeLog[[#This Row],[Games]]="Commonweatlh Games",'SNOC CW Games'!$A:$A,'SNOC AG'!$A:$A))),ChangeLog[[#This Row],[Orig Row]]),""))</f>
        <v>LUO YIWEI</v>
      </c>
      <c r="F361" s="31">
        <v>2022</v>
      </c>
      <c r="G361" s="31" t="s">
        <v>6909</v>
      </c>
      <c r="H361" s="102" t="s">
        <v>8145</v>
      </c>
      <c r="I361" s="32" t="str" cm="1">
        <f t="array" ref="I36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 √¢‚Ç¨‚Äú ROAD</v>
      </c>
      <c r="J361" s="32" t="str" cm="1">
        <f t="array" ref="J36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INDIVIDUAL TIME TRIAL</v>
      </c>
      <c r="K361" s="32" t="str" cm="1">
        <f t="array" ref="K36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1" s="33" t="str">
        <f>IFERROR(IF(INDEX('Consolidated Games'!$D:$D,MATCH(ChangeLog[[#This Row],[ROW_ID]],'Consolidated Games'!$T:$T,0))="","",INDEX('Consolidated Games'!$D:$D,MATCH(ChangeLog[[#This Row],[ROW_ID]],'Consolidated Games'!$T:$T,0))),"")</f>
        <v>CYCLING</v>
      </c>
      <c r="M361" s="33" t="str">
        <f>IFERROR(IF(INDEX('Consolidated Games'!$E:$E,MATCH(ChangeLog[[#This Row],[ROW_ID]],'Consolidated Games'!$T:$T,0))="","",INDEX('Consolidated Games'!$E:$E,MATCH(ChangeLog[[#This Row],[ROW_ID]],'Consolidated Games'!$T:$T,0))),"")</f>
        <v>ROAD</v>
      </c>
      <c r="N361" s="33" t="str" cm="1">
        <f t="array" ref="N361">IF(NOT(ISNUMBER(ChangeLog[[#This Row],[Clean Row]])),"",IFERROR(IF(INDEX('Consolidated Games'!$G:$G,ChangeLog[[#This Row],[Clean Row]])="","",INDEX('Consolidated Games'!$G:$G,ChangeLog[[#This Row],[Clean Row]])),""))</f>
        <v>TIME TRIAL INDIVIDUAL</v>
      </c>
      <c r="O361" s="33" t="str">
        <f>IFERROR(IF(INDEX('Consolidated Games'!$M:$M,MATCH(ChangeLog[[#This Row],[ROW_ID]],'Consolidated Games'!$T:$T,0))="","",INDEX('Consolidated Games'!$M:$M,MATCH(ChangeLog[[#This Row],[ROW_ID]],'Consolidated Games'!$T:$T,0))),"")</f>
        <v>SILVER</v>
      </c>
      <c r="P361" s="33" t="str" cm="1">
        <f t="array" ref="P361">IF(NOT(ISNUMBER(ChangeLog[[#This Row],[Clean Row]])),"",IFERROR(IF(INDEX('Consolidated Games'!$J:$J,ChangeLog[[#This Row],[Clean Row]])="","",INDEX('Consolidated Games'!$J:$J,ChangeLog[[#This Row],[Clean Row]])),""))</f>
        <v>LUO YIWEI</v>
      </c>
      <c r="Q361" s="31">
        <v>3467</v>
      </c>
      <c r="R361" s="66">
        <f>IFERROR(MATCH(T361,'Consolidated Games'!$T:$T,0),"—")</f>
        <v>4080</v>
      </c>
      <c r="S361" s="34" t="s">
        <v>7969</v>
      </c>
      <c r="T361">
        <v>4082</v>
      </c>
    </row>
    <row r="362" spans="1:20" x14ac:dyDescent="0.25">
      <c r="A362" s="54">
        <v>358</v>
      </c>
      <c r="B362" s="31" t="s">
        <v>1</v>
      </c>
      <c r="C362" s="31"/>
      <c r="D362" s="31" t="s">
        <v>12686</v>
      </c>
      <c r="E362" s="31" t="str" cm="1">
        <f t="array" ref="E362">IF(NOT(ISNUMBER(ChangeLog[[#This Row],[Orig Row]])),"",IFERROR(INDEX(IF(ChangeLog[[#This Row],[Games]]="SEA Games",'SNOC SEAG'!$A:$A,IF(ChangeLog[[#This Row],[Games]]="Olympic Games",'SNOC OG'!$A:$A,IF(ChangeLog[[#This Row],[Games]]="Commonweatlh Games",'SNOC CW Games'!$A:$A,'SNOC AG'!$A:$A))),ChangeLog[[#This Row],[Orig Row]]),""))</f>
        <v>TAY WEI-AN TERRY</v>
      </c>
      <c r="F362" s="31">
        <v>2022</v>
      </c>
      <c r="G362" s="31" t="s">
        <v>6909</v>
      </c>
      <c r="H362" s="35" t="s">
        <v>8149</v>
      </c>
      <c r="I362" s="32" t="str" cm="1">
        <f t="array" ref="I36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362" s="32" t="str" cm="1">
        <f t="array" ref="J36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FLOOR EXERCISE</v>
      </c>
      <c r="K362" s="32" t="str" cm="1">
        <f t="array" ref="K36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2" s="33" t="str">
        <f>IFERROR(IF(INDEX('Consolidated Games'!$D:$D,MATCH(ChangeLog[[#This Row],[ROW_ID]],'Consolidated Games'!$T:$T,0))="","",INDEX('Consolidated Games'!$D:$D,MATCH(ChangeLog[[#This Row],[ROW_ID]],'Consolidated Games'!$T:$T,0))),"")</f>
        <v>GYMNASTICS</v>
      </c>
      <c r="M362" s="33" t="str">
        <f>IFERROR(IF(INDEX('Consolidated Games'!$E:$E,MATCH(ChangeLog[[#This Row],[ROW_ID]],'Consolidated Games'!$T:$T,0))="","",INDEX('Consolidated Games'!$E:$E,MATCH(ChangeLog[[#This Row],[ROW_ID]],'Consolidated Games'!$T:$T,0))),"")</f>
        <v>ARTISTIC</v>
      </c>
      <c r="N362" s="33" t="str" cm="1">
        <f t="array" ref="N362">IF(NOT(ISNUMBER(ChangeLog[[#This Row],[Clean Row]])),"",IFERROR(IF(INDEX('Consolidated Games'!$G:$G,ChangeLog[[#This Row],[Clean Row]])="","",INDEX('Consolidated Games'!$G:$G,ChangeLog[[#This Row],[Clean Row]])),""))</f>
        <v>FLOOR EXERCISE</v>
      </c>
      <c r="O362" s="33" t="str">
        <f>IFERROR(IF(INDEX('Consolidated Games'!$M:$M,MATCH(ChangeLog[[#This Row],[ROW_ID]],'Consolidated Games'!$T:$T,0))="","",INDEX('Consolidated Games'!$M:$M,MATCH(ChangeLog[[#This Row],[ROW_ID]],'Consolidated Games'!$T:$T,0))),"")</f>
        <v>SILVER</v>
      </c>
      <c r="P362" s="33" t="str" cm="1">
        <f t="array" ref="P362">IF(NOT(ISNUMBER(ChangeLog[[#This Row],[Clean Row]])),"",IFERROR(IF(INDEX('Consolidated Games'!$J:$J,ChangeLog[[#This Row],[Clean Row]])="","",INDEX('Consolidated Games'!$J:$J,ChangeLog[[#This Row],[Clean Row]])),""))</f>
        <v>TAY WEI-AN TERRY</v>
      </c>
      <c r="Q362" s="31">
        <v>3492</v>
      </c>
      <c r="R362" s="66">
        <f>IFERROR(MATCH(T362,'Consolidated Games'!$T:$T,0),"—")</f>
        <v>4101</v>
      </c>
      <c r="S362" s="34" t="s">
        <v>7969</v>
      </c>
      <c r="T362">
        <v>4103</v>
      </c>
    </row>
    <row r="363" spans="1:20" x14ac:dyDescent="0.25">
      <c r="A363" s="54">
        <v>359</v>
      </c>
      <c r="B363" s="31" t="s">
        <v>1</v>
      </c>
      <c r="C363" s="31"/>
      <c r="D363" s="31" t="s">
        <v>12686</v>
      </c>
      <c r="E363" s="31" t="str" cm="1">
        <f t="array" ref="E363">IF(NOT(ISNUMBER(ChangeLog[[#This Row],[Orig Row]])),"",IFERROR(INDEX(IF(ChangeLog[[#This Row],[Games]]="SEA Games",'SNOC SEAG'!$A:$A,IF(ChangeLog[[#This Row],[Games]]="Olympic Games",'SNOC OG'!$A:$A,IF(ChangeLog[[#This Row],[Games]]="Commonweatlh Games",'SNOC CW Games'!$A:$A,'SNOC AG'!$A:$A))),ChangeLog[[#This Row],[Orig Row]]),""))</f>
        <v>GWA WEI YING CHERYL</v>
      </c>
      <c r="F363" s="31">
        <v>2022</v>
      </c>
      <c r="G363" s="31" t="s">
        <v>6909</v>
      </c>
      <c r="H363" s="35" t="s">
        <v>8147</v>
      </c>
      <c r="I363" s="32" t="str" cm="1">
        <f t="array" ref="I36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MUAY</v>
      </c>
      <c r="J363" s="32" t="str" cm="1">
        <f t="array" ref="J36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48KG</v>
      </c>
      <c r="K363" s="32" t="str" cm="1">
        <f t="array" ref="K36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63" s="33" t="str">
        <f>IFERROR(IF(INDEX('Consolidated Games'!$D:$D,MATCH(ChangeLog[[#This Row],[ROW_ID]],'Consolidated Games'!$T:$T,0))="","",INDEX('Consolidated Games'!$D:$D,MATCH(ChangeLog[[#This Row],[ROW_ID]],'Consolidated Games'!$T:$T,0))),"")</f>
        <v>MUAY THAI</v>
      </c>
      <c r="M363" s="33" t="str">
        <f>IFERROR(IF(INDEX('Consolidated Games'!$E:$E,MATCH(ChangeLog[[#This Row],[ROW_ID]],'Consolidated Games'!$T:$T,0))="","",INDEX('Consolidated Games'!$E:$E,MATCH(ChangeLog[[#This Row],[ROW_ID]],'Consolidated Games'!$T:$T,0))),"")</f>
        <v>COMBAT</v>
      </c>
      <c r="N363" s="33" t="str" cm="1">
        <f t="array" ref="N363">IF(NOT(ISNUMBER(ChangeLog[[#This Row],[Clean Row]])),"",IFERROR(IF(INDEX('Consolidated Games'!$G:$G,ChangeLog[[#This Row],[Clean Row]])="","",INDEX('Consolidated Games'!$G:$G,ChangeLog[[#This Row],[Clean Row]])),""))</f>
        <v>48KG</v>
      </c>
      <c r="O363" s="33" t="str">
        <f>IFERROR(IF(INDEX('Consolidated Games'!$M:$M,MATCH(ChangeLog[[#This Row],[ROW_ID]],'Consolidated Games'!$T:$T,0))="","",INDEX('Consolidated Games'!$M:$M,MATCH(ChangeLog[[#This Row],[ROW_ID]],'Consolidated Games'!$T:$T,0))),"")</f>
        <v>BRONZE</v>
      </c>
      <c r="P363" s="33" t="str" cm="1">
        <f t="array" ref="P363">IF(NOT(ISNUMBER(ChangeLog[[#This Row],[Clean Row]])),"",IFERROR(IF(INDEX('Consolidated Games'!$J:$J,ChangeLog[[#This Row],[Clean Row]])="","",INDEX('Consolidated Games'!$J:$J,ChangeLog[[#This Row],[Clean Row]])),""))</f>
        <v>GWA WEI YING CHERYL</v>
      </c>
      <c r="Q363" s="31">
        <v>3500</v>
      </c>
      <c r="R363" s="66">
        <f>IFERROR(MATCH(T363,'Consolidated Games'!$T:$T,0),"—")</f>
        <v>4109</v>
      </c>
      <c r="S363" s="34" t="s">
        <v>7969</v>
      </c>
      <c r="T363">
        <v>4111</v>
      </c>
    </row>
    <row r="364" spans="1:20" ht="31.5" x14ac:dyDescent="0.25">
      <c r="A364" s="54">
        <v>360</v>
      </c>
      <c r="B364" s="31" t="s">
        <v>1</v>
      </c>
      <c r="C364" s="31"/>
      <c r="D364" s="31" t="s">
        <v>12686</v>
      </c>
      <c r="E364" s="31" t="str" cm="1">
        <f t="array" ref="E364">IF(NOT(ISNUMBER(ChangeLog[[#This Row],[Orig Row]])),"",IFERROR(INDEX(IF(ChangeLog[[#This Row],[Games]]="SEA Games",'SNOC SEAG'!$A:$A,IF(ChangeLog[[#This Row],[Games]]="Olympic Games",'SNOC OG'!$A:$A,IF(ChangeLog[[#This Row],[Games]]="Commonweatlh Games",'SNOC CW Games'!$A:$A,'SNOC AG'!$A:$A))),ChangeLog[[#This Row],[Orig Row]]),""))</f>
        <v>Ang An Jun_x000D_
Cayden Loh Dejun_x000D_
Chiam Kunyang_x000D_
Chow Jing Lun_x000D_
Darren Lee Jit-An_x000D_
Koh Jian Ying_x000D_
Lee Cheng-Kang_x000D_
Lee Kai Yang_x000D_
Loh Zhi Zhi_x000D_
Tan Jwee Ann Paul Louis_x000D_
Teo Zhen Wei Eugene_x000D_
Yip Yang_x000D_
Yu Junjie</v>
      </c>
      <c r="F364" s="31">
        <v>2023</v>
      </c>
      <c r="G364" s="31" t="s">
        <v>6909</v>
      </c>
      <c r="H364" s="35" t="s">
        <v>8030</v>
      </c>
      <c r="I364" s="32" t="str" cm="1">
        <f t="array" ref="I36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364" s="32" t="str" cm="1">
        <f t="array" ref="J36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Team</v>
      </c>
      <c r="K364" s="32" t="str" cm="1">
        <f t="array" ref="K36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4" s="33" t="str">
        <f>IFERROR(IF(INDEX('Consolidated Games'!$D:$D,MATCH(ChangeLog[[#This Row],[ROW_ID]],'Consolidated Games'!$T:$T,0))="","",INDEX('Consolidated Games'!$D:$D,MATCH(ChangeLog[[#This Row],[ROW_ID]],'Consolidated Games'!$T:$T,0))),"")</f>
        <v>WATER POLO</v>
      </c>
      <c r="M364" s="33" t="str">
        <f>IFERROR(IF(INDEX('Consolidated Games'!$E:$E,MATCH(ChangeLog[[#This Row],[ROW_ID]],'Consolidated Games'!$T:$T,0))="","",INDEX('Consolidated Games'!$E:$E,MATCH(ChangeLog[[#This Row],[ROW_ID]],'Consolidated Games'!$T:$T,0))),"")</f>
        <v>WATER POLO</v>
      </c>
      <c r="N364" s="33" t="str" cm="1">
        <f t="array" ref="N364">IF(NOT(ISNUMBER(ChangeLog[[#This Row],[Clean Row]])),"",IFERROR(IF(INDEX('Consolidated Games'!$G:$G,ChangeLog[[#This Row],[Clean Row]])="","",INDEX('Consolidated Games'!$G:$G,ChangeLog[[#This Row],[Clean Row]])),""))</f>
        <v>TEAM</v>
      </c>
      <c r="O364" s="33" t="str">
        <f>IFERROR(IF(INDEX('Consolidated Games'!$M:$M,MATCH(ChangeLog[[#This Row],[ROW_ID]],'Consolidated Games'!$T:$T,0))="","",INDEX('Consolidated Games'!$M:$M,MATCH(ChangeLog[[#This Row],[ROW_ID]],'Consolidated Games'!$T:$T,0))),"")</f>
        <v>GOLD</v>
      </c>
      <c r="P364" s="33" t="str" cm="1">
        <f t="array" ref="P364">IF(NOT(ISNUMBER(ChangeLog[[#This Row],[Clean Row]])),"",IFERROR(IF(INDEX('Consolidated Games'!$J:$J,ChangeLog[[#This Row],[Clean Row]])="","",INDEX('Consolidated Games'!$J:$J,ChangeLog[[#This Row],[Clean Row]])),""))</f>
        <v>ANG AN JUN_x000D_
CAYDEN LOH DEJUN_x000D_
CHIAM KUNYANG_x000D_
CHOW JING LUN_x000D_
DARREN LEE JIT-AN_x000D_
KOH JIAN YING_x000D_
LEE CHENG-KANG_x000D_
LEE KAI YANG_x000D_
LOH ZHI ZHI_x000D_
TAN JWEE ANN PAUL LOUIS_x000D_
TEO ZHEN WEI EUGENE_x000D_
YIP YANG_x000D_
YU JUNJIE</v>
      </c>
      <c r="Q364" s="31">
        <v>3611</v>
      </c>
      <c r="R364" s="66">
        <f>IFERROR(MATCH(T364,'Consolidated Games'!$T:$T,0),"—")</f>
        <v>4153</v>
      </c>
      <c r="S364" s="34" t="s">
        <v>7969</v>
      </c>
      <c r="T364">
        <v>4155</v>
      </c>
    </row>
    <row r="365" spans="1:20" x14ac:dyDescent="0.25">
      <c r="A365" s="54">
        <v>361</v>
      </c>
      <c r="B365" s="31" t="s">
        <v>1</v>
      </c>
      <c r="C365" s="31"/>
      <c r="D365" s="31" t="s">
        <v>12686</v>
      </c>
      <c r="E365" s="31" t="str" cm="1">
        <f t="array" ref="E365">IF(NOT(ISNUMBER(ChangeLog[[#This Row],[Orig Row]])),"",IFERROR(INDEX(IF(ChangeLog[[#This Row],[Games]]="SEA Games",'SNOC SEAG'!$A:$A,IF(ChangeLog[[#This Row],[Games]]="Olympic Games",'SNOC OG'!$A:$A,IF(ChangeLog[[#This Row],[Games]]="Commonweatlh Games",'SNOC CW Games'!$A:$A,'SNOC AG'!$A:$A))),ChangeLog[[#This Row],[Orig Row]]),""))</f>
        <v>Ngo Lan Huong</v>
      </c>
      <c r="F365" s="31">
        <v>2023</v>
      </c>
      <c r="G365" s="31" t="s">
        <v>6909</v>
      </c>
      <c r="H365" s="35" t="s">
        <v>8150</v>
      </c>
      <c r="I365" s="32" t="str" cm="1">
        <f t="array" ref="I36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65" s="32" t="str" cm="1">
        <f t="array" ref="J36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Standard Singles</v>
      </c>
      <c r="K365" s="32" t="str" cm="1">
        <f t="array" ref="K36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5" s="33" t="str">
        <f>IFERROR(IF(INDEX('Consolidated Games'!$D:$D,MATCH(ChangeLog[[#This Row],[ROW_ID]],'Consolidated Games'!$T:$T,0))="","",INDEX('Consolidated Games'!$D:$D,MATCH(ChangeLog[[#This Row],[ROW_ID]],'Consolidated Games'!$T:$T,0))),"")</f>
        <v>XIANGQI</v>
      </c>
      <c r="M365" s="33" t="str">
        <f>IFERROR(IF(INDEX('Consolidated Games'!$E:$E,MATCH(ChangeLog[[#This Row],[ROW_ID]],'Consolidated Games'!$T:$T,0))="","",INDEX('Consolidated Games'!$E:$E,MATCH(ChangeLog[[#This Row],[ROW_ID]],'Consolidated Games'!$T:$T,0))),"")</f>
        <v>XIANGQI</v>
      </c>
      <c r="N365" s="33" t="str" cm="1">
        <f t="array" ref="N365">IF(NOT(ISNUMBER(ChangeLog[[#This Row],[Clean Row]])),"",IFERROR(IF(INDEX('Consolidated Games'!$G:$G,ChangeLog[[#This Row],[Clean Row]])="","",INDEX('Consolidated Games'!$G:$G,ChangeLog[[#This Row],[Clean Row]])),""))</f>
        <v>STANDARD SINGLE</v>
      </c>
      <c r="O365" s="33" t="str">
        <f>IFERROR(IF(INDEX('Consolidated Games'!$M:$M,MATCH(ChangeLog[[#This Row],[ROW_ID]],'Consolidated Games'!$T:$T,0))="","",INDEX('Consolidated Games'!$M:$M,MATCH(ChangeLog[[#This Row],[ROW_ID]],'Consolidated Games'!$T:$T,0))),"")</f>
        <v>GOLD</v>
      </c>
      <c r="P365" s="33" t="str" cm="1">
        <f t="array" ref="P365">IF(NOT(ISNUMBER(ChangeLog[[#This Row],[Clean Row]])),"",IFERROR(IF(INDEX('Consolidated Games'!$J:$J,ChangeLog[[#This Row],[Clean Row]])="","",INDEX('Consolidated Games'!$J:$J,ChangeLog[[#This Row],[Clean Row]])),""))</f>
        <v>NGO LAN HUONG</v>
      </c>
      <c r="Q365" s="31">
        <v>3615</v>
      </c>
      <c r="R365" s="66">
        <f>IFERROR(MATCH(T365,'Consolidated Games'!$T:$T,0),"—")</f>
        <v>4306</v>
      </c>
      <c r="S365" s="34" t="s">
        <v>7969</v>
      </c>
      <c r="T365">
        <v>4309</v>
      </c>
    </row>
    <row r="366" spans="1:20" x14ac:dyDescent="0.25">
      <c r="A366" s="54">
        <v>362</v>
      </c>
      <c r="B366" s="31" t="s">
        <v>1</v>
      </c>
      <c r="C366" s="31"/>
      <c r="D366" s="31" t="s">
        <v>12686</v>
      </c>
      <c r="E366" s="31" t="str" cm="1">
        <f t="array" ref="E366">IF(NOT(ISNUMBER(ChangeLog[[#This Row],[Orig Row]])),"",IFERROR(INDEX(IF(ChangeLog[[#This Row],[Games]]="SEA Games",'SNOC SEAG'!$A:$A,IF(ChangeLog[[#This Row],[Games]]="Olympic Games",'SNOC OG'!$A:$A,IF(ChangeLog[[#This Row],[Games]]="Commonweatlh Games",'SNOC CW Games'!$A:$A,'SNOC AG'!$A:$A))),ChangeLog[[#This Row],[Orig Row]]),""))</f>
        <v>Alvin Woo Tsung Han_x000D_
Low Yi Hao</v>
      </c>
      <c r="F366" s="31">
        <v>2023</v>
      </c>
      <c r="G366" s="31" t="s">
        <v>6909</v>
      </c>
      <c r="H366" s="35" t="s">
        <v>8150</v>
      </c>
      <c r="I366" s="32" t="str" cm="1">
        <f t="array" ref="I36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66" s="32" t="str" cm="1">
        <f t="array" ref="J36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Blitz Team</v>
      </c>
      <c r="K366" s="32" t="str" cm="1">
        <f t="array" ref="K36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6" s="33" t="str">
        <f>IFERROR(IF(INDEX('Consolidated Games'!$D:$D,MATCH(ChangeLog[[#This Row],[ROW_ID]],'Consolidated Games'!$T:$T,0))="","",INDEX('Consolidated Games'!$D:$D,MATCH(ChangeLog[[#This Row],[ROW_ID]],'Consolidated Games'!$T:$T,0))),"")</f>
        <v>XIANGQI</v>
      </c>
      <c r="M366" s="33" t="str">
        <f>IFERROR(IF(INDEX('Consolidated Games'!$E:$E,MATCH(ChangeLog[[#This Row],[ROW_ID]],'Consolidated Games'!$T:$T,0))="","",INDEX('Consolidated Games'!$E:$E,MATCH(ChangeLog[[#This Row],[ROW_ID]],'Consolidated Games'!$T:$T,0))),"")</f>
        <v>XIANGQI</v>
      </c>
      <c r="N366" s="33" t="str" cm="1">
        <f t="array" ref="N366">IF(NOT(ISNUMBER(ChangeLog[[#This Row],[Clean Row]])),"",IFERROR(IF(INDEX('Consolidated Games'!$G:$G,ChangeLog[[#This Row],[Clean Row]])="","",INDEX('Consolidated Games'!$G:$G,ChangeLog[[#This Row],[Clean Row]])),""))</f>
        <v>STANDARD SINGLE</v>
      </c>
      <c r="O366" s="33" t="str">
        <f>IFERROR(IF(INDEX('Consolidated Games'!$M:$M,MATCH(ChangeLog[[#This Row],[ROW_ID]],'Consolidated Games'!$T:$T,0))="","",INDEX('Consolidated Games'!$M:$M,MATCH(ChangeLog[[#This Row],[ROW_ID]],'Consolidated Games'!$T:$T,0))),"")</f>
        <v>GOLD</v>
      </c>
      <c r="P366" s="33" t="str" cm="1">
        <f t="array" ref="P366">IF(NOT(ISNUMBER(ChangeLog[[#This Row],[Clean Row]])),"",IFERROR(IF(INDEX('Consolidated Games'!$J:$J,ChangeLog[[#This Row],[Clean Row]])="","",INDEX('Consolidated Games'!$J:$J,ChangeLog[[#This Row],[Clean Row]])),""))</f>
        <v>ALVIN WOO TSUNG HAN_x000D_
LOW YI HAO</v>
      </c>
      <c r="Q366" s="31">
        <v>3616</v>
      </c>
      <c r="R366" s="66">
        <f>IFERROR(MATCH(T366,'Consolidated Games'!$T:$T,0),"—")</f>
        <v>4307</v>
      </c>
      <c r="S366" s="34" t="s">
        <v>7969</v>
      </c>
      <c r="T366">
        <v>4310</v>
      </c>
    </row>
    <row r="367" spans="1:20" x14ac:dyDescent="0.25">
      <c r="A367" s="54">
        <v>363</v>
      </c>
      <c r="B367" s="31" t="s">
        <v>1</v>
      </c>
      <c r="C367" s="31"/>
      <c r="D367" s="31" t="s">
        <v>12686</v>
      </c>
      <c r="E367" s="31" t="str" cm="1">
        <f t="array" ref="E367">IF(NOT(ISNUMBER(ChangeLog[[#This Row],[Orig Row]])),"",IFERROR(INDEX(IF(ChangeLog[[#This Row],[Games]]="SEA Games",'SNOC SEAG'!$A:$A,IF(ChangeLog[[#This Row],[Games]]="Olympic Games",'SNOC OG'!$A:$A,IF(ChangeLog[[#This Row],[Games]]="Commonweatlh Games",'SNOC CW Games'!$A:$A,'SNOC AG'!$A:$A))),ChangeLog[[#This Row],[Orig Row]]),""))</f>
        <v>Yap Yao Rong Rodman_x000D_
Ayrton Bryan Soh Zhen Heng_x000D_
Goh Zhen Wei Tidus_x000D_
Ingram Tan Ying Yuan_x000D_
Tan Kai Wen, Marcus_x000D_
Yeoh Chun Ting</v>
      </c>
      <c r="F367" s="31">
        <v>2023</v>
      </c>
      <c r="G367" s="31" t="s">
        <v>6909</v>
      </c>
      <c r="H367" s="35" t="s">
        <v>8151</v>
      </c>
      <c r="I367" s="32" t="str" cm="1">
        <f t="array" ref="I36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E-Sports</v>
      </c>
      <c r="J367" s="32" t="str" cm="1">
        <f t="array" ref="J36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Valorant (PC) Team</v>
      </c>
      <c r="K367" s="32" t="str" cm="1">
        <f t="array" ref="K36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67" s="33" t="str">
        <f>IFERROR(IF(INDEX('Consolidated Games'!$D:$D,MATCH(ChangeLog[[#This Row],[ROW_ID]],'Consolidated Games'!$T:$T,0))="","",INDEX('Consolidated Games'!$D:$D,MATCH(ChangeLog[[#This Row],[ROW_ID]],'Consolidated Games'!$T:$T,0))),"")</f>
        <v>ESPORTS</v>
      </c>
      <c r="M367" s="33" t="str">
        <f>IFERROR(IF(INDEX('Consolidated Games'!$E:$E,MATCH(ChangeLog[[#This Row],[ROW_ID]],'Consolidated Games'!$T:$T,0))="","",INDEX('Consolidated Games'!$E:$E,MATCH(ChangeLog[[#This Row],[ROW_ID]],'Consolidated Games'!$T:$T,0))),"")</f>
        <v>PC</v>
      </c>
      <c r="N367" s="33" t="str" cm="1">
        <f t="array" ref="N367">IF(NOT(ISNUMBER(ChangeLog[[#This Row],[Clean Row]])),"",IFERROR(IF(INDEX('Consolidated Games'!$G:$G,ChangeLog[[#This Row],[Clean Row]])="","",INDEX('Consolidated Games'!$G:$G,ChangeLog[[#This Row],[Clean Row]])),""))</f>
        <v>VALORANT PC TEAM</v>
      </c>
      <c r="O367" s="33" t="str">
        <f>IFERROR(IF(INDEX('Consolidated Games'!$M:$M,MATCH(ChangeLog[[#This Row],[ROW_ID]],'Consolidated Games'!$T:$T,0))="","",INDEX('Consolidated Games'!$M:$M,MATCH(ChangeLog[[#This Row],[ROW_ID]],'Consolidated Games'!$T:$T,0))),"")</f>
        <v>GOLD</v>
      </c>
      <c r="P367" s="33" t="str" cm="1">
        <f t="array" ref="P367">IF(NOT(ISNUMBER(ChangeLog[[#This Row],[Clean Row]])),"",IFERROR(IF(INDEX('Consolidated Games'!$J:$J,ChangeLog[[#This Row],[Clean Row]])="","",INDEX('Consolidated Games'!$J:$J,ChangeLog[[#This Row],[Clean Row]])),""))</f>
        <v>YAP YAO RONG RODMAN_x000D_
 AYRTON BRYAN SOH ZHEN HENG_x000D_
 GOH ZHEN WEI TIDUS_x000D_
 INGRAM TAN YING YUAN_x000D_
 TAN KAI WEN MARCUS_x000D_
 YEOH CHUN TING</v>
      </c>
      <c r="Q367" s="31">
        <v>3618</v>
      </c>
      <c r="R367" s="66">
        <f>IFERROR(MATCH(T367,'Consolidated Games'!$T:$T,0),"—")</f>
        <v>4225</v>
      </c>
      <c r="S367" s="34" t="s">
        <v>7969</v>
      </c>
      <c r="T367">
        <v>4227</v>
      </c>
    </row>
    <row r="368" spans="1:20" x14ac:dyDescent="0.25">
      <c r="A368" s="54">
        <v>364</v>
      </c>
      <c r="B368" s="31" t="s">
        <v>1</v>
      </c>
      <c r="C368" s="31"/>
      <c r="D368" s="31" t="s">
        <v>12686</v>
      </c>
      <c r="E368" s="31" t="str" cm="1">
        <f t="array" ref="E368">IF(NOT(ISNUMBER(ChangeLog[[#This Row],[Orig Row]])),"",IFERROR(INDEX(IF(ChangeLog[[#This Row],[Games]]="SEA Games",'SNOC SEAG'!$A:$A,IF(ChangeLog[[#This Row],[Games]]="Olympic Games",'SNOC OG'!$A:$A,IF(ChangeLog[[#This Row],[Games]]="Commonweatlh Games",'SNOC CW Games'!$A:$A,'SNOC AG'!$A:$A))),ChangeLog[[#This Row],[Orig Row]]),""))</f>
        <v>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v>
      </c>
      <c r="F368" s="31">
        <v>2023</v>
      </c>
      <c r="G368" s="31" t="s">
        <v>6909</v>
      </c>
      <c r="H368" s="35" t="s">
        <v>8152</v>
      </c>
      <c r="I368" s="32" t="str" cm="1">
        <f t="array" ref="I36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Waterpolo</v>
      </c>
      <c r="J368" s="32" t="str" cm="1">
        <f t="array" ref="J36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Team</v>
      </c>
      <c r="K368" s="32" t="str" cm="1">
        <f t="array" ref="K36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8" s="33" t="str">
        <f>IFERROR(IF(INDEX('Consolidated Games'!$D:$D,MATCH(ChangeLog[[#This Row],[ROW_ID]],'Consolidated Games'!$T:$T,0))="","",INDEX('Consolidated Games'!$D:$D,MATCH(ChangeLog[[#This Row],[ROW_ID]],'Consolidated Games'!$T:$T,0))),"")</f>
        <v>WATER POLO</v>
      </c>
      <c r="M368" s="33" t="str">
        <f>IFERROR(IF(INDEX('Consolidated Games'!$E:$E,MATCH(ChangeLog[[#This Row],[ROW_ID]],'Consolidated Games'!$T:$T,0))="","",INDEX('Consolidated Games'!$E:$E,MATCH(ChangeLog[[#This Row],[ROW_ID]],'Consolidated Games'!$T:$T,0))),"")</f>
        <v>WATER POLO</v>
      </c>
      <c r="N368" s="33" t="str" cm="1">
        <f t="array" ref="N368">IF(NOT(ISNUMBER(ChangeLog[[#This Row],[Clean Row]])),"",IFERROR(IF(INDEX('Consolidated Games'!$G:$G,ChangeLog[[#This Row],[Clean Row]])="","",INDEX('Consolidated Games'!$G:$G,ChangeLog[[#This Row],[Clean Row]])),""))</f>
        <v>TEAM</v>
      </c>
      <c r="O368" s="33" t="str">
        <f>IFERROR(IF(INDEX('Consolidated Games'!$M:$M,MATCH(ChangeLog[[#This Row],[ROW_ID]],'Consolidated Games'!$T:$T,0))="","",INDEX('Consolidated Games'!$M:$M,MATCH(ChangeLog[[#This Row],[ROW_ID]],'Consolidated Games'!$T:$T,0))),"")</f>
        <v>SILVER</v>
      </c>
      <c r="P368" s="33" t="str" cm="1">
        <f t="array" ref="P368">IF(NOT(ISNUMBER(ChangeLog[[#This Row],[Clean Row]])),"",IFERROR(IF(INDEX('Consolidated Games'!$J:$J,ChangeLog[[#This Row],[Clean Row]])="","",INDEX('Consolidated Games'!$J:$J,ChangeLog[[#This Row],[Clean Row]])),""))</f>
        <v>ABIELLE YEO ZHI MIN_x000D_
 CHOW YAN TENG_x000D_
 GINA KOH TING YI_x000D_
 HEATHER LEE XUAN HUI_x000D_
 KOH TING TING_x000D_
 KOH XIAO LI_x000D_
 MELISSA CHAN PEI TUNG_x000D_
 MICHELLE TAN TING YEE_x000D_
 MOUNISHA DEVI MANIVANNAN_x000D_
 NADYN KEI THINAGARAN_x000D_
 ONG CHENG JING_x000D_
 ONG XUAN RONG ROCHELLE_x000D_
 YAP JINGXUAN RANICE</v>
      </c>
      <c r="Q368" s="31">
        <v>3655</v>
      </c>
      <c r="R368" s="66">
        <f>IFERROR(MATCH(T368,'Consolidated Games'!$T:$T,0),"—")</f>
        <v>4154</v>
      </c>
      <c r="S368" s="34" t="s">
        <v>7969</v>
      </c>
      <c r="T368">
        <v>4156</v>
      </c>
    </row>
    <row r="369" spans="1:20" x14ac:dyDescent="0.25">
      <c r="A369" s="54">
        <v>365</v>
      </c>
      <c r="B369" s="31" t="s">
        <v>1</v>
      </c>
      <c r="C369" s="31"/>
      <c r="D369" s="31" t="s">
        <v>12686</v>
      </c>
      <c r="E369" s="31" t="str" cm="1">
        <f t="array" ref="E369">IF(NOT(ISNUMBER(ChangeLog[[#This Row],[Orig Row]])),"",IFERROR(INDEX(IF(ChangeLog[[#This Row],[Games]]="SEA Games",'SNOC SEAG'!$A:$A,IF(ChangeLog[[#This Row],[Games]]="Olympic Games",'SNOC OG'!$A:$A,IF(ChangeLog[[#This Row],[Games]]="Commonweatlh Games",'SNOC CW Games'!$A:$A,'SNOC AG'!$A:$A))),ChangeLog[[#This Row],[Orig Row]]),""))</f>
        <v>Peter Edward Gilchrist</v>
      </c>
      <c r="F369" s="31">
        <v>2023</v>
      </c>
      <c r="G369" s="31" t="s">
        <v>6909</v>
      </c>
      <c r="H369" s="35" t="s">
        <v>8051</v>
      </c>
      <c r="I369" s="32" t="str" cm="1">
        <f t="array" ref="I36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 Sports</v>
      </c>
      <c r="J369" s="32" t="str" cm="1">
        <f t="array" ref="J36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English Billiard Singles</v>
      </c>
      <c r="K369" s="32" t="str" cm="1">
        <f t="array" ref="K36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69" s="33" t="str">
        <f>IFERROR(IF(INDEX('Consolidated Games'!$D:$D,MATCH(ChangeLog[[#This Row],[ROW_ID]],'Consolidated Games'!$T:$T,0))="","",INDEX('Consolidated Games'!$D:$D,MATCH(ChangeLog[[#This Row],[ROW_ID]],'Consolidated Games'!$T:$T,0))),"")</f>
        <v>CUESPORTS</v>
      </c>
      <c r="M369" s="33" t="str">
        <f>IFERROR(IF(INDEX('Consolidated Games'!$E:$E,MATCH(ChangeLog[[#This Row],[ROW_ID]],'Consolidated Games'!$T:$T,0))="","",INDEX('Consolidated Games'!$E:$E,MATCH(ChangeLog[[#This Row],[ROW_ID]],'Consolidated Games'!$T:$T,0))),"")</f>
        <v>BILLIARDS</v>
      </c>
      <c r="N369" s="33" t="str" cm="1">
        <f t="array" ref="N369">IF(NOT(ISNUMBER(ChangeLog[[#This Row],[Clean Row]])),"",IFERROR(IF(INDEX('Consolidated Games'!$G:$G,ChangeLog[[#This Row],[Clean Row]])="","",INDEX('Consolidated Games'!$G:$G,ChangeLog[[#This Row],[Clean Row]])),""))</f>
        <v>ENGLISH BILLIARDS SINGLES</v>
      </c>
      <c r="O369" s="33" t="str">
        <f>IFERROR(IF(INDEX('Consolidated Games'!$M:$M,MATCH(ChangeLog[[#This Row],[ROW_ID]],'Consolidated Games'!$T:$T,0))="","",INDEX('Consolidated Games'!$M:$M,MATCH(ChangeLog[[#This Row],[ROW_ID]],'Consolidated Games'!$T:$T,0))),"")</f>
        <v>SILVER</v>
      </c>
      <c r="P369" s="33" t="str" cm="1">
        <f t="array" ref="P369">IF(NOT(ISNUMBER(ChangeLog[[#This Row],[Clean Row]])),"",IFERROR(IF(INDEX('Consolidated Games'!$J:$J,ChangeLog[[#This Row],[Clean Row]])="","",INDEX('Consolidated Games'!$J:$J,ChangeLog[[#This Row],[Clean Row]])),""))</f>
        <v>PETER EDWARD GILCHRIST</v>
      </c>
      <c r="Q369" s="31">
        <v>3658</v>
      </c>
      <c r="R369" s="66">
        <f>IFERROR(MATCH(T369,'Consolidated Games'!$T:$T,0),"—")</f>
        <v>4223</v>
      </c>
      <c r="S369" s="34" t="s">
        <v>7969</v>
      </c>
      <c r="T369">
        <v>4225</v>
      </c>
    </row>
    <row r="370" spans="1:20" x14ac:dyDescent="0.25">
      <c r="A370" s="54">
        <v>366</v>
      </c>
      <c r="B370" s="31" t="s">
        <v>1</v>
      </c>
      <c r="C370" s="31"/>
      <c r="D370" s="31" t="s">
        <v>12686</v>
      </c>
      <c r="E370" s="31" t="str" cm="1">
        <f t="array" ref="E370">IF(NOT(ISNUMBER(ChangeLog[[#This Row],[Orig Row]])),"",IFERROR(INDEX(IF(ChangeLog[[#This Row],[Games]]="SEA Games",'SNOC SEAG'!$A:$A,IF(ChangeLog[[#This Row],[Games]]="Olympic Games",'SNOC OG'!$A:$A,IF(ChangeLog[[#This Row],[Games]]="Commonweatlh Games",'SNOC CW Games'!$A:$A,'SNOC AG'!$A:$A))),ChangeLog[[#This Row],[Orig Row]]),""))</f>
        <v>Yapp Aloysius</v>
      </c>
      <c r="F370" s="31">
        <v>2023</v>
      </c>
      <c r="G370" s="31" t="s">
        <v>6909</v>
      </c>
      <c r="H370" s="35" t="s">
        <v>8051</v>
      </c>
      <c r="I370" s="32" t="str" cm="1">
        <f t="array" ref="I37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 Sports</v>
      </c>
      <c r="J370" s="32" t="str" cm="1">
        <f t="array" ref="J37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9-Ball Pool Singles</v>
      </c>
      <c r="K370" s="32" t="str" cm="1">
        <f t="array" ref="K37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70" s="33" t="str">
        <f>IFERROR(IF(INDEX('Consolidated Games'!$D:$D,MATCH(ChangeLog[[#This Row],[ROW_ID]],'Consolidated Games'!$T:$T,0))="","",INDEX('Consolidated Games'!$D:$D,MATCH(ChangeLog[[#This Row],[ROW_ID]],'Consolidated Games'!$T:$T,0))),"")</f>
        <v>CUESPORTS</v>
      </c>
      <c r="M370" s="33" t="str">
        <f>IFERROR(IF(INDEX('Consolidated Games'!$E:$E,MATCH(ChangeLog[[#This Row],[ROW_ID]],'Consolidated Games'!$T:$T,0))="","",INDEX('Consolidated Games'!$E:$E,MATCH(ChangeLog[[#This Row],[ROW_ID]],'Consolidated Games'!$T:$T,0))),"")</f>
        <v>POOL</v>
      </c>
      <c r="N370" s="33" t="str" cm="1">
        <f t="array" ref="N370">IF(NOT(ISNUMBER(ChangeLog[[#This Row],[Clean Row]])),"",IFERROR(IF(INDEX('Consolidated Games'!$G:$G,ChangeLog[[#This Row],[Clean Row]])="","",INDEX('Consolidated Games'!$G:$G,ChangeLog[[#This Row],[Clean Row]])),""))</f>
        <v>9-BALL SINGLES</v>
      </c>
      <c r="O370" s="33" t="str">
        <f>IFERROR(IF(INDEX('Consolidated Games'!$M:$M,MATCH(ChangeLog[[#This Row],[ROW_ID]],'Consolidated Games'!$T:$T,0))="","",INDEX('Consolidated Games'!$M:$M,MATCH(ChangeLog[[#This Row],[ROW_ID]],'Consolidated Games'!$T:$T,0))),"")</f>
        <v>SILVER</v>
      </c>
      <c r="P370" s="33" t="str" cm="1">
        <f t="array" ref="P370">IF(NOT(ISNUMBER(ChangeLog[[#This Row],[Clean Row]])),"",IFERROR(IF(INDEX('Consolidated Games'!$J:$J,ChangeLog[[#This Row],[Clean Row]])="","",INDEX('Consolidated Games'!$J:$J,ChangeLog[[#This Row],[Clean Row]])),""))</f>
        <v>YAPP ALOYSIUS</v>
      </c>
      <c r="Q370" s="31">
        <v>3659</v>
      </c>
      <c r="R370" s="66">
        <f>IFERROR(MATCH(T370,'Consolidated Games'!$T:$T,0),"—")</f>
        <v>4224</v>
      </c>
      <c r="S370" s="34" t="s">
        <v>7969</v>
      </c>
      <c r="T370">
        <v>4226</v>
      </c>
    </row>
    <row r="371" spans="1:20" x14ac:dyDescent="0.25">
      <c r="A371" s="54">
        <v>367</v>
      </c>
      <c r="B371" s="31" t="s">
        <v>1</v>
      </c>
      <c r="C371" s="31"/>
      <c r="D371" s="31" t="s">
        <v>12686</v>
      </c>
      <c r="E371" s="31" t="str" cm="1">
        <f t="array" ref="E371">IF(NOT(ISNUMBER(ChangeLog[[#This Row],[Orig Row]])),"",IFERROR(INDEX(IF(ChangeLog[[#This Row],[Games]]="SEA Games",'SNOC SEAG'!$A:$A,IF(ChangeLog[[#This Row],[Games]]="Olympic Games",'SNOC OG'!$A:$A,IF(ChangeLog[[#This Row],[Games]]="Commonweatlh Games",'SNOC CW Games'!$A:$A,'SNOC AG'!$A:$A))),ChangeLog[[#This Row],[Orig Row]]),""))</f>
        <v>Alvin Woo Tsung Han</v>
      </c>
      <c r="F371" s="31">
        <v>2023</v>
      </c>
      <c r="G371" s="31" t="s">
        <v>6909</v>
      </c>
      <c r="H371" s="35" t="s">
        <v>8150</v>
      </c>
      <c r="I371" s="32" t="str" cm="1">
        <f t="array" ref="I37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71" s="32" t="str" cm="1">
        <f t="array" ref="J37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Standard Singles</v>
      </c>
      <c r="K371" s="32" t="str" cm="1">
        <f t="array" ref="K37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71" s="33" t="str">
        <f>IFERROR(IF(INDEX('Consolidated Games'!$D:$D,MATCH(ChangeLog[[#This Row],[ROW_ID]],'Consolidated Games'!$T:$T,0))="","",INDEX('Consolidated Games'!$D:$D,MATCH(ChangeLog[[#This Row],[ROW_ID]],'Consolidated Games'!$T:$T,0))),"")</f>
        <v>XIANGQI</v>
      </c>
      <c r="M371" s="33" t="str">
        <f>IFERROR(IF(INDEX('Consolidated Games'!$E:$E,MATCH(ChangeLog[[#This Row],[ROW_ID]],'Consolidated Games'!$T:$T,0))="","",INDEX('Consolidated Games'!$E:$E,MATCH(ChangeLog[[#This Row],[ROW_ID]],'Consolidated Games'!$T:$T,0))),"")</f>
        <v>XIANGQI</v>
      </c>
      <c r="N371" s="33" t="str" cm="1">
        <f t="array" ref="N371">IF(NOT(ISNUMBER(ChangeLog[[#This Row],[Clean Row]])),"",IFERROR(IF(INDEX('Consolidated Games'!$G:$G,ChangeLog[[#This Row],[Clean Row]])="","",INDEX('Consolidated Games'!$G:$G,ChangeLog[[#This Row],[Clean Row]])),""))</f>
        <v>STANDARD SINGLE</v>
      </c>
      <c r="O371" s="33" t="str">
        <f>IFERROR(IF(INDEX('Consolidated Games'!$M:$M,MATCH(ChangeLog[[#This Row],[ROW_ID]],'Consolidated Games'!$T:$T,0))="","",INDEX('Consolidated Games'!$M:$M,MATCH(ChangeLog[[#This Row],[ROW_ID]],'Consolidated Games'!$T:$T,0))),"")</f>
        <v>SILVER</v>
      </c>
      <c r="P371" s="33" t="str" cm="1">
        <f t="array" ref="P371">IF(NOT(ISNUMBER(ChangeLog[[#This Row],[Clean Row]])),"",IFERROR(IF(INDEX('Consolidated Games'!$J:$J,ChangeLog[[#This Row],[Clean Row]])="","",INDEX('Consolidated Games'!$J:$J,ChangeLog[[#This Row],[Clean Row]])),""))</f>
        <v>ALVIN WOO TSUNG HAN</v>
      </c>
      <c r="Q371" s="31">
        <v>3660</v>
      </c>
      <c r="R371" s="66">
        <f>IFERROR(MATCH(T371,'Consolidated Games'!$T:$T,0),"—")</f>
        <v>4308</v>
      </c>
      <c r="S371" s="34" t="s">
        <v>7969</v>
      </c>
      <c r="T371">
        <v>4311</v>
      </c>
    </row>
    <row r="372" spans="1:20" x14ac:dyDescent="0.25">
      <c r="A372" s="54">
        <v>368</v>
      </c>
      <c r="B372" s="31" t="s">
        <v>1</v>
      </c>
      <c r="C372" s="31"/>
      <c r="D372" s="31" t="s">
        <v>12686</v>
      </c>
      <c r="E372" s="31" t="str" cm="1">
        <f t="array" ref="E372">IF(NOT(ISNUMBER(ChangeLog[[#This Row],[Orig Row]])),"",IFERROR(INDEX(IF(ChangeLog[[#This Row],[Games]]="SEA Games",'SNOC SEAG'!$A:$A,IF(ChangeLog[[#This Row],[Games]]="Olympic Games",'SNOC OG'!$A:$A,IF(ChangeLog[[#This Row],[Games]]="Commonweatlh Games",'SNOC CW Games'!$A:$A,'SNOC AG'!$A:$A))),ChangeLog[[#This Row],[Orig Row]]),""))</f>
        <v>Fiona Tan Min Fang</v>
      </c>
      <c r="F372" s="31">
        <v>2023</v>
      </c>
      <c r="G372" s="31" t="s">
        <v>6909</v>
      </c>
      <c r="H372" s="35" t="s">
        <v>8150</v>
      </c>
      <c r="I372" s="32" t="str" cm="1">
        <f t="array" ref="I37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72" s="32" t="str" cm="1">
        <f t="array" ref="J37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 Standard Singles</v>
      </c>
      <c r="K372" s="32" t="str" cm="1">
        <f t="array" ref="K37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2" s="33" t="str">
        <f>IFERROR(IF(INDEX('Consolidated Games'!$D:$D,MATCH(ChangeLog[[#This Row],[ROW_ID]],'Consolidated Games'!$T:$T,0))="","",INDEX('Consolidated Games'!$D:$D,MATCH(ChangeLog[[#This Row],[ROW_ID]],'Consolidated Games'!$T:$T,0))),"")</f>
        <v>XIANGQI</v>
      </c>
      <c r="M372" s="33" t="str">
        <f>IFERROR(IF(INDEX('Consolidated Games'!$E:$E,MATCH(ChangeLog[[#This Row],[ROW_ID]],'Consolidated Games'!$T:$T,0))="","",INDEX('Consolidated Games'!$E:$E,MATCH(ChangeLog[[#This Row],[ROW_ID]],'Consolidated Games'!$T:$T,0))),"")</f>
        <v>XIANGQI</v>
      </c>
      <c r="N372" s="33" t="str" cm="1">
        <f t="array" ref="N372">IF(NOT(ISNUMBER(ChangeLog[[#This Row],[Clean Row]])),"",IFERROR(IF(INDEX('Consolidated Games'!$G:$G,ChangeLog[[#This Row],[Clean Row]])="","",INDEX('Consolidated Games'!$G:$G,ChangeLog[[#This Row],[Clean Row]])),""))</f>
        <v>STANDARD SINGLE</v>
      </c>
      <c r="O372" s="33" t="str">
        <f>IFERROR(IF(INDEX('Consolidated Games'!$M:$M,MATCH(ChangeLog[[#This Row],[ROW_ID]],'Consolidated Games'!$T:$T,0))="","",INDEX('Consolidated Games'!$M:$M,MATCH(ChangeLog[[#This Row],[ROW_ID]],'Consolidated Games'!$T:$T,0))),"")</f>
        <v>BRONZE</v>
      </c>
      <c r="P372" s="33" t="str" cm="1">
        <f t="array" ref="P372">IF(NOT(ISNUMBER(ChangeLog[[#This Row],[Clean Row]])),"",IFERROR(IF(INDEX('Consolidated Games'!$J:$J,ChangeLog[[#This Row],[Clean Row]])="","",INDEX('Consolidated Games'!$J:$J,ChangeLog[[#This Row],[Clean Row]])),""))</f>
        <v>FIONA TAN MIN FANG</v>
      </c>
      <c r="Q372" s="31">
        <v>3706</v>
      </c>
      <c r="R372" s="66">
        <f>IFERROR(MATCH(T372,'Consolidated Games'!$T:$T,0),"—")</f>
        <v>4309</v>
      </c>
      <c r="S372" s="34" t="s">
        <v>7969</v>
      </c>
      <c r="T372">
        <v>4312</v>
      </c>
    </row>
    <row r="373" spans="1:20" x14ac:dyDescent="0.25">
      <c r="A373" s="54">
        <v>369</v>
      </c>
      <c r="B373" s="31" t="s">
        <v>1</v>
      </c>
      <c r="C373" s="31"/>
      <c r="D373" s="31" t="s">
        <v>12686</v>
      </c>
      <c r="E373" s="31" t="str" cm="1">
        <f t="array" ref="E373">IF(NOT(ISNUMBER(ChangeLog[[#This Row],[Orig Row]])),"",IFERROR(INDEX(IF(ChangeLog[[#This Row],[Games]]="SEA Games",'SNOC SEAG'!$A:$A,IF(ChangeLog[[#This Row],[Games]]="Olympic Games",'SNOC OG'!$A:$A,IF(ChangeLog[[#This Row],[Games]]="Commonweatlh Games",'SNOC CW Games'!$A:$A,'SNOC AG'!$A:$A))),ChangeLog[[#This Row],[Orig Row]]),""))</f>
        <v>Ng Junyang_x000D_
Low Yi Hao</v>
      </c>
      <c r="F373" s="31">
        <v>2023</v>
      </c>
      <c r="G373" s="31" t="s">
        <v>6909</v>
      </c>
      <c r="H373" s="35" t="s">
        <v>8150</v>
      </c>
      <c r="I373" s="32" t="str" cm="1">
        <f t="array" ref="I37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Chess Xiangqi</v>
      </c>
      <c r="J373" s="32" t="str" cm="1">
        <f t="array" ref="J37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Rapid Team</v>
      </c>
      <c r="K373" s="32" t="str" cm="1">
        <f t="array" ref="K37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3" s="33" t="str">
        <f>IFERROR(IF(INDEX('Consolidated Games'!$D:$D,MATCH(ChangeLog[[#This Row],[ROW_ID]],'Consolidated Games'!$T:$T,0))="","",INDEX('Consolidated Games'!$D:$D,MATCH(ChangeLog[[#This Row],[ROW_ID]],'Consolidated Games'!$T:$T,0))),"")</f>
        <v>XIANGQI</v>
      </c>
      <c r="M373" s="33" t="str">
        <f>IFERROR(IF(INDEX('Consolidated Games'!$E:$E,MATCH(ChangeLog[[#This Row],[ROW_ID]],'Consolidated Games'!$T:$T,0))="","",INDEX('Consolidated Games'!$E:$E,MATCH(ChangeLog[[#This Row],[ROW_ID]],'Consolidated Games'!$T:$T,0))),"")</f>
        <v>XIANGQI</v>
      </c>
      <c r="N373" s="33" t="str" cm="1">
        <f t="array" ref="N373">IF(NOT(ISNUMBER(ChangeLog[[#This Row],[Clean Row]])),"",IFERROR(IF(INDEX('Consolidated Games'!$G:$G,ChangeLog[[#This Row],[Clean Row]])="","",INDEX('Consolidated Games'!$G:$G,ChangeLog[[#This Row],[Clean Row]])),""))</f>
        <v>STANDARD SINGLE</v>
      </c>
      <c r="O373" s="33" t="str">
        <f>IFERROR(IF(INDEX('Consolidated Games'!$M:$M,MATCH(ChangeLog[[#This Row],[ROW_ID]],'Consolidated Games'!$T:$T,0))="","",INDEX('Consolidated Games'!$M:$M,MATCH(ChangeLog[[#This Row],[ROW_ID]],'Consolidated Games'!$T:$T,0))),"")</f>
        <v>BRONZE</v>
      </c>
      <c r="P373" s="33" t="str" cm="1">
        <f t="array" ref="P373">IF(NOT(ISNUMBER(ChangeLog[[#This Row],[Clean Row]])),"",IFERROR(IF(INDEX('Consolidated Games'!$J:$J,ChangeLog[[#This Row],[Clean Row]])="","",INDEX('Consolidated Games'!$J:$J,ChangeLog[[#This Row],[Clean Row]])),""))</f>
        <v>NG JUNYANG_x000D_
LOW YI HAO</v>
      </c>
      <c r="Q373" s="31">
        <v>3707</v>
      </c>
      <c r="R373" s="66">
        <f>IFERROR(MATCH(T373,'Consolidated Games'!$T:$T,0),"—")</f>
        <v>4310</v>
      </c>
      <c r="S373" s="34" t="s">
        <v>7969</v>
      </c>
      <c r="T373">
        <v>4313</v>
      </c>
    </row>
    <row r="374" spans="1:20" x14ac:dyDescent="0.25">
      <c r="A374" s="54">
        <v>370</v>
      </c>
      <c r="B374" s="31" t="s">
        <v>1</v>
      </c>
      <c r="C374" s="31"/>
      <c r="D374" s="31" t="s">
        <v>12686</v>
      </c>
      <c r="E374" s="31" t="str" cm="1">
        <f t="array" ref="E374">IF(NOT(ISNUMBER(ChangeLog[[#This Row],[Orig Row]])),"",IFERROR(INDEX(IF(ChangeLog[[#This Row],[Games]]="SEA Games",'SNOC SEAG'!$A:$A,IF(ChangeLog[[#This Row],[Games]]="Olympic Games",'SNOC OG'!$A:$A,IF(ChangeLog[[#This Row],[Games]]="Commonweatlh Games",'SNOC CW Games'!$A:$A,'SNOC AG'!$A:$A))),ChangeLog[[#This Row],[Orig Row]]),""))</f>
        <v>Chua Wee Kiat_x000D_
Goh Kai Yang Kenneth_x000D_
Lim Wyi Shawn_x000D_
Tan Yee Khai_x000D_
Tan Yew Ming Alex_x000D_
Wong Jing Kai</v>
      </c>
      <c r="F374" s="31">
        <v>2023</v>
      </c>
      <c r="G374" s="31" t="s">
        <v>6909</v>
      </c>
      <c r="H374" s="35" t="s">
        <v>8151</v>
      </c>
      <c r="I374" s="32" t="str" cm="1">
        <f t="array" ref="I37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E-Sports</v>
      </c>
      <c r="J374" s="32" t="str" cm="1">
        <f t="array" ref="J37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Mixed League Of Legends: Wild Rift (Mobile) Team</v>
      </c>
      <c r="K374" s="32" t="str" cm="1">
        <f t="array" ref="K37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4" s="33" t="str">
        <f>IFERROR(IF(INDEX('Consolidated Games'!$D:$D,MATCH(ChangeLog[[#This Row],[ROW_ID]],'Consolidated Games'!$T:$T,0))="","",INDEX('Consolidated Games'!$D:$D,MATCH(ChangeLog[[#This Row],[ROW_ID]],'Consolidated Games'!$T:$T,0))),"")</f>
        <v>ESPORTS</v>
      </c>
      <c r="M374" s="33" t="str">
        <f>IFERROR(IF(INDEX('Consolidated Games'!$E:$E,MATCH(ChangeLog[[#This Row],[ROW_ID]],'Consolidated Games'!$T:$T,0))="","",INDEX('Consolidated Games'!$E:$E,MATCH(ChangeLog[[#This Row],[ROW_ID]],'Consolidated Games'!$T:$T,0))),"")</f>
        <v>MOBILE</v>
      </c>
      <c r="N374" s="33" t="str" cm="1">
        <f t="array" ref="N374">IF(NOT(ISNUMBER(ChangeLog[[#This Row],[Clean Row]])),"",IFERROR(IF(INDEX('Consolidated Games'!$G:$G,ChangeLog[[#This Row],[Clean Row]])="","",INDEX('Consolidated Games'!$G:$G,ChangeLog[[#This Row],[Clean Row]])),""))</f>
        <v>LEAGUE OF LEGENDS: WILD RIFT</v>
      </c>
      <c r="O374" s="33" t="str">
        <f>IFERROR(IF(INDEX('Consolidated Games'!$M:$M,MATCH(ChangeLog[[#This Row],[ROW_ID]],'Consolidated Games'!$T:$T,0))="","",INDEX('Consolidated Games'!$M:$M,MATCH(ChangeLog[[#This Row],[ROW_ID]],'Consolidated Games'!$T:$T,0))),"")</f>
        <v>BRONZE</v>
      </c>
      <c r="P374" s="33" t="str" cm="1">
        <f t="array" ref="P374">IF(NOT(ISNUMBER(ChangeLog[[#This Row],[Clean Row]])),"",IFERROR(IF(INDEX('Consolidated Games'!$J:$J,ChangeLog[[#This Row],[Clean Row]])="","",INDEX('Consolidated Games'!$J:$J,ChangeLog[[#This Row],[Clean Row]])),""))</f>
        <v>CHUA WEE KIAT_x000D_
GOH KAI YANG KENNETH_x000D_
LIM WYI SHAWN_x000D_
TAN YEE KHAI_x000D_
TAN YEW MING ALEX_x000D_
WONG JING KAI</v>
      </c>
      <c r="Q374" s="31">
        <v>3710</v>
      </c>
      <c r="R374" s="66">
        <f>IFERROR(MATCH(T374,'Consolidated Games'!$T:$T,0),"—")</f>
        <v>4226</v>
      </c>
      <c r="S374" s="34" t="s">
        <v>7969</v>
      </c>
      <c r="T374">
        <v>4228</v>
      </c>
    </row>
    <row r="375" spans="1:20" ht="17.100000000000001" customHeight="1" x14ac:dyDescent="0.25">
      <c r="A375" s="54">
        <v>371</v>
      </c>
      <c r="B375" s="31" t="s">
        <v>1</v>
      </c>
      <c r="C375" s="31"/>
      <c r="D375" s="31" t="s">
        <v>12686</v>
      </c>
      <c r="E375" s="31" t="str" cm="1">
        <f t="array" ref="E375">IF(NOT(ISNUMBER(ChangeLog[[#This Row],[Orig Row]])),"",IFERROR(INDEX(IF(ChangeLog[[#This Row],[Games]]="SEA Games",'SNOC SEAG'!$A:$A,IF(ChangeLog[[#This Row],[Games]]="Olympic Games",'SNOC OG'!$A:$A,IF(ChangeLog[[#This Row],[Games]]="Commonweatlh Games",'SNOC CW Games'!$A:$A,'SNOC AG'!$A:$A))),ChangeLog[[#This Row],[Orig Row]]),""))</f>
        <v>Khairul Fahmi Bin Yazid_x000D_
Muhammad A'fif Bin Safiee_x000D_
Muhammad Asri Bin Aron_x000D_
Muhammad Danish Irfan Bin Muhamad Faizal_x000D_
Muhammad Ramli Bin Sa'ari</v>
      </c>
      <c r="F375" s="31">
        <v>2023</v>
      </c>
      <c r="G375" s="31" t="s">
        <v>6909</v>
      </c>
      <c r="H375" s="35" t="s">
        <v>8156</v>
      </c>
      <c r="I375" s="32" t="str" cm="1">
        <f t="array" ref="I37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Sepaktakraw</v>
      </c>
      <c r="J375" s="32" t="str" cm="1">
        <f t="array" ref="J37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Men Regu</v>
      </c>
      <c r="K375" s="32" t="str" cm="1">
        <f t="array" ref="K37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75" s="33" t="str">
        <f>IFERROR(IF(INDEX('Consolidated Games'!$D:$D,MATCH(ChangeLog[[#This Row],[ROW_ID]],'Consolidated Games'!$T:$T,0))="","",INDEX('Consolidated Games'!$D:$D,MATCH(ChangeLog[[#This Row],[ROW_ID]],'Consolidated Games'!$T:$T,0))),"")</f>
        <v>SEPAKTAKRAW</v>
      </c>
      <c r="M375" s="33" t="str">
        <f>IFERROR(IF(INDEX('Consolidated Games'!$E:$E,MATCH(ChangeLog[[#This Row],[ROW_ID]],'Consolidated Games'!$T:$T,0))="","",INDEX('Consolidated Games'!$E:$E,MATCH(ChangeLog[[#This Row],[ROW_ID]],'Consolidated Games'!$T:$T,0))),"")</f>
        <v>SEPAKTAKRAW</v>
      </c>
      <c r="N375" s="33" t="str" cm="1">
        <f t="array" ref="N375">IF(NOT(ISNUMBER(ChangeLog[[#This Row],[Clean Row]])),"",IFERROR(IF(INDEX('Consolidated Games'!$G:$G,ChangeLog[[#This Row],[Clean Row]])="","",INDEX('Consolidated Games'!$G:$G,ChangeLog[[#This Row],[Clean Row]])),""))</f>
        <v>REGU TEAM</v>
      </c>
      <c r="O375" s="33" t="str">
        <f>IFERROR(IF(INDEX('Consolidated Games'!$M:$M,MATCH(ChangeLog[[#This Row],[ROW_ID]],'Consolidated Games'!$T:$T,0))="","",INDEX('Consolidated Games'!$M:$M,MATCH(ChangeLog[[#This Row],[ROW_ID]],'Consolidated Games'!$T:$T,0))),"")</f>
        <v>BRONZE</v>
      </c>
      <c r="P375" s="33" t="str" cm="1">
        <f t="array" ref="P375">IF(NOT(ISNUMBER(ChangeLog[[#This Row],[Clean Row]])),"",IFERROR(IF(INDEX('Consolidated Games'!$J:$J,ChangeLog[[#This Row],[Clean Row]])="","",INDEX('Consolidated Games'!$J:$J,ChangeLog[[#This Row],[Clean Row]])),""))</f>
        <v>KHAIRUL FAHMI BIN YAZID_x000D_
MUHAMMAD A'FIF BIN SAFIEE_x000D_
MUHAMMAD ASRI BIN ARON_x000D_
MUHAMMAD DANISH IRFAN BIN MUHAMAD FAIZAL_x000D_
MUHAMMAD RAMLI BIN SA'ARI</v>
      </c>
      <c r="Q375" s="31">
        <v>3731</v>
      </c>
      <c r="R375" s="66">
        <f>IFERROR(MATCH(T375,'Consolidated Games'!$T:$T,0),"—")</f>
        <v>4273</v>
      </c>
      <c r="S375" s="34" t="s">
        <v>7969</v>
      </c>
      <c r="T375">
        <v>4276</v>
      </c>
    </row>
    <row r="376" spans="1:20" s="40" customFormat="1" x14ac:dyDescent="0.25">
      <c r="A376" s="54">
        <v>372</v>
      </c>
      <c r="B376" s="36" t="s">
        <v>8002</v>
      </c>
      <c r="C376" s="43" t="s">
        <v>7970</v>
      </c>
      <c r="D376" s="31" t="s">
        <v>12686</v>
      </c>
      <c r="E376" s="40" t="str" cm="1">
        <f t="array" ref="E376">IF(NOT(ISNUMBER(ChangeLog[[#This Row],[Orig Row]])),"",IFERROR(INDEX(IF(ChangeLog[[#This Row],[Games]]="SEA Games",'SNOC SEAG'!$A:$A,IF(ChangeLog[[#This Row],[Games]]="Olympic Games",'SNOC OG'!$A:$A,IF(ChangeLog[[#This Row],[Games]]="Commonweatlh Games",'SNOC CW Games'!$A:$A,'SNOC AG'!$A:$A))),ChangeLog[[#This Row],[Orig Row]]),""))</f>
        <v/>
      </c>
      <c r="F376" s="40">
        <v>1979</v>
      </c>
      <c r="G376" s="36" t="s">
        <v>8003</v>
      </c>
      <c r="H376" s="105" t="s">
        <v>8158</v>
      </c>
      <c r="I376" s="32" t="str" cm="1">
        <f t="array" ref="I37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6" s="32" t="str" cm="1">
        <f t="array" ref="J37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6" s="32" t="str" cm="1">
        <f t="array" ref="K37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6" s="33" t="str">
        <f>IFERROR(IF(INDEX('Consolidated Games'!$D:$D,MATCH(ChangeLog[[#This Row],[ROW_ID]],'Consolidated Games'!$T:$T,0))="","",INDEX('Consolidated Games'!$D:$D,MATCH(ChangeLog[[#This Row],[ROW_ID]],'Consolidated Games'!$T:$T,0))),"")</f>
        <v>GYMNASTICS</v>
      </c>
      <c r="M376" s="33" t="str">
        <f>IFERROR(IF(INDEX('Consolidated Games'!$E:$E,MATCH(ChangeLog[[#This Row],[ROW_ID]],'Consolidated Games'!$T:$T,0))="","",INDEX('Consolidated Games'!$E:$E,MATCH(ChangeLog[[#This Row],[ROW_ID]],'Consolidated Games'!$T:$T,0))),"")</f>
        <v>ARTISTIC</v>
      </c>
      <c r="N376" s="33" t="str" cm="1">
        <f t="array" ref="N376">IF(NOT(ISNUMBER(ChangeLog[[#This Row],[Clean Row]])),"",IFERROR(IF(INDEX('Consolidated Games'!$G:$G,ChangeLog[[#This Row],[Clean Row]])="","",INDEX('Consolidated Games'!$G:$G,ChangeLog[[#This Row],[Clean Row]])),""))</f>
        <v>BALANCE BEAM</v>
      </c>
      <c r="O376" s="33" t="str">
        <f>IFERROR(IF(INDEX('Consolidated Games'!$M:$M,MATCH(ChangeLog[[#This Row],[ROW_ID]],'Consolidated Games'!$T:$T,0))="","",INDEX('Consolidated Games'!$M:$M,MATCH(ChangeLog[[#This Row],[ROW_ID]],'Consolidated Games'!$T:$T,0))),"")</f>
        <v>GOLD</v>
      </c>
      <c r="P376" s="40" t="str" cm="1">
        <f t="array" ref="P376">IF(NOT(ISNUMBER(ChangeLog[[#This Row],[Clean Row]])),"",IFERROR(IF(INDEX('Consolidated Games'!$J:$J,ChangeLog[[#This Row],[Clean Row]])="","",INDEX('Consolidated Games'!$J:$J,ChangeLog[[#This Row],[Clean Row]])),""))</f>
        <v>YIP KWAN TAI</v>
      </c>
      <c r="R376" s="66">
        <f>IFERROR(MATCH(T376,'Consolidated Games'!$T:$T,0),"—")</f>
        <v>1474</v>
      </c>
      <c r="T376">
        <v>1471</v>
      </c>
    </row>
    <row r="377" spans="1:20" s="40" customFormat="1" x14ac:dyDescent="0.25">
      <c r="A377" s="54">
        <v>373</v>
      </c>
      <c r="B377" s="36" t="s">
        <v>8002</v>
      </c>
      <c r="C377" s="43" t="s">
        <v>7970</v>
      </c>
      <c r="D377" s="31" t="s">
        <v>12686</v>
      </c>
      <c r="E377" s="40" t="str" cm="1">
        <f t="array" ref="E377">IF(NOT(ISNUMBER(ChangeLog[[#This Row],[Orig Row]])),"",IFERROR(INDEX(IF(ChangeLog[[#This Row],[Games]]="SEA Games",'SNOC SEAG'!$A:$A,IF(ChangeLog[[#This Row],[Games]]="Olympic Games",'SNOC OG'!$A:$A,IF(ChangeLog[[#This Row],[Games]]="Commonweatlh Games",'SNOC CW Games'!$A:$A,'SNOC AG'!$A:$A))),ChangeLog[[#This Row],[Orig Row]]),""))</f>
        <v/>
      </c>
      <c r="F377" s="40">
        <v>1979</v>
      </c>
      <c r="G377" s="36" t="s">
        <v>8003</v>
      </c>
      <c r="H377" s="105" t="s">
        <v>8158</v>
      </c>
      <c r="I377" s="32" t="str" cm="1">
        <f t="array" ref="I37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7" s="32" t="str" cm="1">
        <f t="array" ref="J37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7" s="32" t="str" cm="1">
        <f t="array" ref="K37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7" s="33" t="str">
        <f>IFERROR(IF(INDEX('Consolidated Games'!$D:$D,MATCH(ChangeLog[[#This Row],[ROW_ID]],'Consolidated Games'!$T:$T,0))="","",INDEX('Consolidated Games'!$D:$D,MATCH(ChangeLog[[#This Row],[ROW_ID]],'Consolidated Games'!$T:$T,0))),"")</f>
        <v>SHOOTING</v>
      </c>
      <c r="M377" s="33" t="str">
        <f>IFERROR(IF(INDEX('Consolidated Games'!$E:$E,MATCH(ChangeLog[[#This Row],[ROW_ID]],'Consolidated Games'!$T:$T,0))="","",INDEX('Consolidated Games'!$E:$E,MATCH(ChangeLog[[#This Row],[ROW_ID]],'Consolidated Games'!$T:$T,0))),"")</f>
        <v>SHOTGUN</v>
      </c>
      <c r="N377" s="33" t="str" cm="1">
        <f t="array" ref="N377">IF(NOT(ISNUMBER(ChangeLog[[#This Row],[Clean Row]])),"",IFERROR(IF(INDEX('Consolidated Games'!$G:$G,ChangeLog[[#This Row],[Clean Row]])="","",INDEX('Consolidated Games'!$G:$G,ChangeLog[[#This Row],[Clean Row]])),""))</f>
        <v>TRAP TEAM</v>
      </c>
      <c r="O377" s="33" t="str">
        <f>IFERROR(IF(INDEX('Consolidated Games'!$M:$M,MATCH(ChangeLog[[#This Row],[ROW_ID]],'Consolidated Games'!$T:$T,0))="","",INDEX('Consolidated Games'!$M:$M,MATCH(ChangeLog[[#This Row],[ROW_ID]],'Consolidated Games'!$T:$T,0))),"")</f>
        <v>GOLD</v>
      </c>
      <c r="P377" s="40" t="str" cm="1">
        <f t="array" ref="P377">IF(NOT(ISNUMBER(ChangeLog[[#This Row],[Clean Row]])),"",IFERROR(IF(INDEX('Consolidated Games'!$J:$J,ChangeLog[[#This Row],[Clean Row]])="","",INDEX('Consolidated Games'!$J:$J,ChangeLog[[#This Row],[Clean Row]])),""))</f>
        <v>SINGAPORE</v>
      </c>
      <c r="R377" s="66">
        <f>IFERROR(MATCH(T377,'Consolidated Games'!$T:$T,0),"—")</f>
        <v>1483</v>
      </c>
      <c r="T377">
        <v>1480</v>
      </c>
    </row>
    <row r="378" spans="1:20" s="40" customFormat="1" x14ac:dyDescent="0.25">
      <c r="A378" s="54">
        <v>374</v>
      </c>
      <c r="B378" s="36" t="s">
        <v>8002</v>
      </c>
      <c r="C378" s="43" t="s">
        <v>7970</v>
      </c>
      <c r="D378" s="31" t="s">
        <v>12686</v>
      </c>
      <c r="E378" s="40" t="str" cm="1">
        <f t="array" ref="E378">IF(NOT(ISNUMBER(ChangeLog[[#This Row],[Orig Row]])),"",IFERROR(INDEX(IF(ChangeLog[[#This Row],[Games]]="SEA Games",'SNOC SEAG'!$A:$A,IF(ChangeLog[[#This Row],[Games]]="Olympic Games",'SNOC OG'!$A:$A,IF(ChangeLog[[#This Row],[Games]]="Commonweatlh Games",'SNOC CW Games'!$A:$A,'SNOC AG'!$A:$A))),ChangeLog[[#This Row],[Orig Row]]),""))</f>
        <v/>
      </c>
      <c r="F378" s="40">
        <v>1979</v>
      </c>
      <c r="G378" s="36" t="s">
        <v>8003</v>
      </c>
      <c r="H378" s="105" t="s">
        <v>8158</v>
      </c>
      <c r="I378" s="32" t="str" cm="1">
        <f t="array" ref="I37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78" s="32" t="str" cm="1">
        <f t="array" ref="J37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78" s="32" t="str" cm="1">
        <f t="array" ref="K37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78" s="33" t="str">
        <f>IFERROR(IF(INDEX('Consolidated Games'!$D:$D,MATCH(ChangeLog[[#This Row],[ROW_ID]],'Consolidated Games'!$T:$T,0))="","",INDEX('Consolidated Games'!$D:$D,MATCH(ChangeLog[[#This Row],[ROW_ID]],'Consolidated Games'!$T:$T,0))),"")</f>
        <v>WEIGHTLIFTING</v>
      </c>
      <c r="M378" s="33" t="str">
        <f>IFERROR(IF(INDEX('Consolidated Games'!$E:$E,MATCH(ChangeLog[[#This Row],[ROW_ID]],'Consolidated Games'!$T:$T,0))="","",INDEX('Consolidated Games'!$E:$E,MATCH(ChangeLog[[#This Row],[ROW_ID]],'Consolidated Games'!$T:$T,0))),"")</f>
        <v>WEIGHTLIFTING</v>
      </c>
      <c r="N378" s="33" t="str" cm="1">
        <f t="array" ref="N378">IF(NOT(ISNUMBER(ChangeLog[[#This Row],[Clean Row]])),"",IFERROR(IF(INDEX('Consolidated Games'!$G:$G,ChangeLog[[#This Row],[Clean Row]])="","",INDEX('Consolidated Games'!$G:$G,ChangeLog[[#This Row],[Clean Row]])),""))</f>
        <v>60KG</v>
      </c>
      <c r="O378" s="33" t="str">
        <f>IFERROR(IF(INDEX('Consolidated Games'!$M:$M,MATCH(ChangeLog[[#This Row],[ROW_ID]],'Consolidated Games'!$T:$T,0))="","",INDEX('Consolidated Games'!$M:$M,MATCH(ChangeLog[[#This Row],[ROW_ID]],'Consolidated Games'!$T:$T,0))),"")</f>
        <v>GOLD</v>
      </c>
      <c r="P378" s="40" t="str" cm="1">
        <f t="array" ref="P378">IF(NOT(ISNUMBER(ChangeLog[[#This Row],[Clean Row]])),"",IFERROR(IF(INDEX('Consolidated Games'!$J:$J,ChangeLog[[#This Row],[Clean Row]])="","",INDEX('Consolidated Games'!$J:$J,ChangeLog[[#This Row],[Clean Row]])),""))</f>
        <v>CHUA KOON SIONG</v>
      </c>
      <c r="R378" s="66">
        <f>IFERROR(MATCH(T378,'Consolidated Games'!$T:$T,0),"—")</f>
        <v>1494</v>
      </c>
      <c r="T378">
        <v>1491</v>
      </c>
    </row>
    <row r="379" spans="1:20" ht="31.5" x14ac:dyDescent="0.25">
      <c r="A379" s="54">
        <v>375</v>
      </c>
      <c r="B379" s="43" t="s">
        <v>1</v>
      </c>
      <c r="C379" s="43"/>
      <c r="D379" s="31" t="s">
        <v>12686</v>
      </c>
      <c r="E379" s="40" t="str" cm="1">
        <f t="array" ref="E379">IF(NOT(ISNUMBER(ChangeLog[[#This Row],[Orig Row]])),"",IFERROR(INDEX(IF(ChangeLog[[#This Row],[Games]]="SEA Games",'SNOC SEAG'!$A:$A,IF(ChangeLog[[#This Row],[Games]]="Olympic Games",'SNOC OG'!$A:$A,IF(ChangeLog[[#This Row],[Games]]="Commonweatlh Games",'SNOC CW Games'!$A:$A,'SNOC AG'!$A:$A))),ChangeLog[[#This Row],[Orig Row]]),""))</f>
        <v>Tze Yen Lim</v>
      </c>
      <c r="F379" s="40">
        <v>1979</v>
      </c>
      <c r="G379" s="43" t="s">
        <v>7519</v>
      </c>
      <c r="H379" s="105" t="s">
        <v>8159</v>
      </c>
      <c r="I379" s="32" t="str" cm="1">
        <f t="array" ref="I37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Gymnastic</v>
      </c>
      <c r="J379" s="32" t="str" cm="1">
        <f t="array" ref="J37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Horse Vault</v>
      </c>
      <c r="K379" s="32" t="str" cm="1">
        <f t="array" ref="K37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79" s="33" t="str">
        <f>IFERROR(IF(INDEX('Consolidated Games'!$D:$D,MATCH(ChangeLog[[#This Row],[ROW_ID]],'Consolidated Games'!$T:$T,0))="","",INDEX('Consolidated Games'!$D:$D,MATCH(ChangeLog[[#This Row],[ROW_ID]],'Consolidated Games'!$T:$T,0))),"")</f>
        <v>GYMNASTICS</v>
      </c>
      <c r="M379" s="33" t="str">
        <f>IFERROR(IF(INDEX('Consolidated Games'!$E:$E,MATCH(ChangeLog[[#This Row],[ROW_ID]],'Consolidated Games'!$T:$T,0))="","",INDEX('Consolidated Games'!$E:$E,MATCH(ChangeLog[[#This Row],[ROW_ID]],'Consolidated Games'!$T:$T,0))),"")</f>
        <v>ARTISTIC</v>
      </c>
      <c r="N379" s="33" t="str" cm="1">
        <f t="array" ref="N379">IF(NOT(ISNUMBER(ChangeLog[[#This Row],[Clean Row]])),"",IFERROR(IF(INDEX('Consolidated Games'!$G:$G,ChangeLog[[#This Row],[Clean Row]])="","",INDEX('Consolidated Games'!$G:$G,ChangeLog[[#This Row],[Clean Row]])),""))</f>
        <v>VAULT</v>
      </c>
      <c r="O379" s="33" t="str">
        <f>IFERROR(IF(INDEX('Consolidated Games'!$M:$M,MATCH(ChangeLog[[#This Row],[ROW_ID]],'Consolidated Games'!$T:$T,0))="","",INDEX('Consolidated Games'!$M:$M,MATCH(ChangeLog[[#This Row],[ROW_ID]],'Consolidated Games'!$T:$T,0))),"")</f>
        <v>SILVER</v>
      </c>
      <c r="P379" s="40" t="str" cm="1">
        <f t="array" ref="P379">IF(NOT(ISNUMBER(ChangeLog[[#This Row],[Clean Row]])),"",IFERROR(IF(INDEX('Consolidated Games'!$J:$J,ChangeLog[[#This Row],[Clean Row]])="","",INDEX('Consolidated Games'!$J:$J,ChangeLog[[#This Row],[Clean Row]])),""))</f>
        <v>LIM TZE YEW</v>
      </c>
      <c r="Q379" s="40">
        <v>758</v>
      </c>
      <c r="R379" s="66">
        <f>IFERROR(MATCH(T379,'Consolidated Games'!$T:$T,0),"—")</f>
        <v>1475</v>
      </c>
      <c r="S379" s="40"/>
      <c r="T379">
        <v>1472</v>
      </c>
    </row>
    <row r="380" spans="1:20" ht="31.5" x14ac:dyDescent="0.25">
      <c r="A380" s="54">
        <v>376</v>
      </c>
      <c r="B380" s="43" t="s">
        <v>1</v>
      </c>
      <c r="C380" s="43"/>
      <c r="D380" s="31" t="s">
        <v>12686</v>
      </c>
      <c r="E380" s="40" t="str" cm="1">
        <f t="array" ref="E380">IF(NOT(ISNUMBER(ChangeLog[[#This Row],[Orig Row]])),"",IFERROR(INDEX(IF(ChangeLog[[#This Row],[Games]]="SEA Games",'SNOC SEAG'!$A:$A,IF(ChangeLog[[#This Row],[Games]]="Olympic Games",'SNOC OG'!$A:$A,IF(ChangeLog[[#This Row],[Games]]="Commonweatlh Games",'SNOC CW Games'!$A:$A,'SNOC AG'!$A:$A))),ChangeLog[[#This Row],[Orig Row]]),""))</f>
        <v>Ching Wee Hua</v>
      </c>
      <c r="F380" s="40">
        <v>1979</v>
      </c>
      <c r="G380" s="43" t="s">
        <v>7519</v>
      </c>
      <c r="H380" s="105" t="s">
        <v>8161</v>
      </c>
      <c r="I380" s="32" t="str" cm="1">
        <f t="array" ref="I38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Judo</v>
      </c>
      <c r="J380" s="32" t="str" cm="1">
        <f t="array" ref="J38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Category 78</v>
      </c>
      <c r="K380" s="32" t="str" cm="1">
        <f t="array" ref="K38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80" s="33" t="str">
        <f>IFERROR(IF(INDEX('Consolidated Games'!$D:$D,MATCH(ChangeLog[[#This Row],[ROW_ID]],'Consolidated Games'!$T:$T,0))="","",INDEX('Consolidated Games'!$D:$D,MATCH(ChangeLog[[#This Row],[ROW_ID]],'Consolidated Games'!$T:$T,0))),"")</f>
        <v>JUDO</v>
      </c>
      <c r="M380" s="33" t="str">
        <f>IFERROR(IF(INDEX('Consolidated Games'!$E:$E,MATCH(ChangeLog[[#This Row],[ROW_ID]],'Consolidated Games'!$T:$T,0))="","",INDEX('Consolidated Games'!$E:$E,MATCH(ChangeLog[[#This Row],[ROW_ID]],'Consolidated Games'!$T:$T,0))),"")</f>
        <v>COMBAT</v>
      </c>
      <c r="N380" s="33" t="str" cm="1">
        <f t="array" ref="N380">IF(NOT(ISNUMBER(ChangeLog[[#This Row],[Clean Row]])),"",IFERROR(IF(INDEX('Consolidated Games'!$G:$G,ChangeLog[[#This Row],[Clean Row]])="","",INDEX('Consolidated Games'!$G:$G,ChangeLog[[#This Row],[Clean Row]])),""))</f>
        <v>LIGHT-MIDDLEWEIGHT</v>
      </c>
      <c r="O380" s="33" t="str">
        <f>IFERROR(IF(INDEX('Consolidated Games'!$M:$M,MATCH(ChangeLog[[#This Row],[ROW_ID]],'Consolidated Games'!$T:$T,0))="","",INDEX('Consolidated Games'!$M:$M,MATCH(ChangeLog[[#This Row],[ROW_ID]],'Consolidated Games'!$T:$T,0))),"")</f>
        <v>GOLD</v>
      </c>
      <c r="P380" s="40" t="str" cm="1">
        <f t="array" ref="P380">IF(NOT(ISNUMBER(ChangeLog[[#This Row],[Clean Row]])),"",IFERROR(IF(INDEX('Consolidated Games'!$J:$J,ChangeLog[[#This Row],[Clean Row]])="","",INDEX('Consolidated Games'!$J:$J,ChangeLog[[#This Row],[Clean Row]])),""))</f>
        <v>CHNG WEE HUA</v>
      </c>
      <c r="Q380" s="40">
        <v>764</v>
      </c>
      <c r="R380" s="66">
        <f>IFERROR(MATCH(T380,'Consolidated Games'!$T:$T,0),"—")</f>
        <v>1479</v>
      </c>
      <c r="S380" s="40"/>
      <c r="T380">
        <v>1476</v>
      </c>
    </row>
    <row r="381" spans="1:20" x14ac:dyDescent="0.25">
      <c r="A381" s="54">
        <v>377</v>
      </c>
      <c r="B381" s="36" t="s">
        <v>8002</v>
      </c>
      <c r="C381" s="43" t="s">
        <v>7970</v>
      </c>
      <c r="D381" s="31" t="s">
        <v>12686</v>
      </c>
      <c r="E381" s="40" t="str" cm="1">
        <f t="array" ref="E381">IF(NOT(ISNUMBER(ChangeLog[[#This Row],[Orig Row]])),"",IFERROR(INDEX(IF(ChangeLog[[#This Row],[Games]]="SEA Games",'SNOC SEAG'!$A:$A,IF(ChangeLog[[#This Row],[Games]]="Olympic Games",'SNOC OG'!$A:$A,IF(ChangeLog[[#This Row],[Games]]="Commonweatlh Games",'SNOC CW Games'!$A:$A,'SNOC AG'!$A:$A))),ChangeLog[[#This Row],[Orig Row]]),""))</f>
        <v/>
      </c>
      <c r="F381" s="40">
        <v>1979</v>
      </c>
      <c r="G381" s="43" t="s">
        <v>8003</v>
      </c>
      <c r="H381" s="105" t="s">
        <v>8158</v>
      </c>
      <c r="I381" s="32" t="str" cm="1">
        <f t="array" ref="I38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1" s="32" t="str" cm="1">
        <f t="array" ref="J38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1" s="32" t="str" cm="1">
        <f t="array" ref="K38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1" s="33" t="str">
        <f>IFERROR(IF(INDEX('Consolidated Games'!$D:$D,MATCH(ChangeLog[[#This Row],[ROW_ID]],'Consolidated Games'!$T:$T,0))="","",INDEX('Consolidated Games'!$D:$D,MATCH(ChangeLog[[#This Row],[ROW_ID]],'Consolidated Games'!$T:$T,0))),"")</f>
        <v>SHOOTING</v>
      </c>
      <c r="M381" s="33" t="str">
        <f>IFERROR(IF(INDEX('Consolidated Games'!$E:$E,MATCH(ChangeLog[[#This Row],[ROW_ID]],'Consolidated Games'!$T:$T,0))="","",INDEX('Consolidated Games'!$E:$E,MATCH(ChangeLog[[#This Row],[ROW_ID]],'Consolidated Games'!$T:$T,0))),"")</f>
        <v>SHOTGUN</v>
      </c>
      <c r="N381" s="33" t="str" cm="1">
        <f t="array" ref="N381">IF(NOT(ISNUMBER(ChangeLog[[#This Row],[Clean Row]])),"",IFERROR(IF(INDEX('Consolidated Games'!$G:$G,ChangeLog[[#This Row],[Clean Row]])="","",INDEX('Consolidated Games'!$G:$G,ChangeLog[[#This Row],[Clean Row]])),""))</f>
        <v>SKEET</v>
      </c>
      <c r="O381" s="33" t="str">
        <f>IFERROR(IF(INDEX('Consolidated Games'!$M:$M,MATCH(ChangeLog[[#This Row],[ROW_ID]],'Consolidated Games'!$T:$T,0))="","",INDEX('Consolidated Games'!$M:$M,MATCH(ChangeLog[[#This Row],[ROW_ID]],'Consolidated Games'!$T:$T,0))),"")</f>
        <v>BRONZE</v>
      </c>
      <c r="P381" s="40" t="str" cm="1">
        <f t="array" ref="P381">IF(NOT(ISNUMBER(ChangeLog[[#This Row],[Clean Row]])),"",IFERROR(IF(INDEX('Consolidated Games'!$J:$J,ChangeLog[[#This Row],[Clean Row]])="","",INDEX('Consolidated Games'!$J:$J,ChangeLog[[#This Row],[Clean Row]])),""))</f>
        <v>TAN KEE KONG</v>
      </c>
      <c r="R381" s="66">
        <f>IFERROR(MATCH(T381,'Consolidated Games'!$T:$T,0),"—")</f>
        <v>1484</v>
      </c>
      <c r="S381" s="40"/>
      <c r="T381">
        <v>1481</v>
      </c>
    </row>
    <row r="382" spans="1:20" ht="47.25" x14ac:dyDescent="0.25">
      <c r="A382" s="54">
        <v>378</v>
      </c>
      <c r="B382" s="43" t="s">
        <v>1</v>
      </c>
      <c r="C382" s="43" t="s">
        <v>7970</v>
      </c>
      <c r="D382" s="31" t="s">
        <v>12686</v>
      </c>
      <c r="E382" s="40" t="str" cm="1">
        <f t="array" ref="E382">IF(NOT(ISNUMBER(ChangeLog[[#This Row],[Orig Row]])),"",IFERROR(INDEX(IF(ChangeLog[[#This Row],[Games]]="SEA Games",'SNOC SEAG'!$A:$A,IF(ChangeLog[[#This Row],[Games]]="Olympic Games",'SNOC OG'!$A:$A,IF(ChangeLog[[#This Row],[Games]]="Commonweatlh Games",'SNOC CW Games'!$A:$A,'SNOC AG'!$A:$A))),ChangeLog[[#This Row],[Orig Row]]),""))</f>
        <v>Justina Tseng</v>
      </c>
      <c r="F382" s="40">
        <v>1975</v>
      </c>
      <c r="G382" s="43" t="s">
        <v>6910</v>
      </c>
      <c r="H382" s="105" t="s">
        <v>8163</v>
      </c>
      <c r="I382" s="32" t="str" cm="1">
        <f t="array" ref="I38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82" s="32" t="str" cm="1">
        <f t="array" ref="J38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200m Individual Medley</v>
      </c>
      <c r="K382" s="32" t="str" cm="1">
        <f t="array" ref="K38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Gold</v>
      </c>
      <c r="L382" s="33" t="str">
        <f>IFERROR(IF(INDEX('Consolidated Games'!$D:$D,MATCH(ChangeLog[[#This Row],[ROW_ID]],'Consolidated Games'!$T:$T,0))="","",INDEX('Consolidated Games'!$D:$D,MATCH(ChangeLog[[#This Row],[ROW_ID]],'Consolidated Games'!$T:$T,0))),"")</f>
        <v>SWIMMING</v>
      </c>
      <c r="M382" s="33" t="str">
        <f>IFERROR(IF(INDEX('Consolidated Games'!$E:$E,MATCH(ChangeLog[[#This Row],[ROW_ID]],'Consolidated Games'!$T:$T,0))="","",INDEX('Consolidated Games'!$E:$E,MATCH(ChangeLog[[#This Row],[ROW_ID]],'Consolidated Games'!$T:$T,0))),"")</f>
        <v>SWIMMING</v>
      </c>
      <c r="N382" s="33" t="str" cm="1">
        <f t="array" ref="N382">IF(NOT(ISNUMBER(ChangeLog[[#This Row],[Clean Row]])),"",IFERROR(IF(INDEX('Consolidated Games'!$G:$G,ChangeLog[[#This Row],[Clean Row]])="","",INDEX('Consolidated Games'!$G:$G,ChangeLog[[#This Row],[Clean Row]])),""))</f>
        <v>200M BUTTERFLY</v>
      </c>
      <c r="O382" s="33" t="str">
        <f>IFERROR(IF(INDEX('Consolidated Games'!$M:$M,MATCH(ChangeLog[[#This Row],[ROW_ID]],'Consolidated Games'!$T:$T,0))="","",INDEX('Consolidated Games'!$M:$M,MATCH(ChangeLog[[#This Row],[ROW_ID]],'Consolidated Games'!$T:$T,0))),"")</f>
        <v>GOLD</v>
      </c>
      <c r="P382" t="str" cm="1">
        <f t="array" ref="P382">IF(NOT(ISNUMBER(ChangeLog[[#This Row],[Clean Row]])),"",IFERROR(IF(INDEX('Consolidated Games'!$J:$J,ChangeLog[[#This Row],[Clean Row]])="","",INDEX('Consolidated Games'!$J:$J,ChangeLog[[#This Row],[Clean Row]])),""))</f>
        <v>JUSTINA TSENG</v>
      </c>
      <c r="Q382">
        <v>641</v>
      </c>
      <c r="R382" s="66">
        <f>IFERROR(MATCH(T382,'Consolidated Games'!$T:$T,0),"—")</f>
        <v>1248</v>
      </c>
      <c r="S382" s="40"/>
      <c r="T382">
        <v>1244</v>
      </c>
    </row>
    <row r="383" spans="1:20" x14ac:dyDescent="0.25">
      <c r="A383" s="54">
        <v>379</v>
      </c>
      <c r="B383" s="36" t="s">
        <v>8002</v>
      </c>
      <c r="C383" s="43" t="s">
        <v>7970</v>
      </c>
      <c r="D383" s="31" t="s">
        <v>12686</v>
      </c>
      <c r="E383" s="40" t="str" cm="1">
        <f t="array" ref="E383">IF(NOT(ISNUMBER(ChangeLog[[#This Row],[Orig Row]])),"",IFERROR(INDEX(IF(ChangeLog[[#This Row],[Games]]="SEA Games",'SNOC SEAG'!$A:$A,IF(ChangeLog[[#This Row],[Games]]="Olympic Games",'SNOC OG'!$A:$A,IF(ChangeLog[[#This Row],[Games]]="Commonweatlh Games",'SNOC CW Games'!$A:$A,'SNOC AG'!$A:$A))),ChangeLog[[#This Row],[Orig Row]]),""))</f>
        <v/>
      </c>
      <c r="F383" s="40">
        <v>1975</v>
      </c>
      <c r="G383" s="43" t="s">
        <v>8003</v>
      </c>
      <c r="H383" s="105" t="s">
        <v>8164</v>
      </c>
      <c r="I383" s="32" t="str" cm="1">
        <f t="array" ref="I38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3" s="32" t="str" cm="1">
        <f t="array" ref="J38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3" s="32" t="str" cm="1">
        <f t="array" ref="K38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3" s="33" t="str">
        <f>IFERROR(IF(INDEX('Consolidated Games'!$D:$D,MATCH(ChangeLog[[#This Row],[ROW_ID]],'Consolidated Games'!$T:$T,0))="","",INDEX('Consolidated Games'!$D:$D,MATCH(ChangeLog[[#This Row],[ROW_ID]],'Consolidated Games'!$T:$T,0))),"")</f>
        <v>SWIMMING</v>
      </c>
      <c r="M383" s="33" t="str">
        <f>IFERROR(IF(INDEX('Consolidated Games'!$E:$E,MATCH(ChangeLog[[#This Row],[ROW_ID]],'Consolidated Games'!$T:$T,0))="","",INDEX('Consolidated Games'!$E:$E,MATCH(ChangeLog[[#This Row],[ROW_ID]],'Consolidated Games'!$T:$T,0))),"")</f>
        <v>SWIMMING</v>
      </c>
      <c r="N383" s="33" t="str" cm="1">
        <f t="array" ref="N383">IF(NOT(ISNUMBER(ChangeLog[[#This Row],[Clean Row]])),"",IFERROR(IF(INDEX('Consolidated Games'!$G:$G,ChangeLog[[#This Row],[Clean Row]])="","",INDEX('Consolidated Games'!$G:$G,ChangeLog[[#This Row],[Clean Row]])),""))</f>
        <v>100M BREASTSTROKE</v>
      </c>
      <c r="O383" s="33" t="str">
        <f>IFERROR(IF(INDEX('Consolidated Games'!$M:$M,MATCH(ChangeLog[[#This Row],[ROW_ID]],'Consolidated Games'!$T:$T,0))="","",INDEX('Consolidated Games'!$M:$M,MATCH(ChangeLog[[#This Row],[ROW_ID]],'Consolidated Games'!$T:$T,0))),"")</f>
        <v>GOLD</v>
      </c>
      <c r="P383" s="40" t="str" cm="1">
        <f t="array" ref="P383">IF(NOT(ISNUMBER(ChangeLog[[#This Row],[Clean Row]])),"",IFERROR(IF(INDEX('Consolidated Games'!$J:$J,ChangeLog[[#This Row],[Clean Row]])="","",INDEX('Consolidated Games'!$J:$J,ChangeLog[[#This Row],[Clean Row]])),""))</f>
        <v>JUSTINA TSENG</v>
      </c>
      <c r="R383" s="66">
        <f>IFERROR(MATCH(T383,'Consolidated Games'!$T:$T,0),"—")</f>
        <v>1249</v>
      </c>
      <c r="S383" s="40"/>
      <c r="T383">
        <v>1245</v>
      </c>
    </row>
    <row r="384" spans="1:20" x14ac:dyDescent="0.25">
      <c r="A384" s="54">
        <v>380</v>
      </c>
      <c r="B384" s="36" t="s">
        <v>8002</v>
      </c>
      <c r="C384" s="43" t="s">
        <v>7970</v>
      </c>
      <c r="D384" s="31" t="s">
        <v>12686</v>
      </c>
      <c r="E384" s="40" t="str" cm="1">
        <f t="array" ref="E384">IF(NOT(ISNUMBER(ChangeLog[[#This Row],[Orig Row]])),"",IFERROR(INDEX(IF(ChangeLog[[#This Row],[Games]]="SEA Games",'SNOC SEAG'!$A:$A,IF(ChangeLog[[#This Row],[Games]]="Olympic Games",'SNOC OG'!$A:$A,IF(ChangeLog[[#This Row],[Games]]="Commonweatlh Games",'SNOC CW Games'!$A:$A,'SNOC AG'!$A:$A))),ChangeLog[[#This Row],[Orig Row]]),""))</f>
        <v/>
      </c>
      <c r="F384" s="40">
        <v>1975</v>
      </c>
      <c r="G384" s="43" t="s">
        <v>8003</v>
      </c>
      <c r="H384" s="105" t="s">
        <v>8164</v>
      </c>
      <c r="I384" s="32" t="str" cm="1">
        <f t="array" ref="I38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4" s="32" t="str" cm="1">
        <f t="array" ref="J38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4" s="32" t="str" cm="1">
        <f t="array" ref="K38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4" s="33" t="str">
        <f>IFERROR(IF(INDEX('Consolidated Games'!$D:$D,MATCH(ChangeLog[[#This Row],[ROW_ID]],'Consolidated Games'!$T:$T,0))="","",INDEX('Consolidated Games'!$D:$D,MATCH(ChangeLog[[#This Row],[ROW_ID]],'Consolidated Games'!$T:$T,0))),"")</f>
        <v>SWIMMING</v>
      </c>
      <c r="M384" s="33" t="str">
        <f>IFERROR(IF(INDEX('Consolidated Games'!$E:$E,MATCH(ChangeLog[[#This Row],[ROW_ID]],'Consolidated Games'!$T:$T,0))="","",INDEX('Consolidated Games'!$E:$E,MATCH(ChangeLog[[#This Row],[ROW_ID]],'Consolidated Games'!$T:$T,0))),"")</f>
        <v>SWIMMING</v>
      </c>
      <c r="N384" s="33" t="str" cm="1">
        <f t="array" ref="N384">IF(NOT(ISNUMBER(ChangeLog[[#This Row],[Clean Row]])),"",IFERROR(IF(INDEX('Consolidated Games'!$G:$G,ChangeLog[[#This Row],[Clean Row]])="","",INDEX('Consolidated Games'!$G:$G,ChangeLog[[#This Row],[Clean Row]])),""))</f>
        <v>100M BREASTSTROKE</v>
      </c>
      <c r="O384" s="33" t="str">
        <f>IFERROR(IF(INDEX('Consolidated Games'!$M:$M,MATCH(ChangeLog[[#This Row],[ROW_ID]],'Consolidated Games'!$T:$T,0))="","",INDEX('Consolidated Games'!$M:$M,MATCH(ChangeLog[[#This Row],[ROW_ID]],'Consolidated Games'!$T:$T,0))),"")</f>
        <v>BRONZE</v>
      </c>
      <c r="P384" s="40" t="str" cm="1">
        <f t="array" ref="P384">IF(NOT(ISNUMBER(ChangeLog[[#This Row],[Clean Row]])),"",IFERROR(IF(INDEX('Consolidated Games'!$J:$J,ChangeLog[[#This Row],[Clean Row]])="","",INDEX('Consolidated Games'!$J:$J,ChangeLog[[#This Row],[Clean Row]])),""))</f>
        <v>DESIREE LIM</v>
      </c>
      <c r="R384" s="66">
        <f>IFERROR(MATCH(T384,'Consolidated Games'!$T:$T,0),"—")</f>
        <v>1250</v>
      </c>
      <c r="S384" s="40"/>
      <c r="T384">
        <v>1246</v>
      </c>
    </row>
    <row r="385" spans="1:20" x14ac:dyDescent="0.25">
      <c r="A385" s="54">
        <v>381</v>
      </c>
      <c r="B385" s="109" t="s">
        <v>8002</v>
      </c>
      <c r="C385" s="43" t="s">
        <v>7970</v>
      </c>
      <c r="D385" s="110" t="s">
        <v>12686</v>
      </c>
      <c r="E385" s="40" t="str" cm="1">
        <f t="array" ref="E385">IF(NOT(ISNUMBER(ChangeLog[[#This Row],[Orig Row]])),"",IFERROR(INDEX(IF(ChangeLog[[#This Row],[Games]]="SEA Games",'SNOC SEAG'!$A:$A,IF(ChangeLog[[#This Row],[Games]]="Olympic Games",'SNOC OG'!$A:$A,IF(ChangeLog[[#This Row],[Games]]="Commonweatlh Games",'SNOC CW Games'!$A:$A,'SNOC AG'!$A:$A))),ChangeLog[[#This Row],[Orig Row]]),""))</f>
        <v/>
      </c>
      <c r="F385" s="40">
        <v>1975</v>
      </c>
      <c r="G385" s="43" t="s">
        <v>8003</v>
      </c>
      <c r="H385" s="105" t="s">
        <v>8158</v>
      </c>
      <c r="I385" s="111" t="str" cm="1">
        <f t="array" ref="I38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85" s="111" t="str" cm="1">
        <f t="array" ref="J38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5" s="111" t="str" cm="1">
        <f t="array" ref="K38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85" s="112" t="str">
        <f>IFERROR(IF(INDEX('Consolidated Games'!$D:$D,MATCH(ChangeLog[[#This Row],[ROW_ID]],'Consolidated Games'!$T:$T,0))="","",INDEX('Consolidated Games'!$D:$D,MATCH(ChangeLog[[#This Row],[ROW_ID]],'Consolidated Games'!$T:$T,0))),"")</f>
        <v>ATHLETICS</v>
      </c>
      <c r="M385" s="112" t="str">
        <f>IFERROR(IF(INDEX('Consolidated Games'!$E:$E,MATCH(ChangeLog[[#This Row],[ROW_ID]],'Consolidated Games'!$T:$T,0))="","",INDEX('Consolidated Games'!$E:$E,MATCH(ChangeLog[[#This Row],[ROW_ID]],'Consolidated Games'!$T:$T,0))),"")</f>
        <v>TRACK</v>
      </c>
      <c r="N385" s="112" t="str" cm="1">
        <f t="array" ref="N385">IF(NOT(ISNUMBER(ChangeLog[[#This Row],[Clean Row]])),"",IFERROR(IF(INDEX('Consolidated Games'!$G:$G,ChangeLog[[#This Row],[Clean Row]])="","",INDEX('Consolidated Games'!$G:$G,ChangeLog[[#This Row],[Clean Row]])),""))</f>
        <v>400M</v>
      </c>
      <c r="O385" s="112" t="str">
        <f>IFERROR(IF(INDEX('Consolidated Games'!$M:$M,MATCH(ChangeLog[[#This Row],[ROW_ID]],'Consolidated Games'!$T:$T,0))="","",INDEX('Consolidated Games'!$M:$M,MATCH(ChangeLog[[#This Row],[ROW_ID]],'Consolidated Games'!$T:$T,0))),"")</f>
        <v>BRONZE</v>
      </c>
      <c r="P385" s="40" t="str" cm="1">
        <f t="array" ref="P385">IF(NOT(ISNUMBER(ChangeLog[[#This Row],[Clean Row]])),"",IFERROR(IF(INDEX('Consolidated Games'!$J:$J,ChangeLog[[#This Row],[Clean Row]])="","",INDEX('Consolidated Games'!$J:$J,ChangeLog[[#This Row],[Clean Row]])),""))</f>
        <v>CHEW KIM HUA</v>
      </c>
      <c r="R385" s="66">
        <f>IFERROR(MATCH(T385,'Consolidated Games'!$T:$T,0),"—")</f>
        <v>1288</v>
      </c>
      <c r="S385" s="40"/>
      <c r="T385">
        <v>1284</v>
      </c>
    </row>
    <row r="386" spans="1:20" x14ac:dyDescent="0.25">
      <c r="A386" s="113">
        <v>382</v>
      </c>
      <c r="B386" s="114" t="s">
        <v>1</v>
      </c>
      <c r="C386" s="115"/>
      <c r="D386" s="115" t="s">
        <v>12693</v>
      </c>
      <c r="E386" s="115" t="str" cm="1">
        <f t="array" ref="E386">IF(NOT(ISNUMBER(ChangeLog[[#This Row],[Orig Row]])),"",IFERROR(INDEX(IF(ChangeLog[[#This Row],[Games]]="SEA Games",'SNOC SEAG'!$A:$A,IF(ChangeLog[[#This Row],[Games]]="Olympic Games",'SNOC OG'!$A:$A,IF(ChangeLog[[#This Row],[Games]]="Commonweatlh Games",'SNOC CW Games'!$A:$A,'SNOC AG'!$A:$A))),ChangeLog[[#This Row],[Orig Row]]),""))</f>
        <v>Chua Koon Siong</v>
      </c>
      <c r="F386" s="115">
        <v>1986</v>
      </c>
      <c r="G386" s="114" t="s">
        <v>6910</v>
      </c>
      <c r="H386" s="116" t="s">
        <v>8166</v>
      </c>
      <c r="I386" s="117" t="str" cm="1">
        <f t="array" ref="I38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86" s="117" t="str" cm="1">
        <f t="array" ref="J38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242.5wts</v>
      </c>
      <c r="K386" s="117" t="str" cm="1">
        <f t="array" ref="K38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6" s="118" t="str">
        <f>IFERROR(IF(INDEX('Consolidated Games'!$D:$D,MATCH(ChangeLog[[#This Row],[ROW_ID]],'Consolidated Games'!$T:$T,0))="","",INDEX('Consolidated Games'!$D:$D,MATCH(ChangeLog[[#This Row],[ROW_ID]],'Consolidated Games'!$T:$T,0))),"")</f>
        <v>WEIGHTLIFTING</v>
      </c>
      <c r="M386" s="118" t="str">
        <f>IFERROR(IF(INDEX('Consolidated Games'!$E:$E,MATCH(ChangeLog[[#This Row],[ROW_ID]],'Consolidated Games'!$T:$T,0))="","",INDEX('Consolidated Games'!$E:$E,MATCH(ChangeLog[[#This Row],[ROW_ID]],'Consolidated Games'!$T:$T,0))),"")</f>
        <v>WEIGHTLIFTING</v>
      </c>
      <c r="N386" s="118" t="str" cm="1">
        <f t="array" ref="N386">IF(NOT(ISNUMBER(ChangeLog[[#This Row],[Clean Row]])),"",IFERROR(IF(INDEX('Consolidated Games'!$G:$G,ChangeLog[[#This Row],[Clean Row]])="","",INDEX('Consolidated Games'!$G:$G,ChangeLog[[#This Row],[Clean Row]])),""))</f>
        <v>BANTAMWEIGHT</v>
      </c>
      <c r="O386" s="118" t="str">
        <f>IFERROR(IF(INDEX('Consolidated Games'!$M:$M,MATCH(ChangeLog[[#This Row],[ROW_ID]],'Consolidated Games'!$T:$T,0))="","",INDEX('Consolidated Games'!$M:$M,MATCH(ChangeLog[[#This Row],[ROW_ID]],'Consolidated Games'!$T:$T,0))),"")</f>
        <v>BRONZE</v>
      </c>
      <c r="P386" s="115" t="str" cm="1">
        <f t="array" ref="P386">IF(NOT(ISNUMBER(ChangeLog[[#This Row],[Clean Row]])),"",IFERROR(IF(INDEX('Consolidated Games'!$J:$J,ChangeLog[[#This Row],[Clean Row]])="","",INDEX('Consolidated Games'!$J:$J,ChangeLog[[#This Row],[Clean Row]])),""))</f>
        <v>CHUA KOON SIONG</v>
      </c>
      <c r="Q386" s="115">
        <v>9</v>
      </c>
      <c r="R386" s="119">
        <f>IFERROR(MATCH(T386,'Consolidated Games'!$T:$T,0),"—")</f>
        <v>251</v>
      </c>
      <c r="S386" s="115"/>
      <c r="T386" s="115">
        <v>242</v>
      </c>
    </row>
    <row r="387" spans="1:20" ht="17.100000000000001" customHeight="1" x14ac:dyDescent="0.25">
      <c r="A387" s="120">
        <v>383</v>
      </c>
      <c r="B387" s="121" t="s">
        <v>1</v>
      </c>
      <c r="C387" s="122"/>
      <c r="D387" s="122" t="s">
        <v>12693</v>
      </c>
      <c r="E387" s="123" t="str" cm="1">
        <f t="array" ref="E387">IF(NOT(ISNUMBER(ChangeLog[[#This Row],[Orig Row]])),"",IFERROR(INDEX(IF(ChangeLog[[#This Row],[Games]]="SEA Games",'SNOC SEAG'!$A:$A,IF(ChangeLog[[#This Row],[Games]]="Olympic Games",'SNOC OG'!$A:$A,IF(ChangeLog[[#This Row],[Games]]="Commonweatlh Games",'SNOC CW Games'!$A:$A,'SNOC AG'!$A:$A))),ChangeLog[[#This Row],[Orig Row]]),""))</f>
        <v>Teo Yong Joo</v>
      </c>
      <c r="F387" s="122">
        <v>1982</v>
      </c>
      <c r="G387" s="121" t="s">
        <v>6910</v>
      </c>
      <c r="H387" s="123" t="s">
        <v>8166</v>
      </c>
      <c r="I387" s="124" t="str" cm="1">
        <f t="array" ref="I38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87" s="124" t="str" cm="1">
        <f t="array" ref="J38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87" s="124" t="str" cm="1">
        <f t="array" ref="K38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87" s="125" t="str">
        <f>IFERROR(IF(INDEX('Consolidated Games'!$D:$D,MATCH(ChangeLog[[#This Row],[ROW_ID]],'Consolidated Games'!$T:$T,0))="","",INDEX('Consolidated Games'!$D:$D,MATCH(ChangeLog[[#This Row],[ROW_ID]],'Consolidated Games'!$T:$T,0))),"")</f>
        <v>WEIGHTLIFTING</v>
      </c>
      <c r="M387" s="125" t="str">
        <f>IFERROR(IF(INDEX('Consolidated Games'!$E:$E,MATCH(ChangeLog[[#This Row],[ROW_ID]],'Consolidated Games'!$T:$T,0))="","",INDEX('Consolidated Games'!$E:$E,MATCH(ChangeLog[[#This Row],[ROW_ID]],'Consolidated Games'!$T:$T,0))),"")</f>
        <v>WEIGHTLIFTING</v>
      </c>
      <c r="N387" s="125" t="str" cm="1">
        <f t="array" ref="N387">IF(NOT(ISNUMBER(ChangeLog[[#This Row],[Clean Row]])),"",IFERROR(IF(INDEX('Consolidated Games'!$G:$G,ChangeLog[[#This Row],[Clean Row]])="","",INDEX('Consolidated Games'!$G:$G,ChangeLog[[#This Row],[Clean Row]])),""))</f>
        <v>BANTAMWEIGHT</v>
      </c>
      <c r="O387" s="125" t="str">
        <f>IFERROR(IF(INDEX('Consolidated Games'!$M:$M,MATCH(ChangeLog[[#This Row],[ROW_ID]],'Consolidated Games'!$T:$T,0))="","",INDEX('Consolidated Games'!$M:$M,MATCH(ChangeLog[[#This Row],[ROW_ID]],'Consolidated Games'!$T:$T,0))),"")</f>
        <v>BRONZE</v>
      </c>
      <c r="P387" s="122" t="str" cm="1">
        <f t="array" ref="P387">IF(NOT(ISNUMBER(ChangeLog[[#This Row],[Clean Row]])),"",IFERROR(IF(INDEX('Consolidated Games'!$J:$J,ChangeLog[[#This Row],[Clean Row]])="","",INDEX('Consolidated Games'!$J:$J,ChangeLog[[#This Row],[Clean Row]])),""))</f>
        <v>TEO YONG JOO</v>
      </c>
      <c r="Q387" s="122">
        <v>10</v>
      </c>
      <c r="R387" s="126">
        <f>IFERROR(MATCH(T387,'Consolidated Games'!$T:$T,0),"—")</f>
        <v>252</v>
      </c>
      <c r="S387" s="122"/>
      <c r="T387" s="122">
        <v>243</v>
      </c>
    </row>
    <row r="388" spans="1:20" ht="68.099999999999994" customHeight="1" x14ac:dyDescent="0.25">
      <c r="A388" s="127">
        <v>384</v>
      </c>
      <c r="B388" s="122" t="s">
        <v>1</v>
      </c>
      <c r="C388" s="122"/>
      <c r="D388" s="128" t="s">
        <v>12686</v>
      </c>
      <c r="E388" s="123" t="str" cm="1">
        <f t="array" ref="E388">IF(NOT(ISNUMBER(ChangeLog[[#This Row],[Orig Row]])),"",IFERROR(INDEX(IF(ChangeLog[[#This Row],[Games]]="SEA Games",'SNOC SEAG'!$A:$A,IF(ChangeLog[[#This Row],[Games]]="Olympic Games",'SNOC OG'!$A:$A,IF(ChangeLog[[#This Row],[Games]]="Commonweatlh Games",'SNOC CW Games'!$A:$A,'SNOC AG'!$A:$A))),ChangeLog[[#This Row],[Orig Row]]),""))</f>
        <v>Geraldine Lee Wei Ling  _x000D_
 Andrea Chen Jiewen _x000D_
 Wilona Lee Yang Jing _x000D_
 Annabelle Ng Xiangru</v>
      </c>
      <c r="F388" s="122">
        <v>2011</v>
      </c>
      <c r="G388" s="121" t="s">
        <v>6910</v>
      </c>
      <c r="H388" s="123" t="s">
        <v>8167</v>
      </c>
      <c r="I388" s="124" t="str" cm="1">
        <f t="array" ref="I38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v>
      </c>
      <c r="J388" s="124" t="str" cm="1">
        <f t="array" ref="J38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K4 200M</v>
      </c>
      <c r="K388" s="124" t="str" cm="1">
        <f t="array" ref="K38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88" s="125" t="str">
        <f>IFERROR(IF(INDEX('Consolidated Games'!$D:$D,MATCH(ChangeLog[[#This Row],[ROW_ID]],'Consolidated Games'!$T:$T,0))="","",INDEX('Consolidated Games'!$D:$D,MATCH(ChangeLog[[#This Row],[ROW_ID]],'Consolidated Games'!$T:$T,0))),"")</f>
        <v/>
      </c>
      <c r="M388" s="125" t="str">
        <f>IFERROR(IF(INDEX('Consolidated Games'!$E:$E,MATCH(ChangeLog[[#This Row],[ROW_ID]],'Consolidated Games'!$T:$T,0))="","",INDEX('Consolidated Games'!$E:$E,MATCH(ChangeLog[[#This Row],[ROW_ID]],'Consolidated Games'!$T:$T,0))),"")</f>
        <v/>
      </c>
      <c r="N388" s="125" t="str" cm="1">
        <f t="array" ref="N388">IF(NOT(ISNUMBER(ChangeLog[[#This Row],[Clean Row]])),"",IFERROR(IF(INDEX('Consolidated Games'!$G:$G,ChangeLog[[#This Row],[Clean Row]])="","",INDEX('Consolidated Games'!$G:$G,ChangeLog[[#This Row],[Clean Row]])),""))</f>
        <v/>
      </c>
      <c r="O388" s="125" t="str">
        <f>IFERROR(IF(INDEX('Consolidated Games'!$M:$M,MATCH(ChangeLog[[#This Row],[ROW_ID]],'Consolidated Games'!$T:$T,0))="","",INDEX('Consolidated Games'!$M:$M,MATCH(ChangeLog[[#This Row],[ROW_ID]],'Consolidated Games'!$T:$T,0))),"")</f>
        <v/>
      </c>
      <c r="P388" s="122" t="str" cm="1">
        <f t="array" ref="P388">IF(NOT(ISNUMBER(ChangeLog[[#This Row],[Clean Row]])),"",IFERROR(IF(INDEX('Consolidated Games'!$J:$J,ChangeLog[[#This Row],[Clean Row]])="","",INDEX('Consolidated Games'!$J:$J,ChangeLog[[#This Row],[Clean Row]])),""))</f>
        <v/>
      </c>
      <c r="Q388" s="122">
        <v>2584</v>
      </c>
      <c r="R388" s="122" t="str">
        <f>IFERROR(MATCH(T388,'Consolidated Games'!$T:$T,0),"—")</f>
        <v>—</v>
      </c>
      <c r="S388" s="122"/>
      <c r="T388" s="122"/>
    </row>
    <row r="389" spans="1:20" ht="47.25" x14ac:dyDescent="0.25">
      <c r="A389" s="120">
        <v>385</v>
      </c>
      <c r="B389" s="98" t="s">
        <v>8168</v>
      </c>
      <c r="C389" s="98"/>
      <c r="D389" s="99" t="s">
        <v>12686</v>
      </c>
      <c r="E389" s="98" t="str" cm="1">
        <f t="array" ref="E389">IF(NOT(ISNUMBER(ChangeLog[[#This Row],[Orig Row]])),"",IFERROR(INDEX(IF(ChangeLog[[#This Row],[Games]]="SEA Games",'SNOC SEAG'!$A:$A,IF(ChangeLog[[#This Row],[Games]]="Olympic Games",'SNOC OG'!$A:$A,IF(ChangeLog[[#This Row],[Games]]="Commonweatlh Games",'SNOC CW Games'!$A:$A,'SNOC AG'!$A:$A))),ChangeLog[[#This Row],[Orig Row]]),""))</f>
        <v>Hsu Heng Tack</v>
      </c>
      <c r="F389" s="98">
        <v>1967</v>
      </c>
      <c r="G389" s="100" t="s">
        <v>6909</v>
      </c>
      <c r="H389" s="106" t="s">
        <v>8169</v>
      </c>
      <c r="I389" s="124" t="str" cm="1">
        <f t="array" ref="I38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89" s="124" t="str" cm="1">
        <f t="array" ref="J38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Small Bore Rifle Prone-_x000D_
 Individual</v>
      </c>
      <c r="K389" s="124" t="str" cm="1">
        <f t="array" ref="K38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89" s="125" t="str">
        <f>IFERROR(IF(INDEX('Consolidated Games'!$D:$D,MATCH(ChangeLog[[#This Row],[ROW_ID]],'Consolidated Games'!$T:$T,0))="","",INDEX('Consolidated Games'!$D:$D,MATCH(ChangeLog[[#This Row],[ROW_ID]],'Consolidated Games'!$T:$T,0))),"")</f>
        <v>CYCLING</v>
      </c>
      <c r="M389" s="125" t="str">
        <f>IFERROR(IF(INDEX('Consolidated Games'!$E:$E,MATCH(ChangeLog[[#This Row],[ROW_ID]],'Consolidated Games'!$T:$T,0))="","",INDEX('Consolidated Games'!$E:$E,MATCH(ChangeLog[[#This Row],[ROW_ID]],'Consolidated Games'!$T:$T,0))),"")</f>
        <v>TRACK</v>
      </c>
      <c r="N389" s="125" t="str" cm="1">
        <f t="array" ref="N389">IF(NOT(ISNUMBER(ChangeLog[[#This Row],[Clean Row]])),"",IFERROR(IF(INDEX('Consolidated Games'!$G:$G,ChangeLog[[#This Row],[Clean Row]])="","",INDEX('Consolidated Games'!$G:$G,ChangeLog[[#This Row],[Clean Row]])),""))</f>
        <v/>
      </c>
      <c r="O389" s="125" t="str">
        <f>IFERROR(IF(INDEX('Consolidated Games'!$M:$M,MATCH(ChangeLog[[#This Row],[ROW_ID]],'Consolidated Games'!$T:$T,0))="","",INDEX('Consolidated Games'!$M:$M,MATCH(ChangeLog[[#This Row],[ROW_ID]],'Consolidated Games'!$T:$T,0))),"")</f>
        <v>SILVER</v>
      </c>
      <c r="P389" s="98" t="str" cm="1">
        <f t="array" ref="P389">IF(NOT(ISNUMBER(ChangeLog[[#This Row],[Clean Row]])),"",IFERROR(IF(INDEX('Consolidated Games'!$J:$J,ChangeLog[[#This Row],[Clean Row]])="","",INDEX('Consolidated Games'!$J:$J,ChangeLog[[#This Row],[Clean Row]])),""))</f>
        <v/>
      </c>
      <c r="Q389" s="98">
        <v>173</v>
      </c>
      <c r="R389" s="101">
        <f>IFERROR(MATCH(T389,'Consolidated Games'!$T:$T,0),"—")</f>
        <v>2</v>
      </c>
      <c r="S389" s="122"/>
      <c r="T389" s="122">
        <v>890</v>
      </c>
    </row>
    <row r="390" spans="1:20" x14ac:dyDescent="0.25">
      <c r="A390" s="127">
        <v>386</v>
      </c>
      <c r="B390" s="122" t="s">
        <v>7980</v>
      </c>
      <c r="C390" s="122"/>
      <c r="D390" s="128" t="s">
        <v>12686</v>
      </c>
      <c r="E390" s="122" t="str" cm="1">
        <f t="array" ref="E390">IF(NOT(ISNUMBER(ChangeLog[[#This Row],[Orig Row]])),"",IFERROR(INDEX(IF(ChangeLog[[#This Row],[Games]]="SEA Games",'SNOC SEAG'!$A:$A,IF(ChangeLog[[#This Row],[Games]]="Olympic Games",'SNOC OG'!$A:$A,IF(ChangeLog[[#This Row],[Games]]="Commonweatlh Games",'SNOC CW Games'!$A:$A,'SNOC AG'!$A:$A))),ChangeLog[[#This Row],[Orig Row]]),""))</f>
        <v>Anthony Lim</v>
      </c>
      <c r="F390" s="122">
        <v>1995</v>
      </c>
      <c r="G390" s="121" t="s">
        <v>8003</v>
      </c>
      <c r="H390" s="123" t="s">
        <v>8170</v>
      </c>
      <c r="I390" s="124" t="str" cm="1">
        <f t="array" ref="I39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390" s="124" t="str" cm="1">
        <f t="array" ref="J39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16 Ball Rotation</v>
      </c>
      <c r="K390" s="124" t="str" cm="1">
        <f t="array" ref="K39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0" s="125" t="str">
        <f>IFERROR(IF(INDEX('Consolidated Games'!$D:$D,MATCH(ChangeLog[[#This Row],[ROW_ID]],'Consolidated Games'!$T:$T,0))="","",INDEX('Consolidated Games'!$D:$D,MATCH(ChangeLog[[#This Row],[ROW_ID]],'Consolidated Games'!$T:$T,0))),"")</f>
        <v/>
      </c>
      <c r="M390" s="125" t="str">
        <f>IFERROR(IF(INDEX('Consolidated Games'!$E:$E,MATCH(ChangeLog[[#This Row],[ROW_ID]],'Consolidated Games'!$T:$T,0))="","",INDEX('Consolidated Games'!$E:$E,MATCH(ChangeLog[[#This Row],[ROW_ID]],'Consolidated Games'!$T:$T,0))),"")</f>
        <v/>
      </c>
      <c r="N390" s="125" t="str" cm="1">
        <f t="array" ref="N390">IF(NOT(ISNUMBER(ChangeLog[[#This Row],[Clean Row]])),"",IFERROR(IF(INDEX('Consolidated Games'!$G:$G,ChangeLog[[#This Row],[Clean Row]])="","",INDEX('Consolidated Games'!$G:$G,ChangeLog[[#This Row],[Clean Row]])),""))</f>
        <v/>
      </c>
      <c r="O390" s="125" t="str">
        <f>IFERROR(IF(INDEX('Consolidated Games'!$M:$M,MATCH(ChangeLog[[#This Row],[ROW_ID]],'Consolidated Games'!$T:$T,0))="","",INDEX('Consolidated Games'!$M:$M,MATCH(ChangeLog[[#This Row],[ROW_ID]],'Consolidated Games'!$T:$T,0))),"")</f>
        <v/>
      </c>
      <c r="P390" s="122" t="str" cm="1">
        <f t="array" ref="P390">IF(NOT(ISNUMBER(ChangeLog[[#This Row],[Clean Row]])),"",IFERROR(IF(INDEX('Consolidated Games'!$J:$J,ChangeLog[[#This Row],[Clean Row]])="","",INDEX('Consolidated Games'!$J:$J,ChangeLog[[#This Row],[Clean Row]])),""))</f>
        <v/>
      </c>
      <c r="Q390" s="122">
        <v>1557</v>
      </c>
      <c r="R390" s="122" t="str">
        <f>IFERROR(MATCH(T390,'Consolidated Games'!$T:$T,0),"—")</f>
        <v>—</v>
      </c>
      <c r="S390" s="122"/>
      <c r="T390" s="122"/>
    </row>
    <row r="391" spans="1:20" x14ac:dyDescent="0.25">
      <c r="A391" s="127">
        <v>387</v>
      </c>
      <c r="B391" s="122" t="s">
        <v>7980</v>
      </c>
      <c r="C391" s="122"/>
      <c r="D391" s="128" t="s">
        <v>12686</v>
      </c>
      <c r="E391" s="122" t="str" cm="1">
        <f t="array" ref="E391">IF(NOT(ISNUMBER(ChangeLog[[#This Row],[Orig Row]])),"",IFERROR(INDEX(IF(ChangeLog[[#This Row],[Games]]="SEA Games",'SNOC SEAG'!$A:$A,IF(ChangeLog[[#This Row],[Games]]="Olympic Games",'SNOC OG'!$A:$A,IF(ChangeLog[[#This Row],[Games]]="Commonweatlh Games",'SNOC CW Games'!$A:$A,'SNOC AG'!$A:$A))),ChangeLog[[#This Row],[Orig Row]]),""))</f>
        <v>Chua Hock Chin</v>
      </c>
      <c r="F391" s="122">
        <v>1995</v>
      </c>
      <c r="G391" s="121" t="s">
        <v>8003</v>
      </c>
      <c r="H391" s="123" t="s">
        <v>8170</v>
      </c>
      <c r="I391" s="124" t="str" cm="1">
        <f t="array" ref="I39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Billiards &amp; _x000D_
 Snooker</v>
      </c>
      <c r="J391" s="124" t="str" cm="1">
        <f t="array" ref="J39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17 Ball Rotation</v>
      </c>
      <c r="K391" s="124" t="str" cm="1">
        <f t="array" ref="K39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1" s="125" t="str">
        <f>IFERROR(IF(INDEX('Consolidated Games'!$D:$D,MATCH(ChangeLog[[#This Row],[ROW_ID]],'Consolidated Games'!$T:$T,0))="","",INDEX('Consolidated Games'!$D:$D,MATCH(ChangeLog[[#This Row],[ROW_ID]],'Consolidated Games'!$T:$T,0))),"")</f>
        <v/>
      </c>
      <c r="M391" s="125" t="str">
        <f>IFERROR(IF(INDEX('Consolidated Games'!$E:$E,MATCH(ChangeLog[[#This Row],[ROW_ID]],'Consolidated Games'!$T:$T,0))="","",INDEX('Consolidated Games'!$E:$E,MATCH(ChangeLog[[#This Row],[ROW_ID]],'Consolidated Games'!$T:$T,0))),"")</f>
        <v/>
      </c>
      <c r="N391" s="125" t="str" cm="1">
        <f t="array" ref="N391">IF(NOT(ISNUMBER(ChangeLog[[#This Row],[Clean Row]])),"",IFERROR(IF(INDEX('Consolidated Games'!$G:$G,ChangeLog[[#This Row],[Clean Row]])="","",INDEX('Consolidated Games'!$G:$G,ChangeLog[[#This Row],[Clean Row]])),""))</f>
        <v/>
      </c>
      <c r="O391" s="125" t="str">
        <f>IFERROR(IF(INDEX('Consolidated Games'!$M:$M,MATCH(ChangeLog[[#This Row],[ROW_ID]],'Consolidated Games'!$T:$T,0))="","",INDEX('Consolidated Games'!$M:$M,MATCH(ChangeLog[[#This Row],[ROW_ID]],'Consolidated Games'!$T:$T,0))),"")</f>
        <v/>
      </c>
      <c r="P391" s="122" t="str" cm="1">
        <f t="array" ref="P391">IF(NOT(ISNUMBER(ChangeLog[[#This Row],[Clean Row]])),"",IFERROR(IF(INDEX('Consolidated Games'!$J:$J,ChangeLog[[#This Row],[Clean Row]])="","",INDEX('Consolidated Games'!$J:$J,ChangeLog[[#This Row],[Clean Row]])),""))</f>
        <v/>
      </c>
      <c r="Q391" s="122">
        <v>1559</v>
      </c>
      <c r="R391" s="122" t="str">
        <f>IFERROR(MATCH(T391,'Consolidated Games'!$T:$T,0),"—")</f>
        <v>—</v>
      </c>
      <c r="S391" s="122"/>
      <c r="T391" s="122"/>
    </row>
    <row r="392" spans="1:20" ht="31.5" x14ac:dyDescent="0.25">
      <c r="A392" s="120">
        <v>388</v>
      </c>
      <c r="B392" s="122" t="s">
        <v>1</v>
      </c>
      <c r="C392" s="122"/>
      <c r="D392" s="128" t="s">
        <v>12686</v>
      </c>
      <c r="E392" s="123" t="str" cm="1">
        <f t="array" ref="E392">IF(NOT(ISNUMBER(ChangeLog[[#This Row],[Orig Row]])),"",IFERROR(INDEX(IF(ChangeLog[[#This Row],[Games]]="SEA Games",'SNOC SEAG'!$A:$A,IF(ChangeLog[[#This Row],[Games]]="Olympic Games",'SNOC OG'!$A:$A,IF(ChangeLog[[#This Row],[Games]]="Commonweatlh Games",'SNOC CW Games'!$A:$A,'SNOC AG'!$A:$A))),ChangeLog[[#This Row],[Orig Row]]),""))</f>
        <v/>
      </c>
      <c r="F392" s="122">
        <v>2003</v>
      </c>
      <c r="G392" s="121" t="s">
        <v>11297</v>
      </c>
      <c r="H392" s="123" t="s">
        <v>11298</v>
      </c>
      <c r="I392" s="124" t="str" cm="1">
        <f t="array" ref="I39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
      </c>
      <c r="J392" s="124" t="str" cm="1">
        <f t="array" ref="J39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2" s="124" t="str" cm="1">
        <f t="array" ref="K39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
      </c>
      <c r="L392" s="125" t="str">
        <f>IFERROR(IF(INDEX('Consolidated Games'!$D:$D,MATCH(ChangeLog[[#This Row],[ROW_ID]],'Consolidated Games'!$T:$T,0))="","",INDEX('Consolidated Games'!$D:$D,MATCH(ChangeLog[[#This Row],[ROW_ID]],'Consolidated Games'!$T:$T,0))),"")</f>
        <v>CUESPORTS</v>
      </c>
      <c r="M392" s="125" t="str">
        <f>IFERROR(IF(INDEX('Consolidated Games'!$E:$E,MATCH(ChangeLog[[#This Row],[ROW_ID]],'Consolidated Games'!$T:$T,0))="","",INDEX('Consolidated Games'!$E:$E,MATCH(ChangeLog[[#This Row],[ROW_ID]],'Consolidated Games'!$T:$T,0))),"")</f>
        <v>POOL</v>
      </c>
      <c r="N392" s="125" t="str" cm="1">
        <f t="array" ref="N392">IF(NOT(ISNUMBER(ChangeLog[[#This Row],[Clean Row]])),"",IFERROR(IF(INDEX('Consolidated Games'!$G:$G,ChangeLog[[#This Row],[Clean Row]])="","",INDEX('Consolidated Games'!$G:$G,ChangeLog[[#This Row],[Clean Row]])),""))</f>
        <v>15-BALL ROTATION TEAM</v>
      </c>
      <c r="O392" s="125" t="str">
        <f>IFERROR(IF(INDEX('Consolidated Games'!$M:$M,MATCH(ChangeLog[[#This Row],[ROW_ID]],'Consolidated Games'!$T:$T,0))="","",INDEX('Consolidated Games'!$M:$M,MATCH(ChangeLog[[#This Row],[ROW_ID]],'Consolidated Games'!$T:$T,0))),"")</f>
        <v>BRONZE</v>
      </c>
      <c r="P392" s="122" t="str" cm="1">
        <f t="array" ref="P392">IF(NOT(ISNUMBER(ChangeLog[[#This Row],[Clean Row]])),"",IFERROR(IF(INDEX('Consolidated Games'!$J:$J,ChangeLog[[#This Row],[Clean Row]])="","",INDEX('Consolidated Games'!$J:$J,ChangeLog[[#This Row],[Clean Row]])),""))</f>
        <v>FREDDIE SOH
ANTHONY LIM
CHUA HOCK CHIN
TAN TIONG BOON</v>
      </c>
      <c r="Q392" s="122"/>
      <c r="R392" s="126">
        <f>IFERROR(MATCH(T392,'Consolidated Games'!$T:$T,0),"—")</f>
        <v>2285</v>
      </c>
      <c r="S392" s="122"/>
      <c r="T392" s="122">
        <v>2286</v>
      </c>
    </row>
    <row r="393" spans="1:20" ht="63" x14ac:dyDescent="0.25">
      <c r="A393" s="120">
        <v>389</v>
      </c>
      <c r="B393" s="122" t="s">
        <v>1</v>
      </c>
      <c r="C393" s="122"/>
      <c r="D393" s="128" t="s">
        <v>12686</v>
      </c>
      <c r="E393" s="123" t="str" cm="1">
        <f t="array" ref="E393">IF(NOT(ISNUMBER(ChangeLog[[#This Row],[Orig Row]])),"",IFERROR(INDEX(IF(ChangeLog[[#This Row],[Games]]="SEA Games",'SNOC SEAG'!$A:$A,IF(ChangeLog[[#This Row],[Games]]="Olympic Games",'SNOC OG'!$A:$A,IF(ChangeLog[[#This Row],[Games]]="Commonweatlh Games",'SNOC CW Games'!$A:$A,'SNOC AG'!$A:$A))),ChangeLog[[#This Row],[Orig Row]]),""))</f>
        <v>Geraldine Lee Wei Ling  _x000D_
 Andrea Chen Jiewen _x000D_
 Wilona Lee Yang Jing _x000D_
 Annabelle Ng Xiangru</v>
      </c>
      <c r="F393" s="122">
        <v>2011</v>
      </c>
      <c r="G393" s="121" t="s">
        <v>11300</v>
      </c>
      <c r="H393" s="123" t="s">
        <v>11301</v>
      </c>
      <c r="I393" s="124" t="str" cm="1">
        <f t="array" ref="I39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Canoe</v>
      </c>
      <c r="J393" s="124" t="str" cm="1">
        <f t="array" ref="J39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Women's K4 200M</v>
      </c>
      <c r="K393" s="124" t="str" cm="1">
        <f t="array" ref="K39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93" s="125" t="str">
        <f>IFERROR(IF(INDEX('Consolidated Games'!$D:$D,MATCH(ChangeLog[[#This Row],[ROW_ID]],'Consolidated Games'!$T:$T,0))="","",INDEX('Consolidated Games'!$D:$D,MATCH(ChangeLog[[#This Row],[ROW_ID]],'Consolidated Games'!$T:$T,0))),"")</f>
        <v>CANOEING</v>
      </c>
      <c r="M393" s="125" t="str">
        <f>IFERROR(IF(INDEX('Consolidated Games'!$E:$E,MATCH(ChangeLog[[#This Row],[ROW_ID]],'Consolidated Games'!$T:$T,0))="","",INDEX('Consolidated Games'!$E:$E,MATCH(ChangeLog[[#This Row],[ROW_ID]],'Consolidated Games'!$T:$T,0))),"")</f>
        <v>CANOE SPRINT</v>
      </c>
      <c r="N393" s="125" t="str" cm="1">
        <f t="array" ref="N393">IF(NOT(ISNUMBER(ChangeLog[[#This Row],[Clean Row]])),"",IFERROR(IF(INDEX('Consolidated Games'!$G:$G,ChangeLog[[#This Row],[Clean Row]])="","",INDEX('Consolidated Games'!$G:$G,ChangeLog[[#This Row],[Clean Row]])),""))</f>
        <v>KAYAK FOUR 500M</v>
      </c>
      <c r="O393" s="125" t="str">
        <f>IFERROR(IF(INDEX('Consolidated Games'!$M:$M,MATCH(ChangeLog[[#This Row],[ROW_ID]],'Consolidated Games'!$T:$T,0))="","",INDEX('Consolidated Games'!$M:$M,MATCH(ChangeLog[[#This Row],[ROW_ID]],'Consolidated Games'!$T:$T,0))),"")</f>
        <v>SILVER</v>
      </c>
      <c r="P393" s="122" t="str" cm="1">
        <f t="array" ref="P393">IF(NOT(ISNUMBER(ChangeLog[[#This Row],[Clean Row]])),"",IFERROR(IF(INDEX('Consolidated Games'!$J:$J,ChangeLog[[#This Row],[Clean Row]])="","",INDEX('Consolidated Games'!$J:$J,ChangeLog[[#This Row],[Clean Row]])),""))</f>
        <v>GERALDINE LEE WEI LING  
 ANDREA CHEN JIEWEN 
 WILONA LEE YANG JING 
 ANNABELLE NG XIANGRU</v>
      </c>
      <c r="Q393" s="122">
        <v>2584</v>
      </c>
      <c r="R393" s="126">
        <f>IFERROR(MATCH(T393,'Consolidated Games'!$T:$T,0),"—")</f>
        <v>3181</v>
      </c>
      <c r="S393" s="122"/>
      <c r="T393" s="122">
        <v>3183</v>
      </c>
    </row>
    <row r="394" spans="1:20" ht="31.5" x14ac:dyDescent="0.25">
      <c r="A394" s="120">
        <v>390</v>
      </c>
      <c r="B394" s="122" t="s">
        <v>1</v>
      </c>
      <c r="C394" s="122"/>
      <c r="D394" s="122" t="s">
        <v>12687</v>
      </c>
      <c r="E394" s="122" t="str" cm="1">
        <f t="array" ref="E394">IF(NOT(ISNUMBER(ChangeLog[[#This Row],[Orig Row]])),"",IFERROR(INDEX(IF(ChangeLog[[#This Row],[Games]]="SEA Games",'SNOC SEAG'!$A:$A,IF(ChangeLog[[#This Row],[Games]]="Olympic Games",'SNOC OG'!$A:$A,IF(ChangeLog[[#This Row],[Games]]="Commonweatlh Games",'SNOC CW Games'!$A:$A,'SNOC AG'!$A:$A))),ChangeLog[[#This Row],[Orig Row]]),""))</f>
        <v>Lon bin Mohamed Noor</v>
      </c>
      <c r="F394" s="122">
        <v>1952</v>
      </c>
      <c r="G394" s="121" t="s">
        <v>11300</v>
      </c>
      <c r="H394" s="123" t="s">
        <v>12689</v>
      </c>
      <c r="I394" s="124" t="str" cm="1">
        <f t="array" ref="I39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94" s="124" t="str" cm="1">
        <f t="array" ref="J39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Dantamweight (54.55KG)</v>
      </c>
      <c r="K394" s="124" t="str" cm="1">
        <f t="array" ref="K39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8th/19</v>
      </c>
      <c r="L394" s="125" t="str">
        <f>IFERROR(IF(INDEX('Consolidated Games'!$D:$D,MATCH(ChangeLog[[#This Row],[ROW_ID]],'Consolidated Games'!$T:$T,0))="","",INDEX('Consolidated Games'!$D:$D,MATCH(ChangeLog[[#This Row],[ROW_ID]],'Consolidated Games'!$T:$T,0))),"")</f>
        <v>WEIGHTLIFTING</v>
      </c>
      <c r="M394" s="125" t="str">
        <f>IFERROR(IF(INDEX('Consolidated Games'!$E:$E,MATCH(ChangeLog[[#This Row],[ROW_ID]],'Consolidated Games'!$T:$T,0))="","",INDEX('Consolidated Games'!$E:$E,MATCH(ChangeLog[[#This Row],[ROW_ID]],'Consolidated Games'!$T:$T,0))),"")</f>
        <v>WEIGHTLIFTING</v>
      </c>
      <c r="N394" s="125" t="str" cm="1">
        <f t="array" ref="N394">IF(NOT(ISNUMBER(ChangeLog[[#This Row],[Clean Row]])),"",IFERROR(IF(INDEX('Consolidated Games'!$G:$G,ChangeLog[[#This Row],[Clean Row]])="","",INDEX('Consolidated Games'!$G:$G,ChangeLog[[#This Row],[Clean Row]])),""))</f>
        <v>BANTAMWEIGHT</v>
      </c>
      <c r="O394" s="125" t="str">
        <f>IFERROR(IF(INDEX('Consolidated Games'!$M:$M,MATCH(ChangeLog[[#This Row],[ROW_ID]],'Consolidated Games'!$T:$T,0))="","",INDEX('Consolidated Games'!$M:$M,MATCH(ChangeLog[[#This Row],[ROW_ID]],'Consolidated Games'!$T:$T,0))),"")</f>
        <v/>
      </c>
      <c r="P394" s="122" t="str" cm="1">
        <f t="array" ref="P394">IF(NOT(ISNUMBER(ChangeLog[[#This Row],[Clean Row]])),"",IFERROR(IF(INDEX('Consolidated Games'!$J:$J,ChangeLog[[#This Row],[Clean Row]])="","",INDEX('Consolidated Games'!$J:$J,ChangeLog[[#This Row],[Clean Row]])),""))</f>
        <v>LON BIN MOHAMED NOOR</v>
      </c>
      <c r="Q394" s="122">
        <v>11</v>
      </c>
      <c r="R394" s="126">
        <f>IFERROR(MATCH(T394,'Consolidated Games'!$T:$T,0),"—")</f>
        <v>362</v>
      </c>
      <c r="S394" s="122"/>
      <c r="T394" s="122">
        <v>353</v>
      </c>
    </row>
    <row r="395" spans="1:20" ht="31.5" x14ac:dyDescent="0.25">
      <c r="A395" s="120">
        <v>391</v>
      </c>
      <c r="B395" s="122" t="s">
        <v>1</v>
      </c>
      <c r="C395" s="122"/>
      <c r="D395" s="122" t="s">
        <v>12687</v>
      </c>
      <c r="E395" s="122" t="str" cm="1">
        <f t="array" ref="E395">IF(NOT(ISNUMBER(ChangeLog[[#This Row],[Orig Row]])),"",IFERROR(INDEX(IF(ChangeLog[[#This Row],[Games]]="SEA Games",'SNOC SEAG'!$A:$A,IF(ChangeLog[[#This Row],[Games]]="Olympic Games",'SNOC OG'!$A:$A,IF(ChangeLog[[#This Row],[Games]]="Commonweatlh Games",'SNOC CW Games'!$A:$A,'SNOC AG'!$A:$A))),ChangeLog[[#This Row],[Orig Row]]),""))</f>
        <v>Syed Abdul Kadir</v>
      </c>
      <c r="F395" s="122">
        <v>1972</v>
      </c>
      <c r="G395" s="121" t="s">
        <v>12688</v>
      </c>
      <c r="H395" s="123" t="s">
        <v>12691</v>
      </c>
      <c r="I395" s="124" t="str" cm="1">
        <f t="array" ref="I395">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395" s="124" t="str" cm="1">
        <f t="array" ref="J395">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Unknown</v>
      </c>
      <c r="K395" s="124" t="str" cm="1">
        <f t="array" ref="K395">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Round 1: Defeated Gaetano Curcetti, Round 2: Lost to Rafael Carbonell</v>
      </c>
      <c r="L395" s="125" t="str">
        <f>IFERROR(IF(INDEX('Consolidated Games'!$D:$D,MATCH(ChangeLog[[#This Row],[ROW_ID]],'Consolidated Games'!$T:$T,0))="","",INDEX('Consolidated Games'!$D:$D,MATCH(ChangeLog[[#This Row],[ROW_ID]],'Consolidated Games'!$T:$T,0))),"")</f>
        <v>BOXING</v>
      </c>
      <c r="M395" s="125" t="str">
        <f>IFERROR(IF(INDEX('Consolidated Games'!$E:$E,MATCH(ChangeLog[[#This Row],[ROW_ID]],'Consolidated Games'!$T:$T,0))="","",INDEX('Consolidated Games'!$E:$E,MATCH(ChangeLog[[#This Row],[ROW_ID]],'Consolidated Games'!$T:$T,0))),"")</f>
        <v>BOXING</v>
      </c>
      <c r="N395" s="125" t="str" cm="1">
        <f t="array" ref="N395">IF(NOT(ISNUMBER(ChangeLog[[#This Row],[Clean Row]])),"",IFERROR(IF(INDEX('Consolidated Games'!$G:$G,ChangeLog[[#This Row],[Clean Row]])="","",INDEX('Consolidated Games'!$G:$G,ChangeLog[[#This Row],[Clean Row]])),""))</f>
        <v>49KG</v>
      </c>
      <c r="O395" s="125" t="str">
        <f>IFERROR(IF(INDEX('Consolidated Games'!$M:$M,MATCH(ChangeLog[[#This Row],[ROW_ID]],'Consolidated Games'!$T:$T,0))="","",INDEX('Consolidated Games'!$M:$M,MATCH(ChangeLog[[#This Row],[ROW_ID]],'Consolidated Games'!$T:$T,0))),"")</f>
        <v/>
      </c>
      <c r="P395" s="122" t="str" cm="1">
        <f t="array" ref="P395">IF(NOT(ISNUMBER(ChangeLog[[#This Row],[Clean Row]])),"",IFERROR(IF(INDEX('Consolidated Games'!$J:$J,ChangeLog[[#This Row],[Clean Row]])="","",INDEX('Consolidated Games'!$J:$J,ChangeLog[[#This Row],[Clean Row]])),""))</f>
        <v>SYED ABDUL KADIR</v>
      </c>
      <c r="Q395" s="122">
        <v>98</v>
      </c>
      <c r="R395" s="126">
        <f>IFERROR(MATCH(T395,'Consolidated Games'!$T:$T,0),"—")</f>
        <v>431</v>
      </c>
      <c r="S395" s="122"/>
      <c r="T395" s="122">
        <v>422</v>
      </c>
    </row>
    <row r="396" spans="1:20" ht="47.25" x14ac:dyDescent="0.25">
      <c r="A396" s="127">
        <v>392</v>
      </c>
      <c r="B396" s="122" t="s">
        <v>7980</v>
      </c>
      <c r="C396" s="122"/>
      <c r="D396" s="122" t="s">
        <v>12687</v>
      </c>
      <c r="E396" s="122" t="str" cm="1">
        <f t="array" ref="E396">IF(NOT(ISNUMBER(ChangeLog[[#This Row],[Orig Row]])),"",IFERROR(INDEX(IF(ChangeLog[[#This Row],[Games]]="SEA Games",'SNOC SEAG'!$A:$A,IF(ChangeLog[[#This Row],[Games]]="Olympic Games",'SNOC OG'!$A:$A,IF(ChangeLog[[#This Row],[Games]]="Commonweatlh Games",'SNOC CW Games'!$A:$A,'SNOC AG'!$A:$A))),ChangeLog[[#This Row],[Orig Row]]),""))</f>
        <v>Sng Ju Wei</v>
      </c>
      <c r="F396" s="122">
        <v>2000</v>
      </c>
      <c r="G396" s="121" t="s">
        <v>8003</v>
      </c>
      <c r="H396" s="123" t="s">
        <v>12692</v>
      </c>
      <c r="I396" s="124" t="str" cm="1">
        <f t="array" ref="I396">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Swimming</v>
      </c>
      <c r="J396" s="124" t="str" cm="1">
        <f t="array" ref="J396">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400M Freestyle, 4x200M Freestyle, 4x100M Medley</v>
      </c>
      <c r="K396" s="124" t="str" cm="1">
        <f t="array" ref="K396">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4:01.34 (37th/46), 7:54.19, 3:59.51</v>
      </c>
      <c r="L396" s="125" t="str">
        <f>IFERROR(IF(INDEX('Consolidated Games'!$D:$D,MATCH(ChangeLog[[#This Row],[ROW_ID]],'Consolidated Games'!$T:$T,0))="","",INDEX('Consolidated Games'!$D:$D,MATCH(ChangeLog[[#This Row],[ROW_ID]],'Consolidated Games'!$T:$T,0))),"")</f>
        <v/>
      </c>
      <c r="M396" s="125" t="str">
        <f>IFERROR(IF(INDEX('Consolidated Games'!$E:$E,MATCH(ChangeLog[[#This Row],[ROW_ID]],'Consolidated Games'!$T:$T,0))="","",INDEX('Consolidated Games'!$E:$E,MATCH(ChangeLog[[#This Row],[ROW_ID]],'Consolidated Games'!$T:$T,0))),"")</f>
        <v/>
      </c>
      <c r="N396" s="125" t="str" cm="1">
        <f t="array" ref="N396">IF(NOT(ISNUMBER(ChangeLog[[#This Row],[Clean Row]])),"",IFERROR(IF(INDEX('Consolidated Games'!$G:$G,ChangeLog[[#This Row],[Clean Row]])="","",INDEX('Consolidated Games'!$G:$G,ChangeLog[[#This Row],[Clean Row]])),""))</f>
        <v/>
      </c>
      <c r="O396" s="125" t="str">
        <f>IFERROR(IF(INDEX('Consolidated Games'!$M:$M,MATCH(ChangeLog[[#This Row],[ROW_ID]],'Consolidated Games'!$T:$T,0))="","",INDEX('Consolidated Games'!$M:$M,MATCH(ChangeLog[[#This Row],[ROW_ID]],'Consolidated Games'!$T:$T,0))),"")</f>
        <v/>
      </c>
      <c r="P396" s="122" t="str" cm="1">
        <f t="array" ref="P396">IF(NOT(ISNUMBER(ChangeLog[[#This Row],[Clean Row]])),"",IFERROR(IF(INDEX('Consolidated Games'!$J:$J,ChangeLog[[#This Row],[Clean Row]])="","",INDEX('Consolidated Games'!$J:$J,ChangeLog[[#This Row],[Clean Row]])),""))</f>
        <v/>
      </c>
      <c r="Q396" s="122">
        <v>152</v>
      </c>
      <c r="R396" s="122" t="str">
        <f>IFERROR(MATCH(T396,'Consolidated Games'!$T:$T,0),"—")</f>
        <v>—</v>
      </c>
      <c r="S396" s="122"/>
      <c r="T396" s="122"/>
    </row>
    <row r="397" spans="1:20" ht="31.5" x14ac:dyDescent="0.25">
      <c r="A397" s="120">
        <v>393</v>
      </c>
      <c r="B397" s="122" t="s">
        <v>1</v>
      </c>
      <c r="C397" s="122"/>
      <c r="D397" s="122" t="s">
        <v>12687</v>
      </c>
      <c r="E397" s="122" t="str" cm="1">
        <f t="array" ref="E397">IF(NOT(ISNUMBER(ChangeLog[[#This Row],[Orig Row]])),"",IFERROR(INDEX(IF(ChangeLog[[#This Row],[Games]]="SEA Games",'SNOC SEAG'!$A:$A,IF(ChangeLog[[#This Row],[Games]]="Olympic Games",'SNOC OG'!$A:$A,IF(ChangeLog[[#This Row],[Games]]="Commonweatlh Games",'SNOC CW Games'!$A:$A,'SNOC AG'!$A:$A))),ChangeLog[[#This Row],[Orig Row]]),""))</f>
        <v>Helena Wong</v>
      </c>
      <c r="F397" s="122">
        <v>2012</v>
      </c>
      <c r="G397" s="121" t="s">
        <v>12688</v>
      </c>
      <c r="H397" s="123" t="s">
        <v>12690</v>
      </c>
      <c r="I397" s="124" t="str" cm="1">
        <f t="array" ref="I397">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Weightlifting</v>
      </c>
      <c r="J397" s="124" t="str" cm="1">
        <f t="array" ref="J397">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61KG for Snatch &amp; 73KG for Clean and Jerk</v>
      </c>
      <c r="K397" s="124" t="str" cm="1">
        <f t="array" ref="K397">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Lifted 134KG (7th in Grp B, Overall 15th/18)</v>
      </c>
      <c r="L397" s="125" t="str">
        <f>IFERROR(IF(INDEX('Consolidated Games'!$D:$D,MATCH(ChangeLog[[#This Row],[ROW_ID]],'Consolidated Games'!$T:$T,0))="","",INDEX('Consolidated Games'!$D:$D,MATCH(ChangeLog[[#This Row],[ROW_ID]],'Consolidated Games'!$T:$T,0))),"")</f>
        <v>WEIGHTLIFTING</v>
      </c>
      <c r="M397" s="125" t="str">
        <f>IFERROR(IF(INDEX('Consolidated Games'!$E:$E,MATCH(ChangeLog[[#This Row],[ROW_ID]],'Consolidated Games'!$T:$T,0))="","",INDEX('Consolidated Games'!$E:$E,MATCH(ChangeLog[[#This Row],[ROW_ID]],'Consolidated Games'!$T:$T,0))),"")</f>
        <v>WEIGHTLIFTING</v>
      </c>
      <c r="N397" s="125" t="str" cm="1">
        <f t="array" ref="N397">IF(NOT(ISNUMBER(ChangeLog[[#This Row],[Clean Row]])),"",IFERROR(IF(INDEX('Consolidated Games'!$G:$G,ChangeLog[[#This Row],[Clean Row]])="","",INDEX('Consolidated Games'!$G:$G,ChangeLog[[#This Row],[Clean Row]])),""))</f>
        <v>53KG</v>
      </c>
      <c r="O397" s="125" t="str">
        <f>IFERROR(IF(INDEX('Consolidated Games'!$M:$M,MATCH(ChangeLog[[#This Row],[ROW_ID]],'Consolidated Games'!$T:$T,0))="","",INDEX('Consolidated Games'!$M:$M,MATCH(ChangeLog[[#This Row],[ROW_ID]],'Consolidated Games'!$T:$T,0))),"")</f>
        <v/>
      </c>
      <c r="P397" s="122" t="str" cm="1">
        <f t="array" ref="P397">IF(NOT(ISNUMBER(ChangeLog[[#This Row],[Clean Row]])),"",IFERROR(IF(INDEX('Consolidated Games'!$J:$J,ChangeLog[[#This Row],[Clean Row]])="","",INDEX('Consolidated Games'!$J:$J,ChangeLog[[#This Row],[Clean Row]])),""))</f>
        <v>HELENA WONG</v>
      </c>
      <c r="Q397" s="122">
        <v>231</v>
      </c>
      <c r="R397" s="126">
        <f>IFERROR(MATCH(T397,'Consolidated Games'!$T:$T,0),"—")</f>
        <v>622</v>
      </c>
      <c r="S397" s="122"/>
      <c r="T397" s="122">
        <v>614</v>
      </c>
    </row>
    <row r="398" spans="1:20" x14ac:dyDescent="0.25">
      <c r="A398" s="120">
        <v>394</v>
      </c>
      <c r="B398" s="122" t="s">
        <v>1</v>
      </c>
      <c r="C398" s="122"/>
      <c r="D398" s="122" t="s">
        <v>12686</v>
      </c>
      <c r="E398" s="122" t="str" cm="1">
        <f t="array" ref="E398">IF(NOT(ISNUMBER(ChangeLog[[#This Row],[Orig Row]])),"",IFERROR(INDEX(IF(ChangeLog[[#This Row],[Games]]="SEA Games",'SNOC SEAG'!$A:$A,IF(ChangeLog[[#This Row],[Games]]="Olympic Games",'SNOC OG'!$A:$A,IF(ChangeLog[[#This Row],[Games]]="Commonweatlh Games",'SNOC CW Games'!$A:$A,'SNOC AG'!$A:$A))),ChangeLog[[#This Row],[Orig Row]]),""))</f>
        <v>Singapore</v>
      </c>
      <c r="F398" s="122">
        <v>1975</v>
      </c>
      <c r="G398" s="121" t="s">
        <v>11300</v>
      </c>
      <c r="H398" s="123" t="s">
        <v>12729</v>
      </c>
      <c r="I398" s="124" t="str" cm="1">
        <f t="array" ref="I398">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Cycling</v>
      </c>
      <c r="J398" s="124" t="str" cm="1">
        <f t="array" ref="J398">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170m Massed Start Team</v>
      </c>
      <c r="K398" s="124" t="str" cm="1">
        <f t="array" ref="K398">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398" s="125" t="str">
        <f>IFERROR(IF(INDEX('Consolidated Games'!$D:$D,MATCH(ChangeLog[[#This Row],[ROW_ID]],'Consolidated Games'!$T:$T,0))="","",INDEX('Consolidated Games'!$D:$D,MATCH(ChangeLog[[#This Row],[ROW_ID]],'Consolidated Games'!$T:$T,0))),"")</f>
        <v>CYCLING</v>
      </c>
      <c r="M398" s="125" t="str">
        <f>IFERROR(IF(INDEX('Consolidated Games'!$E:$E,MATCH(ChangeLog[[#This Row],[ROW_ID]],'Consolidated Games'!$T:$T,0))="","",INDEX('Consolidated Games'!$E:$E,MATCH(ChangeLog[[#This Row],[ROW_ID]],'Consolidated Games'!$T:$T,0))),"")</f>
        <v>TRACK</v>
      </c>
      <c r="N398" s="125" t="str" cm="1">
        <f t="array" ref="N398">IF(NOT(ISNUMBER(ChangeLog[[#This Row],[Clean Row]])),"",IFERROR(IF(INDEX('Consolidated Games'!$G:$G,ChangeLog[[#This Row],[Clean Row]])="","",INDEX('Consolidated Games'!$G:$G,ChangeLog[[#This Row],[Clean Row]])),""))</f>
        <v>170KM MASSED START TEAM</v>
      </c>
      <c r="O398" s="125" t="str">
        <f>IFERROR(IF(INDEX('Consolidated Games'!$M:$M,MATCH(ChangeLog[[#This Row],[ROW_ID]],'Consolidated Games'!$T:$T,0))="","",INDEX('Consolidated Games'!$M:$M,MATCH(ChangeLog[[#This Row],[ROW_ID]],'Consolidated Games'!$T:$T,0))),"")</f>
        <v>SILVER</v>
      </c>
      <c r="P398" s="122" t="str" cm="1">
        <f t="array" ref="P398">IF(NOT(ISNUMBER(ChangeLog[[#This Row],[Clean Row]])),"",IFERROR(IF(INDEX('Consolidated Games'!$J:$J,ChangeLog[[#This Row],[Clean Row]])="","",INDEX('Consolidated Games'!$J:$J,ChangeLog[[#This Row],[Clean Row]])),""))</f>
        <v>SINGAPORE</v>
      </c>
      <c r="Q398" s="122">
        <v>600</v>
      </c>
      <c r="R398" s="122">
        <f>IFERROR(MATCH(T398,'Consolidated Games'!$T:$T,0),"—")</f>
        <v>8</v>
      </c>
      <c r="S398" s="122"/>
      <c r="T398" s="122">
        <v>1330</v>
      </c>
    </row>
    <row r="399" spans="1:20" ht="47.25" x14ac:dyDescent="0.25">
      <c r="A399" s="120">
        <v>395</v>
      </c>
      <c r="B399" s="122" t="s">
        <v>1</v>
      </c>
      <c r="C399" s="122"/>
      <c r="D399" s="122" t="s">
        <v>12686</v>
      </c>
      <c r="E399" s="122" t="str" cm="1">
        <f t="array" ref="E399">IF(NOT(ISNUMBER(ChangeLog[[#This Row],[Orig Row]])),"",IFERROR(INDEX(IF(ChangeLog[[#This Row],[Games]]="SEA Games",'SNOC SEAG'!$A:$A,IF(ChangeLog[[#This Row],[Games]]="Olympic Games",'SNOC OG'!$A:$A,IF(ChangeLog[[#This Row],[Games]]="Commonweatlh Games",'SNOC CW Games'!$A:$A,'SNOC AG'!$A:$A))),ChangeLog[[#This Row],[Orig Row]]),""))</f>
        <v>Singapore</v>
      </c>
      <c r="F399" s="122">
        <v>1965</v>
      </c>
      <c r="G399" s="121" t="s">
        <v>12688</v>
      </c>
      <c r="H399" s="123" t="s">
        <v>12738</v>
      </c>
      <c r="I399" s="124" t="str" cm="1">
        <f t="array" ref="I399">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399" s="124" t="str" cm="1">
        <f t="array" ref="J399">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399" s="124" t="str" cm="1">
        <f t="array" ref="K399">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399" s="125" t="str">
        <f>IFERROR(IF(INDEX('Consolidated Games'!$D:$D,MATCH(ChangeLog[[#This Row],[ROW_ID]],'Consolidated Games'!$T:$T,0))="","",INDEX('Consolidated Games'!$D:$D,MATCH(ChangeLog[[#This Row],[ROW_ID]],'Consolidated Games'!$T:$T,0))),"")</f>
        <v>BADMINTON</v>
      </c>
      <c r="M399" s="125" t="str">
        <f>IFERROR(IF(INDEX('Consolidated Games'!$E:$E,MATCH(ChangeLog[[#This Row],[ROW_ID]],'Consolidated Games'!$T:$T,0))="","",INDEX('Consolidated Games'!$E:$E,MATCH(ChangeLog[[#This Row],[ROW_ID]],'Consolidated Games'!$T:$T,0))),"")</f>
        <v>BADMINTON</v>
      </c>
      <c r="N399" s="125" t="str" cm="1">
        <f t="array" ref="N399">IF(NOT(ISNUMBER(ChangeLog[[#This Row],[Clean Row]])),"",IFERROR(IF(INDEX('Consolidated Games'!$G:$G,ChangeLog[[#This Row],[Clean Row]])="","",INDEX('Consolidated Games'!$G:$G,ChangeLog[[#This Row],[Clean Row]])),""))</f>
        <v>TEAM</v>
      </c>
      <c r="O399" s="125" t="str">
        <f>IFERROR(IF(INDEX('Consolidated Games'!$M:$M,MATCH(ChangeLog[[#This Row],[ROW_ID]],'Consolidated Games'!$T:$T,0))="","",INDEX('Consolidated Games'!$M:$M,MATCH(ChangeLog[[#This Row],[ROW_ID]],'Consolidated Games'!$T:$T,0))),"")</f>
        <v>BRONZE</v>
      </c>
      <c r="P399" s="122" t="str" cm="1">
        <f t="array" ref="P399">IF(NOT(ISNUMBER(ChangeLog[[#This Row],[Clean Row]])),"",IFERROR(IF(INDEX('Consolidated Games'!$J:$J,ChangeLog[[#This Row],[Clean Row]])="","",INDEX('Consolidated Games'!$J:$J,ChangeLog[[#This Row],[Clean Row]])),""))</f>
        <v>SINGAPORE</v>
      </c>
      <c r="Q399" s="122">
        <v>79</v>
      </c>
      <c r="R399" s="122">
        <f>IFERROR(MATCH(T399,'Consolidated Games'!$T:$T,0),"—")</f>
        <v>816</v>
      </c>
      <c r="S399" s="122"/>
      <c r="T399" s="122">
        <v>803</v>
      </c>
    </row>
    <row r="400" spans="1:20" ht="47.25" x14ac:dyDescent="0.25">
      <c r="A400" s="120">
        <v>396</v>
      </c>
      <c r="B400" s="122" t="s">
        <v>1</v>
      </c>
      <c r="C400" s="122"/>
      <c r="D400" s="122" t="s">
        <v>12686</v>
      </c>
      <c r="E400" s="122" t="str" cm="1">
        <f t="array" ref="E400">IF(NOT(ISNUMBER(ChangeLog[[#This Row],[Orig Row]])),"",IFERROR(INDEX(IF(ChangeLog[[#This Row],[Games]]="SEA Games",'SNOC SEAG'!$A:$A,IF(ChangeLog[[#This Row],[Games]]="Olympic Games",'SNOC OG'!$A:$A,IF(ChangeLog[[#This Row],[Games]]="Commonweatlh Games",'SNOC CW Games'!$A:$A,'SNOC AG'!$A:$A))),ChangeLog[[#This Row],[Orig Row]]),""))</f>
        <v>Singapore</v>
      </c>
      <c r="F400" s="122">
        <v>1965</v>
      </c>
      <c r="G400" s="121" t="s">
        <v>12688</v>
      </c>
      <c r="H400" s="123" t="s">
        <v>12739</v>
      </c>
      <c r="I400" s="124" t="str" cm="1">
        <f t="array" ref="I400">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Badminton</v>
      </c>
      <c r="J400" s="124" t="str" cm="1">
        <f t="array" ref="J400">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0" s="124" t="str" cm="1">
        <f t="array" ref="K400">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00" s="125" t="str">
        <f>IFERROR(IF(INDEX('Consolidated Games'!$D:$D,MATCH(ChangeLog[[#This Row],[ROW_ID]],'Consolidated Games'!$T:$T,0))="","",INDEX('Consolidated Games'!$D:$D,MATCH(ChangeLog[[#This Row],[ROW_ID]],'Consolidated Games'!$T:$T,0))),"")</f>
        <v>BADMINTON</v>
      </c>
      <c r="M400" s="125" t="str">
        <f>IFERROR(IF(INDEX('Consolidated Games'!$E:$E,MATCH(ChangeLog[[#This Row],[ROW_ID]],'Consolidated Games'!$T:$T,0))="","",INDEX('Consolidated Games'!$E:$E,MATCH(ChangeLog[[#This Row],[ROW_ID]],'Consolidated Games'!$T:$T,0))),"")</f>
        <v>BADMINTON</v>
      </c>
      <c r="N400" s="125" t="str" cm="1">
        <f t="array" ref="N400">IF(NOT(ISNUMBER(ChangeLog[[#This Row],[Clean Row]])),"",IFERROR(IF(INDEX('Consolidated Games'!$G:$G,ChangeLog[[#This Row],[Clean Row]])="","",INDEX('Consolidated Games'!$G:$G,ChangeLog[[#This Row],[Clean Row]])),""))</f>
        <v>TEAM</v>
      </c>
      <c r="O400" s="125" t="str">
        <f>IFERROR(IF(INDEX('Consolidated Games'!$M:$M,MATCH(ChangeLog[[#This Row],[ROW_ID]],'Consolidated Games'!$T:$T,0))="","",INDEX('Consolidated Games'!$M:$M,MATCH(ChangeLog[[#This Row],[ROW_ID]],'Consolidated Games'!$T:$T,0))),"")</f>
        <v>BRONZE</v>
      </c>
      <c r="P400" s="122" t="str" cm="1">
        <f t="array" ref="P400">IF(NOT(ISNUMBER(ChangeLog[[#This Row],[Clean Row]])),"",IFERROR(IF(INDEX('Consolidated Games'!$J:$J,ChangeLog[[#This Row],[Clean Row]])="","",INDEX('Consolidated Games'!$J:$J,ChangeLog[[#This Row],[Clean Row]])),""))</f>
        <v>SINGAPORE</v>
      </c>
      <c r="Q400" s="122">
        <v>80</v>
      </c>
      <c r="R400" s="122">
        <f>IFERROR(MATCH(T400,'Consolidated Games'!$T:$T,0),"—")</f>
        <v>817</v>
      </c>
      <c r="S400" s="122"/>
      <c r="T400" s="122">
        <v>804</v>
      </c>
    </row>
    <row r="401" spans="1:20" ht="47.25" x14ac:dyDescent="0.25">
      <c r="A401" s="120">
        <v>397</v>
      </c>
      <c r="B401" s="122" t="s">
        <v>1</v>
      </c>
      <c r="C401" s="122"/>
      <c r="D401" s="122" t="s">
        <v>12686</v>
      </c>
      <c r="E401" s="122" t="str" cm="1">
        <f t="array" ref="E401">IF(NOT(ISNUMBER(ChangeLog[[#This Row],[Orig Row]])),"",IFERROR(INDEX(IF(ChangeLog[[#This Row],[Games]]="SEA Games",'SNOC SEAG'!$A:$A,IF(ChangeLog[[#This Row],[Games]]="Olympic Games",'SNOC OG'!$A:$A,IF(ChangeLog[[#This Row],[Games]]="Commonweatlh Games",'SNOC CW Games'!$A:$A,'SNOC AG'!$A:$A))),ChangeLog[[#This Row],[Orig Row]]),""))</f>
        <v>Not stated</v>
      </c>
      <c r="F401" s="122">
        <v>1971</v>
      </c>
      <c r="G401" s="121" t="s">
        <v>12740</v>
      </c>
      <c r="H401" s="123" t="s">
        <v>12741</v>
      </c>
      <c r="I401" s="124" t="str" cm="1">
        <f t="array" ref="I401">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1" s="124" t="str" cm="1">
        <f t="array" ref="J401">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1" s="124" t="str" cm="1">
        <f t="array" ref="K401">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01" s="125" t="str">
        <f>IFERROR(IF(INDEX('Consolidated Games'!$D:$D,MATCH(ChangeLog[[#This Row],[ROW_ID]],'Consolidated Games'!$T:$T,0))="","",INDEX('Consolidated Games'!$D:$D,MATCH(ChangeLog[[#This Row],[ROW_ID]],'Consolidated Games'!$T:$T,0))),"")</f>
        <v>BOXING</v>
      </c>
      <c r="M401" s="125" t="str">
        <f>IFERROR(IF(INDEX('Consolidated Games'!$E:$E,MATCH(ChangeLog[[#This Row],[ROW_ID]],'Consolidated Games'!$T:$T,0))="","",INDEX('Consolidated Games'!$E:$E,MATCH(ChangeLog[[#This Row],[ROW_ID]],'Consolidated Games'!$T:$T,0))),"")</f>
        <v>BOXING</v>
      </c>
      <c r="N401" s="125" t="str" cm="1">
        <f t="array" ref="N401">IF(NOT(ISNUMBER(ChangeLog[[#This Row],[Clean Row]])),"",IFERROR(IF(INDEX('Consolidated Games'!$G:$G,ChangeLog[[#This Row],[Clean Row]])="","",INDEX('Consolidated Games'!$G:$G,ChangeLog[[#This Row],[Clean Row]])),""))</f>
        <v>BANTAMWEIGHT</v>
      </c>
      <c r="O401" s="125" t="str">
        <f>IFERROR(IF(INDEX('Consolidated Games'!$M:$M,MATCH(ChangeLog[[#This Row],[ROW_ID]],'Consolidated Games'!$T:$T,0))="","",INDEX('Consolidated Games'!$M:$M,MATCH(ChangeLog[[#This Row],[ROW_ID]],'Consolidated Games'!$T:$T,0))),"")</f>
        <v>BRONZE</v>
      </c>
      <c r="P401" s="122" t="str" cm="1">
        <f t="array" ref="P401">IF(NOT(ISNUMBER(ChangeLog[[#This Row],[Clean Row]])),"",IFERROR(IF(INDEX('Consolidated Games'!$J:$J,ChangeLog[[#This Row],[Clean Row]])="","",INDEX('Consolidated Games'!$J:$J,ChangeLog[[#This Row],[Clean Row]])),""))</f>
        <v>CYRIL JEERIS</v>
      </c>
      <c r="Q401" s="122">
        <v>344</v>
      </c>
      <c r="R401" s="122">
        <f>IFERROR(MATCH(T401,'Consolidated Games'!$T:$T,0),"—")</f>
        <v>1072</v>
      </c>
      <c r="S401" s="122"/>
      <c r="T401" s="122">
        <v>1068</v>
      </c>
    </row>
    <row r="402" spans="1:20" ht="47.25" x14ac:dyDescent="0.25">
      <c r="A402" s="120">
        <v>398</v>
      </c>
      <c r="B402" s="122" t="s">
        <v>1</v>
      </c>
      <c r="C402" s="122"/>
      <c r="D402" s="122" t="s">
        <v>12686</v>
      </c>
      <c r="E402" s="122" t="str" cm="1">
        <f t="array" ref="E402">IF(NOT(ISNUMBER(ChangeLog[[#This Row],[Orig Row]])),"",IFERROR(INDEX(IF(ChangeLog[[#This Row],[Games]]="SEA Games",'SNOC SEAG'!$A:$A,IF(ChangeLog[[#This Row],[Games]]="Olympic Games",'SNOC OG'!$A:$A,IF(ChangeLog[[#This Row],[Games]]="Commonweatlh Games",'SNOC CW Games'!$A:$A,'SNOC AG'!$A:$A))),ChangeLog[[#This Row],[Orig Row]]),""))</f>
        <v>Not stated</v>
      </c>
      <c r="F402" s="122">
        <v>1971</v>
      </c>
      <c r="G402" s="121" t="s">
        <v>12740</v>
      </c>
      <c r="H402" s="123" t="s">
        <v>12741</v>
      </c>
      <c r="I402" s="124" t="str" cm="1">
        <f t="array" ref="I402">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2" s="124" t="str" cm="1">
        <f t="array" ref="J402">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2" s="124" t="str" cm="1">
        <f t="array" ref="K402">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Bronze</v>
      </c>
      <c r="L402" s="125" t="str">
        <f>IFERROR(IF(INDEX('Consolidated Games'!$D:$D,MATCH(ChangeLog[[#This Row],[ROW_ID]],'Consolidated Games'!$T:$T,0))="","",INDEX('Consolidated Games'!$D:$D,MATCH(ChangeLog[[#This Row],[ROW_ID]],'Consolidated Games'!$T:$T,0))),"")</f>
        <v>BOXING</v>
      </c>
      <c r="M402" s="125" t="str">
        <f>IFERROR(IF(INDEX('Consolidated Games'!$E:$E,MATCH(ChangeLog[[#This Row],[ROW_ID]],'Consolidated Games'!$T:$T,0))="","",INDEX('Consolidated Games'!$E:$E,MATCH(ChangeLog[[#This Row],[ROW_ID]],'Consolidated Games'!$T:$T,0))),"")</f>
        <v>BOXING</v>
      </c>
      <c r="N402" s="125" t="str" cm="1">
        <f t="array" ref="N402">IF(NOT(ISNUMBER(ChangeLog[[#This Row],[Clean Row]])),"",IFERROR(IF(INDEX('Consolidated Games'!$G:$G,ChangeLog[[#This Row],[Clean Row]])="","",INDEX('Consolidated Games'!$G:$G,ChangeLog[[#This Row],[Clean Row]])),""))</f>
        <v>LIGHTWEIGHT</v>
      </c>
      <c r="O402" s="125" t="str">
        <f>IFERROR(IF(INDEX('Consolidated Games'!$M:$M,MATCH(ChangeLog[[#This Row],[ROW_ID]],'Consolidated Games'!$T:$T,0))="","",INDEX('Consolidated Games'!$M:$M,MATCH(ChangeLog[[#This Row],[ROW_ID]],'Consolidated Games'!$T:$T,0))),"")</f>
        <v>BRONZE</v>
      </c>
      <c r="P402" s="122" t="str" cm="1">
        <f t="array" ref="P402">IF(NOT(ISNUMBER(ChangeLog[[#This Row],[Clean Row]])),"",IFERROR(IF(INDEX('Consolidated Games'!$J:$J,ChangeLog[[#This Row],[Clean Row]])="","",INDEX('Consolidated Games'!$J:$J,ChangeLog[[#This Row],[Clean Row]])),""))</f>
        <v>ISMAIL BIN DARUS</v>
      </c>
      <c r="Q402" s="122">
        <v>345</v>
      </c>
      <c r="R402" s="122">
        <f>IFERROR(MATCH(T402,'Consolidated Games'!$T:$T,0),"—")</f>
        <v>1073</v>
      </c>
      <c r="S402" s="122"/>
      <c r="T402" s="122">
        <v>1069</v>
      </c>
    </row>
    <row r="403" spans="1:20" ht="47.25" x14ac:dyDescent="0.25">
      <c r="A403" s="120">
        <v>399</v>
      </c>
      <c r="B403" s="122" t="s">
        <v>1</v>
      </c>
      <c r="C403" s="122"/>
      <c r="D403" s="122" t="s">
        <v>12686</v>
      </c>
      <c r="E403" s="122" t="str" cm="1">
        <f t="array" ref="E403">IF(NOT(ISNUMBER(ChangeLog[[#This Row],[Orig Row]])),"",IFERROR(INDEX(IF(ChangeLog[[#This Row],[Games]]="SEA Games",'SNOC SEAG'!$A:$A,IF(ChangeLog[[#This Row],[Games]]="Olympic Games",'SNOC OG'!$A:$A,IF(ChangeLog[[#This Row],[Games]]="Commonweatlh Games",'SNOC CW Games'!$A:$A,'SNOC AG'!$A:$A))),ChangeLog[[#This Row],[Orig Row]]),""))</f>
        <v>Not stated</v>
      </c>
      <c r="F403" s="122">
        <v>1971</v>
      </c>
      <c r="G403" s="121" t="s">
        <v>12740</v>
      </c>
      <c r="H403" s="123" t="s">
        <v>12741</v>
      </c>
      <c r="I403" s="124" t="str" cm="1">
        <f t="array" ref="I403">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3" s="124" t="str" cm="1">
        <f t="array" ref="J403">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3" s="124" t="str" cm="1">
        <f t="array" ref="K403">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3" s="125" t="str">
        <f>IFERROR(IF(INDEX('Consolidated Games'!$D:$D,MATCH(ChangeLog[[#This Row],[ROW_ID]],'Consolidated Games'!$T:$T,0))="","",INDEX('Consolidated Games'!$D:$D,MATCH(ChangeLog[[#This Row],[ROW_ID]],'Consolidated Games'!$T:$T,0))),"")</f>
        <v>BOXING</v>
      </c>
      <c r="M403" s="125" t="str">
        <f>IFERROR(IF(INDEX('Consolidated Games'!$E:$E,MATCH(ChangeLog[[#This Row],[ROW_ID]],'Consolidated Games'!$T:$T,0))="","",INDEX('Consolidated Games'!$E:$E,MATCH(ChangeLog[[#This Row],[ROW_ID]],'Consolidated Games'!$T:$T,0))),"")</f>
        <v>BOXING</v>
      </c>
      <c r="N403" s="125" t="str" cm="1">
        <f t="array" ref="N403">IF(NOT(ISNUMBER(ChangeLog[[#This Row],[Clean Row]])),"",IFERROR(IF(INDEX('Consolidated Games'!$G:$G,ChangeLog[[#This Row],[Clean Row]])="","",INDEX('Consolidated Games'!$G:$G,ChangeLog[[#This Row],[Clean Row]])),""))</f>
        <v>FEATHERWEIGHT</v>
      </c>
      <c r="O403" s="125" t="str">
        <f>IFERROR(IF(INDEX('Consolidated Games'!$M:$M,MATCH(ChangeLog[[#This Row],[ROW_ID]],'Consolidated Games'!$T:$T,0))="","",INDEX('Consolidated Games'!$M:$M,MATCH(ChangeLog[[#This Row],[ROW_ID]],'Consolidated Games'!$T:$T,0))),"")</f>
        <v>SILVER</v>
      </c>
      <c r="P403" s="122" t="str" cm="1">
        <f t="array" ref="P403">IF(NOT(ISNUMBER(ChangeLog[[#This Row],[Clean Row]])),"",IFERROR(IF(INDEX('Consolidated Games'!$J:$J,ChangeLog[[#This Row],[Clean Row]])="","",INDEX('Consolidated Games'!$J:$J,ChangeLog[[#This Row],[Clean Row]])),""))</f>
        <v>G. THANABAL</v>
      </c>
      <c r="Q403" s="122">
        <v>347</v>
      </c>
      <c r="R403" s="122">
        <f>IFERROR(MATCH(T403,'Consolidated Games'!$T:$T,0),"—")</f>
        <v>1074</v>
      </c>
      <c r="S403" s="122"/>
      <c r="T403" s="122">
        <v>1070</v>
      </c>
    </row>
    <row r="404" spans="1:20" ht="47.25" x14ac:dyDescent="0.25">
      <c r="A404" s="120">
        <v>400</v>
      </c>
      <c r="B404" s="122" t="s">
        <v>1</v>
      </c>
      <c r="C404" s="122"/>
      <c r="D404" s="122" t="s">
        <v>12686</v>
      </c>
      <c r="E404" s="122" t="str" cm="1">
        <f t="array" ref="E404">IF(NOT(ISNUMBER(ChangeLog[[#This Row],[Orig Row]])),"",IFERROR(INDEX(IF(ChangeLog[[#This Row],[Games]]="SEA Games",'SNOC SEAG'!$A:$A,IF(ChangeLog[[#This Row],[Games]]="Olympic Games",'SNOC OG'!$A:$A,IF(ChangeLog[[#This Row],[Games]]="Commonweatlh Games",'SNOC CW Games'!$A:$A,'SNOC AG'!$A:$A))),ChangeLog[[#This Row],[Orig Row]]),""))</f>
        <v>Not stated</v>
      </c>
      <c r="F404" s="122">
        <v>1971</v>
      </c>
      <c r="G404" s="121" t="s">
        <v>12740</v>
      </c>
      <c r="H404" s="123" t="s">
        <v>12741</v>
      </c>
      <c r="I404" s="124" t="str" cm="1">
        <f t="array" ref="I404">IF(NOT(ISNUMBER(ChangeLog[[#This Row],[Orig Row]])),"",IFERROR(IF(INDEX(IF(ChangeLog[[#This Row],[Games]]="SEA Games",'SNOC SEAG'!$B:$B,IF(ChangeLog[[#This Row],[Games]]="Olympic Games",'SNOC OG'!$B:$B,IF(ChangeLog[[#This Row],[Games]]="Commonweatlh Games",'SNOC CW Games'!$B:$B,'SNOC AG'!$B:$B))),ChangeLog[[#This Row],[Orig Row]])="","",INDEX(IF(ChangeLog[[#This Row],[Games]]="SEA Games",'SNOC SEAG'!$B:$B,IF(ChangeLog[[#This Row],[Games]]="Olympic Games",'SNOC OG'!$B:$B,IF(ChangeLog[[#This Row],[Games]]="Commonweatlh Games",'SNOC CW Games'!$B:$B,'SNOC AG'!$B:$B))),ChangeLog[[#This Row],[Orig Row]])),""))</f>
        <v>Boxing</v>
      </c>
      <c r="J404" s="124" t="str" cm="1">
        <f t="array" ref="J404">IF(NOT(ISNUMBER(ChangeLog[[#This Row],[Orig Row]])),"",IFERROR(IF(INDEX(IF(ChangeLog[[#This Row],[Games]]="SEA Games",'SNOC SEAG'!$C:$C,IF(ChangeLog[[#This Row],[Games]]="Olympic Games",'SNOC OG'!$C:$C,IF(ChangeLog[[#This Row],[Games]]="Commonweatlh Games",'SNOC CW Games'!$C:$C,'SNOC AG'!$C:$C))),ChangeLog[[#This Row],[Orig Row]])="","",INDEX(IF(ChangeLog[[#This Row],[Games]]="SEA Games",'SNOC SEAG'!$C:$C,IF(ChangeLog[[#This Row],[Games]]="Olympic Games",'SNOC OG'!$C:$C,IF(ChangeLog[[#This Row],[Games]]="Commonweatlh Games",'SNOC CW Games'!$C:$C,'SNOC AG'!$C:$C))),ChangeLog[[#This Row],[Orig Row]])),""))</f>
        <v/>
      </c>
      <c r="K404" s="124" t="str" cm="1">
        <f t="array" ref="K404">IF(NOT(ISNUMBER(ChangeLog[[#This Row],[Orig Row]])),"",IFERROR(IF(INDEX(IF(ChangeLog[[#This Row],[Games]]="SEA Games",'SNOC SEAG'!$D:$D,IF(ChangeLog[[#This Row],[Games]]="Olympic Games",'SNOC OG'!$D:$D,IF(ChangeLog[[#This Row],[Games]]="Commonweatlh Games",'SNOC CW Games'!$D:$D,'SNOC AG'!$D:$D))),ChangeLog[[#This Row],[Orig Row]])="","",INDEX(IF(ChangeLog[[#This Row],[Games]]="SEA Games",'SNOC SEAG'!$D:$D,IF(ChangeLog[[#This Row],[Games]]="Olympic Games",'SNOC OG'!$D:$D,IF(ChangeLog[[#This Row],[Games]]="Commonweatlh Games",'SNOC CW Games'!$D:$D,'SNOC AG'!$D:$D))),ChangeLog[[#This Row],[Orig Row]])),""))</f>
        <v>Silver</v>
      </c>
      <c r="L404" s="125" t="str">
        <f>IFERROR(IF(INDEX('Consolidated Games'!$D:$D,MATCH(ChangeLog[[#This Row],[ROW_ID]],'Consolidated Games'!$T:$T,0))="","",INDEX('Consolidated Games'!$D:$D,MATCH(ChangeLog[[#This Row],[ROW_ID]],'Consolidated Games'!$T:$T,0))),"")</f>
        <v>BOXING</v>
      </c>
      <c r="M404" s="125" t="str">
        <f>IFERROR(IF(INDEX('Consolidated Games'!$E:$E,MATCH(ChangeLog[[#This Row],[ROW_ID]],'Consolidated Games'!$T:$T,0))="","",INDEX('Consolidated Games'!$E:$E,MATCH(ChangeLog[[#This Row],[ROW_ID]],'Consolidated Games'!$T:$T,0))),"")</f>
        <v>BOXING</v>
      </c>
      <c r="N404" s="125" t="str" cm="1">
        <f t="array" ref="N404">IF(NOT(ISNUMBER(ChangeLog[[#This Row],[Clean Row]])),"",IFERROR(IF(INDEX('Consolidated Games'!$G:$G,ChangeLog[[#This Row],[Clean Row]])="","",INDEX('Consolidated Games'!$G:$G,ChangeLog[[#This Row],[Clean Row]])),""))</f>
        <v>LIGHT WELTERWEIGHT</v>
      </c>
      <c r="O404" s="125" t="str">
        <f>IFERROR(IF(INDEX('Consolidated Games'!$M:$M,MATCH(ChangeLog[[#This Row],[ROW_ID]],'Consolidated Games'!$T:$T,0))="","",INDEX('Consolidated Games'!$M:$M,MATCH(ChangeLog[[#This Row],[ROW_ID]],'Consolidated Games'!$T:$T,0))),"")</f>
        <v>SILVER</v>
      </c>
      <c r="P404" s="122" t="str" cm="1">
        <f t="array" ref="P404">IF(NOT(ISNUMBER(ChangeLog[[#This Row],[Clean Row]])),"",IFERROR(INDEX('Consolidated Games'!$J:$J,ChangeLog[[#This Row],[Clean Row]]),""))</f>
        <v>HASHIM MAS'OD</v>
      </c>
      <c r="Q404" s="122">
        <v>348</v>
      </c>
      <c r="R404" s="122">
        <f>IFERROR(MATCH(T404,'Consolidated Games'!$T:$T,0),"—")</f>
        <v>1075</v>
      </c>
      <c r="S404" s="122"/>
      <c r="T404" s="122">
        <v>1071</v>
      </c>
    </row>
    <row r="405" spans="1:20" x14ac:dyDescent="0.25">
      <c r="A405" s="30"/>
      <c r="F405" s="45"/>
      <c r="G405" s="44"/>
      <c r="H405" s="69"/>
      <c r="J405" s="45"/>
      <c r="Q405" s="45"/>
    </row>
    <row r="406" spans="1:20" x14ac:dyDescent="0.25">
      <c r="A406" s="30"/>
      <c r="F406" s="45"/>
      <c r="G406" s="44"/>
      <c r="H406" s="69"/>
      <c r="J406" s="45"/>
      <c r="Q406" s="45"/>
    </row>
    <row r="407" spans="1:20" x14ac:dyDescent="0.25">
      <c r="A407" s="30"/>
      <c r="F407" s="45"/>
      <c r="G407" s="44"/>
      <c r="H407" s="69"/>
      <c r="J407" s="45"/>
      <c r="Q407" s="45"/>
    </row>
    <row r="408" spans="1:20" x14ac:dyDescent="0.25">
      <c r="A408" s="30"/>
      <c r="F408" s="45"/>
      <c r="G408" s="44"/>
      <c r="H408" s="69"/>
      <c r="J408" s="45"/>
      <c r="Q408" s="45"/>
    </row>
    <row r="409" spans="1:20" x14ac:dyDescent="0.25">
      <c r="A409" s="55"/>
      <c r="F409" s="45"/>
      <c r="G409" s="44"/>
      <c r="H409" s="69"/>
      <c r="J409" s="45"/>
      <c r="Q409" s="45"/>
    </row>
  </sheetData>
  <hyperlinks>
    <hyperlink ref="A5" location="'Consolidated Games'!A728" tooltip="Go to row 728 in Consolidated Games" display="1" xr:uid="{CAE2693E-8948-C745-850F-4D07291BBE57}"/>
    <hyperlink ref="A6" location="'Consolidated Games'!A729" tooltip="Go to row 729 in Consolidated Games" display="2" xr:uid="{021C6E34-C472-B544-98F7-BA5B2155FB56}"/>
    <hyperlink ref="A8" location="'Consolidated Games'!A761" tooltip="Go to row 761 in Consolidated Games" display="4" xr:uid="{B32D2C74-BB71-6243-94F2-FAB7F671E3E5}"/>
    <hyperlink ref="A9" location="'Consolidated Games'!A762" tooltip="Go to row 762 in Consolidated Games" display="5" xr:uid="{211EB953-4524-9047-A345-C48E7F4AF661}"/>
    <hyperlink ref="A10" location="'Consolidated Games'!A831" tooltip="Go to row 831 in Consolidated Games" display="6" xr:uid="{334432A7-7745-EE40-9469-3117D3A11612}"/>
    <hyperlink ref="A12" location="'Consolidated Games'!A765" tooltip="Go to row 765 in Consolidated Games" display="8" xr:uid="{D7D397D7-639B-424C-B837-05CD4A5648E5}"/>
    <hyperlink ref="A13" location="'Consolidated Games'!A766" tooltip="Go to row 766 in Consolidated Games" display="9" xr:uid="{FE06104E-AFA4-7248-97A0-41F951721D41}"/>
    <hyperlink ref="A15" location="'Consolidated Games'!A767" tooltip="Go to row 767 in Consolidated Games" display="11" xr:uid="{A62E55C0-90CC-D448-815C-277FE4A11361}"/>
    <hyperlink ref="A16" location="'Consolidated Games'!A836" tooltip="Go to row 836 in Consolidated Games" display="12" xr:uid="{11AA9405-46B2-7F4E-8D2F-FFE3C86C45EA}"/>
    <hyperlink ref="A17" location="'Consolidated Games'!A837" tooltip="Go to row 837 in Consolidated Games" display="13" xr:uid="{1DDC74AA-E9A5-0A4D-86AD-42D2AB14772A}"/>
    <hyperlink ref="A18" location="'Consolidated Games'!A838" tooltip="Go to row 838 in Consolidated Games" display="14" xr:uid="{749E6A80-9FE0-CC43-AFA5-03CE44C1206D}"/>
    <hyperlink ref="A19" location="'Consolidated Games'!A839" tooltip="Go to row 839 in Consolidated Games" display="15" xr:uid="{6A7400D3-1DAE-4043-988F-F05DBF6AEF65}"/>
    <hyperlink ref="A20" location="'Consolidated Games'!A913" tooltip="Go to row 913 in Consolidated Games" display="16" xr:uid="{6E48450D-A8A8-ED4D-9E35-ED74D31D2D41}"/>
    <hyperlink ref="A21" location="'Consolidated Games'!A914" tooltip="Go to row 914 in Consolidated Games" display="17" xr:uid="{AB5C5F70-03DD-9E4C-96B5-6E227B6608A4}"/>
    <hyperlink ref="A22" location="'Consolidated Games'!A908" tooltip="Go to row 908 in Consolidated Games" display="18" xr:uid="{432E027B-9643-494B-82DF-104873402903}"/>
    <hyperlink ref="A23" location="'Consolidated Games'!A919" tooltip="Go to row 919 in Consolidated Games" display="19" xr:uid="{C5399BC1-09E8-7D48-9779-60DEC7A3BD3D}"/>
    <hyperlink ref="A24" location="'Consolidated Games'!A997" tooltip="Go to row 997 in Consolidated Games" display="20" xr:uid="{BCB327C9-EB09-0D46-A346-A4935D44CBBA}"/>
    <hyperlink ref="A25" location="'Consolidated Games'!A998" tooltip="Go to row 998 in Consolidated Games" display="21" xr:uid="{572D183B-5AA1-E34B-ABEE-409C1447C99B}"/>
    <hyperlink ref="A26" location="'Consolidated Games'!A999" tooltip="Go to row 999 in Consolidated Games" display="22" xr:uid="{6D151950-BEAB-F046-9462-F625CE58B635}"/>
    <hyperlink ref="A27" location="'Consolidated Games'!A1000" tooltip="Go to row 1000 in Consolidated Games" display="23" xr:uid="{8A86B7E5-04CA-0E4B-9015-DF312F313863}"/>
    <hyperlink ref="A28" location="'Consolidated Games'!A1008" tooltip="Go to row 1008 in Consolidated Games" display="24" xr:uid="{1569028E-E849-A741-BADD-21B5AF8AD159}"/>
    <hyperlink ref="A29" location="'Consolidated Games'!A1080" tooltip="Go to row 1080 in Consolidated Games" display="25" xr:uid="{20155049-B035-7B48-A511-A2D8E3DE3199}"/>
    <hyperlink ref="A30" location="'Consolidated Games'!A1076" tooltip="Go to row 1076 in Consolidated Games" display="26" xr:uid="{8C6D77B3-041E-CC40-8E20-1790D9E3B5D6}"/>
    <hyperlink ref="A31" location="'Consolidated Games'!A1012" tooltip="Go to row 1012 in Consolidated Games" display="27" xr:uid="{C292FCFF-2055-CF4B-B778-48A069DD746C}"/>
    <hyperlink ref="A32" location="'Consolidated Games'!A1013" tooltip="Go to row 1013 in Consolidated Games" display="28" xr:uid="{23CCBEB7-115D-B644-9537-EFDD8888F316}"/>
    <hyperlink ref="A33" location="'Consolidated Games'!A1238" tooltip="Go to row 1238 in Consolidated Games" display="29" xr:uid="{C36D6D25-EE80-3A4F-BC20-13D4CCCBC643}"/>
    <hyperlink ref="A34" location="'Consolidated Games'!A1239" tooltip="Go to row 1239 in Consolidated Games" display="30" xr:uid="{8A1B9FB3-D587-9A42-8642-375C201E6C84}"/>
    <hyperlink ref="A35" location="'Consolidated Games'!A1240" tooltip="Go to row 1240 in Consolidated Games" display="31" xr:uid="{864944D3-E4CF-B941-AA20-313B264FEE50}"/>
    <hyperlink ref="A36" location="'Consolidated Games'!A1106" tooltip="Go to row 1106 in Consolidated Games" display="32" xr:uid="{650C44CA-A27B-0045-B564-14F05F704206}"/>
    <hyperlink ref="A37" location="'Consolidated Games'!A1107" tooltip="Go to row 1107 in Consolidated Games" display="33" xr:uid="{8044FB72-C12C-9041-820C-FF8654AF898C}"/>
    <hyperlink ref="A38" location="'Consolidated Games'!A1108" tooltip="Go to row 1108 in Consolidated Games" display="34" xr:uid="{687163D0-2D22-1E47-8C90-B75FC49DF3DD}"/>
    <hyperlink ref="A39" location="'Consolidated Games'!A1109" tooltip="Go to row 1109 in Consolidated Games" display="35" xr:uid="{1A322266-63AE-3B4C-8A54-135E26B01B65}"/>
    <hyperlink ref="A40" location="'Consolidated Games'!A1110" tooltip="Go to row 1110 in Consolidated Games" display="36" xr:uid="{18CD7048-9B66-FE41-85DD-0382676267FF}"/>
    <hyperlink ref="A41" location="'Consolidated Games'!A1209" tooltip="Go to row 1209 in Consolidated Games" display="37" xr:uid="{2A6B0B6A-6DA8-CA43-AAF0-E675534E7BEF}"/>
    <hyperlink ref="A42" location="'Consolidated Games'!A1210" tooltip="Go to row 1210 in Consolidated Games" display="38" xr:uid="{D88362F7-99A6-BB43-ADF6-A712DCAC7C19}"/>
    <hyperlink ref="A43" location="'Consolidated Games'!A1211" tooltip="Go to row 1211 in Consolidated Games" display="39" xr:uid="{271110BF-77D9-6E4D-8BD8-1125CE4BD0F7}"/>
    <hyperlink ref="A44" location="'Consolidated Games'!A1212" tooltip="Go to row 1212 in Consolidated Games" display="40" xr:uid="{53B2166B-3D93-9B4A-9F84-68A0DEC50E6E}"/>
    <hyperlink ref="A45" location="'Consolidated Games'!A1111" tooltip="Go to row 1111 in Consolidated Games" display="41" xr:uid="{86105C13-A798-F947-8102-C6111E2B6F3B}"/>
    <hyperlink ref="A46" location="'Consolidated Games'!A1112" tooltip="Go to row 1112 in Consolidated Games" display="42" xr:uid="{BE7C69C5-EBC6-9945-B33E-973D65867FF1}"/>
    <hyperlink ref="A47" location="'Consolidated Games'!A1245" tooltip="Go to row 1245 in Consolidated Games" display="43" xr:uid="{3423FDF5-AA94-9A42-87F4-FB0412F8DA31}"/>
    <hyperlink ref="A48" location="'Consolidated Games'!A1246" tooltip="Go to row 1246 in Consolidated Games" display="44" xr:uid="{5C985ADA-F6E2-6E42-9725-02C3FA356DE6}"/>
    <hyperlink ref="A49" location="'Consolidated Games'!A1343" tooltip="Go to row 1343 in Consolidated Games" display="45" xr:uid="{68E36656-18F2-CE43-99A6-1A5844DCFB4F}"/>
    <hyperlink ref="A50" location="'Consolidated Games'!A1344" tooltip="Go to row 1344 in Consolidated Games" display="46" xr:uid="{FDBDC4D7-375C-2B42-9298-ED4A0BB8E881}"/>
    <hyperlink ref="A51" location="'Consolidated Games'!A1345" tooltip="Go to row 1345 in Consolidated Games" display="47" xr:uid="{160B989F-1B2D-4F4A-B4C1-3ED0EEF297CD}"/>
    <hyperlink ref="A52" location="'Consolidated Games'!A1346" tooltip="Go to row 1346 in Consolidated Games" display="48" xr:uid="{8AA7AE93-30E3-CF48-950B-AD09E0BB95B1}"/>
    <hyperlink ref="A53" location="'Consolidated Games'!A1428" tooltip="Go to row 1428 in Consolidated Games" display="49" xr:uid="{028E1935-F6AA-884C-A0C5-C6AF688173A6}"/>
    <hyperlink ref="A54" location="'Consolidated Games'!A1429" tooltip="Go to row 1429 in Consolidated Games" display="50" xr:uid="{F2CDDC94-8B76-274A-A0A4-8DAAC48B039B}"/>
    <hyperlink ref="A55" location="'Consolidated Games'!A1474" tooltip="Go to row 1474 in Consolidated Games" display="51" xr:uid="{31667118-A0E1-2340-B487-7A2144639AB3}"/>
    <hyperlink ref="A56" location="'Consolidated Games'!A1432" tooltip="Go to row 1432 in Consolidated Games" display="52" xr:uid="{BEEFE1BD-3A99-E248-AC6C-F530AC877357}"/>
    <hyperlink ref="A57" location="'Consolidated Games'!A1433" tooltip="Go to row 1433 in Consolidated Games" display="53" xr:uid="{71179648-FDA0-6844-86B1-F1BCB98909A5}"/>
    <hyperlink ref="A58" location="'Consolidated Games'!A1556" tooltip="Go to row 1556 in Consolidated Games" display="54" xr:uid="{4420503C-355F-724F-A0F2-4BD5191E3316}"/>
    <hyperlink ref="A59" location="'Consolidated Games'!A1496" tooltip="Go to row 1496 in Consolidated Games" display="55" xr:uid="{D691380D-9F90-7D4D-8C10-AD6D7C07939A}"/>
    <hyperlink ref="A60" location="'Consolidated Games'!A1497" tooltip="Go to row 1497 in Consolidated Games" display="56" xr:uid="{A85CE946-5A6D-E342-9FD7-F8E0B2436662}"/>
    <hyperlink ref="A61" location="'Consolidated Games'!A1498" tooltip="Go to row 1498 in Consolidated Games" display="57" xr:uid="{3D2B3028-A3D4-464B-9508-9069AE2C7660}"/>
    <hyperlink ref="A62" location="'Consolidated Games'!A1561" tooltip="Go to row 1561 in Consolidated Games" display="58" xr:uid="{85B670CF-81AB-4F4D-9677-2E1879BF7F21}"/>
    <hyperlink ref="A63" location="'Consolidated Games'!A1562" tooltip="Go to row 1562 in Consolidated Games" display="59" xr:uid="{B6E1EECA-AA05-DC4C-8A3F-602D37586CE4}"/>
    <hyperlink ref="A64" location="'Consolidated Games'!A1563" tooltip="Go to row 1563 in Consolidated Games" display="60" xr:uid="{0DDBCE06-912C-F744-A84C-1285395FE9C8}"/>
    <hyperlink ref="A65" location="'Consolidated Games'!A1651" tooltip="Go to row 1651 in Consolidated Games" display="61" xr:uid="{A7CB2F61-C193-0C4E-9C34-2115B4633BB2}"/>
    <hyperlink ref="A66" location="'Consolidated Games'!A1652" tooltip="Go to row 1652 in Consolidated Games" display="62" xr:uid="{BB1E6816-3AD2-8C44-933F-27D075EB7D4C}"/>
    <hyperlink ref="A67" location="'Consolidated Games'!A1653" tooltip="Go to row 1653 in Consolidated Games" display="63" xr:uid="{B6A447FB-F339-264D-8B87-A28E2B2AAD19}"/>
    <hyperlink ref="A68" location="'Consolidated Games'!A1654" tooltip="Go to row 1654 in Consolidated Games" display="64" xr:uid="{DA023205-3966-544E-A734-25153D136E02}"/>
    <hyperlink ref="A69" location="'Consolidated Games'!A1695" tooltip="Go to row 1695 in Consolidated Games" display="65" xr:uid="{44417728-7698-3942-873F-F694A70FA02F}"/>
    <hyperlink ref="A70" location="'Consolidated Games'!A1724" tooltip="Go to row 1724 in Consolidated Games" display="66" xr:uid="{5A517976-81DE-4D4F-A125-BE2DC9D6D0A1}"/>
    <hyperlink ref="A71" location="'Consolidated Games'!A1725" tooltip="Go to row 1725 in Consolidated Games" display="67" xr:uid="{01964A88-0E51-0C4F-8235-596B09513F4A}"/>
    <hyperlink ref="A72" location="'Consolidated Games'!A1696" tooltip="Go to row 1696 in Consolidated Games" display="68" xr:uid="{4109ADE4-7465-EE46-9F41-679CBDAF3897}"/>
    <hyperlink ref="A73" location="'Consolidated Games'!A1730" tooltip="Go to row 1730 in Consolidated Games" display="69" xr:uid="{A6EB1A7C-ECE8-8A49-9A56-AA91CC91B8D4}"/>
    <hyperlink ref="A74" location="'Consolidated Games'!A1731" tooltip="Go to row 1731 in Consolidated Games" display="70" xr:uid="{E2C12882-6886-2C48-8EC8-043AA4D327DA}"/>
    <hyperlink ref="A75" location="'Consolidated Games'!A1732" tooltip="Go to row 1732 in Consolidated Games" display="71" xr:uid="{4B88B1E3-D7E2-8043-8BDF-2ECDCCCDA5EC}"/>
    <hyperlink ref="A76" location="'Consolidated Games'!A1733" tooltip="Go to row 1733 in Consolidated Games" display="72" xr:uid="{2E1C35CE-01A0-D84B-8D53-D5CAE20524AB}"/>
    <hyperlink ref="A77" location="'Consolidated Games'!A1734" tooltip="Go to row 1734 in Consolidated Games" display="73" xr:uid="{235ED3C9-0858-514A-BB0A-F4F439A839D7}"/>
    <hyperlink ref="A78" location="'Consolidated Games'!A1735" tooltip="Go to row 1735 in Consolidated Games" display="74" xr:uid="{1DE1C0F4-73D1-BA4E-BD1B-51B1FA7C7535}"/>
    <hyperlink ref="A79" location="'Consolidated Games'!A1736" tooltip="Go to row 1736 in Consolidated Games" display="75" xr:uid="{6828F334-8D70-C844-B6BF-F9A68783EF4E}"/>
    <hyperlink ref="A81" location="'Consolidated Games'!A1793" tooltip="Go to row 1793 in Consolidated Games" display="77" xr:uid="{C45EC884-0E47-004E-A13B-FFC55C811C5D}"/>
    <hyperlink ref="A82" location="'Consolidated Games'!A1746" tooltip="Go to row 1746 in Consolidated Games" display="78" xr:uid="{B98EF310-2CCC-2A44-A025-4DFB10FE6BAC}"/>
    <hyperlink ref="A83" location="'Consolidated Games'!A1859" tooltip="Go to row 1859 in Consolidated Games" display="79" xr:uid="{A8A278B4-5D7B-2D41-A785-A6267EF49798}"/>
    <hyperlink ref="A84" location="'Consolidated Games'!A1860" tooltip="Go to row 1860 in Consolidated Games" display="80" xr:uid="{83C5E0D6-610D-7F46-9FCA-BF0224DC8676}"/>
    <hyperlink ref="A85" location="'Consolidated Games'!A1861" tooltip="Go to row 1861 in Consolidated Games" display="81" xr:uid="{8D9BBD4E-C8D9-524B-8B05-9E102ED330D2}"/>
    <hyperlink ref="A86" location="'Consolidated Games'!A1862" tooltip="Go to row 1862 in Consolidated Games" display="82" xr:uid="{14B74945-BFC4-E549-A8AA-4BD90D4BE90C}"/>
    <hyperlink ref="A87" location="'Consolidated Games'!A1863" tooltip="Go to row 1863 in Consolidated Games" display="83" xr:uid="{4527B8C5-0A66-8946-B91B-A693D21E452F}"/>
    <hyperlink ref="A88" location="'Consolidated Games'!A1864" tooltip="Go to row 1864 in Consolidated Games" display="84" xr:uid="{4B69BF25-71AF-D541-ABF3-DC420835ED33}"/>
    <hyperlink ref="A89" location="'Consolidated Games'!A1828" tooltip="Go to row 1828 in Consolidated Games" display="85" xr:uid="{15737528-C464-4149-B30C-6866068BC229}"/>
    <hyperlink ref="A90" location="'Consolidated Games'!A1829" tooltip="Go to row 1829 in Consolidated Games" display="86" xr:uid="{D449D81F-5FC9-244F-AEB9-CC8DADAFE912}"/>
    <hyperlink ref="A91" location="'Consolidated Games'!A1830" tooltip="Go to row 1830 in Consolidated Games" display="87" xr:uid="{4720A424-613D-A34F-BC4A-DB39167F07F0}"/>
    <hyperlink ref="A92" location="'Consolidated Games'!A1831" tooltip="Go to row 1831 in Consolidated Games" display="88" xr:uid="{295540AF-7F0B-CE47-8A50-9506A70050B7}"/>
    <hyperlink ref="A93" location="'Consolidated Games'!A1917" tooltip="Go to row 1917 in Consolidated Games" display="89" xr:uid="{CE0FD245-D63C-2B44-B6BA-1D0BA45CCACA}"/>
    <hyperlink ref="A94" location="'Consolidated Games'!A1918" tooltip="Go to row 1918 in Consolidated Games" display="90" xr:uid="{6FB5658F-BCBD-0449-98AC-05F867FC927F}"/>
    <hyperlink ref="A95" location="'Consolidated Games'!A1866" tooltip="Go to row 1866 in Consolidated Games" display="91" xr:uid="{8599DA19-8E57-BD4C-8C71-074F50F669BA}"/>
    <hyperlink ref="A96" location="'Consolidated Games'!A2017" tooltip="Go to row 2017 in Consolidated Games" display="92" xr:uid="{CC921B35-B46B-3E4B-8ABD-47911CBDC965}"/>
    <hyperlink ref="A97" location="'Consolidated Games'!A2018" tooltip="Go to row 2018 in Consolidated Games" display="93" xr:uid="{81194452-941A-8A4D-8A80-7CE6B753F9AC}"/>
    <hyperlink ref="A98" location="'Consolidated Games'!A2019" tooltip="Go to row 2019 in Consolidated Games" display="94" xr:uid="{66F52744-687A-4041-96E1-2C1423F49FA0}"/>
    <hyperlink ref="A99" location="'Consolidated Games'!A2004" tooltip="Go to row 2004 in Consolidated Games" display="95" xr:uid="{838EC379-EB24-CF4E-B95C-5172F78F9E5E}"/>
    <hyperlink ref="A100" location="'Consolidated Games'!A2022" tooltip="Go to row 2022 in Consolidated Games" display="96" xr:uid="{73B2377B-2060-054E-B997-E44F8FDDC50D}"/>
    <hyperlink ref="A101" location="'Consolidated Games'!A4" tooltip="Go to row 4 in Consolidated Games" display="97" xr:uid="{2EA988A9-02B5-B445-9491-CFCF69EE6F92}"/>
    <hyperlink ref="A102" location="'Consolidated Games'!A5" tooltip="Go to row 5 in Consolidated Games" display="98" xr:uid="{328B00BA-E608-8847-8642-D83BA51D0CE6}"/>
    <hyperlink ref="A103" location="'Consolidated Games'!A1983" tooltip="Go to row 1983 in Consolidated Games" display="99" xr:uid="{A842185B-D048-874D-9B65-D02C3861FA9B}"/>
    <hyperlink ref="A104" location="'Consolidated Games'!A2142" tooltip="Go to row 2142 in Consolidated Games" display="100" xr:uid="{E9F706C3-2996-1D4A-BB77-FE6A54B39F5B}"/>
    <hyperlink ref="A105" location="'Consolidated Games'!A2143" tooltip="Go to row 2143 in Consolidated Games" display="101" xr:uid="{B8DD38D9-1996-9F4A-B60E-3DEACFE7B5EF}"/>
    <hyperlink ref="A106" location="'Consolidated Games'!A2144" tooltip="Go to row 2144 in Consolidated Games" display="102" xr:uid="{E3EF72F6-523D-CF4F-888E-3A32CA0875DF}"/>
    <hyperlink ref="A107" location="'Consolidated Games'!A2078" tooltip="Go to row 2078 in Consolidated Games" display="103" xr:uid="{E195C501-3722-244B-9E36-9B72E8501359}"/>
    <hyperlink ref="A108" location="'Consolidated Games'!A2145" tooltip="Go to row 2145 in Consolidated Games" display="104" xr:uid="{78738801-847F-C24D-BB95-886BD9EABB2F}"/>
    <hyperlink ref="A112" location="'Consolidated Games'!A2284" tooltip="Go to row 2284 in Consolidated Games" display="112" xr:uid="{5BA7B79A-A745-7548-B9BA-5822CA1158FA}"/>
    <hyperlink ref="A113" location="'Consolidated Games'!A2270" tooltip="Go to row 2270 in Consolidated Games" display="113" xr:uid="{0450426F-0014-1F4B-A642-47D885607069}"/>
    <hyperlink ref="A114" location="'Consolidated Games'!A2271" tooltip="Go to row 2271 in Consolidated Games" display="114" xr:uid="{5CB8B5E0-4CE2-BD49-A7E5-5A8A85396968}"/>
    <hyperlink ref="A115" location="'Consolidated Games'!A2272" tooltip="Go to row 2272 in Consolidated Games" display="115" xr:uid="{D45CB367-9680-CD4E-8509-FCD6198440E9}"/>
    <hyperlink ref="A116" location="'Consolidated Games'!A2273" tooltip="Go to row 2273 in Consolidated Games" display="116" xr:uid="{A2655658-1858-924E-B8B4-B19C0F25ED13}"/>
    <hyperlink ref="A117" location="'Consolidated Games'!A2274" tooltip="Go to row 2274 in Consolidated Games" display="117" xr:uid="{139C3DF1-E85A-4E4D-A2EA-2A01587ADAF5}"/>
    <hyperlink ref="A118" location="'Consolidated Games'!A2320" tooltip="Go to row 2320 in Consolidated Games" display="118" xr:uid="{EBAAF267-7C4C-1146-A09D-584BA8543F99}"/>
    <hyperlink ref="A119" location="'Consolidated Games'!A2321" tooltip="Go to row 2321 in Consolidated Games" display="119" xr:uid="{4CB88900-335C-3944-B7E9-053D1B54287C}"/>
    <hyperlink ref="A120" location="'Consolidated Games'!A2242" tooltip="Go to row 2242 in Consolidated Games" display="120" xr:uid="{486EFA97-D508-5940-B782-A581474B0389}"/>
    <hyperlink ref="A121" location="'Consolidated Games'!A2243" tooltip="Go to row 2243 in Consolidated Games" display="121" xr:uid="{0CA41400-413F-C940-917B-BA5A5B4FB6BA}"/>
    <hyperlink ref="A122" location="'Consolidated Games'!A2244" tooltip="Go to row 2244 in Consolidated Games" display="122" xr:uid="{2AB1EFA4-4CA6-C348-8E34-9CBCC7DE7C32}"/>
    <hyperlink ref="A123" location="'Consolidated Games'!A2245" tooltip="Go to row 2245 in Consolidated Games" display="123" xr:uid="{B2D834B6-E6FD-7743-9946-9A38971F1155}"/>
    <hyperlink ref="A124" location="'Consolidated Games'!A2246" tooltip="Go to row 2246 in Consolidated Games" display="124" xr:uid="{E86E4ED7-CE38-4A41-8BD4-82CBC202F053}"/>
    <hyperlink ref="A125" location="'Consolidated Games'!A2247" tooltip="Go to row 2247 in Consolidated Games" display="125" xr:uid="{903541D3-AFC3-FA48-8BAE-F0DC09E15F1A}"/>
    <hyperlink ref="A126" location="'Consolidated Games'!A2288" tooltip="Go to row 2288 in Consolidated Games" display="126" xr:uid="{335087DE-193A-B742-BA76-85C4E72F1485}"/>
    <hyperlink ref="A127" location="'Consolidated Games'!A2306" tooltip="Go to row 2306 in Consolidated Games" display="127" xr:uid="{20AABE77-E419-1441-8E05-B35AE2253F09}"/>
    <hyperlink ref="A128" location="'Consolidated Games'!A2307" tooltip="Go to row 2307 in Consolidated Games" display="128" xr:uid="{94541EE2-7D3E-5145-88C0-AB621123B47F}"/>
    <hyperlink ref="A129" location="'Consolidated Games'!A2308" tooltip="Go to row 2308 in Consolidated Games" display="129" xr:uid="{748307BE-5FFF-5841-8A51-9A3DFB4CF98A}"/>
    <hyperlink ref="A130" location="'Consolidated Games'!A2309" tooltip="Go to row 2309 in Consolidated Games" display="130" xr:uid="{C614A243-863E-994C-9E43-9CAE5A9FF4E2}"/>
    <hyperlink ref="A131" location="'Consolidated Games'!A2314" tooltip="Go to row 2314 in Consolidated Games" display="131" xr:uid="{77FF8CE4-CF09-F141-8559-6708FD72DC19}"/>
    <hyperlink ref="A132" location="'Consolidated Games'!A2316" tooltip="Go to row 2316 in Consolidated Games" display="132" xr:uid="{4A54A001-D227-CE4E-923E-5BCAAD086819}"/>
    <hyperlink ref="A133" location="'Consolidated Games'!A2317" tooltip="Go to row 2317 in Consolidated Games" display="133" xr:uid="{FB505C7E-1F97-9145-A97E-E665A21C4B64}"/>
    <hyperlink ref="A134" location="'Consolidated Games'!A2318" tooltip="Go to row 2318 in Consolidated Games" display="134" xr:uid="{2A93CCC4-9BDE-054A-833B-8CEA8A6A8C27}"/>
    <hyperlink ref="A135" location="'Consolidated Games'!A2326" tooltip="Go to row 2326 in Consolidated Games" display="135" xr:uid="{82017C3B-1E1F-B646-B94B-EAAE6DA9CB63}"/>
    <hyperlink ref="A136" location="'Consolidated Games'!A2327" tooltip="Go to row 2327 in Consolidated Games" display="136" xr:uid="{F9D1F7BF-5C1D-394D-BD5D-06EEAB263954}"/>
    <hyperlink ref="A137" location="'Consolidated Games'!A2328" tooltip="Go to row 2328 in Consolidated Games" display="137" xr:uid="{AE023AB1-D462-B647-9C5C-217397533145}"/>
    <hyperlink ref="A138" location="'Consolidated Games'!A2329" tooltip="Go to row 2329 in Consolidated Games" display="138" xr:uid="{3BAF1225-D276-0B44-B727-224F8ABF6B1D}"/>
    <hyperlink ref="A139" location="'Consolidated Games'!A2300" tooltip="Go to row 2300 in Consolidated Games" display="139" xr:uid="{5CBD8C27-BC69-BF4F-9408-E3C421861DD9}"/>
    <hyperlink ref="A140" location="'Consolidated Games'!A2377" tooltip="Go to row 2377 in Consolidated Games" display="140" xr:uid="{09A337EF-A90A-C44E-87E5-9C80C98A1E2B}"/>
    <hyperlink ref="A141" location="'Consolidated Games'!A2378" tooltip="Go to row 2378 in Consolidated Games" display="141" xr:uid="{145EB6C0-B820-6A4E-829D-E745B7347BCF}"/>
    <hyperlink ref="A142" location="'Consolidated Games'!A2338" tooltip="Go to row 2338 in Consolidated Games" display="142" xr:uid="{3CE07CCC-F5ED-E74D-9408-F5CE1D8C9187}"/>
    <hyperlink ref="A143" location="'Consolidated Games'!A2432" tooltip="Go to row 2432 in Consolidated Games" display="143" xr:uid="{131B6292-B3FA-9644-B7D2-771E6EF145A7}"/>
    <hyperlink ref="A144" location="'Consolidated Games'!A2433" tooltip="Go to row 2433 in Consolidated Games" display="144" xr:uid="{0F82D2F6-179F-144A-B4D2-37F274691637}"/>
    <hyperlink ref="A145" location="'Consolidated Games'!A2434" tooltip="Go to row 2434 in Consolidated Games" display="145" xr:uid="{0F090320-2265-0B4D-B214-7458C2E7569E}"/>
    <hyperlink ref="A146" location="'Consolidated Games'!A2435" tooltip="Go to row 2435 in Consolidated Games" display="146" xr:uid="{CF3A6999-BCD2-9C47-A090-C3B4AB359900}"/>
    <hyperlink ref="A147" location="'Consolidated Games'!A2436" tooltip="Go to row 2436 in Consolidated Games" display="147" xr:uid="{70DA6BF7-58F7-E044-A63A-B4EA2C65A90D}"/>
    <hyperlink ref="A148" location="'Consolidated Games'!A2437" tooltip="Go to row 2437 in Consolidated Games" display="148" xr:uid="{300FCDC7-7D11-4444-A61C-A7CFA9A13451}"/>
    <hyperlink ref="A149" location="'Consolidated Games'!A2423" tooltip="Go to row 2423 in Consolidated Games" display="149" xr:uid="{0EA9377B-7EAC-4540-B426-97598CD82F45}"/>
    <hyperlink ref="A150" location="'Consolidated Games'!A2424" tooltip="Go to row 2424 in Consolidated Games" display="150" xr:uid="{E29FEE94-46A2-8244-BED4-83EB3BCC9F63}"/>
    <hyperlink ref="A151" location="'Consolidated Games'!A2496" tooltip="Go to row 2496 in Consolidated Games" display="151" xr:uid="{B3A29EEE-24E5-AF4B-A0DC-9693BCCF5CD4}"/>
    <hyperlink ref="A152" location="'Consolidated Games'!A2529" tooltip="Go to row 2529 in Consolidated Games" display="152" xr:uid="{E81A7D12-4F07-5647-ADDD-75D96EA6E8B8}"/>
    <hyperlink ref="A155" location="'Consolidated Games'!A2487" tooltip="Go to row 2487 in Consolidated Games" display="155" xr:uid="{AC68BCF8-7494-754E-8683-6AB81EF5EAA1}"/>
    <hyperlink ref="A156" location="'Consolidated Games'!A2488" tooltip="Go to row 2488 in Consolidated Games" display="156" xr:uid="{C4FC96BD-0BA7-554E-81ED-7F58DD850EC7}"/>
    <hyperlink ref="A157" location="'Consolidated Games'!A2489" tooltip="Go to row 2489 in Consolidated Games" display="157" xr:uid="{A999B2D6-4186-3445-8E9A-1D894CCDCD6E}"/>
    <hyperlink ref="A158" location="'Consolidated Games'!A2490" tooltip="Go to row 2490 in Consolidated Games" display="158" xr:uid="{D5A0D54F-D81D-E149-9E8B-C6F198A6B57D}"/>
    <hyperlink ref="A159" location="'Consolidated Games'!A2491" tooltip="Go to row 2491 in Consolidated Games" display="159" xr:uid="{87535562-F788-A344-966C-EF5F357D6AE0}"/>
    <hyperlink ref="A160" location="'Consolidated Games'!A2492" tooltip="Go to row 2492 in Consolidated Games" display="160" xr:uid="{2B7D1990-8A01-614A-B2D8-35C175EA6EE6}"/>
    <hyperlink ref="A161" location="'Consolidated Games'!A2445" tooltip="Go to row 2445 in Consolidated Games" display="161" xr:uid="{8C59059A-1327-084F-A00C-60FD67BC49B2}"/>
    <hyperlink ref="A162" location="'Consolidated Games'!A2497" tooltip="Go to row 2497 in Consolidated Games" display="162" xr:uid="{98ED68B6-8518-E44E-928C-76DA57FD03F3}"/>
    <hyperlink ref="A163" location="'Consolidated Games'!A2498" tooltip="Go to row 2498 in Consolidated Games" display="163" xr:uid="{562B7055-B60C-D343-B073-B8EE7956CC00}"/>
    <hyperlink ref="A164" location="'Consolidated Games'!A2499" tooltip="Go to row 2499 in Consolidated Games" display="164" xr:uid="{C0A11D25-2330-834D-9B6E-FBB61075F9C6}"/>
    <hyperlink ref="A165" location="'Consolidated Games'!A2500" tooltip="Go to row 2500 in Consolidated Games" display="165" xr:uid="{98C21468-C5FD-004D-87CC-36FC53724938}"/>
    <hyperlink ref="A166" location="'Consolidated Games'!A2530" tooltip="Go to row 2530 in Consolidated Games" display="166" xr:uid="{30234A04-F43E-3D49-A6A5-6E0B2D4CDDD0}"/>
    <hyperlink ref="A167" location="'Consolidated Games'!A2531" tooltip="Go to row 2531 in Consolidated Games" display="167" xr:uid="{615CFEC1-5867-634F-85FB-B547A77ABFDC}"/>
    <hyperlink ref="A168" location="'Consolidated Games'!A2575" tooltip="Go to row 2575 in Consolidated Games" display="168" xr:uid="{AA9C0372-9147-F840-B0FA-DCE307F121D0}"/>
    <hyperlink ref="A169" location="'Consolidated Games'!A2576" tooltip="Go to row 2576 in Consolidated Games" display="169" xr:uid="{5085810C-8BA7-2D4F-86B0-E90FD7CB81F7}"/>
    <hyperlink ref="A170" location="'Consolidated Games'!A2577" tooltip="Go to row 2577 in Consolidated Games" display="170" xr:uid="{F98BA286-7000-E442-8E64-9555ABDE7286}"/>
    <hyperlink ref="A171" location="'Consolidated Games'!A2541" tooltip="Go to row 2541 in Consolidated Games" display="171" xr:uid="{5C804812-2B33-6942-8692-C6CF990C2F61}"/>
    <hyperlink ref="A172" location="'Consolidated Games'!A2636" tooltip="Go to row 2636 in Consolidated Games" display="172" xr:uid="{2A804B1C-144D-4E43-86A7-D18609939C02}"/>
    <hyperlink ref="A173" location="'Consolidated Games'!A2637" tooltip="Go to row 2637 in Consolidated Games" display="173" xr:uid="{39E4A509-8FD2-4E44-87EC-90584FAF605C}"/>
    <hyperlink ref="A174" location="'Consolidated Games'!A2638" tooltip="Go to row 2638 in Consolidated Games" display="174" xr:uid="{29317E40-8DBB-3E4C-B110-3C74AD1C5FA4}"/>
    <hyperlink ref="A175" location="'Consolidated Games'!A2639" tooltip="Go to row 2639 in Consolidated Games" display="175" xr:uid="{A3296C4A-3685-224B-8BCC-60B04FBDDDB6}"/>
    <hyperlink ref="A176" location="'Consolidated Games'!A2640" tooltip="Go to row 2640 in Consolidated Games" display="176" xr:uid="{E1B02AEA-B45D-734B-B1D4-7F9DFD128412}"/>
    <hyperlink ref="A177" location="'Consolidated Games'!A2641" tooltip="Go to row 2641 in Consolidated Games" display="177" xr:uid="{AF317F0F-9A7E-9C45-BFED-D3A162BF5B8F}"/>
    <hyperlink ref="A178" location="'Consolidated Games'!A2642" tooltip="Go to row 2642 in Consolidated Games" display="178" xr:uid="{27C77660-32E0-8E4B-892A-225D3FF2429F}"/>
    <hyperlink ref="A179" location="'Consolidated Games'!A2643" tooltip="Go to row 2643 in Consolidated Games" display="179" xr:uid="{28980F36-A484-ED48-96D4-25E06E564326}"/>
    <hyperlink ref="A180" location="'Consolidated Games'!A2691" tooltip="Go to row 2691 in Consolidated Games" display="180" xr:uid="{0275CFE2-4CCA-ED4E-A6A7-A0B0DAD5DD50}"/>
    <hyperlink ref="A181" location="'Consolidated Games'!A2689" tooltip="Go to row 2689 in Consolidated Games" display="181" xr:uid="{3956F543-A19F-9844-B69D-90D4E9578520}"/>
    <hyperlink ref="A182" location="'Consolidated Games'!A2738" tooltip="Go to row 2738 in Consolidated Games" display="182" xr:uid="{AB551A20-0568-F54F-81AC-8D0287838BD1}"/>
    <hyperlink ref="A183" location="'Consolidated Games'!A2739" tooltip="Go to row 2739 in Consolidated Games" display="183" xr:uid="{45654831-0785-664B-A78E-E0011AD80A91}"/>
    <hyperlink ref="A184" location="'Consolidated Games'!A2660" tooltip="Go to row 2660 in Consolidated Games" display="184" xr:uid="{7E25DF4D-3776-4048-A025-6B8AE296BC59}"/>
    <hyperlink ref="A185" location="'Consolidated Games'!A2669" tooltip="Go to row 2669 in Consolidated Games" display="185" xr:uid="{661CD0FF-9AFD-D44A-B51A-B627FA24F631}"/>
    <hyperlink ref="A186" location="'Consolidated Games'!A2670" tooltip="Go to row 2670 in Consolidated Games" display="186" xr:uid="{4BB136BE-432A-7F47-872B-7DEAD1942F88}"/>
    <hyperlink ref="A187" location="'Consolidated Games'!A2690" tooltip="Go to row 2690 in Consolidated Games" display="187" xr:uid="{B16F164C-3F99-DA4C-8FC4-47A16C85B604}"/>
    <hyperlink ref="A188" location="'Consolidated Games'!A2740" tooltip="Go to row 2740 in Consolidated Games" display="188" xr:uid="{D85DC445-6009-034F-9796-0A58093E9293}"/>
    <hyperlink ref="A189" location="'Consolidated Games'!A2741" tooltip="Go to row 2741 in Consolidated Games" display="189" xr:uid="{42BB53DF-AEDF-A04C-931D-A28E446F24F7}"/>
    <hyperlink ref="A190" location="'Consolidated Games'!A2742" tooltip="Go to row 2742 in Consolidated Games" display="190" xr:uid="{7AA95CCD-EE75-1D4E-B2D5-3211A6484507}"/>
    <hyperlink ref="A191" location="'Consolidated Games'!A2743" tooltip="Go to row 2743 in Consolidated Games" display="191" xr:uid="{2903705A-21A7-0C42-BB41-CF161FB8078B}"/>
    <hyperlink ref="A192" location="'Consolidated Games'!A2744" tooltip="Go to row 2744 in Consolidated Games" display="192" xr:uid="{135D0B95-D08B-6145-802F-B3B5D9FE4C26}"/>
    <hyperlink ref="A193" location="'Consolidated Games'!A2696" tooltip="Go to row 2696 in Consolidated Games" display="193" xr:uid="{A8DFA1FF-474F-8249-9FCA-70F6F88F0969}"/>
    <hyperlink ref="A194" location="'Consolidated Games'!A2702" tooltip="Go to row 2702 in Consolidated Games" display="194" xr:uid="{BF92087B-0DC1-9545-94B9-8AE4A139321C}"/>
    <hyperlink ref="A195" location="'Consolidated Games'!A2703" tooltip="Go to row 2703 in Consolidated Games" display="195" xr:uid="{B3124090-4110-EE45-A3E0-007DAFB74740}"/>
    <hyperlink ref="A196" location="'Consolidated Games'!A2704" tooltip="Go to row 2704 in Consolidated Games" display="196" xr:uid="{1E672E30-1FA1-354F-B1E4-C9AA4A5945BB}"/>
    <hyperlink ref="A197" location="'Consolidated Games'!A2718" tooltip="Go to row 2718 in Consolidated Games" display="197" xr:uid="{0DCEA4DB-425B-E646-9C5C-DCE2C8E06ACD}"/>
    <hyperlink ref="A198" location="'Consolidated Games'!A2719" tooltip="Go to row 2719 in Consolidated Games" display="198" xr:uid="{55832119-5E87-C44F-AAF0-DEF45C218619}"/>
    <hyperlink ref="A199" location="'Consolidated Games'!A2720" tooltip="Go to row 2720 in Consolidated Games" display="199" xr:uid="{A0FCA502-2617-AA44-9BC2-E7173A7BD509}"/>
    <hyperlink ref="A200" location="'Consolidated Games'!A2644" tooltip="Go to row 2644 in Consolidated Games" display="200" xr:uid="{C5181471-332B-6848-AF53-8C241DDD0150}"/>
    <hyperlink ref="A201" location="'Consolidated Games'!A2645" tooltip="Go to row 2645 in Consolidated Games" display="201" xr:uid="{29598420-2DEC-7944-80A8-9095D44B21F5}"/>
    <hyperlink ref="A202" location="'Consolidated Games'!A2646" tooltip="Go to row 2646 in Consolidated Games" display="202" xr:uid="{7B53B440-5E12-B04F-A6BE-C084EBE0A104}"/>
    <hyperlink ref="A203" location="'Consolidated Games'!A2647" tooltip="Go to row 2647 in Consolidated Games" display="203" xr:uid="{2E713568-D8B0-6F4E-9E74-1B768291925D}"/>
    <hyperlink ref="A204" location="'Consolidated Games'!A2725" tooltip="Go to row 2725 in Consolidated Games" display="204" xr:uid="{F9CE1513-EFED-4E46-82D7-4EE45BDD2089}"/>
    <hyperlink ref="A205" location="'Consolidated Games'!A2726" tooltip="Go to row 2726 in Consolidated Games" display="205" xr:uid="{4C06C412-4BEE-064D-9C26-2495AD6EB898}"/>
    <hyperlink ref="A206" location="'Consolidated Games'!A2727" tooltip="Go to row 2727 in Consolidated Games" display="206" xr:uid="{B6B62AE9-5FF3-C547-B6F3-A5E78970D514}"/>
    <hyperlink ref="A207" location="'Consolidated Games'!A2728" tooltip="Go to row 2728 in Consolidated Games" display="207" xr:uid="{3DF5EA3F-FEE7-0D40-9A18-E13CDEB88197}"/>
    <hyperlink ref="A208" location="'Consolidated Games'!A2729" tooltip="Go to row 2729 in Consolidated Games" display="208" xr:uid="{B0E0674C-EEBB-CE4C-9494-9E313179E3CD}"/>
    <hyperlink ref="A209" location="'Consolidated Games'!A2730" tooltip="Go to row 2730 in Consolidated Games" display="209" xr:uid="{95DBDD82-979C-3046-A4D1-C44BCF76FCB0}"/>
    <hyperlink ref="A210" location="'Consolidated Games'!A2731" tooltip="Go to row 2731 in Consolidated Games" display="210" xr:uid="{0C4BEBFA-EF2F-C642-9344-625281FB51CF}"/>
    <hyperlink ref="A211" location="'Consolidated Games'!A2648" tooltip="Go to row 2648 in Consolidated Games" display="211" xr:uid="{0C0FB18B-2959-3145-A4DC-7D202DC9C0EC}"/>
    <hyperlink ref="A212" location="'Consolidated Games'!A2809" tooltip="Go to row 2809 in Consolidated Games" display="212" xr:uid="{37B748B4-E242-2F4E-8134-C7D84D6CA6BC}"/>
    <hyperlink ref="A213" location="'Consolidated Games'!A2810" tooltip="Go to row 2810 in Consolidated Games" display="213" xr:uid="{9ACFCD90-D8DF-B542-AC29-A88D4B0E1F3A}"/>
    <hyperlink ref="A214" location="'Consolidated Games'!A2811" tooltip="Go to row 2811 in Consolidated Games" display="214" xr:uid="{BEF3304B-A763-FC40-A2D7-36AD9A7FAE8E}"/>
    <hyperlink ref="A215" location="'Consolidated Games'!A2812" tooltip="Go to row 2812 in Consolidated Games" display="215" xr:uid="{60DA87AF-5C04-6646-A2A3-2624078AF395}"/>
    <hyperlink ref="A216" location="'Consolidated Games'!A2813" tooltip="Go to row 2813 in Consolidated Games" display="216" xr:uid="{BC6D3AB5-CC29-7140-BA46-A82839DBDD4E}"/>
    <hyperlink ref="A217" location="'Consolidated Games'!A2814" tooltip="Go to row 2814 in Consolidated Games" display="217" xr:uid="{58E1A680-972F-2B4E-BBDA-A02EC8D96FA7}"/>
    <hyperlink ref="A218" location="'Consolidated Games'!A2815" tooltip="Go to row 2815 in Consolidated Games" display="218" xr:uid="{976CBD5D-CFB1-2A4C-90BF-D960AC69EDD7}"/>
    <hyperlink ref="A219" location="'Consolidated Games'!A2816" tooltip="Go to row 2816 in Consolidated Games" display="219" xr:uid="{B035CC46-E8F2-6A44-82D6-EBD7079A071E}"/>
    <hyperlink ref="A220" location="'Consolidated Games'!A2839" tooltip="Go to row 2839 in Consolidated Games" display="220" xr:uid="{F9592E94-07ED-4045-9484-636FF819BA9E}"/>
    <hyperlink ref="A221" location="'Consolidated Games'!A2840" tooltip="Go to row 2840 in Consolidated Games" display="221" xr:uid="{D222937C-BFD3-9540-99E5-F7EB4BD08C10}"/>
    <hyperlink ref="A222" location="'Consolidated Games'!A2752" tooltip="Go to row 2752 in Consolidated Games" display="222" xr:uid="{D7D77515-C7DA-F640-8A80-94924F94FE1F}"/>
    <hyperlink ref="A223" location="'Consolidated Games'!A2927" tooltip="Go to row 2927 in Consolidated Games" display="223" xr:uid="{BB6C6F22-65B4-BF4C-BFEE-09F2944BDB8C}"/>
    <hyperlink ref="A224" location="'Consolidated Games'!A2928" tooltip="Go to row 2928 in Consolidated Games" display="224" xr:uid="{E85C49F6-DDF4-CA46-85CB-A34F954D64B4}"/>
    <hyperlink ref="A225" location="'Consolidated Games'!A2929" tooltip="Go to row 2929 in Consolidated Games" display="225" xr:uid="{167D5F7A-6F81-454B-BD5D-B413B277CAED}"/>
    <hyperlink ref="A226" location="'Consolidated Games'!A2930" tooltip="Go to row 2930 in Consolidated Games" display="226" xr:uid="{78002716-6941-F34A-98C0-DDEC57E0D590}"/>
    <hyperlink ref="A227" location="'Consolidated Games'!A2957" tooltip="Go to row 2957 in Consolidated Games" display="227" xr:uid="{1223368A-94F6-9944-AA8C-F195595F8658}"/>
    <hyperlink ref="A228" location="'Consolidated Games'!A2881" tooltip="Go to row 2881 in Consolidated Games" display="228" xr:uid="{0C136C9B-3F90-054B-A916-B01CB410789B}"/>
    <hyperlink ref="A229" location="'Consolidated Games'!A3051" tooltip="Go to row 3051 in Consolidated Games" display="229" xr:uid="{6290E17E-18C1-E94A-B8D3-3F89149D2637}"/>
    <hyperlink ref="A230" location="'Consolidated Games'!A3052" tooltip="Go to row 3052 in Consolidated Games" display="230" xr:uid="{FD340780-5735-F946-9A2F-E77E86CBDB9B}"/>
    <hyperlink ref="A231" location="'Consolidated Games'!A3053" tooltip="Go to row 3053 in Consolidated Games" display="231" xr:uid="{1DD13A84-0396-8642-AB0B-77054F30DE47}"/>
    <hyperlink ref="A232" location="'Consolidated Games'!A3054" tooltip="Go to row 3054 in Consolidated Games" display="232" xr:uid="{FCADCFC1-E0FB-1742-BFB6-6EBCEB94BADB}"/>
    <hyperlink ref="A233" location="'Consolidated Games'!A3055" tooltip="Go to row 3055 in Consolidated Games" display="233" xr:uid="{3016473B-F36D-9047-9BEE-4D80339783EE}"/>
    <hyperlink ref="A234" location="'Consolidated Games'!A3008" tooltip="Go to row 3008 in Consolidated Games" display="234" xr:uid="{1CF43AED-5EB3-D543-8B06-C0550BA153CF}"/>
    <hyperlink ref="A235" location="'Consolidated Games'!A3235" tooltip="Go to row 3235 in Consolidated Games" display="235" xr:uid="{604FD26D-342C-D748-AE97-54F948F99552}"/>
    <hyperlink ref="A236" location="'Consolidated Games'!A3193" tooltip="Go to row 3193 in Consolidated Games" display="236" xr:uid="{92BE2321-0E91-8D4D-8995-E98D4D451436}"/>
    <hyperlink ref="A237" location="'Consolidated Games'!A3194" tooltip="Go to row 3194 in Consolidated Games" display="237" xr:uid="{A22F0B2A-F3AA-9745-ABB1-7220782B09BA}"/>
    <hyperlink ref="A238" location="'Consolidated Games'!A3195" tooltip="Go to row 3195 in Consolidated Games" display="238" xr:uid="{3E204DE7-6B47-7546-9A6C-E01871FA634D}"/>
    <hyperlink ref="A239" location="'Consolidated Games'!A3196" tooltip="Go to row 3196 in Consolidated Games" display="239" xr:uid="{D08FA738-FDF3-2048-8319-15650E84D88F}"/>
    <hyperlink ref="A240" location="'Consolidated Games'!A3197" tooltip="Go to row 3197 in Consolidated Games" display="240" xr:uid="{2C22FDE4-3D53-904A-9C2F-33A9A1B8972B}"/>
    <hyperlink ref="A241" location="'Consolidated Games'!A3198" tooltip="Go to row 3198 in Consolidated Games" display="241" xr:uid="{207DFC4D-48C8-514D-A091-E693A2C915A6}"/>
    <hyperlink ref="A242" location="'Consolidated Games'!A3184" tooltip="Go to row 3184 in Consolidated Games" display="242" xr:uid="{5AEDC920-CD5E-404C-85B2-979DB80354DB}"/>
    <hyperlink ref="A243" location="'Consolidated Games'!A3185" tooltip="Go to row 3185 in Consolidated Games" display="243" xr:uid="{9BA78727-38AE-8D41-AECD-90E4042304B6}"/>
    <hyperlink ref="A244" location="'Consolidated Games'!A3186" tooltip="Go to row 3186 in Consolidated Games" display="244" xr:uid="{6FF3D5F4-D8EE-B443-AE69-846AECBC2120}"/>
    <hyperlink ref="A245" location="'Consolidated Games'!A3187" tooltip="Go to row 3187 in Consolidated Games" display="245" xr:uid="{F57B438E-E34C-8245-AACD-71A36FE716D5}"/>
    <hyperlink ref="A246" location="'Consolidated Games'!A3188" tooltip="Go to row 3188 in Consolidated Games" display="246" xr:uid="{F9F6DEAA-09ED-1445-8119-841E40331B85}"/>
    <hyperlink ref="A247" location="'Consolidated Games'!A3189" tooltip="Go to row 3189 in Consolidated Games" display="247" xr:uid="{9DDC3017-B5DB-9449-AA64-D8E4FF55753A}"/>
    <hyperlink ref="A248" location="'Consolidated Games'!A3190" tooltip="Go to row 3190 in Consolidated Games" display="248" xr:uid="{D8810DCE-26A3-CB4D-B648-0D446D468B7A}"/>
    <hyperlink ref="A249" location="'Consolidated Games'!A3191" tooltip="Go to row 3191 in Consolidated Games" display="249" xr:uid="{B78158F6-59CD-2947-8259-9C24FB46711C}"/>
    <hyperlink ref="A250" location="'Consolidated Games'!A3192" tooltip="Go to row 3192 in Consolidated Games" display="250" xr:uid="{B3A86D98-1FFF-7E40-AEEE-AE166C974D12}"/>
    <hyperlink ref="A251" location="'Consolidated Games'!A3106" tooltip="Go to row 3106 in Consolidated Games" display="251" xr:uid="{01CBD95F-1765-EC47-9AA8-139EC56847D8}"/>
    <hyperlink ref="A252" location="'Consolidated Games'!A3107" tooltip="Go to row 3107 in Consolidated Games" display="252" xr:uid="{730C6A47-C709-7C48-8B39-EF6025B70E6F}"/>
    <hyperlink ref="A253" location="'Consolidated Games'!A3108" tooltip="Go to row 3108 in Consolidated Games" display="253" xr:uid="{4DFFC6E5-491F-EE4A-875B-CE419BFC94AB}"/>
    <hyperlink ref="A254" location="'Consolidated Games'!A3109" tooltip="Go to row 3109 in Consolidated Games" display="254" xr:uid="{00A4D336-4C6C-7240-8361-32AEE03A1B93}"/>
    <hyperlink ref="A255" location="'Consolidated Games'!A3110" tooltip="Go to row 3110 in Consolidated Games" display="255" xr:uid="{F20DC0C4-C292-BA47-B980-B8E5A634D672}"/>
    <hyperlink ref="A256" location="'Consolidated Games'!A3111" tooltip="Go to row 3111 in Consolidated Games" display="256" xr:uid="{771A06A2-562A-3D48-82F4-C2C89E8DC7CB}"/>
    <hyperlink ref="A257" location="'Consolidated Games'!A3112" tooltip="Go to row 3112 in Consolidated Games" display="257" xr:uid="{7628110A-E840-644D-8123-1469B3FF5740}"/>
    <hyperlink ref="A258" location="'Consolidated Games'!A3257" tooltip="Go to row 3257 in Consolidated Games" display="258" xr:uid="{92E85E4D-6C13-E94A-A847-0A1EADFEA318}"/>
    <hyperlink ref="A259" location="'Consolidated Games'!A3258" tooltip="Go to row 3258 in Consolidated Games" display="259" xr:uid="{453608E1-1CB8-EA41-ADAE-C2641DF3C72E}"/>
    <hyperlink ref="A260" location="'Consolidated Games'!A3259" tooltip="Go to row 3259 in Consolidated Games" display="260" xr:uid="{1DBDB7B2-E114-7D45-BD89-A271E5CA2A32}"/>
    <hyperlink ref="A261" location="'Consolidated Games'!A3260" tooltip="Go to row 3260 in Consolidated Games" display="261" xr:uid="{2984DF38-42E5-9149-B81C-C763C8E7CBDD}"/>
    <hyperlink ref="A262" location="'Consolidated Games'!A3261" tooltip="Go to row 3261 in Consolidated Games" display="262" xr:uid="{512EE5DB-EC3B-9049-9433-7269117459A7}"/>
    <hyperlink ref="A263" location="'Consolidated Games'!A3262" tooltip="Go to row 3262 in Consolidated Games" display="263" xr:uid="{9336B7C6-0EF5-2E44-8600-FCFB94717970}"/>
    <hyperlink ref="A264" location="'Consolidated Games'!A3322" tooltip="Go to row 3322 in Consolidated Games" display="264" xr:uid="{BE585DE4-B6C8-8244-A704-D247DC420507}"/>
    <hyperlink ref="A265" location="'Consolidated Games'!A3323" tooltip="Go to row 3323 in Consolidated Games" display="265" xr:uid="{6B64AE53-8CBC-934B-A7BC-B4A84A8DFDE5}"/>
    <hyperlink ref="A266" location="'Consolidated Games'!A3324" tooltip="Go to row 3324 in Consolidated Games" display="266" xr:uid="{7B0A28B2-BF50-7046-AD78-4B06E2D0EB26}"/>
    <hyperlink ref="A267" location="'Consolidated Games'!A3325" tooltip="Go to row 3325 in Consolidated Games" display="267" xr:uid="{B6949ACF-30D1-3B4D-A671-CF86BFDA01BA}"/>
    <hyperlink ref="A268" location="'Consolidated Games'!A3326" tooltip="Go to row 3326 in Consolidated Games" display="268" xr:uid="{8C1B7432-8F63-F64D-982D-5AF8B5ED16E9}"/>
    <hyperlink ref="A269" location="'Consolidated Games'!A3328" tooltip="Go to row 3328 in Consolidated Games" display="269" xr:uid="{5F800A72-4B8B-CB47-B4E9-2588DF3E095E}"/>
    <hyperlink ref="A270" location="'Consolidated Games'!A3267" tooltip="Go to row 3267 in Consolidated Games" display="270" xr:uid="{EECA482F-07ED-6B4B-84CA-5BA64B4A76C3}"/>
    <hyperlink ref="A271" location="'Consolidated Games'!A3475" tooltip="Go to row 3475 in Consolidated Games" display="271" xr:uid="{697A6E79-CCA8-CF45-910E-A9CF206F082A}"/>
    <hyperlink ref="A272" location="'Consolidated Games'!A3476" tooltip="Go to row 3476 in Consolidated Games" display="272" xr:uid="{6C598A07-BD49-CB4D-9277-BAE2A0F806BE}"/>
    <hyperlink ref="A273" location="'Consolidated Games'!A3477" tooltip="Go to row 3477 in Consolidated Games" display="273" xr:uid="{056DAF71-3C78-B44F-9A38-57D7C9F67EA2}"/>
    <hyperlink ref="A274" location="'Consolidated Games'!A3478" tooltip="Go to row 3478 in Consolidated Games" display="274" xr:uid="{29E094CB-07EB-E24E-86AB-9F3C3FF7AF37}"/>
    <hyperlink ref="A275" location="'Consolidated Games'!A3479" tooltip="Go to row 3479 in Consolidated Games" display="275" xr:uid="{152B112F-52B9-1B46-8D9B-E60C63CA7A4F}"/>
    <hyperlink ref="A276" location="'Consolidated Games'!A3480" tooltip="Go to row 3480 in Consolidated Games" display="276" xr:uid="{E43F25ED-F5D1-CE46-8326-89EC4203D490}"/>
    <hyperlink ref="A277" location="'Consolidated Games'!A3560" tooltip="Go to row 3560 in Consolidated Games" display="277" xr:uid="{F5C1B0DE-2A13-D84D-8689-142B096E151E}"/>
    <hyperlink ref="A278" location="'Consolidated Games'!A3561" tooltip="Go to row 3561 in Consolidated Games" display="278" xr:uid="{65E7E143-8577-8D4A-A4B4-76AEBFE7425C}"/>
    <hyperlink ref="A279" location="'Consolidated Games'!A3562" tooltip="Go to row 3562 in Consolidated Games" display="279" xr:uid="{0E1E879A-6A65-7A46-B3B8-B6B8678B8924}"/>
    <hyperlink ref="A280" location="'Consolidated Games'!A3563" tooltip="Go to row 3563 in Consolidated Games" display="280" xr:uid="{5FBAF5BE-17F6-FC44-9602-2B942FCA60E9}"/>
    <hyperlink ref="A281" location="'Consolidated Games'!A3536" tooltip="Go to row 3536 in Consolidated Games" display="281" xr:uid="{5BDB048B-3389-F141-971D-ED04043C12A4}"/>
    <hyperlink ref="A282" location="'Consolidated Games'!A3540" tooltip="Go to row 3540 in Consolidated Games" display="282" xr:uid="{2DECB83B-6B4E-3740-A5FB-5194818111D1}"/>
    <hyperlink ref="A283" location="'Consolidated Games'!A3541" tooltip="Go to row 3541 in Consolidated Games" display="283" xr:uid="{179F9217-B932-4543-A517-43B1A29FB597}"/>
    <hyperlink ref="A284" location="'Consolidated Games'!A3375" tooltip="Go to row 3375 in Consolidated Games" display="284" xr:uid="{4088FEAE-08DC-BA43-87DF-AC8880D1E5B5}"/>
    <hyperlink ref="A285" location="'Consolidated Games'!A3376" tooltip="Go to row 3376 in Consolidated Games" display="285" xr:uid="{FDE70903-553A-2441-AE9A-19D8B69F1F3F}"/>
    <hyperlink ref="A286" location="'Consolidated Games'!A3377" tooltip="Go to row 3377 in Consolidated Games" display="286" xr:uid="{7C265053-D237-D846-98A5-933951B27E2B}"/>
    <hyperlink ref="A287" location="'Consolidated Games'!A3483" tooltip="Go to row 3483 in Consolidated Games" display="287" xr:uid="{01416EC2-65BC-0449-A6D4-B830A919FEF3}"/>
    <hyperlink ref="A288" location="'Consolidated Games'!A3484" tooltip="Go to row 3484 in Consolidated Games" display="288" xr:uid="{D9CB4904-EA54-4D45-8A35-709900050399}"/>
    <hyperlink ref="A289" location="'Consolidated Games'!A3485" tooltip="Go to row 3485 in Consolidated Games" display="289" xr:uid="{095D3922-C3EE-2D42-A3DB-E22F0D360E64}"/>
    <hyperlink ref="A290" location="'Consolidated Games'!A3486" tooltip="Go to row 3486 in Consolidated Games" display="290" xr:uid="{5E0B2599-73DD-7D48-AD16-CC0AC69FE155}"/>
    <hyperlink ref="A291" location="'Consolidated Games'!A3487" tooltip="Go to row 3487 in Consolidated Games" display="291" xr:uid="{7309F271-15A4-0744-9E87-19EAD35ECD0E}"/>
    <hyperlink ref="A292" location="'Consolidated Games'!A3378" tooltip="Go to row 3378 in Consolidated Games" display="292" xr:uid="{2EBDF67F-DD9E-154A-9B6E-6504D0FCFD86}"/>
    <hyperlink ref="A293" location="'Consolidated Games'!A3379" tooltip="Go to row 3379 in Consolidated Games" display="293" xr:uid="{020B0190-623E-2842-A088-30AFE1614614}"/>
    <hyperlink ref="A294" location="'Consolidated Games'!A3615" tooltip="Go to row 3615 in Consolidated Games" display="294" xr:uid="{F73F04DD-0206-EA4F-8242-05CD9F9C8BC5}"/>
    <hyperlink ref="A295" location="'Consolidated Games'!A3616" tooltip="Go to row 3616 in Consolidated Games" display="295" xr:uid="{18600C25-1C19-6246-B57D-85008EB1C8A1}"/>
    <hyperlink ref="A296" location="'Consolidated Games'!A3617" tooltip="Go to row 3617 in Consolidated Games" display="296" xr:uid="{D312D8DC-E7BE-8E47-8340-D5C1FE10E4E0}"/>
    <hyperlink ref="A297" location="'Consolidated Games'!A3618" tooltip="Go to row 3618 in Consolidated Games" display="297" xr:uid="{369BED1B-AC71-0344-B412-BCDFE509D85E}"/>
    <hyperlink ref="A298" location="'Consolidated Games'!A3619" tooltip="Go to row 3619 in Consolidated Games" display="298" xr:uid="{1556F699-A891-3D46-9C7B-44AAA3DA9757}"/>
    <hyperlink ref="A299" location="'Consolidated Games'!A3620" tooltip="Go to row 3620 in Consolidated Games" display="299" xr:uid="{9A66615A-505D-A64F-87E8-AE5EE81C1BAE}"/>
    <hyperlink ref="A300" location="'Consolidated Games'!A3621" tooltip="Go to row 3621 in Consolidated Games" display="300" xr:uid="{51845ECF-E6DC-9E4A-94BC-CC480AB83AB9}"/>
    <hyperlink ref="A301" location="'Consolidated Games'!A3734" tooltip="Go to row 3734 in Consolidated Games" display="301" xr:uid="{85AFD879-52E1-8443-8116-469CDB6D8569}"/>
    <hyperlink ref="A302" location="'Consolidated Games'!A3713" tooltip="Go to row 3713 in Consolidated Games" display="302" xr:uid="{0E54AC10-81F8-7D41-B33A-851BA1774061}"/>
    <hyperlink ref="A303" location="'Consolidated Games'!A3714" tooltip="Go to row 3714 in Consolidated Games" display="303" xr:uid="{FABD49E9-F077-0245-9703-E182C25109CC}"/>
    <hyperlink ref="A304" location="'Consolidated Games'!A3715" tooltip="Go to row 3715 in Consolidated Games" display="304" xr:uid="{A6EB1DD6-A4DF-E64B-AA02-8A13BD49C479}"/>
    <hyperlink ref="A305" location="'Consolidated Games'!A3716" tooltip="Go to row 3716 in Consolidated Games" display="305" xr:uid="{552CB9AF-0271-EA48-9D4B-CDE6C75509AC}"/>
    <hyperlink ref="A306" location="'Consolidated Games'!A3717" tooltip="Go to row 3717 in Consolidated Games" display="306" xr:uid="{0572FFB2-61E9-EB4D-94B6-2851BA1C93B1}"/>
    <hyperlink ref="A307" location="'Consolidated Games'!A3718" tooltip="Go to row 3718 in Consolidated Games" display="307" xr:uid="{7AAF2B19-AA8B-DF4D-85BF-7ED99617DC36}"/>
    <hyperlink ref="A308" location="'Consolidated Games'!A3719" tooltip="Go to row 3719 in Consolidated Games" display="308" xr:uid="{ABDBF86B-A390-6F4F-9B6F-BC87B18712BA}"/>
    <hyperlink ref="A309" location="'Consolidated Games'!A3735" tooltip="Go to row 3735 in Consolidated Games" display="309" xr:uid="{7F760F3B-223A-D046-82B3-2E0CA5039A62}"/>
    <hyperlink ref="A310" location="'Consolidated Games'!A3736" tooltip="Go to row 3736 in Consolidated Games" display="310" xr:uid="{99B39590-9C16-3B41-B21D-BFE0401FFF80}"/>
    <hyperlink ref="A311" location="'Consolidated Games'!A3634" tooltip="Go to row 3634 in Consolidated Games" display="311" xr:uid="{6EDEE9BA-DC7D-4348-9E14-07E5D6278520}"/>
    <hyperlink ref="A312" location="'Consolidated Games'!A3737" tooltip="Go to row 3737 in Consolidated Games" display="312" xr:uid="{5F0A44C8-C9B7-FE4C-AE29-BA1362BC865E}"/>
    <hyperlink ref="A313" location="'Consolidated Games'!A3738" tooltip="Go to row 3738 in Consolidated Games" display="313" xr:uid="{526DC72D-C66E-5A40-8500-0224E09B8AC7}"/>
    <hyperlink ref="A314" location="'Consolidated Games'!A3739" tooltip="Go to row 3739 in Consolidated Games" display="314" xr:uid="{2719EFD0-01C3-2948-AAF9-5F3E6B428833}"/>
    <hyperlink ref="A315" location="'Consolidated Games'!A3740" tooltip="Go to row 3740 in Consolidated Games" display="315" xr:uid="{826902D0-756B-8144-8738-78B1973683C3}"/>
    <hyperlink ref="A316" location="'Consolidated Games'!A3741" tooltip="Go to row 3741 in Consolidated Games" display="316" xr:uid="{30033F6F-2D24-F443-97D3-3A2EA2B3BB0D}"/>
    <hyperlink ref="A317" location="'Consolidated Games'!A3742" tooltip="Go to row 3742 in Consolidated Games" display="317" xr:uid="{35432F99-D960-7E45-82D8-0EC7D77A3107}"/>
    <hyperlink ref="A318" location="'Consolidated Games'!A3743" tooltip="Go to row 3743 in Consolidated Games" display="318" xr:uid="{E9D6B307-371B-4443-BFB0-9EFE0DBE86AD}"/>
    <hyperlink ref="A319" location="'Consolidated Games'!A3760" tooltip="Go to row 3760 in Consolidated Games" display="319" xr:uid="{6C35F367-FA12-1443-A3CF-CE94EA905C22}"/>
    <hyperlink ref="A320" location="'Consolidated Games'!A3761" tooltip="Go to row 3761 in Consolidated Games" display="320" xr:uid="{1CB49735-AE4F-FA4D-AE28-E3EC1A402A57}"/>
    <hyperlink ref="A321" location="'Consolidated Games'!A3635" tooltip="Go to row 3635 in Consolidated Games" display="321" xr:uid="{DAAEE503-3AE3-6443-932A-0A2A6AA0699E}"/>
    <hyperlink ref="A322" location="'Consolidated Games'!A3636" tooltip="Go to row 3636 in Consolidated Games" display="322" xr:uid="{B2244676-79A5-8C4B-A45F-3DBC1284168E}"/>
    <hyperlink ref="A323" location="'Consolidated Games'!A3637" tooltip="Go to row 3637 in Consolidated Games" display="323" xr:uid="{E3DB7544-9A44-FE4C-B7E6-773BFF83CE79}"/>
    <hyperlink ref="A324" location="'Consolidated Games'!A3639" tooltip="Go to row 3639 in Consolidated Games" display="324" xr:uid="{D75DA7FE-F258-C540-ABE7-9FBE45FB1EA9}"/>
    <hyperlink ref="A325" location="'Consolidated Games'!A3640" tooltip="Go to row 3640 in Consolidated Games" display="325" xr:uid="{A3AD79CB-67F1-DC45-BB13-C5AC8F1EAF10}"/>
    <hyperlink ref="A326" location="'Consolidated Games'!A3638" tooltip="Go to row 3638 in Consolidated Games" display="326" xr:uid="{C87F4833-064D-A940-9115-BAE77B7E5737}"/>
    <hyperlink ref="A327" location="'Consolidated Games'!A3641" tooltip="Go to row 3641 in Consolidated Games" display="327" xr:uid="{8085E65C-9016-6E41-BD13-0570F1401156}"/>
    <hyperlink ref="A328" location="'Consolidated Games'!A3916" tooltip="Go to row 3916 in Consolidated Games" display="328" xr:uid="{21D7712E-53EC-684B-9CB2-DBA359721626}"/>
    <hyperlink ref="A329" location="'Consolidated Games'!A3864" tooltip="Go to row 3864 in Consolidated Games" display="329" xr:uid="{9C17AA42-44C8-9E4E-B59C-3D766A9AC110}"/>
    <hyperlink ref="A330" location="'Consolidated Games'!A3881" tooltip="Go to row 3881 in Consolidated Games" display="330" xr:uid="{E44ED21F-606E-0B49-AA20-523D8BD3FA5D}"/>
    <hyperlink ref="A331" location="'Consolidated Games'!A3882" tooltip="Go to row 3882 in Consolidated Games" display="331" xr:uid="{D05B0F96-A9C2-D942-8C83-884E76CF63D0}"/>
    <hyperlink ref="A332" location="'Consolidated Games'!A3883" tooltip="Go to row 3883 in Consolidated Games" display="332" xr:uid="{8CC76A2E-0F5D-6D49-A657-AAD424B1BF35}"/>
    <hyperlink ref="A333" location="'Consolidated Games'!A3884" tooltip="Go to row 3884 in Consolidated Games" display="333" xr:uid="{BDC664EF-3263-7F4F-A5D4-4146DCBF3D9B}"/>
    <hyperlink ref="A334" location="'Consolidated Games'!A3885" tooltip="Go to row 3885 in Consolidated Games" display="334" xr:uid="{B272A96B-51B5-0841-9ADB-70D4ADB333D2}"/>
    <hyperlink ref="A335" location="'Consolidated Games'!A3886" tooltip="Go to row 3886 in Consolidated Games" display="335" xr:uid="{87EE40EF-8338-6F42-8CFC-3A7A0F5C948F}"/>
    <hyperlink ref="A336" location="'Consolidated Games'!A3887" tooltip="Go to row 3887 in Consolidated Games" display="336" xr:uid="{A5FD3954-0FD3-944D-859D-236E5AEBD4CD}"/>
    <hyperlink ref="A337" location="'Consolidated Games'!A3889" tooltip="Go to row 3889 in Consolidated Games" display="337" xr:uid="{08F4D984-2A10-794B-9D8A-CA7911712B5B}"/>
    <hyperlink ref="A338" location="'Consolidated Games'!A3890" tooltip="Go to row 3890 in Consolidated Games" display="338" xr:uid="{AA9055CB-632F-BD4A-9947-E81AD42617B0}"/>
    <hyperlink ref="A339" location="'Consolidated Games'!A3891" tooltip="Go to row 3891 in Consolidated Games" display="339" xr:uid="{249993B1-457B-D74A-8C17-D248E2C2BA86}"/>
    <hyperlink ref="A340" location="'Consolidated Games'!A3917" tooltip="Go to row 3917 in Consolidated Games" display="340" xr:uid="{876DAC53-8420-AF40-B463-20AC46972BAF}"/>
    <hyperlink ref="A341" location="'Consolidated Games'!A3918" tooltip="Go to row 3918 in Consolidated Games" display="341" xr:uid="{E132E37D-8792-F246-A8C0-1281FE07CFF6}"/>
    <hyperlink ref="A342" location="'Consolidated Games'!A3938" tooltip="Go to row 3938 in Consolidated Games" display="342" xr:uid="{F6E0F645-DB43-1F4A-ABF7-37EA1B4BD2BB}"/>
    <hyperlink ref="A343" location="'Consolidated Games'!A3939" tooltip="Go to row 3939 in Consolidated Games" display="343" xr:uid="{E8C79FEE-E06B-2644-A2C5-1892B95B3BD3}"/>
    <hyperlink ref="A344" location="'Consolidated Games'!A3940" tooltip="Go to row 3940 in Consolidated Games" display="344" xr:uid="{19C333EE-AE25-7C49-B82A-EC69E846AA94}"/>
    <hyperlink ref="A345" location="'Consolidated Games'!A3979" tooltip="Go to row 3979 in Consolidated Games" display="345" xr:uid="{A92FE011-03C9-A241-8234-A3F22157400B}"/>
    <hyperlink ref="A346" location="'Consolidated Games'!A3980" tooltip="Go to row 3980 in Consolidated Games" display="346" xr:uid="{96FF0D9F-6AC8-034D-AB13-55BE68E0B5ED}"/>
    <hyperlink ref="A347" location="'Consolidated Games'!A3981" tooltip="Go to row 3981 in Consolidated Games" display="347" xr:uid="{6C09632C-FD79-3B47-B1A1-DC2599E07EAD}"/>
    <hyperlink ref="A348" location="'Consolidated Games'!A3982" tooltip="Go to row 3982 in Consolidated Games" display="348" xr:uid="{E274B655-7A7D-CF48-9D4C-D129C2A29120}"/>
    <hyperlink ref="A349" location="'Consolidated Games'!A3983" tooltip="Go to row 3983 in Consolidated Games" display="349" xr:uid="{74761DAC-2952-8C46-AE31-AE7C86030089}"/>
    <hyperlink ref="A350" location="'Consolidated Games'!A4072" tooltip="Go to row 4072 in Consolidated Games" display="350" xr:uid="{07349ECD-871C-AE40-9723-3A46924C6178}"/>
    <hyperlink ref="A351" location="'Consolidated Games'!A4073" tooltip="Go to row 4073 in Consolidated Games" display="351" xr:uid="{5E7490AB-3560-644E-B39A-380AEF3B0B9D}"/>
    <hyperlink ref="A352" location="'Consolidated Games'!A4074" tooltip="Go to row 4074 in Consolidated Games" display="352" xr:uid="{3AA2BF7E-B1CE-904E-90B8-95876EF2A049}"/>
    <hyperlink ref="A353" location="'Consolidated Games'!A4075" tooltip="Go to row 4075 in Consolidated Games" display="353" xr:uid="{8E76FD1B-8A4A-EF41-BAE6-DCAB38CDD4F5}"/>
    <hyperlink ref="A354" location="'Consolidated Games'!A4076" tooltip="Go to row 4076 in Consolidated Games" display="354" xr:uid="{D0E95F0B-E71D-7349-BB96-063E6F5F860F}"/>
    <hyperlink ref="A355" location="'Consolidated Games'!A4077" tooltip="Go to row 4077 in Consolidated Games" display="355" xr:uid="{9CB5F70A-5FED-9C41-913E-40762FDFF96C}"/>
    <hyperlink ref="A356" location="'Consolidated Games'!A4078" tooltip="Go to row 4078 in Consolidated Games" display="356" xr:uid="{21B40FB9-CF3B-A149-A629-68DBD4F05661}"/>
    <hyperlink ref="A357" location="'Consolidated Games'!A4064" tooltip="Go to row 4064 in Consolidated Games" display="357" xr:uid="{92C75414-A978-3C49-800B-9EC6E1F9473E}"/>
    <hyperlink ref="A358" location="'Consolidated Games'!A4065" tooltip="Go to row 4065 in Consolidated Games" display="358" xr:uid="{3A5BB0A8-DC12-354C-B66B-D31E305FB8BE}"/>
    <hyperlink ref="A359" location="'Consolidated Games'!A4066" tooltip="Go to row 4066 in Consolidated Games" display="359" xr:uid="{71FCB3AB-7EFB-0E4F-BA9A-4FE67734C37B}"/>
    <hyperlink ref="A360" location="'Consolidated Games'!A4079" tooltip="Go to row 4079 in Consolidated Games" display="360" xr:uid="{0C01531C-011E-0B40-B028-7EAD106D3A7E}"/>
    <hyperlink ref="A361" location="'Consolidated Games'!A4080" tooltip="Go to row 4080 in Consolidated Games" display="361" xr:uid="{5E10F933-3962-7845-B9B3-FA1EFCA34EC0}"/>
    <hyperlink ref="A362" location="'Consolidated Games'!A4101" tooltip="Go to row 4101 in Consolidated Games" display="362" xr:uid="{2B2B29D0-652A-A94B-BB2D-57B80E0012B6}"/>
    <hyperlink ref="A363" location="'Consolidated Games'!A4109" tooltip="Go to row 4109 in Consolidated Games" display="363" xr:uid="{22FEFDA9-5442-EA4E-B888-B249EDFC4E69}"/>
    <hyperlink ref="A364" location="'Consolidated Games'!A4153" tooltip="Go to row 4153 in Consolidated Games" display="364" xr:uid="{BC1D4CB3-D6E0-7F46-9F22-856A29607BBA}"/>
    <hyperlink ref="A365" location="'Consolidated Games'!A4306" tooltip="Go to row 4306 in Consolidated Games" display="365" xr:uid="{2C3D4BB5-FF10-774A-9490-F5FC3E117625}"/>
    <hyperlink ref="A366" location="'Consolidated Games'!A4307" tooltip="Go to row 4307 in Consolidated Games" display="366" xr:uid="{92B7A19F-F6F2-E34C-8E86-D79955EB9811}"/>
    <hyperlink ref="A367" location="'Consolidated Games'!A4225" tooltip="Go to row 4225 in Consolidated Games" display="367" xr:uid="{771A4333-CEDE-BA42-9790-6F17F64D333C}"/>
    <hyperlink ref="A368" location="'Consolidated Games'!A4154" tooltip="Go to row 4154 in Consolidated Games" display="368" xr:uid="{D283DEC3-26E3-B749-8F7C-C0487BAC78C6}"/>
    <hyperlink ref="A369" location="'Consolidated Games'!A4223" tooltip="Go to row 4223 in Consolidated Games" display="369" xr:uid="{D21A9B04-26D5-5A4F-AC1C-F4D620FBCC4A}"/>
    <hyperlink ref="A370" location="'Consolidated Games'!A4224" tooltip="Go to row 4224 in Consolidated Games" display="370" xr:uid="{059F26D0-8157-9246-9B21-1293B80E80C5}"/>
    <hyperlink ref="A371" location="'Consolidated Games'!A4308" tooltip="Go to row 4308 in Consolidated Games" display="371" xr:uid="{C4C17E97-3DBE-174C-BE2A-C7897BBBCD1D}"/>
    <hyperlink ref="A372" location="'Consolidated Games'!A4309" tooltip="Go to row 4309 in Consolidated Games" display="372" xr:uid="{D76B42FA-8E7A-C14A-9274-1E97C52C6DF7}"/>
    <hyperlink ref="A373" location="'Consolidated Games'!A4310" tooltip="Go to row 4310 in Consolidated Games" display="373" xr:uid="{8742FE5D-BD82-D249-8CA6-4D2FAE491149}"/>
    <hyperlink ref="A374" location="'Consolidated Games'!A4226" tooltip="Go to row 4226 in Consolidated Games" display="374" xr:uid="{FA2E7902-06FD-1440-9CAF-7FA3E112BCB2}"/>
    <hyperlink ref="A375" location="'Consolidated Games'!A4273" tooltip="Go to row 4273 in Consolidated Games" display="375" xr:uid="{4F207C0F-543B-8D44-98D6-3BB6FC29D1A2}"/>
    <hyperlink ref="A376" location="'Consolidated Games'!A1473" tooltip="Go to row 1473 in Consolidated Games" display="376" xr:uid="{F0AC6B79-0400-9E44-A136-3EBA919D265A}"/>
    <hyperlink ref="A377" location="'Consolidated Games'!A1482" tooltip="Go to row 1482 in Consolidated Games" display="377" xr:uid="{89FE2505-F099-9A44-AED4-B4D7C9DD2654}"/>
    <hyperlink ref="A378" location="'Consolidated Games'!A1493" tooltip="Go to row 1493 in Consolidated Games" display="378" xr:uid="{4794B8F1-7EC5-CC46-8ACD-F7386CC290DA}"/>
    <hyperlink ref="A379" location="'Consolidated Games'!A1474" tooltip="Go to row 1474 in Consolidated Games" display="379" xr:uid="{1E8E9158-FD0F-2947-A609-799BC7A38055}"/>
    <hyperlink ref="A380" location="'Consolidated Games'!A1478" tooltip="Go to row 1478 in Consolidated Games" display="380" xr:uid="{E2EDB596-27B5-C041-BAAD-C2A708CCEC5A}"/>
    <hyperlink ref="A381" location="'Consolidated Games'!A1483" tooltip="Go to row 1483 in Consolidated Games" display="381" xr:uid="{DC69AA7C-018F-C340-82A2-7FA4590AAEE5}"/>
    <hyperlink ref="A382" location="'Consolidated Games'!A1247" tooltip="Go to row 1247 in Consolidated Games" display="382" xr:uid="{BB7206B4-D3D7-C140-BB66-A603BBB758D6}"/>
    <hyperlink ref="A383" location="'Consolidated Games'!A1248" tooltip="Go to row 1248 in Consolidated Games" display="383" xr:uid="{423C11E7-8130-174A-AFB2-889B82512951}"/>
    <hyperlink ref="A384" location="'Consolidated Games'!A1249" tooltip="Go to row 1249 in Consolidated Games" display="384" xr:uid="{428F15DD-4BD5-2141-885C-F00819DA26F0}"/>
    <hyperlink ref="A385" location="'Consolidated Games'!A1287" tooltip="Go to row 1287 in Consolidated Games" display="385" xr:uid="{A2AD674A-0DEA-D344-8BE2-A77492B625DD}"/>
    <hyperlink ref="A386" location="'Consolidated Games'!A246" tooltip="Go to row 246 in Consolidated Games" display="386" xr:uid="{F14A4AD5-14E4-E24D-A963-3A105EEA3C77}"/>
    <hyperlink ref="A387" location="'Consolidated Games'!A247" tooltip="Go to row 247 in Consolidated Games" display="387" xr:uid="{8ED55DAD-9624-6342-909C-6F31AFDA1FBF}"/>
    <hyperlink ref="A389" location="'Consolidated Games'!A2" tooltip="Go to row 2 in Consolidated Games" display="388" xr:uid="{6C4D9470-9671-8448-8A12-CB7751E9B9AC}"/>
    <hyperlink ref="A392" location="'Consolidated Games'!A2285" tooltip="Go to row 2285 in Consolidated Games" display="397" xr:uid="{0F1C6409-22F9-A347-8CD9-9C4FBE331857}"/>
    <hyperlink ref="A393" location="'Consolidated Games'!A3181" tooltip="Go to row 3181 in Consolidated Games" display="397" xr:uid="{FD48DE0C-6C3B-6F49-99EB-A4EB894C25FF}"/>
    <hyperlink ref="A394" location="'Consolidated Games'!A357" tooltip="Go to row 357 in Consolidated Games" display="393" xr:uid="{FC945506-33B3-2B4B-8582-63829ECA7841}"/>
    <hyperlink ref="A395" location="'Consolidated Games'!A426" tooltip="Go to row 426 in Consolidated Games" display="394" xr:uid="{6AC371BD-A92F-EE4C-AB08-7FFF46ACDE82}"/>
    <hyperlink ref="A397" location="'Consolidated Games'!A617" tooltip="Go to row 617 in Consolidated Games" display="396" xr:uid="{33346583-4B58-0147-9C84-11161716682A}"/>
    <hyperlink ref="A110" location="'Consolidated Games'!A2282" tooltip="Go to row 2282 in Consolidated Games" display="106" xr:uid="{6BB2E78B-318B-9E41-AEA6-FAE4D78F9DAD}"/>
    <hyperlink ref="A109" location="'Consolidated Games'!A2281" tooltip="Go to row 2281 in Consolidated Games" display="105" xr:uid="{3CDBC52D-ED7A-A745-8A93-252576D3F0C2}"/>
    <hyperlink ref="A111" location="'Consolidated Games'!A2283" tooltip="Go to row 2283 in Consolidated Games" display="108" xr:uid="{86F54027-D56E-974A-B002-43DA43BF686A}"/>
    <hyperlink ref="A398" location="'Consolidated Games'!A3" tooltip="Go to row 3 in Consolidated Games" display="393" xr:uid="{90D360CB-2F5B-E84D-B568-00606EBD03D7}"/>
    <hyperlink ref="A399" r:id="rId1" display="395" xr:uid="{159DE68A-B006-074D-B810-6F9C5F299AAD}"/>
    <hyperlink ref="A400" r:id="rId2" display="396" xr:uid="{6E0E197B-6C0B-004B-8AE0-FC3738651B77}"/>
    <hyperlink ref="A401" r:id="rId3" display="397" xr:uid="{3AFBC74B-2418-3C49-8545-33E273B643ED}"/>
    <hyperlink ref="A402" r:id="rId4" display="398" xr:uid="{20218CC5-20D5-EB46-B7B7-ACB5FAB610E3}"/>
    <hyperlink ref="A403" r:id="rId5" display="399" xr:uid="{01C0DCF0-F1EC-4C47-B04F-09A6863AC129}"/>
    <hyperlink ref="A404" r:id="rId6" display="400" xr:uid="{36586A4F-2F58-1A49-8907-E897D96C5C18}"/>
  </hyperlinks>
  <pageMargins left="0.7" right="0.7" top="0.75" bottom="0.75" header="0.3" footer="0.3"/>
  <legacy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95869-2441-C542-8F12-2F8901BA32B8}">
  <dimension ref="A1:O761"/>
  <sheetViews>
    <sheetView topLeftCell="B1" workbookViewId="0">
      <pane ySplit="1" topLeftCell="A2" activePane="bottomLeft" state="frozen"/>
      <selection pane="bottomLeft" activeCell="H16" sqref="H16"/>
    </sheetView>
  </sheetViews>
  <sheetFormatPr defaultColWidth="11" defaultRowHeight="15.75" outlineLevelCol="1" x14ac:dyDescent="0.25"/>
  <cols>
    <col min="1" max="1" width="18.375" customWidth="1"/>
    <col min="2" max="2" width="9.125" customWidth="1"/>
    <col min="3" max="3" width="24.125" customWidth="1"/>
    <col min="4" max="9" width="10" customWidth="1"/>
    <col min="10" max="12" width="8.375" customWidth="1"/>
    <col min="13" max="13" width="29.125" customWidth="1"/>
    <col min="14" max="14" width="29.125" style="16" customWidth="1"/>
    <col min="15" max="15" width="15" customWidth="1" outlineLevel="1"/>
  </cols>
  <sheetData>
    <row r="1" spans="1:15" x14ac:dyDescent="0.25">
      <c r="A1" s="71" t="s">
        <v>12685</v>
      </c>
      <c r="B1" s="71" t="s">
        <v>6912</v>
      </c>
      <c r="C1" s="71" t="s">
        <v>6909</v>
      </c>
      <c r="D1" s="86" t="s">
        <v>12700</v>
      </c>
      <c r="E1" s="86" t="s">
        <v>12701</v>
      </c>
      <c r="F1" s="86" t="s">
        <v>12702</v>
      </c>
      <c r="G1" s="87" t="s">
        <v>12703</v>
      </c>
      <c r="H1" s="87" t="s">
        <v>12704</v>
      </c>
      <c r="I1" s="87" t="s">
        <v>12705</v>
      </c>
      <c r="J1" s="88" t="s">
        <v>12694</v>
      </c>
      <c r="K1" s="88" t="s">
        <v>12695</v>
      </c>
      <c r="L1" s="88" t="s">
        <v>12696</v>
      </c>
      <c r="M1" s="88" t="s">
        <v>12699</v>
      </c>
      <c r="N1" s="94" t="s">
        <v>12707</v>
      </c>
      <c r="O1" s="89" t="s">
        <v>12706</v>
      </c>
    </row>
    <row r="2" spans="1:15" x14ac:dyDescent="0.25">
      <c r="A2" s="72" t="s">
        <v>1242</v>
      </c>
      <c r="B2" s="13">
        <v>1959</v>
      </c>
      <c r="C2" s="72" t="s">
        <v>25</v>
      </c>
      <c r="D2" s="91">
        <f>'Compiled Medals (ConsolidatedG)'!D5</f>
        <v>1</v>
      </c>
      <c r="E2" s="91">
        <f>'Compiled Medals (ConsolidatedG)'!E5</f>
        <v>2</v>
      </c>
      <c r="F2" s="91">
        <f>'Compiled Medals (ConsolidatedG)'!F5</f>
        <v>3</v>
      </c>
      <c r="G2" s="92">
        <v>1</v>
      </c>
      <c r="H2" s="92">
        <v>2</v>
      </c>
      <c r="I2" s="92">
        <v>4</v>
      </c>
      <c r="J2" s="93">
        <f t="shared" ref="J2:J65" si="0">D2-G2</f>
        <v>0</v>
      </c>
      <c r="K2" s="93">
        <f t="shared" ref="K2:K65" si="1">E2-H2</f>
        <v>0</v>
      </c>
      <c r="L2" s="93">
        <f t="shared" ref="L2:L65" si="2">F2-I2</f>
        <v>-1</v>
      </c>
      <c r="M2" s="13" t="str">
        <f t="shared" ref="M2:M65" si="3">IF(AND($J2=0,$K2=0,$L2=0),"✓","SNOC "&amp;TRIM(IF($J2&gt;0,"EXTRA "&amp;$J2&amp;"G ",IF($J2&lt;0,"MISSING "&amp;-$J2&amp;"G ",""))&amp;IF($K2&gt;0,"EXTRA "&amp;$K2&amp;"S ",IF($K2&lt;0,"MISSING "&amp;-$K2&amp;"S ",""))&amp;IF($L2&gt;0,"EXTRA "&amp;$L2&amp;"B",IF($L2&lt;0,"MISSING "&amp;-$L2&amp;"B",""))))</f>
        <v>SNOC MISSING 1B</v>
      </c>
      <c r="N2" s="14" t="s">
        <v>12697</v>
      </c>
      <c r="O2" s="90" t="str">
        <f t="shared" ref="O2:O65" si="4">UPPER(SUBSTITUTE(SUBSTITUTE(SUBSTITUTE(TRIM(C2)," ",""),"-",""),"&amp;",""))</f>
        <v>SWIMMING</v>
      </c>
    </row>
    <row r="3" spans="1:15" ht="31.5" x14ac:dyDescent="0.25">
      <c r="A3" s="72" t="s">
        <v>1242</v>
      </c>
      <c r="B3" s="13">
        <v>1965</v>
      </c>
      <c r="C3" s="72" t="s">
        <v>1132</v>
      </c>
      <c r="D3" s="91">
        <f>'Compiled Medals (ConsolidatedG)'!D20</f>
        <v>1</v>
      </c>
      <c r="E3" s="91">
        <f>'Compiled Medals (ConsolidatedG)'!E20</f>
        <v>1</v>
      </c>
      <c r="F3" s="91">
        <f>'Compiled Medals (ConsolidatedG)'!F20</f>
        <v>0</v>
      </c>
      <c r="G3" s="92">
        <v>1</v>
      </c>
      <c r="H3" s="92">
        <v>2</v>
      </c>
      <c r="I3" s="92">
        <v>0</v>
      </c>
      <c r="J3" s="93">
        <f t="shared" si="0"/>
        <v>0</v>
      </c>
      <c r="K3" s="93">
        <f t="shared" si="1"/>
        <v>-1</v>
      </c>
      <c r="L3" s="93">
        <f t="shared" si="2"/>
        <v>0</v>
      </c>
      <c r="M3" s="13" t="str">
        <f t="shared" si="3"/>
        <v>SNOC MISSING 1S</v>
      </c>
      <c r="N3" s="16" t="s">
        <v>12709</v>
      </c>
      <c r="O3" s="90" t="str">
        <f t="shared" si="4"/>
        <v>DIVING</v>
      </c>
    </row>
    <row r="4" spans="1:15" ht="31.5" x14ac:dyDescent="0.25">
      <c r="A4" s="72" t="s">
        <v>1242</v>
      </c>
      <c r="B4" s="13">
        <v>1969</v>
      </c>
      <c r="C4" s="72" t="s">
        <v>1132</v>
      </c>
      <c r="D4" s="91">
        <f>'Compiled Medals (ConsolidatedG)'!D44</f>
        <v>0</v>
      </c>
      <c r="E4" s="91">
        <f>'Compiled Medals (ConsolidatedG)'!E44</f>
        <v>1</v>
      </c>
      <c r="F4" s="91">
        <f>'Compiled Medals (ConsolidatedG)'!F44</f>
        <v>0</v>
      </c>
      <c r="G4" s="92">
        <v>0</v>
      </c>
      <c r="H4" s="92">
        <v>0</v>
      </c>
      <c r="I4" s="92">
        <v>0</v>
      </c>
      <c r="J4" s="93">
        <f t="shared" si="0"/>
        <v>0</v>
      </c>
      <c r="K4" s="93">
        <f t="shared" si="1"/>
        <v>1</v>
      </c>
      <c r="L4" s="93">
        <f t="shared" si="2"/>
        <v>0</v>
      </c>
      <c r="M4" s="13" t="str">
        <f t="shared" si="3"/>
        <v>SNOC EXTRA 1S</v>
      </c>
      <c r="N4" s="16" t="s">
        <v>12708</v>
      </c>
      <c r="O4" s="90" t="str">
        <f t="shared" si="4"/>
        <v>DIVING</v>
      </c>
    </row>
    <row r="5" spans="1:15" ht="31.5" x14ac:dyDescent="0.25">
      <c r="A5" s="72" t="s">
        <v>1242</v>
      </c>
      <c r="B5" s="13">
        <v>1973</v>
      </c>
      <c r="C5" s="72" t="s">
        <v>25</v>
      </c>
      <c r="D5" s="91">
        <f>'Compiled Medals (ConsolidatedG)'!D79</f>
        <v>21</v>
      </c>
      <c r="E5" s="91">
        <f>'Compiled Medals (ConsolidatedG)'!E79</f>
        <v>15</v>
      </c>
      <c r="F5" s="91">
        <f>'Compiled Medals (ConsolidatedG)'!F79</f>
        <v>6</v>
      </c>
      <c r="G5" s="92">
        <v>21</v>
      </c>
      <c r="H5" s="92">
        <v>15</v>
      </c>
      <c r="I5" s="92">
        <v>7</v>
      </c>
      <c r="J5" s="93">
        <f t="shared" si="0"/>
        <v>0</v>
      </c>
      <c r="K5" s="93">
        <f t="shared" si="1"/>
        <v>0</v>
      </c>
      <c r="L5" s="93">
        <f t="shared" si="2"/>
        <v>-1</v>
      </c>
      <c r="M5" s="13" t="str">
        <f t="shared" si="3"/>
        <v>SNOC MISSING 1B</v>
      </c>
      <c r="N5" s="16" t="s">
        <v>12710</v>
      </c>
      <c r="O5" s="90" t="str">
        <f t="shared" si="4"/>
        <v>SWIMMING</v>
      </c>
    </row>
    <row r="6" spans="1:15" x14ac:dyDescent="0.25">
      <c r="A6" s="72" t="s">
        <v>1242</v>
      </c>
      <c r="B6" s="13">
        <v>1975</v>
      </c>
      <c r="C6" s="72" t="s">
        <v>47</v>
      </c>
      <c r="D6" s="91">
        <f>'Compiled Medals (ConsolidatedG)'!D85</f>
        <v>5</v>
      </c>
      <c r="E6" s="91">
        <f>'Compiled Medals (ConsolidatedG)'!E85</f>
        <v>8</v>
      </c>
      <c r="F6" s="91">
        <f>'Compiled Medals (ConsolidatedG)'!F85</f>
        <v>3</v>
      </c>
      <c r="G6" s="92">
        <v>5</v>
      </c>
      <c r="H6" s="92">
        <v>8</v>
      </c>
      <c r="I6" s="92">
        <v>2</v>
      </c>
      <c r="J6" s="93">
        <f t="shared" si="0"/>
        <v>0</v>
      </c>
      <c r="K6" s="93">
        <f t="shared" si="1"/>
        <v>0</v>
      </c>
      <c r="L6" s="93">
        <f t="shared" si="2"/>
        <v>1</v>
      </c>
      <c r="M6" s="13" t="str">
        <f t="shared" si="3"/>
        <v>SNOC EXTRA 1B</v>
      </c>
      <c r="N6" s="14" t="s">
        <v>12711</v>
      </c>
      <c r="O6" s="90" t="str">
        <f t="shared" si="4"/>
        <v>ATHLETICS</v>
      </c>
    </row>
    <row r="7" spans="1:15" x14ac:dyDescent="0.25">
      <c r="A7" s="72" t="s">
        <v>1242</v>
      </c>
      <c r="B7" s="13">
        <v>1975</v>
      </c>
      <c r="C7" s="72" t="s">
        <v>25</v>
      </c>
      <c r="D7" s="91">
        <f>'Compiled Medals (ConsolidatedG)'!D99</f>
        <v>17</v>
      </c>
      <c r="E7" s="91">
        <f>'Compiled Medals (ConsolidatedG)'!E99</f>
        <v>12</v>
      </c>
      <c r="F7" s="91">
        <f>'Compiled Medals (ConsolidatedG)'!F99</f>
        <v>11</v>
      </c>
      <c r="G7" s="92">
        <v>17</v>
      </c>
      <c r="H7" s="92">
        <v>12</v>
      </c>
      <c r="I7" s="92">
        <v>10</v>
      </c>
      <c r="J7" s="93">
        <f t="shared" si="0"/>
        <v>0</v>
      </c>
      <c r="K7" s="93">
        <f t="shared" si="1"/>
        <v>0</v>
      </c>
      <c r="L7" s="93">
        <f t="shared" si="2"/>
        <v>1</v>
      </c>
      <c r="M7" s="13" t="str">
        <f t="shared" si="3"/>
        <v>SNOC EXTRA 1B</v>
      </c>
      <c r="N7" s="14" t="s">
        <v>12712</v>
      </c>
      <c r="O7" s="90" t="str">
        <f t="shared" si="4"/>
        <v>SWIMMING</v>
      </c>
    </row>
    <row r="8" spans="1:15" x14ac:dyDescent="0.25">
      <c r="A8" s="72" t="s">
        <v>1242</v>
      </c>
      <c r="B8" s="13">
        <v>1979</v>
      </c>
      <c r="C8" s="72" t="s">
        <v>546</v>
      </c>
      <c r="D8" s="91">
        <f>'Compiled Medals (ConsolidatedG)'!D125</f>
        <v>1</v>
      </c>
      <c r="E8" s="91">
        <f>'Compiled Medals (ConsolidatedG)'!E125</f>
        <v>1</v>
      </c>
      <c r="F8" s="91">
        <f>'Compiled Medals (ConsolidatedG)'!F125</f>
        <v>2</v>
      </c>
      <c r="G8" s="92">
        <v>0</v>
      </c>
      <c r="H8" s="92">
        <v>1</v>
      </c>
      <c r="I8" s="92">
        <v>2</v>
      </c>
      <c r="J8" s="93">
        <f t="shared" si="0"/>
        <v>1</v>
      </c>
      <c r="K8" s="93">
        <f t="shared" si="1"/>
        <v>0</v>
      </c>
      <c r="L8" s="93">
        <f t="shared" si="2"/>
        <v>0</v>
      </c>
      <c r="M8" s="13" t="str">
        <f t="shared" si="3"/>
        <v>SNOC EXTRA 1G</v>
      </c>
      <c r="N8" s="14" t="s">
        <v>12713</v>
      </c>
      <c r="O8" s="90" t="str">
        <f t="shared" si="4"/>
        <v>GYMNASTICS</v>
      </c>
    </row>
    <row r="9" spans="1:15" x14ac:dyDescent="0.25">
      <c r="A9" s="72" t="s">
        <v>1242</v>
      </c>
      <c r="B9" s="13">
        <v>1979</v>
      </c>
      <c r="C9" s="72" t="s">
        <v>92</v>
      </c>
      <c r="D9" s="91">
        <f>'Compiled Medals (ConsolidatedG)'!D129</f>
        <v>2</v>
      </c>
      <c r="E9" s="91">
        <f>'Compiled Medals (ConsolidatedG)'!E129</f>
        <v>1</v>
      </c>
      <c r="F9" s="91">
        <f>'Compiled Medals (ConsolidatedG)'!F129</f>
        <v>3</v>
      </c>
      <c r="G9" s="92">
        <v>1</v>
      </c>
      <c r="H9" s="92">
        <v>1</v>
      </c>
      <c r="I9" s="92">
        <v>2</v>
      </c>
      <c r="J9" s="93">
        <f t="shared" si="0"/>
        <v>1</v>
      </c>
      <c r="K9" s="93">
        <f t="shared" si="1"/>
        <v>0</v>
      </c>
      <c r="L9" s="93">
        <f t="shared" si="2"/>
        <v>1</v>
      </c>
      <c r="M9" s="13" t="str">
        <f t="shared" si="3"/>
        <v>SNOC EXTRA 1G EXTRA 1B</v>
      </c>
      <c r="N9" s="14" t="s">
        <v>12714</v>
      </c>
      <c r="O9" s="90" t="str">
        <f t="shared" si="4"/>
        <v>SHOOTING</v>
      </c>
    </row>
    <row r="10" spans="1:15" x14ac:dyDescent="0.25">
      <c r="A10" s="72" t="s">
        <v>1242</v>
      </c>
      <c r="B10" s="13">
        <v>1979</v>
      </c>
      <c r="C10" s="72" t="s">
        <v>59</v>
      </c>
      <c r="D10" s="91">
        <f>'Compiled Medals (ConsolidatedG)'!D135</f>
        <v>2</v>
      </c>
      <c r="E10" s="91">
        <f>'Compiled Medals (ConsolidatedG)'!E135</f>
        <v>1</v>
      </c>
      <c r="F10" s="91">
        <f>'Compiled Medals (ConsolidatedG)'!F135</f>
        <v>0</v>
      </c>
      <c r="G10" s="92">
        <v>1</v>
      </c>
      <c r="H10" s="92">
        <v>1</v>
      </c>
      <c r="I10" s="92">
        <v>0</v>
      </c>
      <c r="J10" s="93">
        <f t="shared" si="0"/>
        <v>1</v>
      </c>
      <c r="K10" s="93">
        <f t="shared" si="1"/>
        <v>0</v>
      </c>
      <c r="L10" s="93">
        <f t="shared" si="2"/>
        <v>0</v>
      </c>
      <c r="M10" s="13" t="str">
        <f t="shared" si="3"/>
        <v>SNOC EXTRA 1G</v>
      </c>
      <c r="N10" s="14" t="s">
        <v>12715</v>
      </c>
      <c r="O10" s="90" t="str">
        <f t="shared" si="4"/>
        <v>WEIGHTLIFTING</v>
      </c>
    </row>
    <row r="11" spans="1:15" ht="31.5" x14ac:dyDescent="0.25">
      <c r="A11" s="72" t="s">
        <v>1242</v>
      </c>
      <c r="B11" s="13">
        <v>1999</v>
      </c>
      <c r="C11" s="72" t="s">
        <v>150</v>
      </c>
      <c r="D11" s="91">
        <f>'Compiled Medals (ConsolidatedG)'!D332</f>
        <v>2</v>
      </c>
      <c r="E11" s="91">
        <f>'Compiled Medals (ConsolidatedG)'!E332</f>
        <v>4</v>
      </c>
      <c r="F11" s="91">
        <f>'Compiled Medals (ConsolidatedG)'!F332</f>
        <v>6</v>
      </c>
      <c r="G11" s="92">
        <v>3</v>
      </c>
      <c r="H11" s="92">
        <v>6</v>
      </c>
      <c r="I11" s="92">
        <v>8</v>
      </c>
      <c r="J11" s="93">
        <f t="shared" si="0"/>
        <v>-1</v>
      </c>
      <c r="K11" s="93">
        <f t="shared" si="1"/>
        <v>-2</v>
      </c>
      <c r="L11" s="93">
        <f t="shared" si="2"/>
        <v>-2</v>
      </c>
      <c r="M11" s="13" t="str">
        <f t="shared" si="3"/>
        <v>SNOC MISSING 1G MISSING 2S MISSING 2B</v>
      </c>
      <c r="N11" s="14" t="s">
        <v>12716</v>
      </c>
      <c r="O11" s="90" t="str">
        <f t="shared" si="4"/>
        <v>BOWLING</v>
      </c>
    </row>
    <row r="12" spans="1:15" ht="31.5" x14ac:dyDescent="0.25">
      <c r="A12" s="72" t="s">
        <v>1242</v>
      </c>
      <c r="B12" s="13">
        <v>1999</v>
      </c>
      <c r="C12" s="72" t="s">
        <v>4093</v>
      </c>
      <c r="D12" s="91">
        <f>'Compiled Medals (ConsolidatedG)'!D337</f>
        <v>1</v>
      </c>
      <c r="E12" s="91">
        <f>'Compiled Medals (ConsolidatedG)'!E337</f>
        <v>2</v>
      </c>
      <c r="F12" s="91">
        <f>'Compiled Medals (ConsolidatedG)'!F337</f>
        <v>2</v>
      </c>
      <c r="G12" s="92">
        <v>0</v>
      </c>
      <c r="H12" s="92">
        <v>0</v>
      </c>
      <c r="I12" s="92">
        <v>0</v>
      </c>
      <c r="J12" s="93">
        <f t="shared" si="0"/>
        <v>1</v>
      </c>
      <c r="K12" s="93">
        <f t="shared" si="1"/>
        <v>2</v>
      </c>
      <c r="L12" s="93">
        <f t="shared" si="2"/>
        <v>2</v>
      </c>
      <c r="M12" s="13" t="str">
        <f t="shared" si="3"/>
        <v>SNOC EXTRA 1G EXTRA 2S EXTRA 2B</v>
      </c>
      <c r="N12" s="14" t="s">
        <v>12717</v>
      </c>
      <c r="O12" s="90" t="str">
        <f t="shared" si="4"/>
        <v>LAWNBOWLS</v>
      </c>
    </row>
    <row r="13" spans="1:15" ht="31.5" x14ac:dyDescent="0.25">
      <c r="A13" s="72" t="s">
        <v>2</v>
      </c>
      <c r="B13" s="13">
        <v>2024</v>
      </c>
      <c r="C13" s="72" t="s">
        <v>130</v>
      </c>
      <c r="D13" s="91">
        <f>'Compiled Medals (ConsolidatedG)'!D859</f>
        <v>0</v>
      </c>
      <c r="E13" s="91">
        <f>'Compiled Medals (ConsolidatedG)'!E859</f>
        <v>0</v>
      </c>
      <c r="F13" s="91">
        <f>'Compiled Medals (ConsolidatedG)'!F859</f>
        <v>1</v>
      </c>
      <c r="G13" s="92">
        <v>0</v>
      </c>
      <c r="H13" s="92">
        <v>0</v>
      </c>
      <c r="I13" s="92">
        <v>0</v>
      </c>
      <c r="J13" s="93">
        <f t="shared" si="0"/>
        <v>0</v>
      </c>
      <c r="K13" s="93">
        <f t="shared" si="1"/>
        <v>0</v>
      </c>
      <c r="L13" s="93">
        <f t="shared" si="2"/>
        <v>1</v>
      </c>
      <c r="M13" s="13" t="str">
        <f t="shared" si="3"/>
        <v>SNOC EXTRA 1B</v>
      </c>
      <c r="N13" s="14" t="s">
        <v>12718</v>
      </c>
      <c r="O13" s="90" t="str">
        <f t="shared" si="4"/>
        <v>SAILING</v>
      </c>
    </row>
    <row r="14" spans="1:15" x14ac:dyDescent="0.25">
      <c r="A14" s="72" t="s">
        <v>1242</v>
      </c>
      <c r="B14" s="13">
        <v>1995</v>
      </c>
      <c r="C14" s="72" t="s">
        <v>203</v>
      </c>
      <c r="D14" s="91">
        <f>'Compiled Medals (ConsolidatedG)'!D292</f>
        <v>1</v>
      </c>
      <c r="E14" s="91">
        <f>'Compiled Medals (ConsolidatedG)'!E292</f>
        <v>0</v>
      </c>
      <c r="F14" s="91">
        <f>'Compiled Medals (ConsolidatedG)'!F292</f>
        <v>5</v>
      </c>
      <c r="G14" s="92">
        <v>1</v>
      </c>
      <c r="H14" s="92">
        <v>0</v>
      </c>
      <c r="I14" s="92">
        <v>4</v>
      </c>
      <c r="J14" s="93">
        <f t="shared" si="0"/>
        <v>0</v>
      </c>
      <c r="K14" s="93">
        <f t="shared" si="1"/>
        <v>0</v>
      </c>
      <c r="L14" s="93">
        <f t="shared" si="2"/>
        <v>1</v>
      </c>
      <c r="M14" s="13" t="str">
        <f t="shared" si="3"/>
        <v>SNOC EXTRA 1B</v>
      </c>
      <c r="N14" s="14" t="s">
        <v>12743</v>
      </c>
      <c r="O14" s="90" t="str">
        <f t="shared" si="4"/>
        <v>CUESPORTS</v>
      </c>
    </row>
    <row r="15" spans="1:15" x14ac:dyDescent="0.25">
      <c r="A15" s="72" t="s">
        <v>1242</v>
      </c>
      <c r="B15" s="13">
        <v>1959</v>
      </c>
      <c r="C15" s="72" t="s">
        <v>47</v>
      </c>
      <c r="D15" s="91">
        <f>'Compiled Medals (ConsolidatedG)'!D2</f>
        <v>4</v>
      </c>
      <c r="E15" s="91">
        <f>'Compiled Medals (ConsolidatedG)'!E2</f>
        <v>2</v>
      </c>
      <c r="F15" s="91">
        <f>'Compiled Medals (ConsolidatedG)'!F2</f>
        <v>4</v>
      </c>
      <c r="G15" s="92">
        <v>4</v>
      </c>
      <c r="H15" s="92">
        <v>2</v>
      </c>
      <c r="I15" s="92">
        <v>4</v>
      </c>
      <c r="J15" s="93">
        <f t="shared" si="0"/>
        <v>0</v>
      </c>
      <c r="K15" s="93">
        <f t="shared" si="1"/>
        <v>0</v>
      </c>
      <c r="L15" s="93">
        <f t="shared" si="2"/>
        <v>0</v>
      </c>
      <c r="M15" s="13" t="str">
        <f t="shared" si="3"/>
        <v>✓</v>
      </c>
      <c r="N15" s="14"/>
      <c r="O15" s="90" t="str">
        <f t="shared" si="4"/>
        <v>ATHLETICS</v>
      </c>
    </row>
    <row r="16" spans="1:15" x14ac:dyDescent="0.25">
      <c r="A16" s="72" t="s">
        <v>1242</v>
      </c>
      <c r="B16" s="13">
        <v>1959</v>
      </c>
      <c r="C16" s="72" t="s">
        <v>74</v>
      </c>
      <c r="D16" s="91">
        <f>'Compiled Medals (ConsolidatedG)'!D3</f>
        <v>1</v>
      </c>
      <c r="E16" s="91">
        <f>'Compiled Medals (ConsolidatedG)'!E3</f>
        <v>3</v>
      </c>
      <c r="F16" s="91">
        <f>'Compiled Medals (ConsolidatedG)'!F3</f>
        <v>3</v>
      </c>
      <c r="G16" s="92">
        <v>1</v>
      </c>
      <c r="H16" s="92">
        <v>3</v>
      </c>
      <c r="I16" s="92">
        <v>3</v>
      </c>
      <c r="J16" s="93">
        <f t="shared" si="0"/>
        <v>0</v>
      </c>
      <c r="K16" s="93">
        <f t="shared" si="1"/>
        <v>0</v>
      </c>
      <c r="L16" s="93">
        <f t="shared" si="2"/>
        <v>0</v>
      </c>
      <c r="M16" s="13" t="str">
        <f t="shared" si="3"/>
        <v>✓</v>
      </c>
      <c r="N16" s="14"/>
      <c r="O16" s="90" t="str">
        <f t="shared" si="4"/>
        <v>BOXING</v>
      </c>
    </row>
    <row r="17" spans="1:15" x14ac:dyDescent="0.25">
      <c r="A17" s="72" t="s">
        <v>1242</v>
      </c>
      <c r="B17" s="13">
        <v>1959</v>
      </c>
      <c r="C17" s="72" t="s">
        <v>92</v>
      </c>
      <c r="D17" s="91">
        <f>'Compiled Medals (ConsolidatedG)'!D4</f>
        <v>0</v>
      </c>
      <c r="E17" s="91">
        <f>'Compiled Medals (ConsolidatedG)'!E4</f>
        <v>0</v>
      </c>
      <c r="F17" s="91">
        <f>'Compiled Medals (ConsolidatedG)'!F4</f>
        <v>2</v>
      </c>
      <c r="G17" s="92">
        <v>0</v>
      </c>
      <c r="H17" s="92">
        <v>0</v>
      </c>
      <c r="I17" s="92">
        <v>2</v>
      </c>
      <c r="J17" s="93">
        <f t="shared" si="0"/>
        <v>0</v>
      </c>
      <c r="K17" s="93">
        <f t="shared" si="1"/>
        <v>0</v>
      </c>
      <c r="L17" s="93">
        <f t="shared" si="2"/>
        <v>0</v>
      </c>
      <c r="M17" s="13" t="str">
        <f t="shared" si="3"/>
        <v>✓</v>
      </c>
      <c r="N17" s="14"/>
      <c r="O17" s="90" t="str">
        <f t="shared" si="4"/>
        <v>SHOOTING</v>
      </c>
    </row>
    <row r="18" spans="1:15" x14ac:dyDescent="0.25">
      <c r="A18" s="72" t="s">
        <v>1242</v>
      </c>
      <c r="B18" s="13">
        <v>1959</v>
      </c>
      <c r="C18" s="72" t="s">
        <v>1300</v>
      </c>
      <c r="D18" s="91">
        <f>'Compiled Medals (ConsolidatedG)'!D6</f>
        <v>0</v>
      </c>
      <c r="E18" s="91">
        <f>'Compiled Medals (ConsolidatedG)'!E6</f>
        <v>0</v>
      </c>
      <c r="F18" s="91">
        <f>'Compiled Medals (ConsolidatedG)'!F6</f>
        <v>2</v>
      </c>
      <c r="G18" s="92">
        <v>0</v>
      </c>
      <c r="H18" s="92">
        <v>0</v>
      </c>
      <c r="I18" s="92">
        <v>2</v>
      </c>
      <c r="J18" s="93">
        <f t="shared" si="0"/>
        <v>0</v>
      </c>
      <c r="K18" s="93">
        <f t="shared" si="1"/>
        <v>0</v>
      </c>
      <c r="L18" s="93">
        <f t="shared" si="2"/>
        <v>0</v>
      </c>
      <c r="M18" s="13" t="str">
        <f t="shared" si="3"/>
        <v>✓</v>
      </c>
      <c r="N18" s="14"/>
      <c r="O18" s="90" t="str">
        <f t="shared" si="4"/>
        <v>TENNIS</v>
      </c>
    </row>
    <row r="19" spans="1:15" x14ac:dyDescent="0.25">
      <c r="A19" s="72" t="s">
        <v>1242</v>
      </c>
      <c r="B19" s="13">
        <v>1959</v>
      </c>
      <c r="C19" s="72" t="s">
        <v>59</v>
      </c>
      <c r="D19" s="91">
        <f>'Compiled Medals (ConsolidatedG)'!D7</f>
        <v>2</v>
      </c>
      <c r="E19" s="91">
        <f>'Compiled Medals (ConsolidatedG)'!E7</f>
        <v>0</v>
      </c>
      <c r="F19" s="91">
        <f>'Compiled Medals (ConsolidatedG)'!F7</f>
        <v>3</v>
      </c>
      <c r="G19" s="92">
        <v>2</v>
      </c>
      <c r="H19" s="92">
        <v>0</v>
      </c>
      <c r="I19" s="92">
        <v>3</v>
      </c>
      <c r="J19" s="93">
        <f t="shared" si="0"/>
        <v>0</v>
      </c>
      <c r="K19" s="93">
        <f t="shared" si="1"/>
        <v>0</v>
      </c>
      <c r="L19" s="93">
        <f t="shared" si="2"/>
        <v>0</v>
      </c>
      <c r="M19" s="13" t="str">
        <f t="shared" si="3"/>
        <v>✓</v>
      </c>
      <c r="N19" s="14"/>
      <c r="O19" s="90" t="str">
        <f t="shared" si="4"/>
        <v>WEIGHTLIFTING</v>
      </c>
    </row>
    <row r="20" spans="1:15" x14ac:dyDescent="0.25">
      <c r="A20" s="72" t="s">
        <v>1242</v>
      </c>
      <c r="B20" s="13">
        <v>1961</v>
      </c>
      <c r="C20" s="72" t="s">
        <v>47</v>
      </c>
      <c r="D20" s="91">
        <f>'Compiled Medals (ConsolidatedG)'!D8</f>
        <v>3</v>
      </c>
      <c r="E20" s="91">
        <f>'Compiled Medals (ConsolidatedG)'!E8</f>
        <v>3</v>
      </c>
      <c r="F20" s="91">
        <f>'Compiled Medals (ConsolidatedG)'!F8</f>
        <v>4</v>
      </c>
      <c r="G20" s="92">
        <v>3</v>
      </c>
      <c r="H20" s="92">
        <v>3</v>
      </c>
      <c r="I20" s="92">
        <v>4</v>
      </c>
      <c r="J20" s="93">
        <f t="shared" si="0"/>
        <v>0</v>
      </c>
      <c r="K20" s="93">
        <f t="shared" si="1"/>
        <v>0</v>
      </c>
      <c r="L20" s="93">
        <f t="shared" si="2"/>
        <v>0</v>
      </c>
      <c r="M20" s="13" t="str">
        <f t="shared" si="3"/>
        <v>✓</v>
      </c>
      <c r="N20" s="14"/>
      <c r="O20" s="90" t="str">
        <f t="shared" si="4"/>
        <v>ATHLETICS</v>
      </c>
    </row>
    <row r="21" spans="1:15" x14ac:dyDescent="0.25">
      <c r="A21" s="72" t="s">
        <v>1242</v>
      </c>
      <c r="B21" s="13">
        <v>1961</v>
      </c>
      <c r="C21" s="72" t="s">
        <v>621</v>
      </c>
      <c r="D21" s="91">
        <f>'Compiled Medals (ConsolidatedG)'!D9</f>
        <v>0</v>
      </c>
      <c r="E21" s="91">
        <f>'Compiled Medals (ConsolidatedG)'!E9</f>
        <v>0</v>
      </c>
      <c r="F21" s="91">
        <f>'Compiled Medals (ConsolidatedG)'!F9</f>
        <v>1</v>
      </c>
      <c r="G21" s="92">
        <v>0</v>
      </c>
      <c r="H21" s="92">
        <v>0</v>
      </c>
      <c r="I21" s="92">
        <v>1</v>
      </c>
      <c r="J21" s="93">
        <f t="shared" si="0"/>
        <v>0</v>
      </c>
      <c r="K21" s="93">
        <f t="shared" si="1"/>
        <v>0</v>
      </c>
      <c r="L21" s="93">
        <f t="shared" si="2"/>
        <v>0</v>
      </c>
      <c r="M21" s="13" t="str">
        <f t="shared" si="3"/>
        <v>✓</v>
      </c>
      <c r="N21" s="14"/>
      <c r="O21" s="90" t="str">
        <f t="shared" si="4"/>
        <v>BASKETBALL</v>
      </c>
    </row>
    <row r="22" spans="1:15" x14ac:dyDescent="0.25">
      <c r="A22" s="72" t="s">
        <v>1242</v>
      </c>
      <c r="B22" s="13">
        <v>1961</v>
      </c>
      <c r="C22" s="72" t="s">
        <v>74</v>
      </c>
      <c r="D22" s="91">
        <f>'Compiled Medals (ConsolidatedG)'!D10</f>
        <v>0</v>
      </c>
      <c r="E22" s="91">
        <f>'Compiled Medals (ConsolidatedG)'!E10</f>
        <v>1</v>
      </c>
      <c r="F22" s="91">
        <f>'Compiled Medals (ConsolidatedG)'!F10</f>
        <v>3</v>
      </c>
      <c r="G22" s="92">
        <v>0</v>
      </c>
      <c r="H22" s="92">
        <v>1</v>
      </c>
      <c r="I22" s="92">
        <v>3</v>
      </c>
      <c r="J22" s="93">
        <f t="shared" si="0"/>
        <v>0</v>
      </c>
      <c r="K22" s="93">
        <f t="shared" si="1"/>
        <v>0</v>
      </c>
      <c r="L22" s="93">
        <f t="shared" si="2"/>
        <v>0</v>
      </c>
      <c r="M22" s="13" t="str">
        <f t="shared" si="3"/>
        <v>✓</v>
      </c>
      <c r="N22" s="14"/>
      <c r="O22" s="90" t="str">
        <f t="shared" si="4"/>
        <v>BOXING</v>
      </c>
    </row>
    <row r="23" spans="1:15" x14ac:dyDescent="0.25">
      <c r="A23" s="72" t="s">
        <v>1242</v>
      </c>
      <c r="B23" s="13">
        <v>1961</v>
      </c>
      <c r="C23" s="72" t="s">
        <v>92</v>
      </c>
      <c r="D23" s="91">
        <f>'Compiled Medals (ConsolidatedG)'!D11</f>
        <v>1</v>
      </c>
      <c r="E23" s="91">
        <f>'Compiled Medals (ConsolidatedG)'!E11</f>
        <v>0</v>
      </c>
      <c r="F23" s="91">
        <f>'Compiled Medals (ConsolidatedG)'!F11</f>
        <v>1</v>
      </c>
      <c r="G23" s="92">
        <v>1</v>
      </c>
      <c r="H23" s="92">
        <v>0</v>
      </c>
      <c r="I23" s="92">
        <v>1</v>
      </c>
      <c r="J23" s="93">
        <f t="shared" si="0"/>
        <v>0</v>
      </c>
      <c r="K23" s="93">
        <f t="shared" si="1"/>
        <v>0</v>
      </c>
      <c r="L23" s="93">
        <f t="shared" si="2"/>
        <v>0</v>
      </c>
      <c r="M23" s="13" t="str">
        <f t="shared" si="3"/>
        <v>✓</v>
      </c>
      <c r="N23" s="14"/>
      <c r="O23" s="90" t="str">
        <f t="shared" si="4"/>
        <v>SHOOTING</v>
      </c>
    </row>
    <row r="24" spans="1:15" x14ac:dyDescent="0.25">
      <c r="A24" s="72" t="s">
        <v>1242</v>
      </c>
      <c r="B24" s="13">
        <v>1961</v>
      </c>
      <c r="C24" s="72" t="s">
        <v>25</v>
      </c>
      <c r="D24" s="91">
        <f>'Compiled Medals (ConsolidatedG)'!D12</f>
        <v>0</v>
      </c>
      <c r="E24" s="91">
        <f>'Compiled Medals (ConsolidatedG)'!E12</f>
        <v>6</v>
      </c>
      <c r="F24" s="91">
        <f>'Compiled Medals (ConsolidatedG)'!F12</f>
        <v>2</v>
      </c>
      <c r="G24" s="92">
        <v>0</v>
      </c>
      <c r="H24" s="92">
        <v>6</v>
      </c>
      <c r="I24" s="92">
        <v>2</v>
      </c>
      <c r="J24" s="93">
        <f t="shared" si="0"/>
        <v>0</v>
      </c>
      <c r="K24" s="93">
        <f t="shared" si="1"/>
        <v>0</v>
      </c>
      <c r="L24" s="93">
        <f t="shared" si="2"/>
        <v>0</v>
      </c>
      <c r="M24" s="13" t="str">
        <f t="shared" si="3"/>
        <v>✓</v>
      </c>
      <c r="N24" s="14"/>
      <c r="O24" s="90" t="str">
        <f t="shared" si="4"/>
        <v>SWIMMING</v>
      </c>
    </row>
    <row r="25" spans="1:15" x14ac:dyDescent="0.25">
      <c r="A25" s="72" t="s">
        <v>1242</v>
      </c>
      <c r="B25" s="13">
        <v>1961</v>
      </c>
      <c r="C25" s="72" t="s">
        <v>97</v>
      </c>
      <c r="D25" s="91">
        <f>'Compiled Medals (ConsolidatedG)'!D13</f>
        <v>0</v>
      </c>
      <c r="E25" s="91">
        <f>'Compiled Medals (ConsolidatedG)'!E13</f>
        <v>1</v>
      </c>
      <c r="F25" s="91">
        <f>'Compiled Medals (ConsolidatedG)'!F13</f>
        <v>0</v>
      </c>
      <c r="G25" s="92">
        <v>0</v>
      </c>
      <c r="H25" s="92">
        <v>1</v>
      </c>
      <c r="I25" s="92">
        <v>0</v>
      </c>
      <c r="J25" s="93">
        <f t="shared" si="0"/>
        <v>0</v>
      </c>
      <c r="K25" s="93">
        <f t="shared" si="1"/>
        <v>0</v>
      </c>
      <c r="L25" s="93">
        <f t="shared" si="2"/>
        <v>0</v>
      </c>
      <c r="M25" s="13" t="str">
        <f t="shared" si="3"/>
        <v>✓</v>
      </c>
      <c r="N25" s="14"/>
      <c r="O25" s="90" t="str">
        <f t="shared" si="4"/>
        <v>TABLETENNIS</v>
      </c>
    </row>
    <row r="26" spans="1:15" x14ac:dyDescent="0.25">
      <c r="A26" s="72" t="s">
        <v>1242</v>
      </c>
      <c r="B26" s="13">
        <v>1961</v>
      </c>
      <c r="C26" s="72" t="s">
        <v>59</v>
      </c>
      <c r="D26" s="91">
        <f>'Compiled Medals (ConsolidatedG)'!D14</f>
        <v>0</v>
      </c>
      <c r="E26" s="91">
        <f>'Compiled Medals (ConsolidatedG)'!E14</f>
        <v>2</v>
      </c>
      <c r="F26" s="91">
        <f>'Compiled Medals (ConsolidatedG)'!F14</f>
        <v>2</v>
      </c>
      <c r="G26" s="92">
        <v>0</v>
      </c>
      <c r="H26" s="92">
        <v>2</v>
      </c>
      <c r="I26" s="92">
        <v>2</v>
      </c>
      <c r="J26" s="93">
        <f t="shared" si="0"/>
        <v>0</v>
      </c>
      <c r="K26" s="93">
        <f t="shared" si="1"/>
        <v>0</v>
      </c>
      <c r="L26" s="93">
        <f t="shared" si="2"/>
        <v>0</v>
      </c>
      <c r="M26" s="13" t="str">
        <f t="shared" si="3"/>
        <v>✓</v>
      </c>
      <c r="N26" s="14"/>
      <c r="O26" s="90" t="str">
        <f t="shared" si="4"/>
        <v>WEIGHTLIFTING</v>
      </c>
    </row>
    <row r="27" spans="1:15" x14ac:dyDescent="0.25">
      <c r="A27" s="72" t="s">
        <v>1242</v>
      </c>
      <c r="B27" s="13">
        <v>1965</v>
      </c>
      <c r="C27" s="72" t="s">
        <v>47</v>
      </c>
      <c r="D27" s="91">
        <f>'Compiled Medals (ConsolidatedG)'!D15</f>
        <v>4</v>
      </c>
      <c r="E27" s="91">
        <f>'Compiled Medals (ConsolidatedG)'!E15</f>
        <v>5</v>
      </c>
      <c r="F27" s="91">
        <f>'Compiled Medals (ConsolidatedG)'!F15</f>
        <v>5</v>
      </c>
      <c r="G27" s="92">
        <v>4</v>
      </c>
      <c r="H27" s="92">
        <v>5</v>
      </c>
      <c r="I27" s="92">
        <v>5</v>
      </c>
      <c r="J27" s="93">
        <f t="shared" si="0"/>
        <v>0</v>
      </c>
      <c r="K27" s="93">
        <f t="shared" si="1"/>
        <v>0</v>
      </c>
      <c r="L27" s="93">
        <f t="shared" si="2"/>
        <v>0</v>
      </c>
      <c r="M27" s="13" t="str">
        <f t="shared" si="3"/>
        <v>✓</v>
      </c>
      <c r="N27" s="14"/>
      <c r="O27" s="90" t="str">
        <f t="shared" si="4"/>
        <v>ATHLETICS</v>
      </c>
    </row>
    <row r="28" spans="1:15" x14ac:dyDescent="0.25">
      <c r="A28" s="72" t="s">
        <v>1242</v>
      </c>
      <c r="B28" s="13">
        <v>1965</v>
      </c>
      <c r="C28" s="72" t="s">
        <v>276</v>
      </c>
      <c r="D28" s="91">
        <f>'Compiled Medals (ConsolidatedG)'!D16</f>
        <v>0</v>
      </c>
      <c r="E28" s="91">
        <f>'Compiled Medals (ConsolidatedG)'!E16</f>
        <v>0</v>
      </c>
      <c r="F28" s="91">
        <f>'Compiled Medals (ConsolidatedG)'!F16</f>
        <v>2</v>
      </c>
      <c r="G28" s="92">
        <v>0</v>
      </c>
      <c r="H28" s="92">
        <v>0</v>
      </c>
      <c r="I28" s="92">
        <v>2</v>
      </c>
      <c r="J28" s="93">
        <f t="shared" si="0"/>
        <v>0</v>
      </c>
      <c r="K28" s="93">
        <f t="shared" si="1"/>
        <v>0</v>
      </c>
      <c r="L28" s="93">
        <f t="shared" si="2"/>
        <v>0</v>
      </c>
      <c r="M28" s="13" t="str">
        <f t="shared" si="3"/>
        <v>✓</v>
      </c>
      <c r="N28" s="14"/>
      <c r="O28" s="90" t="str">
        <f t="shared" si="4"/>
        <v>BADMINTON</v>
      </c>
    </row>
    <row r="29" spans="1:15" x14ac:dyDescent="0.25">
      <c r="A29" s="72" t="s">
        <v>1242</v>
      </c>
      <c r="B29" s="13">
        <v>1965</v>
      </c>
      <c r="C29" s="72" t="s">
        <v>621</v>
      </c>
      <c r="D29" s="91">
        <f>'Compiled Medals (ConsolidatedG)'!D17</f>
        <v>0</v>
      </c>
      <c r="E29" s="91">
        <f>'Compiled Medals (ConsolidatedG)'!E17</f>
        <v>0</v>
      </c>
      <c r="F29" s="91">
        <f>'Compiled Medals (ConsolidatedG)'!F17</f>
        <v>1</v>
      </c>
      <c r="G29" s="92">
        <v>0</v>
      </c>
      <c r="H29" s="92">
        <v>0</v>
      </c>
      <c r="I29" s="92">
        <v>1</v>
      </c>
      <c r="J29" s="93">
        <f t="shared" si="0"/>
        <v>0</v>
      </c>
      <c r="K29" s="93">
        <f t="shared" si="1"/>
        <v>0</v>
      </c>
      <c r="L29" s="93">
        <f t="shared" si="2"/>
        <v>0</v>
      </c>
      <c r="M29" s="13" t="str">
        <f t="shared" si="3"/>
        <v>✓</v>
      </c>
      <c r="N29" s="14"/>
      <c r="O29" s="90" t="str">
        <f t="shared" si="4"/>
        <v>BASKETBALL</v>
      </c>
    </row>
    <row r="30" spans="1:15" x14ac:dyDescent="0.25">
      <c r="A30" s="72" t="s">
        <v>1242</v>
      </c>
      <c r="B30" s="13">
        <v>1965</v>
      </c>
      <c r="C30" s="72" t="s">
        <v>74</v>
      </c>
      <c r="D30" s="91">
        <f>'Compiled Medals (ConsolidatedG)'!D18</f>
        <v>0</v>
      </c>
      <c r="E30" s="91">
        <f>'Compiled Medals (ConsolidatedG)'!E18</f>
        <v>1</v>
      </c>
      <c r="F30" s="91">
        <f>'Compiled Medals (ConsolidatedG)'!F18</f>
        <v>4</v>
      </c>
      <c r="G30" s="92">
        <v>0</v>
      </c>
      <c r="H30" s="92">
        <v>1</v>
      </c>
      <c r="I30" s="92">
        <v>4</v>
      </c>
      <c r="J30" s="93">
        <f t="shared" si="0"/>
        <v>0</v>
      </c>
      <c r="K30" s="93">
        <f t="shared" si="1"/>
        <v>0</v>
      </c>
      <c r="L30" s="93">
        <f t="shared" si="2"/>
        <v>0</v>
      </c>
      <c r="M30" s="13" t="str">
        <f t="shared" si="3"/>
        <v>✓</v>
      </c>
      <c r="N30" s="14"/>
      <c r="O30" s="90" t="str">
        <f t="shared" si="4"/>
        <v>BOXING</v>
      </c>
    </row>
    <row r="31" spans="1:15" x14ac:dyDescent="0.25">
      <c r="A31" s="72" t="s">
        <v>1242</v>
      </c>
      <c r="B31" s="13">
        <v>1965</v>
      </c>
      <c r="C31" s="72" t="s">
        <v>706</v>
      </c>
      <c r="D31" s="91">
        <f>'Compiled Medals (ConsolidatedG)'!D19</f>
        <v>0</v>
      </c>
      <c r="E31" s="91">
        <f>'Compiled Medals (ConsolidatedG)'!E19</f>
        <v>0</v>
      </c>
      <c r="F31" s="91">
        <f>'Compiled Medals (ConsolidatedG)'!F19</f>
        <v>1</v>
      </c>
      <c r="G31" s="92">
        <v>0</v>
      </c>
      <c r="H31" s="92">
        <v>0</v>
      </c>
      <c r="I31" s="92">
        <v>1</v>
      </c>
      <c r="J31" s="93">
        <f t="shared" si="0"/>
        <v>0</v>
      </c>
      <c r="K31" s="93">
        <f t="shared" si="1"/>
        <v>0</v>
      </c>
      <c r="L31" s="93">
        <f t="shared" si="2"/>
        <v>0</v>
      </c>
      <c r="M31" s="13" t="str">
        <f t="shared" si="3"/>
        <v>✓</v>
      </c>
      <c r="N31" s="14"/>
      <c r="O31" s="90" t="str">
        <f t="shared" si="4"/>
        <v>CYCLING</v>
      </c>
    </row>
    <row r="32" spans="1:15" x14ac:dyDescent="0.25">
      <c r="A32" s="72" t="s">
        <v>1242</v>
      </c>
      <c r="B32" s="13">
        <v>1965</v>
      </c>
      <c r="C32" s="72" t="s">
        <v>717</v>
      </c>
      <c r="D32" s="91">
        <f>'Compiled Medals (ConsolidatedG)'!D21</f>
        <v>1</v>
      </c>
      <c r="E32" s="91">
        <f>'Compiled Medals (ConsolidatedG)'!E21</f>
        <v>1</v>
      </c>
      <c r="F32" s="91">
        <f>'Compiled Medals (ConsolidatedG)'!F21</f>
        <v>1</v>
      </c>
      <c r="G32" s="92">
        <v>1</v>
      </c>
      <c r="H32" s="92">
        <v>1</v>
      </c>
      <c r="I32" s="92">
        <v>1</v>
      </c>
      <c r="J32" s="93">
        <f t="shared" si="0"/>
        <v>0</v>
      </c>
      <c r="K32" s="93">
        <f t="shared" si="1"/>
        <v>0</v>
      </c>
      <c r="L32" s="93">
        <f t="shared" si="2"/>
        <v>0</v>
      </c>
      <c r="M32" s="13" t="str">
        <f t="shared" si="3"/>
        <v>✓</v>
      </c>
      <c r="N32" s="14"/>
      <c r="O32" s="90" t="str">
        <f t="shared" si="4"/>
        <v>JUDO</v>
      </c>
    </row>
    <row r="33" spans="1:15" x14ac:dyDescent="0.25">
      <c r="A33" s="72" t="s">
        <v>1242</v>
      </c>
      <c r="B33" s="13">
        <v>1965</v>
      </c>
      <c r="C33" s="72" t="s">
        <v>92</v>
      </c>
      <c r="D33" s="91">
        <f>'Compiled Medals (ConsolidatedG)'!D22</f>
        <v>2</v>
      </c>
      <c r="E33" s="91">
        <f>'Compiled Medals (ConsolidatedG)'!E22</f>
        <v>2</v>
      </c>
      <c r="F33" s="91">
        <f>'Compiled Medals (ConsolidatedG)'!F22</f>
        <v>5</v>
      </c>
      <c r="G33" s="92">
        <v>2</v>
      </c>
      <c r="H33" s="92">
        <v>2</v>
      </c>
      <c r="I33" s="92">
        <v>5</v>
      </c>
      <c r="J33" s="93">
        <f t="shared" si="0"/>
        <v>0</v>
      </c>
      <c r="K33" s="93">
        <f t="shared" si="1"/>
        <v>0</v>
      </c>
      <c r="L33" s="93">
        <f t="shared" si="2"/>
        <v>0</v>
      </c>
      <c r="M33" s="13" t="str">
        <f t="shared" si="3"/>
        <v>✓</v>
      </c>
      <c r="N33" s="14"/>
      <c r="O33" s="90" t="str">
        <f t="shared" si="4"/>
        <v>SHOOTING</v>
      </c>
    </row>
    <row r="34" spans="1:15" x14ac:dyDescent="0.25">
      <c r="A34" s="72" t="s">
        <v>1242</v>
      </c>
      <c r="B34" s="13">
        <v>1965</v>
      </c>
      <c r="C34" s="72" t="s">
        <v>25</v>
      </c>
      <c r="D34" s="91">
        <f>'Compiled Medals (ConsolidatedG)'!D23</f>
        <v>16</v>
      </c>
      <c r="E34" s="91">
        <f>'Compiled Medals (ConsolidatedG)'!E23</f>
        <v>11</v>
      </c>
      <c r="F34" s="91">
        <f>'Compiled Medals (ConsolidatedG)'!F23</f>
        <v>4</v>
      </c>
      <c r="G34" s="92">
        <v>16</v>
      </c>
      <c r="H34" s="92">
        <v>11</v>
      </c>
      <c r="I34" s="92">
        <v>4</v>
      </c>
      <c r="J34" s="93">
        <f t="shared" si="0"/>
        <v>0</v>
      </c>
      <c r="K34" s="93">
        <f t="shared" si="1"/>
        <v>0</v>
      </c>
      <c r="L34" s="93">
        <f t="shared" si="2"/>
        <v>0</v>
      </c>
      <c r="M34" s="13" t="str">
        <f t="shared" si="3"/>
        <v>✓</v>
      </c>
      <c r="N34" s="14"/>
      <c r="O34" s="90" t="str">
        <f t="shared" si="4"/>
        <v>SWIMMING</v>
      </c>
    </row>
    <row r="35" spans="1:15" x14ac:dyDescent="0.25">
      <c r="A35" s="72" t="s">
        <v>1242</v>
      </c>
      <c r="B35" s="13">
        <v>1965</v>
      </c>
      <c r="C35" s="72" t="s">
        <v>97</v>
      </c>
      <c r="D35" s="91">
        <f>'Compiled Medals (ConsolidatedG)'!D24</f>
        <v>0</v>
      </c>
      <c r="E35" s="91">
        <f>'Compiled Medals (ConsolidatedG)'!E24</f>
        <v>0</v>
      </c>
      <c r="F35" s="91">
        <f>'Compiled Medals (ConsolidatedG)'!F24</f>
        <v>1</v>
      </c>
      <c r="G35" s="92">
        <v>0</v>
      </c>
      <c r="H35" s="92">
        <v>0</v>
      </c>
      <c r="I35" s="92">
        <v>1</v>
      </c>
      <c r="J35" s="93">
        <f t="shared" si="0"/>
        <v>0</v>
      </c>
      <c r="K35" s="93">
        <f t="shared" si="1"/>
        <v>0</v>
      </c>
      <c r="L35" s="93">
        <f t="shared" si="2"/>
        <v>0</v>
      </c>
      <c r="M35" s="13" t="str">
        <f t="shared" si="3"/>
        <v>✓</v>
      </c>
      <c r="N35" s="14"/>
      <c r="O35" s="90" t="str">
        <f t="shared" si="4"/>
        <v>TABLETENNIS</v>
      </c>
    </row>
    <row r="36" spans="1:15" x14ac:dyDescent="0.25">
      <c r="A36" s="72" t="s">
        <v>1242</v>
      </c>
      <c r="B36" s="13">
        <v>1965</v>
      </c>
      <c r="C36" s="72" t="s">
        <v>1300</v>
      </c>
      <c r="D36" s="91">
        <f>'Compiled Medals (ConsolidatedG)'!D25</f>
        <v>0</v>
      </c>
      <c r="E36" s="91">
        <f>'Compiled Medals (ConsolidatedG)'!E25</f>
        <v>0</v>
      </c>
      <c r="F36" s="91">
        <f>'Compiled Medals (ConsolidatedG)'!F25</f>
        <v>1</v>
      </c>
      <c r="G36" s="92">
        <v>0</v>
      </c>
      <c r="H36" s="92">
        <v>0</v>
      </c>
      <c r="I36" s="92">
        <v>1</v>
      </c>
      <c r="J36" s="93">
        <f t="shared" si="0"/>
        <v>0</v>
      </c>
      <c r="K36" s="93">
        <f t="shared" si="1"/>
        <v>0</v>
      </c>
      <c r="L36" s="93">
        <f t="shared" si="2"/>
        <v>0</v>
      </c>
      <c r="M36" s="13" t="str">
        <f t="shared" si="3"/>
        <v>✓</v>
      </c>
      <c r="N36" s="14"/>
      <c r="O36" s="90" t="str">
        <f t="shared" si="4"/>
        <v>TENNIS</v>
      </c>
    </row>
    <row r="37" spans="1:15" x14ac:dyDescent="0.25">
      <c r="A37" s="72" t="s">
        <v>1242</v>
      </c>
      <c r="B37" s="13">
        <v>1965</v>
      </c>
      <c r="C37" s="72" t="s">
        <v>1452</v>
      </c>
      <c r="D37" s="91">
        <f>'Compiled Medals (ConsolidatedG)'!D26</f>
        <v>0</v>
      </c>
      <c r="E37" s="91">
        <f>'Compiled Medals (ConsolidatedG)'!E26</f>
        <v>0</v>
      </c>
      <c r="F37" s="91">
        <f>'Compiled Medals (ConsolidatedG)'!F26</f>
        <v>1</v>
      </c>
      <c r="G37" s="92">
        <v>0</v>
      </c>
      <c r="H37" s="92">
        <v>0</v>
      </c>
      <c r="I37" s="92">
        <v>1</v>
      </c>
      <c r="J37" s="93">
        <f t="shared" si="0"/>
        <v>0</v>
      </c>
      <c r="K37" s="93">
        <f t="shared" si="1"/>
        <v>0</v>
      </c>
      <c r="L37" s="93">
        <f t="shared" si="2"/>
        <v>0</v>
      </c>
      <c r="M37" s="13" t="str">
        <f t="shared" si="3"/>
        <v>✓</v>
      </c>
      <c r="N37" s="14"/>
      <c r="O37" s="90" t="str">
        <f t="shared" si="4"/>
        <v>VOLLEYBALL</v>
      </c>
    </row>
    <row r="38" spans="1:15" x14ac:dyDescent="0.25">
      <c r="A38" s="72" t="s">
        <v>1242</v>
      </c>
      <c r="B38" s="13">
        <v>1965</v>
      </c>
      <c r="C38" s="72" t="s">
        <v>35</v>
      </c>
      <c r="D38" s="91">
        <f>'Compiled Medals (ConsolidatedG)'!D27</f>
        <v>1</v>
      </c>
      <c r="E38" s="91">
        <f>'Compiled Medals (ConsolidatedG)'!E27</f>
        <v>0</v>
      </c>
      <c r="F38" s="91">
        <f>'Compiled Medals (ConsolidatedG)'!F27</f>
        <v>0</v>
      </c>
      <c r="G38" s="92">
        <v>1</v>
      </c>
      <c r="H38" s="92">
        <v>0</v>
      </c>
      <c r="I38" s="92">
        <v>0</v>
      </c>
      <c r="J38" s="93">
        <f t="shared" si="0"/>
        <v>0</v>
      </c>
      <c r="K38" s="93">
        <f t="shared" si="1"/>
        <v>0</v>
      </c>
      <c r="L38" s="93">
        <f t="shared" si="2"/>
        <v>0</v>
      </c>
      <c r="M38" s="13" t="str">
        <f t="shared" si="3"/>
        <v>✓</v>
      </c>
      <c r="N38" s="14"/>
      <c r="O38" s="90" t="str">
        <f t="shared" si="4"/>
        <v>WATERPOLO</v>
      </c>
    </row>
    <row r="39" spans="1:15" x14ac:dyDescent="0.25">
      <c r="A39" s="72" t="s">
        <v>1242</v>
      </c>
      <c r="B39" s="13">
        <v>1965</v>
      </c>
      <c r="C39" s="72" t="s">
        <v>59</v>
      </c>
      <c r="D39" s="91">
        <f>'Compiled Medals (ConsolidatedG)'!D28</f>
        <v>1</v>
      </c>
      <c r="E39" s="91">
        <f>'Compiled Medals (ConsolidatedG)'!E28</f>
        <v>2</v>
      </c>
      <c r="F39" s="91">
        <f>'Compiled Medals (ConsolidatedG)'!F28</f>
        <v>1</v>
      </c>
      <c r="G39" s="92">
        <v>1</v>
      </c>
      <c r="H39" s="92">
        <v>2</v>
      </c>
      <c r="I39" s="92">
        <v>1</v>
      </c>
      <c r="J39" s="93">
        <f t="shared" si="0"/>
        <v>0</v>
      </c>
      <c r="K39" s="93">
        <f t="shared" si="1"/>
        <v>0</v>
      </c>
      <c r="L39" s="93">
        <f t="shared" si="2"/>
        <v>0</v>
      </c>
      <c r="M39" s="13" t="str">
        <f t="shared" si="3"/>
        <v>✓</v>
      </c>
      <c r="N39" s="14"/>
      <c r="O39" s="90" t="str">
        <f t="shared" si="4"/>
        <v>WEIGHTLIFTING</v>
      </c>
    </row>
    <row r="40" spans="1:15" x14ac:dyDescent="0.25">
      <c r="A40" s="72" t="s">
        <v>1242</v>
      </c>
      <c r="B40" s="13">
        <v>1967</v>
      </c>
      <c r="C40" s="72" t="s">
        <v>47</v>
      </c>
      <c r="D40" s="91">
        <f>'Compiled Medals (ConsolidatedG)'!D29</f>
        <v>5</v>
      </c>
      <c r="E40" s="91">
        <f>'Compiled Medals (ConsolidatedG)'!E29</f>
        <v>8</v>
      </c>
      <c r="F40" s="91">
        <f>'Compiled Medals (ConsolidatedG)'!F29</f>
        <v>9</v>
      </c>
      <c r="G40" s="92">
        <v>5</v>
      </c>
      <c r="H40" s="92">
        <v>8</v>
      </c>
      <c r="I40" s="92">
        <v>9</v>
      </c>
      <c r="J40" s="93">
        <f t="shared" si="0"/>
        <v>0</v>
      </c>
      <c r="K40" s="93">
        <f t="shared" si="1"/>
        <v>0</v>
      </c>
      <c r="L40" s="93">
        <f t="shared" si="2"/>
        <v>0</v>
      </c>
      <c r="M40" s="13" t="str">
        <f t="shared" si="3"/>
        <v>✓</v>
      </c>
      <c r="N40" s="14"/>
      <c r="O40" s="90" t="str">
        <f t="shared" si="4"/>
        <v>ATHLETICS</v>
      </c>
    </row>
    <row r="41" spans="1:15" x14ac:dyDescent="0.25">
      <c r="A41" s="72" t="s">
        <v>1242</v>
      </c>
      <c r="B41" s="13">
        <v>1967</v>
      </c>
      <c r="C41" s="72" t="s">
        <v>74</v>
      </c>
      <c r="D41" s="91">
        <f>'Compiled Medals (ConsolidatedG)'!D30</f>
        <v>0</v>
      </c>
      <c r="E41" s="91">
        <f>'Compiled Medals (ConsolidatedG)'!E30</f>
        <v>1</v>
      </c>
      <c r="F41" s="91">
        <f>'Compiled Medals (ConsolidatedG)'!F30</f>
        <v>3</v>
      </c>
      <c r="G41" s="92">
        <v>0</v>
      </c>
      <c r="H41" s="92">
        <v>1</v>
      </c>
      <c r="I41" s="92">
        <v>3</v>
      </c>
      <c r="J41" s="93">
        <f t="shared" si="0"/>
        <v>0</v>
      </c>
      <c r="K41" s="93">
        <f t="shared" si="1"/>
        <v>0</v>
      </c>
      <c r="L41" s="93">
        <f t="shared" si="2"/>
        <v>0</v>
      </c>
      <c r="M41" s="13" t="str">
        <f t="shared" si="3"/>
        <v>✓</v>
      </c>
      <c r="N41" s="14"/>
      <c r="O41" s="90" t="str">
        <f t="shared" si="4"/>
        <v>BOXING</v>
      </c>
    </row>
    <row r="42" spans="1:15" x14ac:dyDescent="0.25">
      <c r="A42" s="72" t="s">
        <v>1242</v>
      </c>
      <c r="B42" s="13">
        <v>1967</v>
      </c>
      <c r="C42" s="72" t="s">
        <v>706</v>
      </c>
      <c r="D42" s="91">
        <f>'Compiled Medals (ConsolidatedG)'!D31</f>
        <v>0</v>
      </c>
      <c r="E42" s="91">
        <f>'Compiled Medals (ConsolidatedG)'!E31</f>
        <v>3</v>
      </c>
      <c r="F42" s="91">
        <f>'Compiled Medals (ConsolidatedG)'!F31</f>
        <v>2</v>
      </c>
      <c r="G42" s="92">
        <v>0</v>
      </c>
      <c r="H42" s="92">
        <v>3</v>
      </c>
      <c r="I42" s="92">
        <v>2</v>
      </c>
      <c r="J42" s="93">
        <f t="shared" si="0"/>
        <v>0</v>
      </c>
      <c r="K42" s="93">
        <f t="shared" si="1"/>
        <v>0</v>
      </c>
      <c r="L42" s="93">
        <f t="shared" si="2"/>
        <v>0</v>
      </c>
      <c r="M42" s="13" t="str">
        <f t="shared" si="3"/>
        <v>✓</v>
      </c>
      <c r="N42" s="14"/>
      <c r="O42" s="90" t="str">
        <f t="shared" si="4"/>
        <v>CYCLING</v>
      </c>
    </row>
    <row r="43" spans="1:15" x14ac:dyDescent="0.25">
      <c r="A43" s="72" t="s">
        <v>1242</v>
      </c>
      <c r="B43" s="13">
        <v>1967</v>
      </c>
      <c r="C43" s="72" t="s">
        <v>1132</v>
      </c>
      <c r="D43" s="91">
        <f>'Compiled Medals (ConsolidatedG)'!D32</f>
        <v>0</v>
      </c>
      <c r="E43" s="91">
        <f>'Compiled Medals (ConsolidatedG)'!E32</f>
        <v>3</v>
      </c>
      <c r="F43" s="91">
        <f>'Compiled Medals (ConsolidatedG)'!F32</f>
        <v>0</v>
      </c>
      <c r="G43" s="92">
        <v>0</v>
      </c>
      <c r="H43" s="92">
        <v>3</v>
      </c>
      <c r="I43" s="92">
        <v>0</v>
      </c>
      <c r="J43" s="93">
        <f t="shared" si="0"/>
        <v>0</v>
      </c>
      <c r="K43" s="93">
        <f t="shared" si="1"/>
        <v>0</v>
      </c>
      <c r="L43" s="93">
        <f t="shared" si="2"/>
        <v>0</v>
      </c>
      <c r="M43" s="13" t="str">
        <f t="shared" si="3"/>
        <v>✓</v>
      </c>
      <c r="N43" s="14"/>
      <c r="O43" s="90" t="str">
        <f t="shared" si="4"/>
        <v>DIVING</v>
      </c>
    </row>
    <row r="44" spans="1:15" x14ac:dyDescent="0.25">
      <c r="A44" s="72" t="s">
        <v>1242</v>
      </c>
      <c r="B44" s="13">
        <v>1967</v>
      </c>
      <c r="C44" s="72" t="s">
        <v>717</v>
      </c>
      <c r="D44" s="91">
        <f>'Compiled Medals (ConsolidatedG)'!D33</f>
        <v>0</v>
      </c>
      <c r="E44" s="91">
        <f>'Compiled Medals (ConsolidatedG)'!E33</f>
        <v>5</v>
      </c>
      <c r="F44" s="91">
        <f>'Compiled Medals (ConsolidatedG)'!F33</f>
        <v>0</v>
      </c>
      <c r="G44" s="92">
        <v>0</v>
      </c>
      <c r="H44" s="92">
        <v>5</v>
      </c>
      <c r="I44" s="92">
        <v>0</v>
      </c>
      <c r="J44" s="93">
        <f t="shared" si="0"/>
        <v>0</v>
      </c>
      <c r="K44" s="93">
        <f t="shared" si="1"/>
        <v>0</v>
      </c>
      <c r="L44" s="93">
        <f t="shared" si="2"/>
        <v>0</v>
      </c>
      <c r="M44" s="13" t="str">
        <f t="shared" si="3"/>
        <v>✓</v>
      </c>
      <c r="N44" s="14"/>
      <c r="O44" s="90" t="str">
        <f t="shared" si="4"/>
        <v>JUDO</v>
      </c>
    </row>
    <row r="45" spans="1:15" x14ac:dyDescent="0.25">
      <c r="A45" s="72" t="s">
        <v>1242</v>
      </c>
      <c r="B45" s="13">
        <v>1967</v>
      </c>
      <c r="C45" s="72" t="s">
        <v>171</v>
      </c>
      <c r="D45" s="91">
        <f>'Compiled Medals (ConsolidatedG)'!D34</f>
        <v>0</v>
      </c>
      <c r="E45" s="91">
        <f>'Compiled Medals (ConsolidatedG)'!E34</f>
        <v>0</v>
      </c>
      <c r="F45" s="91">
        <f>'Compiled Medals (ConsolidatedG)'!F34</f>
        <v>1</v>
      </c>
      <c r="G45" s="92">
        <v>0</v>
      </c>
      <c r="H45" s="92">
        <v>0</v>
      </c>
      <c r="I45" s="92">
        <v>1</v>
      </c>
      <c r="J45" s="93">
        <f t="shared" si="0"/>
        <v>0</v>
      </c>
      <c r="K45" s="93">
        <f t="shared" si="1"/>
        <v>0</v>
      </c>
      <c r="L45" s="93">
        <f t="shared" si="2"/>
        <v>0</v>
      </c>
      <c r="M45" s="13" t="str">
        <f t="shared" si="3"/>
        <v>✓</v>
      </c>
      <c r="N45" s="14"/>
      <c r="O45" s="90" t="str">
        <f t="shared" si="4"/>
        <v>SEPAKTAKRAW</v>
      </c>
    </row>
    <row r="46" spans="1:15" x14ac:dyDescent="0.25">
      <c r="A46" s="72" t="s">
        <v>1242</v>
      </c>
      <c r="B46" s="13">
        <v>1967</v>
      </c>
      <c r="C46" s="72" t="s">
        <v>92</v>
      </c>
      <c r="D46" s="91">
        <f>'Compiled Medals (ConsolidatedG)'!D35</f>
        <v>0</v>
      </c>
      <c r="E46" s="91">
        <f>'Compiled Medals (ConsolidatedG)'!E35</f>
        <v>1</v>
      </c>
      <c r="F46" s="91">
        <f>'Compiled Medals (ConsolidatedG)'!F35</f>
        <v>3</v>
      </c>
      <c r="G46" s="92">
        <v>0</v>
      </c>
      <c r="H46" s="92">
        <v>1</v>
      </c>
      <c r="I46" s="92">
        <v>3</v>
      </c>
      <c r="J46" s="93">
        <f t="shared" si="0"/>
        <v>0</v>
      </c>
      <c r="K46" s="93">
        <f t="shared" si="1"/>
        <v>0</v>
      </c>
      <c r="L46" s="93">
        <f t="shared" si="2"/>
        <v>0</v>
      </c>
      <c r="M46" s="13" t="str">
        <f t="shared" si="3"/>
        <v>✓</v>
      </c>
      <c r="N46" s="14"/>
      <c r="O46" s="90" t="str">
        <f t="shared" si="4"/>
        <v>SHOOTING</v>
      </c>
    </row>
    <row r="47" spans="1:15" x14ac:dyDescent="0.25">
      <c r="A47" s="72" t="s">
        <v>1242</v>
      </c>
      <c r="B47" s="13">
        <v>1967</v>
      </c>
      <c r="C47" s="72" t="s">
        <v>25</v>
      </c>
      <c r="D47" s="91">
        <f>'Compiled Medals (ConsolidatedG)'!D36</f>
        <v>18</v>
      </c>
      <c r="E47" s="91">
        <f>'Compiled Medals (ConsolidatedG)'!E36</f>
        <v>7</v>
      </c>
      <c r="F47" s="91">
        <f>'Compiled Medals (ConsolidatedG)'!F36</f>
        <v>4</v>
      </c>
      <c r="G47" s="92">
        <v>18</v>
      </c>
      <c r="H47" s="92">
        <v>7</v>
      </c>
      <c r="I47" s="92">
        <v>4</v>
      </c>
      <c r="J47" s="93">
        <f t="shared" si="0"/>
        <v>0</v>
      </c>
      <c r="K47" s="93">
        <f t="shared" si="1"/>
        <v>0</v>
      </c>
      <c r="L47" s="93">
        <f t="shared" si="2"/>
        <v>0</v>
      </c>
      <c r="M47" s="13" t="str">
        <f t="shared" si="3"/>
        <v>✓</v>
      </c>
      <c r="N47" s="14"/>
      <c r="O47" s="90" t="str">
        <f t="shared" si="4"/>
        <v>SWIMMING</v>
      </c>
    </row>
    <row r="48" spans="1:15" x14ac:dyDescent="0.25">
      <c r="A48" s="72" t="s">
        <v>1242</v>
      </c>
      <c r="B48" s="13">
        <v>1967</v>
      </c>
      <c r="C48" s="72" t="s">
        <v>97</v>
      </c>
      <c r="D48" s="91">
        <f>'Compiled Medals (ConsolidatedG)'!D37</f>
        <v>2</v>
      </c>
      <c r="E48" s="91">
        <f>'Compiled Medals (ConsolidatedG)'!E37</f>
        <v>1</v>
      </c>
      <c r="F48" s="91">
        <f>'Compiled Medals (ConsolidatedG)'!F37</f>
        <v>2</v>
      </c>
      <c r="G48" s="92">
        <v>2</v>
      </c>
      <c r="H48" s="92">
        <v>1</v>
      </c>
      <c r="I48" s="92">
        <v>2</v>
      </c>
      <c r="J48" s="93">
        <f t="shared" si="0"/>
        <v>0</v>
      </c>
      <c r="K48" s="93">
        <f t="shared" si="1"/>
        <v>0</v>
      </c>
      <c r="L48" s="93">
        <f t="shared" si="2"/>
        <v>0</v>
      </c>
      <c r="M48" s="13" t="str">
        <f t="shared" si="3"/>
        <v>✓</v>
      </c>
      <c r="N48" s="14"/>
      <c r="O48" s="90" t="str">
        <f t="shared" si="4"/>
        <v>TABLETENNIS</v>
      </c>
    </row>
    <row r="49" spans="1:15" x14ac:dyDescent="0.25">
      <c r="A49" s="72" t="s">
        <v>1242</v>
      </c>
      <c r="B49" s="13">
        <v>1967</v>
      </c>
      <c r="C49" s="72" t="s">
        <v>35</v>
      </c>
      <c r="D49" s="91">
        <f>'Compiled Medals (ConsolidatedG)'!D38</f>
        <v>1</v>
      </c>
      <c r="E49" s="91">
        <f>'Compiled Medals (ConsolidatedG)'!E38</f>
        <v>0</v>
      </c>
      <c r="F49" s="91">
        <f>'Compiled Medals (ConsolidatedG)'!F38</f>
        <v>0</v>
      </c>
      <c r="G49" s="92">
        <v>1</v>
      </c>
      <c r="H49" s="92">
        <v>0</v>
      </c>
      <c r="I49" s="92">
        <v>0</v>
      </c>
      <c r="J49" s="93">
        <f t="shared" si="0"/>
        <v>0</v>
      </c>
      <c r="K49" s="93">
        <f t="shared" si="1"/>
        <v>0</v>
      </c>
      <c r="L49" s="93">
        <f t="shared" si="2"/>
        <v>0</v>
      </c>
      <c r="M49" s="13" t="str">
        <f t="shared" si="3"/>
        <v>✓</v>
      </c>
      <c r="N49" s="14"/>
      <c r="O49" s="90" t="str">
        <f t="shared" si="4"/>
        <v>WATERPOLO</v>
      </c>
    </row>
    <row r="50" spans="1:15" x14ac:dyDescent="0.25">
      <c r="A50" s="72" t="s">
        <v>1242</v>
      </c>
      <c r="B50" s="13">
        <v>1967</v>
      </c>
      <c r="C50" s="72" t="s">
        <v>59</v>
      </c>
      <c r="D50" s="91">
        <f>'Compiled Medals (ConsolidatedG)'!D39</f>
        <v>2</v>
      </c>
      <c r="E50" s="91">
        <f>'Compiled Medals (ConsolidatedG)'!E39</f>
        <v>2</v>
      </c>
      <c r="F50" s="91">
        <f>'Compiled Medals (ConsolidatedG)'!F39</f>
        <v>2</v>
      </c>
      <c r="G50" s="92">
        <v>2</v>
      </c>
      <c r="H50" s="92">
        <v>2</v>
      </c>
      <c r="I50" s="92">
        <v>2</v>
      </c>
      <c r="J50" s="93">
        <f t="shared" si="0"/>
        <v>0</v>
      </c>
      <c r="K50" s="93">
        <f t="shared" si="1"/>
        <v>0</v>
      </c>
      <c r="L50" s="93">
        <f t="shared" si="2"/>
        <v>0</v>
      </c>
      <c r="M50" s="13" t="str">
        <f t="shared" si="3"/>
        <v>✓</v>
      </c>
      <c r="N50" s="14"/>
      <c r="O50" s="90" t="str">
        <f t="shared" si="4"/>
        <v>WEIGHTLIFTING</v>
      </c>
    </row>
    <row r="51" spans="1:15" x14ac:dyDescent="0.25">
      <c r="A51" s="72" t="s">
        <v>1242</v>
      </c>
      <c r="B51" s="13">
        <v>1969</v>
      </c>
      <c r="C51" s="72" t="s">
        <v>47</v>
      </c>
      <c r="D51" s="91">
        <f>'Compiled Medals (ConsolidatedG)'!D40</f>
        <v>6</v>
      </c>
      <c r="E51" s="91">
        <f>'Compiled Medals (ConsolidatedG)'!E40</f>
        <v>8</v>
      </c>
      <c r="F51" s="91">
        <f>'Compiled Medals (ConsolidatedG)'!F40</f>
        <v>7</v>
      </c>
      <c r="G51" s="92">
        <v>6</v>
      </c>
      <c r="H51" s="92">
        <v>8</v>
      </c>
      <c r="I51" s="92">
        <v>7</v>
      </c>
      <c r="J51" s="93">
        <f t="shared" si="0"/>
        <v>0</v>
      </c>
      <c r="K51" s="93">
        <f t="shared" si="1"/>
        <v>0</v>
      </c>
      <c r="L51" s="93">
        <f t="shared" si="2"/>
        <v>0</v>
      </c>
      <c r="M51" s="13" t="str">
        <f t="shared" si="3"/>
        <v>✓</v>
      </c>
      <c r="N51" s="14"/>
      <c r="O51" s="90" t="str">
        <f t="shared" si="4"/>
        <v>ATHLETICS</v>
      </c>
    </row>
    <row r="52" spans="1:15" x14ac:dyDescent="0.25">
      <c r="A52" s="72" t="s">
        <v>1242</v>
      </c>
      <c r="B52" s="13">
        <v>1969</v>
      </c>
      <c r="C52" s="72" t="s">
        <v>621</v>
      </c>
      <c r="D52" s="91">
        <f>'Compiled Medals (ConsolidatedG)'!D41</f>
        <v>0</v>
      </c>
      <c r="E52" s="91">
        <f>'Compiled Medals (ConsolidatedG)'!E41</f>
        <v>0</v>
      </c>
      <c r="F52" s="91">
        <f>'Compiled Medals (ConsolidatedG)'!F41</f>
        <v>1</v>
      </c>
      <c r="G52" s="92">
        <v>0</v>
      </c>
      <c r="H52" s="92">
        <v>0</v>
      </c>
      <c r="I52" s="92">
        <v>1</v>
      </c>
      <c r="J52" s="93">
        <f t="shared" si="0"/>
        <v>0</v>
      </c>
      <c r="K52" s="93">
        <f t="shared" si="1"/>
        <v>0</v>
      </c>
      <c r="L52" s="93">
        <f t="shared" si="2"/>
        <v>0</v>
      </c>
      <c r="M52" s="13" t="str">
        <f t="shared" si="3"/>
        <v>✓</v>
      </c>
      <c r="N52" s="14"/>
      <c r="O52" s="90" t="str">
        <f t="shared" si="4"/>
        <v>BASKETBALL</v>
      </c>
    </row>
    <row r="53" spans="1:15" x14ac:dyDescent="0.25">
      <c r="A53" s="72" t="s">
        <v>1242</v>
      </c>
      <c r="B53" s="13">
        <v>1969</v>
      </c>
      <c r="C53" s="72" t="s">
        <v>74</v>
      </c>
      <c r="D53" s="91">
        <f>'Compiled Medals (ConsolidatedG)'!D42</f>
        <v>0</v>
      </c>
      <c r="E53" s="91">
        <f>'Compiled Medals (ConsolidatedG)'!E42</f>
        <v>2</v>
      </c>
      <c r="F53" s="91">
        <f>'Compiled Medals (ConsolidatedG)'!F42</f>
        <v>5</v>
      </c>
      <c r="G53" s="92">
        <v>0</v>
      </c>
      <c r="H53" s="92">
        <v>2</v>
      </c>
      <c r="I53" s="92">
        <v>5</v>
      </c>
      <c r="J53" s="93">
        <f t="shared" si="0"/>
        <v>0</v>
      </c>
      <c r="K53" s="93">
        <f t="shared" si="1"/>
        <v>0</v>
      </c>
      <c r="L53" s="93">
        <f t="shared" si="2"/>
        <v>0</v>
      </c>
      <c r="M53" s="13" t="str">
        <f t="shared" si="3"/>
        <v>✓</v>
      </c>
      <c r="N53" s="14"/>
      <c r="O53" s="90" t="str">
        <f t="shared" si="4"/>
        <v>BOXING</v>
      </c>
    </row>
    <row r="54" spans="1:15" x14ac:dyDescent="0.25">
      <c r="A54" s="72" t="s">
        <v>1242</v>
      </c>
      <c r="B54" s="13">
        <v>1969</v>
      </c>
      <c r="C54" s="72" t="s">
        <v>706</v>
      </c>
      <c r="D54" s="91">
        <f>'Compiled Medals (ConsolidatedG)'!D43</f>
        <v>0</v>
      </c>
      <c r="E54" s="91">
        <f>'Compiled Medals (ConsolidatedG)'!E43</f>
        <v>1</v>
      </c>
      <c r="F54" s="91">
        <f>'Compiled Medals (ConsolidatedG)'!F43</f>
        <v>0</v>
      </c>
      <c r="G54" s="92">
        <v>0</v>
      </c>
      <c r="H54" s="92">
        <v>1</v>
      </c>
      <c r="I54" s="92">
        <v>0</v>
      </c>
      <c r="J54" s="93">
        <f t="shared" si="0"/>
        <v>0</v>
      </c>
      <c r="K54" s="93">
        <f t="shared" si="1"/>
        <v>0</v>
      </c>
      <c r="L54" s="93">
        <f t="shared" si="2"/>
        <v>0</v>
      </c>
      <c r="M54" s="13" t="str">
        <f t="shared" si="3"/>
        <v>✓</v>
      </c>
      <c r="N54" s="14"/>
      <c r="O54" s="90" t="str">
        <f t="shared" si="4"/>
        <v>CYCLING</v>
      </c>
    </row>
    <row r="55" spans="1:15" x14ac:dyDescent="0.25">
      <c r="A55" s="72" t="s">
        <v>1242</v>
      </c>
      <c r="B55" s="13">
        <v>1969</v>
      </c>
      <c r="C55" s="72" t="s">
        <v>546</v>
      </c>
      <c r="D55" s="91">
        <f>'Compiled Medals (ConsolidatedG)'!D45</f>
        <v>0</v>
      </c>
      <c r="E55" s="91">
        <f>'Compiled Medals (ConsolidatedG)'!E45</f>
        <v>1</v>
      </c>
      <c r="F55" s="91">
        <f>'Compiled Medals (ConsolidatedG)'!F45</f>
        <v>2</v>
      </c>
      <c r="G55" s="92">
        <v>0</v>
      </c>
      <c r="H55" s="92">
        <v>1</v>
      </c>
      <c r="I55" s="92">
        <v>2</v>
      </c>
      <c r="J55" s="93">
        <f t="shared" si="0"/>
        <v>0</v>
      </c>
      <c r="K55" s="93">
        <f t="shared" si="1"/>
        <v>0</v>
      </c>
      <c r="L55" s="93">
        <f t="shared" si="2"/>
        <v>0</v>
      </c>
      <c r="M55" s="13" t="str">
        <f t="shared" si="3"/>
        <v>✓</v>
      </c>
      <c r="N55" s="14"/>
      <c r="O55" s="90" t="str">
        <f t="shared" si="4"/>
        <v>GYMNASTICS</v>
      </c>
    </row>
    <row r="56" spans="1:15" x14ac:dyDescent="0.25">
      <c r="A56" s="72" t="s">
        <v>1242</v>
      </c>
      <c r="B56" s="13">
        <v>1969</v>
      </c>
      <c r="C56" s="72" t="s">
        <v>717</v>
      </c>
      <c r="D56" s="91">
        <f>'Compiled Medals (ConsolidatedG)'!D46</f>
        <v>3</v>
      </c>
      <c r="E56" s="91">
        <f>'Compiled Medals (ConsolidatedG)'!E46</f>
        <v>2</v>
      </c>
      <c r="F56" s="91">
        <f>'Compiled Medals (ConsolidatedG)'!F46</f>
        <v>1</v>
      </c>
      <c r="G56" s="92">
        <v>3</v>
      </c>
      <c r="H56" s="92">
        <v>2</v>
      </c>
      <c r="I56" s="92">
        <v>1</v>
      </c>
      <c r="J56" s="93">
        <f t="shared" si="0"/>
        <v>0</v>
      </c>
      <c r="K56" s="93">
        <f t="shared" si="1"/>
        <v>0</v>
      </c>
      <c r="L56" s="93">
        <f t="shared" si="2"/>
        <v>0</v>
      </c>
      <c r="M56" s="13" t="str">
        <f t="shared" si="3"/>
        <v>✓</v>
      </c>
      <c r="N56" s="14"/>
      <c r="O56" s="90" t="str">
        <f t="shared" si="4"/>
        <v>JUDO</v>
      </c>
    </row>
    <row r="57" spans="1:15" x14ac:dyDescent="0.25">
      <c r="A57" s="72" t="s">
        <v>1242</v>
      </c>
      <c r="B57" s="13">
        <v>1969</v>
      </c>
      <c r="C57" s="72" t="s">
        <v>130</v>
      </c>
      <c r="D57" s="91">
        <f>'Compiled Medals (ConsolidatedG)'!D47</f>
        <v>0</v>
      </c>
      <c r="E57" s="91">
        <f>'Compiled Medals (ConsolidatedG)'!E47</f>
        <v>4</v>
      </c>
      <c r="F57" s="91">
        <f>'Compiled Medals (ConsolidatedG)'!F47</f>
        <v>0</v>
      </c>
      <c r="G57" s="92">
        <v>0</v>
      </c>
      <c r="H57" s="92">
        <v>4</v>
      </c>
      <c r="I57" s="92">
        <v>0</v>
      </c>
      <c r="J57" s="93">
        <f t="shared" si="0"/>
        <v>0</v>
      </c>
      <c r="K57" s="93">
        <f t="shared" si="1"/>
        <v>0</v>
      </c>
      <c r="L57" s="93">
        <f t="shared" si="2"/>
        <v>0</v>
      </c>
      <c r="M57" s="13" t="str">
        <f t="shared" si="3"/>
        <v>✓</v>
      </c>
      <c r="N57" s="14"/>
      <c r="O57" s="90" t="str">
        <f t="shared" si="4"/>
        <v>SAILING</v>
      </c>
    </row>
    <row r="58" spans="1:15" x14ac:dyDescent="0.25">
      <c r="A58" s="72" t="s">
        <v>1242</v>
      </c>
      <c r="B58" s="13">
        <v>1969</v>
      </c>
      <c r="C58" s="72" t="s">
        <v>92</v>
      </c>
      <c r="D58" s="91">
        <f>'Compiled Medals (ConsolidatedG)'!D48</f>
        <v>0</v>
      </c>
      <c r="E58" s="91">
        <f>'Compiled Medals (ConsolidatedG)'!E48</f>
        <v>0</v>
      </c>
      <c r="F58" s="91">
        <f>'Compiled Medals (ConsolidatedG)'!F48</f>
        <v>2</v>
      </c>
      <c r="G58" s="92">
        <v>0</v>
      </c>
      <c r="H58" s="92">
        <v>0</v>
      </c>
      <c r="I58" s="92">
        <v>2</v>
      </c>
      <c r="J58" s="93">
        <f t="shared" si="0"/>
        <v>0</v>
      </c>
      <c r="K58" s="93">
        <f t="shared" si="1"/>
        <v>0</v>
      </c>
      <c r="L58" s="93">
        <f t="shared" si="2"/>
        <v>0</v>
      </c>
      <c r="M58" s="13" t="str">
        <f t="shared" si="3"/>
        <v>✓</v>
      </c>
      <c r="N58" s="14"/>
      <c r="O58" s="90" t="str">
        <f t="shared" si="4"/>
        <v>SHOOTING</v>
      </c>
    </row>
    <row r="59" spans="1:15" x14ac:dyDescent="0.25">
      <c r="A59" s="72" t="s">
        <v>1242</v>
      </c>
      <c r="B59" s="13">
        <v>1969</v>
      </c>
      <c r="C59" s="72" t="s">
        <v>25</v>
      </c>
      <c r="D59" s="91">
        <f>'Compiled Medals (ConsolidatedG)'!D49</f>
        <v>19</v>
      </c>
      <c r="E59" s="91">
        <f>'Compiled Medals (ConsolidatedG)'!E49</f>
        <v>15</v>
      </c>
      <c r="F59" s="91">
        <f>'Compiled Medals (ConsolidatedG)'!F49</f>
        <v>3</v>
      </c>
      <c r="G59" s="92">
        <v>19</v>
      </c>
      <c r="H59" s="92">
        <v>15</v>
      </c>
      <c r="I59" s="92">
        <v>3</v>
      </c>
      <c r="J59" s="93">
        <f t="shared" si="0"/>
        <v>0</v>
      </c>
      <c r="K59" s="93">
        <f t="shared" si="1"/>
        <v>0</v>
      </c>
      <c r="L59" s="93">
        <f t="shared" si="2"/>
        <v>0</v>
      </c>
      <c r="M59" s="13" t="str">
        <f t="shared" si="3"/>
        <v>✓</v>
      </c>
      <c r="N59" s="14"/>
      <c r="O59" s="90" t="str">
        <f t="shared" si="4"/>
        <v>SWIMMING</v>
      </c>
    </row>
    <row r="60" spans="1:15" x14ac:dyDescent="0.25">
      <c r="A60" s="72" t="s">
        <v>1242</v>
      </c>
      <c r="B60" s="13">
        <v>1969</v>
      </c>
      <c r="C60" s="72" t="s">
        <v>97</v>
      </c>
      <c r="D60" s="91">
        <f>'Compiled Medals (ConsolidatedG)'!D50</f>
        <v>2</v>
      </c>
      <c r="E60" s="91">
        <f>'Compiled Medals (ConsolidatedG)'!E50</f>
        <v>2</v>
      </c>
      <c r="F60" s="91">
        <f>'Compiled Medals (ConsolidatedG)'!F50</f>
        <v>0</v>
      </c>
      <c r="G60" s="92">
        <v>2</v>
      </c>
      <c r="H60" s="92">
        <v>2</v>
      </c>
      <c r="I60" s="92">
        <v>0</v>
      </c>
      <c r="J60" s="93">
        <f t="shared" si="0"/>
        <v>0</v>
      </c>
      <c r="K60" s="93">
        <f t="shared" si="1"/>
        <v>0</v>
      </c>
      <c r="L60" s="93">
        <f t="shared" si="2"/>
        <v>0</v>
      </c>
      <c r="M60" s="13" t="str">
        <f t="shared" si="3"/>
        <v>✓</v>
      </c>
      <c r="N60" s="14"/>
      <c r="O60" s="90" t="str">
        <f t="shared" si="4"/>
        <v>TABLETENNIS</v>
      </c>
    </row>
    <row r="61" spans="1:15" x14ac:dyDescent="0.25">
      <c r="A61" s="72" t="s">
        <v>1242</v>
      </c>
      <c r="B61" s="13">
        <v>1969</v>
      </c>
      <c r="C61" s="72" t="s">
        <v>1452</v>
      </c>
      <c r="D61" s="91">
        <f>'Compiled Medals (ConsolidatedG)'!D51</f>
        <v>0</v>
      </c>
      <c r="E61" s="91">
        <f>'Compiled Medals (ConsolidatedG)'!E51</f>
        <v>1</v>
      </c>
      <c r="F61" s="91">
        <f>'Compiled Medals (ConsolidatedG)'!F51</f>
        <v>0</v>
      </c>
      <c r="G61" s="92">
        <v>0</v>
      </c>
      <c r="H61" s="92">
        <v>1</v>
      </c>
      <c r="I61" s="92">
        <v>0</v>
      </c>
      <c r="J61" s="93">
        <f t="shared" si="0"/>
        <v>0</v>
      </c>
      <c r="K61" s="93">
        <f t="shared" si="1"/>
        <v>0</v>
      </c>
      <c r="L61" s="93">
        <f t="shared" si="2"/>
        <v>0</v>
      </c>
      <c r="M61" s="13" t="str">
        <f t="shared" si="3"/>
        <v>✓</v>
      </c>
      <c r="N61" s="14"/>
      <c r="O61" s="90" t="str">
        <f t="shared" si="4"/>
        <v>VOLLEYBALL</v>
      </c>
    </row>
    <row r="62" spans="1:15" x14ac:dyDescent="0.25">
      <c r="A62" s="72" t="s">
        <v>1242</v>
      </c>
      <c r="B62" s="13">
        <v>1969</v>
      </c>
      <c r="C62" s="72" t="s">
        <v>35</v>
      </c>
      <c r="D62" s="91">
        <f>'Compiled Medals (ConsolidatedG)'!D52</f>
        <v>1</v>
      </c>
      <c r="E62" s="91">
        <f>'Compiled Medals (ConsolidatedG)'!E52</f>
        <v>0</v>
      </c>
      <c r="F62" s="91">
        <f>'Compiled Medals (ConsolidatedG)'!F52</f>
        <v>0</v>
      </c>
      <c r="G62" s="92">
        <v>1</v>
      </c>
      <c r="H62" s="92">
        <v>0</v>
      </c>
      <c r="I62" s="92">
        <v>0</v>
      </c>
      <c r="J62" s="93">
        <f t="shared" si="0"/>
        <v>0</v>
      </c>
      <c r="K62" s="93">
        <f t="shared" si="1"/>
        <v>0</v>
      </c>
      <c r="L62" s="93">
        <f t="shared" si="2"/>
        <v>0</v>
      </c>
      <c r="M62" s="13" t="str">
        <f t="shared" si="3"/>
        <v>✓</v>
      </c>
      <c r="N62" s="14"/>
      <c r="O62" s="90" t="str">
        <f t="shared" si="4"/>
        <v>WATERPOLO</v>
      </c>
    </row>
    <row r="63" spans="1:15" x14ac:dyDescent="0.25">
      <c r="A63" s="72" t="s">
        <v>1242</v>
      </c>
      <c r="B63" s="13">
        <v>1969</v>
      </c>
      <c r="C63" s="72" t="s">
        <v>59</v>
      </c>
      <c r="D63" s="91">
        <f>'Compiled Medals (ConsolidatedG)'!D53</f>
        <v>0</v>
      </c>
      <c r="E63" s="91">
        <f>'Compiled Medals (ConsolidatedG)'!E53</f>
        <v>2</v>
      </c>
      <c r="F63" s="91">
        <f>'Compiled Medals (ConsolidatedG)'!F53</f>
        <v>2</v>
      </c>
      <c r="G63" s="92">
        <v>0</v>
      </c>
      <c r="H63" s="92">
        <v>2</v>
      </c>
      <c r="I63" s="92">
        <v>2</v>
      </c>
      <c r="J63" s="93">
        <f t="shared" si="0"/>
        <v>0</v>
      </c>
      <c r="K63" s="93">
        <f t="shared" si="1"/>
        <v>0</v>
      </c>
      <c r="L63" s="93">
        <f t="shared" si="2"/>
        <v>0</v>
      </c>
      <c r="M63" s="13" t="str">
        <f t="shared" si="3"/>
        <v>✓</v>
      </c>
      <c r="N63" s="14"/>
      <c r="O63" s="90" t="str">
        <f t="shared" si="4"/>
        <v>WEIGHTLIFTING</v>
      </c>
    </row>
    <row r="64" spans="1:15" x14ac:dyDescent="0.25">
      <c r="A64" s="72" t="s">
        <v>1242</v>
      </c>
      <c r="B64" s="13">
        <v>1971</v>
      </c>
      <c r="C64" s="72" t="s">
        <v>47</v>
      </c>
      <c r="D64" s="91">
        <f>'Compiled Medals (ConsolidatedG)'!D54</f>
        <v>2</v>
      </c>
      <c r="E64" s="91">
        <f>'Compiled Medals (ConsolidatedG)'!E54</f>
        <v>12</v>
      </c>
      <c r="F64" s="91">
        <f>'Compiled Medals (ConsolidatedG)'!F54</f>
        <v>7</v>
      </c>
      <c r="G64" s="92">
        <v>2</v>
      </c>
      <c r="H64" s="92">
        <v>12</v>
      </c>
      <c r="I64" s="92">
        <v>7</v>
      </c>
      <c r="J64" s="93">
        <f t="shared" si="0"/>
        <v>0</v>
      </c>
      <c r="K64" s="93">
        <f t="shared" si="1"/>
        <v>0</v>
      </c>
      <c r="L64" s="93">
        <f t="shared" si="2"/>
        <v>0</v>
      </c>
      <c r="M64" s="13" t="str">
        <f t="shared" si="3"/>
        <v>✓</v>
      </c>
      <c r="N64" s="14"/>
      <c r="O64" s="90" t="str">
        <f t="shared" si="4"/>
        <v>ATHLETICS</v>
      </c>
    </row>
    <row r="65" spans="1:15" x14ac:dyDescent="0.25">
      <c r="A65" s="72" t="s">
        <v>1242</v>
      </c>
      <c r="B65" s="13">
        <v>1971</v>
      </c>
      <c r="C65" s="72" t="s">
        <v>276</v>
      </c>
      <c r="D65" s="91">
        <f>'Compiled Medals (ConsolidatedG)'!D55</f>
        <v>0</v>
      </c>
      <c r="E65" s="91">
        <f>'Compiled Medals (ConsolidatedG)'!E55</f>
        <v>0</v>
      </c>
      <c r="F65" s="91">
        <f>'Compiled Medals (ConsolidatedG)'!F55</f>
        <v>1</v>
      </c>
      <c r="G65" s="92">
        <v>0</v>
      </c>
      <c r="H65" s="92">
        <v>0</v>
      </c>
      <c r="I65" s="92">
        <v>1</v>
      </c>
      <c r="J65" s="93">
        <f t="shared" si="0"/>
        <v>0</v>
      </c>
      <c r="K65" s="93">
        <f t="shared" si="1"/>
        <v>0</v>
      </c>
      <c r="L65" s="93">
        <f t="shared" si="2"/>
        <v>0</v>
      </c>
      <c r="M65" s="13" t="str">
        <f t="shared" si="3"/>
        <v>✓</v>
      </c>
      <c r="N65" s="14"/>
      <c r="O65" s="90" t="str">
        <f t="shared" si="4"/>
        <v>BADMINTON</v>
      </c>
    </row>
    <row r="66" spans="1:15" x14ac:dyDescent="0.25">
      <c r="A66" s="72" t="s">
        <v>1242</v>
      </c>
      <c r="B66" s="13">
        <v>1971</v>
      </c>
      <c r="C66" s="72" t="s">
        <v>621</v>
      </c>
      <c r="D66" s="91">
        <f>'Compiled Medals (ConsolidatedG)'!D56</f>
        <v>0</v>
      </c>
      <c r="E66" s="91">
        <f>'Compiled Medals (ConsolidatedG)'!E56</f>
        <v>0</v>
      </c>
      <c r="F66" s="91">
        <f>'Compiled Medals (ConsolidatedG)'!F56</f>
        <v>1</v>
      </c>
      <c r="G66" s="92">
        <v>0</v>
      </c>
      <c r="H66" s="92">
        <v>0</v>
      </c>
      <c r="I66" s="92">
        <v>1</v>
      </c>
      <c r="J66" s="93">
        <f t="shared" ref="J66:J129" si="5">D66-G66</f>
        <v>0</v>
      </c>
      <c r="K66" s="93">
        <f t="shared" ref="K66:K129" si="6">E66-H66</f>
        <v>0</v>
      </c>
      <c r="L66" s="93">
        <f t="shared" ref="L66:L129" si="7">F66-I66</f>
        <v>0</v>
      </c>
      <c r="M66" s="13" t="str">
        <f t="shared" ref="M66:M129" si="8">IF(AND($J66=0,$K66=0,$L66=0),"✓","SNOC "&amp;TRIM(IF($J66&gt;0,"EXTRA "&amp;$J66&amp;"G ",IF($J66&lt;0,"MISSING "&amp;-$J66&amp;"G ",""))&amp;IF($K66&gt;0,"EXTRA "&amp;$K66&amp;"S ",IF($K66&lt;0,"MISSING "&amp;-$K66&amp;"S ",""))&amp;IF($L66&gt;0,"EXTRA "&amp;$L66&amp;"B",IF($L66&lt;0,"MISSING "&amp;-$L66&amp;"B",""))))</f>
        <v>✓</v>
      </c>
      <c r="N66" s="14"/>
      <c r="O66" s="90" t="str">
        <f t="shared" ref="O66:O129" si="9">UPPER(SUBSTITUTE(SUBSTITUTE(SUBSTITUTE(TRIM(C66)," ",""),"-",""),"&amp;",""))</f>
        <v>BASKETBALL</v>
      </c>
    </row>
    <row r="67" spans="1:15" x14ac:dyDescent="0.25">
      <c r="A67" s="72" t="s">
        <v>1242</v>
      </c>
      <c r="B67" s="13">
        <v>1971</v>
      </c>
      <c r="C67" s="72" t="s">
        <v>74</v>
      </c>
      <c r="D67" s="91">
        <f>'Compiled Medals (ConsolidatedG)'!D57</f>
        <v>1</v>
      </c>
      <c r="E67" s="91">
        <f>'Compiled Medals (ConsolidatedG)'!E57</f>
        <v>2</v>
      </c>
      <c r="F67" s="91">
        <f>'Compiled Medals (ConsolidatedG)'!F57</f>
        <v>2</v>
      </c>
      <c r="G67" s="92">
        <v>1</v>
      </c>
      <c r="H67" s="92">
        <v>2</v>
      </c>
      <c r="I67" s="92">
        <v>2</v>
      </c>
      <c r="J67" s="93">
        <f t="shared" si="5"/>
        <v>0</v>
      </c>
      <c r="K67" s="93">
        <f t="shared" si="6"/>
        <v>0</v>
      </c>
      <c r="L67" s="93">
        <f t="shared" si="7"/>
        <v>0</v>
      </c>
      <c r="M67" s="13" t="str">
        <f t="shared" si="8"/>
        <v>✓</v>
      </c>
      <c r="N67" s="14"/>
      <c r="O67" s="90" t="str">
        <f t="shared" si="9"/>
        <v>BOXING</v>
      </c>
    </row>
    <row r="68" spans="1:15" x14ac:dyDescent="0.25">
      <c r="A68" s="72" t="s">
        <v>1242</v>
      </c>
      <c r="B68" s="13">
        <v>1971</v>
      </c>
      <c r="C68" s="72" t="s">
        <v>706</v>
      </c>
      <c r="D68" s="91">
        <f>'Compiled Medals (ConsolidatedG)'!D58</f>
        <v>1</v>
      </c>
      <c r="E68" s="91">
        <f>'Compiled Medals (ConsolidatedG)'!E58</f>
        <v>3</v>
      </c>
      <c r="F68" s="91">
        <f>'Compiled Medals (ConsolidatedG)'!F58</f>
        <v>0</v>
      </c>
      <c r="G68" s="92">
        <v>1</v>
      </c>
      <c r="H68" s="92">
        <v>3</v>
      </c>
      <c r="I68" s="92">
        <v>0</v>
      </c>
      <c r="J68" s="93">
        <f t="shared" si="5"/>
        <v>0</v>
      </c>
      <c r="K68" s="93">
        <f t="shared" si="6"/>
        <v>0</v>
      </c>
      <c r="L68" s="93">
        <f t="shared" si="7"/>
        <v>0</v>
      </c>
      <c r="M68" s="13" t="str">
        <f t="shared" si="8"/>
        <v>✓</v>
      </c>
      <c r="N68" s="14"/>
      <c r="O68" s="90" t="str">
        <f t="shared" si="9"/>
        <v>CYCLING</v>
      </c>
    </row>
    <row r="69" spans="1:15" x14ac:dyDescent="0.25">
      <c r="A69" s="72" t="s">
        <v>1242</v>
      </c>
      <c r="B69" s="13">
        <v>1971</v>
      </c>
      <c r="C69" s="72" t="s">
        <v>1132</v>
      </c>
      <c r="D69" s="91">
        <f>'Compiled Medals (ConsolidatedG)'!D59</f>
        <v>1</v>
      </c>
      <c r="E69" s="91">
        <f>'Compiled Medals (ConsolidatedG)'!E59</f>
        <v>0</v>
      </c>
      <c r="F69" s="91">
        <f>'Compiled Medals (ConsolidatedG)'!F59</f>
        <v>0</v>
      </c>
      <c r="G69" s="92">
        <v>1</v>
      </c>
      <c r="H69" s="92">
        <v>0</v>
      </c>
      <c r="I69" s="92">
        <v>0</v>
      </c>
      <c r="J69" s="93">
        <f t="shared" si="5"/>
        <v>0</v>
      </c>
      <c r="K69" s="93">
        <f t="shared" si="6"/>
        <v>0</v>
      </c>
      <c r="L69" s="93">
        <f t="shared" si="7"/>
        <v>0</v>
      </c>
      <c r="M69" s="13" t="str">
        <f t="shared" si="8"/>
        <v>✓</v>
      </c>
      <c r="N69" s="14"/>
      <c r="O69" s="90" t="str">
        <f t="shared" si="9"/>
        <v>DIVING</v>
      </c>
    </row>
    <row r="70" spans="1:15" x14ac:dyDescent="0.25">
      <c r="A70" s="72" t="s">
        <v>1242</v>
      </c>
      <c r="B70" s="13">
        <v>1971</v>
      </c>
      <c r="C70" s="72" t="s">
        <v>658</v>
      </c>
      <c r="D70" s="91">
        <f>'Compiled Medals (ConsolidatedG)'!D60</f>
        <v>0</v>
      </c>
      <c r="E70" s="91">
        <f>'Compiled Medals (ConsolidatedG)'!E60</f>
        <v>1</v>
      </c>
      <c r="F70" s="91">
        <f>'Compiled Medals (ConsolidatedG)'!F60</f>
        <v>0</v>
      </c>
      <c r="G70" s="92">
        <v>0</v>
      </c>
      <c r="H70" s="92">
        <v>1</v>
      </c>
      <c r="I70" s="92">
        <v>0</v>
      </c>
      <c r="J70" s="93">
        <f t="shared" si="5"/>
        <v>0</v>
      </c>
      <c r="K70" s="93">
        <f t="shared" si="6"/>
        <v>0</v>
      </c>
      <c r="L70" s="93">
        <f t="shared" si="7"/>
        <v>0</v>
      </c>
      <c r="M70" s="13" t="str">
        <f t="shared" si="8"/>
        <v>✓</v>
      </c>
      <c r="N70" s="14"/>
      <c r="O70" s="90" t="str">
        <f t="shared" si="9"/>
        <v>HOCKEY</v>
      </c>
    </row>
    <row r="71" spans="1:15" x14ac:dyDescent="0.25">
      <c r="A71" s="72" t="s">
        <v>1242</v>
      </c>
      <c r="B71" s="13">
        <v>1971</v>
      </c>
      <c r="C71" s="72" t="s">
        <v>717</v>
      </c>
      <c r="D71" s="91">
        <f>'Compiled Medals (ConsolidatedG)'!D61</f>
        <v>3</v>
      </c>
      <c r="E71" s="91">
        <f>'Compiled Medals (ConsolidatedG)'!E61</f>
        <v>2</v>
      </c>
      <c r="F71" s="91">
        <f>'Compiled Medals (ConsolidatedG)'!F61</f>
        <v>1</v>
      </c>
      <c r="G71" s="92">
        <v>3</v>
      </c>
      <c r="H71" s="92">
        <v>2</v>
      </c>
      <c r="I71" s="92">
        <v>1</v>
      </c>
      <c r="J71" s="93">
        <f t="shared" si="5"/>
        <v>0</v>
      </c>
      <c r="K71" s="93">
        <f t="shared" si="6"/>
        <v>0</v>
      </c>
      <c r="L71" s="93">
        <f t="shared" si="7"/>
        <v>0</v>
      </c>
      <c r="M71" s="13" t="str">
        <f t="shared" si="8"/>
        <v>✓</v>
      </c>
      <c r="N71" s="14"/>
      <c r="O71" s="90" t="str">
        <f t="shared" si="9"/>
        <v>JUDO</v>
      </c>
    </row>
    <row r="72" spans="1:15" x14ac:dyDescent="0.25">
      <c r="A72" s="72" t="s">
        <v>1242</v>
      </c>
      <c r="B72" s="13">
        <v>1971</v>
      </c>
      <c r="C72" s="72" t="s">
        <v>171</v>
      </c>
      <c r="D72" s="91">
        <f>'Compiled Medals (ConsolidatedG)'!D62</f>
        <v>0</v>
      </c>
      <c r="E72" s="91">
        <f>'Compiled Medals (ConsolidatedG)'!E62</f>
        <v>0</v>
      </c>
      <c r="F72" s="91">
        <f>'Compiled Medals (ConsolidatedG)'!F62</f>
        <v>1</v>
      </c>
      <c r="G72" s="92">
        <v>0</v>
      </c>
      <c r="H72" s="92">
        <v>0</v>
      </c>
      <c r="I72" s="92">
        <v>1</v>
      </c>
      <c r="J72" s="93">
        <f t="shared" si="5"/>
        <v>0</v>
      </c>
      <c r="K72" s="93">
        <f t="shared" si="6"/>
        <v>0</v>
      </c>
      <c r="L72" s="93">
        <f t="shared" si="7"/>
        <v>0</v>
      </c>
      <c r="M72" s="13" t="str">
        <f t="shared" si="8"/>
        <v>✓</v>
      </c>
      <c r="N72" s="14"/>
      <c r="O72" s="90" t="str">
        <f t="shared" si="9"/>
        <v>SEPAKTAKRAW</v>
      </c>
    </row>
    <row r="73" spans="1:15" x14ac:dyDescent="0.25">
      <c r="A73" s="72" t="s">
        <v>1242</v>
      </c>
      <c r="B73" s="13">
        <v>1971</v>
      </c>
      <c r="C73" s="72" t="s">
        <v>92</v>
      </c>
      <c r="D73" s="91">
        <f>'Compiled Medals (ConsolidatedG)'!D63</f>
        <v>1</v>
      </c>
      <c r="E73" s="91">
        <f>'Compiled Medals (ConsolidatedG)'!E63</f>
        <v>2</v>
      </c>
      <c r="F73" s="91">
        <f>'Compiled Medals (ConsolidatedG)'!F63</f>
        <v>6</v>
      </c>
      <c r="G73" s="92">
        <v>1</v>
      </c>
      <c r="H73" s="92">
        <v>2</v>
      </c>
      <c r="I73" s="92">
        <v>6</v>
      </c>
      <c r="J73" s="93">
        <f t="shared" si="5"/>
        <v>0</v>
      </c>
      <c r="K73" s="93">
        <f t="shared" si="6"/>
        <v>0</v>
      </c>
      <c r="L73" s="93">
        <f t="shared" si="7"/>
        <v>0</v>
      </c>
      <c r="M73" s="13" t="str">
        <f t="shared" si="8"/>
        <v>✓</v>
      </c>
      <c r="N73" s="14"/>
      <c r="O73" s="90" t="str">
        <f t="shared" si="9"/>
        <v>SHOOTING</v>
      </c>
    </row>
    <row r="74" spans="1:15" x14ac:dyDescent="0.25">
      <c r="A74" s="72" t="s">
        <v>1242</v>
      </c>
      <c r="B74" s="13">
        <v>1971</v>
      </c>
      <c r="C74" s="72" t="s">
        <v>25</v>
      </c>
      <c r="D74" s="91">
        <f>'Compiled Medals (ConsolidatedG)'!D64</f>
        <v>19</v>
      </c>
      <c r="E74" s="91">
        <f>'Compiled Medals (ConsolidatedG)'!E64</f>
        <v>8</v>
      </c>
      <c r="F74" s="91">
        <f>'Compiled Medals (ConsolidatedG)'!F64</f>
        <v>7</v>
      </c>
      <c r="G74" s="92">
        <v>19</v>
      </c>
      <c r="H74" s="92">
        <v>8</v>
      </c>
      <c r="I74" s="92">
        <v>7</v>
      </c>
      <c r="J74" s="93">
        <f t="shared" si="5"/>
        <v>0</v>
      </c>
      <c r="K74" s="93">
        <f t="shared" si="6"/>
        <v>0</v>
      </c>
      <c r="L74" s="93">
        <f t="shared" si="7"/>
        <v>0</v>
      </c>
      <c r="M74" s="13" t="str">
        <f t="shared" si="8"/>
        <v>✓</v>
      </c>
      <c r="N74" s="14"/>
      <c r="O74" s="90" t="str">
        <f t="shared" si="9"/>
        <v>SWIMMING</v>
      </c>
    </row>
    <row r="75" spans="1:15" x14ac:dyDescent="0.25">
      <c r="A75" s="72" t="s">
        <v>1242</v>
      </c>
      <c r="B75" s="13">
        <v>1971</v>
      </c>
      <c r="C75" s="72" t="s">
        <v>97</v>
      </c>
      <c r="D75" s="91">
        <f>'Compiled Medals (ConsolidatedG)'!D65</f>
        <v>3</v>
      </c>
      <c r="E75" s="91">
        <f>'Compiled Medals (ConsolidatedG)'!E65</f>
        <v>0</v>
      </c>
      <c r="F75" s="91">
        <f>'Compiled Medals (ConsolidatedG)'!F65</f>
        <v>4</v>
      </c>
      <c r="G75" s="92">
        <v>3</v>
      </c>
      <c r="H75" s="92">
        <v>0</v>
      </c>
      <c r="I75" s="92">
        <v>4</v>
      </c>
      <c r="J75" s="93">
        <f t="shared" si="5"/>
        <v>0</v>
      </c>
      <c r="K75" s="93">
        <f t="shared" si="6"/>
        <v>0</v>
      </c>
      <c r="L75" s="93">
        <f t="shared" si="7"/>
        <v>0</v>
      </c>
      <c r="M75" s="13" t="str">
        <f t="shared" si="8"/>
        <v>✓</v>
      </c>
      <c r="N75" s="14"/>
      <c r="O75" s="90" t="str">
        <f t="shared" si="9"/>
        <v>TABLETENNIS</v>
      </c>
    </row>
    <row r="76" spans="1:15" x14ac:dyDescent="0.25">
      <c r="A76" s="72" t="s">
        <v>1242</v>
      </c>
      <c r="B76" s="13">
        <v>1971</v>
      </c>
      <c r="C76" s="72" t="s">
        <v>35</v>
      </c>
      <c r="D76" s="91">
        <f>'Compiled Medals (ConsolidatedG)'!D66</f>
        <v>1</v>
      </c>
      <c r="E76" s="91">
        <f>'Compiled Medals (ConsolidatedG)'!E66</f>
        <v>0</v>
      </c>
      <c r="F76" s="91">
        <f>'Compiled Medals (ConsolidatedG)'!F66</f>
        <v>0</v>
      </c>
      <c r="G76" s="92">
        <v>1</v>
      </c>
      <c r="H76" s="92">
        <v>0</v>
      </c>
      <c r="I76" s="92">
        <v>0</v>
      </c>
      <c r="J76" s="93">
        <f t="shared" si="5"/>
        <v>0</v>
      </c>
      <c r="K76" s="93">
        <f t="shared" si="6"/>
        <v>0</v>
      </c>
      <c r="L76" s="93">
        <f t="shared" si="7"/>
        <v>0</v>
      </c>
      <c r="M76" s="13" t="str">
        <f t="shared" si="8"/>
        <v>✓</v>
      </c>
      <c r="N76" s="14"/>
      <c r="O76" s="90" t="str">
        <f t="shared" si="9"/>
        <v>WATERPOLO</v>
      </c>
    </row>
    <row r="77" spans="1:15" x14ac:dyDescent="0.25">
      <c r="A77" s="72" t="s">
        <v>1242</v>
      </c>
      <c r="B77" s="13">
        <v>1971</v>
      </c>
      <c r="C77" s="72" t="s">
        <v>59</v>
      </c>
      <c r="D77" s="91">
        <f>'Compiled Medals (ConsolidatedG)'!D67</f>
        <v>0</v>
      </c>
      <c r="E77" s="91">
        <f>'Compiled Medals (ConsolidatedG)'!E67</f>
        <v>2</v>
      </c>
      <c r="F77" s="91">
        <f>'Compiled Medals (ConsolidatedG)'!F67</f>
        <v>0</v>
      </c>
      <c r="G77" s="92">
        <v>0</v>
      </c>
      <c r="H77" s="92">
        <v>2</v>
      </c>
      <c r="I77" s="92">
        <v>0</v>
      </c>
      <c r="J77" s="93">
        <f t="shared" si="5"/>
        <v>0</v>
      </c>
      <c r="K77" s="93">
        <f t="shared" si="6"/>
        <v>0</v>
      </c>
      <c r="L77" s="93">
        <f t="shared" si="7"/>
        <v>0</v>
      </c>
      <c r="M77" s="13" t="str">
        <f t="shared" si="8"/>
        <v>✓</v>
      </c>
      <c r="N77" s="14"/>
      <c r="O77" s="90" t="str">
        <f t="shared" si="9"/>
        <v>WEIGHTLIFTING</v>
      </c>
    </row>
    <row r="78" spans="1:15" x14ac:dyDescent="0.25">
      <c r="A78" s="72" t="s">
        <v>1242</v>
      </c>
      <c r="B78" s="13">
        <v>1973</v>
      </c>
      <c r="C78" s="72" t="s">
        <v>47</v>
      </c>
      <c r="D78" s="91">
        <f>'Compiled Medals (ConsolidatedG)'!D68</f>
        <v>6</v>
      </c>
      <c r="E78" s="91">
        <f>'Compiled Medals (ConsolidatedG)'!E68</f>
        <v>16</v>
      </c>
      <c r="F78" s="91">
        <f>'Compiled Medals (ConsolidatedG)'!F68</f>
        <v>7</v>
      </c>
      <c r="G78" s="92">
        <v>6</v>
      </c>
      <c r="H78" s="92">
        <v>16</v>
      </c>
      <c r="I78" s="92">
        <v>7</v>
      </c>
      <c r="J78" s="93">
        <f t="shared" si="5"/>
        <v>0</v>
      </c>
      <c r="K78" s="93">
        <f t="shared" si="6"/>
        <v>0</v>
      </c>
      <c r="L78" s="93">
        <f t="shared" si="7"/>
        <v>0</v>
      </c>
      <c r="M78" s="13" t="str">
        <f t="shared" si="8"/>
        <v>✓</v>
      </c>
      <c r="N78" s="14"/>
      <c r="O78" s="90" t="str">
        <f t="shared" si="9"/>
        <v>ATHLETICS</v>
      </c>
    </row>
    <row r="79" spans="1:15" x14ac:dyDescent="0.25">
      <c r="A79" s="72" t="s">
        <v>1242</v>
      </c>
      <c r="B79" s="13">
        <v>1973</v>
      </c>
      <c r="C79" s="72" t="s">
        <v>276</v>
      </c>
      <c r="D79" s="91">
        <f>'Compiled Medals (ConsolidatedG)'!D69</f>
        <v>0</v>
      </c>
      <c r="E79" s="91">
        <f>'Compiled Medals (ConsolidatedG)'!E69</f>
        <v>0</v>
      </c>
      <c r="F79" s="91">
        <f>'Compiled Medals (ConsolidatedG)'!F69</f>
        <v>2</v>
      </c>
      <c r="G79" s="92">
        <v>0</v>
      </c>
      <c r="H79" s="92">
        <v>0</v>
      </c>
      <c r="I79" s="92">
        <v>2</v>
      </c>
      <c r="J79" s="93">
        <f t="shared" si="5"/>
        <v>0</v>
      </c>
      <c r="K79" s="93">
        <f t="shared" si="6"/>
        <v>0</v>
      </c>
      <c r="L79" s="93">
        <f t="shared" si="7"/>
        <v>0</v>
      </c>
      <c r="M79" s="13" t="str">
        <f t="shared" si="8"/>
        <v>✓</v>
      </c>
      <c r="N79" s="14"/>
      <c r="O79" s="90" t="str">
        <f t="shared" si="9"/>
        <v>BADMINTON</v>
      </c>
    </row>
    <row r="80" spans="1:15" x14ac:dyDescent="0.25">
      <c r="A80" s="72" t="s">
        <v>1242</v>
      </c>
      <c r="B80" s="13">
        <v>1973</v>
      </c>
      <c r="C80" s="72" t="s">
        <v>621</v>
      </c>
      <c r="D80" s="91">
        <f>'Compiled Medals (ConsolidatedG)'!D70</f>
        <v>0</v>
      </c>
      <c r="E80" s="91">
        <f>'Compiled Medals (ConsolidatedG)'!E70</f>
        <v>1</v>
      </c>
      <c r="F80" s="91">
        <f>'Compiled Medals (ConsolidatedG)'!F70</f>
        <v>0</v>
      </c>
      <c r="G80" s="92">
        <v>0</v>
      </c>
      <c r="H80" s="92">
        <v>1</v>
      </c>
      <c r="I80" s="92">
        <v>0</v>
      </c>
      <c r="J80" s="93">
        <f t="shared" si="5"/>
        <v>0</v>
      </c>
      <c r="K80" s="93">
        <f t="shared" si="6"/>
        <v>0</v>
      </c>
      <c r="L80" s="93">
        <f t="shared" si="7"/>
        <v>0</v>
      </c>
      <c r="M80" s="13" t="str">
        <f t="shared" si="8"/>
        <v>✓</v>
      </c>
      <c r="N80" s="14"/>
      <c r="O80" s="90" t="str">
        <f t="shared" si="9"/>
        <v>BASKETBALL</v>
      </c>
    </row>
    <row r="81" spans="1:15" x14ac:dyDescent="0.25">
      <c r="A81" s="72" t="s">
        <v>1242</v>
      </c>
      <c r="B81" s="13">
        <v>1973</v>
      </c>
      <c r="C81" s="72" t="s">
        <v>74</v>
      </c>
      <c r="D81" s="91">
        <f>'Compiled Medals (ConsolidatedG)'!D71</f>
        <v>1</v>
      </c>
      <c r="E81" s="91">
        <f>'Compiled Medals (ConsolidatedG)'!E71</f>
        <v>4</v>
      </c>
      <c r="F81" s="91">
        <f>'Compiled Medals (ConsolidatedG)'!F71</f>
        <v>4</v>
      </c>
      <c r="G81" s="92">
        <v>1</v>
      </c>
      <c r="H81" s="92">
        <v>4</v>
      </c>
      <c r="I81" s="92">
        <v>4</v>
      </c>
      <c r="J81" s="93">
        <f t="shared" si="5"/>
        <v>0</v>
      </c>
      <c r="K81" s="93">
        <f t="shared" si="6"/>
        <v>0</v>
      </c>
      <c r="L81" s="93">
        <f t="shared" si="7"/>
        <v>0</v>
      </c>
      <c r="M81" s="13" t="str">
        <f t="shared" si="8"/>
        <v>✓</v>
      </c>
      <c r="N81" s="14"/>
      <c r="O81" s="90" t="str">
        <f t="shared" si="9"/>
        <v>BOXING</v>
      </c>
    </row>
    <row r="82" spans="1:15" x14ac:dyDescent="0.25">
      <c r="A82" s="72" t="s">
        <v>1242</v>
      </c>
      <c r="B82" s="13">
        <v>1973</v>
      </c>
      <c r="C82" s="72" t="s">
        <v>706</v>
      </c>
      <c r="D82" s="91">
        <f>'Compiled Medals (ConsolidatedG)'!D72</f>
        <v>0</v>
      </c>
      <c r="E82" s="91">
        <f>'Compiled Medals (ConsolidatedG)'!E72</f>
        <v>1</v>
      </c>
      <c r="F82" s="91">
        <f>'Compiled Medals (ConsolidatedG)'!F72</f>
        <v>7</v>
      </c>
      <c r="G82" s="92">
        <v>0</v>
      </c>
      <c r="H82" s="92">
        <v>1</v>
      </c>
      <c r="I82" s="92">
        <v>7</v>
      </c>
      <c r="J82" s="93">
        <f t="shared" si="5"/>
        <v>0</v>
      </c>
      <c r="K82" s="93">
        <f t="shared" si="6"/>
        <v>0</v>
      </c>
      <c r="L82" s="93">
        <f t="shared" si="7"/>
        <v>0</v>
      </c>
      <c r="M82" s="13" t="str">
        <f t="shared" si="8"/>
        <v>✓</v>
      </c>
      <c r="N82" s="14"/>
      <c r="O82" s="90" t="str">
        <f t="shared" si="9"/>
        <v>CYCLING</v>
      </c>
    </row>
    <row r="83" spans="1:15" x14ac:dyDescent="0.25">
      <c r="A83" s="72" t="s">
        <v>1242</v>
      </c>
      <c r="B83" s="13">
        <v>1973</v>
      </c>
      <c r="C83" s="72" t="s">
        <v>1132</v>
      </c>
      <c r="D83" s="91">
        <f>'Compiled Medals (ConsolidatedG)'!D73</f>
        <v>1</v>
      </c>
      <c r="E83" s="91">
        <f>'Compiled Medals (ConsolidatedG)'!E73</f>
        <v>1</v>
      </c>
      <c r="F83" s="91">
        <f>'Compiled Medals (ConsolidatedG)'!F73</f>
        <v>2</v>
      </c>
      <c r="G83" s="92">
        <v>1</v>
      </c>
      <c r="H83" s="92">
        <v>1</v>
      </c>
      <c r="I83" s="92">
        <v>2</v>
      </c>
      <c r="J83" s="93">
        <f t="shared" si="5"/>
        <v>0</v>
      </c>
      <c r="K83" s="93">
        <f t="shared" si="6"/>
        <v>0</v>
      </c>
      <c r="L83" s="93">
        <f t="shared" si="7"/>
        <v>0</v>
      </c>
      <c r="M83" s="13" t="str">
        <f t="shared" si="8"/>
        <v>✓</v>
      </c>
      <c r="N83" s="14"/>
      <c r="O83" s="90" t="str">
        <f t="shared" si="9"/>
        <v>DIVING</v>
      </c>
    </row>
    <row r="84" spans="1:15" x14ac:dyDescent="0.25">
      <c r="A84" s="72" t="s">
        <v>1242</v>
      </c>
      <c r="B84" s="13">
        <v>1973</v>
      </c>
      <c r="C84" s="72" t="s">
        <v>658</v>
      </c>
      <c r="D84" s="91">
        <f>'Compiled Medals (ConsolidatedG)'!D74</f>
        <v>1</v>
      </c>
      <c r="E84" s="91">
        <f>'Compiled Medals (ConsolidatedG)'!E74</f>
        <v>0</v>
      </c>
      <c r="F84" s="91">
        <f>'Compiled Medals (ConsolidatedG)'!F74</f>
        <v>0</v>
      </c>
      <c r="G84" s="92">
        <v>1</v>
      </c>
      <c r="H84" s="92">
        <v>0</v>
      </c>
      <c r="I84" s="92">
        <v>0</v>
      </c>
      <c r="J84" s="93">
        <f t="shared" si="5"/>
        <v>0</v>
      </c>
      <c r="K84" s="93">
        <f t="shared" si="6"/>
        <v>0</v>
      </c>
      <c r="L84" s="93">
        <f t="shared" si="7"/>
        <v>0</v>
      </c>
      <c r="M84" s="13" t="str">
        <f t="shared" si="8"/>
        <v>✓</v>
      </c>
      <c r="N84" s="14"/>
      <c r="O84" s="90" t="str">
        <f t="shared" si="9"/>
        <v>HOCKEY</v>
      </c>
    </row>
    <row r="85" spans="1:15" x14ac:dyDescent="0.25">
      <c r="A85" s="72" t="s">
        <v>1242</v>
      </c>
      <c r="B85" s="13">
        <v>1973</v>
      </c>
      <c r="C85" s="72" t="s">
        <v>717</v>
      </c>
      <c r="D85" s="91">
        <f>'Compiled Medals (ConsolidatedG)'!D75</f>
        <v>4</v>
      </c>
      <c r="E85" s="91">
        <f>'Compiled Medals (ConsolidatedG)'!E75</f>
        <v>1</v>
      </c>
      <c r="F85" s="91">
        <f>'Compiled Medals (ConsolidatedG)'!F75</f>
        <v>1</v>
      </c>
      <c r="G85" s="92">
        <v>4</v>
      </c>
      <c r="H85" s="92">
        <v>1</v>
      </c>
      <c r="I85" s="92">
        <v>1</v>
      </c>
      <c r="J85" s="93">
        <f t="shared" si="5"/>
        <v>0</v>
      </c>
      <c r="K85" s="93">
        <f t="shared" si="6"/>
        <v>0</v>
      </c>
      <c r="L85" s="93">
        <f t="shared" si="7"/>
        <v>0</v>
      </c>
      <c r="M85" s="13" t="str">
        <f t="shared" si="8"/>
        <v>✓</v>
      </c>
      <c r="N85" s="14"/>
      <c r="O85" s="90" t="str">
        <f t="shared" si="9"/>
        <v>JUDO</v>
      </c>
    </row>
    <row r="86" spans="1:15" x14ac:dyDescent="0.25">
      <c r="A86" s="72" t="s">
        <v>1242</v>
      </c>
      <c r="B86" s="13">
        <v>1973</v>
      </c>
      <c r="C86" s="72" t="s">
        <v>130</v>
      </c>
      <c r="D86" s="91">
        <f>'Compiled Medals (ConsolidatedG)'!D76</f>
        <v>3</v>
      </c>
      <c r="E86" s="91">
        <f>'Compiled Medals (ConsolidatedG)'!E76</f>
        <v>1</v>
      </c>
      <c r="F86" s="91">
        <f>'Compiled Medals (ConsolidatedG)'!F76</f>
        <v>0</v>
      </c>
      <c r="G86" s="92">
        <v>3</v>
      </c>
      <c r="H86" s="92">
        <v>1</v>
      </c>
      <c r="I86" s="92">
        <v>0</v>
      </c>
      <c r="J86" s="93">
        <f t="shared" si="5"/>
        <v>0</v>
      </c>
      <c r="K86" s="93">
        <f t="shared" si="6"/>
        <v>0</v>
      </c>
      <c r="L86" s="93">
        <f t="shared" si="7"/>
        <v>0</v>
      </c>
      <c r="M86" s="13" t="str">
        <f t="shared" si="8"/>
        <v>✓</v>
      </c>
      <c r="N86" s="14"/>
      <c r="O86" s="90" t="str">
        <f t="shared" si="9"/>
        <v>SAILING</v>
      </c>
    </row>
    <row r="87" spans="1:15" x14ac:dyDescent="0.25">
      <c r="A87" s="72" t="s">
        <v>1242</v>
      </c>
      <c r="B87" s="13">
        <v>1973</v>
      </c>
      <c r="C87" s="72" t="s">
        <v>171</v>
      </c>
      <c r="D87" s="91">
        <f>'Compiled Medals (ConsolidatedG)'!D77</f>
        <v>0</v>
      </c>
      <c r="E87" s="91">
        <f>'Compiled Medals (ConsolidatedG)'!E77</f>
        <v>1</v>
      </c>
      <c r="F87" s="91">
        <f>'Compiled Medals (ConsolidatedG)'!F77</f>
        <v>0</v>
      </c>
      <c r="G87" s="92">
        <v>0</v>
      </c>
      <c r="H87" s="92">
        <v>1</v>
      </c>
      <c r="I87" s="92">
        <v>0</v>
      </c>
      <c r="J87" s="93">
        <f t="shared" si="5"/>
        <v>0</v>
      </c>
      <c r="K87" s="93">
        <f t="shared" si="6"/>
        <v>0</v>
      </c>
      <c r="L87" s="93">
        <f t="shared" si="7"/>
        <v>0</v>
      </c>
      <c r="M87" s="13" t="str">
        <f t="shared" si="8"/>
        <v>✓</v>
      </c>
      <c r="N87" s="14"/>
      <c r="O87" s="90" t="str">
        <f t="shared" si="9"/>
        <v>SEPAKTAKRAW</v>
      </c>
    </row>
    <row r="88" spans="1:15" x14ac:dyDescent="0.25">
      <c r="A88" s="72" t="s">
        <v>1242</v>
      </c>
      <c r="B88" s="13">
        <v>1973</v>
      </c>
      <c r="C88" s="72" t="s">
        <v>92</v>
      </c>
      <c r="D88" s="91">
        <f>'Compiled Medals (ConsolidatedG)'!D78</f>
        <v>4</v>
      </c>
      <c r="E88" s="91">
        <f>'Compiled Medals (ConsolidatedG)'!E78</f>
        <v>7</v>
      </c>
      <c r="F88" s="91">
        <f>'Compiled Medals (ConsolidatedG)'!F78</f>
        <v>7</v>
      </c>
      <c r="G88" s="92">
        <v>4</v>
      </c>
      <c r="H88" s="92">
        <v>7</v>
      </c>
      <c r="I88" s="92">
        <v>7</v>
      </c>
      <c r="J88" s="93">
        <f t="shared" si="5"/>
        <v>0</v>
      </c>
      <c r="K88" s="93">
        <f t="shared" si="6"/>
        <v>0</v>
      </c>
      <c r="L88" s="93">
        <f t="shared" si="7"/>
        <v>0</v>
      </c>
      <c r="M88" s="13" t="str">
        <f t="shared" si="8"/>
        <v>✓</v>
      </c>
      <c r="N88" s="14"/>
      <c r="O88" s="90" t="str">
        <f t="shared" si="9"/>
        <v>SHOOTING</v>
      </c>
    </row>
    <row r="89" spans="1:15" x14ac:dyDescent="0.25">
      <c r="A89" s="72" t="s">
        <v>1242</v>
      </c>
      <c r="B89" s="13">
        <v>1973</v>
      </c>
      <c r="C89" s="72" t="s">
        <v>97</v>
      </c>
      <c r="D89" s="91">
        <f>'Compiled Medals (ConsolidatedG)'!D80</f>
        <v>3</v>
      </c>
      <c r="E89" s="91">
        <f>'Compiled Medals (ConsolidatedG)'!E80</f>
        <v>0</v>
      </c>
      <c r="F89" s="91">
        <f>'Compiled Medals (ConsolidatedG)'!F80</f>
        <v>3</v>
      </c>
      <c r="G89" s="92">
        <v>3</v>
      </c>
      <c r="H89" s="92">
        <v>0</v>
      </c>
      <c r="I89" s="92">
        <v>3</v>
      </c>
      <c r="J89" s="93">
        <f t="shared" si="5"/>
        <v>0</v>
      </c>
      <c r="K89" s="93">
        <f t="shared" si="6"/>
        <v>0</v>
      </c>
      <c r="L89" s="93">
        <f t="shared" si="7"/>
        <v>0</v>
      </c>
      <c r="M89" s="13" t="str">
        <f t="shared" si="8"/>
        <v>✓</v>
      </c>
      <c r="N89" s="14"/>
      <c r="O89" s="90" t="str">
        <f t="shared" si="9"/>
        <v>TABLETENNIS</v>
      </c>
    </row>
    <row r="90" spans="1:15" x14ac:dyDescent="0.25">
      <c r="A90" s="72" t="s">
        <v>1242</v>
      </c>
      <c r="B90" s="13">
        <v>1973</v>
      </c>
      <c r="C90" s="72" t="s">
        <v>1300</v>
      </c>
      <c r="D90" s="91">
        <f>'Compiled Medals (ConsolidatedG)'!D81</f>
        <v>0</v>
      </c>
      <c r="E90" s="91">
        <f>'Compiled Medals (ConsolidatedG)'!E81</f>
        <v>0</v>
      </c>
      <c r="F90" s="91">
        <f>'Compiled Medals (ConsolidatedG)'!F81</f>
        <v>3</v>
      </c>
      <c r="G90" s="92">
        <v>0</v>
      </c>
      <c r="H90" s="92">
        <v>0</v>
      </c>
      <c r="I90" s="92">
        <v>3</v>
      </c>
      <c r="J90" s="93">
        <f t="shared" si="5"/>
        <v>0</v>
      </c>
      <c r="K90" s="93">
        <f t="shared" si="6"/>
        <v>0</v>
      </c>
      <c r="L90" s="93">
        <f t="shared" si="7"/>
        <v>0</v>
      </c>
      <c r="M90" s="13" t="str">
        <f t="shared" si="8"/>
        <v>✓</v>
      </c>
      <c r="N90" s="14"/>
      <c r="O90" s="90" t="str">
        <f t="shared" si="9"/>
        <v>TENNIS</v>
      </c>
    </row>
    <row r="91" spans="1:15" x14ac:dyDescent="0.25">
      <c r="A91" s="72" t="s">
        <v>1242</v>
      </c>
      <c r="B91" s="13">
        <v>1973</v>
      </c>
      <c r="C91" s="72" t="s">
        <v>1452</v>
      </c>
      <c r="D91" s="91">
        <f>'Compiled Medals (ConsolidatedG)'!D82</f>
        <v>0</v>
      </c>
      <c r="E91" s="91">
        <f>'Compiled Medals (ConsolidatedG)'!E82</f>
        <v>0</v>
      </c>
      <c r="F91" s="91">
        <f>'Compiled Medals (ConsolidatedG)'!F82</f>
        <v>1</v>
      </c>
      <c r="G91" s="92">
        <v>0</v>
      </c>
      <c r="H91" s="92">
        <v>0</v>
      </c>
      <c r="I91" s="92">
        <v>1</v>
      </c>
      <c r="J91" s="93">
        <f t="shared" si="5"/>
        <v>0</v>
      </c>
      <c r="K91" s="93">
        <f t="shared" si="6"/>
        <v>0</v>
      </c>
      <c r="L91" s="93">
        <f t="shared" si="7"/>
        <v>0</v>
      </c>
      <c r="M91" s="13" t="str">
        <f t="shared" si="8"/>
        <v>✓</v>
      </c>
      <c r="N91" s="14"/>
      <c r="O91" s="90" t="str">
        <f t="shared" si="9"/>
        <v>VOLLEYBALL</v>
      </c>
    </row>
    <row r="92" spans="1:15" x14ac:dyDescent="0.25">
      <c r="A92" s="72" t="s">
        <v>1242</v>
      </c>
      <c r="B92" s="13">
        <v>1973</v>
      </c>
      <c r="C92" s="72" t="s">
        <v>35</v>
      </c>
      <c r="D92" s="91">
        <f>'Compiled Medals (ConsolidatedG)'!D83</f>
        <v>1</v>
      </c>
      <c r="E92" s="91">
        <f>'Compiled Medals (ConsolidatedG)'!E83</f>
        <v>0</v>
      </c>
      <c r="F92" s="91">
        <f>'Compiled Medals (ConsolidatedG)'!F83</f>
        <v>0</v>
      </c>
      <c r="G92" s="92">
        <v>1</v>
      </c>
      <c r="H92" s="92">
        <v>0</v>
      </c>
      <c r="I92" s="92">
        <v>0</v>
      </c>
      <c r="J92" s="93">
        <f t="shared" si="5"/>
        <v>0</v>
      </c>
      <c r="K92" s="93">
        <f t="shared" si="6"/>
        <v>0</v>
      </c>
      <c r="L92" s="93">
        <f t="shared" si="7"/>
        <v>0</v>
      </c>
      <c r="M92" s="13" t="str">
        <f t="shared" si="8"/>
        <v>✓</v>
      </c>
      <c r="N92" s="14"/>
      <c r="O92" s="90" t="str">
        <f t="shared" si="9"/>
        <v>WATERPOLO</v>
      </c>
    </row>
    <row r="93" spans="1:15" x14ac:dyDescent="0.25">
      <c r="A93" s="72" t="s">
        <v>1242</v>
      </c>
      <c r="B93" s="13">
        <v>1973</v>
      </c>
      <c r="C93" s="72" t="s">
        <v>59</v>
      </c>
      <c r="D93" s="91">
        <f>'Compiled Medals (ConsolidatedG)'!D84</f>
        <v>0</v>
      </c>
      <c r="E93" s="91">
        <f>'Compiled Medals (ConsolidatedG)'!E84</f>
        <v>2</v>
      </c>
      <c r="F93" s="91">
        <f>'Compiled Medals (ConsolidatedG)'!F84</f>
        <v>1</v>
      </c>
      <c r="G93" s="92">
        <v>0</v>
      </c>
      <c r="H93" s="92">
        <v>2</v>
      </c>
      <c r="I93" s="92">
        <v>1</v>
      </c>
      <c r="J93" s="93">
        <f t="shared" si="5"/>
        <v>0</v>
      </c>
      <c r="K93" s="93">
        <f t="shared" si="6"/>
        <v>0</v>
      </c>
      <c r="L93" s="93">
        <f t="shared" si="7"/>
        <v>0</v>
      </c>
      <c r="M93" s="13" t="str">
        <f t="shared" si="8"/>
        <v>✓</v>
      </c>
      <c r="N93" s="14"/>
      <c r="O93" s="90" t="str">
        <f t="shared" si="9"/>
        <v>WEIGHTLIFTING</v>
      </c>
    </row>
    <row r="94" spans="1:15" x14ac:dyDescent="0.25">
      <c r="A94" s="72" t="s">
        <v>1242</v>
      </c>
      <c r="B94" s="13">
        <v>1975</v>
      </c>
      <c r="C94" s="72" t="s">
        <v>276</v>
      </c>
      <c r="D94" s="91">
        <f>'Compiled Medals (ConsolidatedG)'!D86</f>
        <v>0</v>
      </c>
      <c r="E94" s="91">
        <f>'Compiled Medals (ConsolidatedG)'!E86</f>
        <v>0</v>
      </c>
      <c r="F94" s="91">
        <f>'Compiled Medals (ConsolidatedG)'!F86</f>
        <v>3</v>
      </c>
      <c r="G94" s="92">
        <v>0</v>
      </c>
      <c r="H94" s="92">
        <v>0</v>
      </c>
      <c r="I94" s="92">
        <v>3</v>
      </c>
      <c r="J94" s="93">
        <f t="shared" si="5"/>
        <v>0</v>
      </c>
      <c r="K94" s="93">
        <f t="shared" si="6"/>
        <v>0</v>
      </c>
      <c r="L94" s="93">
        <f t="shared" si="7"/>
        <v>0</v>
      </c>
      <c r="M94" s="13" t="str">
        <f t="shared" si="8"/>
        <v>✓</v>
      </c>
      <c r="N94" s="14"/>
      <c r="O94" s="90" t="str">
        <f t="shared" si="9"/>
        <v>BADMINTON</v>
      </c>
    </row>
    <row r="95" spans="1:15" x14ac:dyDescent="0.25">
      <c r="A95" s="72" t="s">
        <v>1242</v>
      </c>
      <c r="B95" s="13">
        <v>1975</v>
      </c>
      <c r="C95" s="72" t="s">
        <v>621</v>
      </c>
      <c r="D95" s="91">
        <f>'Compiled Medals (ConsolidatedG)'!D87</f>
        <v>0</v>
      </c>
      <c r="E95" s="91">
        <f>'Compiled Medals (ConsolidatedG)'!E87</f>
        <v>0</v>
      </c>
      <c r="F95" s="91">
        <f>'Compiled Medals (ConsolidatedG)'!F87</f>
        <v>1</v>
      </c>
      <c r="G95" s="92">
        <v>0</v>
      </c>
      <c r="H95" s="92">
        <v>0</v>
      </c>
      <c r="I95" s="92">
        <v>1</v>
      </c>
      <c r="J95" s="93">
        <f t="shared" si="5"/>
        <v>0</v>
      </c>
      <c r="K95" s="93">
        <f t="shared" si="6"/>
        <v>0</v>
      </c>
      <c r="L95" s="93">
        <f t="shared" si="7"/>
        <v>0</v>
      </c>
      <c r="M95" s="13" t="str">
        <f t="shared" si="8"/>
        <v>✓</v>
      </c>
      <c r="N95" s="14"/>
      <c r="O95" s="90" t="str">
        <f t="shared" si="9"/>
        <v>BASKETBALL</v>
      </c>
    </row>
    <row r="96" spans="1:15" x14ac:dyDescent="0.25">
      <c r="A96" s="72" t="s">
        <v>1242</v>
      </c>
      <c r="B96" s="13">
        <v>1975</v>
      </c>
      <c r="C96" s="72" t="s">
        <v>150</v>
      </c>
      <c r="D96" s="91">
        <f>'Compiled Medals (ConsolidatedG)'!D88</f>
        <v>5</v>
      </c>
      <c r="E96" s="91">
        <f>'Compiled Medals (ConsolidatedG)'!E88</f>
        <v>6</v>
      </c>
      <c r="F96" s="91">
        <f>'Compiled Medals (ConsolidatedG)'!F88</f>
        <v>6</v>
      </c>
      <c r="G96" s="92">
        <v>5</v>
      </c>
      <c r="H96" s="92">
        <v>6</v>
      </c>
      <c r="I96" s="92">
        <v>6</v>
      </c>
      <c r="J96" s="93">
        <f t="shared" si="5"/>
        <v>0</v>
      </c>
      <c r="K96" s="93">
        <f t="shared" si="6"/>
        <v>0</v>
      </c>
      <c r="L96" s="93">
        <f t="shared" si="7"/>
        <v>0</v>
      </c>
      <c r="M96" s="13" t="str">
        <f t="shared" si="8"/>
        <v>✓</v>
      </c>
      <c r="N96" s="14"/>
      <c r="O96" s="90" t="str">
        <f t="shared" si="9"/>
        <v>BOWLING</v>
      </c>
    </row>
    <row r="97" spans="1:15" x14ac:dyDescent="0.25">
      <c r="A97" s="72" t="s">
        <v>1242</v>
      </c>
      <c r="B97" s="13">
        <v>1975</v>
      </c>
      <c r="C97" s="72" t="s">
        <v>74</v>
      </c>
      <c r="D97" s="91">
        <f>'Compiled Medals (ConsolidatedG)'!D89</f>
        <v>0</v>
      </c>
      <c r="E97" s="91">
        <f>'Compiled Medals (ConsolidatedG)'!E89</f>
        <v>2</v>
      </c>
      <c r="F97" s="91">
        <f>'Compiled Medals (ConsolidatedG)'!F89</f>
        <v>4</v>
      </c>
      <c r="G97" s="92">
        <v>0</v>
      </c>
      <c r="H97" s="92">
        <v>2</v>
      </c>
      <c r="I97" s="92">
        <v>4</v>
      </c>
      <c r="J97" s="93">
        <f t="shared" si="5"/>
        <v>0</v>
      </c>
      <c r="K97" s="93">
        <f t="shared" si="6"/>
        <v>0</v>
      </c>
      <c r="L97" s="93">
        <f t="shared" si="7"/>
        <v>0</v>
      </c>
      <c r="M97" s="13" t="str">
        <f t="shared" si="8"/>
        <v>✓</v>
      </c>
      <c r="N97" s="14"/>
      <c r="O97" s="90" t="str">
        <f t="shared" si="9"/>
        <v>BOXING</v>
      </c>
    </row>
    <row r="98" spans="1:15" x14ac:dyDescent="0.25">
      <c r="A98" s="72" t="s">
        <v>1242</v>
      </c>
      <c r="B98" s="13">
        <v>1975</v>
      </c>
      <c r="C98" s="72" t="s">
        <v>706</v>
      </c>
      <c r="D98" s="91">
        <f>'Compiled Medals (ConsolidatedG)'!D90</f>
        <v>0</v>
      </c>
      <c r="E98" s="91">
        <f>'Compiled Medals (ConsolidatedG)'!E90</f>
        <v>2</v>
      </c>
      <c r="F98" s="91">
        <f>'Compiled Medals (ConsolidatedG)'!F90</f>
        <v>2</v>
      </c>
      <c r="G98" s="92">
        <v>0</v>
      </c>
      <c r="H98" s="92">
        <v>2</v>
      </c>
      <c r="I98" s="92">
        <v>2</v>
      </c>
      <c r="J98" s="93">
        <f t="shared" si="5"/>
        <v>0</v>
      </c>
      <c r="K98" s="93">
        <f t="shared" si="6"/>
        <v>0</v>
      </c>
      <c r="L98" s="93">
        <f t="shared" si="7"/>
        <v>0</v>
      </c>
      <c r="M98" s="13" t="str">
        <f t="shared" si="8"/>
        <v>✓</v>
      </c>
      <c r="N98" s="14"/>
      <c r="O98" s="90" t="str">
        <f t="shared" si="9"/>
        <v>CYCLING</v>
      </c>
    </row>
    <row r="99" spans="1:15" x14ac:dyDescent="0.25">
      <c r="A99" s="72" t="s">
        <v>1242</v>
      </c>
      <c r="B99" s="13">
        <v>1975</v>
      </c>
      <c r="C99" s="72" t="s">
        <v>1132</v>
      </c>
      <c r="D99" s="91">
        <f>'Compiled Medals (ConsolidatedG)'!D91</f>
        <v>0</v>
      </c>
      <c r="E99" s="91">
        <f>'Compiled Medals (ConsolidatedG)'!E91</f>
        <v>1</v>
      </c>
      <c r="F99" s="91">
        <f>'Compiled Medals (ConsolidatedG)'!F91</f>
        <v>0</v>
      </c>
      <c r="G99" s="92">
        <v>0</v>
      </c>
      <c r="H99" s="92">
        <v>1</v>
      </c>
      <c r="I99" s="92">
        <v>0</v>
      </c>
      <c r="J99" s="93">
        <f t="shared" si="5"/>
        <v>0</v>
      </c>
      <c r="K99" s="93">
        <f t="shared" si="6"/>
        <v>0</v>
      </c>
      <c r="L99" s="93">
        <f t="shared" si="7"/>
        <v>0</v>
      </c>
      <c r="M99" s="13" t="str">
        <f t="shared" si="8"/>
        <v>✓</v>
      </c>
      <c r="N99" s="14"/>
      <c r="O99" s="90" t="str">
        <f t="shared" si="9"/>
        <v>DIVING</v>
      </c>
    </row>
    <row r="100" spans="1:15" x14ac:dyDescent="0.25">
      <c r="A100" s="72" t="s">
        <v>1242</v>
      </c>
      <c r="B100" s="13">
        <v>1975</v>
      </c>
      <c r="C100" s="72" t="s">
        <v>615</v>
      </c>
      <c r="D100" s="91">
        <f>'Compiled Medals (ConsolidatedG)'!D92</f>
        <v>0</v>
      </c>
      <c r="E100" s="91">
        <f>'Compiled Medals (ConsolidatedG)'!E92</f>
        <v>0</v>
      </c>
      <c r="F100" s="91">
        <f>'Compiled Medals (ConsolidatedG)'!F92</f>
        <v>1</v>
      </c>
      <c r="G100" s="92">
        <v>0</v>
      </c>
      <c r="H100" s="92">
        <v>0</v>
      </c>
      <c r="I100" s="92">
        <v>1</v>
      </c>
      <c r="J100" s="93">
        <f t="shared" si="5"/>
        <v>0</v>
      </c>
      <c r="K100" s="93">
        <f t="shared" si="6"/>
        <v>0</v>
      </c>
      <c r="L100" s="93">
        <f t="shared" si="7"/>
        <v>0</v>
      </c>
      <c r="M100" s="13" t="str">
        <f t="shared" si="8"/>
        <v>✓</v>
      </c>
      <c r="N100" s="14"/>
      <c r="O100" s="90" t="str">
        <f t="shared" si="9"/>
        <v>FOOTBALL</v>
      </c>
    </row>
    <row r="101" spans="1:15" x14ac:dyDescent="0.25">
      <c r="A101" s="72" t="s">
        <v>1242</v>
      </c>
      <c r="B101" s="13">
        <v>1975</v>
      </c>
      <c r="C101" s="72" t="s">
        <v>658</v>
      </c>
      <c r="D101" s="91">
        <f>'Compiled Medals (ConsolidatedG)'!D93</f>
        <v>0</v>
      </c>
      <c r="E101" s="91">
        <f>'Compiled Medals (ConsolidatedG)'!E93</f>
        <v>1</v>
      </c>
      <c r="F101" s="91">
        <f>'Compiled Medals (ConsolidatedG)'!F93</f>
        <v>0</v>
      </c>
      <c r="G101" s="92">
        <v>0</v>
      </c>
      <c r="H101" s="92">
        <v>1</v>
      </c>
      <c r="I101" s="92">
        <v>0</v>
      </c>
      <c r="J101" s="93">
        <f t="shared" si="5"/>
        <v>0</v>
      </c>
      <c r="K101" s="93">
        <f t="shared" si="6"/>
        <v>0</v>
      </c>
      <c r="L101" s="93">
        <f t="shared" si="7"/>
        <v>0</v>
      </c>
      <c r="M101" s="13" t="str">
        <f t="shared" si="8"/>
        <v>✓</v>
      </c>
      <c r="N101" s="14"/>
      <c r="O101" s="90" t="str">
        <f t="shared" si="9"/>
        <v>HOCKEY</v>
      </c>
    </row>
    <row r="102" spans="1:15" x14ac:dyDescent="0.25">
      <c r="A102" s="72" t="s">
        <v>1242</v>
      </c>
      <c r="B102" s="13">
        <v>1975</v>
      </c>
      <c r="C102" s="72" t="s">
        <v>717</v>
      </c>
      <c r="D102" s="91">
        <f>'Compiled Medals (ConsolidatedG)'!D94</f>
        <v>4</v>
      </c>
      <c r="E102" s="91">
        <f>'Compiled Medals (ConsolidatedG)'!E94</f>
        <v>2</v>
      </c>
      <c r="F102" s="91">
        <f>'Compiled Medals (ConsolidatedG)'!F94</f>
        <v>1</v>
      </c>
      <c r="G102" s="92">
        <v>4</v>
      </c>
      <c r="H102" s="92">
        <v>2</v>
      </c>
      <c r="I102" s="92">
        <v>1</v>
      </c>
      <c r="J102" s="93">
        <f t="shared" si="5"/>
        <v>0</v>
      </c>
      <c r="K102" s="93">
        <f t="shared" si="6"/>
        <v>0</v>
      </c>
      <c r="L102" s="93">
        <f t="shared" si="7"/>
        <v>0</v>
      </c>
      <c r="M102" s="13" t="str">
        <f t="shared" si="8"/>
        <v>✓</v>
      </c>
      <c r="N102" s="14"/>
      <c r="O102" s="90" t="str">
        <f t="shared" si="9"/>
        <v>JUDO</v>
      </c>
    </row>
    <row r="103" spans="1:15" x14ac:dyDescent="0.25">
      <c r="A103" s="72" t="s">
        <v>1242</v>
      </c>
      <c r="B103" s="13">
        <v>1975</v>
      </c>
      <c r="C103" s="72" t="s">
        <v>2357</v>
      </c>
      <c r="D103" s="91">
        <f>'Compiled Medals (ConsolidatedG)'!D95</f>
        <v>0</v>
      </c>
      <c r="E103" s="91">
        <f>'Compiled Medals (ConsolidatedG)'!E95</f>
        <v>0</v>
      </c>
      <c r="F103" s="91">
        <f>'Compiled Medals (ConsolidatedG)'!F95</f>
        <v>1</v>
      </c>
      <c r="G103" s="92">
        <v>0</v>
      </c>
      <c r="H103" s="92">
        <v>0</v>
      </c>
      <c r="I103" s="92">
        <v>1</v>
      </c>
      <c r="J103" s="93">
        <f t="shared" si="5"/>
        <v>0</v>
      </c>
      <c r="K103" s="93">
        <f t="shared" si="6"/>
        <v>0</v>
      </c>
      <c r="L103" s="93">
        <f t="shared" si="7"/>
        <v>0</v>
      </c>
      <c r="M103" s="13" t="str">
        <f t="shared" si="8"/>
        <v>✓</v>
      </c>
      <c r="N103" s="14"/>
      <c r="O103" s="90" t="str">
        <f t="shared" si="9"/>
        <v>RUGBY</v>
      </c>
    </row>
    <row r="104" spans="1:15" x14ac:dyDescent="0.25">
      <c r="A104" s="72" t="s">
        <v>1242</v>
      </c>
      <c r="B104" s="13">
        <v>1975</v>
      </c>
      <c r="C104" s="72" t="s">
        <v>130</v>
      </c>
      <c r="D104" s="91">
        <f>'Compiled Medals (ConsolidatedG)'!D96</f>
        <v>1</v>
      </c>
      <c r="E104" s="91">
        <f>'Compiled Medals (ConsolidatedG)'!E96</f>
        <v>0</v>
      </c>
      <c r="F104" s="91">
        <f>'Compiled Medals (ConsolidatedG)'!F96</f>
        <v>3</v>
      </c>
      <c r="G104" s="92">
        <v>1</v>
      </c>
      <c r="H104" s="92">
        <v>0</v>
      </c>
      <c r="I104" s="92">
        <v>3</v>
      </c>
      <c r="J104" s="93">
        <f t="shared" si="5"/>
        <v>0</v>
      </c>
      <c r="K104" s="93">
        <f t="shared" si="6"/>
        <v>0</v>
      </c>
      <c r="L104" s="93">
        <f t="shared" si="7"/>
        <v>0</v>
      </c>
      <c r="M104" s="13" t="str">
        <f t="shared" si="8"/>
        <v>✓</v>
      </c>
      <c r="N104" s="14"/>
      <c r="O104" s="90" t="str">
        <f t="shared" si="9"/>
        <v>SAILING</v>
      </c>
    </row>
    <row r="105" spans="1:15" x14ac:dyDescent="0.25">
      <c r="A105" s="72" t="s">
        <v>1242</v>
      </c>
      <c r="B105" s="13">
        <v>1975</v>
      </c>
      <c r="C105" s="72" t="s">
        <v>171</v>
      </c>
      <c r="D105" s="91">
        <f>'Compiled Medals (ConsolidatedG)'!D97</f>
        <v>0</v>
      </c>
      <c r="E105" s="91">
        <f>'Compiled Medals (ConsolidatedG)'!E97</f>
        <v>0</v>
      </c>
      <c r="F105" s="91">
        <f>'Compiled Medals (ConsolidatedG)'!F97</f>
        <v>1</v>
      </c>
      <c r="G105" s="92">
        <v>0</v>
      </c>
      <c r="H105" s="92">
        <v>0</v>
      </c>
      <c r="I105" s="92">
        <v>1</v>
      </c>
      <c r="J105" s="93">
        <f t="shared" si="5"/>
        <v>0</v>
      </c>
      <c r="K105" s="93">
        <f t="shared" si="6"/>
        <v>0</v>
      </c>
      <c r="L105" s="93">
        <f t="shared" si="7"/>
        <v>0</v>
      </c>
      <c r="M105" s="13" t="str">
        <f t="shared" si="8"/>
        <v>✓</v>
      </c>
      <c r="N105" s="14"/>
      <c r="O105" s="90" t="str">
        <f t="shared" si="9"/>
        <v>SEPAKTAKRAW</v>
      </c>
    </row>
    <row r="106" spans="1:15" x14ac:dyDescent="0.25">
      <c r="A106" s="72" t="s">
        <v>1242</v>
      </c>
      <c r="B106" s="13">
        <v>1975</v>
      </c>
      <c r="C106" s="72" t="s">
        <v>92</v>
      </c>
      <c r="D106" s="91">
        <f>'Compiled Medals (ConsolidatedG)'!D98</f>
        <v>2</v>
      </c>
      <c r="E106" s="91">
        <f>'Compiled Medals (ConsolidatedG)'!E98</f>
        <v>2</v>
      </c>
      <c r="F106" s="91">
        <f>'Compiled Medals (ConsolidatedG)'!F98</f>
        <v>7</v>
      </c>
      <c r="G106" s="92">
        <v>2</v>
      </c>
      <c r="H106" s="92">
        <v>2</v>
      </c>
      <c r="I106" s="92">
        <v>7</v>
      </c>
      <c r="J106" s="93">
        <f t="shared" si="5"/>
        <v>0</v>
      </c>
      <c r="K106" s="93">
        <f t="shared" si="6"/>
        <v>0</v>
      </c>
      <c r="L106" s="93">
        <f t="shared" si="7"/>
        <v>0</v>
      </c>
      <c r="M106" s="13" t="str">
        <f t="shared" si="8"/>
        <v>✓</v>
      </c>
      <c r="N106" s="14"/>
      <c r="O106" s="90" t="str">
        <f t="shared" si="9"/>
        <v>SHOOTING</v>
      </c>
    </row>
    <row r="107" spans="1:15" x14ac:dyDescent="0.25">
      <c r="A107" s="72" t="s">
        <v>1242</v>
      </c>
      <c r="B107" s="13">
        <v>1975</v>
      </c>
      <c r="C107" s="72" t="s">
        <v>97</v>
      </c>
      <c r="D107" s="91">
        <f>'Compiled Medals (ConsolidatedG)'!D100</f>
        <v>2</v>
      </c>
      <c r="E107" s="91">
        <f>'Compiled Medals (ConsolidatedG)'!E100</f>
        <v>3</v>
      </c>
      <c r="F107" s="91">
        <f>'Compiled Medals (ConsolidatedG)'!F100</f>
        <v>2</v>
      </c>
      <c r="G107" s="92">
        <v>2</v>
      </c>
      <c r="H107" s="92">
        <v>3</v>
      </c>
      <c r="I107" s="92">
        <v>2</v>
      </c>
      <c r="J107" s="93">
        <f t="shared" si="5"/>
        <v>0</v>
      </c>
      <c r="K107" s="93">
        <f t="shared" si="6"/>
        <v>0</v>
      </c>
      <c r="L107" s="93">
        <f t="shared" si="7"/>
        <v>0</v>
      </c>
      <c r="M107" s="13" t="str">
        <f t="shared" si="8"/>
        <v>✓</v>
      </c>
      <c r="N107" s="14"/>
      <c r="O107" s="90" t="str">
        <f t="shared" si="9"/>
        <v>TABLETENNIS</v>
      </c>
    </row>
    <row r="108" spans="1:15" x14ac:dyDescent="0.25">
      <c r="A108" s="72" t="s">
        <v>1242</v>
      </c>
      <c r="B108" s="13">
        <v>1975</v>
      </c>
      <c r="C108" s="72" t="s">
        <v>1452</v>
      </c>
      <c r="D108" s="91">
        <f>'Compiled Medals (ConsolidatedG)'!D101</f>
        <v>0</v>
      </c>
      <c r="E108" s="91">
        <f>'Compiled Medals (ConsolidatedG)'!E101</f>
        <v>0</v>
      </c>
      <c r="F108" s="91">
        <f>'Compiled Medals (ConsolidatedG)'!F101</f>
        <v>1</v>
      </c>
      <c r="G108" s="92">
        <v>0</v>
      </c>
      <c r="H108" s="92">
        <v>0</v>
      </c>
      <c r="I108" s="92">
        <v>1</v>
      </c>
      <c r="J108" s="93">
        <f t="shared" si="5"/>
        <v>0</v>
      </c>
      <c r="K108" s="93">
        <f t="shared" si="6"/>
        <v>0</v>
      </c>
      <c r="L108" s="93">
        <f t="shared" si="7"/>
        <v>0</v>
      </c>
      <c r="M108" s="13" t="str">
        <f t="shared" si="8"/>
        <v>✓</v>
      </c>
      <c r="N108" s="14"/>
      <c r="O108" s="90" t="str">
        <f t="shared" si="9"/>
        <v>VOLLEYBALL</v>
      </c>
    </row>
    <row r="109" spans="1:15" x14ac:dyDescent="0.25">
      <c r="A109" s="72" t="s">
        <v>1242</v>
      </c>
      <c r="B109" s="13">
        <v>1975</v>
      </c>
      <c r="C109" s="72" t="s">
        <v>35</v>
      </c>
      <c r="D109" s="91">
        <f>'Compiled Medals (ConsolidatedG)'!D102</f>
        <v>1</v>
      </c>
      <c r="E109" s="91">
        <f>'Compiled Medals (ConsolidatedG)'!E102</f>
        <v>0</v>
      </c>
      <c r="F109" s="91">
        <f>'Compiled Medals (ConsolidatedG)'!F102</f>
        <v>0</v>
      </c>
      <c r="G109" s="92">
        <v>1</v>
      </c>
      <c r="H109" s="92">
        <v>0</v>
      </c>
      <c r="I109" s="92">
        <v>0</v>
      </c>
      <c r="J109" s="93">
        <f t="shared" si="5"/>
        <v>0</v>
      </c>
      <c r="K109" s="93">
        <f t="shared" si="6"/>
        <v>0</v>
      </c>
      <c r="L109" s="93">
        <f t="shared" si="7"/>
        <v>0</v>
      </c>
      <c r="M109" s="13" t="str">
        <f t="shared" si="8"/>
        <v>✓</v>
      </c>
      <c r="N109" s="14"/>
      <c r="O109" s="90" t="str">
        <f t="shared" si="9"/>
        <v>WATERPOLO</v>
      </c>
    </row>
    <row r="110" spans="1:15" x14ac:dyDescent="0.25">
      <c r="A110" s="72" t="s">
        <v>1242</v>
      </c>
      <c r="B110" s="13">
        <v>1975</v>
      </c>
      <c r="C110" s="72" t="s">
        <v>59</v>
      </c>
      <c r="D110" s="91">
        <f>'Compiled Medals (ConsolidatedG)'!D103</f>
        <v>1</v>
      </c>
      <c r="E110" s="91">
        <f>'Compiled Medals (ConsolidatedG)'!E103</f>
        <v>1</v>
      </c>
      <c r="F110" s="91">
        <f>'Compiled Medals (ConsolidatedG)'!F103</f>
        <v>1</v>
      </c>
      <c r="G110" s="92">
        <v>1</v>
      </c>
      <c r="H110" s="92">
        <v>1</v>
      </c>
      <c r="I110" s="92">
        <v>1</v>
      </c>
      <c r="J110" s="93">
        <f t="shared" si="5"/>
        <v>0</v>
      </c>
      <c r="K110" s="93">
        <f t="shared" si="6"/>
        <v>0</v>
      </c>
      <c r="L110" s="93">
        <f t="shared" si="7"/>
        <v>0</v>
      </c>
      <c r="M110" s="13" t="str">
        <f t="shared" si="8"/>
        <v>✓</v>
      </c>
      <c r="N110" s="14"/>
      <c r="O110" s="90" t="str">
        <f t="shared" si="9"/>
        <v>WEIGHTLIFTING</v>
      </c>
    </row>
    <row r="111" spans="1:15" x14ac:dyDescent="0.25">
      <c r="A111" s="72" t="s">
        <v>1242</v>
      </c>
      <c r="B111" s="13">
        <v>1977</v>
      </c>
      <c r="C111" s="72" t="s">
        <v>2429</v>
      </c>
      <c r="D111" s="91">
        <f>'Compiled Medals (ConsolidatedG)'!D104</f>
        <v>0</v>
      </c>
      <c r="E111" s="91">
        <f>'Compiled Medals (ConsolidatedG)'!E104</f>
        <v>5</v>
      </c>
      <c r="F111" s="91">
        <f>'Compiled Medals (ConsolidatedG)'!F104</f>
        <v>0</v>
      </c>
      <c r="G111" s="92">
        <v>0</v>
      </c>
      <c r="H111" s="92">
        <v>5</v>
      </c>
      <c r="I111" s="92">
        <v>0</v>
      </c>
      <c r="J111" s="93">
        <f t="shared" si="5"/>
        <v>0</v>
      </c>
      <c r="K111" s="93">
        <f t="shared" si="6"/>
        <v>0</v>
      </c>
      <c r="L111" s="93">
        <f t="shared" si="7"/>
        <v>0</v>
      </c>
      <c r="M111" s="13" t="str">
        <f t="shared" si="8"/>
        <v>✓</v>
      </c>
      <c r="N111" s="14"/>
      <c r="O111" s="90" t="str">
        <f t="shared" si="9"/>
        <v>ARCHERY</v>
      </c>
    </row>
    <row r="112" spans="1:15" x14ac:dyDescent="0.25">
      <c r="A112" s="72" t="s">
        <v>1242</v>
      </c>
      <c r="B112" s="13">
        <v>1977</v>
      </c>
      <c r="C112" s="72" t="s">
        <v>47</v>
      </c>
      <c r="D112" s="91">
        <f>'Compiled Medals (ConsolidatedG)'!D105</f>
        <v>3</v>
      </c>
      <c r="E112" s="91">
        <f>'Compiled Medals (ConsolidatedG)'!E105</f>
        <v>3</v>
      </c>
      <c r="F112" s="91">
        <f>'Compiled Medals (ConsolidatedG)'!F105</f>
        <v>5</v>
      </c>
      <c r="G112" s="92">
        <v>3</v>
      </c>
      <c r="H112" s="92">
        <v>3</v>
      </c>
      <c r="I112" s="92">
        <v>5</v>
      </c>
      <c r="J112" s="93">
        <f t="shared" si="5"/>
        <v>0</v>
      </c>
      <c r="K112" s="93">
        <f t="shared" si="6"/>
        <v>0</v>
      </c>
      <c r="L112" s="93">
        <f t="shared" si="7"/>
        <v>0</v>
      </c>
      <c r="M112" s="13" t="str">
        <f t="shared" si="8"/>
        <v>✓</v>
      </c>
      <c r="N112" s="14"/>
      <c r="O112" s="90" t="str">
        <f t="shared" si="9"/>
        <v>ATHLETICS</v>
      </c>
    </row>
    <row r="113" spans="1:15" x14ac:dyDescent="0.25">
      <c r="A113" s="72" t="s">
        <v>1242</v>
      </c>
      <c r="B113" s="13">
        <v>1977</v>
      </c>
      <c r="C113" s="72" t="s">
        <v>621</v>
      </c>
      <c r="D113" s="91">
        <f>'Compiled Medals (ConsolidatedG)'!D106</f>
        <v>0</v>
      </c>
      <c r="E113" s="91">
        <f>'Compiled Medals (ConsolidatedG)'!E106</f>
        <v>0</v>
      </c>
      <c r="F113" s="91">
        <f>'Compiled Medals (ConsolidatedG)'!F106</f>
        <v>1</v>
      </c>
      <c r="G113" s="92">
        <v>0</v>
      </c>
      <c r="H113" s="92">
        <v>0</v>
      </c>
      <c r="I113" s="92">
        <v>1</v>
      </c>
      <c r="J113" s="93">
        <f t="shared" si="5"/>
        <v>0</v>
      </c>
      <c r="K113" s="93">
        <f t="shared" si="6"/>
        <v>0</v>
      </c>
      <c r="L113" s="93">
        <f t="shared" si="7"/>
        <v>0</v>
      </c>
      <c r="M113" s="13" t="str">
        <f t="shared" si="8"/>
        <v>✓</v>
      </c>
      <c r="N113" s="14"/>
      <c r="O113" s="90" t="str">
        <f t="shared" si="9"/>
        <v>BASKETBALL</v>
      </c>
    </row>
    <row r="114" spans="1:15" x14ac:dyDescent="0.25">
      <c r="A114" s="72" t="s">
        <v>1242</v>
      </c>
      <c r="B114" s="13">
        <v>1977</v>
      </c>
      <c r="C114" s="72" t="s">
        <v>150</v>
      </c>
      <c r="D114" s="91">
        <f>'Compiled Medals (ConsolidatedG)'!D107</f>
        <v>1</v>
      </c>
      <c r="E114" s="91">
        <f>'Compiled Medals (ConsolidatedG)'!E107</f>
        <v>0</v>
      </c>
      <c r="F114" s="91">
        <f>'Compiled Medals (ConsolidatedG)'!F107</f>
        <v>0</v>
      </c>
      <c r="G114" s="92">
        <v>1</v>
      </c>
      <c r="H114" s="92">
        <v>0</v>
      </c>
      <c r="I114" s="92">
        <v>0</v>
      </c>
      <c r="J114" s="93">
        <f t="shared" si="5"/>
        <v>0</v>
      </c>
      <c r="K114" s="93">
        <f t="shared" si="6"/>
        <v>0</v>
      </c>
      <c r="L114" s="93">
        <f t="shared" si="7"/>
        <v>0</v>
      </c>
      <c r="M114" s="13" t="str">
        <f t="shared" si="8"/>
        <v>✓</v>
      </c>
      <c r="N114" s="14"/>
      <c r="O114" s="90" t="str">
        <f t="shared" si="9"/>
        <v>BOWLING</v>
      </c>
    </row>
    <row r="115" spans="1:15" x14ac:dyDescent="0.25">
      <c r="A115" s="72" t="s">
        <v>1242</v>
      </c>
      <c r="B115" s="13">
        <v>1977</v>
      </c>
      <c r="C115" s="72" t="s">
        <v>74</v>
      </c>
      <c r="D115" s="91">
        <f>'Compiled Medals (ConsolidatedG)'!D108</f>
        <v>0</v>
      </c>
      <c r="E115" s="91">
        <f>'Compiled Medals (ConsolidatedG)'!E108</f>
        <v>1</v>
      </c>
      <c r="F115" s="91">
        <f>'Compiled Medals (ConsolidatedG)'!F108</f>
        <v>4</v>
      </c>
      <c r="G115" s="92">
        <v>0</v>
      </c>
      <c r="H115" s="92">
        <v>1</v>
      </c>
      <c r="I115" s="92">
        <v>4</v>
      </c>
      <c r="J115" s="93">
        <f t="shared" si="5"/>
        <v>0</v>
      </c>
      <c r="K115" s="93">
        <f t="shared" si="6"/>
        <v>0</v>
      </c>
      <c r="L115" s="93">
        <f t="shared" si="7"/>
        <v>0</v>
      </c>
      <c r="M115" s="13" t="str">
        <f t="shared" si="8"/>
        <v>✓</v>
      </c>
      <c r="N115" s="14"/>
      <c r="O115" s="90" t="str">
        <f t="shared" si="9"/>
        <v>BOXING</v>
      </c>
    </row>
    <row r="116" spans="1:15" x14ac:dyDescent="0.25">
      <c r="A116" s="72" t="s">
        <v>1242</v>
      </c>
      <c r="B116" s="13">
        <v>1977</v>
      </c>
      <c r="C116" s="72" t="s">
        <v>706</v>
      </c>
      <c r="D116" s="91">
        <f>'Compiled Medals (ConsolidatedG)'!D109</f>
        <v>1</v>
      </c>
      <c r="E116" s="91">
        <f>'Compiled Medals (ConsolidatedG)'!E109</f>
        <v>0</v>
      </c>
      <c r="F116" s="91">
        <f>'Compiled Medals (ConsolidatedG)'!F109</f>
        <v>1</v>
      </c>
      <c r="G116" s="92">
        <v>1</v>
      </c>
      <c r="H116" s="92">
        <v>0</v>
      </c>
      <c r="I116" s="92">
        <v>1</v>
      </c>
      <c r="J116" s="93">
        <f t="shared" si="5"/>
        <v>0</v>
      </c>
      <c r="K116" s="93">
        <f t="shared" si="6"/>
        <v>0</v>
      </c>
      <c r="L116" s="93">
        <f t="shared" si="7"/>
        <v>0</v>
      </c>
      <c r="M116" s="13" t="str">
        <f t="shared" si="8"/>
        <v>✓</v>
      </c>
      <c r="N116" s="14"/>
      <c r="O116" s="90" t="str">
        <f t="shared" si="9"/>
        <v>CYCLING</v>
      </c>
    </row>
    <row r="117" spans="1:15" x14ac:dyDescent="0.25">
      <c r="A117" s="72" t="s">
        <v>1242</v>
      </c>
      <c r="B117" s="13">
        <v>1977</v>
      </c>
      <c r="C117" s="72" t="s">
        <v>658</v>
      </c>
      <c r="D117" s="91">
        <f>'Compiled Medals (ConsolidatedG)'!D110</f>
        <v>0</v>
      </c>
      <c r="E117" s="91">
        <f>'Compiled Medals (ConsolidatedG)'!E110</f>
        <v>1</v>
      </c>
      <c r="F117" s="91">
        <f>'Compiled Medals (ConsolidatedG)'!F110</f>
        <v>0</v>
      </c>
      <c r="G117" s="92">
        <v>0</v>
      </c>
      <c r="H117" s="92">
        <v>1</v>
      </c>
      <c r="I117" s="92">
        <v>0</v>
      </c>
      <c r="J117" s="93">
        <f t="shared" si="5"/>
        <v>0</v>
      </c>
      <c r="K117" s="93">
        <f t="shared" si="6"/>
        <v>0</v>
      </c>
      <c r="L117" s="93">
        <f t="shared" si="7"/>
        <v>0</v>
      </c>
      <c r="M117" s="13" t="str">
        <f t="shared" si="8"/>
        <v>✓</v>
      </c>
      <c r="N117" s="14"/>
      <c r="O117" s="90" t="str">
        <f t="shared" si="9"/>
        <v>HOCKEY</v>
      </c>
    </row>
    <row r="118" spans="1:15" x14ac:dyDescent="0.25">
      <c r="A118" s="72" t="s">
        <v>1242</v>
      </c>
      <c r="B118" s="13">
        <v>1977</v>
      </c>
      <c r="C118" s="72" t="s">
        <v>717</v>
      </c>
      <c r="D118" s="91">
        <f>'Compiled Medals (ConsolidatedG)'!D111</f>
        <v>0</v>
      </c>
      <c r="E118" s="91">
        <f>'Compiled Medals (ConsolidatedG)'!E111</f>
        <v>3</v>
      </c>
      <c r="F118" s="91">
        <f>'Compiled Medals (ConsolidatedG)'!F111</f>
        <v>3</v>
      </c>
      <c r="G118" s="92">
        <v>0</v>
      </c>
      <c r="H118" s="92">
        <v>3</v>
      </c>
      <c r="I118" s="92">
        <v>3</v>
      </c>
      <c r="J118" s="93">
        <f t="shared" si="5"/>
        <v>0</v>
      </c>
      <c r="K118" s="93">
        <f t="shared" si="6"/>
        <v>0</v>
      </c>
      <c r="L118" s="93">
        <f t="shared" si="7"/>
        <v>0</v>
      </c>
      <c r="M118" s="13" t="str">
        <f t="shared" si="8"/>
        <v>✓</v>
      </c>
      <c r="N118" s="14"/>
      <c r="O118" s="90" t="str">
        <f t="shared" si="9"/>
        <v>JUDO</v>
      </c>
    </row>
    <row r="119" spans="1:15" x14ac:dyDescent="0.25">
      <c r="A119" s="72" t="s">
        <v>1242</v>
      </c>
      <c r="B119" s="13">
        <v>1977</v>
      </c>
      <c r="C119" s="72" t="s">
        <v>2357</v>
      </c>
      <c r="D119" s="91">
        <f>'Compiled Medals (ConsolidatedG)'!D112</f>
        <v>0</v>
      </c>
      <c r="E119" s="91">
        <f>'Compiled Medals (ConsolidatedG)'!E112</f>
        <v>1</v>
      </c>
      <c r="F119" s="91">
        <f>'Compiled Medals (ConsolidatedG)'!F112</f>
        <v>0</v>
      </c>
      <c r="G119" s="92">
        <v>0</v>
      </c>
      <c r="H119" s="92">
        <v>1</v>
      </c>
      <c r="I119" s="92">
        <v>0</v>
      </c>
      <c r="J119" s="93">
        <f t="shared" si="5"/>
        <v>0</v>
      </c>
      <c r="K119" s="93">
        <f t="shared" si="6"/>
        <v>0</v>
      </c>
      <c r="L119" s="93">
        <f t="shared" si="7"/>
        <v>0</v>
      </c>
      <c r="M119" s="13" t="str">
        <f t="shared" si="8"/>
        <v>✓</v>
      </c>
      <c r="N119" s="14"/>
      <c r="O119" s="90" t="str">
        <f t="shared" si="9"/>
        <v>RUGBY</v>
      </c>
    </row>
    <row r="120" spans="1:15" x14ac:dyDescent="0.25">
      <c r="A120" s="72" t="s">
        <v>1242</v>
      </c>
      <c r="B120" s="13">
        <v>1977</v>
      </c>
      <c r="C120" s="72" t="s">
        <v>171</v>
      </c>
      <c r="D120" s="91">
        <f>'Compiled Medals (ConsolidatedG)'!D113</f>
        <v>0</v>
      </c>
      <c r="E120" s="91">
        <f>'Compiled Medals (ConsolidatedG)'!E113</f>
        <v>0</v>
      </c>
      <c r="F120" s="91">
        <f>'Compiled Medals (ConsolidatedG)'!F113</f>
        <v>1</v>
      </c>
      <c r="G120" s="92">
        <v>0</v>
      </c>
      <c r="H120" s="92">
        <v>0</v>
      </c>
      <c r="I120" s="92">
        <v>1</v>
      </c>
      <c r="J120" s="93">
        <f t="shared" si="5"/>
        <v>0</v>
      </c>
      <c r="K120" s="93">
        <f t="shared" si="6"/>
        <v>0</v>
      </c>
      <c r="L120" s="93">
        <f t="shared" si="7"/>
        <v>0</v>
      </c>
      <c r="M120" s="13" t="str">
        <f t="shared" si="8"/>
        <v>✓</v>
      </c>
      <c r="N120" s="14"/>
      <c r="O120" s="90" t="str">
        <f t="shared" si="9"/>
        <v>SEPAKTAKRAW</v>
      </c>
    </row>
    <row r="121" spans="1:15" x14ac:dyDescent="0.25">
      <c r="A121" s="72" t="s">
        <v>1242</v>
      </c>
      <c r="B121" s="13">
        <v>1977</v>
      </c>
      <c r="C121" s="72" t="s">
        <v>92</v>
      </c>
      <c r="D121" s="91">
        <f>'Compiled Medals (ConsolidatedG)'!D114</f>
        <v>1</v>
      </c>
      <c r="E121" s="91">
        <f>'Compiled Medals (ConsolidatedG)'!E114</f>
        <v>1</v>
      </c>
      <c r="F121" s="91">
        <f>'Compiled Medals (ConsolidatedG)'!F114</f>
        <v>1</v>
      </c>
      <c r="G121" s="92">
        <v>1</v>
      </c>
      <c r="H121" s="92">
        <v>1</v>
      </c>
      <c r="I121" s="92">
        <v>1</v>
      </c>
      <c r="J121" s="93">
        <f t="shared" si="5"/>
        <v>0</v>
      </c>
      <c r="K121" s="93">
        <f t="shared" si="6"/>
        <v>0</v>
      </c>
      <c r="L121" s="93">
        <f t="shared" si="7"/>
        <v>0</v>
      </c>
      <c r="M121" s="13" t="str">
        <f t="shared" si="8"/>
        <v>✓</v>
      </c>
      <c r="N121" s="14"/>
      <c r="O121" s="90" t="str">
        <f t="shared" si="9"/>
        <v>SHOOTING</v>
      </c>
    </row>
    <row r="122" spans="1:15" x14ac:dyDescent="0.25">
      <c r="A122" s="72" t="s">
        <v>1242</v>
      </c>
      <c r="B122" s="13">
        <v>1977</v>
      </c>
      <c r="C122" s="72" t="s">
        <v>25</v>
      </c>
      <c r="D122" s="91">
        <f>'Compiled Medals (ConsolidatedG)'!D115</f>
        <v>6</v>
      </c>
      <c r="E122" s="91">
        <f>'Compiled Medals (ConsolidatedG)'!E115</f>
        <v>4</v>
      </c>
      <c r="F122" s="91">
        <f>'Compiled Medals (ConsolidatedG)'!F115</f>
        <v>8</v>
      </c>
      <c r="G122" s="92">
        <v>6</v>
      </c>
      <c r="H122" s="92">
        <v>4</v>
      </c>
      <c r="I122" s="92">
        <v>8</v>
      </c>
      <c r="J122" s="93">
        <f t="shared" si="5"/>
        <v>0</v>
      </c>
      <c r="K122" s="93">
        <f t="shared" si="6"/>
        <v>0</v>
      </c>
      <c r="L122" s="93">
        <f t="shared" si="7"/>
        <v>0</v>
      </c>
      <c r="M122" s="13" t="str">
        <f t="shared" si="8"/>
        <v>✓</v>
      </c>
      <c r="N122" s="14"/>
      <c r="O122" s="90" t="str">
        <f t="shared" si="9"/>
        <v>SWIMMING</v>
      </c>
    </row>
    <row r="123" spans="1:15" x14ac:dyDescent="0.25">
      <c r="A123" s="72" t="s">
        <v>1242</v>
      </c>
      <c r="B123" s="13">
        <v>1977</v>
      </c>
      <c r="C123" s="72" t="s">
        <v>97</v>
      </c>
      <c r="D123" s="91">
        <f>'Compiled Medals (ConsolidatedG)'!D116</f>
        <v>0</v>
      </c>
      <c r="E123" s="91">
        <f>'Compiled Medals (ConsolidatedG)'!E116</f>
        <v>0</v>
      </c>
      <c r="F123" s="91">
        <f>'Compiled Medals (ConsolidatedG)'!F116</f>
        <v>2</v>
      </c>
      <c r="G123" s="92">
        <v>0</v>
      </c>
      <c r="H123" s="92">
        <v>0</v>
      </c>
      <c r="I123" s="92">
        <v>2</v>
      </c>
      <c r="J123" s="93">
        <f t="shared" si="5"/>
        <v>0</v>
      </c>
      <c r="K123" s="93">
        <f t="shared" si="6"/>
        <v>0</v>
      </c>
      <c r="L123" s="93">
        <f t="shared" si="7"/>
        <v>0</v>
      </c>
      <c r="M123" s="13" t="str">
        <f t="shared" si="8"/>
        <v>✓</v>
      </c>
      <c r="N123" s="14"/>
      <c r="O123" s="90" t="str">
        <f t="shared" si="9"/>
        <v>TABLETENNIS</v>
      </c>
    </row>
    <row r="124" spans="1:15" x14ac:dyDescent="0.25">
      <c r="A124" s="72" t="s">
        <v>1242</v>
      </c>
      <c r="B124" s="13">
        <v>1977</v>
      </c>
      <c r="C124" s="72" t="s">
        <v>35</v>
      </c>
      <c r="D124" s="91">
        <f>'Compiled Medals (ConsolidatedG)'!D117</f>
        <v>1</v>
      </c>
      <c r="E124" s="91">
        <f>'Compiled Medals (ConsolidatedG)'!E117</f>
        <v>0</v>
      </c>
      <c r="F124" s="91">
        <f>'Compiled Medals (ConsolidatedG)'!F117</f>
        <v>0</v>
      </c>
      <c r="G124" s="92">
        <v>1</v>
      </c>
      <c r="H124" s="92">
        <v>0</v>
      </c>
      <c r="I124" s="92">
        <v>0</v>
      </c>
      <c r="J124" s="93">
        <f t="shared" si="5"/>
        <v>0</v>
      </c>
      <c r="K124" s="93">
        <f t="shared" si="6"/>
        <v>0</v>
      </c>
      <c r="L124" s="93">
        <f t="shared" si="7"/>
        <v>0</v>
      </c>
      <c r="M124" s="13" t="str">
        <f t="shared" si="8"/>
        <v>✓</v>
      </c>
      <c r="N124" s="14"/>
      <c r="O124" s="90" t="str">
        <f t="shared" si="9"/>
        <v>WATERPOLO</v>
      </c>
    </row>
    <row r="125" spans="1:15" x14ac:dyDescent="0.25">
      <c r="A125" s="72" t="s">
        <v>1242</v>
      </c>
      <c r="B125" s="13">
        <v>1977</v>
      </c>
      <c r="C125" s="72" t="s">
        <v>59</v>
      </c>
      <c r="D125" s="91">
        <f>'Compiled Medals (ConsolidatedG)'!D118</f>
        <v>1</v>
      </c>
      <c r="E125" s="91">
        <f>'Compiled Medals (ConsolidatedG)'!E118</f>
        <v>1</v>
      </c>
      <c r="F125" s="91">
        <f>'Compiled Medals (ConsolidatedG)'!F118</f>
        <v>2</v>
      </c>
      <c r="G125" s="92">
        <v>1</v>
      </c>
      <c r="H125" s="92">
        <v>1</v>
      </c>
      <c r="I125" s="92">
        <v>2</v>
      </c>
      <c r="J125" s="93">
        <f t="shared" si="5"/>
        <v>0</v>
      </c>
      <c r="K125" s="93">
        <f t="shared" si="6"/>
        <v>0</v>
      </c>
      <c r="L125" s="93">
        <f t="shared" si="7"/>
        <v>0</v>
      </c>
      <c r="M125" s="13" t="str">
        <f t="shared" si="8"/>
        <v>✓</v>
      </c>
      <c r="N125" s="14"/>
      <c r="O125" s="90" t="str">
        <f t="shared" si="9"/>
        <v>WEIGHTLIFTING</v>
      </c>
    </row>
    <row r="126" spans="1:15" x14ac:dyDescent="0.25">
      <c r="A126" s="72" t="s">
        <v>1242</v>
      </c>
      <c r="B126" s="13">
        <v>1979</v>
      </c>
      <c r="C126" s="72" t="s">
        <v>2429</v>
      </c>
      <c r="D126" s="91">
        <f>'Compiled Medals (ConsolidatedG)'!D119</f>
        <v>0</v>
      </c>
      <c r="E126" s="91">
        <f>'Compiled Medals (ConsolidatedG)'!E119</f>
        <v>0</v>
      </c>
      <c r="F126" s="91">
        <f>'Compiled Medals (ConsolidatedG)'!F119</f>
        <v>1</v>
      </c>
      <c r="G126" s="92">
        <v>0</v>
      </c>
      <c r="H126" s="92">
        <v>0</v>
      </c>
      <c r="I126" s="92">
        <v>1</v>
      </c>
      <c r="J126" s="93">
        <f t="shared" si="5"/>
        <v>0</v>
      </c>
      <c r="K126" s="93">
        <f t="shared" si="6"/>
        <v>0</v>
      </c>
      <c r="L126" s="93">
        <f t="shared" si="7"/>
        <v>0</v>
      </c>
      <c r="M126" s="13" t="str">
        <f t="shared" si="8"/>
        <v>✓</v>
      </c>
      <c r="N126" s="14"/>
      <c r="O126" s="90" t="str">
        <f t="shared" si="9"/>
        <v>ARCHERY</v>
      </c>
    </row>
    <row r="127" spans="1:15" x14ac:dyDescent="0.25">
      <c r="A127" s="72" t="s">
        <v>1242</v>
      </c>
      <c r="B127" s="13">
        <v>1979</v>
      </c>
      <c r="C127" s="72" t="s">
        <v>47</v>
      </c>
      <c r="D127" s="91">
        <f>'Compiled Medals (ConsolidatedG)'!D120</f>
        <v>2</v>
      </c>
      <c r="E127" s="91">
        <f>'Compiled Medals (ConsolidatedG)'!E120</f>
        <v>6</v>
      </c>
      <c r="F127" s="91">
        <f>'Compiled Medals (ConsolidatedG)'!F120</f>
        <v>4</v>
      </c>
      <c r="G127" s="92">
        <v>2</v>
      </c>
      <c r="H127" s="92">
        <v>6</v>
      </c>
      <c r="I127" s="92">
        <v>4</v>
      </c>
      <c r="J127" s="93">
        <f t="shared" si="5"/>
        <v>0</v>
      </c>
      <c r="K127" s="93">
        <f t="shared" si="6"/>
        <v>0</v>
      </c>
      <c r="L127" s="93">
        <f t="shared" si="7"/>
        <v>0</v>
      </c>
      <c r="M127" s="13" t="str">
        <f t="shared" si="8"/>
        <v>✓</v>
      </c>
      <c r="N127" s="14"/>
      <c r="O127" s="90" t="str">
        <f t="shared" si="9"/>
        <v>ATHLETICS</v>
      </c>
    </row>
    <row r="128" spans="1:15" x14ac:dyDescent="0.25">
      <c r="A128" s="72" t="s">
        <v>1242</v>
      </c>
      <c r="B128" s="13">
        <v>1979</v>
      </c>
      <c r="C128" s="72" t="s">
        <v>276</v>
      </c>
      <c r="D128" s="91">
        <f>'Compiled Medals (ConsolidatedG)'!D121</f>
        <v>0</v>
      </c>
      <c r="E128" s="91">
        <f>'Compiled Medals (ConsolidatedG)'!E121</f>
        <v>0</v>
      </c>
      <c r="F128" s="91">
        <f>'Compiled Medals (ConsolidatedG)'!F121</f>
        <v>2</v>
      </c>
      <c r="G128" s="92">
        <v>0</v>
      </c>
      <c r="H128" s="92">
        <v>0</v>
      </c>
      <c r="I128" s="92">
        <v>2</v>
      </c>
      <c r="J128" s="93">
        <f t="shared" si="5"/>
        <v>0</v>
      </c>
      <c r="K128" s="93">
        <f t="shared" si="6"/>
        <v>0</v>
      </c>
      <c r="L128" s="93">
        <f t="shared" si="7"/>
        <v>0</v>
      </c>
      <c r="M128" s="13" t="str">
        <f t="shared" si="8"/>
        <v>✓</v>
      </c>
      <c r="N128" s="14"/>
      <c r="O128" s="90" t="str">
        <f t="shared" si="9"/>
        <v>BADMINTON</v>
      </c>
    </row>
    <row r="129" spans="1:15" x14ac:dyDescent="0.25">
      <c r="A129" s="72" t="s">
        <v>1242</v>
      </c>
      <c r="B129" s="13">
        <v>1979</v>
      </c>
      <c r="C129" s="72" t="s">
        <v>621</v>
      </c>
      <c r="D129" s="91">
        <f>'Compiled Medals (ConsolidatedG)'!D122</f>
        <v>0</v>
      </c>
      <c r="E129" s="91">
        <f>'Compiled Medals (ConsolidatedG)'!E122</f>
        <v>0</v>
      </c>
      <c r="F129" s="91">
        <f>'Compiled Medals (ConsolidatedG)'!F122</f>
        <v>1</v>
      </c>
      <c r="G129" s="92">
        <v>0</v>
      </c>
      <c r="H129" s="92">
        <v>0</v>
      </c>
      <c r="I129" s="92">
        <v>1</v>
      </c>
      <c r="J129" s="93">
        <f t="shared" si="5"/>
        <v>0</v>
      </c>
      <c r="K129" s="93">
        <f t="shared" si="6"/>
        <v>0</v>
      </c>
      <c r="L129" s="93">
        <f t="shared" si="7"/>
        <v>0</v>
      </c>
      <c r="M129" s="13" t="str">
        <f t="shared" si="8"/>
        <v>✓</v>
      </c>
      <c r="N129" s="14"/>
      <c r="O129" s="90" t="str">
        <f t="shared" si="9"/>
        <v>BASKETBALL</v>
      </c>
    </row>
    <row r="130" spans="1:15" x14ac:dyDescent="0.25">
      <c r="A130" s="72" t="s">
        <v>1242</v>
      </c>
      <c r="B130" s="13">
        <v>1979</v>
      </c>
      <c r="C130" s="72" t="s">
        <v>74</v>
      </c>
      <c r="D130" s="91">
        <f>'Compiled Medals (ConsolidatedG)'!D123</f>
        <v>0</v>
      </c>
      <c r="E130" s="91">
        <f>'Compiled Medals (ConsolidatedG)'!E123</f>
        <v>2</v>
      </c>
      <c r="F130" s="91">
        <f>'Compiled Medals (ConsolidatedG)'!F123</f>
        <v>0</v>
      </c>
      <c r="G130" s="92">
        <v>0</v>
      </c>
      <c r="H130" s="92">
        <v>2</v>
      </c>
      <c r="I130" s="92">
        <v>0</v>
      </c>
      <c r="J130" s="93">
        <f t="shared" ref="J130:J193" si="10">D130-G130</f>
        <v>0</v>
      </c>
      <c r="K130" s="93">
        <f t="shared" ref="K130:K193" si="11">E130-H130</f>
        <v>0</v>
      </c>
      <c r="L130" s="93">
        <f t="shared" ref="L130:L193" si="12">F130-I130</f>
        <v>0</v>
      </c>
      <c r="M130" s="13" t="str">
        <f t="shared" ref="M130:M193" si="13">IF(AND($J130=0,$K130=0,$L130=0),"✓","SNOC "&amp;TRIM(IF($J130&gt;0,"EXTRA "&amp;$J130&amp;"G ",IF($J130&lt;0,"MISSING "&amp;-$J130&amp;"G ",""))&amp;IF($K130&gt;0,"EXTRA "&amp;$K130&amp;"S ",IF($K130&lt;0,"MISSING "&amp;-$K130&amp;"S ",""))&amp;IF($L130&gt;0,"EXTRA "&amp;$L130&amp;"B",IF($L130&lt;0,"MISSING "&amp;-$L130&amp;"B",""))))</f>
        <v>✓</v>
      </c>
      <c r="N130" s="14"/>
      <c r="O130" s="90" t="str">
        <f t="shared" ref="O130:O193" si="14">UPPER(SUBSTITUTE(SUBSTITUTE(SUBSTITUTE(TRIM(C130)," ",""),"-",""),"&amp;",""))</f>
        <v>BOXING</v>
      </c>
    </row>
    <row r="131" spans="1:15" x14ac:dyDescent="0.25">
      <c r="A131" s="72" t="s">
        <v>1242</v>
      </c>
      <c r="B131" s="13">
        <v>1979</v>
      </c>
      <c r="C131" s="72" t="s">
        <v>1132</v>
      </c>
      <c r="D131" s="91">
        <f>'Compiled Medals (ConsolidatedG)'!D124</f>
        <v>0</v>
      </c>
      <c r="E131" s="91">
        <f>'Compiled Medals (ConsolidatedG)'!E124</f>
        <v>0</v>
      </c>
      <c r="F131" s="91">
        <f>'Compiled Medals (ConsolidatedG)'!F124</f>
        <v>1</v>
      </c>
      <c r="G131" s="92">
        <v>0</v>
      </c>
      <c r="H131" s="92">
        <v>0</v>
      </c>
      <c r="I131" s="92">
        <v>1</v>
      </c>
      <c r="J131" s="93">
        <f t="shared" si="10"/>
        <v>0</v>
      </c>
      <c r="K131" s="93">
        <f t="shared" si="11"/>
        <v>0</v>
      </c>
      <c r="L131" s="93">
        <f t="shared" si="12"/>
        <v>0</v>
      </c>
      <c r="M131" s="13" t="str">
        <f t="shared" si="13"/>
        <v>✓</v>
      </c>
      <c r="N131" s="14"/>
      <c r="O131" s="90" t="str">
        <f t="shared" si="14"/>
        <v>DIVING</v>
      </c>
    </row>
    <row r="132" spans="1:15" x14ac:dyDescent="0.25">
      <c r="A132" s="72" t="s">
        <v>1242</v>
      </c>
      <c r="B132" s="13">
        <v>1979</v>
      </c>
      <c r="C132" s="72" t="s">
        <v>658</v>
      </c>
      <c r="D132" s="91">
        <f>'Compiled Medals (ConsolidatedG)'!D126</f>
        <v>0</v>
      </c>
      <c r="E132" s="91">
        <f>'Compiled Medals (ConsolidatedG)'!E126</f>
        <v>1</v>
      </c>
      <c r="F132" s="91">
        <f>'Compiled Medals (ConsolidatedG)'!F126</f>
        <v>0</v>
      </c>
      <c r="G132" s="92">
        <v>0</v>
      </c>
      <c r="H132" s="92">
        <v>1</v>
      </c>
      <c r="I132" s="92">
        <v>0</v>
      </c>
      <c r="J132" s="93">
        <f t="shared" si="10"/>
        <v>0</v>
      </c>
      <c r="K132" s="93">
        <f t="shared" si="11"/>
        <v>0</v>
      </c>
      <c r="L132" s="93">
        <f t="shared" si="12"/>
        <v>0</v>
      </c>
      <c r="M132" s="13" t="str">
        <f t="shared" si="13"/>
        <v>✓</v>
      </c>
      <c r="N132" s="14"/>
      <c r="O132" s="90" t="str">
        <f t="shared" si="14"/>
        <v>HOCKEY</v>
      </c>
    </row>
    <row r="133" spans="1:15" x14ac:dyDescent="0.25">
      <c r="A133" s="72" t="s">
        <v>1242</v>
      </c>
      <c r="B133" s="13">
        <v>1979</v>
      </c>
      <c r="C133" s="72" t="s">
        <v>717</v>
      </c>
      <c r="D133" s="91">
        <f>'Compiled Medals (ConsolidatedG)'!D127</f>
        <v>1</v>
      </c>
      <c r="E133" s="91">
        <f>'Compiled Medals (ConsolidatedG)'!E127</f>
        <v>0</v>
      </c>
      <c r="F133" s="91">
        <f>'Compiled Medals (ConsolidatedG)'!F127</f>
        <v>2</v>
      </c>
      <c r="G133" s="92">
        <v>1</v>
      </c>
      <c r="H133" s="92">
        <v>0</v>
      </c>
      <c r="I133" s="92">
        <v>2</v>
      </c>
      <c r="J133" s="93">
        <f t="shared" si="10"/>
        <v>0</v>
      </c>
      <c r="K133" s="93">
        <f t="shared" si="11"/>
        <v>0</v>
      </c>
      <c r="L133" s="93">
        <f t="shared" si="12"/>
        <v>0</v>
      </c>
      <c r="M133" s="13" t="str">
        <f t="shared" si="13"/>
        <v>✓</v>
      </c>
      <c r="N133" s="14"/>
      <c r="O133" s="90" t="str">
        <f t="shared" si="14"/>
        <v>JUDO</v>
      </c>
    </row>
    <row r="134" spans="1:15" x14ac:dyDescent="0.25">
      <c r="A134" s="72" t="s">
        <v>1242</v>
      </c>
      <c r="B134" s="13">
        <v>1979</v>
      </c>
      <c r="C134" s="72" t="s">
        <v>171</v>
      </c>
      <c r="D134" s="91">
        <f>'Compiled Medals (ConsolidatedG)'!D128</f>
        <v>0</v>
      </c>
      <c r="E134" s="91">
        <f>'Compiled Medals (ConsolidatedG)'!E128</f>
        <v>0</v>
      </c>
      <c r="F134" s="91">
        <f>'Compiled Medals (ConsolidatedG)'!F128</f>
        <v>1</v>
      </c>
      <c r="G134" s="92">
        <v>0</v>
      </c>
      <c r="H134" s="92">
        <v>0</v>
      </c>
      <c r="I134" s="92">
        <v>1</v>
      </c>
      <c r="J134" s="93">
        <f t="shared" si="10"/>
        <v>0</v>
      </c>
      <c r="K134" s="93">
        <f t="shared" si="11"/>
        <v>0</v>
      </c>
      <c r="L134" s="93">
        <f t="shared" si="12"/>
        <v>0</v>
      </c>
      <c r="M134" s="13" t="str">
        <f t="shared" si="13"/>
        <v>✓</v>
      </c>
      <c r="N134" s="14"/>
      <c r="O134" s="90" t="str">
        <f t="shared" si="14"/>
        <v>SEPAKTAKRAW</v>
      </c>
    </row>
    <row r="135" spans="1:15" x14ac:dyDescent="0.25">
      <c r="A135" s="72" t="s">
        <v>1242</v>
      </c>
      <c r="B135" s="13">
        <v>1979</v>
      </c>
      <c r="C135" s="72" t="s">
        <v>2559</v>
      </c>
      <c r="D135" s="91">
        <f>'Compiled Medals (ConsolidatedG)'!D130</f>
        <v>0</v>
      </c>
      <c r="E135" s="91">
        <f>'Compiled Medals (ConsolidatedG)'!E130</f>
        <v>0</v>
      </c>
      <c r="F135" s="91">
        <f>'Compiled Medals (ConsolidatedG)'!F130</f>
        <v>1</v>
      </c>
      <c r="G135" s="92">
        <v>0</v>
      </c>
      <c r="H135" s="92">
        <v>0</v>
      </c>
      <c r="I135" s="92">
        <v>1</v>
      </c>
      <c r="J135" s="93">
        <f t="shared" si="10"/>
        <v>0</v>
      </c>
      <c r="K135" s="93">
        <f t="shared" si="11"/>
        <v>0</v>
      </c>
      <c r="L135" s="93">
        <f t="shared" si="12"/>
        <v>0</v>
      </c>
      <c r="M135" s="13" t="str">
        <f t="shared" si="13"/>
        <v>✓</v>
      </c>
      <c r="N135" s="14"/>
      <c r="O135" s="90" t="str">
        <f t="shared" si="14"/>
        <v>SOFTBALL</v>
      </c>
    </row>
    <row r="136" spans="1:15" x14ac:dyDescent="0.25">
      <c r="A136" s="72" t="s">
        <v>1242</v>
      </c>
      <c r="B136" s="13">
        <v>1979</v>
      </c>
      <c r="C136" s="72" t="s">
        <v>25</v>
      </c>
      <c r="D136" s="91">
        <f>'Compiled Medals (ConsolidatedG)'!D131</f>
        <v>7</v>
      </c>
      <c r="E136" s="91">
        <f>'Compiled Medals (ConsolidatedG)'!E131</f>
        <v>5</v>
      </c>
      <c r="F136" s="91">
        <f>'Compiled Medals (ConsolidatedG)'!F131</f>
        <v>8</v>
      </c>
      <c r="G136" s="92">
        <v>7</v>
      </c>
      <c r="H136" s="92">
        <v>5</v>
      </c>
      <c r="I136" s="92">
        <v>8</v>
      </c>
      <c r="J136" s="93">
        <f t="shared" si="10"/>
        <v>0</v>
      </c>
      <c r="K136" s="93">
        <f t="shared" si="11"/>
        <v>0</v>
      </c>
      <c r="L136" s="93">
        <f t="shared" si="12"/>
        <v>0</v>
      </c>
      <c r="M136" s="13" t="str">
        <f t="shared" si="13"/>
        <v>✓</v>
      </c>
      <c r="N136" s="14"/>
      <c r="O136" s="90" t="str">
        <f t="shared" si="14"/>
        <v>SWIMMING</v>
      </c>
    </row>
    <row r="137" spans="1:15" x14ac:dyDescent="0.25">
      <c r="A137" s="72" t="s">
        <v>1242</v>
      </c>
      <c r="B137" s="13">
        <v>1979</v>
      </c>
      <c r="C137" s="72" t="s">
        <v>97</v>
      </c>
      <c r="D137" s="91">
        <f>'Compiled Medals (ConsolidatedG)'!D132</f>
        <v>0</v>
      </c>
      <c r="E137" s="91">
        <f>'Compiled Medals (ConsolidatedG)'!E132</f>
        <v>0</v>
      </c>
      <c r="F137" s="91">
        <f>'Compiled Medals (ConsolidatedG)'!F132</f>
        <v>4</v>
      </c>
      <c r="G137" s="92">
        <v>0</v>
      </c>
      <c r="H137" s="92">
        <v>0</v>
      </c>
      <c r="I137" s="92">
        <v>4</v>
      </c>
      <c r="J137" s="93">
        <f t="shared" si="10"/>
        <v>0</v>
      </c>
      <c r="K137" s="93">
        <f t="shared" si="11"/>
        <v>0</v>
      </c>
      <c r="L137" s="93">
        <f t="shared" si="12"/>
        <v>0</v>
      </c>
      <c r="M137" s="13" t="str">
        <f t="shared" si="13"/>
        <v>✓</v>
      </c>
      <c r="N137" s="14"/>
      <c r="O137" s="90" t="str">
        <f t="shared" si="14"/>
        <v>TABLETENNIS</v>
      </c>
    </row>
    <row r="138" spans="1:15" x14ac:dyDescent="0.25">
      <c r="A138" s="72" t="s">
        <v>1242</v>
      </c>
      <c r="B138" s="13">
        <v>1979</v>
      </c>
      <c r="C138" s="72" t="s">
        <v>1452</v>
      </c>
      <c r="D138" s="91">
        <f>'Compiled Medals (ConsolidatedG)'!D133</f>
        <v>0</v>
      </c>
      <c r="E138" s="91">
        <f>'Compiled Medals (ConsolidatedG)'!E133</f>
        <v>0</v>
      </c>
      <c r="F138" s="91">
        <f>'Compiled Medals (ConsolidatedG)'!F133</f>
        <v>1</v>
      </c>
      <c r="G138" s="92">
        <v>0</v>
      </c>
      <c r="H138" s="92">
        <v>0</v>
      </c>
      <c r="I138" s="92">
        <v>1</v>
      </c>
      <c r="J138" s="93">
        <f t="shared" si="10"/>
        <v>0</v>
      </c>
      <c r="K138" s="93">
        <f t="shared" si="11"/>
        <v>0</v>
      </c>
      <c r="L138" s="93">
        <f t="shared" si="12"/>
        <v>0</v>
      </c>
      <c r="M138" s="13" t="str">
        <f t="shared" si="13"/>
        <v>✓</v>
      </c>
      <c r="N138" s="14"/>
      <c r="O138" s="90" t="str">
        <f t="shared" si="14"/>
        <v>VOLLEYBALL</v>
      </c>
    </row>
    <row r="139" spans="1:15" x14ac:dyDescent="0.25">
      <c r="A139" s="72" t="s">
        <v>1242</v>
      </c>
      <c r="B139" s="13">
        <v>1979</v>
      </c>
      <c r="C139" s="72" t="s">
        <v>35</v>
      </c>
      <c r="D139" s="91">
        <f>'Compiled Medals (ConsolidatedG)'!D134</f>
        <v>1</v>
      </c>
      <c r="E139" s="91">
        <f>'Compiled Medals (ConsolidatedG)'!E134</f>
        <v>0</v>
      </c>
      <c r="F139" s="91">
        <f>'Compiled Medals (ConsolidatedG)'!F134</f>
        <v>0</v>
      </c>
      <c r="G139" s="92">
        <v>1</v>
      </c>
      <c r="H139" s="92">
        <v>0</v>
      </c>
      <c r="I139" s="92">
        <v>0</v>
      </c>
      <c r="J139" s="93">
        <f t="shared" si="10"/>
        <v>0</v>
      </c>
      <c r="K139" s="93">
        <f t="shared" si="11"/>
        <v>0</v>
      </c>
      <c r="L139" s="93">
        <f t="shared" si="12"/>
        <v>0</v>
      </c>
      <c r="M139" s="13" t="str">
        <f t="shared" si="13"/>
        <v>✓</v>
      </c>
      <c r="N139" s="14"/>
      <c r="O139" s="90" t="str">
        <f t="shared" si="14"/>
        <v>WATERPOLO</v>
      </c>
    </row>
    <row r="140" spans="1:15" x14ac:dyDescent="0.25">
      <c r="A140" s="72" t="s">
        <v>1242</v>
      </c>
      <c r="B140" s="13">
        <v>1981</v>
      </c>
      <c r="C140" s="72" t="s">
        <v>2429</v>
      </c>
      <c r="D140" s="91">
        <f>'Compiled Medals (ConsolidatedG)'!D136</f>
        <v>0</v>
      </c>
      <c r="E140" s="91">
        <f>'Compiled Medals (ConsolidatedG)'!E136</f>
        <v>0</v>
      </c>
      <c r="F140" s="91">
        <f>'Compiled Medals (ConsolidatedG)'!F136</f>
        <v>1</v>
      </c>
      <c r="G140" s="92">
        <v>0</v>
      </c>
      <c r="H140" s="92">
        <v>0</v>
      </c>
      <c r="I140" s="92">
        <v>1</v>
      </c>
      <c r="J140" s="93">
        <f t="shared" si="10"/>
        <v>0</v>
      </c>
      <c r="K140" s="93">
        <f t="shared" si="11"/>
        <v>0</v>
      </c>
      <c r="L140" s="93">
        <f t="shared" si="12"/>
        <v>0</v>
      </c>
      <c r="M140" s="13" t="str">
        <f t="shared" si="13"/>
        <v>✓</v>
      </c>
      <c r="N140" s="14"/>
      <c r="O140" s="90" t="str">
        <f t="shared" si="14"/>
        <v>ARCHERY</v>
      </c>
    </row>
    <row r="141" spans="1:15" x14ac:dyDescent="0.25">
      <c r="A141" s="72" t="s">
        <v>1242</v>
      </c>
      <c r="B141" s="13">
        <v>1981</v>
      </c>
      <c r="C141" s="72" t="s">
        <v>47</v>
      </c>
      <c r="D141" s="91">
        <f>'Compiled Medals (ConsolidatedG)'!D137</f>
        <v>0</v>
      </c>
      <c r="E141" s="91">
        <f>'Compiled Medals (ConsolidatedG)'!E137</f>
        <v>1</v>
      </c>
      <c r="F141" s="91">
        <f>'Compiled Medals (ConsolidatedG)'!F137</f>
        <v>6</v>
      </c>
      <c r="G141" s="92">
        <v>0</v>
      </c>
      <c r="H141" s="92">
        <v>1</v>
      </c>
      <c r="I141" s="92">
        <v>6</v>
      </c>
      <c r="J141" s="93">
        <f t="shared" si="10"/>
        <v>0</v>
      </c>
      <c r="K141" s="93">
        <f t="shared" si="11"/>
        <v>0</v>
      </c>
      <c r="L141" s="93">
        <f t="shared" si="12"/>
        <v>0</v>
      </c>
      <c r="M141" s="13" t="str">
        <f t="shared" si="13"/>
        <v>✓</v>
      </c>
      <c r="N141" s="14"/>
      <c r="O141" s="90" t="str">
        <f t="shared" si="14"/>
        <v>ATHLETICS</v>
      </c>
    </row>
    <row r="142" spans="1:15" x14ac:dyDescent="0.25">
      <c r="A142" s="72" t="s">
        <v>1242</v>
      </c>
      <c r="B142" s="13">
        <v>1981</v>
      </c>
      <c r="C142" s="72" t="s">
        <v>276</v>
      </c>
      <c r="D142" s="91">
        <f>'Compiled Medals (ConsolidatedG)'!D138</f>
        <v>0</v>
      </c>
      <c r="E142" s="91">
        <f>'Compiled Medals (ConsolidatedG)'!E138</f>
        <v>0</v>
      </c>
      <c r="F142" s="91">
        <f>'Compiled Medals (ConsolidatedG)'!F138</f>
        <v>1</v>
      </c>
      <c r="G142" s="92">
        <v>0</v>
      </c>
      <c r="H142" s="92">
        <v>0</v>
      </c>
      <c r="I142" s="92">
        <v>1</v>
      </c>
      <c r="J142" s="93">
        <f t="shared" si="10"/>
        <v>0</v>
      </c>
      <c r="K142" s="93">
        <f t="shared" si="11"/>
        <v>0</v>
      </c>
      <c r="L142" s="93">
        <f t="shared" si="12"/>
        <v>0</v>
      </c>
      <c r="M142" s="13" t="str">
        <f t="shared" si="13"/>
        <v>✓</v>
      </c>
      <c r="N142" s="14"/>
      <c r="O142" s="90" t="str">
        <f t="shared" si="14"/>
        <v>BADMINTON</v>
      </c>
    </row>
    <row r="143" spans="1:15" x14ac:dyDescent="0.25">
      <c r="A143" s="72" t="s">
        <v>1242</v>
      </c>
      <c r="B143" s="13">
        <v>1981</v>
      </c>
      <c r="C143" s="72" t="s">
        <v>150</v>
      </c>
      <c r="D143" s="91">
        <f>'Compiled Medals (ConsolidatedG)'!D139</f>
        <v>0</v>
      </c>
      <c r="E143" s="91">
        <f>'Compiled Medals (ConsolidatedG)'!E139</f>
        <v>2</v>
      </c>
      <c r="F143" s="91">
        <f>'Compiled Medals (ConsolidatedG)'!F139</f>
        <v>1</v>
      </c>
      <c r="G143" s="92">
        <v>0</v>
      </c>
      <c r="H143" s="92">
        <v>2</v>
      </c>
      <c r="I143" s="92">
        <v>1</v>
      </c>
      <c r="J143" s="93">
        <f t="shared" si="10"/>
        <v>0</v>
      </c>
      <c r="K143" s="93">
        <f t="shared" si="11"/>
        <v>0</v>
      </c>
      <c r="L143" s="93">
        <f t="shared" si="12"/>
        <v>0</v>
      </c>
      <c r="M143" s="13" t="str">
        <f t="shared" si="13"/>
        <v>✓</v>
      </c>
      <c r="N143" s="14"/>
      <c r="O143" s="90" t="str">
        <f t="shared" si="14"/>
        <v>BOWLING</v>
      </c>
    </row>
    <row r="144" spans="1:15" x14ac:dyDescent="0.25">
      <c r="A144" s="72" t="s">
        <v>1242</v>
      </c>
      <c r="B144" s="13">
        <v>1981</v>
      </c>
      <c r="C144" s="72" t="s">
        <v>74</v>
      </c>
      <c r="D144" s="91">
        <f>'Compiled Medals (ConsolidatedG)'!D140</f>
        <v>0</v>
      </c>
      <c r="E144" s="91">
        <f>'Compiled Medals (ConsolidatedG)'!E140</f>
        <v>2</v>
      </c>
      <c r="F144" s="91">
        <f>'Compiled Medals (ConsolidatedG)'!F140</f>
        <v>1</v>
      </c>
      <c r="G144" s="92">
        <v>0</v>
      </c>
      <c r="H144" s="92">
        <v>2</v>
      </c>
      <c r="I144" s="92">
        <v>1</v>
      </c>
      <c r="J144" s="93">
        <f t="shared" si="10"/>
        <v>0</v>
      </c>
      <c r="K144" s="93">
        <f t="shared" si="11"/>
        <v>0</v>
      </c>
      <c r="L144" s="93">
        <f t="shared" si="12"/>
        <v>0</v>
      </c>
      <c r="M144" s="13" t="str">
        <f t="shared" si="13"/>
        <v>✓</v>
      </c>
      <c r="N144" s="14"/>
      <c r="O144" s="90" t="str">
        <f t="shared" si="14"/>
        <v>BOXING</v>
      </c>
    </row>
    <row r="145" spans="1:15" x14ac:dyDescent="0.25">
      <c r="A145" s="72" t="s">
        <v>1242</v>
      </c>
      <c r="B145" s="13">
        <v>1981</v>
      </c>
      <c r="C145" s="72" t="s">
        <v>706</v>
      </c>
      <c r="D145" s="91">
        <f>'Compiled Medals (ConsolidatedG)'!D141</f>
        <v>0</v>
      </c>
      <c r="E145" s="91">
        <f>'Compiled Medals (ConsolidatedG)'!E141</f>
        <v>0</v>
      </c>
      <c r="F145" s="91">
        <f>'Compiled Medals (ConsolidatedG)'!F141</f>
        <v>2</v>
      </c>
      <c r="G145" s="92">
        <v>0</v>
      </c>
      <c r="H145" s="92">
        <v>0</v>
      </c>
      <c r="I145" s="92">
        <v>2</v>
      </c>
      <c r="J145" s="93">
        <f t="shared" si="10"/>
        <v>0</v>
      </c>
      <c r="K145" s="93">
        <f t="shared" si="11"/>
        <v>0</v>
      </c>
      <c r="L145" s="93">
        <f t="shared" si="12"/>
        <v>0</v>
      </c>
      <c r="M145" s="13" t="str">
        <f t="shared" si="13"/>
        <v>✓</v>
      </c>
      <c r="N145" s="14"/>
      <c r="O145" s="90" t="str">
        <f t="shared" si="14"/>
        <v>CYCLING</v>
      </c>
    </row>
    <row r="146" spans="1:15" x14ac:dyDescent="0.25">
      <c r="A146" s="72" t="s">
        <v>1242</v>
      </c>
      <c r="B146" s="13">
        <v>1981</v>
      </c>
      <c r="C146" s="72" t="s">
        <v>1132</v>
      </c>
      <c r="D146" s="91">
        <f>'Compiled Medals (ConsolidatedG)'!D142</f>
        <v>0</v>
      </c>
      <c r="E146" s="91">
        <f>'Compiled Medals (ConsolidatedG)'!E142</f>
        <v>1</v>
      </c>
      <c r="F146" s="91">
        <f>'Compiled Medals (ConsolidatedG)'!F142</f>
        <v>1</v>
      </c>
      <c r="G146" s="92">
        <v>0</v>
      </c>
      <c r="H146" s="92">
        <v>1</v>
      </c>
      <c r="I146" s="92">
        <v>1</v>
      </c>
      <c r="J146" s="93">
        <f t="shared" si="10"/>
        <v>0</v>
      </c>
      <c r="K146" s="93">
        <f t="shared" si="11"/>
        <v>0</v>
      </c>
      <c r="L146" s="93">
        <f t="shared" si="12"/>
        <v>0</v>
      </c>
      <c r="M146" s="13" t="str">
        <f t="shared" si="13"/>
        <v>✓</v>
      </c>
      <c r="N146" s="14"/>
      <c r="O146" s="90" t="str">
        <f t="shared" si="14"/>
        <v>DIVING</v>
      </c>
    </row>
    <row r="147" spans="1:15" x14ac:dyDescent="0.25">
      <c r="A147" s="72" t="s">
        <v>1242</v>
      </c>
      <c r="B147" s="13">
        <v>1981</v>
      </c>
      <c r="C147" s="72" t="s">
        <v>546</v>
      </c>
      <c r="D147" s="91">
        <f>'Compiled Medals (ConsolidatedG)'!D143</f>
        <v>0</v>
      </c>
      <c r="E147" s="91">
        <f>'Compiled Medals (ConsolidatedG)'!E143</f>
        <v>1</v>
      </c>
      <c r="F147" s="91">
        <f>'Compiled Medals (ConsolidatedG)'!F143</f>
        <v>0</v>
      </c>
      <c r="G147" s="92">
        <v>0</v>
      </c>
      <c r="H147" s="92">
        <v>1</v>
      </c>
      <c r="I147" s="92">
        <v>0</v>
      </c>
      <c r="J147" s="93">
        <f t="shared" si="10"/>
        <v>0</v>
      </c>
      <c r="K147" s="93">
        <f t="shared" si="11"/>
        <v>0</v>
      </c>
      <c r="L147" s="93">
        <f t="shared" si="12"/>
        <v>0</v>
      </c>
      <c r="M147" s="13" t="str">
        <f t="shared" si="13"/>
        <v>✓</v>
      </c>
      <c r="N147" s="14"/>
      <c r="O147" s="90" t="str">
        <f t="shared" si="14"/>
        <v>GYMNASTICS</v>
      </c>
    </row>
    <row r="148" spans="1:15" x14ac:dyDescent="0.25">
      <c r="A148" s="72" t="s">
        <v>1242</v>
      </c>
      <c r="B148" s="13">
        <v>1981</v>
      </c>
      <c r="C148" s="72" t="s">
        <v>717</v>
      </c>
      <c r="D148" s="91">
        <f>'Compiled Medals (ConsolidatedG)'!D144</f>
        <v>0</v>
      </c>
      <c r="E148" s="91">
        <f>'Compiled Medals (ConsolidatedG)'!E144</f>
        <v>3</v>
      </c>
      <c r="F148" s="91">
        <f>'Compiled Medals (ConsolidatedG)'!F144</f>
        <v>4</v>
      </c>
      <c r="G148" s="92">
        <v>0</v>
      </c>
      <c r="H148" s="92">
        <v>3</v>
      </c>
      <c r="I148" s="92">
        <v>4</v>
      </c>
      <c r="J148" s="93">
        <f t="shared" si="10"/>
        <v>0</v>
      </c>
      <c r="K148" s="93">
        <f t="shared" si="11"/>
        <v>0</v>
      </c>
      <c r="L148" s="93">
        <f t="shared" si="12"/>
        <v>0</v>
      </c>
      <c r="M148" s="13" t="str">
        <f t="shared" si="13"/>
        <v>✓</v>
      </c>
      <c r="N148" s="14"/>
      <c r="O148" s="90" t="str">
        <f t="shared" si="14"/>
        <v>JUDO</v>
      </c>
    </row>
    <row r="149" spans="1:15" x14ac:dyDescent="0.25">
      <c r="A149" s="72" t="s">
        <v>1242</v>
      </c>
      <c r="B149" s="13">
        <v>1981</v>
      </c>
      <c r="C149" s="72" t="s">
        <v>171</v>
      </c>
      <c r="D149" s="91">
        <f>'Compiled Medals (ConsolidatedG)'!D145</f>
        <v>0</v>
      </c>
      <c r="E149" s="91">
        <f>'Compiled Medals (ConsolidatedG)'!E145</f>
        <v>1</v>
      </c>
      <c r="F149" s="91">
        <f>'Compiled Medals (ConsolidatedG)'!F145</f>
        <v>1</v>
      </c>
      <c r="G149" s="92">
        <v>0</v>
      </c>
      <c r="H149" s="92">
        <v>1</v>
      </c>
      <c r="I149" s="92">
        <v>1</v>
      </c>
      <c r="J149" s="93">
        <f t="shared" si="10"/>
        <v>0</v>
      </c>
      <c r="K149" s="93">
        <f t="shared" si="11"/>
        <v>0</v>
      </c>
      <c r="L149" s="93">
        <f t="shared" si="12"/>
        <v>0</v>
      </c>
      <c r="M149" s="13" t="str">
        <f t="shared" si="13"/>
        <v>✓</v>
      </c>
      <c r="N149" s="14"/>
      <c r="O149" s="90" t="str">
        <f t="shared" si="14"/>
        <v>SEPAKTAKRAW</v>
      </c>
    </row>
    <row r="150" spans="1:15" x14ac:dyDescent="0.25">
      <c r="A150" s="72" t="s">
        <v>1242</v>
      </c>
      <c r="B150" s="13">
        <v>1981</v>
      </c>
      <c r="C150" s="72" t="s">
        <v>92</v>
      </c>
      <c r="D150" s="91">
        <f>'Compiled Medals (ConsolidatedG)'!D146</f>
        <v>2</v>
      </c>
      <c r="E150" s="91">
        <f>'Compiled Medals (ConsolidatedG)'!E146</f>
        <v>1</v>
      </c>
      <c r="F150" s="91">
        <f>'Compiled Medals (ConsolidatedG)'!F146</f>
        <v>3</v>
      </c>
      <c r="G150" s="92">
        <v>2</v>
      </c>
      <c r="H150" s="92">
        <v>1</v>
      </c>
      <c r="I150" s="92">
        <v>3</v>
      </c>
      <c r="J150" s="93">
        <f t="shared" si="10"/>
        <v>0</v>
      </c>
      <c r="K150" s="93">
        <f t="shared" si="11"/>
        <v>0</v>
      </c>
      <c r="L150" s="93">
        <f t="shared" si="12"/>
        <v>0</v>
      </c>
      <c r="M150" s="13" t="str">
        <f t="shared" si="13"/>
        <v>✓</v>
      </c>
      <c r="N150" s="14"/>
      <c r="O150" s="90" t="str">
        <f t="shared" si="14"/>
        <v>SHOOTING</v>
      </c>
    </row>
    <row r="151" spans="1:15" x14ac:dyDescent="0.25">
      <c r="A151" s="72" t="s">
        <v>1242</v>
      </c>
      <c r="B151" s="13">
        <v>1981</v>
      </c>
      <c r="C151" s="72" t="s">
        <v>2559</v>
      </c>
      <c r="D151" s="91">
        <f>'Compiled Medals (ConsolidatedG)'!D147</f>
        <v>0</v>
      </c>
      <c r="E151" s="91">
        <f>'Compiled Medals (ConsolidatedG)'!E147</f>
        <v>0</v>
      </c>
      <c r="F151" s="91">
        <f>'Compiled Medals (ConsolidatedG)'!F147</f>
        <v>2</v>
      </c>
      <c r="G151" s="92">
        <v>0</v>
      </c>
      <c r="H151" s="92">
        <v>0</v>
      </c>
      <c r="I151" s="92">
        <v>2</v>
      </c>
      <c r="J151" s="93">
        <f t="shared" si="10"/>
        <v>0</v>
      </c>
      <c r="K151" s="93">
        <f t="shared" si="11"/>
        <v>0</v>
      </c>
      <c r="L151" s="93">
        <f t="shared" si="12"/>
        <v>0</v>
      </c>
      <c r="M151" s="13" t="str">
        <f t="shared" si="13"/>
        <v>✓</v>
      </c>
      <c r="N151" s="14"/>
      <c r="O151" s="90" t="str">
        <f t="shared" si="14"/>
        <v>SOFTBALL</v>
      </c>
    </row>
    <row r="152" spans="1:15" x14ac:dyDescent="0.25">
      <c r="A152" s="72" t="s">
        <v>1242</v>
      </c>
      <c r="B152" s="13">
        <v>1981</v>
      </c>
      <c r="C152" s="72" t="s">
        <v>25</v>
      </c>
      <c r="D152" s="91">
        <f>'Compiled Medals (ConsolidatedG)'!D148</f>
        <v>8</v>
      </c>
      <c r="E152" s="91">
        <f>'Compiled Medals (ConsolidatedG)'!E148</f>
        <v>6</v>
      </c>
      <c r="F152" s="91">
        <f>'Compiled Medals (ConsolidatedG)'!F148</f>
        <v>7</v>
      </c>
      <c r="G152" s="92">
        <v>8</v>
      </c>
      <c r="H152" s="92">
        <v>6</v>
      </c>
      <c r="I152" s="92">
        <v>7</v>
      </c>
      <c r="J152" s="93">
        <f t="shared" si="10"/>
        <v>0</v>
      </c>
      <c r="K152" s="93">
        <f t="shared" si="11"/>
        <v>0</v>
      </c>
      <c r="L152" s="93">
        <f t="shared" si="12"/>
        <v>0</v>
      </c>
      <c r="M152" s="13" t="str">
        <f t="shared" si="13"/>
        <v>✓</v>
      </c>
      <c r="N152" s="14"/>
      <c r="O152" s="90" t="str">
        <f t="shared" si="14"/>
        <v>SWIMMING</v>
      </c>
    </row>
    <row r="153" spans="1:15" x14ac:dyDescent="0.25">
      <c r="A153" s="72" t="s">
        <v>1242</v>
      </c>
      <c r="B153" s="13">
        <v>1981</v>
      </c>
      <c r="C153" s="72" t="s">
        <v>97</v>
      </c>
      <c r="D153" s="91">
        <f>'Compiled Medals (ConsolidatedG)'!D149</f>
        <v>0</v>
      </c>
      <c r="E153" s="91">
        <f>'Compiled Medals (ConsolidatedG)'!E149</f>
        <v>0</v>
      </c>
      <c r="F153" s="91">
        <f>'Compiled Medals (ConsolidatedG)'!F149</f>
        <v>1</v>
      </c>
      <c r="G153" s="92">
        <v>0</v>
      </c>
      <c r="H153" s="92">
        <v>0</v>
      </c>
      <c r="I153" s="92">
        <v>1</v>
      </c>
      <c r="J153" s="93">
        <f t="shared" si="10"/>
        <v>0</v>
      </c>
      <c r="K153" s="93">
        <f t="shared" si="11"/>
        <v>0</v>
      </c>
      <c r="L153" s="93">
        <f t="shared" si="12"/>
        <v>0</v>
      </c>
      <c r="M153" s="13" t="str">
        <f t="shared" si="13"/>
        <v>✓</v>
      </c>
      <c r="N153" s="14"/>
      <c r="O153" s="90" t="str">
        <f t="shared" si="14"/>
        <v>TABLETENNIS</v>
      </c>
    </row>
    <row r="154" spans="1:15" x14ac:dyDescent="0.25">
      <c r="A154" s="72" t="s">
        <v>1242</v>
      </c>
      <c r="B154" s="13">
        <v>1981</v>
      </c>
      <c r="C154" s="72" t="s">
        <v>1300</v>
      </c>
      <c r="D154" s="91">
        <f>'Compiled Medals (ConsolidatedG)'!D150</f>
        <v>0</v>
      </c>
      <c r="E154" s="91">
        <f>'Compiled Medals (ConsolidatedG)'!E150</f>
        <v>1</v>
      </c>
      <c r="F154" s="91">
        <f>'Compiled Medals (ConsolidatedG)'!F150</f>
        <v>0</v>
      </c>
      <c r="G154" s="92">
        <v>0</v>
      </c>
      <c r="H154" s="92">
        <v>1</v>
      </c>
      <c r="I154" s="92">
        <v>0</v>
      </c>
      <c r="J154" s="93">
        <f t="shared" si="10"/>
        <v>0</v>
      </c>
      <c r="K154" s="93">
        <f t="shared" si="11"/>
        <v>0</v>
      </c>
      <c r="L154" s="93">
        <f t="shared" si="12"/>
        <v>0</v>
      </c>
      <c r="M154" s="13" t="str">
        <f t="shared" si="13"/>
        <v>✓</v>
      </c>
      <c r="N154" s="14"/>
      <c r="O154" s="90" t="str">
        <f t="shared" si="14"/>
        <v>TENNIS</v>
      </c>
    </row>
    <row r="155" spans="1:15" x14ac:dyDescent="0.25">
      <c r="A155" s="72" t="s">
        <v>1242</v>
      </c>
      <c r="B155" s="13">
        <v>1981</v>
      </c>
      <c r="C155" s="72" t="s">
        <v>1452</v>
      </c>
      <c r="D155" s="91">
        <f>'Compiled Medals (ConsolidatedG)'!D151</f>
        <v>0</v>
      </c>
      <c r="E155" s="91">
        <f>'Compiled Medals (ConsolidatedG)'!E151</f>
        <v>0</v>
      </c>
      <c r="F155" s="91">
        <f>'Compiled Medals (ConsolidatedG)'!F151</f>
        <v>1</v>
      </c>
      <c r="G155" s="92">
        <v>0</v>
      </c>
      <c r="H155" s="92">
        <v>0</v>
      </c>
      <c r="I155" s="92">
        <v>1</v>
      </c>
      <c r="J155" s="93">
        <f t="shared" si="10"/>
        <v>0</v>
      </c>
      <c r="K155" s="93">
        <f t="shared" si="11"/>
        <v>0</v>
      </c>
      <c r="L155" s="93">
        <f t="shared" si="12"/>
        <v>0</v>
      </c>
      <c r="M155" s="13" t="str">
        <f t="shared" si="13"/>
        <v>✓</v>
      </c>
      <c r="N155" s="14"/>
      <c r="O155" s="90" t="str">
        <f t="shared" si="14"/>
        <v>VOLLEYBALL</v>
      </c>
    </row>
    <row r="156" spans="1:15" x14ac:dyDescent="0.25">
      <c r="A156" s="72" t="s">
        <v>1242</v>
      </c>
      <c r="B156" s="13">
        <v>1981</v>
      </c>
      <c r="C156" s="72" t="s">
        <v>35</v>
      </c>
      <c r="D156" s="91">
        <f>'Compiled Medals (ConsolidatedG)'!D152</f>
        <v>1</v>
      </c>
      <c r="E156" s="91">
        <f>'Compiled Medals (ConsolidatedG)'!E152</f>
        <v>0</v>
      </c>
      <c r="F156" s="91">
        <f>'Compiled Medals (ConsolidatedG)'!F152</f>
        <v>0</v>
      </c>
      <c r="G156" s="92">
        <v>1</v>
      </c>
      <c r="H156" s="92">
        <v>0</v>
      </c>
      <c r="I156" s="92">
        <v>0</v>
      </c>
      <c r="J156" s="93">
        <f t="shared" si="10"/>
        <v>0</v>
      </c>
      <c r="K156" s="93">
        <f t="shared" si="11"/>
        <v>0</v>
      </c>
      <c r="L156" s="93">
        <f t="shared" si="12"/>
        <v>0</v>
      </c>
      <c r="M156" s="13" t="str">
        <f t="shared" si="13"/>
        <v>✓</v>
      </c>
      <c r="N156" s="14"/>
      <c r="O156" s="90" t="str">
        <f t="shared" si="14"/>
        <v>WATERPOLO</v>
      </c>
    </row>
    <row r="157" spans="1:15" x14ac:dyDescent="0.25">
      <c r="A157" s="72" t="s">
        <v>1242</v>
      </c>
      <c r="B157" s="13">
        <v>1981</v>
      </c>
      <c r="C157" s="72" t="s">
        <v>59</v>
      </c>
      <c r="D157" s="91">
        <f>'Compiled Medals (ConsolidatedG)'!D153</f>
        <v>1</v>
      </c>
      <c r="E157" s="91">
        <f>'Compiled Medals (ConsolidatedG)'!E153</f>
        <v>2</v>
      </c>
      <c r="F157" s="91">
        <f>'Compiled Medals (ConsolidatedG)'!F153</f>
        <v>0</v>
      </c>
      <c r="G157" s="92">
        <v>1</v>
      </c>
      <c r="H157" s="92">
        <v>2</v>
      </c>
      <c r="I157" s="92">
        <v>0</v>
      </c>
      <c r="J157" s="93">
        <f t="shared" si="10"/>
        <v>0</v>
      </c>
      <c r="K157" s="93">
        <f t="shared" si="11"/>
        <v>0</v>
      </c>
      <c r="L157" s="93">
        <f t="shared" si="12"/>
        <v>0</v>
      </c>
      <c r="M157" s="13" t="str">
        <f t="shared" si="13"/>
        <v>✓</v>
      </c>
      <c r="N157" s="14"/>
      <c r="O157" s="90" t="str">
        <f t="shared" si="14"/>
        <v>WEIGHTLIFTING</v>
      </c>
    </row>
    <row r="158" spans="1:15" x14ac:dyDescent="0.25">
      <c r="A158" s="72" t="s">
        <v>1242</v>
      </c>
      <c r="B158" s="13">
        <v>1983</v>
      </c>
      <c r="C158" s="72" t="s">
        <v>2429</v>
      </c>
      <c r="D158" s="91">
        <f>'Compiled Medals (ConsolidatedG)'!D154</f>
        <v>2</v>
      </c>
      <c r="E158" s="91">
        <f>'Compiled Medals (ConsolidatedG)'!E154</f>
        <v>1</v>
      </c>
      <c r="F158" s="91">
        <f>'Compiled Medals (ConsolidatedG)'!F154</f>
        <v>1</v>
      </c>
      <c r="G158" s="92">
        <v>2</v>
      </c>
      <c r="H158" s="92">
        <v>1</v>
      </c>
      <c r="I158" s="92">
        <v>1</v>
      </c>
      <c r="J158" s="93">
        <f t="shared" si="10"/>
        <v>0</v>
      </c>
      <c r="K158" s="93">
        <f t="shared" si="11"/>
        <v>0</v>
      </c>
      <c r="L158" s="93">
        <f t="shared" si="12"/>
        <v>0</v>
      </c>
      <c r="M158" s="13" t="str">
        <f t="shared" si="13"/>
        <v>✓</v>
      </c>
      <c r="N158" s="14"/>
      <c r="O158" s="90" t="str">
        <f t="shared" si="14"/>
        <v>ARCHERY</v>
      </c>
    </row>
    <row r="159" spans="1:15" x14ac:dyDescent="0.25">
      <c r="A159" s="72" t="s">
        <v>1242</v>
      </c>
      <c r="B159" s="13">
        <v>1983</v>
      </c>
      <c r="C159" s="72" t="s">
        <v>47</v>
      </c>
      <c r="D159" s="91">
        <f>'Compiled Medals (ConsolidatedG)'!D155</f>
        <v>1</v>
      </c>
      <c r="E159" s="91">
        <f>'Compiled Medals (ConsolidatedG)'!E155</f>
        <v>2</v>
      </c>
      <c r="F159" s="91">
        <f>'Compiled Medals (ConsolidatedG)'!F155</f>
        <v>7</v>
      </c>
      <c r="G159" s="92">
        <v>1</v>
      </c>
      <c r="H159" s="92">
        <v>2</v>
      </c>
      <c r="I159" s="92">
        <v>7</v>
      </c>
      <c r="J159" s="93">
        <f t="shared" si="10"/>
        <v>0</v>
      </c>
      <c r="K159" s="93">
        <f t="shared" si="11"/>
        <v>0</v>
      </c>
      <c r="L159" s="93">
        <f t="shared" si="12"/>
        <v>0</v>
      </c>
      <c r="M159" s="13" t="str">
        <f t="shared" si="13"/>
        <v>✓</v>
      </c>
      <c r="N159" s="14"/>
      <c r="O159" s="90" t="str">
        <f t="shared" si="14"/>
        <v>ATHLETICS</v>
      </c>
    </row>
    <row r="160" spans="1:15" x14ac:dyDescent="0.25">
      <c r="A160" s="72" t="s">
        <v>1242</v>
      </c>
      <c r="B160" s="13">
        <v>1983</v>
      </c>
      <c r="C160" s="72" t="s">
        <v>276</v>
      </c>
      <c r="D160" s="91">
        <f>'Compiled Medals (ConsolidatedG)'!D156</f>
        <v>1</v>
      </c>
      <c r="E160" s="91">
        <f>'Compiled Medals (ConsolidatedG)'!E156</f>
        <v>0</v>
      </c>
      <c r="F160" s="91">
        <f>'Compiled Medals (ConsolidatedG)'!F156</f>
        <v>3</v>
      </c>
      <c r="G160" s="92">
        <v>1</v>
      </c>
      <c r="H160" s="92">
        <v>0</v>
      </c>
      <c r="I160" s="92">
        <v>3</v>
      </c>
      <c r="J160" s="93">
        <f t="shared" si="10"/>
        <v>0</v>
      </c>
      <c r="K160" s="93">
        <f t="shared" si="11"/>
        <v>0</v>
      </c>
      <c r="L160" s="93">
        <f t="shared" si="12"/>
        <v>0</v>
      </c>
      <c r="M160" s="13" t="str">
        <f t="shared" si="13"/>
        <v>✓</v>
      </c>
      <c r="N160" s="14"/>
      <c r="O160" s="90" t="str">
        <f t="shared" si="14"/>
        <v>BADMINTON</v>
      </c>
    </row>
    <row r="161" spans="1:15" x14ac:dyDescent="0.25">
      <c r="A161" s="72" t="s">
        <v>1242</v>
      </c>
      <c r="B161" s="13">
        <v>1983</v>
      </c>
      <c r="C161" s="72" t="s">
        <v>621</v>
      </c>
      <c r="D161" s="91">
        <f>'Compiled Medals (ConsolidatedG)'!D157</f>
        <v>0</v>
      </c>
      <c r="E161" s="91">
        <f>'Compiled Medals (ConsolidatedG)'!E157</f>
        <v>0</v>
      </c>
      <c r="F161" s="91">
        <f>'Compiled Medals (ConsolidatedG)'!F157</f>
        <v>1</v>
      </c>
      <c r="G161" s="92">
        <v>0</v>
      </c>
      <c r="H161" s="92">
        <v>0</v>
      </c>
      <c r="I161" s="92">
        <v>1</v>
      </c>
      <c r="J161" s="93">
        <f t="shared" si="10"/>
        <v>0</v>
      </c>
      <c r="K161" s="93">
        <f t="shared" si="11"/>
        <v>0</v>
      </c>
      <c r="L161" s="93">
        <f t="shared" si="12"/>
        <v>0</v>
      </c>
      <c r="M161" s="13" t="str">
        <f t="shared" si="13"/>
        <v>✓</v>
      </c>
      <c r="N161" s="14"/>
      <c r="O161" s="90" t="str">
        <f t="shared" si="14"/>
        <v>BASKETBALL</v>
      </c>
    </row>
    <row r="162" spans="1:15" x14ac:dyDescent="0.25">
      <c r="A162" s="72" t="s">
        <v>1242</v>
      </c>
      <c r="B162" s="13">
        <v>1983</v>
      </c>
      <c r="C162" s="72" t="s">
        <v>150</v>
      </c>
      <c r="D162" s="91">
        <f>'Compiled Medals (ConsolidatedG)'!D158</f>
        <v>8</v>
      </c>
      <c r="E162" s="91">
        <f>'Compiled Medals (ConsolidatedG)'!E158</f>
        <v>1</v>
      </c>
      <c r="F162" s="91">
        <f>'Compiled Medals (ConsolidatedG)'!F158</f>
        <v>3</v>
      </c>
      <c r="G162" s="92">
        <v>8</v>
      </c>
      <c r="H162" s="92">
        <v>1</v>
      </c>
      <c r="I162" s="92">
        <v>3</v>
      </c>
      <c r="J162" s="93">
        <f t="shared" si="10"/>
        <v>0</v>
      </c>
      <c r="K162" s="93">
        <f t="shared" si="11"/>
        <v>0</v>
      </c>
      <c r="L162" s="93">
        <f t="shared" si="12"/>
        <v>0</v>
      </c>
      <c r="M162" s="13" t="str">
        <f t="shared" si="13"/>
        <v>✓</v>
      </c>
      <c r="N162" s="14"/>
      <c r="O162" s="90" t="str">
        <f t="shared" si="14"/>
        <v>BOWLING</v>
      </c>
    </row>
    <row r="163" spans="1:15" x14ac:dyDescent="0.25">
      <c r="A163" s="72" t="s">
        <v>1242</v>
      </c>
      <c r="B163" s="13">
        <v>1983</v>
      </c>
      <c r="C163" s="72" t="s">
        <v>74</v>
      </c>
      <c r="D163" s="91">
        <f>'Compiled Medals (ConsolidatedG)'!D159</f>
        <v>0</v>
      </c>
      <c r="E163" s="91">
        <f>'Compiled Medals (ConsolidatedG)'!E159</f>
        <v>4</v>
      </c>
      <c r="F163" s="91">
        <f>'Compiled Medals (ConsolidatedG)'!F159</f>
        <v>4</v>
      </c>
      <c r="G163" s="92">
        <v>0</v>
      </c>
      <c r="H163" s="92">
        <v>4</v>
      </c>
      <c r="I163" s="92">
        <v>4</v>
      </c>
      <c r="J163" s="93">
        <f t="shared" si="10"/>
        <v>0</v>
      </c>
      <c r="K163" s="93">
        <f t="shared" si="11"/>
        <v>0</v>
      </c>
      <c r="L163" s="93">
        <f t="shared" si="12"/>
        <v>0</v>
      </c>
      <c r="M163" s="13" t="str">
        <f t="shared" si="13"/>
        <v>✓</v>
      </c>
      <c r="N163" s="14"/>
      <c r="O163" s="90" t="str">
        <f t="shared" si="14"/>
        <v>BOXING</v>
      </c>
    </row>
    <row r="164" spans="1:15" x14ac:dyDescent="0.25">
      <c r="A164" s="72" t="s">
        <v>1242</v>
      </c>
      <c r="B164" s="13">
        <v>1983</v>
      </c>
      <c r="C164" s="72" t="s">
        <v>1132</v>
      </c>
      <c r="D164" s="91">
        <f>'Compiled Medals (ConsolidatedG)'!D160</f>
        <v>0</v>
      </c>
      <c r="E164" s="91">
        <f>'Compiled Medals (ConsolidatedG)'!E160</f>
        <v>0</v>
      </c>
      <c r="F164" s="91">
        <f>'Compiled Medals (ConsolidatedG)'!F160</f>
        <v>2</v>
      </c>
      <c r="G164" s="92">
        <v>0</v>
      </c>
      <c r="H164" s="92">
        <v>0</v>
      </c>
      <c r="I164" s="92">
        <v>2</v>
      </c>
      <c r="J164" s="93">
        <f t="shared" si="10"/>
        <v>0</v>
      </c>
      <c r="K164" s="93">
        <f t="shared" si="11"/>
        <v>0</v>
      </c>
      <c r="L164" s="93">
        <f t="shared" si="12"/>
        <v>0</v>
      </c>
      <c r="M164" s="13" t="str">
        <f t="shared" si="13"/>
        <v>✓</v>
      </c>
      <c r="N164" s="14"/>
      <c r="O164" s="90" t="str">
        <f t="shared" si="14"/>
        <v>DIVING</v>
      </c>
    </row>
    <row r="165" spans="1:15" x14ac:dyDescent="0.25">
      <c r="A165" s="72" t="s">
        <v>1242</v>
      </c>
      <c r="B165" s="13">
        <v>1983</v>
      </c>
      <c r="C165" s="72" t="s">
        <v>1162</v>
      </c>
      <c r="D165" s="91">
        <f>'Compiled Medals (ConsolidatedG)'!D161</f>
        <v>2</v>
      </c>
      <c r="E165" s="91">
        <f>'Compiled Medals (ConsolidatedG)'!E161</f>
        <v>0</v>
      </c>
      <c r="F165" s="91">
        <f>'Compiled Medals (ConsolidatedG)'!F161</f>
        <v>1</v>
      </c>
      <c r="G165" s="92">
        <v>2</v>
      </c>
      <c r="H165" s="92">
        <v>0</v>
      </c>
      <c r="I165" s="92">
        <v>1</v>
      </c>
      <c r="J165" s="93">
        <f t="shared" si="10"/>
        <v>0</v>
      </c>
      <c r="K165" s="93">
        <f t="shared" si="11"/>
        <v>0</v>
      </c>
      <c r="L165" s="93">
        <f t="shared" si="12"/>
        <v>0</v>
      </c>
      <c r="M165" s="13" t="str">
        <f t="shared" si="13"/>
        <v>✓</v>
      </c>
      <c r="N165" s="14"/>
      <c r="O165" s="90" t="str">
        <f t="shared" si="14"/>
        <v>EQUESTRIAN</v>
      </c>
    </row>
    <row r="166" spans="1:15" x14ac:dyDescent="0.25">
      <c r="A166" s="72" t="s">
        <v>1242</v>
      </c>
      <c r="B166" s="13">
        <v>1983</v>
      </c>
      <c r="C166" s="72" t="s">
        <v>615</v>
      </c>
      <c r="D166" s="91">
        <f>'Compiled Medals (ConsolidatedG)'!D162</f>
        <v>0</v>
      </c>
      <c r="E166" s="91">
        <f>'Compiled Medals (ConsolidatedG)'!E162</f>
        <v>1</v>
      </c>
      <c r="F166" s="91">
        <f>'Compiled Medals (ConsolidatedG)'!F162</f>
        <v>0</v>
      </c>
      <c r="G166" s="92">
        <v>0</v>
      </c>
      <c r="H166" s="92">
        <v>1</v>
      </c>
      <c r="I166" s="92">
        <v>0</v>
      </c>
      <c r="J166" s="93">
        <f t="shared" si="10"/>
        <v>0</v>
      </c>
      <c r="K166" s="93">
        <f t="shared" si="11"/>
        <v>0</v>
      </c>
      <c r="L166" s="93">
        <f t="shared" si="12"/>
        <v>0</v>
      </c>
      <c r="M166" s="13" t="str">
        <f t="shared" si="13"/>
        <v>✓</v>
      </c>
      <c r="N166" s="14"/>
      <c r="O166" s="90" t="str">
        <f t="shared" si="14"/>
        <v>FOOTBALL</v>
      </c>
    </row>
    <row r="167" spans="1:15" x14ac:dyDescent="0.25">
      <c r="A167" s="72" t="s">
        <v>1242</v>
      </c>
      <c r="B167" s="13">
        <v>1983</v>
      </c>
      <c r="C167" s="72" t="s">
        <v>658</v>
      </c>
      <c r="D167" s="91">
        <f>'Compiled Medals (ConsolidatedG)'!D163</f>
        <v>0</v>
      </c>
      <c r="E167" s="91">
        <f>'Compiled Medals (ConsolidatedG)'!E163</f>
        <v>2</v>
      </c>
      <c r="F167" s="91">
        <f>'Compiled Medals (ConsolidatedG)'!F163</f>
        <v>0</v>
      </c>
      <c r="G167" s="92">
        <v>0</v>
      </c>
      <c r="H167" s="92">
        <v>2</v>
      </c>
      <c r="I167" s="92">
        <v>0</v>
      </c>
      <c r="J167" s="93">
        <f t="shared" si="10"/>
        <v>0</v>
      </c>
      <c r="K167" s="93">
        <f t="shared" si="11"/>
        <v>0</v>
      </c>
      <c r="L167" s="93">
        <f t="shared" si="12"/>
        <v>0</v>
      </c>
      <c r="M167" s="13" t="str">
        <f t="shared" si="13"/>
        <v>✓</v>
      </c>
      <c r="N167" s="14"/>
      <c r="O167" s="90" t="str">
        <f t="shared" si="14"/>
        <v>HOCKEY</v>
      </c>
    </row>
    <row r="168" spans="1:15" x14ac:dyDescent="0.25">
      <c r="A168" s="72" t="s">
        <v>1242</v>
      </c>
      <c r="B168" s="13">
        <v>1983</v>
      </c>
      <c r="C168" s="72" t="s">
        <v>717</v>
      </c>
      <c r="D168" s="91">
        <f>'Compiled Medals (ConsolidatedG)'!D164</f>
        <v>0</v>
      </c>
      <c r="E168" s="91">
        <f>'Compiled Medals (ConsolidatedG)'!E164</f>
        <v>3</v>
      </c>
      <c r="F168" s="91">
        <f>'Compiled Medals (ConsolidatedG)'!F164</f>
        <v>7</v>
      </c>
      <c r="G168" s="92">
        <v>0</v>
      </c>
      <c r="H168" s="92">
        <v>3</v>
      </c>
      <c r="I168" s="92">
        <v>7</v>
      </c>
      <c r="J168" s="93">
        <f t="shared" si="10"/>
        <v>0</v>
      </c>
      <c r="K168" s="93">
        <f t="shared" si="11"/>
        <v>0</v>
      </c>
      <c r="L168" s="93">
        <f t="shared" si="12"/>
        <v>0</v>
      </c>
      <c r="M168" s="13" t="str">
        <f t="shared" si="13"/>
        <v>✓</v>
      </c>
      <c r="N168" s="14"/>
      <c r="O168" s="90" t="str">
        <f t="shared" si="14"/>
        <v>JUDO</v>
      </c>
    </row>
    <row r="169" spans="1:15" x14ac:dyDescent="0.25">
      <c r="A169" s="72" t="s">
        <v>1242</v>
      </c>
      <c r="B169" s="13">
        <v>1983</v>
      </c>
      <c r="C169" s="72" t="s">
        <v>130</v>
      </c>
      <c r="D169" s="91">
        <f>'Compiled Medals (ConsolidatedG)'!D165</f>
        <v>4</v>
      </c>
      <c r="E169" s="91">
        <f>'Compiled Medals (ConsolidatedG)'!E165</f>
        <v>1</v>
      </c>
      <c r="F169" s="91">
        <f>'Compiled Medals (ConsolidatedG)'!F165</f>
        <v>1</v>
      </c>
      <c r="G169" s="92">
        <v>4</v>
      </c>
      <c r="H169" s="92">
        <v>1</v>
      </c>
      <c r="I169" s="92">
        <v>1</v>
      </c>
      <c r="J169" s="93">
        <f t="shared" si="10"/>
        <v>0</v>
      </c>
      <c r="K169" s="93">
        <f t="shared" si="11"/>
        <v>0</v>
      </c>
      <c r="L169" s="93">
        <f t="shared" si="12"/>
        <v>0</v>
      </c>
      <c r="M169" s="13" t="str">
        <f t="shared" si="13"/>
        <v>✓</v>
      </c>
      <c r="N169" s="14"/>
      <c r="O169" s="90" t="str">
        <f t="shared" si="14"/>
        <v>SAILING</v>
      </c>
    </row>
    <row r="170" spans="1:15" x14ac:dyDescent="0.25">
      <c r="A170" s="72" t="s">
        <v>1242</v>
      </c>
      <c r="B170" s="13">
        <v>1983</v>
      </c>
      <c r="C170" s="72" t="s">
        <v>171</v>
      </c>
      <c r="D170" s="91">
        <f>'Compiled Medals (ConsolidatedG)'!D166</f>
        <v>0</v>
      </c>
      <c r="E170" s="91">
        <f>'Compiled Medals (ConsolidatedG)'!E166</f>
        <v>0</v>
      </c>
      <c r="F170" s="91">
        <f>'Compiled Medals (ConsolidatedG)'!F166</f>
        <v>1</v>
      </c>
      <c r="G170" s="92">
        <v>0</v>
      </c>
      <c r="H170" s="92">
        <v>0</v>
      </c>
      <c r="I170" s="92">
        <v>1</v>
      </c>
      <c r="J170" s="93">
        <f t="shared" si="10"/>
        <v>0</v>
      </c>
      <c r="K170" s="93">
        <f t="shared" si="11"/>
        <v>0</v>
      </c>
      <c r="L170" s="93">
        <f t="shared" si="12"/>
        <v>0</v>
      </c>
      <c r="M170" s="13" t="str">
        <f t="shared" si="13"/>
        <v>✓</v>
      </c>
      <c r="N170" s="14"/>
      <c r="O170" s="90" t="str">
        <f t="shared" si="14"/>
        <v>SEPAKTAKRAW</v>
      </c>
    </row>
    <row r="171" spans="1:15" x14ac:dyDescent="0.25">
      <c r="A171" s="72" t="s">
        <v>1242</v>
      </c>
      <c r="B171" s="13">
        <v>1983</v>
      </c>
      <c r="C171" s="72" t="s">
        <v>92</v>
      </c>
      <c r="D171" s="91">
        <f>'Compiled Medals (ConsolidatedG)'!D167</f>
        <v>2</v>
      </c>
      <c r="E171" s="91">
        <f>'Compiled Medals (ConsolidatedG)'!E167</f>
        <v>3</v>
      </c>
      <c r="F171" s="91">
        <f>'Compiled Medals (ConsolidatedG)'!F167</f>
        <v>7</v>
      </c>
      <c r="G171" s="92">
        <v>2</v>
      </c>
      <c r="H171" s="92">
        <v>3</v>
      </c>
      <c r="I171" s="92">
        <v>7</v>
      </c>
      <c r="J171" s="93">
        <f t="shared" si="10"/>
        <v>0</v>
      </c>
      <c r="K171" s="93">
        <f t="shared" si="11"/>
        <v>0</v>
      </c>
      <c r="L171" s="93">
        <f t="shared" si="12"/>
        <v>0</v>
      </c>
      <c r="M171" s="13" t="str">
        <f t="shared" si="13"/>
        <v>✓</v>
      </c>
      <c r="N171" s="14"/>
      <c r="O171" s="90" t="str">
        <f t="shared" si="14"/>
        <v>SHOOTING</v>
      </c>
    </row>
    <row r="172" spans="1:15" x14ac:dyDescent="0.25">
      <c r="A172" s="72" t="s">
        <v>1242</v>
      </c>
      <c r="B172" s="13">
        <v>1983</v>
      </c>
      <c r="C172" s="72" t="s">
        <v>25</v>
      </c>
      <c r="D172" s="91">
        <f>'Compiled Medals (ConsolidatedG)'!D168</f>
        <v>15</v>
      </c>
      <c r="E172" s="91">
        <f>'Compiled Medals (ConsolidatedG)'!E168</f>
        <v>12</v>
      </c>
      <c r="F172" s="91">
        <f>'Compiled Medals (ConsolidatedG)'!F168</f>
        <v>5</v>
      </c>
      <c r="G172" s="92">
        <v>15</v>
      </c>
      <c r="H172" s="92">
        <v>12</v>
      </c>
      <c r="I172" s="92">
        <v>5</v>
      </c>
      <c r="J172" s="93">
        <f t="shared" si="10"/>
        <v>0</v>
      </c>
      <c r="K172" s="93">
        <f t="shared" si="11"/>
        <v>0</v>
      </c>
      <c r="L172" s="93">
        <f t="shared" si="12"/>
        <v>0</v>
      </c>
      <c r="M172" s="13" t="str">
        <f t="shared" si="13"/>
        <v>✓</v>
      </c>
      <c r="N172" s="14"/>
      <c r="O172" s="90" t="str">
        <f t="shared" si="14"/>
        <v>SWIMMING</v>
      </c>
    </row>
    <row r="173" spans="1:15" x14ac:dyDescent="0.25">
      <c r="A173" s="72" t="s">
        <v>1242</v>
      </c>
      <c r="B173" s="13">
        <v>1983</v>
      </c>
      <c r="C173" s="72" t="s">
        <v>97</v>
      </c>
      <c r="D173" s="91">
        <f>'Compiled Medals (ConsolidatedG)'!D169</f>
        <v>0</v>
      </c>
      <c r="E173" s="91">
        <f>'Compiled Medals (ConsolidatedG)'!E169</f>
        <v>0</v>
      </c>
      <c r="F173" s="91">
        <f>'Compiled Medals (ConsolidatedG)'!F169</f>
        <v>5</v>
      </c>
      <c r="G173" s="92">
        <v>0</v>
      </c>
      <c r="H173" s="92">
        <v>0</v>
      </c>
      <c r="I173" s="92">
        <v>5</v>
      </c>
      <c r="J173" s="93">
        <f t="shared" si="10"/>
        <v>0</v>
      </c>
      <c r="K173" s="93">
        <f t="shared" si="11"/>
        <v>0</v>
      </c>
      <c r="L173" s="93">
        <f t="shared" si="12"/>
        <v>0</v>
      </c>
      <c r="M173" s="13" t="str">
        <f t="shared" si="13"/>
        <v>✓</v>
      </c>
      <c r="N173" s="14"/>
      <c r="O173" s="90" t="str">
        <f t="shared" si="14"/>
        <v>TABLETENNIS</v>
      </c>
    </row>
    <row r="174" spans="1:15" x14ac:dyDescent="0.25">
      <c r="A174" s="72" t="s">
        <v>1242</v>
      </c>
      <c r="B174" s="13">
        <v>1983</v>
      </c>
      <c r="C174" s="72" t="s">
        <v>1300</v>
      </c>
      <c r="D174" s="91">
        <f>'Compiled Medals (ConsolidatedG)'!D170</f>
        <v>0</v>
      </c>
      <c r="E174" s="91">
        <f>'Compiled Medals (ConsolidatedG)'!E170</f>
        <v>1</v>
      </c>
      <c r="F174" s="91">
        <f>'Compiled Medals (ConsolidatedG)'!F170</f>
        <v>0</v>
      </c>
      <c r="G174" s="92">
        <v>0</v>
      </c>
      <c r="H174" s="92">
        <v>1</v>
      </c>
      <c r="I174" s="92">
        <v>0</v>
      </c>
      <c r="J174" s="93">
        <f t="shared" si="10"/>
        <v>0</v>
      </c>
      <c r="K174" s="93">
        <f t="shared" si="11"/>
        <v>0</v>
      </c>
      <c r="L174" s="93">
        <f t="shared" si="12"/>
        <v>0</v>
      </c>
      <c r="M174" s="13" t="str">
        <f t="shared" si="13"/>
        <v>✓</v>
      </c>
      <c r="N174" s="14"/>
      <c r="O174" s="90" t="str">
        <f t="shared" si="14"/>
        <v>TENNIS</v>
      </c>
    </row>
    <row r="175" spans="1:15" x14ac:dyDescent="0.25">
      <c r="A175" s="72" t="s">
        <v>1242</v>
      </c>
      <c r="B175" s="13">
        <v>1983</v>
      </c>
      <c r="C175" s="72" t="s">
        <v>35</v>
      </c>
      <c r="D175" s="91">
        <f>'Compiled Medals (ConsolidatedG)'!D171</f>
        <v>1</v>
      </c>
      <c r="E175" s="91">
        <f>'Compiled Medals (ConsolidatedG)'!E171</f>
        <v>0</v>
      </c>
      <c r="F175" s="91">
        <f>'Compiled Medals (ConsolidatedG)'!F171</f>
        <v>0</v>
      </c>
      <c r="G175" s="92">
        <v>1</v>
      </c>
      <c r="H175" s="92">
        <v>0</v>
      </c>
      <c r="I175" s="92">
        <v>0</v>
      </c>
      <c r="J175" s="93">
        <f t="shared" si="10"/>
        <v>0</v>
      </c>
      <c r="K175" s="93">
        <f t="shared" si="11"/>
        <v>0</v>
      </c>
      <c r="L175" s="93">
        <f t="shared" si="12"/>
        <v>0</v>
      </c>
      <c r="M175" s="13" t="str">
        <f t="shared" si="13"/>
        <v>✓</v>
      </c>
      <c r="N175" s="14"/>
      <c r="O175" s="90" t="str">
        <f t="shared" si="14"/>
        <v>WATERPOLO</v>
      </c>
    </row>
    <row r="176" spans="1:15" x14ac:dyDescent="0.25">
      <c r="A176" s="72" t="s">
        <v>1242</v>
      </c>
      <c r="B176" s="13">
        <v>1983</v>
      </c>
      <c r="C176" s="72" t="s">
        <v>2896</v>
      </c>
      <c r="D176" s="91">
        <f>'Compiled Medals (ConsolidatedG)'!D172</f>
        <v>0</v>
      </c>
      <c r="E176" s="91">
        <f>'Compiled Medals (ConsolidatedG)'!E172</f>
        <v>2</v>
      </c>
      <c r="F176" s="91">
        <f>'Compiled Medals (ConsolidatedG)'!F172</f>
        <v>1</v>
      </c>
      <c r="G176" s="92">
        <v>0</v>
      </c>
      <c r="H176" s="92">
        <v>2</v>
      </c>
      <c r="I176" s="92">
        <v>1</v>
      </c>
      <c r="J176" s="93">
        <f t="shared" si="10"/>
        <v>0</v>
      </c>
      <c r="K176" s="93">
        <f t="shared" si="11"/>
        <v>0</v>
      </c>
      <c r="L176" s="93">
        <f t="shared" si="12"/>
        <v>0</v>
      </c>
      <c r="M176" s="13" t="str">
        <f t="shared" si="13"/>
        <v>✓</v>
      </c>
      <c r="N176" s="14"/>
      <c r="O176" s="90" t="str">
        <f t="shared" si="14"/>
        <v>WATERSKIWAKEBOARD</v>
      </c>
    </row>
    <row r="177" spans="1:15" x14ac:dyDescent="0.25">
      <c r="A177" s="72" t="s">
        <v>1242</v>
      </c>
      <c r="B177" s="13">
        <v>1983</v>
      </c>
      <c r="C177" s="72" t="s">
        <v>59</v>
      </c>
      <c r="D177" s="91">
        <f>'Compiled Medals (ConsolidatedG)'!D173</f>
        <v>2</v>
      </c>
      <c r="E177" s="91">
        <f>'Compiled Medals (ConsolidatedG)'!E173</f>
        <v>5</v>
      </c>
      <c r="F177" s="91">
        <f>'Compiled Medals (ConsolidatedG)'!F173</f>
        <v>9</v>
      </c>
      <c r="G177" s="92">
        <v>2</v>
      </c>
      <c r="H177" s="92">
        <v>5</v>
      </c>
      <c r="I177" s="92">
        <v>9</v>
      </c>
      <c r="J177" s="93">
        <f t="shared" si="10"/>
        <v>0</v>
      </c>
      <c r="K177" s="93">
        <f t="shared" si="11"/>
        <v>0</v>
      </c>
      <c r="L177" s="93">
        <f t="shared" si="12"/>
        <v>0</v>
      </c>
      <c r="M177" s="13" t="str">
        <f t="shared" si="13"/>
        <v>✓</v>
      </c>
      <c r="N177" s="14"/>
      <c r="O177" s="90" t="str">
        <f t="shared" si="14"/>
        <v>WEIGHTLIFTING</v>
      </c>
    </row>
    <row r="178" spans="1:15" x14ac:dyDescent="0.25">
      <c r="A178" s="72" t="s">
        <v>1242</v>
      </c>
      <c r="B178" s="13">
        <v>1985</v>
      </c>
      <c r="C178" s="72" t="s">
        <v>2429</v>
      </c>
      <c r="D178" s="91">
        <f>'Compiled Medals (ConsolidatedG)'!D174</f>
        <v>0</v>
      </c>
      <c r="E178" s="91">
        <f>'Compiled Medals (ConsolidatedG)'!E174</f>
        <v>0</v>
      </c>
      <c r="F178" s="91">
        <f>'Compiled Medals (ConsolidatedG)'!F174</f>
        <v>1</v>
      </c>
      <c r="G178" s="92">
        <v>0</v>
      </c>
      <c r="H178" s="92">
        <v>0</v>
      </c>
      <c r="I178" s="92">
        <v>1</v>
      </c>
      <c r="J178" s="93">
        <f t="shared" si="10"/>
        <v>0</v>
      </c>
      <c r="K178" s="93">
        <f t="shared" si="11"/>
        <v>0</v>
      </c>
      <c r="L178" s="93">
        <f t="shared" si="12"/>
        <v>0</v>
      </c>
      <c r="M178" s="13" t="str">
        <f t="shared" si="13"/>
        <v>✓</v>
      </c>
      <c r="N178" s="14"/>
      <c r="O178" s="90" t="str">
        <f t="shared" si="14"/>
        <v>ARCHERY</v>
      </c>
    </row>
    <row r="179" spans="1:15" x14ac:dyDescent="0.25">
      <c r="A179" s="72" t="s">
        <v>1242</v>
      </c>
      <c r="B179" s="13">
        <v>1985</v>
      </c>
      <c r="C179" s="72" t="s">
        <v>47</v>
      </c>
      <c r="D179" s="91">
        <f>'Compiled Medals (ConsolidatedG)'!D175</f>
        <v>0</v>
      </c>
      <c r="E179" s="91">
        <f>'Compiled Medals (ConsolidatedG)'!E175</f>
        <v>0</v>
      </c>
      <c r="F179" s="91">
        <f>'Compiled Medals (ConsolidatedG)'!F175</f>
        <v>2</v>
      </c>
      <c r="G179" s="92">
        <v>0</v>
      </c>
      <c r="H179" s="92">
        <v>0</v>
      </c>
      <c r="I179" s="92">
        <v>2</v>
      </c>
      <c r="J179" s="93">
        <f t="shared" si="10"/>
        <v>0</v>
      </c>
      <c r="K179" s="93">
        <f t="shared" si="11"/>
        <v>0</v>
      </c>
      <c r="L179" s="93">
        <f t="shared" si="12"/>
        <v>0</v>
      </c>
      <c r="M179" s="13" t="str">
        <f t="shared" si="13"/>
        <v>✓</v>
      </c>
      <c r="N179" s="14"/>
      <c r="O179" s="90" t="str">
        <f t="shared" si="14"/>
        <v>ATHLETICS</v>
      </c>
    </row>
    <row r="180" spans="1:15" x14ac:dyDescent="0.25">
      <c r="A180" s="72" t="s">
        <v>1242</v>
      </c>
      <c r="B180" s="13">
        <v>1985</v>
      </c>
      <c r="C180" s="72" t="s">
        <v>276</v>
      </c>
      <c r="D180" s="91">
        <f>'Compiled Medals (ConsolidatedG)'!D176</f>
        <v>0</v>
      </c>
      <c r="E180" s="91">
        <f>'Compiled Medals (ConsolidatedG)'!E176</f>
        <v>0</v>
      </c>
      <c r="F180" s="91">
        <f>'Compiled Medals (ConsolidatedG)'!F176</f>
        <v>2</v>
      </c>
      <c r="G180" s="92">
        <v>0</v>
      </c>
      <c r="H180" s="92">
        <v>0</v>
      </c>
      <c r="I180" s="92">
        <v>2</v>
      </c>
      <c r="J180" s="93">
        <f t="shared" si="10"/>
        <v>0</v>
      </c>
      <c r="K180" s="93">
        <f t="shared" si="11"/>
        <v>0</v>
      </c>
      <c r="L180" s="93">
        <f t="shared" si="12"/>
        <v>0</v>
      </c>
      <c r="M180" s="13" t="str">
        <f t="shared" si="13"/>
        <v>✓</v>
      </c>
      <c r="N180" s="14"/>
      <c r="O180" s="90" t="str">
        <f t="shared" si="14"/>
        <v>BADMINTON</v>
      </c>
    </row>
    <row r="181" spans="1:15" x14ac:dyDescent="0.25">
      <c r="A181" s="72" t="s">
        <v>1242</v>
      </c>
      <c r="B181" s="13">
        <v>1985</v>
      </c>
      <c r="C181" s="72" t="s">
        <v>621</v>
      </c>
      <c r="D181" s="91">
        <f>'Compiled Medals (ConsolidatedG)'!D177</f>
        <v>0</v>
      </c>
      <c r="E181" s="91">
        <f>'Compiled Medals (ConsolidatedG)'!E177</f>
        <v>0</v>
      </c>
      <c r="F181" s="91">
        <f>'Compiled Medals (ConsolidatedG)'!F177</f>
        <v>1</v>
      </c>
      <c r="G181" s="92">
        <v>0</v>
      </c>
      <c r="H181" s="92">
        <v>0</v>
      </c>
      <c r="I181" s="92">
        <v>1</v>
      </c>
      <c r="J181" s="93">
        <f t="shared" si="10"/>
        <v>0</v>
      </c>
      <c r="K181" s="93">
        <f t="shared" si="11"/>
        <v>0</v>
      </c>
      <c r="L181" s="93">
        <f t="shared" si="12"/>
        <v>0</v>
      </c>
      <c r="M181" s="13" t="str">
        <f t="shared" si="13"/>
        <v>✓</v>
      </c>
      <c r="N181" s="14"/>
      <c r="O181" s="90" t="str">
        <f t="shared" si="14"/>
        <v>BASKETBALL</v>
      </c>
    </row>
    <row r="182" spans="1:15" x14ac:dyDescent="0.25">
      <c r="A182" s="72" t="s">
        <v>1242</v>
      </c>
      <c r="B182" s="13">
        <v>1985</v>
      </c>
      <c r="C182" s="72" t="s">
        <v>150</v>
      </c>
      <c r="D182" s="91">
        <f>'Compiled Medals (ConsolidatedG)'!D178</f>
        <v>1</v>
      </c>
      <c r="E182" s="91">
        <f>'Compiled Medals (ConsolidatedG)'!E178</f>
        <v>2</v>
      </c>
      <c r="F182" s="91">
        <f>'Compiled Medals (ConsolidatedG)'!F178</f>
        <v>2</v>
      </c>
      <c r="G182" s="92">
        <v>1</v>
      </c>
      <c r="H182" s="92">
        <v>2</v>
      </c>
      <c r="I182" s="92">
        <v>2</v>
      </c>
      <c r="J182" s="93">
        <f t="shared" si="10"/>
        <v>0</v>
      </c>
      <c r="K182" s="93">
        <f t="shared" si="11"/>
        <v>0</v>
      </c>
      <c r="L182" s="93">
        <f t="shared" si="12"/>
        <v>0</v>
      </c>
      <c r="M182" s="13" t="str">
        <f t="shared" si="13"/>
        <v>✓</v>
      </c>
      <c r="N182" s="14"/>
      <c r="O182" s="90" t="str">
        <f t="shared" si="14"/>
        <v>BOWLING</v>
      </c>
    </row>
    <row r="183" spans="1:15" x14ac:dyDescent="0.25">
      <c r="A183" s="72" t="s">
        <v>1242</v>
      </c>
      <c r="B183" s="13">
        <v>1985</v>
      </c>
      <c r="C183" s="72" t="s">
        <v>74</v>
      </c>
      <c r="D183" s="91">
        <f>'Compiled Medals (ConsolidatedG)'!D179</f>
        <v>1</v>
      </c>
      <c r="E183" s="91">
        <f>'Compiled Medals (ConsolidatedG)'!E179</f>
        <v>1</v>
      </c>
      <c r="F183" s="91">
        <f>'Compiled Medals (ConsolidatedG)'!F179</f>
        <v>3</v>
      </c>
      <c r="G183" s="92">
        <v>1</v>
      </c>
      <c r="H183" s="92">
        <v>1</v>
      </c>
      <c r="I183" s="92">
        <v>3</v>
      </c>
      <c r="J183" s="93">
        <f t="shared" si="10"/>
        <v>0</v>
      </c>
      <c r="K183" s="93">
        <f t="shared" si="11"/>
        <v>0</v>
      </c>
      <c r="L183" s="93">
        <f t="shared" si="12"/>
        <v>0</v>
      </c>
      <c r="M183" s="13" t="str">
        <f t="shared" si="13"/>
        <v>✓</v>
      </c>
      <c r="N183" s="14"/>
      <c r="O183" s="90" t="str">
        <f t="shared" si="14"/>
        <v>BOXING</v>
      </c>
    </row>
    <row r="184" spans="1:15" x14ac:dyDescent="0.25">
      <c r="A184" s="72" t="s">
        <v>1242</v>
      </c>
      <c r="B184" s="13">
        <v>1985</v>
      </c>
      <c r="C184" s="72" t="s">
        <v>1132</v>
      </c>
      <c r="D184" s="91">
        <f>'Compiled Medals (ConsolidatedG)'!D180</f>
        <v>0</v>
      </c>
      <c r="E184" s="91">
        <f>'Compiled Medals (ConsolidatedG)'!E180</f>
        <v>0</v>
      </c>
      <c r="F184" s="91">
        <f>'Compiled Medals (ConsolidatedG)'!F180</f>
        <v>1</v>
      </c>
      <c r="G184" s="92">
        <v>0</v>
      </c>
      <c r="H184" s="92">
        <v>0</v>
      </c>
      <c r="I184" s="92">
        <v>1</v>
      </c>
      <c r="J184" s="93">
        <f t="shared" si="10"/>
        <v>0</v>
      </c>
      <c r="K184" s="93">
        <f t="shared" si="11"/>
        <v>0</v>
      </c>
      <c r="L184" s="93">
        <f t="shared" si="12"/>
        <v>0</v>
      </c>
      <c r="M184" s="13" t="str">
        <f t="shared" si="13"/>
        <v>✓</v>
      </c>
      <c r="N184" s="14"/>
      <c r="O184" s="90" t="str">
        <f t="shared" si="14"/>
        <v>DIVING</v>
      </c>
    </row>
    <row r="185" spans="1:15" x14ac:dyDescent="0.25">
      <c r="A185" s="72" t="s">
        <v>1242</v>
      </c>
      <c r="B185" s="13">
        <v>1985</v>
      </c>
      <c r="C185" s="72" t="s">
        <v>615</v>
      </c>
      <c r="D185" s="91">
        <f>'Compiled Medals (ConsolidatedG)'!D181</f>
        <v>0</v>
      </c>
      <c r="E185" s="91">
        <f>'Compiled Medals (ConsolidatedG)'!E181</f>
        <v>2</v>
      </c>
      <c r="F185" s="91">
        <f>'Compiled Medals (ConsolidatedG)'!F181</f>
        <v>0</v>
      </c>
      <c r="G185" s="92">
        <v>0</v>
      </c>
      <c r="H185" s="92">
        <v>2</v>
      </c>
      <c r="I185" s="92">
        <v>0</v>
      </c>
      <c r="J185" s="93">
        <f t="shared" si="10"/>
        <v>0</v>
      </c>
      <c r="K185" s="93">
        <f t="shared" si="11"/>
        <v>0</v>
      </c>
      <c r="L185" s="93">
        <f t="shared" si="12"/>
        <v>0</v>
      </c>
      <c r="M185" s="13" t="str">
        <f t="shared" si="13"/>
        <v>✓</v>
      </c>
      <c r="N185" s="14"/>
      <c r="O185" s="90" t="str">
        <f t="shared" si="14"/>
        <v>FOOTBALL</v>
      </c>
    </row>
    <row r="186" spans="1:15" x14ac:dyDescent="0.25">
      <c r="A186" s="72" t="s">
        <v>1242</v>
      </c>
      <c r="B186" s="13">
        <v>1985</v>
      </c>
      <c r="C186" s="72" t="s">
        <v>717</v>
      </c>
      <c r="D186" s="91">
        <f>'Compiled Medals (ConsolidatedG)'!D182</f>
        <v>1</v>
      </c>
      <c r="E186" s="91">
        <f>'Compiled Medals (ConsolidatedG)'!E182</f>
        <v>1</v>
      </c>
      <c r="F186" s="91">
        <f>'Compiled Medals (ConsolidatedG)'!F182</f>
        <v>2</v>
      </c>
      <c r="G186" s="92">
        <v>1</v>
      </c>
      <c r="H186" s="92">
        <v>1</v>
      </c>
      <c r="I186" s="92">
        <v>2</v>
      </c>
      <c r="J186" s="93">
        <f t="shared" si="10"/>
        <v>0</v>
      </c>
      <c r="K186" s="93">
        <f t="shared" si="11"/>
        <v>0</v>
      </c>
      <c r="L186" s="93">
        <f t="shared" si="12"/>
        <v>0</v>
      </c>
      <c r="M186" s="13" t="str">
        <f t="shared" si="13"/>
        <v>✓</v>
      </c>
      <c r="N186" s="14"/>
      <c r="O186" s="90" t="str">
        <f t="shared" si="14"/>
        <v>JUDO</v>
      </c>
    </row>
    <row r="187" spans="1:15" x14ac:dyDescent="0.25">
      <c r="A187" s="72" t="s">
        <v>1242</v>
      </c>
      <c r="B187" s="13">
        <v>1985</v>
      </c>
      <c r="C187" s="72" t="s">
        <v>130</v>
      </c>
      <c r="D187" s="91">
        <f>'Compiled Medals (ConsolidatedG)'!D183</f>
        <v>1</v>
      </c>
      <c r="E187" s="91">
        <f>'Compiled Medals (ConsolidatedG)'!E183</f>
        <v>3</v>
      </c>
      <c r="F187" s="91">
        <f>'Compiled Medals (ConsolidatedG)'!F183</f>
        <v>3</v>
      </c>
      <c r="G187" s="92">
        <v>1</v>
      </c>
      <c r="H187" s="92">
        <v>3</v>
      </c>
      <c r="I187" s="92">
        <v>3</v>
      </c>
      <c r="J187" s="93">
        <f t="shared" si="10"/>
        <v>0</v>
      </c>
      <c r="K187" s="93">
        <f t="shared" si="11"/>
        <v>0</v>
      </c>
      <c r="L187" s="93">
        <f t="shared" si="12"/>
        <v>0</v>
      </c>
      <c r="M187" s="13" t="str">
        <f t="shared" si="13"/>
        <v>✓</v>
      </c>
      <c r="N187" s="14"/>
      <c r="O187" s="90" t="str">
        <f t="shared" si="14"/>
        <v>SAILING</v>
      </c>
    </row>
    <row r="188" spans="1:15" x14ac:dyDescent="0.25">
      <c r="A188" s="72" t="s">
        <v>1242</v>
      </c>
      <c r="B188" s="13">
        <v>1985</v>
      </c>
      <c r="C188" s="72" t="s">
        <v>171</v>
      </c>
      <c r="D188" s="91">
        <f>'Compiled Medals (ConsolidatedG)'!D184</f>
        <v>0</v>
      </c>
      <c r="E188" s="91">
        <f>'Compiled Medals (ConsolidatedG)'!E184</f>
        <v>0</v>
      </c>
      <c r="F188" s="91">
        <f>'Compiled Medals (ConsolidatedG)'!F184</f>
        <v>1</v>
      </c>
      <c r="G188" s="92">
        <v>0</v>
      </c>
      <c r="H188" s="92">
        <v>0</v>
      </c>
      <c r="I188" s="92">
        <v>1</v>
      </c>
      <c r="J188" s="93">
        <f t="shared" si="10"/>
        <v>0</v>
      </c>
      <c r="K188" s="93">
        <f t="shared" si="11"/>
        <v>0</v>
      </c>
      <c r="L188" s="93">
        <f t="shared" si="12"/>
        <v>0</v>
      </c>
      <c r="M188" s="13" t="str">
        <f t="shared" si="13"/>
        <v>✓</v>
      </c>
      <c r="N188" s="14"/>
      <c r="O188" s="90" t="str">
        <f t="shared" si="14"/>
        <v>SEPAKTAKRAW</v>
      </c>
    </row>
    <row r="189" spans="1:15" x14ac:dyDescent="0.25">
      <c r="A189" s="72" t="s">
        <v>1242</v>
      </c>
      <c r="B189" s="13">
        <v>1985</v>
      </c>
      <c r="C189" s="72" t="s">
        <v>92</v>
      </c>
      <c r="D189" s="91">
        <f>'Compiled Medals (ConsolidatedG)'!D185</f>
        <v>2</v>
      </c>
      <c r="E189" s="91">
        <f>'Compiled Medals (ConsolidatedG)'!E185</f>
        <v>0</v>
      </c>
      <c r="F189" s="91">
        <f>'Compiled Medals (ConsolidatedG)'!F185</f>
        <v>1</v>
      </c>
      <c r="G189" s="92">
        <v>2</v>
      </c>
      <c r="H189" s="92">
        <v>0</v>
      </c>
      <c r="I189" s="92">
        <v>1</v>
      </c>
      <c r="J189" s="93">
        <f t="shared" si="10"/>
        <v>0</v>
      </c>
      <c r="K189" s="93">
        <f t="shared" si="11"/>
        <v>0</v>
      </c>
      <c r="L189" s="93">
        <f t="shared" si="12"/>
        <v>0</v>
      </c>
      <c r="M189" s="13" t="str">
        <f t="shared" si="13"/>
        <v>✓</v>
      </c>
      <c r="N189" s="14"/>
      <c r="O189" s="90" t="str">
        <f t="shared" si="14"/>
        <v>SHOOTING</v>
      </c>
    </row>
    <row r="190" spans="1:15" x14ac:dyDescent="0.25">
      <c r="A190" s="72" t="s">
        <v>1242</v>
      </c>
      <c r="B190" s="13">
        <v>1985</v>
      </c>
      <c r="C190" s="72" t="s">
        <v>25</v>
      </c>
      <c r="D190" s="91">
        <f>'Compiled Medals (ConsolidatedG)'!D186</f>
        <v>7</v>
      </c>
      <c r="E190" s="91">
        <f>'Compiled Medals (ConsolidatedG)'!E186</f>
        <v>2</v>
      </c>
      <c r="F190" s="91">
        <f>'Compiled Medals (ConsolidatedG)'!F186</f>
        <v>2</v>
      </c>
      <c r="G190" s="92">
        <v>7</v>
      </c>
      <c r="H190" s="92">
        <v>2</v>
      </c>
      <c r="I190" s="92">
        <v>2</v>
      </c>
      <c r="J190" s="93">
        <f t="shared" si="10"/>
        <v>0</v>
      </c>
      <c r="K190" s="93">
        <f t="shared" si="11"/>
        <v>0</v>
      </c>
      <c r="L190" s="93">
        <f t="shared" si="12"/>
        <v>0</v>
      </c>
      <c r="M190" s="13" t="str">
        <f t="shared" si="13"/>
        <v>✓</v>
      </c>
      <c r="N190" s="14"/>
      <c r="O190" s="90" t="str">
        <f t="shared" si="14"/>
        <v>SWIMMING</v>
      </c>
    </row>
    <row r="191" spans="1:15" x14ac:dyDescent="0.25">
      <c r="A191" s="72" t="s">
        <v>1242</v>
      </c>
      <c r="B191" s="13">
        <v>1985</v>
      </c>
      <c r="C191" s="72" t="s">
        <v>97</v>
      </c>
      <c r="D191" s="91">
        <f>'Compiled Medals (ConsolidatedG)'!D187</f>
        <v>2</v>
      </c>
      <c r="E191" s="91">
        <f>'Compiled Medals (ConsolidatedG)'!E187</f>
        <v>0</v>
      </c>
      <c r="F191" s="91">
        <f>'Compiled Medals (ConsolidatedG)'!F187</f>
        <v>1</v>
      </c>
      <c r="G191" s="92">
        <v>2</v>
      </c>
      <c r="H191" s="92">
        <v>0</v>
      </c>
      <c r="I191" s="92">
        <v>1</v>
      </c>
      <c r="J191" s="93">
        <f t="shared" si="10"/>
        <v>0</v>
      </c>
      <c r="K191" s="93">
        <f t="shared" si="11"/>
        <v>0</v>
      </c>
      <c r="L191" s="93">
        <f t="shared" si="12"/>
        <v>0</v>
      </c>
      <c r="M191" s="13" t="str">
        <f t="shared" si="13"/>
        <v>✓</v>
      </c>
      <c r="N191" s="14"/>
      <c r="O191" s="90" t="str">
        <f t="shared" si="14"/>
        <v>TABLETENNIS</v>
      </c>
    </row>
    <row r="192" spans="1:15" x14ac:dyDescent="0.25">
      <c r="A192" s="72" t="s">
        <v>1242</v>
      </c>
      <c r="B192" s="13">
        <v>1985</v>
      </c>
      <c r="C192" s="72" t="s">
        <v>1300</v>
      </c>
      <c r="D192" s="91">
        <f>'Compiled Medals (ConsolidatedG)'!D188</f>
        <v>0</v>
      </c>
      <c r="E192" s="91">
        <f>'Compiled Medals (ConsolidatedG)'!E188</f>
        <v>0</v>
      </c>
      <c r="F192" s="91">
        <f>'Compiled Medals (ConsolidatedG)'!F188</f>
        <v>1</v>
      </c>
      <c r="G192" s="92">
        <v>0</v>
      </c>
      <c r="H192" s="92">
        <v>0</v>
      </c>
      <c r="I192" s="92">
        <v>1</v>
      </c>
      <c r="J192" s="93">
        <f t="shared" si="10"/>
        <v>0</v>
      </c>
      <c r="K192" s="93">
        <f t="shared" si="11"/>
        <v>0</v>
      </c>
      <c r="L192" s="93">
        <f t="shared" si="12"/>
        <v>0</v>
      </c>
      <c r="M192" s="13" t="str">
        <f t="shared" si="13"/>
        <v>✓</v>
      </c>
      <c r="N192" s="14"/>
      <c r="O192" s="90" t="str">
        <f t="shared" si="14"/>
        <v>TENNIS</v>
      </c>
    </row>
    <row r="193" spans="1:15" x14ac:dyDescent="0.25">
      <c r="A193" s="72" t="s">
        <v>1242</v>
      </c>
      <c r="B193" s="13">
        <v>1985</v>
      </c>
      <c r="C193" s="72" t="s">
        <v>35</v>
      </c>
      <c r="D193" s="91">
        <f>'Compiled Medals (ConsolidatedG)'!D189</f>
        <v>1</v>
      </c>
      <c r="E193" s="91">
        <f>'Compiled Medals (ConsolidatedG)'!E189</f>
        <v>0</v>
      </c>
      <c r="F193" s="91">
        <f>'Compiled Medals (ConsolidatedG)'!F189</f>
        <v>0</v>
      </c>
      <c r="G193" s="92">
        <v>1</v>
      </c>
      <c r="H193" s="92">
        <v>0</v>
      </c>
      <c r="I193" s="92">
        <v>0</v>
      </c>
      <c r="J193" s="93">
        <f t="shared" si="10"/>
        <v>0</v>
      </c>
      <c r="K193" s="93">
        <f t="shared" si="11"/>
        <v>0</v>
      </c>
      <c r="L193" s="93">
        <f t="shared" si="12"/>
        <v>0</v>
      </c>
      <c r="M193" s="13" t="str">
        <f t="shared" si="13"/>
        <v>✓</v>
      </c>
      <c r="N193" s="14"/>
      <c r="O193" s="90" t="str">
        <f t="shared" si="14"/>
        <v>WATERPOLO</v>
      </c>
    </row>
    <row r="194" spans="1:15" x14ac:dyDescent="0.25">
      <c r="A194" s="72" t="s">
        <v>1242</v>
      </c>
      <c r="B194" s="13">
        <v>1985</v>
      </c>
      <c r="C194" s="72" t="s">
        <v>59</v>
      </c>
      <c r="D194" s="91">
        <f>'Compiled Medals (ConsolidatedG)'!D190</f>
        <v>0</v>
      </c>
      <c r="E194" s="91">
        <f>'Compiled Medals (ConsolidatedG)'!E190</f>
        <v>0</v>
      </c>
      <c r="F194" s="91">
        <f>'Compiled Medals (ConsolidatedG)'!F190</f>
        <v>1</v>
      </c>
      <c r="G194" s="92">
        <v>0</v>
      </c>
      <c r="H194" s="92">
        <v>0</v>
      </c>
      <c r="I194" s="92">
        <v>1</v>
      </c>
      <c r="J194" s="93">
        <f t="shared" ref="J194:J257" si="15">D194-G194</f>
        <v>0</v>
      </c>
      <c r="K194" s="93">
        <f t="shared" ref="K194:K257" si="16">E194-H194</f>
        <v>0</v>
      </c>
      <c r="L194" s="93">
        <f t="shared" ref="L194:L257" si="17">F194-I194</f>
        <v>0</v>
      </c>
      <c r="M194" s="13" t="str">
        <f t="shared" ref="M194:M257" si="18">IF(AND($J194=0,$K194=0,$L194=0),"✓","SNOC "&amp;TRIM(IF($J194&gt;0,"EXTRA "&amp;$J194&amp;"G ",IF($J194&lt;0,"MISSING "&amp;-$J194&amp;"G ",""))&amp;IF($K194&gt;0,"EXTRA "&amp;$K194&amp;"S ",IF($K194&lt;0,"MISSING "&amp;-$K194&amp;"S ",""))&amp;IF($L194&gt;0,"EXTRA "&amp;$L194&amp;"B",IF($L194&lt;0,"MISSING "&amp;-$L194&amp;"B",""))))</f>
        <v>✓</v>
      </c>
      <c r="N194" s="14"/>
      <c r="O194" s="90" t="str">
        <f t="shared" ref="O194:O257" si="19">UPPER(SUBSTITUTE(SUBSTITUTE(SUBSTITUTE(TRIM(C194)," ",""),"-",""),"&amp;",""))</f>
        <v>WEIGHTLIFTING</v>
      </c>
    </row>
    <row r="195" spans="1:15" x14ac:dyDescent="0.25">
      <c r="A195" s="72" t="s">
        <v>1242</v>
      </c>
      <c r="B195" s="13">
        <v>1987</v>
      </c>
      <c r="C195" s="72" t="s">
        <v>2429</v>
      </c>
      <c r="D195" s="91">
        <f>'Compiled Medals (ConsolidatedG)'!D191</f>
        <v>0</v>
      </c>
      <c r="E195" s="91">
        <f>'Compiled Medals (ConsolidatedG)'!E191</f>
        <v>0</v>
      </c>
      <c r="F195" s="91">
        <f>'Compiled Medals (ConsolidatedG)'!F191</f>
        <v>2</v>
      </c>
      <c r="G195" s="92">
        <v>0</v>
      </c>
      <c r="H195" s="92">
        <v>0</v>
      </c>
      <c r="I195" s="92">
        <v>2</v>
      </c>
      <c r="J195" s="93">
        <f t="shared" si="15"/>
        <v>0</v>
      </c>
      <c r="K195" s="93">
        <f t="shared" si="16"/>
        <v>0</v>
      </c>
      <c r="L195" s="93">
        <f t="shared" si="17"/>
        <v>0</v>
      </c>
      <c r="M195" s="13" t="str">
        <f t="shared" si="18"/>
        <v>✓</v>
      </c>
      <c r="N195" s="14"/>
      <c r="O195" s="90" t="str">
        <f t="shared" si="19"/>
        <v>ARCHERY</v>
      </c>
    </row>
    <row r="196" spans="1:15" x14ac:dyDescent="0.25">
      <c r="A196" s="72" t="s">
        <v>1242</v>
      </c>
      <c r="B196" s="13">
        <v>1987</v>
      </c>
      <c r="C196" s="72" t="s">
        <v>47</v>
      </c>
      <c r="D196" s="91">
        <f>'Compiled Medals (ConsolidatedG)'!D192</f>
        <v>0</v>
      </c>
      <c r="E196" s="91">
        <f>'Compiled Medals (ConsolidatedG)'!E192</f>
        <v>0</v>
      </c>
      <c r="F196" s="91">
        <f>'Compiled Medals (ConsolidatedG)'!F192</f>
        <v>5</v>
      </c>
      <c r="G196" s="92">
        <v>0</v>
      </c>
      <c r="H196" s="92">
        <v>0</v>
      </c>
      <c r="I196" s="92">
        <v>5</v>
      </c>
      <c r="J196" s="93">
        <f t="shared" si="15"/>
        <v>0</v>
      </c>
      <c r="K196" s="93">
        <f t="shared" si="16"/>
        <v>0</v>
      </c>
      <c r="L196" s="93">
        <f t="shared" si="17"/>
        <v>0</v>
      </c>
      <c r="M196" s="13" t="str">
        <f t="shared" si="18"/>
        <v>✓</v>
      </c>
      <c r="N196" s="14"/>
      <c r="O196" s="90" t="str">
        <f t="shared" si="19"/>
        <v>ATHLETICS</v>
      </c>
    </row>
    <row r="197" spans="1:15" x14ac:dyDescent="0.25">
      <c r="A197" s="72" t="s">
        <v>1242</v>
      </c>
      <c r="B197" s="13">
        <v>1987</v>
      </c>
      <c r="C197" s="72" t="s">
        <v>236</v>
      </c>
      <c r="D197" s="91">
        <f>'Compiled Medals (ConsolidatedG)'!D193</f>
        <v>3</v>
      </c>
      <c r="E197" s="91">
        <f>'Compiled Medals (ConsolidatedG)'!E193</f>
        <v>2</v>
      </c>
      <c r="F197" s="91">
        <f>'Compiled Medals (ConsolidatedG)'!F193</f>
        <v>0</v>
      </c>
      <c r="G197" s="92">
        <v>3</v>
      </c>
      <c r="H197" s="92">
        <v>2</v>
      </c>
      <c r="I197" s="92">
        <v>0</v>
      </c>
      <c r="J197" s="93">
        <f t="shared" si="15"/>
        <v>0</v>
      </c>
      <c r="K197" s="93">
        <f t="shared" si="16"/>
        <v>0</v>
      </c>
      <c r="L197" s="93">
        <f t="shared" si="17"/>
        <v>0</v>
      </c>
      <c r="M197" s="13" t="str">
        <f t="shared" si="18"/>
        <v>✓</v>
      </c>
      <c r="N197" s="14"/>
      <c r="O197" s="90" t="str">
        <f t="shared" si="19"/>
        <v>BODYBUILDING</v>
      </c>
    </row>
    <row r="198" spans="1:15" x14ac:dyDescent="0.25">
      <c r="A198" s="72" t="s">
        <v>1242</v>
      </c>
      <c r="B198" s="13">
        <v>1987</v>
      </c>
      <c r="C198" s="72" t="s">
        <v>150</v>
      </c>
      <c r="D198" s="91">
        <f>'Compiled Medals (ConsolidatedG)'!D194</f>
        <v>2</v>
      </c>
      <c r="E198" s="91">
        <f>'Compiled Medals (ConsolidatedG)'!E194</f>
        <v>3</v>
      </c>
      <c r="F198" s="91">
        <f>'Compiled Medals (ConsolidatedG)'!F194</f>
        <v>3</v>
      </c>
      <c r="G198" s="92">
        <v>2</v>
      </c>
      <c r="H198" s="92">
        <v>3</v>
      </c>
      <c r="I198" s="92">
        <v>3</v>
      </c>
      <c r="J198" s="93">
        <f t="shared" si="15"/>
        <v>0</v>
      </c>
      <c r="K198" s="93">
        <f t="shared" si="16"/>
        <v>0</v>
      </c>
      <c r="L198" s="93">
        <f t="shared" si="17"/>
        <v>0</v>
      </c>
      <c r="M198" s="13" t="str">
        <f t="shared" si="18"/>
        <v>✓</v>
      </c>
      <c r="N198" s="14"/>
      <c r="O198" s="90" t="str">
        <f t="shared" si="19"/>
        <v>BOWLING</v>
      </c>
    </row>
    <row r="199" spans="1:15" x14ac:dyDescent="0.25">
      <c r="A199" s="72" t="s">
        <v>1242</v>
      </c>
      <c r="B199" s="13">
        <v>1987</v>
      </c>
      <c r="C199" s="72" t="s">
        <v>74</v>
      </c>
      <c r="D199" s="91">
        <f>'Compiled Medals (ConsolidatedG)'!D195</f>
        <v>0</v>
      </c>
      <c r="E199" s="91">
        <f>'Compiled Medals (ConsolidatedG)'!E195</f>
        <v>0</v>
      </c>
      <c r="F199" s="91">
        <f>'Compiled Medals (ConsolidatedG)'!F195</f>
        <v>4</v>
      </c>
      <c r="G199" s="92">
        <v>0</v>
      </c>
      <c r="H199" s="92">
        <v>0</v>
      </c>
      <c r="I199" s="92">
        <v>4</v>
      </c>
      <c r="J199" s="93">
        <f t="shared" si="15"/>
        <v>0</v>
      </c>
      <c r="K199" s="93">
        <f t="shared" si="16"/>
        <v>0</v>
      </c>
      <c r="L199" s="93">
        <f t="shared" si="17"/>
        <v>0</v>
      </c>
      <c r="M199" s="13" t="str">
        <f t="shared" si="18"/>
        <v>✓</v>
      </c>
      <c r="N199" s="14"/>
      <c r="O199" s="90" t="str">
        <f t="shared" si="19"/>
        <v>BOXING</v>
      </c>
    </row>
    <row r="200" spans="1:15" x14ac:dyDescent="0.25">
      <c r="A200" s="72" t="s">
        <v>1242</v>
      </c>
      <c r="B200" s="13">
        <v>1987</v>
      </c>
      <c r="C200" s="72" t="s">
        <v>413</v>
      </c>
      <c r="D200" s="91">
        <f>'Compiled Medals (ConsolidatedG)'!D196</f>
        <v>0</v>
      </c>
      <c r="E200" s="91">
        <f>'Compiled Medals (ConsolidatedG)'!E196</f>
        <v>2</v>
      </c>
      <c r="F200" s="91">
        <f>'Compiled Medals (ConsolidatedG)'!F196</f>
        <v>4</v>
      </c>
      <c r="G200" s="92">
        <v>0</v>
      </c>
      <c r="H200" s="92">
        <v>2</v>
      </c>
      <c r="I200" s="92">
        <v>4</v>
      </c>
      <c r="J200" s="93">
        <f t="shared" si="15"/>
        <v>0</v>
      </c>
      <c r="K200" s="93">
        <f t="shared" si="16"/>
        <v>0</v>
      </c>
      <c r="L200" s="93">
        <f t="shared" si="17"/>
        <v>0</v>
      </c>
      <c r="M200" s="13" t="str">
        <f t="shared" si="18"/>
        <v>✓</v>
      </c>
      <c r="N200" s="14"/>
      <c r="O200" s="90" t="str">
        <f t="shared" si="19"/>
        <v>CANOEING</v>
      </c>
    </row>
    <row r="201" spans="1:15" x14ac:dyDescent="0.25">
      <c r="A201" s="72" t="s">
        <v>1242</v>
      </c>
      <c r="B201" s="13">
        <v>1987</v>
      </c>
      <c r="C201" s="72" t="s">
        <v>203</v>
      </c>
      <c r="D201" s="91">
        <f>'Compiled Medals (ConsolidatedG)'!D197</f>
        <v>0</v>
      </c>
      <c r="E201" s="91">
        <f>'Compiled Medals (ConsolidatedG)'!E197</f>
        <v>1</v>
      </c>
      <c r="F201" s="91">
        <f>'Compiled Medals (ConsolidatedG)'!F197</f>
        <v>0</v>
      </c>
      <c r="G201" s="92">
        <v>0</v>
      </c>
      <c r="H201" s="92">
        <v>1</v>
      </c>
      <c r="I201" s="92">
        <v>0</v>
      </c>
      <c r="J201" s="93">
        <f t="shared" si="15"/>
        <v>0</v>
      </c>
      <c r="K201" s="93">
        <f t="shared" si="16"/>
        <v>0</v>
      </c>
      <c r="L201" s="93">
        <f t="shared" si="17"/>
        <v>0</v>
      </c>
      <c r="M201" s="13" t="str">
        <f t="shared" si="18"/>
        <v>✓</v>
      </c>
      <c r="N201" s="14"/>
      <c r="O201" s="90" t="str">
        <f t="shared" si="19"/>
        <v>CUESPORTS</v>
      </c>
    </row>
    <row r="202" spans="1:15" x14ac:dyDescent="0.25">
      <c r="A202" s="72" t="s">
        <v>1242</v>
      </c>
      <c r="B202" s="13">
        <v>1987</v>
      </c>
      <c r="C202" s="72" t="s">
        <v>706</v>
      </c>
      <c r="D202" s="91">
        <f>'Compiled Medals (ConsolidatedG)'!D198</f>
        <v>0</v>
      </c>
      <c r="E202" s="91">
        <f>'Compiled Medals (ConsolidatedG)'!E198</f>
        <v>0</v>
      </c>
      <c r="F202" s="91">
        <f>'Compiled Medals (ConsolidatedG)'!F198</f>
        <v>1</v>
      </c>
      <c r="G202" s="92">
        <v>0</v>
      </c>
      <c r="H202" s="92">
        <v>0</v>
      </c>
      <c r="I202" s="92">
        <v>1</v>
      </c>
      <c r="J202" s="93">
        <f t="shared" si="15"/>
        <v>0</v>
      </c>
      <c r="K202" s="93">
        <f t="shared" si="16"/>
        <v>0</v>
      </c>
      <c r="L202" s="93">
        <f t="shared" si="17"/>
        <v>0</v>
      </c>
      <c r="M202" s="13" t="str">
        <f t="shared" si="18"/>
        <v>✓</v>
      </c>
      <c r="N202" s="14"/>
      <c r="O202" s="90" t="str">
        <f t="shared" si="19"/>
        <v>CYCLING</v>
      </c>
    </row>
    <row r="203" spans="1:15" x14ac:dyDescent="0.25">
      <c r="A203" s="72" t="s">
        <v>1242</v>
      </c>
      <c r="B203" s="13">
        <v>1987</v>
      </c>
      <c r="C203" s="72" t="s">
        <v>367</v>
      </c>
      <c r="D203" s="91">
        <f>'Compiled Medals (ConsolidatedG)'!D199</f>
        <v>0</v>
      </c>
      <c r="E203" s="91">
        <f>'Compiled Medals (ConsolidatedG)'!E199</f>
        <v>4</v>
      </c>
      <c r="F203" s="91">
        <f>'Compiled Medals (ConsolidatedG)'!F199</f>
        <v>4</v>
      </c>
      <c r="G203" s="92">
        <v>0</v>
      </c>
      <c r="H203" s="92">
        <v>4</v>
      </c>
      <c r="I203" s="92">
        <v>4</v>
      </c>
      <c r="J203" s="93">
        <f t="shared" si="15"/>
        <v>0</v>
      </c>
      <c r="K203" s="93">
        <f t="shared" si="16"/>
        <v>0</v>
      </c>
      <c r="L203" s="93">
        <f t="shared" si="17"/>
        <v>0</v>
      </c>
      <c r="M203" s="13" t="str">
        <f t="shared" si="18"/>
        <v>✓</v>
      </c>
      <c r="N203" s="14"/>
      <c r="O203" s="90" t="str">
        <f t="shared" si="19"/>
        <v>FENCING</v>
      </c>
    </row>
    <row r="204" spans="1:15" x14ac:dyDescent="0.25">
      <c r="A204" s="72" t="s">
        <v>1242</v>
      </c>
      <c r="B204" s="13">
        <v>1987</v>
      </c>
      <c r="C204" s="72" t="s">
        <v>1224</v>
      </c>
      <c r="D204" s="91">
        <f>'Compiled Medals (ConsolidatedG)'!D200</f>
        <v>0</v>
      </c>
      <c r="E204" s="91">
        <f>'Compiled Medals (ConsolidatedG)'!E200</f>
        <v>1</v>
      </c>
      <c r="F204" s="91">
        <f>'Compiled Medals (ConsolidatedG)'!F200</f>
        <v>1</v>
      </c>
      <c r="G204" s="92">
        <v>0</v>
      </c>
      <c r="H204" s="92">
        <v>1</v>
      </c>
      <c r="I204" s="92">
        <v>1</v>
      </c>
      <c r="J204" s="93">
        <f t="shared" si="15"/>
        <v>0</v>
      </c>
      <c r="K204" s="93">
        <f t="shared" si="16"/>
        <v>0</v>
      </c>
      <c r="L204" s="93">
        <f t="shared" si="17"/>
        <v>0</v>
      </c>
      <c r="M204" s="13" t="str">
        <f t="shared" si="18"/>
        <v>✓</v>
      </c>
      <c r="N204" s="14"/>
      <c r="O204" s="90" t="str">
        <f t="shared" si="19"/>
        <v>GOLF</v>
      </c>
    </row>
    <row r="205" spans="1:15" x14ac:dyDescent="0.25">
      <c r="A205" s="72" t="s">
        <v>1242</v>
      </c>
      <c r="B205" s="13">
        <v>1987</v>
      </c>
      <c r="C205" s="72" t="s">
        <v>546</v>
      </c>
      <c r="D205" s="91">
        <f>'Compiled Medals (ConsolidatedG)'!D201</f>
        <v>0</v>
      </c>
      <c r="E205" s="91">
        <f>'Compiled Medals (ConsolidatedG)'!E201</f>
        <v>1</v>
      </c>
      <c r="F205" s="91">
        <f>'Compiled Medals (ConsolidatedG)'!F201</f>
        <v>0</v>
      </c>
      <c r="G205" s="92">
        <v>0</v>
      </c>
      <c r="H205" s="92">
        <v>1</v>
      </c>
      <c r="I205" s="92">
        <v>0</v>
      </c>
      <c r="J205" s="93">
        <f t="shared" si="15"/>
        <v>0</v>
      </c>
      <c r="K205" s="93">
        <f t="shared" si="16"/>
        <v>0</v>
      </c>
      <c r="L205" s="93">
        <f t="shared" si="17"/>
        <v>0</v>
      </c>
      <c r="M205" s="13" t="str">
        <f t="shared" si="18"/>
        <v>✓</v>
      </c>
      <c r="N205" s="14"/>
      <c r="O205" s="90" t="str">
        <f t="shared" si="19"/>
        <v>GYMNASTICS</v>
      </c>
    </row>
    <row r="206" spans="1:15" x14ac:dyDescent="0.25">
      <c r="A206" s="72" t="s">
        <v>1242</v>
      </c>
      <c r="B206" s="13">
        <v>1987</v>
      </c>
      <c r="C206" s="72" t="s">
        <v>658</v>
      </c>
      <c r="D206" s="91">
        <f>'Compiled Medals (ConsolidatedG)'!D202</f>
        <v>0</v>
      </c>
      <c r="E206" s="91">
        <f>'Compiled Medals (ConsolidatedG)'!E202</f>
        <v>1</v>
      </c>
      <c r="F206" s="91">
        <f>'Compiled Medals (ConsolidatedG)'!F202</f>
        <v>1</v>
      </c>
      <c r="G206" s="92">
        <v>0</v>
      </c>
      <c r="H206" s="92">
        <v>1</v>
      </c>
      <c r="I206" s="92">
        <v>1</v>
      </c>
      <c r="J206" s="93">
        <f t="shared" si="15"/>
        <v>0</v>
      </c>
      <c r="K206" s="93">
        <f t="shared" si="16"/>
        <v>0</v>
      </c>
      <c r="L206" s="93">
        <f t="shared" si="17"/>
        <v>0</v>
      </c>
      <c r="M206" s="13" t="str">
        <f t="shared" si="18"/>
        <v>✓</v>
      </c>
      <c r="N206" s="14"/>
      <c r="O206" s="90" t="str">
        <f t="shared" si="19"/>
        <v>HOCKEY</v>
      </c>
    </row>
    <row r="207" spans="1:15" x14ac:dyDescent="0.25">
      <c r="A207" s="72" t="s">
        <v>1242</v>
      </c>
      <c r="B207" s="13">
        <v>1987</v>
      </c>
      <c r="C207" s="72" t="s">
        <v>717</v>
      </c>
      <c r="D207" s="91">
        <f>'Compiled Medals (ConsolidatedG)'!D203</f>
        <v>1</v>
      </c>
      <c r="E207" s="91">
        <f>'Compiled Medals (ConsolidatedG)'!E203</f>
        <v>1</v>
      </c>
      <c r="F207" s="91">
        <f>'Compiled Medals (ConsolidatedG)'!F203</f>
        <v>4</v>
      </c>
      <c r="G207" s="92">
        <v>1</v>
      </c>
      <c r="H207" s="92">
        <v>1</v>
      </c>
      <c r="I207" s="92">
        <v>4</v>
      </c>
      <c r="J207" s="93">
        <f t="shared" si="15"/>
        <v>0</v>
      </c>
      <c r="K207" s="93">
        <f t="shared" si="16"/>
        <v>0</v>
      </c>
      <c r="L207" s="93">
        <f t="shared" si="17"/>
        <v>0</v>
      </c>
      <c r="M207" s="13" t="str">
        <f t="shared" si="18"/>
        <v>✓</v>
      </c>
      <c r="N207" s="14"/>
      <c r="O207" s="90" t="str">
        <f t="shared" si="19"/>
        <v>JUDO</v>
      </c>
    </row>
    <row r="208" spans="1:15" x14ac:dyDescent="0.25">
      <c r="A208" s="72" t="s">
        <v>1242</v>
      </c>
      <c r="B208" s="13">
        <v>1987</v>
      </c>
      <c r="C208" s="72" t="s">
        <v>3132</v>
      </c>
      <c r="D208" s="91">
        <f>'Compiled Medals (ConsolidatedG)'!D204</f>
        <v>0</v>
      </c>
      <c r="E208" s="91">
        <f>'Compiled Medals (ConsolidatedG)'!E204</f>
        <v>0</v>
      </c>
      <c r="F208" s="91">
        <f>'Compiled Medals (ConsolidatedG)'!F204</f>
        <v>1</v>
      </c>
      <c r="G208" s="92">
        <v>0</v>
      </c>
      <c r="H208" s="92">
        <v>0</v>
      </c>
      <c r="I208" s="92">
        <v>1</v>
      </c>
      <c r="J208" s="93">
        <f t="shared" si="15"/>
        <v>0</v>
      </c>
      <c r="K208" s="93">
        <f t="shared" si="16"/>
        <v>0</v>
      </c>
      <c r="L208" s="93">
        <f t="shared" si="17"/>
        <v>0</v>
      </c>
      <c r="M208" s="13" t="str">
        <f t="shared" si="18"/>
        <v>✓</v>
      </c>
      <c r="N208" s="14"/>
      <c r="O208" s="90" t="str">
        <f t="shared" si="19"/>
        <v>KARATE</v>
      </c>
    </row>
    <row r="209" spans="1:15" x14ac:dyDescent="0.25">
      <c r="A209" s="72" t="s">
        <v>1242</v>
      </c>
      <c r="B209" s="13">
        <v>1987</v>
      </c>
      <c r="C209" s="72" t="s">
        <v>430</v>
      </c>
      <c r="D209" s="91">
        <f>'Compiled Medals (ConsolidatedG)'!D205</f>
        <v>1</v>
      </c>
      <c r="E209" s="91">
        <f>'Compiled Medals (ConsolidatedG)'!E205</f>
        <v>2</v>
      </c>
      <c r="F209" s="91">
        <f>'Compiled Medals (ConsolidatedG)'!F205</f>
        <v>4</v>
      </c>
      <c r="G209" s="92">
        <v>1</v>
      </c>
      <c r="H209" s="92">
        <v>2</v>
      </c>
      <c r="I209" s="92">
        <v>4</v>
      </c>
      <c r="J209" s="93">
        <f t="shared" si="15"/>
        <v>0</v>
      </c>
      <c r="K209" s="93">
        <f t="shared" si="16"/>
        <v>0</v>
      </c>
      <c r="L209" s="93">
        <f t="shared" si="17"/>
        <v>0</v>
      </c>
      <c r="M209" s="13" t="str">
        <f t="shared" si="18"/>
        <v>✓</v>
      </c>
      <c r="N209" s="14"/>
      <c r="O209" s="90" t="str">
        <f t="shared" si="19"/>
        <v>PENCAKSILAT</v>
      </c>
    </row>
    <row r="210" spans="1:15" x14ac:dyDescent="0.25">
      <c r="A210" s="72" t="s">
        <v>1242</v>
      </c>
      <c r="B210" s="13">
        <v>1987</v>
      </c>
      <c r="C210" s="72" t="s">
        <v>1092</v>
      </c>
      <c r="D210" s="91">
        <f>'Compiled Medals (ConsolidatedG)'!D206</f>
        <v>0</v>
      </c>
      <c r="E210" s="91">
        <f>'Compiled Medals (ConsolidatedG)'!E206</f>
        <v>4</v>
      </c>
      <c r="F210" s="91">
        <f>'Compiled Medals (ConsolidatedG)'!F206</f>
        <v>2</v>
      </c>
      <c r="G210" s="92">
        <v>0</v>
      </c>
      <c r="H210" s="92">
        <v>4</v>
      </c>
      <c r="I210" s="92">
        <v>2</v>
      </c>
      <c r="J210" s="93">
        <f t="shared" si="15"/>
        <v>0</v>
      </c>
      <c r="K210" s="93">
        <f t="shared" si="16"/>
        <v>0</v>
      </c>
      <c r="L210" s="93">
        <f t="shared" si="17"/>
        <v>0</v>
      </c>
      <c r="M210" s="13" t="str">
        <f t="shared" si="18"/>
        <v>✓</v>
      </c>
      <c r="N210" s="14"/>
      <c r="O210" s="90" t="str">
        <f t="shared" si="19"/>
        <v>ROWING</v>
      </c>
    </row>
    <row r="211" spans="1:15" x14ac:dyDescent="0.25">
      <c r="A211" s="72" t="s">
        <v>1242</v>
      </c>
      <c r="B211" s="13">
        <v>1987</v>
      </c>
      <c r="C211" s="72" t="s">
        <v>130</v>
      </c>
      <c r="D211" s="91">
        <f>'Compiled Medals (ConsolidatedG)'!D207</f>
        <v>1</v>
      </c>
      <c r="E211" s="91">
        <f>'Compiled Medals (ConsolidatedG)'!E207</f>
        <v>1</v>
      </c>
      <c r="F211" s="91">
        <f>'Compiled Medals (ConsolidatedG)'!F207</f>
        <v>2</v>
      </c>
      <c r="G211" s="92">
        <v>1</v>
      </c>
      <c r="H211" s="92">
        <v>1</v>
      </c>
      <c r="I211" s="92">
        <v>2</v>
      </c>
      <c r="J211" s="93">
        <f t="shared" si="15"/>
        <v>0</v>
      </c>
      <c r="K211" s="93">
        <f t="shared" si="16"/>
        <v>0</v>
      </c>
      <c r="L211" s="93">
        <f t="shared" si="17"/>
        <v>0</v>
      </c>
      <c r="M211" s="13" t="str">
        <f t="shared" si="18"/>
        <v>✓</v>
      </c>
      <c r="N211" s="14"/>
      <c r="O211" s="90" t="str">
        <f t="shared" si="19"/>
        <v>SAILING</v>
      </c>
    </row>
    <row r="212" spans="1:15" x14ac:dyDescent="0.25">
      <c r="A212" s="72" t="s">
        <v>1242</v>
      </c>
      <c r="B212" s="13">
        <v>1987</v>
      </c>
      <c r="C212" s="72" t="s">
        <v>171</v>
      </c>
      <c r="D212" s="91">
        <f>'Compiled Medals (ConsolidatedG)'!D208</f>
        <v>0</v>
      </c>
      <c r="E212" s="91">
        <f>'Compiled Medals (ConsolidatedG)'!E208</f>
        <v>0</v>
      </c>
      <c r="F212" s="91">
        <f>'Compiled Medals (ConsolidatedG)'!F208</f>
        <v>2</v>
      </c>
      <c r="G212" s="92">
        <v>0</v>
      </c>
      <c r="H212" s="92">
        <v>0</v>
      </c>
      <c r="I212" s="92">
        <v>2</v>
      </c>
      <c r="J212" s="93">
        <f t="shared" si="15"/>
        <v>0</v>
      </c>
      <c r="K212" s="93">
        <f t="shared" si="16"/>
        <v>0</v>
      </c>
      <c r="L212" s="93">
        <f t="shared" si="17"/>
        <v>0</v>
      </c>
      <c r="M212" s="13" t="str">
        <f t="shared" si="18"/>
        <v>✓</v>
      </c>
      <c r="N212" s="14"/>
      <c r="O212" s="90" t="str">
        <f t="shared" si="19"/>
        <v>SEPAKTAKRAW</v>
      </c>
    </row>
    <row r="213" spans="1:15" x14ac:dyDescent="0.25">
      <c r="A213" s="72" t="s">
        <v>1242</v>
      </c>
      <c r="B213" s="13">
        <v>1987</v>
      </c>
      <c r="C213" s="72" t="s">
        <v>92</v>
      </c>
      <c r="D213" s="91">
        <f>'Compiled Medals (ConsolidatedG)'!D209</f>
        <v>1</v>
      </c>
      <c r="E213" s="91">
        <f>'Compiled Medals (ConsolidatedG)'!E209</f>
        <v>5</v>
      </c>
      <c r="F213" s="91">
        <f>'Compiled Medals (ConsolidatedG)'!F209</f>
        <v>5</v>
      </c>
      <c r="G213" s="92">
        <v>1</v>
      </c>
      <c r="H213" s="92">
        <v>5</v>
      </c>
      <c r="I213" s="92">
        <v>5</v>
      </c>
      <c r="J213" s="93">
        <f t="shared" si="15"/>
        <v>0</v>
      </c>
      <c r="K213" s="93">
        <f t="shared" si="16"/>
        <v>0</v>
      </c>
      <c r="L213" s="93">
        <f t="shared" si="17"/>
        <v>0</v>
      </c>
      <c r="M213" s="13" t="str">
        <f t="shared" si="18"/>
        <v>✓</v>
      </c>
      <c r="N213" s="14"/>
      <c r="O213" s="90" t="str">
        <f t="shared" si="19"/>
        <v>SHOOTING</v>
      </c>
    </row>
    <row r="214" spans="1:15" x14ac:dyDescent="0.25">
      <c r="A214" s="72" t="s">
        <v>1242</v>
      </c>
      <c r="B214" s="13">
        <v>1987</v>
      </c>
      <c r="C214" s="72" t="s">
        <v>2559</v>
      </c>
      <c r="D214" s="91">
        <f>'Compiled Medals (ConsolidatedG)'!D210</f>
        <v>0</v>
      </c>
      <c r="E214" s="91">
        <f>'Compiled Medals (ConsolidatedG)'!E210</f>
        <v>0</v>
      </c>
      <c r="F214" s="91">
        <f>'Compiled Medals (ConsolidatedG)'!F210</f>
        <v>2</v>
      </c>
      <c r="G214" s="92">
        <v>0</v>
      </c>
      <c r="H214" s="92">
        <v>0</v>
      </c>
      <c r="I214" s="92">
        <v>2</v>
      </c>
      <c r="J214" s="93">
        <f t="shared" si="15"/>
        <v>0</v>
      </c>
      <c r="K214" s="93">
        <f t="shared" si="16"/>
        <v>0</v>
      </c>
      <c r="L214" s="93">
        <f t="shared" si="17"/>
        <v>0</v>
      </c>
      <c r="M214" s="13" t="str">
        <f t="shared" si="18"/>
        <v>✓</v>
      </c>
      <c r="N214" s="14"/>
      <c r="O214" s="90" t="str">
        <f t="shared" si="19"/>
        <v>SOFTBALL</v>
      </c>
    </row>
    <row r="215" spans="1:15" x14ac:dyDescent="0.25">
      <c r="A215" s="72" t="s">
        <v>1242</v>
      </c>
      <c r="B215" s="13">
        <v>1987</v>
      </c>
      <c r="C215" s="72" t="s">
        <v>25</v>
      </c>
      <c r="D215" s="91">
        <f>'Compiled Medals (ConsolidatedG)'!D211</f>
        <v>6</v>
      </c>
      <c r="E215" s="91">
        <f>'Compiled Medals (ConsolidatedG)'!E211</f>
        <v>5</v>
      </c>
      <c r="F215" s="91">
        <f>'Compiled Medals (ConsolidatedG)'!F211</f>
        <v>3</v>
      </c>
      <c r="G215" s="92">
        <v>6</v>
      </c>
      <c r="H215" s="92">
        <v>5</v>
      </c>
      <c r="I215" s="92">
        <v>3</v>
      </c>
      <c r="J215" s="93">
        <f t="shared" si="15"/>
        <v>0</v>
      </c>
      <c r="K215" s="93">
        <f t="shared" si="16"/>
        <v>0</v>
      </c>
      <c r="L215" s="93">
        <f t="shared" si="17"/>
        <v>0</v>
      </c>
      <c r="M215" s="13" t="str">
        <f t="shared" si="18"/>
        <v>✓</v>
      </c>
      <c r="N215" s="14"/>
      <c r="O215" s="90" t="str">
        <f t="shared" si="19"/>
        <v>SWIMMING</v>
      </c>
    </row>
    <row r="216" spans="1:15" x14ac:dyDescent="0.25">
      <c r="A216" s="72" t="s">
        <v>1242</v>
      </c>
      <c r="B216" s="13">
        <v>1987</v>
      </c>
      <c r="C216" s="72" t="s">
        <v>97</v>
      </c>
      <c r="D216" s="91">
        <f>'Compiled Medals (ConsolidatedG)'!D212</f>
        <v>1</v>
      </c>
      <c r="E216" s="91">
        <f>'Compiled Medals (ConsolidatedG)'!E212</f>
        <v>1</v>
      </c>
      <c r="F216" s="91">
        <f>'Compiled Medals (ConsolidatedG)'!F212</f>
        <v>3</v>
      </c>
      <c r="G216" s="92">
        <v>1</v>
      </c>
      <c r="H216" s="92">
        <v>1</v>
      </c>
      <c r="I216" s="92">
        <v>3</v>
      </c>
      <c r="J216" s="93">
        <f t="shared" si="15"/>
        <v>0</v>
      </c>
      <c r="K216" s="93">
        <f t="shared" si="16"/>
        <v>0</v>
      </c>
      <c r="L216" s="93">
        <f t="shared" si="17"/>
        <v>0</v>
      </c>
      <c r="M216" s="13" t="str">
        <f t="shared" si="18"/>
        <v>✓</v>
      </c>
      <c r="N216" s="14"/>
      <c r="O216" s="90" t="str">
        <f t="shared" si="19"/>
        <v>TABLETENNIS</v>
      </c>
    </row>
    <row r="217" spans="1:15" x14ac:dyDescent="0.25">
      <c r="A217" s="72" t="s">
        <v>1242</v>
      </c>
      <c r="B217" s="13">
        <v>1987</v>
      </c>
      <c r="C217" s="72" t="s">
        <v>3203</v>
      </c>
      <c r="D217" s="91">
        <f>'Compiled Medals (ConsolidatedG)'!D213</f>
        <v>1</v>
      </c>
      <c r="E217" s="91">
        <f>'Compiled Medals (ConsolidatedG)'!E213</f>
        <v>0</v>
      </c>
      <c r="F217" s="91">
        <f>'Compiled Medals (ConsolidatedG)'!F213</f>
        <v>8</v>
      </c>
      <c r="G217" s="92">
        <v>1</v>
      </c>
      <c r="H217" s="92">
        <v>0</v>
      </c>
      <c r="I217" s="92">
        <v>8</v>
      </c>
      <c r="J217" s="93">
        <f t="shared" si="15"/>
        <v>0</v>
      </c>
      <c r="K217" s="93">
        <f t="shared" si="16"/>
        <v>0</v>
      </c>
      <c r="L217" s="93">
        <f t="shared" si="17"/>
        <v>0</v>
      </c>
      <c r="M217" s="13" t="str">
        <f t="shared" si="18"/>
        <v>✓</v>
      </c>
      <c r="N217" s="14"/>
      <c r="O217" s="90" t="str">
        <f t="shared" si="19"/>
        <v>TAEKWONDO</v>
      </c>
    </row>
    <row r="218" spans="1:15" x14ac:dyDescent="0.25">
      <c r="A218" s="72" t="s">
        <v>1242</v>
      </c>
      <c r="B218" s="13">
        <v>1987</v>
      </c>
      <c r="C218" s="72" t="s">
        <v>35</v>
      </c>
      <c r="D218" s="91">
        <f>'Compiled Medals (ConsolidatedG)'!D214</f>
        <v>1</v>
      </c>
      <c r="E218" s="91">
        <f>'Compiled Medals (ConsolidatedG)'!E214</f>
        <v>0</v>
      </c>
      <c r="F218" s="91">
        <f>'Compiled Medals (ConsolidatedG)'!F214</f>
        <v>0</v>
      </c>
      <c r="G218" s="92">
        <v>1</v>
      </c>
      <c r="H218" s="92">
        <v>0</v>
      </c>
      <c r="I218" s="92">
        <v>0</v>
      </c>
      <c r="J218" s="93">
        <f t="shared" si="15"/>
        <v>0</v>
      </c>
      <c r="K218" s="93">
        <f t="shared" si="16"/>
        <v>0</v>
      </c>
      <c r="L218" s="93">
        <f t="shared" si="17"/>
        <v>0</v>
      </c>
      <c r="M218" s="13" t="str">
        <f t="shared" si="18"/>
        <v>✓</v>
      </c>
      <c r="N218" s="14"/>
      <c r="O218" s="90" t="str">
        <f t="shared" si="19"/>
        <v>WATERPOLO</v>
      </c>
    </row>
    <row r="219" spans="1:15" x14ac:dyDescent="0.25">
      <c r="A219" s="72" t="s">
        <v>1242</v>
      </c>
      <c r="B219" s="13">
        <v>1987</v>
      </c>
      <c r="C219" s="72" t="s">
        <v>2896</v>
      </c>
      <c r="D219" s="91">
        <f>'Compiled Medals (ConsolidatedG)'!D215</f>
        <v>1</v>
      </c>
      <c r="E219" s="91">
        <f>'Compiled Medals (ConsolidatedG)'!E215</f>
        <v>3</v>
      </c>
      <c r="F219" s="91">
        <f>'Compiled Medals (ConsolidatedG)'!F215</f>
        <v>2</v>
      </c>
      <c r="G219" s="92">
        <v>1</v>
      </c>
      <c r="H219" s="92">
        <v>3</v>
      </c>
      <c r="I219" s="92">
        <v>2</v>
      </c>
      <c r="J219" s="93">
        <f t="shared" si="15"/>
        <v>0</v>
      </c>
      <c r="K219" s="93">
        <f t="shared" si="16"/>
        <v>0</v>
      </c>
      <c r="L219" s="93">
        <f t="shared" si="17"/>
        <v>0</v>
      </c>
      <c r="M219" s="13" t="str">
        <f t="shared" si="18"/>
        <v>✓</v>
      </c>
      <c r="N219" s="14"/>
      <c r="O219" s="90" t="str">
        <f t="shared" si="19"/>
        <v>WATERSKIWAKEBOARD</v>
      </c>
    </row>
    <row r="220" spans="1:15" x14ac:dyDescent="0.25">
      <c r="A220" s="72" t="s">
        <v>1242</v>
      </c>
      <c r="B220" s="13">
        <v>1987</v>
      </c>
      <c r="C220" s="72" t="s">
        <v>59</v>
      </c>
      <c r="D220" s="91">
        <f>'Compiled Medals (ConsolidatedG)'!D216</f>
        <v>0</v>
      </c>
      <c r="E220" s="91">
        <f>'Compiled Medals (ConsolidatedG)'!E216</f>
        <v>0</v>
      </c>
      <c r="F220" s="91">
        <f>'Compiled Medals (ConsolidatedG)'!F216</f>
        <v>1</v>
      </c>
      <c r="G220" s="92">
        <v>0</v>
      </c>
      <c r="H220" s="92">
        <v>0</v>
      </c>
      <c r="I220" s="92">
        <v>1</v>
      </c>
      <c r="J220" s="93">
        <f t="shared" si="15"/>
        <v>0</v>
      </c>
      <c r="K220" s="93">
        <f t="shared" si="16"/>
        <v>0</v>
      </c>
      <c r="L220" s="93">
        <f t="shared" si="17"/>
        <v>0</v>
      </c>
      <c r="M220" s="13" t="str">
        <f t="shared" si="18"/>
        <v>✓</v>
      </c>
      <c r="N220" s="14"/>
      <c r="O220" s="90" t="str">
        <f t="shared" si="19"/>
        <v>WEIGHTLIFTING</v>
      </c>
    </row>
    <row r="221" spans="1:15" x14ac:dyDescent="0.25">
      <c r="A221" s="72" t="s">
        <v>1242</v>
      </c>
      <c r="B221" s="13">
        <v>1989</v>
      </c>
      <c r="C221" s="72" t="s">
        <v>47</v>
      </c>
      <c r="D221" s="91">
        <f>'Compiled Medals (ConsolidatedG)'!D217</f>
        <v>0</v>
      </c>
      <c r="E221" s="91">
        <f>'Compiled Medals (ConsolidatedG)'!E217</f>
        <v>3</v>
      </c>
      <c r="F221" s="91">
        <f>'Compiled Medals (ConsolidatedG)'!F217</f>
        <v>6</v>
      </c>
      <c r="G221" s="92">
        <v>0</v>
      </c>
      <c r="H221" s="92">
        <v>3</v>
      </c>
      <c r="I221" s="92">
        <v>6</v>
      </c>
      <c r="J221" s="93">
        <f t="shared" si="15"/>
        <v>0</v>
      </c>
      <c r="K221" s="93">
        <f t="shared" si="16"/>
        <v>0</v>
      </c>
      <c r="L221" s="93">
        <f t="shared" si="17"/>
        <v>0</v>
      </c>
      <c r="M221" s="13" t="str">
        <f t="shared" si="18"/>
        <v>✓</v>
      </c>
      <c r="N221" s="14"/>
      <c r="O221" s="90" t="str">
        <f t="shared" si="19"/>
        <v>ATHLETICS</v>
      </c>
    </row>
    <row r="222" spans="1:15" x14ac:dyDescent="0.25">
      <c r="A222" s="72" t="s">
        <v>1242</v>
      </c>
      <c r="B222" s="13">
        <v>1989</v>
      </c>
      <c r="C222" s="72" t="s">
        <v>276</v>
      </c>
      <c r="D222" s="91">
        <f>'Compiled Medals (ConsolidatedG)'!D218</f>
        <v>0</v>
      </c>
      <c r="E222" s="91">
        <f>'Compiled Medals (ConsolidatedG)'!E218</f>
        <v>0</v>
      </c>
      <c r="F222" s="91">
        <f>'Compiled Medals (ConsolidatedG)'!F218</f>
        <v>2</v>
      </c>
      <c r="G222" s="92">
        <v>0</v>
      </c>
      <c r="H222" s="92">
        <v>0</v>
      </c>
      <c r="I222" s="92">
        <v>2</v>
      </c>
      <c r="J222" s="93">
        <f t="shared" si="15"/>
        <v>0</v>
      </c>
      <c r="K222" s="93">
        <f t="shared" si="16"/>
        <v>0</v>
      </c>
      <c r="L222" s="93">
        <f t="shared" si="17"/>
        <v>0</v>
      </c>
      <c r="M222" s="13" t="str">
        <f t="shared" si="18"/>
        <v>✓</v>
      </c>
      <c r="N222" s="14"/>
      <c r="O222" s="90" t="str">
        <f t="shared" si="19"/>
        <v>BADMINTON</v>
      </c>
    </row>
    <row r="223" spans="1:15" x14ac:dyDescent="0.25">
      <c r="A223" s="72" t="s">
        <v>1242</v>
      </c>
      <c r="B223" s="13">
        <v>1989</v>
      </c>
      <c r="C223" s="72" t="s">
        <v>236</v>
      </c>
      <c r="D223" s="91">
        <f>'Compiled Medals (ConsolidatedG)'!D219</f>
        <v>5</v>
      </c>
      <c r="E223" s="91">
        <f>'Compiled Medals (ConsolidatedG)'!E219</f>
        <v>1</v>
      </c>
      <c r="F223" s="91">
        <f>'Compiled Medals (ConsolidatedG)'!F219</f>
        <v>0</v>
      </c>
      <c r="G223" s="92">
        <v>5</v>
      </c>
      <c r="H223" s="92">
        <v>1</v>
      </c>
      <c r="I223" s="92">
        <v>0</v>
      </c>
      <c r="J223" s="93">
        <f t="shared" si="15"/>
        <v>0</v>
      </c>
      <c r="K223" s="93">
        <f t="shared" si="16"/>
        <v>0</v>
      </c>
      <c r="L223" s="93">
        <f t="shared" si="17"/>
        <v>0</v>
      </c>
      <c r="M223" s="13" t="str">
        <f t="shared" si="18"/>
        <v>✓</v>
      </c>
      <c r="N223" s="14"/>
      <c r="O223" s="90" t="str">
        <f t="shared" si="19"/>
        <v>BODYBUILDING</v>
      </c>
    </row>
    <row r="224" spans="1:15" x14ac:dyDescent="0.25">
      <c r="A224" s="72" t="s">
        <v>1242</v>
      </c>
      <c r="B224" s="13">
        <v>1989</v>
      </c>
      <c r="C224" s="72" t="s">
        <v>150</v>
      </c>
      <c r="D224" s="91">
        <f>'Compiled Medals (ConsolidatedG)'!D220</f>
        <v>3</v>
      </c>
      <c r="E224" s="91">
        <f>'Compiled Medals (ConsolidatedG)'!E220</f>
        <v>2</v>
      </c>
      <c r="F224" s="91">
        <f>'Compiled Medals (ConsolidatedG)'!F220</f>
        <v>3</v>
      </c>
      <c r="G224" s="92">
        <v>3</v>
      </c>
      <c r="H224" s="92">
        <v>2</v>
      </c>
      <c r="I224" s="92">
        <v>3</v>
      </c>
      <c r="J224" s="93">
        <f t="shared" si="15"/>
        <v>0</v>
      </c>
      <c r="K224" s="93">
        <f t="shared" si="16"/>
        <v>0</v>
      </c>
      <c r="L224" s="93">
        <f t="shared" si="17"/>
        <v>0</v>
      </c>
      <c r="M224" s="13" t="str">
        <f t="shared" si="18"/>
        <v>✓</v>
      </c>
      <c r="N224" s="14"/>
      <c r="O224" s="90" t="str">
        <f t="shared" si="19"/>
        <v>BOWLING</v>
      </c>
    </row>
    <row r="225" spans="1:15" x14ac:dyDescent="0.25">
      <c r="A225" s="72" t="s">
        <v>1242</v>
      </c>
      <c r="B225" s="13">
        <v>1989</v>
      </c>
      <c r="C225" s="72" t="s">
        <v>706</v>
      </c>
      <c r="D225" s="91">
        <f>'Compiled Medals (ConsolidatedG)'!D221</f>
        <v>0</v>
      </c>
      <c r="E225" s="91">
        <f>'Compiled Medals (ConsolidatedG)'!E221</f>
        <v>1</v>
      </c>
      <c r="F225" s="91">
        <f>'Compiled Medals (ConsolidatedG)'!F221</f>
        <v>1</v>
      </c>
      <c r="G225" s="92">
        <v>0</v>
      </c>
      <c r="H225" s="92">
        <v>1</v>
      </c>
      <c r="I225" s="92">
        <v>1</v>
      </c>
      <c r="J225" s="93">
        <f t="shared" si="15"/>
        <v>0</v>
      </c>
      <c r="K225" s="93">
        <f t="shared" si="16"/>
        <v>0</v>
      </c>
      <c r="L225" s="93">
        <f t="shared" si="17"/>
        <v>0</v>
      </c>
      <c r="M225" s="13" t="str">
        <f t="shared" si="18"/>
        <v>✓</v>
      </c>
      <c r="N225" s="14"/>
      <c r="O225" s="90" t="str">
        <f t="shared" si="19"/>
        <v>CYCLING</v>
      </c>
    </row>
    <row r="226" spans="1:15" x14ac:dyDescent="0.25">
      <c r="A226" s="72" t="s">
        <v>1242</v>
      </c>
      <c r="B226" s="13">
        <v>1989</v>
      </c>
      <c r="C226" s="72" t="s">
        <v>3286</v>
      </c>
      <c r="D226" s="91">
        <f>'Compiled Medals (ConsolidatedG)'!D222</f>
        <v>0</v>
      </c>
      <c r="E226" s="91">
        <f>'Compiled Medals (ConsolidatedG)'!E222</f>
        <v>2</v>
      </c>
      <c r="F226" s="91">
        <f>'Compiled Medals (ConsolidatedG)'!F222</f>
        <v>0</v>
      </c>
      <c r="G226" s="92">
        <v>0</v>
      </c>
      <c r="H226" s="92">
        <v>2</v>
      </c>
      <c r="I226" s="92">
        <v>0</v>
      </c>
      <c r="J226" s="93">
        <f t="shared" si="15"/>
        <v>0</v>
      </c>
      <c r="K226" s="93">
        <f t="shared" si="16"/>
        <v>0</v>
      </c>
      <c r="L226" s="93">
        <f t="shared" si="17"/>
        <v>0</v>
      </c>
      <c r="M226" s="13" t="str">
        <f t="shared" si="18"/>
        <v>✓</v>
      </c>
      <c r="N226" s="14"/>
      <c r="O226" s="90" t="str">
        <f t="shared" si="19"/>
        <v>DRAGONBOAT</v>
      </c>
    </row>
    <row r="227" spans="1:15" x14ac:dyDescent="0.25">
      <c r="A227" s="72" t="s">
        <v>1242</v>
      </c>
      <c r="B227" s="13">
        <v>1989</v>
      </c>
      <c r="C227" s="72" t="s">
        <v>367</v>
      </c>
      <c r="D227" s="91">
        <f>'Compiled Medals (ConsolidatedG)'!D223</f>
        <v>1</v>
      </c>
      <c r="E227" s="91">
        <f>'Compiled Medals (ConsolidatedG)'!E223</f>
        <v>4</v>
      </c>
      <c r="F227" s="91">
        <f>'Compiled Medals (ConsolidatedG)'!F223</f>
        <v>3</v>
      </c>
      <c r="G227" s="92">
        <v>1</v>
      </c>
      <c r="H227" s="92">
        <v>4</v>
      </c>
      <c r="I227" s="92">
        <v>3</v>
      </c>
      <c r="J227" s="93">
        <f t="shared" si="15"/>
        <v>0</v>
      </c>
      <c r="K227" s="93">
        <f t="shared" si="16"/>
        <v>0</v>
      </c>
      <c r="L227" s="93">
        <f t="shared" si="17"/>
        <v>0</v>
      </c>
      <c r="M227" s="13" t="str">
        <f t="shared" si="18"/>
        <v>✓</v>
      </c>
      <c r="N227" s="14"/>
      <c r="O227" s="90" t="str">
        <f t="shared" si="19"/>
        <v>FENCING</v>
      </c>
    </row>
    <row r="228" spans="1:15" x14ac:dyDescent="0.25">
      <c r="A228" s="72" t="s">
        <v>1242</v>
      </c>
      <c r="B228" s="13">
        <v>1989</v>
      </c>
      <c r="C228" s="72" t="s">
        <v>615</v>
      </c>
      <c r="D228" s="91">
        <f>'Compiled Medals (ConsolidatedG)'!D224</f>
        <v>0</v>
      </c>
      <c r="E228" s="91">
        <f>'Compiled Medals (ConsolidatedG)'!E224</f>
        <v>1</v>
      </c>
      <c r="F228" s="91">
        <f>'Compiled Medals (ConsolidatedG)'!F224</f>
        <v>0</v>
      </c>
      <c r="G228" s="92">
        <v>0</v>
      </c>
      <c r="H228" s="92">
        <v>1</v>
      </c>
      <c r="I228" s="92">
        <v>0</v>
      </c>
      <c r="J228" s="93">
        <f t="shared" si="15"/>
        <v>0</v>
      </c>
      <c r="K228" s="93">
        <f t="shared" si="16"/>
        <v>0</v>
      </c>
      <c r="L228" s="93">
        <f t="shared" si="17"/>
        <v>0</v>
      </c>
      <c r="M228" s="13" t="str">
        <f t="shared" si="18"/>
        <v>✓</v>
      </c>
      <c r="N228" s="14"/>
      <c r="O228" s="90" t="str">
        <f t="shared" si="19"/>
        <v>FOOTBALL</v>
      </c>
    </row>
    <row r="229" spans="1:15" x14ac:dyDescent="0.25">
      <c r="A229" s="72" t="s">
        <v>1242</v>
      </c>
      <c r="B229" s="13">
        <v>1989</v>
      </c>
      <c r="C229" s="72" t="s">
        <v>1224</v>
      </c>
      <c r="D229" s="91">
        <f>'Compiled Medals (ConsolidatedG)'!D225</f>
        <v>1</v>
      </c>
      <c r="E229" s="91">
        <f>'Compiled Medals (ConsolidatedG)'!E225</f>
        <v>1</v>
      </c>
      <c r="F229" s="91">
        <f>'Compiled Medals (ConsolidatedG)'!F225</f>
        <v>1</v>
      </c>
      <c r="G229" s="92">
        <v>1</v>
      </c>
      <c r="H229" s="92">
        <v>1</v>
      </c>
      <c r="I229" s="92">
        <v>1</v>
      </c>
      <c r="J229" s="93">
        <f t="shared" si="15"/>
        <v>0</v>
      </c>
      <c r="K229" s="93">
        <f t="shared" si="16"/>
        <v>0</v>
      </c>
      <c r="L229" s="93">
        <f t="shared" si="17"/>
        <v>0</v>
      </c>
      <c r="M229" s="13" t="str">
        <f t="shared" si="18"/>
        <v>✓</v>
      </c>
      <c r="N229" s="14"/>
      <c r="O229" s="90" t="str">
        <f t="shared" si="19"/>
        <v>GOLF</v>
      </c>
    </row>
    <row r="230" spans="1:15" x14ac:dyDescent="0.25">
      <c r="A230" s="72" t="s">
        <v>1242</v>
      </c>
      <c r="B230" s="13">
        <v>1989</v>
      </c>
      <c r="C230" s="72" t="s">
        <v>658</v>
      </c>
      <c r="D230" s="91">
        <f>'Compiled Medals (ConsolidatedG)'!D226</f>
        <v>0</v>
      </c>
      <c r="E230" s="91">
        <f>'Compiled Medals (ConsolidatedG)'!E226</f>
        <v>2</v>
      </c>
      <c r="F230" s="91">
        <f>'Compiled Medals (ConsolidatedG)'!F226</f>
        <v>0</v>
      </c>
      <c r="G230" s="92">
        <v>0</v>
      </c>
      <c r="H230" s="92">
        <v>2</v>
      </c>
      <c r="I230" s="92">
        <v>0</v>
      </c>
      <c r="J230" s="93">
        <f t="shared" si="15"/>
        <v>0</v>
      </c>
      <c r="K230" s="93">
        <f t="shared" si="16"/>
        <v>0</v>
      </c>
      <c r="L230" s="93">
        <f t="shared" si="17"/>
        <v>0</v>
      </c>
      <c r="M230" s="13" t="str">
        <f t="shared" si="18"/>
        <v>✓</v>
      </c>
      <c r="N230" s="14"/>
      <c r="O230" s="90" t="str">
        <f t="shared" si="19"/>
        <v>HOCKEY</v>
      </c>
    </row>
    <row r="231" spans="1:15" x14ac:dyDescent="0.25">
      <c r="A231" s="72" t="s">
        <v>1242</v>
      </c>
      <c r="B231" s="13">
        <v>1989</v>
      </c>
      <c r="C231" s="72" t="s">
        <v>717</v>
      </c>
      <c r="D231" s="91">
        <f>'Compiled Medals (ConsolidatedG)'!D227</f>
        <v>2</v>
      </c>
      <c r="E231" s="91">
        <f>'Compiled Medals (ConsolidatedG)'!E227</f>
        <v>2</v>
      </c>
      <c r="F231" s="91">
        <f>'Compiled Medals (ConsolidatedG)'!F227</f>
        <v>1</v>
      </c>
      <c r="G231" s="92">
        <v>2</v>
      </c>
      <c r="H231" s="92">
        <v>2</v>
      </c>
      <c r="I231" s="92">
        <v>1</v>
      </c>
      <c r="J231" s="93">
        <f t="shared" si="15"/>
        <v>0</v>
      </c>
      <c r="K231" s="93">
        <f t="shared" si="16"/>
        <v>0</v>
      </c>
      <c r="L231" s="93">
        <f t="shared" si="17"/>
        <v>0</v>
      </c>
      <c r="M231" s="13" t="str">
        <f t="shared" si="18"/>
        <v>✓</v>
      </c>
      <c r="N231" s="14"/>
      <c r="O231" s="90" t="str">
        <f t="shared" si="19"/>
        <v>JUDO</v>
      </c>
    </row>
    <row r="232" spans="1:15" x14ac:dyDescent="0.25">
      <c r="A232" s="72" t="s">
        <v>1242</v>
      </c>
      <c r="B232" s="13">
        <v>1989</v>
      </c>
      <c r="C232" s="72" t="s">
        <v>3132</v>
      </c>
      <c r="D232" s="91">
        <f>'Compiled Medals (ConsolidatedG)'!D228</f>
        <v>0</v>
      </c>
      <c r="E232" s="91">
        <f>'Compiled Medals (ConsolidatedG)'!E228</f>
        <v>1</v>
      </c>
      <c r="F232" s="91">
        <f>'Compiled Medals (ConsolidatedG)'!F228</f>
        <v>3</v>
      </c>
      <c r="G232" s="92">
        <v>0</v>
      </c>
      <c r="H232" s="92">
        <v>1</v>
      </c>
      <c r="I232" s="92">
        <v>3</v>
      </c>
      <c r="J232" s="93">
        <f t="shared" si="15"/>
        <v>0</v>
      </c>
      <c r="K232" s="93">
        <f t="shared" si="16"/>
        <v>0</v>
      </c>
      <c r="L232" s="93">
        <f t="shared" si="17"/>
        <v>0</v>
      </c>
      <c r="M232" s="13" t="str">
        <f t="shared" si="18"/>
        <v>✓</v>
      </c>
      <c r="N232" s="14"/>
      <c r="O232" s="90" t="str">
        <f t="shared" si="19"/>
        <v>KARATE</v>
      </c>
    </row>
    <row r="233" spans="1:15" x14ac:dyDescent="0.25">
      <c r="A233" s="72" t="s">
        <v>1242</v>
      </c>
      <c r="B233" s="13">
        <v>1989</v>
      </c>
      <c r="C233" s="72" t="s">
        <v>430</v>
      </c>
      <c r="D233" s="91">
        <f>'Compiled Medals (ConsolidatedG)'!D229</f>
        <v>0</v>
      </c>
      <c r="E233" s="91">
        <f>'Compiled Medals (ConsolidatedG)'!E229</f>
        <v>3</v>
      </c>
      <c r="F233" s="91">
        <f>'Compiled Medals (ConsolidatedG)'!F229</f>
        <v>12</v>
      </c>
      <c r="G233" s="92">
        <v>0</v>
      </c>
      <c r="H233" s="92">
        <v>3</v>
      </c>
      <c r="I233" s="92">
        <v>12</v>
      </c>
      <c r="J233" s="93">
        <f t="shared" si="15"/>
        <v>0</v>
      </c>
      <c r="K233" s="93">
        <f t="shared" si="16"/>
        <v>0</v>
      </c>
      <c r="L233" s="93">
        <f t="shared" si="17"/>
        <v>0</v>
      </c>
      <c r="M233" s="13" t="str">
        <f t="shared" si="18"/>
        <v>✓</v>
      </c>
      <c r="N233" s="14"/>
      <c r="O233" s="90" t="str">
        <f t="shared" si="19"/>
        <v>PENCAKSILAT</v>
      </c>
    </row>
    <row r="234" spans="1:15" x14ac:dyDescent="0.25">
      <c r="A234" s="72" t="s">
        <v>1242</v>
      </c>
      <c r="B234" s="13">
        <v>1989</v>
      </c>
      <c r="C234" s="72" t="s">
        <v>130</v>
      </c>
      <c r="D234" s="91">
        <f>'Compiled Medals (ConsolidatedG)'!D230</f>
        <v>4</v>
      </c>
      <c r="E234" s="91">
        <f>'Compiled Medals (ConsolidatedG)'!E230</f>
        <v>2</v>
      </c>
      <c r="F234" s="91">
        <f>'Compiled Medals (ConsolidatedG)'!F230</f>
        <v>2</v>
      </c>
      <c r="G234" s="92">
        <v>4</v>
      </c>
      <c r="H234" s="92">
        <v>2</v>
      </c>
      <c r="I234" s="92">
        <v>2</v>
      </c>
      <c r="J234" s="93">
        <f t="shared" si="15"/>
        <v>0</v>
      </c>
      <c r="K234" s="93">
        <f t="shared" si="16"/>
        <v>0</v>
      </c>
      <c r="L234" s="93">
        <f t="shared" si="17"/>
        <v>0</v>
      </c>
      <c r="M234" s="13" t="str">
        <f t="shared" si="18"/>
        <v>✓</v>
      </c>
      <c r="N234" s="14"/>
      <c r="O234" s="90" t="str">
        <f t="shared" si="19"/>
        <v>SAILING</v>
      </c>
    </row>
    <row r="235" spans="1:15" x14ac:dyDescent="0.25">
      <c r="A235" s="72" t="s">
        <v>1242</v>
      </c>
      <c r="B235" s="13">
        <v>1989</v>
      </c>
      <c r="C235" s="72" t="s">
        <v>171</v>
      </c>
      <c r="D235" s="91">
        <f>'Compiled Medals (ConsolidatedG)'!D231</f>
        <v>0</v>
      </c>
      <c r="E235" s="91">
        <f>'Compiled Medals (ConsolidatedG)'!E231</f>
        <v>0</v>
      </c>
      <c r="F235" s="91">
        <f>'Compiled Medals (ConsolidatedG)'!F231</f>
        <v>1</v>
      </c>
      <c r="G235" s="92">
        <v>0</v>
      </c>
      <c r="H235" s="92">
        <v>0</v>
      </c>
      <c r="I235" s="92">
        <v>1</v>
      </c>
      <c r="J235" s="93">
        <f t="shared" si="15"/>
        <v>0</v>
      </c>
      <c r="K235" s="93">
        <f t="shared" si="16"/>
        <v>0</v>
      </c>
      <c r="L235" s="93">
        <f t="shared" si="17"/>
        <v>0</v>
      </c>
      <c r="M235" s="13" t="str">
        <f t="shared" si="18"/>
        <v>✓</v>
      </c>
      <c r="N235" s="14"/>
      <c r="O235" s="90" t="str">
        <f t="shared" si="19"/>
        <v>SEPAKTAKRAW</v>
      </c>
    </row>
    <row r="236" spans="1:15" x14ac:dyDescent="0.25">
      <c r="A236" s="72" t="s">
        <v>1242</v>
      </c>
      <c r="B236" s="13">
        <v>1989</v>
      </c>
      <c r="C236" s="72" t="s">
        <v>92</v>
      </c>
      <c r="D236" s="91">
        <f>'Compiled Medals (ConsolidatedG)'!D232</f>
        <v>3</v>
      </c>
      <c r="E236" s="91">
        <f>'Compiled Medals (ConsolidatedG)'!E232</f>
        <v>1</v>
      </c>
      <c r="F236" s="91">
        <f>'Compiled Medals (ConsolidatedG)'!F232</f>
        <v>0</v>
      </c>
      <c r="G236" s="92">
        <v>3</v>
      </c>
      <c r="H236" s="92">
        <v>1</v>
      </c>
      <c r="I236" s="92">
        <v>0</v>
      </c>
      <c r="J236" s="93">
        <f t="shared" si="15"/>
        <v>0</v>
      </c>
      <c r="K236" s="93">
        <f t="shared" si="16"/>
        <v>0</v>
      </c>
      <c r="L236" s="93">
        <f t="shared" si="17"/>
        <v>0</v>
      </c>
      <c r="M236" s="13" t="str">
        <f t="shared" si="18"/>
        <v>✓</v>
      </c>
      <c r="N236" s="14"/>
      <c r="O236" s="90" t="str">
        <f t="shared" si="19"/>
        <v>SHOOTING</v>
      </c>
    </row>
    <row r="237" spans="1:15" x14ac:dyDescent="0.25">
      <c r="A237" s="72" t="s">
        <v>1242</v>
      </c>
      <c r="B237" s="13">
        <v>1989</v>
      </c>
      <c r="C237" s="72" t="s">
        <v>25</v>
      </c>
      <c r="D237" s="91">
        <f>'Compiled Medals (ConsolidatedG)'!D233</f>
        <v>9</v>
      </c>
      <c r="E237" s="91">
        <f>'Compiled Medals (ConsolidatedG)'!E233</f>
        <v>7</v>
      </c>
      <c r="F237" s="91">
        <f>'Compiled Medals (ConsolidatedG)'!F233</f>
        <v>7</v>
      </c>
      <c r="G237" s="92">
        <v>9</v>
      </c>
      <c r="H237" s="92">
        <v>7</v>
      </c>
      <c r="I237" s="92">
        <v>7</v>
      </c>
      <c r="J237" s="93">
        <f t="shared" si="15"/>
        <v>0</v>
      </c>
      <c r="K237" s="93">
        <f t="shared" si="16"/>
        <v>0</v>
      </c>
      <c r="L237" s="93">
        <f t="shared" si="17"/>
        <v>0</v>
      </c>
      <c r="M237" s="13" t="str">
        <f t="shared" si="18"/>
        <v>✓</v>
      </c>
      <c r="N237" s="14"/>
      <c r="O237" s="90" t="str">
        <f t="shared" si="19"/>
        <v>SWIMMING</v>
      </c>
    </row>
    <row r="238" spans="1:15" x14ac:dyDescent="0.25">
      <c r="A238" s="72" t="s">
        <v>1242</v>
      </c>
      <c r="B238" s="13">
        <v>1989</v>
      </c>
      <c r="C238" s="72" t="s">
        <v>97</v>
      </c>
      <c r="D238" s="91">
        <f>'Compiled Medals (ConsolidatedG)'!D234</f>
        <v>1</v>
      </c>
      <c r="E238" s="91">
        <f>'Compiled Medals (ConsolidatedG)'!E234</f>
        <v>0</v>
      </c>
      <c r="F238" s="91">
        <f>'Compiled Medals (ConsolidatedG)'!F234</f>
        <v>2</v>
      </c>
      <c r="G238" s="92">
        <v>1</v>
      </c>
      <c r="H238" s="92">
        <v>0</v>
      </c>
      <c r="I238" s="92">
        <v>2</v>
      </c>
      <c r="J238" s="93">
        <f t="shared" si="15"/>
        <v>0</v>
      </c>
      <c r="K238" s="93">
        <f t="shared" si="16"/>
        <v>0</v>
      </c>
      <c r="L238" s="93">
        <f t="shared" si="17"/>
        <v>0</v>
      </c>
      <c r="M238" s="13" t="str">
        <f t="shared" si="18"/>
        <v>✓</v>
      </c>
      <c r="N238" s="14"/>
      <c r="O238" s="90" t="str">
        <f t="shared" si="19"/>
        <v>TABLETENNIS</v>
      </c>
    </row>
    <row r="239" spans="1:15" x14ac:dyDescent="0.25">
      <c r="A239" s="72" t="s">
        <v>1242</v>
      </c>
      <c r="B239" s="13">
        <v>1989</v>
      </c>
      <c r="C239" s="72" t="s">
        <v>3203</v>
      </c>
      <c r="D239" s="91">
        <f>'Compiled Medals (ConsolidatedG)'!D235</f>
        <v>2</v>
      </c>
      <c r="E239" s="91">
        <f>'Compiled Medals (ConsolidatedG)'!E235</f>
        <v>4</v>
      </c>
      <c r="F239" s="91">
        <f>'Compiled Medals (ConsolidatedG)'!F235</f>
        <v>3</v>
      </c>
      <c r="G239" s="92">
        <v>2</v>
      </c>
      <c r="H239" s="92">
        <v>4</v>
      </c>
      <c r="I239" s="92">
        <v>3</v>
      </c>
      <c r="J239" s="93">
        <f t="shared" si="15"/>
        <v>0</v>
      </c>
      <c r="K239" s="93">
        <f t="shared" si="16"/>
        <v>0</v>
      </c>
      <c r="L239" s="93">
        <f t="shared" si="17"/>
        <v>0</v>
      </c>
      <c r="M239" s="13" t="str">
        <f t="shared" si="18"/>
        <v>✓</v>
      </c>
      <c r="N239" s="14"/>
      <c r="O239" s="90" t="str">
        <f t="shared" si="19"/>
        <v>TAEKWONDO</v>
      </c>
    </row>
    <row r="240" spans="1:15" x14ac:dyDescent="0.25">
      <c r="A240" s="72" t="s">
        <v>1242</v>
      </c>
      <c r="B240" s="13">
        <v>1989</v>
      </c>
      <c r="C240" s="72" t="s">
        <v>35</v>
      </c>
      <c r="D240" s="91">
        <f>'Compiled Medals (ConsolidatedG)'!D236</f>
        <v>1</v>
      </c>
      <c r="E240" s="91">
        <f>'Compiled Medals (ConsolidatedG)'!E236</f>
        <v>0</v>
      </c>
      <c r="F240" s="91">
        <f>'Compiled Medals (ConsolidatedG)'!F236</f>
        <v>0</v>
      </c>
      <c r="G240" s="92">
        <v>1</v>
      </c>
      <c r="H240" s="92">
        <v>0</v>
      </c>
      <c r="I240" s="92">
        <v>0</v>
      </c>
      <c r="J240" s="93">
        <f t="shared" si="15"/>
        <v>0</v>
      </c>
      <c r="K240" s="93">
        <f t="shared" si="16"/>
        <v>0</v>
      </c>
      <c r="L240" s="93">
        <f t="shared" si="17"/>
        <v>0</v>
      </c>
      <c r="M240" s="13" t="str">
        <f t="shared" si="18"/>
        <v>✓</v>
      </c>
      <c r="N240" s="14"/>
      <c r="O240" s="90" t="str">
        <f t="shared" si="19"/>
        <v>WATERPOLO</v>
      </c>
    </row>
    <row r="241" spans="1:15" x14ac:dyDescent="0.25">
      <c r="A241" s="72" t="s">
        <v>1242</v>
      </c>
      <c r="B241" s="13">
        <v>1989</v>
      </c>
      <c r="C241" s="72" t="s">
        <v>59</v>
      </c>
      <c r="D241" s="91">
        <f>'Compiled Medals (ConsolidatedG)'!D237</f>
        <v>0</v>
      </c>
      <c r="E241" s="91">
        <f>'Compiled Medals (ConsolidatedG)'!E237</f>
        <v>1</v>
      </c>
      <c r="F241" s="91">
        <f>'Compiled Medals (ConsolidatedG)'!F237</f>
        <v>0</v>
      </c>
      <c r="G241" s="92">
        <v>0</v>
      </c>
      <c r="H241" s="92">
        <v>1</v>
      </c>
      <c r="I241" s="92">
        <v>0</v>
      </c>
      <c r="J241" s="93">
        <f t="shared" si="15"/>
        <v>0</v>
      </c>
      <c r="K241" s="93">
        <f t="shared" si="16"/>
        <v>0</v>
      </c>
      <c r="L241" s="93">
        <f t="shared" si="17"/>
        <v>0</v>
      </c>
      <c r="M241" s="13" t="str">
        <f t="shared" si="18"/>
        <v>✓</v>
      </c>
      <c r="N241" s="14"/>
      <c r="O241" s="90" t="str">
        <f t="shared" si="19"/>
        <v>WEIGHTLIFTING</v>
      </c>
    </row>
    <row r="242" spans="1:15" x14ac:dyDescent="0.25">
      <c r="A242" s="72" t="s">
        <v>1242</v>
      </c>
      <c r="B242" s="13">
        <v>1991</v>
      </c>
      <c r="C242" s="72" t="s">
        <v>47</v>
      </c>
      <c r="D242" s="91">
        <f>'Compiled Medals (ConsolidatedG)'!D238</f>
        <v>0</v>
      </c>
      <c r="E242" s="91">
        <f>'Compiled Medals (ConsolidatedG)'!E238</f>
        <v>0</v>
      </c>
      <c r="F242" s="91">
        <f>'Compiled Medals (ConsolidatedG)'!F238</f>
        <v>1</v>
      </c>
      <c r="G242" s="92">
        <v>0</v>
      </c>
      <c r="H242" s="92">
        <v>0</v>
      </c>
      <c r="I242" s="92">
        <v>1</v>
      </c>
      <c r="J242" s="93">
        <f t="shared" si="15"/>
        <v>0</v>
      </c>
      <c r="K242" s="93">
        <f t="shared" si="16"/>
        <v>0</v>
      </c>
      <c r="L242" s="93">
        <f t="shared" si="17"/>
        <v>0</v>
      </c>
      <c r="M242" s="13" t="str">
        <f t="shared" si="18"/>
        <v>✓</v>
      </c>
      <c r="N242" s="14"/>
      <c r="O242" s="90" t="str">
        <f t="shared" si="19"/>
        <v>ATHLETICS</v>
      </c>
    </row>
    <row r="243" spans="1:15" x14ac:dyDescent="0.25">
      <c r="A243" s="72" t="s">
        <v>1242</v>
      </c>
      <c r="B243" s="13">
        <v>1991</v>
      </c>
      <c r="C243" s="72" t="s">
        <v>276</v>
      </c>
      <c r="D243" s="91">
        <f>'Compiled Medals (ConsolidatedG)'!D239</f>
        <v>0</v>
      </c>
      <c r="E243" s="91">
        <f>'Compiled Medals (ConsolidatedG)'!E239</f>
        <v>0</v>
      </c>
      <c r="F243" s="91">
        <f>'Compiled Medals (ConsolidatedG)'!F239</f>
        <v>1</v>
      </c>
      <c r="G243" s="92">
        <v>0</v>
      </c>
      <c r="H243" s="92">
        <v>0</v>
      </c>
      <c r="I243" s="92">
        <v>1</v>
      </c>
      <c r="J243" s="93">
        <f t="shared" si="15"/>
        <v>0</v>
      </c>
      <c r="K243" s="93">
        <f t="shared" si="16"/>
        <v>0</v>
      </c>
      <c r="L243" s="93">
        <f t="shared" si="17"/>
        <v>0</v>
      </c>
      <c r="M243" s="13" t="str">
        <f t="shared" si="18"/>
        <v>✓</v>
      </c>
      <c r="N243" s="14"/>
      <c r="O243" s="90" t="str">
        <f t="shared" si="19"/>
        <v>BADMINTON</v>
      </c>
    </row>
    <row r="244" spans="1:15" x14ac:dyDescent="0.25">
      <c r="A244" s="72" t="s">
        <v>1242</v>
      </c>
      <c r="B244" s="13">
        <v>1991</v>
      </c>
      <c r="C244" s="72" t="s">
        <v>236</v>
      </c>
      <c r="D244" s="91">
        <f>'Compiled Medals (ConsolidatedG)'!D240</f>
        <v>4</v>
      </c>
      <c r="E244" s="91">
        <f>'Compiled Medals (ConsolidatedG)'!E240</f>
        <v>0</v>
      </c>
      <c r="F244" s="91">
        <f>'Compiled Medals (ConsolidatedG)'!F240</f>
        <v>2</v>
      </c>
      <c r="G244" s="92">
        <v>4</v>
      </c>
      <c r="H244" s="92">
        <v>0</v>
      </c>
      <c r="I244" s="92">
        <v>2</v>
      </c>
      <c r="J244" s="93">
        <f t="shared" si="15"/>
        <v>0</v>
      </c>
      <c r="K244" s="93">
        <f t="shared" si="16"/>
        <v>0</v>
      </c>
      <c r="L244" s="93">
        <f t="shared" si="17"/>
        <v>0</v>
      </c>
      <c r="M244" s="13" t="str">
        <f t="shared" si="18"/>
        <v>✓</v>
      </c>
      <c r="N244" s="14"/>
      <c r="O244" s="90" t="str">
        <f t="shared" si="19"/>
        <v>BODYBUILDING</v>
      </c>
    </row>
    <row r="245" spans="1:15" x14ac:dyDescent="0.25">
      <c r="A245" s="72" t="s">
        <v>1242</v>
      </c>
      <c r="B245" s="13">
        <v>1991</v>
      </c>
      <c r="C245" s="72" t="s">
        <v>150</v>
      </c>
      <c r="D245" s="91">
        <f>'Compiled Medals (ConsolidatedG)'!D241</f>
        <v>2</v>
      </c>
      <c r="E245" s="91">
        <f>'Compiled Medals (ConsolidatedG)'!E241</f>
        <v>2</v>
      </c>
      <c r="F245" s="91">
        <f>'Compiled Medals (ConsolidatedG)'!F241</f>
        <v>1</v>
      </c>
      <c r="G245" s="92">
        <v>2</v>
      </c>
      <c r="H245" s="92">
        <v>2</v>
      </c>
      <c r="I245" s="92">
        <v>1</v>
      </c>
      <c r="J245" s="93">
        <f t="shared" si="15"/>
        <v>0</v>
      </c>
      <c r="K245" s="93">
        <f t="shared" si="16"/>
        <v>0</v>
      </c>
      <c r="L245" s="93">
        <f t="shared" si="17"/>
        <v>0</v>
      </c>
      <c r="M245" s="13" t="str">
        <f t="shared" si="18"/>
        <v>✓</v>
      </c>
      <c r="N245" s="14"/>
      <c r="O245" s="90" t="str">
        <f t="shared" si="19"/>
        <v>BOWLING</v>
      </c>
    </row>
    <row r="246" spans="1:15" x14ac:dyDescent="0.25">
      <c r="A246" s="72" t="s">
        <v>1242</v>
      </c>
      <c r="B246" s="13">
        <v>1991</v>
      </c>
      <c r="C246" s="72" t="s">
        <v>74</v>
      </c>
      <c r="D246" s="91">
        <f>'Compiled Medals (ConsolidatedG)'!D242</f>
        <v>0</v>
      </c>
      <c r="E246" s="91">
        <f>'Compiled Medals (ConsolidatedG)'!E242</f>
        <v>0</v>
      </c>
      <c r="F246" s="91">
        <f>'Compiled Medals (ConsolidatedG)'!F242</f>
        <v>2</v>
      </c>
      <c r="G246" s="92">
        <v>0</v>
      </c>
      <c r="H246" s="92">
        <v>0</v>
      </c>
      <c r="I246" s="92">
        <v>2</v>
      </c>
      <c r="J246" s="93">
        <f t="shared" si="15"/>
        <v>0</v>
      </c>
      <c r="K246" s="93">
        <f t="shared" si="16"/>
        <v>0</v>
      </c>
      <c r="L246" s="93">
        <f t="shared" si="17"/>
        <v>0</v>
      </c>
      <c r="M246" s="13" t="str">
        <f t="shared" si="18"/>
        <v>✓</v>
      </c>
      <c r="N246" s="14"/>
      <c r="O246" s="90" t="str">
        <f t="shared" si="19"/>
        <v>BOXING</v>
      </c>
    </row>
    <row r="247" spans="1:15" x14ac:dyDescent="0.25">
      <c r="A247" s="72" t="s">
        <v>1242</v>
      </c>
      <c r="B247" s="13">
        <v>1991</v>
      </c>
      <c r="C247" s="72" t="s">
        <v>203</v>
      </c>
      <c r="D247" s="91">
        <f>'Compiled Medals (ConsolidatedG)'!D243</f>
        <v>0</v>
      </c>
      <c r="E247" s="91">
        <f>'Compiled Medals (ConsolidatedG)'!E243</f>
        <v>2</v>
      </c>
      <c r="F247" s="91">
        <f>'Compiled Medals (ConsolidatedG)'!F243</f>
        <v>1</v>
      </c>
      <c r="G247" s="92">
        <v>0</v>
      </c>
      <c r="H247" s="92">
        <v>2</v>
      </c>
      <c r="I247" s="92">
        <v>1</v>
      </c>
      <c r="J247" s="93">
        <f t="shared" si="15"/>
        <v>0</v>
      </c>
      <c r="K247" s="93">
        <f t="shared" si="16"/>
        <v>0</v>
      </c>
      <c r="L247" s="93">
        <f t="shared" si="17"/>
        <v>0</v>
      </c>
      <c r="M247" s="13" t="str">
        <f t="shared" si="18"/>
        <v>✓</v>
      </c>
      <c r="N247" s="14"/>
      <c r="O247" s="90" t="str">
        <f t="shared" si="19"/>
        <v>CUESPORTS</v>
      </c>
    </row>
    <row r="248" spans="1:15" x14ac:dyDescent="0.25">
      <c r="A248" s="72" t="s">
        <v>1242</v>
      </c>
      <c r="B248" s="13">
        <v>1991</v>
      </c>
      <c r="C248" s="72" t="s">
        <v>706</v>
      </c>
      <c r="D248" s="91">
        <f>'Compiled Medals (ConsolidatedG)'!D244</f>
        <v>0</v>
      </c>
      <c r="E248" s="91">
        <f>'Compiled Medals (ConsolidatedG)'!E244</f>
        <v>1</v>
      </c>
      <c r="F248" s="91">
        <f>'Compiled Medals (ConsolidatedG)'!F244</f>
        <v>1</v>
      </c>
      <c r="G248" s="92">
        <v>0</v>
      </c>
      <c r="H248" s="92">
        <v>1</v>
      </c>
      <c r="I248" s="92">
        <v>1</v>
      </c>
      <c r="J248" s="93">
        <f t="shared" si="15"/>
        <v>0</v>
      </c>
      <c r="K248" s="93">
        <f t="shared" si="16"/>
        <v>0</v>
      </c>
      <c r="L248" s="93">
        <f t="shared" si="17"/>
        <v>0</v>
      </c>
      <c r="M248" s="13" t="str">
        <f t="shared" si="18"/>
        <v>✓</v>
      </c>
      <c r="N248" s="14"/>
      <c r="O248" s="90" t="str">
        <f t="shared" si="19"/>
        <v>CYCLING</v>
      </c>
    </row>
    <row r="249" spans="1:15" x14ac:dyDescent="0.25">
      <c r="A249" s="72" t="s">
        <v>1242</v>
      </c>
      <c r="B249" s="13">
        <v>1991</v>
      </c>
      <c r="C249" s="72" t="s">
        <v>3286</v>
      </c>
      <c r="D249" s="91">
        <f>'Compiled Medals (ConsolidatedG)'!D245</f>
        <v>0</v>
      </c>
      <c r="E249" s="91">
        <f>'Compiled Medals (ConsolidatedG)'!E245</f>
        <v>1</v>
      </c>
      <c r="F249" s="91">
        <f>'Compiled Medals (ConsolidatedG)'!F245</f>
        <v>2</v>
      </c>
      <c r="G249" s="92">
        <v>0</v>
      </c>
      <c r="H249" s="92">
        <v>1</v>
      </c>
      <c r="I249" s="92">
        <v>2</v>
      </c>
      <c r="J249" s="93">
        <f t="shared" si="15"/>
        <v>0</v>
      </c>
      <c r="K249" s="93">
        <f t="shared" si="16"/>
        <v>0</v>
      </c>
      <c r="L249" s="93">
        <f t="shared" si="17"/>
        <v>0</v>
      </c>
      <c r="M249" s="13" t="str">
        <f t="shared" si="18"/>
        <v>✓</v>
      </c>
      <c r="N249" s="14"/>
      <c r="O249" s="90" t="str">
        <f t="shared" si="19"/>
        <v>DRAGONBOAT</v>
      </c>
    </row>
    <row r="250" spans="1:15" x14ac:dyDescent="0.25">
      <c r="A250" s="72" t="s">
        <v>1242</v>
      </c>
      <c r="B250" s="13">
        <v>1991</v>
      </c>
      <c r="C250" s="72" t="s">
        <v>367</v>
      </c>
      <c r="D250" s="91">
        <f>'Compiled Medals (ConsolidatedG)'!D246</f>
        <v>0</v>
      </c>
      <c r="E250" s="91">
        <f>'Compiled Medals (ConsolidatedG)'!E246</f>
        <v>4</v>
      </c>
      <c r="F250" s="91">
        <f>'Compiled Medals (ConsolidatedG)'!F246</f>
        <v>3</v>
      </c>
      <c r="G250" s="92">
        <v>0</v>
      </c>
      <c r="H250" s="92">
        <v>4</v>
      </c>
      <c r="I250" s="92">
        <v>3</v>
      </c>
      <c r="J250" s="93">
        <f t="shared" si="15"/>
        <v>0</v>
      </c>
      <c r="K250" s="93">
        <f t="shared" si="16"/>
        <v>0</v>
      </c>
      <c r="L250" s="93">
        <f t="shared" si="17"/>
        <v>0</v>
      </c>
      <c r="M250" s="13" t="str">
        <f t="shared" si="18"/>
        <v>✓</v>
      </c>
      <c r="N250" s="14"/>
      <c r="O250" s="90" t="str">
        <f t="shared" si="19"/>
        <v>FENCING</v>
      </c>
    </row>
    <row r="251" spans="1:15" x14ac:dyDescent="0.25">
      <c r="A251" s="72" t="s">
        <v>1242</v>
      </c>
      <c r="B251" s="13">
        <v>1991</v>
      </c>
      <c r="C251" s="72" t="s">
        <v>615</v>
      </c>
      <c r="D251" s="91">
        <f>'Compiled Medals (ConsolidatedG)'!D247</f>
        <v>0</v>
      </c>
      <c r="E251" s="91">
        <f>'Compiled Medals (ConsolidatedG)'!E247</f>
        <v>0</v>
      </c>
      <c r="F251" s="91">
        <f>'Compiled Medals (ConsolidatedG)'!F247</f>
        <v>1</v>
      </c>
      <c r="G251" s="92">
        <v>0</v>
      </c>
      <c r="H251" s="92">
        <v>0</v>
      </c>
      <c r="I251" s="92">
        <v>1</v>
      </c>
      <c r="J251" s="93">
        <f t="shared" si="15"/>
        <v>0</v>
      </c>
      <c r="K251" s="93">
        <f t="shared" si="16"/>
        <v>0</v>
      </c>
      <c r="L251" s="93">
        <f t="shared" si="17"/>
        <v>0</v>
      </c>
      <c r="M251" s="13" t="str">
        <f t="shared" si="18"/>
        <v>✓</v>
      </c>
      <c r="N251" s="14"/>
      <c r="O251" s="90" t="str">
        <f t="shared" si="19"/>
        <v>FOOTBALL</v>
      </c>
    </row>
    <row r="252" spans="1:15" x14ac:dyDescent="0.25">
      <c r="A252" s="72" t="s">
        <v>1242</v>
      </c>
      <c r="B252" s="13">
        <v>1991</v>
      </c>
      <c r="C252" s="72" t="s">
        <v>1224</v>
      </c>
      <c r="D252" s="91">
        <f>'Compiled Medals (ConsolidatedG)'!D248</f>
        <v>0</v>
      </c>
      <c r="E252" s="91">
        <f>'Compiled Medals (ConsolidatedG)'!E248</f>
        <v>2</v>
      </c>
      <c r="F252" s="91">
        <f>'Compiled Medals (ConsolidatedG)'!F248</f>
        <v>0</v>
      </c>
      <c r="G252" s="92">
        <v>0</v>
      </c>
      <c r="H252" s="92">
        <v>2</v>
      </c>
      <c r="I252" s="92">
        <v>0</v>
      </c>
      <c r="J252" s="93">
        <f t="shared" si="15"/>
        <v>0</v>
      </c>
      <c r="K252" s="93">
        <f t="shared" si="16"/>
        <v>0</v>
      </c>
      <c r="L252" s="93">
        <f t="shared" si="17"/>
        <v>0</v>
      </c>
      <c r="M252" s="13" t="str">
        <f t="shared" si="18"/>
        <v>✓</v>
      </c>
      <c r="N252" s="14"/>
      <c r="O252" s="90" t="str">
        <f t="shared" si="19"/>
        <v>GOLF</v>
      </c>
    </row>
    <row r="253" spans="1:15" x14ac:dyDescent="0.25">
      <c r="A253" s="72" t="s">
        <v>1242</v>
      </c>
      <c r="B253" s="13">
        <v>1991</v>
      </c>
      <c r="C253" s="72" t="s">
        <v>546</v>
      </c>
      <c r="D253" s="91">
        <f>'Compiled Medals (ConsolidatedG)'!D249</f>
        <v>0</v>
      </c>
      <c r="E253" s="91">
        <f>'Compiled Medals (ConsolidatedG)'!E249</f>
        <v>0</v>
      </c>
      <c r="F253" s="91">
        <f>'Compiled Medals (ConsolidatedG)'!F249</f>
        <v>2</v>
      </c>
      <c r="G253" s="92">
        <v>0</v>
      </c>
      <c r="H253" s="92">
        <v>0</v>
      </c>
      <c r="I253" s="92">
        <v>2</v>
      </c>
      <c r="J253" s="93">
        <f t="shared" si="15"/>
        <v>0</v>
      </c>
      <c r="K253" s="93">
        <f t="shared" si="16"/>
        <v>0</v>
      </c>
      <c r="L253" s="93">
        <f t="shared" si="17"/>
        <v>0</v>
      </c>
      <c r="M253" s="13" t="str">
        <f t="shared" si="18"/>
        <v>✓</v>
      </c>
      <c r="N253" s="14"/>
      <c r="O253" s="90" t="str">
        <f t="shared" si="19"/>
        <v>GYMNASTICS</v>
      </c>
    </row>
    <row r="254" spans="1:15" x14ac:dyDescent="0.25">
      <c r="A254" s="72" t="s">
        <v>1242</v>
      </c>
      <c r="B254" s="13">
        <v>1991</v>
      </c>
      <c r="C254" s="72" t="s">
        <v>717</v>
      </c>
      <c r="D254" s="91">
        <f>'Compiled Medals (ConsolidatedG)'!D250</f>
        <v>0</v>
      </c>
      <c r="E254" s="91">
        <f>'Compiled Medals (ConsolidatedG)'!E250</f>
        <v>1</v>
      </c>
      <c r="F254" s="91">
        <f>'Compiled Medals (ConsolidatedG)'!F250</f>
        <v>1</v>
      </c>
      <c r="G254" s="92">
        <v>0</v>
      </c>
      <c r="H254" s="92">
        <v>1</v>
      </c>
      <c r="I254" s="92">
        <v>1</v>
      </c>
      <c r="J254" s="93">
        <f t="shared" si="15"/>
        <v>0</v>
      </c>
      <c r="K254" s="93">
        <f t="shared" si="16"/>
        <v>0</v>
      </c>
      <c r="L254" s="93">
        <f t="shared" si="17"/>
        <v>0</v>
      </c>
      <c r="M254" s="13" t="str">
        <f t="shared" si="18"/>
        <v>✓</v>
      </c>
      <c r="N254" s="14"/>
      <c r="O254" s="90" t="str">
        <f t="shared" si="19"/>
        <v>JUDO</v>
      </c>
    </row>
    <row r="255" spans="1:15" x14ac:dyDescent="0.25">
      <c r="A255" s="72" t="s">
        <v>1242</v>
      </c>
      <c r="B255" s="13">
        <v>1991</v>
      </c>
      <c r="C255" s="72" t="s">
        <v>3132</v>
      </c>
      <c r="D255" s="91">
        <f>'Compiled Medals (ConsolidatedG)'!D251</f>
        <v>0</v>
      </c>
      <c r="E255" s="91">
        <f>'Compiled Medals (ConsolidatedG)'!E251</f>
        <v>1</v>
      </c>
      <c r="F255" s="91">
        <f>'Compiled Medals (ConsolidatedG)'!F251</f>
        <v>2</v>
      </c>
      <c r="G255" s="92">
        <v>0</v>
      </c>
      <c r="H255" s="92">
        <v>1</v>
      </c>
      <c r="I255" s="92">
        <v>2</v>
      </c>
      <c r="J255" s="93">
        <f t="shared" si="15"/>
        <v>0</v>
      </c>
      <c r="K255" s="93">
        <f t="shared" si="16"/>
        <v>0</v>
      </c>
      <c r="L255" s="93">
        <f t="shared" si="17"/>
        <v>0</v>
      </c>
      <c r="M255" s="13" t="str">
        <f t="shared" si="18"/>
        <v>✓</v>
      </c>
      <c r="N255" s="14"/>
      <c r="O255" s="90" t="str">
        <f t="shared" si="19"/>
        <v>KARATE</v>
      </c>
    </row>
    <row r="256" spans="1:15" x14ac:dyDescent="0.25">
      <c r="A256" s="72" t="s">
        <v>1242</v>
      </c>
      <c r="B256" s="13">
        <v>1991</v>
      </c>
      <c r="C256" s="72" t="s">
        <v>130</v>
      </c>
      <c r="D256" s="91">
        <f>'Compiled Medals (ConsolidatedG)'!D252</f>
        <v>2</v>
      </c>
      <c r="E256" s="91">
        <f>'Compiled Medals (ConsolidatedG)'!E252</f>
        <v>3</v>
      </c>
      <c r="F256" s="91">
        <f>'Compiled Medals (ConsolidatedG)'!F252</f>
        <v>1</v>
      </c>
      <c r="G256" s="92">
        <v>2</v>
      </c>
      <c r="H256" s="92">
        <v>3</v>
      </c>
      <c r="I256" s="92">
        <v>1</v>
      </c>
      <c r="J256" s="93">
        <f t="shared" si="15"/>
        <v>0</v>
      </c>
      <c r="K256" s="93">
        <f t="shared" si="16"/>
        <v>0</v>
      </c>
      <c r="L256" s="93">
        <f t="shared" si="17"/>
        <v>0</v>
      </c>
      <c r="M256" s="13" t="str">
        <f t="shared" si="18"/>
        <v>✓</v>
      </c>
      <c r="N256" s="14"/>
      <c r="O256" s="90" t="str">
        <f t="shared" si="19"/>
        <v>SAILING</v>
      </c>
    </row>
    <row r="257" spans="1:15" x14ac:dyDescent="0.25">
      <c r="A257" s="72" t="s">
        <v>1242</v>
      </c>
      <c r="B257" s="13">
        <v>1991</v>
      </c>
      <c r="C257" s="72" t="s">
        <v>92</v>
      </c>
      <c r="D257" s="91">
        <f>'Compiled Medals (ConsolidatedG)'!D253</f>
        <v>0</v>
      </c>
      <c r="E257" s="91">
        <f>'Compiled Medals (ConsolidatedG)'!E253</f>
        <v>3</v>
      </c>
      <c r="F257" s="91">
        <f>'Compiled Medals (ConsolidatedG)'!F253</f>
        <v>5</v>
      </c>
      <c r="G257" s="92">
        <v>0</v>
      </c>
      <c r="H257" s="92">
        <v>3</v>
      </c>
      <c r="I257" s="92">
        <v>5</v>
      </c>
      <c r="J257" s="93">
        <f t="shared" si="15"/>
        <v>0</v>
      </c>
      <c r="K257" s="93">
        <f t="shared" si="16"/>
        <v>0</v>
      </c>
      <c r="L257" s="93">
        <f t="shared" si="17"/>
        <v>0</v>
      </c>
      <c r="M257" s="13" t="str">
        <f t="shared" si="18"/>
        <v>✓</v>
      </c>
      <c r="N257" s="14"/>
      <c r="O257" s="90" t="str">
        <f t="shared" si="19"/>
        <v>SHOOTING</v>
      </c>
    </row>
    <row r="258" spans="1:15" x14ac:dyDescent="0.25">
      <c r="A258" s="72" t="s">
        <v>1242</v>
      </c>
      <c r="B258" s="13">
        <v>1991</v>
      </c>
      <c r="C258" s="72" t="s">
        <v>2559</v>
      </c>
      <c r="D258" s="91">
        <f>'Compiled Medals (ConsolidatedG)'!D254</f>
        <v>0</v>
      </c>
      <c r="E258" s="91">
        <f>'Compiled Medals (ConsolidatedG)'!E254</f>
        <v>0</v>
      </c>
      <c r="F258" s="91">
        <f>'Compiled Medals (ConsolidatedG)'!F254</f>
        <v>2</v>
      </c>
      <c r="G258" s="92">
        <v>0</v>
      </c>
      <c r="H258" s="92">
        <v>0</v>
      </c>
      <c r="I258" s="92">
        <v>2</v>
      </c>
      <c r="J258" s="93">
        <f t="shared" ref="J258:J321" si="20">D258-G258</f>
        <v>0</v>
      </c>
      <c r="K258" s="93">
        <f t="shared" ref="K258:K321" si="21">E258-H258</f>
        <v>0</v>
      </c>
      <c r="L258" s="93">
        <f t="shared" ref="L258:L321" si="22">F258-I258</f>
        <v>0</v>
      </c>
      <c r="M258" s="13" t="str">
        <f t="shared" ref="M258:M321" si="23">IF(AND($J258=0,$K258=0,$L258=0),"✓","SNOC "&amp;TRIM(IF($J258&gt;0,"EXTRA "&amp;$J258&amp;"G ",IF($J258&lt;0,"MISSING "&amp;-$J258&amp;"G ",""))&amp;IF($K258&gt;0,"EXTRA "&amp;$K258&amp;"S ",IF($K258&lt;0,"MISSING "&amp;-$K258&amp;"S ",""))&amp;IF($L258&gt;0,"EXTRA "&amp;$L258&amp;"B",IF($L258&lt;0,"MISSING "&amp;-$L258&amp;"B",""))))</f>
        <v>✓</v>
      </c>
      <c r="N258" s="14"/>
      <c r="O258" s="90" t="str">
        <f t="shared" ref="O258:O321" si="24">UPPER(SUBSTITUTE(SUBSTITUTE(SUBSTITUTE(TRIM(C258)," ",""),"-",""),"&amp;",""))</f>
        <v>SOFTBALL</v>
      </c>
    </row>
    <row r="259" spans="1:15" x14ac:dyDescent="0.25">
      <c r="A259" s="72" t="s">
        <v>1242</v>
      </c>
      <c r="B259" s="13">
        <v>1991</v>
      </c>
      <c r="C259" s="72" t="s">
        <v>228</v>
      </c>
      <c r="D259" s="91">
        <f>'Compiled Medals (ConsolidatedG)'!D255</f>
        <v>4</v>
      </c>
      <c r="E259" s="91">
        <f>'Compiled Medals (ConsolidatedG)'!E255</f>
        <v>1</v>
      </c>
      <c r="F259" s="91">
        <f>'Compiled Medals (ConsolidatedG)'!F255</f>
        <v>0</v>
      </c>
      <c r="G259" s="92">
        <v>4</v>
      </c>
      <c r="H259" s="92">
        <v>1</v>
      </c>
      <c r="I259" s="92">
        <v>0</v>
      </c>
      <c r="J259" s="93">
        <f t="shared" si="20"/>
        <v>0</v>
      </c>
      <c r="K259" s="93">
        <f t="shared" si="21"/>
        <v>0</v>
      </c>
      <c r="L259" s="93">
        <f t="shared" si="22"/>
        <v>0</v>
      </c>
      <c r="M259" s="13" t="str">
        <f t="shared" si="23"/>
        <v>✓</v>
      </c>
      <c r="N259" s="14"/>
      <c r="O259" s="90" t="str">
        <f t="shared" si="24"/>
        <v>SQUASH</v>
      </c>
    </row>
    <row r="260" spans="1:15" x14ac:dyDescent="0.25">
      <c r="A260" s="72" t="s">
        <v>1242</v>
      </c>
      <c r="B260" s="13">
        <v>1991</v>
      </c>
      <c r="C260" s="72" t="s">
        <v>25</v>
      </c>
      <c r="D260" s="91">
        <f>'Compiled Medals (ConsolidatedG)'!D256</f>
        <v>2</v>
      </c>
      <c r="E260" s="91">
        <f>'Compiled Medals (ConsolidatedG)'!E256</f>
        <v>6</v>
      </c>
      <c r="F260" s="91">
        <f>'Compiled Medals (ConsolidatedG)'!F256</f>
        <v>8</v>
      </c>
      <c r="G260" s="92">
        <v>2</v>
      </c>
      <c r="H260" s="92">
        <v>6</v>
      </c>
      <c r="I260" s="92">
        <v>8</v>
      </c>
      <c r="J260" s="93">
        <f t="shared" si="20"/>
        <v>0</v>
      </c>
      <c r="K260" s="93">
        <f t="shared" si="21"/>
        <v>0</v>
      </c>
      <c r="L260" s="93">
        <f t="shared" si="22"/>
        <v>0</v>
      </c>
      <c r="M260" s="13" t="str">
        <f t="shared" si="23"/>
        <v>✓</v>
      </c>
      <c r="N260" s="14"/>
      <c r="O260" s="90" t="str">
        <f t="shared" si="24"/>
        <v>SWIMMING</v>
      </c>
    </row>
    <row r="261" spans="1:15" x14ac:dyDescent="0.25">
      <c r="A261" s="72" t="s">
        <v>1242</v>
      </c>
      <c r="B261" s="13">
        <v>1991</v>
      </c>
      <c r="C261" s="72" t="s">
        <v>97</v>
      </c>
      <c r="D261" s="91">
        <f>'Compiled Medals (ConsolidatedG)'!D257</f>
        <v>0</v>
      </c>
      <c r="E261" s="91">
        <f>'Compiled Medals (ConsolidatedG)'!E257</f>
        <v>0</v>
      </c>
      <c r="F261" s="91">
        <f>'Compiled Medals (ConsolidatedG)'!F257</f>
        <v>3</v>
      </c>
      <c r="G261" s="92">
        <v>0</v>
      </c>
      <c r="H261" s="92">
        <v>0</v>
      </c>
      <c r="I261" s="92">
        <v>3</v>
      </c>
      <c r="J261" s="93">
        <f t="shared" si="20"/>
        <v>0</v>
      </c>
      <c r="K261" s="93">
        <f t="shared" si="21"/>
        <v>0</v>
      </c>
      <c r="L261" s="93">
        <f t="shared" si="22"/>
        <v>0</v>
      </c>
      <c r="M261" s="13" t="str">
        <f t="shared" si="23"/>
        <v>✓</v>
      </c>
      <c r="N261" s="14"/>
      <c r="O261" s="90" t="str">
        <f t="shared" si="24"/>
        <v>TABLETENNIS</v>
      </c>
    </row>
    <row r="262" spans="1:15" x14ac:dyDescent="0.25">
      <c r="A262" s="72" t="s">
        <v>1242</v>
      </c>
      <c r="B262" s="13">
        <v>1991</v>
      </c>
      <c r="C262" s="72" t="s">
        <v>3203</v>
      </c>
      <c r="D262" s="91">
        <f>'Compiled Medals (ConsolidatedG)'!D258</f>
        <v>2</v>
      </c>
      <c r="E262" s="91">
        <f>'Compiled Medals (ConsolidatedG)'!E258</f>
        <v>1</v>
      </c>
      <c r="F262" s="91">
        <f>'Compiled Medals (ConsolidatedG)'!F258</f>
        <v>3</v>
      </c>
      <c r="G262" s="92">
        <v>2</v>
      </c>
      <c r="H262" s="92">
        <v>1</v>
      </c>
      <c r="I262" s="92">
        <v>3</v>
      </c>
      <c r="J262" s="93">
        <f t="shared" si="20"/>
        <v>0</v>
      </c>
      <c r="K262" s="93">
        <f t="shared" si="21"/>
        <v>0</v>
      </c>
      <c r="L262" s="93">
        <f t="shared" si="22"/>
        <v>0</v>
      </c>
      <c r="M262" s="13" t="str">
        <f t="shared" si="23"/>
        <v>✓</v>
      </c>
      <c r="N262" s="14"/>
      <c r="O262" s="90" t="str">
        <f t="shared" si="24"/>
        <v>TAEKWONDO</v>
      </c>
    </row>
    <row r="263" spans="1:15" x14ac:dyDescent="0.25">
      <c r="A263" s="72" t="s">
        <v>1242</v>
      </c>
      <c r="B263" s="13">
        <v>1991</v>
      </c>
      <c r="C263" s="72" t="s">
        <v>35</v>
      </c>
      <c r="D263" s="91">
        <f>'Compiled Medals (ConsolidatedG)'!D259</f>
        <v>1</v>
      </c>
      <c r="E263" s="91">
        <f>'Compiled Medals (ConsolidatedG)'!E259</f>
        <v>0</v>
      </c>
      <c r="F263" s="91">
        <f>'Compiled Medals (ConsolidatedG)'!F259</f>
        <v>0</v>
      </c>
      <c r="G263" s="92">
        <v>1</v>
      </c>
      <c r="H263" s="92">
        <v>0</v>
      </c>
      <c r="I263" s="92">
        <v>0</v>
      </c>
      <c r="J263" s="93">
        <f t="shared" si="20"/>
        <v>0</v>
      </c>
      <c r="K263" s="93">
        <f t="shared" si="21"/>
        <v>0</v>
      </c>
      <c r="L263" s="93">
        <f t="shared" si="22"/>
        <v>0</v>
      </c>
      <c r="M263" s="13" t="str">
        <f t="shared" si="23"/>
        <v>✓</v>
      </c>
      <c r="N263" s="14"/>
      <c r="O263" s="90" t="str">
        <f t="shared" si="24"/>
        <v>WATERPOLO</v>
      </c>
    </row>
    <row r="264" spans="1:15" x14ac:dyDescent="0.25">
      <c r="A264" s="72" t="s">
        <v>1242</v>
      </c>
      <c r="B264" s="13">
        <v>1991</v>
      </c>
      <c r="C264" s="72" t="s">
        <v>59</v>
      </c>
      <c r="D264" s="91">
        <f>'Compiled Medals (ConsolidatedG)'!D260</f>
        <v>0</v>
      </c>
      <c r="E264" s="91">
        <f>'Compiled Medals (ConsolidatedG)'!E260</f>
        <v>0</v>
      </c>
      <c r="F264" s="91">
        <f>'Compiled Medals (ConsolidatedG)'!F260</f>
        <v>2</v>
      </c>
      <c r="G264" s="92">
        <v>0</v>
      </c>
      <c r="H264" s="92">
        <v>0</v>
      </c>
      <c r="I264" s="92">
        <v>2</v>
      </c>
      <c r="J264" s="93">
        <f t="shared" si="20"/>
        <v>0</v>
      </c>
      <c r="K264" s="93">
        <f t="shared" si="21"/>
        <v>0</v>
      </c>
      <c r="L264" s="93">
        <f t="shared" si="22"/>
        <v>0</v>
      </c>
      <c r="M264" s="13" t="str">
        <f t="shared" si="23"/>
        <v>✓</v>
      </c>
      <c r="N264" s="14"/>
      <c r="O264" s="90" t="str">
        <f t="shared" si="24"/>
        <v>WEIGHTLIFTING</v>
      </c>
    </row>
    <row r="265" spans="1:15" x14ac:dyDescent="0.25">
      <c r="A265" s="72" t="s">
        <v>1242</v>
      </c>
      <c r="B265" s="13">
        <v>1991</v>
      </c>
      <c r="C265" s="72" t="s">
        <v>189</v>
      </c>
      <c r="D265" s="91">
        <f>'Compiled Medals (ConsolidatedG)'!D261</f>
        <v>1</v>
      </c>
      <c r="E265" s="91">
        <f>'Compiled Medals (ConsolidatedG)'!E261</f>
        <v>4</v>
      </c>
      <c r="F265" s="91">
        <f>'Compiled Medals (ConsolidatedG)'!F261</f>
        <v>3</v>
      </c>
      <c r="G265" s="92">
        <v>1</v>
      </c>
      <c r="H265" s="92">
        <v>4</v>
      </c>
      <c r="I265" s="92">
        <v>3</v>
      </c>
      <c r="J265" s="93">
        <f t="shared" si="20"/>
        <v>0</v>
      </c>
      <c r="K265" s="93">
        <f t="shared" si="21"/>
        <v>0</v>
      </c>
      <c r="L265" s="93">
        <f t="shared" si="22"/>
        <v>0</v>
      </c>
      <c r="M265" s="13" t="str">
        <f t="shared" si="23"/>
        <v>✓</v>
      </c>
      <c r="N265" s="14"/>
      <c r="O265" s="90" t="str">
        <f t="shared" si="24"/>
        <v>WUSHU</v>
      </c>
    </row>
    <row r="266" spans="1:15" x14ac:dyDescent="0.25">
      <c r="A266" s="72" t="s">
        <v>1242</v>
      </c>
      <c r="B266" s="13">
        <v>1993</v>
      </c>
      <c r="C266" s="72" t="s">
        <v>47</v>
      </c>
      <c r="D266" s="91">
        <f>'Compiled Medals (ConsolidatedG)'!D262</f>
        <v>1</v>
      </c>
      <c r="E266" s="91">
        <f>'Compiled Medals (ConsolidatedG)'!E262</f>
        <v>3</v>
      </c>
      <c r="F266" s="91">
        <f>'Compiled Medals (ConsolidatedG)'!F262</f>
        <v>8</v>
      </c>
      <c r="G266" s="92">
        <v>1</v>
      </c>
      <c r="H266" s="92">
        <v>3</v>
      </c>
      <c r="I266" s="92">
        <v>8</v>
      </c>
      <c r="J266" s="93">
        <f t="shared" si="20"/>
        <v>0</v>
      </c>
      <c r="K266" s="93">
        <f t="shared" si="21"/>
        <v>0</v>
      </c>
      <c r="L266" s="93">
        <f t="shared" si="22"/>
        <v>0</v>
      </c>
      <c r="M266" s="13" t="str">
        <f t="shared" si="23"/>
        <v>✓</v>
      </c>
      <c r="N266" s="14"/>
      <c r="O266" s="90" t="str">
        <f t="shared" si="24"/>
        <v>ATHLETICS</v>
      </c>
    </row>
    <row r="267" spans="1:15" x14ac:dyDescent="0.25">
      <c r="A267" s="72" t="s">
        <v>1242</v>
      </c>
      <c r="B267" s="13">
        <v>1993</v>
      </c>
      <c r="C267" s="72" t="s">
        <v>276</v>
      </c>
      <c r="D267" s="91">
        <f>'Compiled Medals (ConsolidatedG)'!D263</f>
        <v>0</v>
      </c>
      <c r="E267" s="91">
        <f>'Compiled Medals (ConsolidatedG)'!E263</f>
        <v>0</v>
      </c>
      <c r="F267" s="91">
        <f>'Compiled Medals (ConsolidatedG)'!F263</f>
        <v>3</v>
      </c>
      <c r="G267" s="92">
        <v>0</v>
      </c>
      <c r="H267" s="92">
        <v>0</v>
      </c>
      <c r="I267" s="92">
        <v>3</v>
      </c>
      <c r="J267" s="93">
        <f t="shared" si="20"/>
        <v>0</v>
      </c>
      <c r="K267" s="93">
        <f t="shared" si="21"/>
        <v>0</v>
      </c>
      <c r="L267" s="93">
        <f t="shared" si="22"/>
        <v>0</v>
      </c>
      <c r="M267" s="13" t="str">
        <f t="shared" si="23"/>
        <v>✓</v>
      </c>
      <c r="N267" s="14"/>
      <c r="O267" s="90" t="str">
        <f t="shared" si="24"/>
        <v>BADMINTON</v>
      </c>
    </row>
    <row r="268" spans="1:15" x14ac:dyDescent="0.25">
      <c r="A268" s="72" t="s">
        <v>1242</v>
      </c>
      <c r="B268" s="13">
        <v>1993</v>
      </c>
      <c r="C268" s="72" t="s">
        <v>236</v>
      </c>
      <c r="D268" s="91">
        <f>'Compiled Medals (ConsolidatedG)'!D264</f>
        <v>6</v>
      </c>
      <c r="E268" s="91">
        <f>'Compiled Medals (ConsolidatedG)'!E264</f>
        <v>0</v>
      </c>
      <c r="F268" s="91">
        <f>'Compiled Medals (ConsolidatedG)'!F264</f>
        <v>0</v>
      </c>
      <c r="G268" s="92">
        <v>6</v>
      </c>
      <c r="H268" s="92">
        <v>0</v>
      </c>
      <c r="I268" s="92">
        <v>0</v>
      </c>
      <c r="J268" s="93">
        <f t="shared" si="20"/>
        <v>0</v>
      </c>
      <c r="K268" s="93">
        <f t="shared" si="21"/>
        <v>0</v>
      </c>
      <c r="L268" s="93">
        <f t="shared" si="22"/>
        <v>0</v>
      </c>
      <c r="M268" s="13" t="str">
        <f t="shared" si="23"/>
        <v>✓</v>
      </c>
      <c r="N268" s="14"/>
      <c r="O268" s="90" t="str">
        <f t="shared" si="24"/>
        <v>BODYBUILDING</v>
      </c>
    </row>
    <row r="269" spans="1:15" x14ac:dyDescent="0.25">
      <c r="A269" s="72" t="s">
        <v>1242</v>
      </c>
      <c r="B269" s="13">
        <v>1993</v>
      </c>
      <c r="C269" s="72" t="s">
        <v>150</v>
      </c>
      <c r="D269" s="91">
        <f>'Compiled Medals (ConsolidatedG)'!D265</f>
        <v>3</v>
      </c>
      <c r="E269" s="91">
        <f>'Compiled Medals (ConsolidatedG)'!E265</f>
        <v>1</v>
      </c>
      <c r="F269" s="91">
        <f>'Compiled Medals (ConsolidatedG)'!F265</f>
        <v>4</v>
      </c>
      <c r="G269" s="92">
        <v>3</v>
      </c>
      <c r="H269" s="92">
        <v>1</v>
      </c>
      <c r="I269" s="92">
        <v>4</v>
      </c>
      <c r="J269" s="93">
        <f t="shared" si="20"/>
        <v>0</v>
      </c>
      <c r="K269" s="93">
        <f t="shared" si="21"/>
        <v>0</v>
      </c>
      <c r="L269" s="93">
        <f t="shared" si="22"/>
        <v>0</v>
      </c>
      <c r="M269" s="13" t="str">
        <f t="shared" si="23"/>
        <v>✓</v>
      </c>
      <c r="N269" s="14"/>
      <c r="O269" s="90" t="str">
        <f t="shared" si="24"/>
        <v>BOWLING</v>
      </c>
    </row>
    <row r="270" spans="1:15" x14ac:dyDescent="0.25">
      <c r="A270" s="72" t="s">
        <v>1242</v>
      </c>
      <c r="B270" s="13">
        <v>1993</v>
      </c>
      <c r="C270" s="72" t="s">
        <v>74</v>
      </c>
      <c r="D270" s="91">
        <f>'Compiled Medals (ConsolidatedG)'!D266</f>
        <v>0</v>
      </c>
      <c r="E270" s="91">
        <f>'Compiled Medals (ConsolidatedG)'!E266</f>
        <v>1</v>
      </c>
      <c r="F270" s="91">
        <f>'Compiled Medals (ConsolidatedG)'!F266</f>
        <v>7</v>
      </c>
      <c r="G270" s="92">
        <v>0</v>
      </c>
      <c r="H270" s="92">
        <v>1</v>
      </c>
      <c r="I270" s="92">
        <v>7</v>
      </c>
      <c r="J270" s="93">
        <f t="shared" si="20"/>
        <v>0</v>
      </c>
      <c r="K270" s="93">
        <f t="shared" si="21"/>
        <v>0</v>
      </c>
      <c r="L270" s="93">
        <f t="shared" si="22"/>
        <v>0</v>
      </c>
      <c r="M270" s="13" t="str">
        <f t="shared" si="23"/>
        <v>✓</v>
      </c>
      <c r="N270" s="14"/>
      <c r="O270" s="90" t="str">
        <f t="shared" si="24"/>
        <v>BOXING</v>
      </c>
    </row>
    <row r="271" spans="1:15" x14ac:dyDescent="0.25">
      <c r="A271" s="72" t="s">
        <v>1242</v>
      </c>
      <c r="B271" s="13">
        <v>1993</v>
      </c>
      <c r="C271" s="72" t="s">
        <v>203</v>
      </c>
      <c r="D271" s="91">
        <f>'Compiled Medals (ConsolidatedG)'!D267</f>
        <v>0</v>
      </c>
      <c r="E271" s="91">
        <f>'Compiled Medals (ConsolidatedG)'!E267</f>
        <v>2</v>
      </c>
      <c r="F271" s="91">
        <f>'Compiled Medals (ConsolidatedG)'!F267</f>
        <v>1</v>
      </c>
      <c r="G271" s="92">
        <v>0</v>
      </c>
      <c r="H271" s="92">
        <v>2</v>
      </c>
      <c r="I271" s="92">
        <v>1</v>
      </c>
      <c r="J271" s="93">
        <f t="shared" si="20"/>
        <v>0</v>
      </c>
      <c r="K271" s="93">
        <f t="shared" si="21"/>
        <v>0</v>
      </c>
      <c r="L271" s="93">
        <f t="shared" si="22"/>
        <v>0</v>
      </c>
      <c r="M271" s="13" t="str">
        <f t="shared" si="23"/>
        <v>✓</v>
      </c>
      <c r="N271" s="14"/>
      <c r="O271" s="90" t="str">
        <f t="shared" si="24"/>
        <v>CUESPORTS</v>
      </c>
    </row>
    <row r="272" spans="1:15" x14ac:dyDescent="0.25">
      <c r="A272" s="72" t="s">
        <v>1242</v>
      </c>
      <c r="B272" s="13">
        <v>1993</v>
      </c>
      <c r="C272" s="72" t="s">
        <v>3286</v>
      </c>
      <c r="D272" s="91">
        <f>'Compiled Medals (ConsolidatedG)'!D268</f>
        <v>1</v>
      </c>
      <c r="E272" s="91">
        <f>'Compiled Medals (ConsolidatedG)'!E268</f>
        <v>0</v>
      </c>
      <c r="F272" s="91">
        <f>'Compiled Medals (ConsolidatedG)'!F268</f>
        <v>0</v>
      </c>
      <c r="G272" s="92">
        <v>1</v>
      </c>
      <c r="H272" s="92">
        <v>0</v>
      </c>
      <c r="I272" s="92">
        <v>0</v>
      </c>
      <c r="J272" s="93">
        <f t="shared" si="20"/>
        <v>0</v>
      </c>
      <c r="K272" s="93">
        <f t="shared" si="21"/>
        <v>0</v>
      </c>
      <c r="L272" s="93">
        <f t="shared" si="22"/>
        <v>0</v>
      </c>
      <c r="M272" s="13" t="str">
        <f t="shared" si="23"/>
        <v>✓</v>
      </c>
      <c r="N272" s="14"/>
      <c r="O272" s="90" t="str">
        <f t="shared" si="24"/>
        <v>DRAGONBOAT</v>
      </c>
    </row>
    <row r="273" spans="1:15" x14ac:dyDescent="0.25">
      <c r="A273" s="72" t="s">
        <v>1242</v>
      </c>
      <c r="B273" s="13">
        <v>1993</v>
      </c>
      <c r="C273" s="72" t="s">
        <v>367</v>
      </c>
      <c r="D273" s="91">
        <f>'Compiled Medals (ConsolidatedG)'!D269</f>
        <v>0</v>
      </c>
      <c r="E273" s="91">
        <f>'Compiled Medals (ConsolidatedG)'!E269</f>
        <v>1</v>
      </c>
      <c r="F273" s="91">
        <f>'Compiled Medals (ConsolidatedG)'!F269</f>
        <v>6</v>
      </c>
      <c r="G273" s="92">
        <v>0</v>
      </c>
      <c r="H273" s="92">
        <v>1</v>
      </c>
      <c r="I273" s="92">
        <v>6</v>
      </c>
      <c r="J273" s="93">
        <f t="shared" si="20"/>
        <v>0</v>
      </c>
      <c r="K273" s="93">
        <f t="shared" si="21"/>
        <v>0</v>
      </c>
      <c r="L273" s="93">
        <f t="shared" si="22"/>
        <v>0</v>
      </c>
      <c r="M273" s="13" t="str">
        <f t="shared" si="23"/>
        <v>✓</v>
      </c>
      <c r="N273" s="14"/>
      <c r="O273" s="90" t="str">
        <f t="shared" si="24"/>
        <v>FENCING</v>
      </c>
    </row>
    <row r="274" spans="1:15" x14ac:dyDescent="0.25">
      <c r="A274" s="72" t="s">
        <v>1242</v>
      </c>
      <c r="B274" s="13">
        <v>1993</v>
      </c>
      <c r="C274" s="72" t="s">
        <v>615</v>
      </c>
      <c r="D274" s="91">
        <f>'Compiled Medals (ConsolidatedG)'!D270</f>
        <v>0</v>
      </c>
      <c r="E274" s="91">
        <f>'Compiled Medals (ConsolidatedG)'!E270</f>
        <v>0</v>
      </c>
      <c r="F274" s="91">
        <f>'Compiled Medals (ConsolidatedG)'!F270</f>
        <v>1</v>
      </c>
      <c r="G274" s="92">
        <v>0</v>
      </c>
      <c r="H274" s="92">
        <v>0</v>
      </c>
      <c r="I274" s="92">
        <v>1</v>
      </c>
      <c r="J274" s="93">
        <f t="shared" si="20"/>
        <v>0</v>
      </c>
      <c r="K274" s="93">
        <f t="shared" si="21"/>
        <v>0</v>
      </c>
      <c r="L274" s="93">
        <f t="shared" si="22"/>
        <v>0</v>
      </c>
      <c r="M274" s="13" t="str">
        <f t="shared" si="23"/>
        <v>✓</v>
      </c>
      <c r="N274" s="14"/>
      <c r="O274" s="90" t="str">
        <f t="shared" si="24"/>
        <v>FOOTBALL</v>
      </c>
    </row>
    <row r="275" spans="1:15" x14ac:dyDescent="0.25">
      <c r="A275" s="72" t="s">
        <v>1242</v>
      </c>
      <c r="B275" s="13">
        <v>1993</v>
      </c>
      <c r="C275" s="72" t="s">
        <v>1224</v>
      </c>
      <c r="D275" s="91">
        <f>'Compiled Medals (ConsolidatedG)'!D271</f>
        <v>0</v>
      </c>
      <c r="E275" s="91">
        <f>'Compiled Medals (ConsolidatedG)'!E271</f>
        <v>1</v>
      </c>
      <c r="F275" s="91">
        <f>'Compiled Medals (ConsolidatedG)'!F271</f>
        <v>0</v>
      </c>
      <c r="G275" s="92">
        <v>0</v>
      </c>
      <c r="H275" s="92">
        <v>1</v>
      </c>
      <c r="I275" s="92">
        <v>0</v>
      </c>
      <c r="J275" s="93">
        <f t="shared" si="20"/>
        <v>0</v>
      </c>
      <c r="K275" s="93">
        <f t="shared" si="21"/>
        <v>0</v>
      </c>
      <c r="L275" s="93">
        <f t="shared" si="22"/>
        <v>0</v>
      </c>
      <c r="M275" s="13" t="str">
        <f t="shared" si="23"/>
        <v>✓</v>
      </c>
      <c r="N275" s="14"/>
      <c r="O275" s="90" t="str">
        <f t="shared" si="24"/>
        <v>GOLF</v>
      </c>
    </row>
    <row r="276" spans="1:15" x14ac:dyDescent="0.25">
      <c r="A276" s="72" t="s">
        <v>1242</v>
      </c>
      <c r="B276" s="13">
        <v>1993</v>
      </c>
      <c r="C276" s="72" t="s">
        <v>546</v>
      </c>
      <c r="D276" s="91">
        <f>'Compiled Medals (ConsolidatedG)'!D272</f>
        <v>0</v>
      </c>
      <c r="E276" s="91">
        <f>'Compiled Medals (ConsolidatedG)'!E272</f>
        <v>0</v>
      </c>
      <c r="F276" s="91">
        <f>'Compiled Medals (ConsolidatedG)'!F272</f>
        <v>1</v>
      </c>
      <c r="G276" s="92">
        <v>0</v>
      </c>
      <c r="H276" s="92">
        <v>0</v>
      </c>
      <c r="I276" s="92">
        <v>1</v>
      </c>
      <c r="J276" s="93">
        <f t="shared" si="20"/>
        <v>0</v>
      </c>
      <c r="K276" s="93">
        <f t="shared" si="21"/>
        <v>0</v>
      </c>
      <c r="L276" s="93">
        <f t="shared" si="22"/>
        <v>0</v>
      </c>
      <c r="M276" s="13" t="str">
        <f t="shared" si="23"/>
        <v>✓</v>
      </c>
      <c r="N276" s="14"/>
      <c r="O276" s="90" t="str">
        <f t="shared" si="24"/>
        <v>GYMNASTICS</v>
      </c>
    </row>
    <row r="277" spans="1:15" x14ac:dyDescent="0.25">
      <c r="A277" s="72" t="s">
        <v>1242</v>
      </c>
      <c r="B277" s="13">
        <v>1993</v>
      </c>
      <c r="C277" s="72" t="s">
        <v>658</v>
      </c>
      <c r="D277" s="91">
        <f>'Compiled Medals (ConsolidatedG)'!D273</f>
        <v>1</v>
      </c>
      <c r="E277" s="91">
        <f>'Compiled Medals (ConsolidatedG)'!E273</f>
        <v>1</v>
      </c>
      <c r="F277" s="91">
        <f>'Compiled Medals (ConsolidatedG)'!F273</f>
        <v>0</v>
      </c>
      <c r="G277" s="92">
        <v>1</v>
      </c>
      <c r="H277" s="92">
        <v>1</v>
      </c>
      <c r="I277" s="92">
        <v>0</v>
      </c>
      <c r="J277" s="93">
        <f t="shared" si="20"/>
        <v>0</v>
      </c>
      <c r="K277" s="93">
        <f t="shared" si="21"/>
        <v>0</v>
      </c>
      <c r="L277" s="93">
        <f t="shared" si="22"/>
        <v>0</v>
      </c>
      <c r="M277" s="13" t="str">
        <f t="shared" si="23"/>
        <v>✓</v>
      </c>
      <c r="N277" s="14"/>
      <c r="O277" s="90" t="str">
        <f t="shared" si="24"/>
        <v>HOCKEY</v>
      </c>
    </row>
    <row r="278" spans="1:15" x14ac:dyDescent="0.25">
      <c r="A278" s="72" t="s">
        <v>1242</v>
      </c>
      <c r="B278" s="13">
        <v>1993</v>
      </c>
      <c r="C278" s="72" t="s">
        <v>717</v>
      </c>
      <c r="D278" s="91">
        <f>'Compiled Medals (ConsolidatedG)'!D274</f>
        <v>0</v>
      </c>
      <c r="E278" s="91">
        <f>'Compiled Medals (ConsolidatedG)'!E274</f>
        <v>2</v>
      </c>
      <c r="F278" s="91">
        <f>'Compiled Medals (ConsolidatedG)'!F274</f>
        <v>7</v>
      </c>
      <c r="G278" s="92">
        <v>0</v>
      </c>
      <c r="H278" s="92">
        <v>2</v>
      </c>
      <c r="I278" s="92">
        <v>7</v>
      </c>
      <c r="J278" s="93">
        <f t="shared" si="20"/>
        <v>0</v>
      </c>
      <c r="K278" s="93">
        <f t="shared" si="21"/>
        <v>0</v>
      </c>
      <c r="L278" s="93">
        <f t="shared" si="22"/>
        <v>0</v>
      </c>
      <c r="M278" s="13" t="str">
        <f t="shared" si="23"/>
        <v>✓</v>
      </c>
      <c r="N278" s="14"/>
      <c r="O278" s="90" t="str">
        <f t="shared" si="24"/>
        <v>JUDO</v>
      </c>
    </row>
    <row r="279" spans="1:15" x14ac:dyDescent="0.25">
      <c r="A279" s="72" t="s">
        <v>1242</v>
      </c>
      <c r="B279" s="13">
        <v>1993</v>
      </c>
      <c r="C279" s="72" t="s">
        <v>3132</v>
      </c>
      <c r="D279" s="91">
        <f>'Compiled Medals (ConsolidatedG)'!D275</f>
        <v>1</v>
      </c>
      <c r="E279" s="91">
        <f>'Compiled Medals (ConsolidatedG)'!E275</f>
        <v>2</v>
      </c>
      <c r="F279" s="91">
        <f>'Compiled Medals (ConsolidatedG)'!F275</f>
        <v>2</v>
      </c>
      <c r="G279" s="92">
        <v>1</v>
      </c>
      <c r="H279" s="92">
        <v>2</v>
      </c>
      <c r="I279" s="92">
        <v>2</v>
      </c>
      <c r="J279" s="93">
        <f t="shared" si="20"/>
        <v>0</v>
      </c>
      <c r="K279" s="93">
        <f t="shared" si="21"/>
        <v>0</v>
      </c>
      <c r="L279" s="93">
        <f t="shared" si="22"/>
        <v>0</v>
      </c>
      <c r="M279" s="13" t="str">
        <f t="shared" si="23"/>
        <v>✓</v>
      </c>
      <c r="N279" s="14"/>
      <c r="O279" s="90" t="str">
        <f t="shared" si="24"/>
        <v>KARATE</v>
      </c>
    </row>
    <row r="280" spans="1:15" x14ac:dyDescent="0.25">
      <c r="A280" s="72" t="s">
        <v>1242</v>
      </c>
      <c r="B280" s="13">
        <v>1993</v>
      </c>
      <c r="C280" s="72" t="s">
        <v>430</v>
      </c>
      <c r="D280" s="91">
        <f>'Compiled Medals (ConsolidatedG)'!D276</f>
        <v>2</v>
      </c>
      <c r="E280" s="91">
        <f>'Compiled Medals (ConsolidatedG)'!E276</f>
        <v>5</v>
      </c>
      <c r="F280" s="91">
        <f>'Compiled Medals (ConsolidatedG)'!F276</f>
        <v>3</v>
      </c>
      <c r="G280" s="92">
        <v>2</v>
      </c>
      <c r="H280" s="92">
        <v>5</v>
      </c>
      <c r="I280" s="92">
        <v>3</v>
      </c>
      <c r="J280" s="93">
        <f t="shared" si="20"/>
        <v>0</v>
      </c>
      <c r="K280" s="93">
        <f t="shared" si="21"/>
        <v>0</v>
      </c>
      <c r="L280" s="93">
        <f t="shared" si="22"/>
        <v>0</v>
      </c>
      <c r="M280" s="13" t="str">
        <f t="shared" si="23"/>
        <v>✓</v>
      </c>
      <c r="N280" s="14"/>
      <c r="O280" s="90" t="str">
        <f t="shared" si="24"/>
        <v>PENCAKSILAT</v>
      </c>
    </row>
    <row r="281" spans="1:15" x14ac:dyDescent="0.25">
      <c r="A281" s="72" t="s">
        <v>1242</v>
      </c>
      <c r="B281" s="13">
        <v>1993</v>
      </c>
      <c r="C281" s="72" t="s">
        <v>130</v>
      </c>
      <c r="D281" s="91">
        <f>'Compiled Medals (ConsolidatedG)'!D277</f>
        <v>5</v>
      </c>
      <c r="E281" s="91">
        <f>'Compiled Medals (ConsolidatedG)'!E277</f>
        <v>1</v>
      </c>
      <c r="F281" s="91">
        <f>'Compiled Medals (ConsolidatedG)'!F277</f>
        <v>3</v>
      </c>
      <c r="G281" s="92">
        <v>5</v>
      </c>
      <c r="H281" s="92">
        <v>1</v>
      </c>
      <c r="I281" s="92">
        <v>3</v>
      </c>
      <c r="J281" s="93">
        <f t="shared" si="20"/>
        <v>0</v>
      </c>
      <c r="K281" s="93">
        <f t="shared" si="21"/>
        <v>0</v>
      </c>
      <c r="L281" s="93">
        <f t="shared" si="22"/>
        <v>0</v>
      </c>
      <c r="M281" s="13" t="str">
        <f t="shared" si="23"/>
        <v>✓</v>
      </c>
      <c r="N281" s="14"/>
      <c r="O281" s="90" t="str">
        <f t="shared" si="24"/>
        <v>SAILING</v>
      </c>
    </row>
    <row r="282" spans="1:15" x14ac:dyDescent="0.25">
      <c r="A282" s="72" t="s">
        <v>1242</v>
      </c>
      <c r="B282" s="13">
        <v>1993</v>
      </c>
      <c r="C282" s="72" t="s">
        <v>171</v>
      </c>
      <c r="D282" s="91">
        <f>'Compiled Medals (ConsolidatedG)'!D278</f>
        <v>0</v>
      </c>
      <c r="E282" s="91">
        <f>'Compiled Medals (ConsolidatedG)'!E278</f>
        <v>1</v>
      </c>
      <c r="F282" s="91">
        <f>'Compiled Medals (ConsolidatedG)'!F278</f>
        <v>0</v>
      </c>
      <c r="G282" s="92">
        <v>0</v>
      </c>
      <c r="H282" s="92">
        <v>1</v>
      </c>
      <c r="I282" s="92">
        <v>0</v>
      </c>
      <c r="J282" s="93">
        <f t="shared" si="20"/>
        <v>0</v>
      </c>
      <c r="K282" s="93">
        <f t="shared" si="21"/>
        <v>0</v>
      </c>
      <c r="L282" s="93">
        <f t="shared" si="22"/>
        <v>0</v>
      </c>
      <c r="M282" s="13" t="str">
        <f t="shared" si="23"/>
        <v>✓</v>
      </c>
      <c r="N282" s="14"/>
      <c r="O282" s="90" t="str">
        <f t="shared" si="24"/>
        <v>SEPAKTAKRAW</v>
      </c>
    </row>
    <row r="283" spans="1:15" x14ac:dyDescent="0.25">
      <c r="A283" s="72" t="s">
        <v>1242</v>
      </c>
      <c r="B283" s="13">
        <v>1993</v>
      </c>
      <c r="C283" s="72" t="s">
        <v>92</v>
      </c>
      <c r="D283" s="91">
        <f>'Compiled Medals (ConsolidatedG)'!D279</f>
        <v>1</v>
      </c>
      <c r="E283" s="91">
        <f>'Compiled Medals (ConsolidatedG)'!E279</f>
        <v>0</v>
      </c>
      <c r="F283" s="91">
        <f>'Compiled Medals (ConsolidatedG)'!F279</f>
        <v>3</v>
      </c>
      <c r="G283" s="92">
        <v>1</v>
      </c>
      <c r="H283" s="92">
        <v>0</v>
      </c>
      <c r="I283" s="92">
        <v>3</v>
      </c>
      <c r="J283" s="93">
        <f t="shared" si="20"/>
        <v>0</v>
      </c>
      <c r="K283" s="93">
        <f t="shared" si="21"/>
        <v>0</v>
      </c>
      <c r="L283" s="93">
        <f t="shared" si="22"/>
        <v>0</v>
      </c>
      <c r="M283" s="13" t="str">
        <f t="shared" si="23"/>
        <v>✓</v>
      </c>
      <c r="N283" s="14"/>
      <c r="O283" s="90" t="str">
        <f t="shared" si="24"/>
        <v>SHOOTING</v>
      </c>
    </row>
    <row r="284" spans="1:15" x14ac:dyDescent="0.25">
      <c r="A284" s="72" t="s">
        <v>1242</v>
      </c>
      <c r="B284" s="13">
        <v>1993</v>
      </c>
      <c r="C284" s="72" t="s">
        <v>228</v>
      </c>
      <c r="D284" s="91">
        <f>'Compiled Medals (ConsolidatedG)'!D280</f>
        <v>4</v>
      </c>
      <c r="E284" s="91">
        <f>'Compiled Medals (ConsolidatedG)'!E280</f>
        <v>1</v>
      </c>
      <c r="F284" s="91">
        <f>'Compiled Medals (ConsolidatedG)'!F280</f>
        <v>1</v>
      </c>
      <c r="G284" s="92">
        <v>4</v>
      </c>
      <c r="H284" s="92">
        <v>1</v>
      </c>
      <c r="I284" s="92">
        <v>1</v>
      </c>
      <c r="J284" s="93">
        <f t="shared" si="20"/>
        <v>0</v>
      </c>
      <c r="K284" s="93">
        <f t="shared" si="21"/>
        <v>0</v>
      </c>
      <c r="L284" s="93">
        <f t="shared" si="22"/>
        <v>0</v>
      </c>
      <c r="M284" s="13" t="str">
        <f t="shared" si="23"/>
        <v>✓</v>
      </c>
      <c r="N284" s="14"/>
      <c r="O284" s="90" t="str">
        <f t="shared" si="24"/>
        <v>SQUASH</v>
      </c>
    </row>
    <row r="285" spans="1:15" x14ac:dyDescent="0.25">
      <c r="A285" s="72" t="s">
        <v>1242</v>
      </c>
      <c r="B285" s="13">
        <v>1993</v>
      </c>
      <c r="C285" s="72" t="s">
        <v>25</v>
      </c>
      <c r="D285" s="91">
        <f>'Compiled Medals (ConsolidatedG)'!D281</f>
        <v>12</v>
      </c>
      <c r="E285" s="91">
        <f>'Compiled Medals (ConsolidatedG)'!E281</f>
        <v>7</v>
      </c>
      <c r="F285" s="91">
        <f>'Compiled Medals (ConsolidatedG)'!F281</f>
        <v>7</v>
      </c>
      <c r="G285" s="92">
        <v>12</v>
      </c>
      <c r="H285" s="92">
        <v>7</v>
      </c>
      <c r="I285" s="92">
        <v>7</v>
      </c>
      <c r="J285" s="93">
        <f t="shared" si="20"/>
        <v>0</v>
      </c>
      <c r="K285" s="93">
        <f t="shared" si="21"/>
        <v>0</v>
      </c>
      <c r="L285" s="93">
        <f t="shared" si="22"/>
        <v>0</v>
      </c>
      <c r="M285" s="13" t="str">
        <f t="shared" si="23"/>
        <v>✓</v>
      </c>
      <c r="N285" s="14"/>
      <c r="O285" s="90" t="str">
        <f t="shared" si="24"/>
        <v>SWIMMING</v>
      </c>
    </row>
    <row r="286" spans="1:15" x14ac:dyDescent="0.25">
      <c r="A286" s="72" t="s">
        <v>1242</v>
      </c>
      <c r="B286" s="13">
        <v>1993</v>
      </c>
      <c r="C286" s="72" t="s">
        <v>97</v>
      </c>
      <c r="D286" s="91">
        <f>'Compiled Medals (ConsolidatedG)'!D282</f>
        <v>0</v>
      </c>
      <c r="E286" s="91">
        <f>'Compiled Medals (ConsolidatedG)'!E282</f>
        <v>0</v>
      </c>
      <c r="F286" s="91">
        <f>'Compiled Medals (ConsolidatedG)'!F282</f>
        <v>4</v>
      </c>
      <c r="G286" s="92">
        <v>0</v>
      </c>
      <c r="H286" s="92">
        <v>0</v>
      </c>
      <c r="I286" s="92">
        <v>4</v>
      </c>
      <c r="J286" s="93">
        <f t="shared" si="20"/>
        <v>0</v>
      </c>
      <c r="K286" s="93">
        <f t="shared" si="21"/>
        <v>0</v>
      </c>
      <c r="L286" s="93">
        <f t="shared" si="22"/>
        <v>0</v>
      </c>
      <c r="M286" s="13" t="str">
        <f t="shared" si="23"/>
        <v>✓</v>
      </c>
      <c r="N286" s="14"/>
      <c r="O286" s="90" t="str">
        <f t="shared" si="24"/>
        <v>TABLETENNIS</v>
      </c>
    </row>
    <row r="287" spans="1:15" x14ac:dyDescent="0.25">
      <c r="A287" s="72" t="s">
        <v>1242</v>
      </c>
      <c r="B287" s="13">
        <v>1993</v>
      </c>
      <c r="C287" s="72" t="s">
        <v>3203</v>
      </c>
      <c r="D287" s="91">
        <f>'Compiled Medals (ConsolidatedG)'!D283</f>
        <v>5</v>
      </c>
      <c r="E287" s="91">
        <f>'Compiled Medals (ConsolidatedG)'!E283</f>
        <v>4</v>
      </c>
      <c r="F287" s="91">
        <f>'Compiled Medals (ConsolidatedG)'!F283</f>
        <v>4</v>
      </c>
      <c r="G287" s="92">
        <v>5</v>
      </c>
      <c r="H287" s="92">
        <v>4</v>
      </c>
      <c r="I287" s="92">
        <v>4</v>
      </c>
      <c r="J287" s="93">
        <f t="shared" si="20"/>
        <v>0</v>
      </c>
      <c r="K287" s="93">
        <f t="shared" si="21"/>
        <v>0</v>
      </c>
      <c r="L287" s="93">
        <f t="shared" si="22"/>
        <v>0</v>
      </c>
      <c r="M287" s="13" t="str">
        <f t="shared" si="23"/>
        <v>✓</v>
      </c>
      <c r="N287" s="14"/>
      <c r="O287" s="90" t="str">
        <f t="shared" si="24"/>
        <v>TAEKWONDO</v>
      </c>
    </row>
    <row r="288" spans="1:15" x14ac:dyDescent="0.25">
      <c r="A288" s="72" t="s">
        <v>1242</v>
      </c>
      <c r="B288" s="13">
        <v>1993</v>
      </c>
      <c r="C288" s="72" t="s">
        <v>1300</v>
      </c>
      <c r="D288" s="91">
        <f>'Compiled Medals (ConsolidatedG)'!D284</f>
        <v>0</v>
      </c>
      <c r="E288" s="91">
        <f>'Compiled Medals (ConsolidatedG)'!E284</f>
        <v>0</v>
      </c>
      <c r="F288" s="91">
        <f>'Compiled Medals (ConsolidatedG)'!F284</f>
        <v>2</v>
      </c>
      <c r="G288" s="92">
        <v>0</v>
      </c>
      <c r="H288" s="92">
        <v>0</v>
      </c>
      <c r="I288" s="92">
        <v>2</v>
      </c>
      <c r="J288" s="93">
        <f t="shared" si="20"/>
        <v>0</v>
      </c>
      <c r="K288" s="93">
        <f t="shared" si="21"/>
        <v>0</v>
      </c>
      <c r="L288" s="93">
        <f t="shared" si="22"/>
        <v>0</v>
      </c>
      <c r="M288" s="13" t="str">
        <f t="shared" si="23"/>
        <v>✓</v>
      </c>
      <c r="N288" s="14"/>
      <c r="O288" s="90" t="str">
        <f t="shared" si="24"/>
        <v>TENNIS</v>
      </c>
    </row>
    <row r="289" spans="1:15" x14ac:dyDescent="0.25">
      <c r="A289" s="72" t="s">
        <v>1242</v>
      </c>
      <c r="B289" s="13">
        <v>1993</v>
      </c>
      <c r="C289" s="72" t="s">
        <v>1452</v>
      </c>
      <c r="D289" s="91">
        <f>'Compiled Medals (ConsolidatedG)'!D285</f>
        <v>0</v>
      </c>
      <c r="E289" s="91">
        <f>'Compiled Medals (ConsolidatedG)'!E285</f>
        <v>0</v>
      </c>
      <c r="F289" s="91">
        <f>'Compiled Medals (ConsolidatedG)'!F285</f>
        <v>1</v>
      </c>
      <c r="G289" s="92">
        <v>0</v>
      </c>
      <c r="H289" s="92">
        <v>0</v>
      </c>
      <c r="I289" s="92">
        <v>1</v>
      </c>
      <c r="J289" s="93">
        <f t="shared" si="20"/>
        <v>0</v>
      </c>
      <c r="K289" s="93">
        <f t="shared" si="21"/>
        <v>0</v>
      </c>
      <c r="L289" s="93">
        <f t="shared" si="22"/>
        <v>0</v>
      </c>
      <c r="M289" s="13" t="str">
        <f t="shared" si="23"/>
        <v>✓</v>
      </c>
      <c r="N289" s="14"/>
      <c r="O289" s="90" t="str">
        <f t="shared" si="24"/>
        <v>VOLLEYBALL</v>
      </c>
    </row>
    <row r="290" spans="1:15" x14ac:dyDescent="0.25">
      <c r="A290" s="72" t="s">
        <v>1242</v>
      </c>
      <c r="B290" s="13">
        <v>1993</v>
      </c>
      <c r="C290" s="72" t="s">
        <v>35</v>
      </c>
      <c r="D290" s="91">
        <f>'Compiled Medals (ConsolidatedG)'!D286</f>
        <v>1</v>
      </c>
      <c r="E290" s="91">
        <f>'Compiled Medals (ConsolidatedG)'!E286</f>
        <v>0</v>
      </c>
      <c r="F290" s="91">
        <f>'Compiled Medals (ConsolidatedG)'!F286</f>
        <v>0</v>
      </c>
      <c r="G290" s="92">
        <v>1</v>
      </c>
      <c r="H290" s="92">
        <v>0</v>
      </c>
      <c r="I290" s="92">
        <v>0</v>
      </c>
      <c r="J290" s="93">
        <f t="shared" si="20"/>
        <v>0</v>
      </c>
      <c r="K290" s="93">
        <f t="shared" si="21"/>
        <v>0</v>
      </c>
      <c r="L290" s="93">
        <f t="shared" si="22"/>
        <v>0</v>
      </c>
      <c r="M290" s="13" t="str">
        <f t="shared" si="23"/>
        <v>✓</v>
      </c>
      <c r="N290" s="14"/>
      <c r="O290" s="90" t="str">
        <f t="shared" si="24"/>
        <v>WATERPOLO</v>
      </c>
    </row>
    <row r="291" spans="1:15" x14ac:dyDescent="0.25">
      <c r="A291" s="72" t="s">
        <v>1242</v>
      </c>
      <c r="B291" s="13">
        <v>1993</v>
      </c>
      <c r="C291" s="72" t="s">
        <v>59</v>
      </c>
      <c r="D291" s="91">
        <f>'Compiled Medals (ConsolidatedG)'!D287</f>
        <v>0</v>
      </c>
      <c r="E291" s="91">
        <f>'Compiled Medals (ConsolidatedG)'!E287</f>
        <v>1</v>
      </c>
      <c r="F291" s="91">
        <f>'Compiled Medals (ConsolidatedG)'!F287</f>
        <v>1</v>
      </c>
      <c r="G291" s="92">
        <v>0</v>
      </c>
      <c r="H291" s="92">
        <v>1</v>
      </c>
      <c r="I291" s="92">
        <v>1</v>
      </c>
      <c r="J291" s="93">
        <f t="shared" si="20"/>
        <v>0</v>
      </c>
      <c r="K291" s="93">
        <f t="shared" si="21"/>
        <v>0</v>
      </c>
      <c r="L291" s="93">
        <f t="shared" si="22"/>
        <v>0</v>
      </c>
      <c r="M291" s="13" t="str">
        <f t="shared" si="23"/>
        <v>✓</v>
      </c>
      <c r="N291" s="14"/>
      <c r="O291" s="90" t="str">
        <f t="shared" si="24"/>
        <v>WEIGHTLIFTING</v>
      </c>
    </row>
    <row r="292" spans="1:15" x14ac:dyDescent="0.25">
      <c r="A292" s="72" t="s">
        <v>1242</v>
      </c>
      <c r="B292" s="13">
        <v>1993</v>
      </c>
      <c r="C292" s="72" t="s">
        <v>189</v>
      </c>
      <c r="D292" s="91">
        <f>'Compiled Medals (ConsolidatedG)'!D288</f>
        <v>7</v>
      </c>
      <c r="E292" s="91">
        <f>'Compiled Medals (ConsolidatedG)'!E288</f>
        <v>6</v>
      </c>
      <c r="F292" s="91">
        <f>'Compiled Medals (ConsolidatedG)'!F288</f>
        <v>5</v>
      </c>
      <c r="G292" s="92">
        <v>7</v>
      </c>
      <c r="H292" s="92">
        <v>6</v>
      </c>
      <c r="I292" s="92">
        <v>5</v>
      </c>
      <c r="J292" s="93">
        <f t="shared" si="20"/>
        <v>0</v>
      </c>
      <c r="K292" s="93">
        <f t="shared" si="21"/>
        <v>0</v>
      </c>
      <c r="L292" s="93">
        <f t="shared" si="22"/>
        <v>0</v>
      </c>
      <c r="M292" s="13" t="str">
        <f t="shared" si="23"/>
        <v>✓</v>
      </c>
      <c r="N292" s="14"/>
      <c r="O292" s="90" t="str">
        <f t="shared" si="24"/>
        <v>WUSHU</v>
      </c>
    </row>
    <row r="293" spans="1:15" x14ac:dyDescent="0.25">
      <c r="A293" s="72" t="s">
        <v>1242</v>
      </c>
      <c r="B293" s="13">
        <v>1995</v>
      </c>
      <c r="C293" s="72" t="s">
        <v>47</v>
      </c>
      <c r="D293" s="91">
        <f>'Compiled Medals (ConsolidatedG)'!D289</f>
        <v>1</v>
      </c>
      <c r="E293" s="91">
        <f>'Compiled Medals (ConsolidatedG)'!E289</f>
        <v>3</v>
      </c>
      <c r="F293" s="91">
        <f>'Compiled Medals (ConsolidatedG)'!F289</f>
        <v>2</v>
      </c>
      <c r="G293" s="92">
        <v>1</v>
      </c>
      <c r="H293" s="92">
        <v>3</v>
      </c>
      <c r="I293" s="92">
        <v>2</v>
      </c>
      <c r="J293" s="93">
        <f t="shared" si="20"/>
        <v>0</v>
      </c>
      <c r="K293" s="93">
        <f t="shared" si="21"/>
        <v>0</v>
      </c>
      <c r="L293" s="93">
        <f t="shared" si="22"/>
        <v>0</v>
      </c>
      <c r="M293" s="13" t="str">
        <f t="shared" si="23"/>
        <v>✓</v>
      </c>
      <c r="N293" s="14"/>
      <c r="O293" s="90" t="str">
        <f t="shared" si="24"/>
        <v>ATHLETICS</v>
      </c>
    </row>
    <row r="294" spans="1:15" x14ac:dyDescent="0.25">
      <c r="A294" s="72" t="s">
        <v>1242</v>
      </c>
      <c r="B294" s="13">
        <v>1995</v>
      </c>
      <c r="C294" s="72" t="s">
        <v>276</v>
      </c>
      <c r="D294" s="91">
        <f>'Compiled Medals (ConsolidatedG)'!D290</f>
        <v>0</v>
      </c>
      <c r="E294" s="91">
        <f>'Compiled Medals (ConsolidatedG)'!E290</f>
        <v>0</v>
      </c>
      <c r="F294" s="91">
        <f>'Compiled Medals (ConsolidatedG)'!F290</f>
        <v>1</v>
      </c>
      <c r="G294" s="92">
        <v>0</v>
      </c>
      <c r="H294" s="92">
        <v>0</v>
      </c>
      <c r="I294" s="92">
        <v>1</v>
      </c>
      <c r="J294" s="93">
        <f t="shared" si="20"/>
        <v>0</v>
      </c>
      <c r="K294" s="93">
        <f t="shared" si="21"/>
        <v>0</v>
      </c>
      <c r="L294" s="93">
        <f t="shared" si="22"/>
        <v>0</v>
      </c>
      <c r="M294" s="13" t="str">
        <f t="shared" si="23"/>
        <v>✓</v>
      </c>
      <c r="N294" s="14"/>
      <c r="O294" s="90" t="str">
        <f t="shared" si="24"/>
        <v>BADMINTON</v>
      </c>
    </row>
    <row r="295" spans="1:15" x14ac:dyDescent="0.25">
      <c r="A295" s="72" t="s">
        <v>1242</v>
      </c>
      <c r="B295" s="13">
        <v>1995</v>
      </c>
      <c r="C295" s="72" t="s">
        <v>150</v>
      </c>
      <c r="D295" s="91">
        <f>'Compiled Medals (ConsolidatedG)'!D291</f>
        <v>5</v>
      </c>
      <c r="E295" s="91">
        <f>'Compiled Medals (ConsolidatedG)'!E291</f>
        <v>3</v>
      </c>
      <c r="F295" s="91">
        <f>'Compiled Medals (ConsolidatedG)'!F291</f>
        <v>3</v>
      </c>
      <c r="G295" s="92">
        <v>5</v>
      </c>
      <c r="H295" s="92">
        <v>3</v>
      </c>
      <c r="I295" s="92">
        <v>3</v>
      </c>
      <c r="J295" s="93">
        <f t="shared" si="20"/>
        <v>0</v>
      </c>
      <c r="K295" s="93">
        <f t="shared" si="21"/>
        <v>0</v>
      </c>
      <c r="L295" s="93">
        <f t="shared" si="22"/>
        <v>0</v>
      </c>
      <c r="M295" s="13" t="str">
        <f t="shared" si="23"/>
        <v>✓</v>
      </c>
      <c r="N295" s="14"/>
      <c r="O295" s="90" t="str">
        <f t="shared" si="24"/>
        <v>BOWLING</v>
      </c>
    </row>
    <row r="296" spans="1:15" x14ac:dyDescent="0.25">
      <c r="A296" s="72" t="s">
        <v>1242</v>
      </c>
      <c r="B296" s="13">
        <v>1995</v>
      </c>
      <c r="C296" s="72" t="s">
        <v>706</v>
      </c>
      <c r="D296" s="91">
        <f>'Compiled Medals (ConsolidatedG)'!D293</f>
        <v>0</v>
      </c>
      <c r="E296" s="91">
        <f>'Compiled Medals (ConsolidatedG)'!E293</f>
        <v>1</v>
      </c>
      <c r="F296" s="91">
        <f>'Compiled Medals (ConsolidatedG)'!F293</f>
        <v>0</v>
      </c>
      <c r="G296" s="92">
        <v>0</v>
      </c>
      <c r="H296" s="92">
        <v>1</v>
      </c>
      <c r="I296" s="92">
        <v>0</v>
      </c>
      <c r="J296" s="93">
        <f t="shared" si="20"/>
        <v>0</v>
      </c>
      <c r="K296" s="93">
        <f t="shared" si="21"/>
        <v>0</v>
      </c>
      <c r="L296" s="93">
        <f t="shared" si="22"/>
        <v>0</v>
      </c>
      <c r="M296" s="13" t="str">
        <f t="shared" si="23"/>
        <v>✓</v>
      </c>
      <c r="N296" s="14"/>
      <c r="O296" s="90" t="str">
        <f t="shared" si="24"/>
        <v>CYCLING</v>
      </c>
    </row>
    <row r="297" spans="1:15" x14ac:dyDescent="0.25">
      <c r="A297" s="72" t="s">
        <v>1242</v>
      </c>
      <c r="B297" s="13">
        <v>1995</v>
      </c>
      <c r="C297" s="72" t="s">
        <v>1162</v>
      </c>
      <c r="D297" s="91">
        <f>'Compiled Medals (ConsolidatedG)'!D294</f>
        <v>1</v>
      </c>
      <c r="E297" s="91">
        <f>'Compiled Medals (ConsolidatedG)'!E294</f>
        <v>0</v>
      </c>
      <c r="F297" s="91">
        <f>'Compiled Medals (ConsolidatedG)'!F294</f>
        <v>2</v>
      </c>
      <c r="G297" s="92">
        <v>1</v>
      </c>
      <c r="H297" s="92">
        <v>0</v>
      </c>
      <c r="I297" s="92">
        <v>2</v>
      </c>
      <c r="J297" s="93">
        <f t="shared" si="20"/>
        <v>0</v>
      </c>
      <c r="K297" s="93">
        <f t="shared" si="21"/>
        <v>0</v>
      </c>
      <c r="L297" s="93">
        <f t="shared" si="22"/>
        <v>0</v>
      </c>
      <c r="M297" s="13" t="str">
        <f t="shared" si="23"/>
        <v>✓</v>
      </c>
      <c r="N297" s="14"/>
      <c r="O297" s="90" t="str">
        <f t="shared" si="24"/>
        <v>EQUESTRIAN</v>
      </c>
    </row>
    <row r="298" spans="1:15" x14ac:dyDescent="0.25">
      <c r="A298" s="72" t="s">
        <v>1242</v>
      </c>
      <c r="B298" s="13">
        <v>1995</v>
      </c>
      <c r="C298" s="72" t="s">
        <v>367</v>
      </c>
      <c r="D298" s="91">
        <f>'Compiled Medals (ConsolidatedG)'!D295</f>
        <v>0</v>
      </c>
      <c r="E298" s="91">
        <f>'Compiled Medals (ConsolidatedG)'!E295</f>
        <v>0</v>
      </c>
      <c r="F298" s="91">
        <f>'Compiled Medals (ConsolidatedG)'!F295</f>
        <v>1</v>
      </c>
      <c r="G298" s="92">
        <v>0</v>
      </c>
      <c r="H298" s="92">
        <v>0</v>
      </c>
      <c r="I298" s="92">
        <v>1</v>
      </c>
      <c r="J298" s="93">
        <f t="shared" si="20"/>
        <v>0</v>
      </c>
      <c r="K298" s="93">
        <f t="shared" si="21"/>
        <v>0</v>
      </c>
      <c r="L298" s="93">
        <f t="shared" si="22"/>
        <v>0</v>
      </c>
      <c r="M298" s="13" t="str">
        <f t="shared" si="23"/>
        <v>✓</v>
      </c>
      <c r="N298" s="14"/>
      <c r="O298" s="90" t="str">
        <f t="shared" si="24"/>
        <v>FENCING</v>
      </c>
    </row>
    <row r="299" spans="1:15" x14ac:dyDescent="0.25">
      <c r="A299" s="72" t="s">
        <v>1242</v>
      </c>
      <c r="B299" s="13">
        <v>1995</v>
      </c>
      <c r="C299" s="72" t="s">
        <v>615</v>
      </c>
      <c r="D299" s="91">
        <f>'Compiled Medals (ConsolidatedG)'!D296</f>
        <v>0</v>
      </c>
      <c r="E299" s="91">
        <f>'Compiled Medals (ConsolidatedG)'!E296</f>
        <v>0</v>
      </c>
      <c r="F299" s="91">
        <f>'Compiled Medals (ConsolidatedG)'!F296</f>
        <v>1</v>
      </c>
      <c r="G299" s="92">
        <v>0</v>
      </c>
      <c r="H299" s="92">
        <v>0</v>
      </c>
      <c r="I299" s="92">
        <v>1</v>
      </c>
      <c r="J299" s="93">
        <f t="shared" si="20"/>
        <v>0</v>
      </c>
      <c r="K299" s="93">
        <f t="shared" si="21"/>
        <v>0</v>
      </c>
      <c r="L299" s="93">
        <f t="shared" si="22"/>
        <v>0</v>
      </c>
      <c r="M299" s="13" t="str">
        <f t="shared" si="23"/>
        <v>✓</v>
      </c>
      <c r="N299" s="14"/>
      <c r="O299" s="90" t="str">
        <f t="shared" si="24"/>
        <v>FOOTBALL</v>
      </c>
    </row>
    <row r="300" spans="1:15" x14ac:dyDescent="0.25">
      <c r="A300" s="72" t="s">
        <v>1242</v>
      </c>
      <c r="B300" s="13">
        <v>1995</v>
      </c>
      <c r="C300" s="72" t="s">
        <v>658</v>
      </c>
      <c r="D300" s="91">
        <f>'Compiled Medals (ConsolidatedG)'!D297</f>
        <v>0</v>
      </c>
      <c r="E300" s="91">
        <f>'Compiled Medals (ConsolidatedG)'!E297</f>
        <v>0</v>
      </c>
      <c r="F300" s="91">
        <f>'Compiled Medals (ConsolidatedG)'!F297</f>
        <v>2</v>
      </c>
      <c r="G300" s="92">
        <v>0</v>
      </c>
      <c r="H300" s="92">
        <v>0</v>
      </c>
      <c r="I300" s="92">
        <v>2</v>
      </c>
      <c r="J300" s="93">
        <f t="shared" si="20"/>
        <v>0</v>
      </c>
      <c r="K300" s="93">
        <f t="shared" si="21"/>
        <v>0</v>
      </c>
      <c r="L300" s="93">
        <f t="shared" si="22"/>
        <v>0</v>
      </c>
      <c r="M300" s="13" t="str">
        <f t="shared" si="23"/>
        <v>✓</v>
      </c>
      <c r="N300" s="14"/>
      <c r="O300" s="90" t="str">
        <f t="shared" si="24"/>
        <v>HOCKEY</v>
      </c>
    </row>
    <row r="301" spans="1:15" x14ac:dyDescent="0.25">
      <c r="A301" s="72" t="s">
        <v>1242</v>
      </c>
      <c r="B301" s="13">
        <v>1995</v>
      </c>
      <c r="C301" s="72" t="s">
        <v>717</v>
      </c>
      <c r="D301" s="91">
        <f>'Compiled Medals (ConsolidatedG)'!D298</f>
        <v>0</v>
      </c>
      <c r="E301" s="91">
        <f>'Compiled Medals (ConsolidatedG)'!E298</f>
        <v>1</v>
      </c>
      <c r="F301" s="91">
        <f>'Compiled Medals (ConsolidatedG)'!F298</f>
        <v>4</v>
      </c>
      <c r="G301" s="92">
        <v>0</v>
      </c>
      <c r="H301" s="92">
        <v>1</v>
      </c>
      <c r="I301" s="92">
        <v>4</v>
      </c>
      <c r="J301" s="93">
        <f t="shared" si="20"/>
        <v>0</v>
      </c>
      <c r="K301" s="93">
        <f t="shared" si="21"/>
        <v>0</v>
      </c>
      <c r="L301" s="93">
        <f t="shared" si="22"/>
        <v>0</v>
      </c>
      <c r="M301" s="13" t="str">
        <f t="shared" si="23"/>
        <v>✓</v>
      </c>
      <c r="N301" s="14"/>
      <c r="O301" s="90" t="str">
        <f t="shared" si="24"/>
        <v>JUDO</v>
      </c>
    </row>
    <row r="302" spans="1:15" x14ac:dyDescent="0.25">
      <c r="A302" s="72" t="s">
        <v>1242</v>
      </c>
      <c r="B302" s="13">
        <v>1995</v>
      </c>
      <c r="C302" s="72" t="s">
        <v>430</v>
      </c>
      <c r="D302" s="91">
        <f>'Compiled Medals (ConsolidatedG)'!D299</f>
        <v>1</v>
      </c>
      <c r="E302" s="91">
        <f>'Compiled Medals (ConsolidatedG)'!E299</f>
        <v>2</v>
      </c>
      <c r="F302" s="91">
        <f>'Compiled Medals (ConsolidatedG)'!F299</f>
        <v>2</v>
      </c>
      <c r="G302" s="92">
        <v>1</v>
      </c>
      <c r="H302" s="92">
        <v>2</v>
      </c>
      <c r="I302" s="92">
        <v>2</v>
      </c>
      <c r="J302" s="93">
        <f t="shared" si="20"/>
        <v>0</v>
      </c>
      <c r="K302" s="93">
        <f t="shared" si="21"/>
        <v>0</v>
      </c>
      <c r="L302" s="93">
        <f t="shared" si="22"/>
        <v>0</v>
      </c>
      <c r="M302" s="13" t="str">
        <f t="shared" si="23"/>
        <v>✓</v>
      </c>
      <c r="N302" s="14"/>
      <c r="O302" s="90" t="str">
        <f t="shared" si="24"/>
        <v>PENCAKSILAT</v>
      </c>
    </row>
    <row r="303" spans="1:15" x14ac:dyDescent="0.25">
      <c r="A303" s="72" t="s">
        <v>1242</v>
      </c>
      <c r="B303" s="13">
        <v>1995</v>
      </c>
      <c r="C303" s="72" t="s">
        <v>2357</v>
      </c>
      <c r="D303" s="91">
        <f>'Compiled Medals (ConsolidatedG)'!D300</f>
        <v>0</v>
      </c>
      <c r="E303" s="91">
        <f>'Compiled Medals (ConsolidatedG)'!E300</f>
        <v>0</v>
      </c>
      <c r="F303" s="91">
        <f>'Compiled Medals (ConsolidatedG)'!F300</f>
        <v>1</v>
      </c>
      <c r="G303" s="92">
        <v>0</v>
      </c>
      <c r="H303" s="92">
        <v>0</v>
      </c>
      <c r="I303" s="92">
        <v>1</v>
      </c>
      <c r="J303" s="93">
        <f t="shared" si="20"/>
        <v>0</v>
      </c>
      <c r="K303" s="93">
        <f t="shared" si="21"/>
        <v>0</v>
      </c>
      <c r="L303" s="93">
        <f t="shared" si="22"/>
        <v>0</v>
      </c>
      <c r="M303" s="13" t="str">
        <f t="shared" si="23"/>
        <v>✓</v>
      </c>
      <c r="N303" s="14"/>
      <c r="O303" s="90" t="str">
        <f t="shared" si="24"/>
        <v>RUGBY</v>
      </c>
    </row>
    <row r="304" spans="1:15" x14ac:dyDescent="0.25">
      <c r="A304" s="72" t="s">
        <v>1242</v>
      </c>
      <c r="B304" s="13">
        <v>1995</v>
      </c>
      <c r="C304" s="72" t="s">
        <v>130</v>
      </c>
      <c r="D304" s="91">
        <f>'Compiled Medals (ConsolidatedG)'!D301</f>
        <v>2</v>
      </c>
      <c r="E304" s="91">
        <f>'Compiled Medals (ConsolidatedG)'!E301</f>
        <v>4</v>
      </c>
      <c r="F304" s="91">
        <f>'Compiled Medals (ConsolidatedG)'!F301</f>
        <v>2</v>
      </c>
      <c r="G304" s="92">
        <v>2</v>
      </c>
      <c r="H304" s="92">
        <v>4</v>
      </c>
      <c r="I304" s="92">
        <v>2</v>
      </c>
      <c r="J304" s="93">
        <f t="shared" si="20"/>
        <v>0</v>
      </c>
      <c r="K304" s="93">
        <f t="shared" si="21"/>
        <v>0</v>
      </c>
      <c r="L304" s="93">
        <f t="shared" si="22"/>
        <v>0</v>
      </c>
      <c r="M304" s="13" t="str">
        <f t="shared" si="23"/>
        <v>✓</v>
      </c>
      <c r="N304" s="14"/>
      <c r="O304" s="90" t="str">
        <f t="shared" si="24"/>
        <v>SAILING</v>
      </c>
    </row>
    <row r="305" spans="1:15" x14ac:dyDescent="0.25">
      <c r="A305" s="72" t="s">
        <v>1242</v>
      </c>
      <c r="B305" s="13">
        <v>1995</v>
      </c>
      <c r="C305" s="72" t="s">
        <v>171</v>
      </c>
      <c r="D305" s="91">
        <f>'Compiled Medals (ConsolidatedG)'!D302</f>
        <v>0</v>
      </c>
      <c r="E305" s="91">
        <f>'Compiled Medals (ConsolidatedG)'!E302</f>
        <v>1</v>
      </c>
      <c r="F305" s="91">
        <f>'Compiled Medals (ConsolidatedG)'!F302</f>
        <v>1</v>
      </c>
      <c r="G305" s="92">
        <v>0</v>
      </c>
      <c r="H305" s="92">
        <v>1</v>
      </c>
      <c r="I305" s="92">
        <v>1</v>
      </c>
      <c r="J305" s="93">
        <f t="shared" si="20"/>
        <v>0</v>
      </c>
      <c r="K305" s="93">
        <f t="shared" si="21"/>
        <v>0</v>
      </c>
      <c r="L305" s="93">
        <f t="shared" si="22"/>
        <v>0</v>
      </c>
      <c r="M305" s="13" t="str">
        <f t="shared" si="23"/>
        <v>✓</v>
      </c>
      <c r="N305" s="14"/>
      <c r="O305" s="90" t="str">
        <f t="shared" si="24"/>
        <v>SEPAKTAKRAW</v>
      </c>
    </row>
    <row r="306" spans="1:15" x14ac:dyDescent="0.25">
      <c r="A306" s="72" t="s">
        <v>1242</v>
      </c>
      <c r="B306" s="13">
        <v>1995</v>
      </c>
      <c r="C306" s="72" t="s">
        <v>92</v>
      </c>
      <c r="D306" s="91">
        <f>'Compiled Medals (ConsolidatedG)'!D303</f>
        <v>2</v>
      </c>
      <c r="E306" s="91">
        <f>'Compiled Medals (ConsolidatedG)'!E303</f>
        <v>1</v>
      </c>
      <c r="F306" s="91">
        <f>'Compiled Medals (ConsolidatedG)'!F303</f>
        <v>1</v>
      </c>
      <c r="G306" s="92">
        <v>2</v>
      </c>
      <c r="H306" s="92">
        <v>1</v>
      </c>
      <c r="I306" s="92">
        <v>1</v>
      </c>
      <c r="J306" s="93">
        <f t="shared" si="20"/>
        <v>0</v>
      </c>
      <c r="K306" s="93">
        <f t="shared" si="21"/>
        <v>0</v>
      </c>
      <c r="L306" s="93">
        <f t="shared" si="22"/>
        <v>0</v>
      </c>
      <c r="M306" s="13" t="str">
        <f t="shared" si="23"/>
        <v>✓</v>
      </c>
      <c r="N306" s="14"/>
      <c r="O306" s="90" t="str">
        <f t="shared" si="24"/>
        <v>SHOOTING</v>
      </c>
    </row>
    <row r="307" spans="1:15" x14ac:dyDescent="0.25">
      <c r="A307" s="72" t="s">
        <v>1242</v>
      </c>
      <c r="B307" s="13">
        <v>1995</v>
      </c>
      <c r="C307" s="72" t="s">
        <v>228</v>
      </c>
      <c r="D307" s="91">
        <f>'Compiled Medals (ConsolidatedG)'!D304</f>
        <v>2</v>
      </c>
      <c r="E307" s="91">
        <f>'Compiled Medals (ConsolidatedG)'!E304</f>
        <v>3</v>
      </c>
      <c r="F307" s="91">
        <f>'Compiled Medals (ConsolidatedG)'!F304</f>
        <v>1</v>
      </c>
      <c r="G307" s="92">
        <v>2</v>
      </c>
      <c r="H307" s="92">
        <v>3</v>
      </c>
      <c r="I307" s="92">
        <v>1</v>
      </c>
      <c r="J307" s="93">
        <f t="shared" si="20"/>
        <v>0</v>
      </c>
      <c r="K307" s="93">
        <f t="shared" si="21"/>
        <v>0</v>
      </c>
      <c r="L307" s="93">
        <f t="shared" si="22"/>
        <v>0</v>
      </c>
      <c r="M307" s="13" t="str">
        <f t="shared" si="23"/>
        <v>✓</v>
      </c>
      <c r="N307" s="14"/>
      <c r="O307" s="90" t="str">
        <f t="shared" si="24"/>
        <v>SQUASH</v>
      </c>
    </row>
    <row r="308" spans="1:15" x14ac:dyDescent="0.25">
      <c r="A308" s="72" t="s">
        <v>1242</v>
      </c>
      <c r="B308" s="13">
        <v>1995</v>
      </c>
      <c r="C308" s="72" t="s">
        <v>25</v>
      </c>
      <c r="D308" s="91">
        <f>'Compiled Medals (ConsolidatedG)'!D305</f>
        <v>7</v>
      </c>
      <c r="E308" s="91">
        <f>'Compiled Medals (ConsolidatedG)'!E305</f>
        <v>7</v>
      </c>
      <c r="F308" s="91">
        <f>'Compiled Medals (ConsolidatedG)'!F305</f>
        <v>6</v>
      </c>
      <c r="G308" s="92">
        <v>7</v>
      </c>
      <c r="H308" s="92">
        <v>7</v>
      </c>
      <c r="I308" s="92">
        <v>6</v>
      </c>
      <c r="J308" s="93">
        <f t="shared" si="20"/>
        <v>0</v>
      </c>
      <c r="K308" s="93">
        <f t="shared" si="21"/>
        <v>0</v>
      </c>
      <c r="L308" s="93">
        <f t="shared" si="22"/>
        <v>0</v>
      </c>
      <c r="M308" s="13" t="str">
        <f t="shared" si="23"/>
        <v>✓</v>
      </c>
      <c r="N308" s="14"/>
      <c r="O308" s="90" t="str">
        <f t="shared" si="24"/>
        <v>SWIMMING</v>
      </c>
    </row>
    <row r="309" spans="1:15" x14ac:dyDescent="0.25">
      <c r="A309" s="72" t="s">
        <v>1242</v>
      </c>
      <c r="B309" s="13">
        <v>1995</v>
      </c>
      <c r="C309" s="72" t="s">
        <v>97</v>
      </c>
      <c r="D309" s="91">
        <f>'Compiled Medals (ConsolidatedG)'!D306</f>
        <v>2</v>
      </c>
      <c r="E309" s="91">
        <f>'Compiled Medals (ConsolidatedG)'!E306</f>
        <v>1</v>
      </c>
      <c r="F309" s="91">
        <f>'Compiled Medals (ConsolidatedG)'!F306</f>
        <v>2</v>
      </c>
      <c r="G309" s="92">
        <v>2</v>
      </c>
      <c r="H309" s="92">
        <v>1</v>
      </c>
      <c r="I309" s="92">
        <v>2</v>
      </c>
      <c r="J309" s="93">
        <f t="shared" si="20"/>
        <v>0</v>
      </c>
      <c r="K309" s="93">
        <f t="shared" si="21"/>
        <v>0</v>
      </c>
      <c r="L309" s="93">
        <f t="shared" si="22"/>
        <v>0</v>
      </c>
      <c r="M309" s="13" t="str">
        <f t="shared" si="23"/>
        <v>✓</v>
      </c>
      <c r="N309" s="14"/>
      <c r="O309" s="90" t="str">
        <f t="shared" si="24"/>
        <v>TABLETENNIS</v>
      </c>
    </row>
    <row r="310" spans="1:15" x14ac:dyDescent="0.25">
      <c r="A310" s="72" t="s">
        <v>1242</v>
      </c>
      <c r="B310" s="13">
        <v>1995</v>
      </c>
      <c r="C310" s="72" t="s">
        <v>3203</v>
      </c>
      <c r="D310" s="91">
        <f>'Compiled Medals (ConsolidatedG)'!D307</f>
        <v>1</v>
      </c>
      <c r="E310" s="91">
        <f>'Compiled Medals (ConsolidatedG)'!E307</f>
        <v>0</v>
      </c>
      <c r="F310" s="91">
        <f>'Compiled Medals (ConsolidatedG)'!F307</f>
        <v>5</v>
      </c>
      <c r="G310" s="92">
        <v>1</v>
      </c>
      <c r="H310" s="92">
        <v>0</v>
      </c>
      <c r="I310" s="92">
        <v>5</v>
      </c>
      <c r="J310" s="93">
        <f t="shared" si="20"/>
        <v>0</v>
      </c>
      <c r="K310" s="93">
        <f t="shared" si="21"/>
        <v>0</v>
      </c>
      <c r="L310" s="93">
        <f t="shared" si="22"/>
        <v>0</v>
      </c>
      <c r="M310" s="13" t="str">
        <f t="shared" si="23"/>
        <v>✓</v>
      </c>
      <c r="N310" s="14"/>
      <c r="O310" s="90" t="str">
        <f t="shared" si="24"/>
        <v>TAEKWONDO</v>
      </c>
    </row>
    <row r="311" spans="1:15" x14ac:dyDescent="0.25">
      <c r="A311" s="72" t="s">
        <v>1242</v>
      </c>
      <c r="B311" s="13">
        <v>1995</v>
      </c>
      <c r="C311" s="72" t="s">
        <v>1300</v>
      </c>
      <c r="D311" s="91">
        <f>'Compiled Medals (ConsolidatedG)'!D308</f>
        <v>0</v>
      </c>
      <c r="E311" s="91">
        <f>'Compiled Medals (ConsolidatedG)'!E308</f>
        <v>0</v>
      </c>
      <c r="F311" s="91">
        <f>'Compiled Medals (ConsolidatedG)'!F308</f>
        <v>1</v>
      </c>
      <c r="G311" s="92">
        <v>0</v>
      </c>
      <c r="H311" s="92">
        <v>0</v>
      </c>
      <c r="I311" s="92">
        <v>1</v>
      </c>
      <c r="J311" s="93">
        <f t="shared" si="20"/>
        <v>0</v>
      </c>
      <c r="K311" s="93">
        <f t="shared" si="21"/>
        <v>0</v>
      </c>
      <c r="L311" s="93">
        <f t="shared" si="22"/>
        <v>0</v>
      </c>
      <c r="M311" s="13" t="str">
        <f t="shared" si="23"/>
        <v>✓</v>
      </c>
      <c r="N311" s="14"/>
      <c r="O311" s="90" t="str">
        <f t="shared" si="24"/>
        <v>TENNIS</v>
      </c>
    </row>
    <row r="312" spans="1:15" x14ac:dyDescent="0.25">
      <c r="A312" s="72" t="s">
        <v>1242</v>
      </c>
      <c r="B312" s="13">
        <v>1995</v>
      </c>
      <c r="C312" s="72" t="s">
        <v>35</v>
      </c>
      <c r="D312" s="91">
        <f>'Compiled Medals (ConsolidatedG)'!D309</f>
        <v>1</v>
      </c>
      <c r="E312" s="91">
        <f>'Compiled Medals (ConsolidatedG)'!E309</f>
        <v>0</v>
      </c>
      <c r="F312" s="91">
        <f>'Compiled Medals (ConsolidatedG)'!F309</f>
        <v>0</v>
      </c>
      <c r="G312" s="92">
        <v>1</v>
      </c>
      <c r="H312" s="92">
        <v>0</v>
      </c>
      <c r="I312" s="92">
        <v>0</v>
      </c>
      <c r="J312" s="93">
        <f t="shared" si="20"/>
        <v>0</v>
      </c>
      <c r="K312" s="93">
        <f t="shared" si="21"/>
        <v>0</v>
      </c>
      <c r="L312" s="93">
        <f t="shared" si="22"/>
        <v>0</v>
      </c>
      <c r="M312" s="13" t="str">
        <f t="shared" si="23"/>
        <v>✓</v>
      </c>
      <c r="N312" s="14"/>
      <c r="O312" s="90" t="str">
        <f t="shared" si="24"/>
        <v>WATERPOLO</v>
      </c>
    </row>
    <row r="313" spans="1:15" x14ac:dyDescent="0.25">
      <c r="A313" s="72" t="s">
        <v>1242</v>
      </c>
      <c r="B313" s="13">
        <v>1997</v>
      </c>
      <c r="C313" s="72" t="s">
        <v>47</v>
      </c>
      <c r="D313" s="91">
        <f>'Compiled Medals (ConsolidatedG)'!D310</f>
        <v>2</v>
      </c>
      <c r="E313" s="91">
        <f>'Compiled Medals (ConsolidatedG)'!E310</f>
        <v>0</v>
      </c>
      <c r="F313" s="91">
        <f>'Compiled Medals (ConsolidatedG)'!F310</f>
        <v>3</v>
      </c>
      <c r="G313" s="92">
        <v>2</v>
      </c>
      <c r="H313" s="92">
        <v>0</v>
      </c>
      <c r="I313" s="92">
        <v>3</v>
      </c>
      <c r="J313" s="93">
        <f t="shared" si="20"/>
        <v>0</v>
      </c>
      <c r="K313" s="93">
        <f t="shared" si="21"/>
        <v>0</v>
      </c>
      <c r="L313" s="93">
        <f t="shared" si="22"/>
        <v>0</v>
      </c>
      <c r="M313" s="13" t="str">
        <f t="shared" si="23"/>
        <v>✓</v>
      </c>
      <c r="N313" s="14"/>
      <c r="O313" s="90" t="str">
        <f t="shared" si="24"/>
        <v>ATHLETICS</v>
      </c>
    </row>
    <row r="314" spans="1:15" x14ac:dyDescent="0.25">
      <c r="A314" s="72" t="s">
        <v>1242</v>
      </c>
      <c r="B314" s="13">
        <v>1997</v>
      </c>
      <c r="C314" s="72" t="s">
        <v>236</v>
      </c>
      <c r="D314" s="91">
        <f>'Compiled Medals (ConsolidatedG)'!D311</f>
        <v>3</v>
      </c>
      <c r="E314" s="91">
        <f>'Compiled Medals (ConsolidatedG)'!E311</f>
        <v>2</v>
      </c>
      <c r="F314" s="91">
        <f>'Compiled Medals (ConsolidatedG)'!F311</f>
        <v>2</v>
      </c>
      <c r="G314" s="92">
        <v>3</v>
      </c>
      <c r="H314" s="92">
        <v>2</v>
      </c>
      <c r="I314" s="92">
        <v>2</v>
      </c>
      <c r="J314" s="93">
        <f t="shared" si="20"/>
        <v>0</v>
      </c>
      <c r="K314" s="93">
        <f t="shared" si="21"/>
        <v>0</v>
      </c>
      <c r="L314" s="93">
        <f t="shared" si="22"/>
        <v>0</v>
      </c>
      <c r="M314" s="13" t="str">
        <f t="shared" si="23"/>
        <v>✓</v>
      </c>
      <c r="N314" s="14"/>
      <c r="O314" s="90" t="str">
        <f t="shared" si="24"/>
        <v>BODYBUILDING</v>
      </c>
    </row>
    <row r="315" spans="1:15" x14ac:dyDescent="0.25">
      <c r="A315" s="72" t="s">
        <v>1242</v>
      </c>
      <c r="B315" s="13">
        <v>1997</v>
      </c>
      <c r="C315" s="72" t="s">
        <v>150</v>
      </c>
      <c r="D315" s="91">
        <f>'Compiled Medals (ConsolidatedG)'!D312</f>
        <v>5</v>
      </c>
      <c r="E315" s="91">
        <f>'Compiled Medals (ConsolidatedG)'!E312</f>
        <v>3</v>
      </c>
      <c r="F315" s="91">
        <f>'Compiled Medals (ConsolidatedG)'!F312</f>
        <v>1</v>
      </c>
      <c r="G315" s="92">
        <v>5</v>
      </c>
      <c r="H315" s="92">
        <v>3</v>
      </c>
      <c r="I315" s="92">
        <v>1</v>
      </c>
      <c r="J315" s="93">
        <f t="shared" si="20"/>
        <v>0</v>
      </c>
      <c r="K315" s="93">
        <f t="shared" si="21"/>
        <v>0</v>
      </c>
      <c r="L315" s="93">
        <f t="shared" si="22"/>
        <v>0</v>
      </c>
      <c r="M315" s="13" t="str">
        <f t="shared" si="23"/>
        <v>✓</v>
      </c>
      <c r="N315" s="14"/>
      <c r="O315" s="90" t="str">
        <f t="shared" si="24"/>
        <v>BOWLING</v>
      </c>
    </row>
    <row r="316" spans="1:15" x14ac:dyDescent="0.25">
      <c r="A316" s="72" t="s">
        <v>1242</v>
      </c>
      <c r="B316" s="13">
        <v>1997</v>
      </c>
      <c r="C316" s="72" t="s">
        <v>203</v>
      </c>
      <c r="D316" s="91">
        <f>'Compiled Medals (ConsolidatedG)'!D313</f>
        <v>0</v>
      </c>
      <c r="E316" s="91">
        <f>'Compiled Medals (ConsolidatedG)'!E313</f>
        <v>1</v>
      </c>
      <c r="F316" s="91">
        <f>'Compiled Medals (ConsolidatedG)'!F313</f>
        <v>1</v>
      </c>
      <c r="G316" s="92">
        <v>0</v>
      </c>
      <c r="H316" s="92">
        <v>1</v>
      </c>
      <c r="I316" s="92">
        <v>1</v>
      </c>
      <c r="J316" s="93">
        <f t="shared" si="20"/>
        <v>0</v>
      </c>
      <c r="K316" s="93">
        <f t="shared" si="21"/>
        <v>0</v>
      </c>
      <c r="L316" s="93">
        <f t="shared" si="22"/>
        <v>0</v>
      </c>
      <c r="M316" s="13" t="str">
        <f t="shared" si="23"/>
        <v>✓</v>
      </c>
      <c r="N316" s="14"/>
      <c r="O316" s="90" t="str">
        <f t="shared" si="24"/>
        <v>CUESPORTS</v>
      </c>
    </row>
    <row r="317" spans="1:15" x14ac:dyDescent="0.25">
      <c r="A317" s="72" t="s">
        <v>1242</v>
      </c>
      <c r="B317" s="13">
        <v>1997</v>
      </c>
      <c r="C317" s="72" t="s">
        <v>706</v>
      </c>
      <c r="D317" s="91">
        <f>'Compiled Medals (ConsolidatedG)'!D314</f>
        <v>1</v>
      </c>
      <c r="E317" s="91">
        <f>'Compiled Medals (ConsolidatedG)'!E314</f>
        <v>0</v>
      </c>
      <c r="F317" s="91">
        <f>'Compiled Medals (ConsolidatedG)'!F314</f>
        <v>0</v>
      </c>
      <c r="G317" s="92">
        <v>1</v>
      </c>
      <c r="H317" s="92">
        <v>0</v>
      </c>
      <c r="I317" s="92">
        <v>0</v>
      </c>
      <c r="J317" s="93">
        <f t="shared" si="20"/>
        <v>0</v>
      </c>
      <c r="K317" s="93">
        <f t="shared" si="21"/>
        <v>0</v>
      </c>
      <c r="L317" s="93">
        <f t="shared" si="22"/>
        <v>0</v>
      </c>
      <c r="M317" s="13" t="str">
        <f t="shared" si="23"/>
        <v>✓</v>
      </c>
      <c r="N317" s="14"/>
      <c r="O317" s="90" t="str">
        <f t="shared" si="24"/>
        <v>CYCLING</v>
      </c>
    </row>
    <row r="318" spans="1:15" x14ac:dyDescent="0.25">
      <c r="A318" s="72" t="s">
        <v>1242</v>
      </c>
      <c r="B318" s="13">
        <v>1997</v>
      </c>
      <c r="C318" s="72" t="s">
        <v>367</v>
      </c>
      <c r="D318" s="91">
        <f>'Compiled Medals (ConsolidatedG)'!D315</f>
        <v>0</v>
      </c>
      <c r="E318" s="91">
        <f>'Compiled Medals (ConsolidatedG)'!E315</f>
        <v>0</v>
      </c>
      <c r="F318" s="91">
        <f>'Compiled Medals (ConsolidatedG)'!F315</f>
        <v>1</v>
      </c>
      <c r="G318" s="92">
        <v>0</v>
      </c>
      <c r="H318" s="92">
        <v>0</v>
      </c>
      <c r="I318" s="92">
        <v>1</v>
      </c>
      <c r="J318" s="93">
        <f t="shared" si="20"/>
        <v>0</v>
      </c>
      <c r="K318" s="93">
        <f t="shared" si="21"/>
        <v>0</v>
      </c>
      <c r="L318" s="93">
        <f t="shared" si="22"/>
        <v>0</v>
      </c>
      <c r="M318" s="13" t="str">
        <f t="shared" si="23"/>
        <v>✓</v>
      </c>
      <c r="N318" s="14"/>
      <c r="O318" s="90" t="str">
        <f t="shared" si="24"/>
        <v>FENCING</v>
      </c>
    </row>
    <row r="319" spans="1:15" x14ac:dyDescent="0.25">
      <c r="A319" s="72" t="s">
        <v>1242</v>
      </c>
      <c r="B319" s="13">
        <v>1997</v>
      </c>
      <c r="C319" s="72" t="s">
        <v>658</v>
      </c>
      <c r="D319" s="91">
        <f>'Compiled Medals (ConsolidatedG)'!D316</f>
        <v>0</v>
      </c>
      <c r="E319" s="91">
        <f>'Compiled Medals (ConsolidatedG)'!E316</f>
        <v>2</v>
      </c>
      <c r="F319" s="91">
        <f>'Compiled Medals (ConsolidatedG)'!F316</f>
        <v>0</v>
      </c>
      <c r="G319" s="92">
        <v>0</v>
      </c>
      <c r="H319" s="92">
        <v>2</v>
      </c>
      <c r="I319" s="92">
        <v>0</v>
      </c>
      <c r="J319" s="93">
        <f t="shared" si="20"/>
        <v>0</v>
      </c>
      <c r="K319" s="93">
        <f t="shared" si="21"/>
        <v>0</v>
      </c>
      <c r="L319" s="93">
        <f t="shared" si="22"/>
        <v>0</v>
      </c>
      <c r="M319" s="13" t="str">
        <f t="shared" si="23"/>
        <v>✓</v>
      </c>
      <c r="N319" s="14"/>
      <c r="O319" s="90" t="str">
        <f t="shared" si="24"/>
        <v>HOCKEY</v>
      </c>
    </row>
    <row r="320" spans="1:15" x14ac:dyDescent="0.25">
      <c r="A320" s="72" t="s">
        <v>1242</v>
      </c>
      <c r="B320" s="13">
        <v>1997</v>
      </c>
      <c r="C320" s="72" t="s">
        <v>717</v>
      </c>
      <c r="D320" s="91">
        <f>'Compiled Medals (ConsolidatedG)'!D317</f>
        <v>0</v>
      </c>
      <c r="E320" s="91">
        <f>'Compiled Medals (ConsolidatedG)'!E317</f>
        <v>1</v>
      </c>
      <c r="F320" s="91">
        <f>'Compiled Medals (ConsolidatedG)'!F317</f>
        <v>3</v>
      </c>
      <c r="G320" s="92">
        <v>0</v>
      </c>
      <c r="H320" s="92">
        <v>1</v>
      </c>
      <c r="I320" s="92">
        <v>3</v>
      </c>
      <c r="J320" s="93">
        <f t="shared" si="20"/>
        <v>0</v>
      </c>
      <c r="K320" s="93">
        <f t="shared" si="21"/>
        <v>0</v>
      </c>
      <c r="L320" s="93">
        <f t="shared" si="22"/>
        <v>0</v>
      </c>
      <c r="M320" s="13" t="str">
        <f t="shared" si="23"/>
        <v>✓</v>
      </c>
      <c r="N320" s="14"/>
      <c r="O320" s="90" t="str">
        <f t="shared" si="24"/>
        <v>JUDO</v>
      </c>
    </row>
    <row r="321" spans="1:15" x14ac:dyDescent="0.25">
      <c r="A321" s="72" t="s">
        <v>1242</v>
      </c>
      <c r="B321" s="13">
        <v>1997</v>
      </c>
      <c r="C321" s="72" t="s">
        <v>3132</v>
      </c>
      <c r="D321" s="91">
        <f>'Compiled Medals (ConsolidatedG)'!D318</f>
        <v>0</v>
      </c>
      <c r="E321" s="91">
        <f>'Compiled Medals (ConsolidatedG)'!E318</f>
        <v>0</v>
      </c>
      <c r="F321" s="91">
        <f>'Compiled Medals (ConsolidatedG)'!F318</f>
        <v>1</v>
      </c>
      <c r="G321" s="92">
        <v>0</v>
      </c>
      <c r="H321" s="92">
        <v>0</v>
      </c>
      <c r="I321" s="92">
        <v>1</v>
      </c>
      <c r="J321" s="93">
        <f t="shared" si="20"/>
        <v>0</v>
      </c>
      <c r="K321" s="93">
        <f t="shared" si="21"/>
        <v>0</v>
      </c>
      <c r="L321" s="93">
        <f t="shared" si="22"/>
        <v>0</v>
      </c>
      <c r="M321" s="13" t="str">
        <f t="shared" si="23"/>
        <v>✓</v>
      </c>
      <c r="N321" s="14"/>
      <c r="O321" s="90" t="str">
        <f t="shared" si="24"/>
        <v>KARATE</v>
      </c>
    </row>
    <row r="322" spans="1:15" x14ac:dyDescent="0.25">
      <c r="A322" s="72" t="s">
        <v>1242</v>
      </c>
      <c r="B322" s="13">
        <v>1997</v>
      </c>
      <c r="C322" s="72" t="s">
        <v>430</v>
      </c>
      <c r="D322" s="91">
        <f>'Compiled Medals (ConsolidatedG)'!D319</f>
        <v>0</v>
      </c>
      <c r="E322" s="91">
        <f>'Compiled Medals (ConsolidatedG)'!E319</f>
        <v>4</v>
      </c>
      <c r="F322" s="91">
        <f>'Compiled Medals (ConsolidatedG)'!F319</f>
        <v>5</v>
      </c>
      <c r="G322" s="92">
        <v>0</v>
      </c>
      <c r="H322" s="92">
        <v>4</v>
      </c>
      <c r="I322" s="92">
        <v>5</v>
      </c>
      <c r="J322" s="93">
        <f t="shared" ref="J322:J385" si="25">D322-G322</f>
        <v>0</v>
      </c>
      <c r="K322" s="93">
        <f t="shared" ref="K322:K385" si="26">E322-H322</f>
        <v>0</v>
      </c>
      <c r="L322" s="93">
        <f t="shared" ref="L322:L385" si="27">F322-I322</f>
        <v>0</v>
      </c>
      <c r="M322" s="13" t="str">
        <f t="shared" ref="M322:M385" si="28">IF(AND($J322=0,$K322=0,$L322=0),"✓","SNOC "&amp;TRIM(IF($J322&gt;0,"EXTRA "&amp;$J322&amp;"G ",IF($J322&lt;0,"MISSING "&amp;-$J322&amp;"G ",""))&amp;IF($K322&gt;0,"EXTRA "&amp;$K322&amp;"S ",IF($K322&lt;0,"MISSING "&amp;-$K322&amp;"S ",""))&amp;IF($L322&gt;0,"EXTRA "&amp;$L322&amp;"B",IF($L322&lt;0,"MISSING "&amp;-$L322&amp;"B",""))))</f>
        <v>✓</v>
      </c>
      <c r="N322" s="14"/>
      <c r="O322" s="90" t="str">
        <f t="shared" ref="O322:O385" si="29">UPPER(SUBSTITUTE(SUBSTITUTE(SUBSTITUTE(TRIM(C322)," ",""),"-",""),"&amp;",""))</f>
        <v>PENCAKSILAT</v>
      </c>
    </row>
    <row r="323" spans="1:15" x14ac:dyDescent="0.25">
      <c r="A323" s="72" t="s">
        <v>1242</v>
      </c>
      <c r="B323" s="13">
        <v>1997</v>
      </c>
      <c r="C323" s="72" t="s">
        <v>1092</v>
      </c>
      <c r="D323" s="91">
        <f>'Compiled Medals (ConsolidatedG)'!D320</f>
        <v>1</v>
      </c>
      <c r="E323" s="91">
        <f>'Compiled Medals (ConsolidatedG)'!E320</f>
        <v>1</v>
      </c>
      <c r="F323" s="91">
        <f>'Compiled Medals (ConsolidatedG)'!F320</f>
        <v>2</v>
      </c>
      <c r="G323" s="92">
        <v>1</v>
      </c>
      <c r="H323" s="92">
        <v>1</v>
      </c>
      <c r="I323" s="92">
        <v>2</v>
      </c>
      <c r="J323" s="93">
        <f t="shared" si="25"/>
        <v>0</v>
      </c>
      <c r="K323" s="93">
        <f t="shared" si="26"/>
        <v>0</v>
      </c>
      <c r="L323" s="93">
        <f t="shared" si="27"/>
        <v>0</v>
      </c>
      <c r="M323" s="13" t="str">
        <f t="shared" si="28"/>
        <v>✓</v>
      </c>
      <c r="N323" s="14"/>
      <c r="O323" s="90" t="str">
        <f t="shared" si="29"/>
        <v>ROWING</v>
      </c>
    </row>
    <row r="324" spans="1:15" x14ac:dyDescent="0.25">
      <c r="A324" s="72" t="s">
        <v>1242</v>
      </c>
      <c r="B324" s="13">
        <v>1997</v>
      </c>
      <c r="C324" s="72" t="s">
        <v>130</v>
      </c>
      <c r="D324" s="91">
        <f>'Compiled Medals (ConsolidatedG)'!D321</f>
        <v>4</v>
      </c>
      <c r="E324" s="91">
        <f>'Compiled Medals (ConsolidatedG)'!E321</f>
        <v>4</v>
      </c>
      <c r="F324" s="91">
        <f>'Compiled Medals (ConsolidatedG)'!F321</f>
        <v>1</v>
      </c>
      <c r="G324" s="92">
        <v>4</v>
      </c>
      <c r="H324" s="92">
        <v>4</v>
      </c>
      <c r="I324" s="92">
        <v>1</v>
      </c>
      <c r="J324" s="93">
        <f t="shared" si="25"/>
        <v>0</v>
      </c>
      <c r="K324" s="93">
        <f t="shared" si="26"/>
        <v>0</v>
      </c>
      <c r="L324" s="93">
        <f t="shared" si="27"/>
        <v>0</v>
      </c>
      <c r="M324" s="13" t="str">
        <f t="shared" si="28"/>
        <v>✓</v>
      </c>
      <c r="N324" s="14"/>
      <c r="O324" s="90" t="str">
        <f t="shared" si="29"/>
        <v>SAILING</v>
      </c>
    </row>
    <row r="325" spans="1:15" x14ac:dyDescent="0.25">
      <c r="A325" s="72" t="s">
        <v>1242</v>
      </c>
      <c r="B325" s="13">
        <v>1997</v>
      </c>
      <c r="C325" s="72" t="s">
        <v>92</v>
      </c>
      <c r="D325" s="91">
        <f>'Compiled Medals (ConsolidatedG)'!D322</f>
        <v>4</v>
      </c>
      <c r="E325" s="91">
        <f>'Compiled Medals (ConsolidatedG)'!E322</f>
        <v>0</v>
      </c>
      <c r="F325" s="91">
        <f>'Compiled Medals (ConsolidatedG)'!F322</f>
        <v>4</v>
      </c>
      <c r="G325" s="92">
        <v>4</v>
      </c>
      <c r="H325" s="92">
        <v>0</v>
      </c>
      <c r="I325" s="92">
        <v>4</v>
      </c>
      <c r="J325" s="93">
        <f t="shared" si="25"/>
        <v>0</v>
      </c>
      <c r="K325" s="93">
        <f t="shared" si="26"/>
        <v>0</v>
      </c>
      <c r="L325" s="93">
        <f t="shared" si="27"/>
        <v>0</v>
      </c>
      <c r="M325" s="13" t="str">
        <f t="shared" si="28"/>
        <v>✓</v>
      </c>
      <c r="N325" s="14"/>
      <c r="O325" s="90" t="str">
        <f t="shared" si="29"/>
        <v>SHOOTING</v>
      </c>
    </row>
    <row r="326" spans="1:15" x14ac:dyDescent="0.25">
      <c r="A326" s="72" t="s">
        <v>1242</v>
      </c>
      <c r="B326" s="13">
        <v>1997</v>
      </c>
      <c r="C326" s="72" t="s">
        <v>228</v>
      </c>
      <c r="D326" s="91">
        <f>'Compiled Medals (ConsolidatedG)'!D323</f>
        <v>0</v>
      </c>
      <c r="E326" s="91">
        <f>'Compiled Medals (ConsolidatedG)'!E323</f>
        <v>2</v>
      </c>
      <c r="F326" s="91">
        <f>'Compiled Medals (ConsolidatedG)'!F323</f>
        <v>3</v>
      </c>
      <c r="G326" s="92">
        <v>0</v>
      </c>
      <c r="H326" s="92">
        <v>2</v>
      </c>
      <c r="I326" s="92">
        <v>3</v>
      </c>
      <c r="J326" s="93">
        <f t="shared" si="25"/>
        <v>0</v>
      </c>
      <c r="K326" s="93">
        <f t="shared" si="26"/>
        <v>0</v>
      </c>
      <c r="L326" s="93">
        <f t="shared" si="27"/>
        <v>0</v>
      </c>
      <c r="M326" s="13" t="str">
        <f t="shared" si="28"/>
        <v>✓</v>
      </c>
      <c r="N326" s="14"/>
      <c r="O326" s="90" t="str">
        <f t="shared" si="29"/>
        <v>SQUASH</v>
      </c>
    </row>
    <row r="327" spans="1:15" x14ac:dyDescent="0.25">
      <c r="A327" s="72" t="s">
        <v>1242</v>
      </c>
      <c r="B327" s="13">
        <v>1997</v>
      </c>
      <c r="C327" s="72" t="s">
        <v>25</v>
      </c>
      <c r="D327" s="91">
        <f>'Compiled Medals (ConsolidatedG)'!D324</f>
        <v>3</v>
      </c>
      <c r="E327" s="91">
        <f>'Compiled Medals (ConsolidatedG)'!E324</f>
        <v>2</v>
      </c>
      <c r="F327" s="91">
        <f>'Compiled Medals (ConsolidatedG)'!F324</f>
        <v>12</v>
      </c>
      <c r="G327" s="92">
        <v>3</v>
      </c>
      <c r="H327" s="92">
        <v>2</v>
      </c>
      <c r="I327" s="92">
        <v>12</v>
      </c>
      <c r="J327" s="93">
        <f t="shared" si="25"/>
        <v>0</v>
      </c>
      <c r="K327" s="93">
        <f t="shared" si="26"/>
        <v>0</v>
      </c>
      <c r="L327" s="93">
        <f t="shared" si="27"/>
        <v>0</v>
      </c>
      <c r="M327" s="13" t="str">
        <f t="shared" si="28"/>
        <v>✓</v>
      </c>
      <c r="N327" s="14"/>
      <c r="O327" s="90" t="str">
        <f t="shared" si="29"/>
        <v>SWIMMING</v>
      </c>
    </row>
    <row r="328" spans="1:15" x14ac:dyDescent="0.25">
      <c r="A328" s="72" t="s">
        <v>1242</v>
      </c>
      <c r="B328" s="13">
        <v>1997</v>
      </c>
      <c r="C328" s="72" t="s">
        <v>97</v>
      </c>
      <c r="D328" s="91">
        <f>'Compiled Medals (ConsolidatedG)'!D325</f>
        <v>1</v>
      </c>
      <c r="E328" s="91">
        <f>'Compiled Medals (ConsolidatedG)'!E325</f>
        <v>2</v>
      </c>
      <c r="F328" s="91">
        <f>'Compiled Medals (ConsolidatedG)'!F325</f>
        <v>3</v>
      </c>
      <c r="G328" s="92">
        <v>1</v>
      </c>
      <c r="H328" s="92">
        <v>2</v>
      </c>
      <c r="I328" s="92">
        <v>3</v>
      </c>
      <c r="J328" s="93">
        <f t="shared" si="25"/>
        <v>0</v>
      </c>
      <c r="K328" s="93">
        <f t="shared" si="26"/>
        <v>0</v>
      </c>
      <c r="L328" s="93">
        <f t="shared" si="27"/>
        <v>0</v>
      </c>
      <c r="M328" s="13" t="str">
        <f t="shared" si="28"/>
        <v>✓</v>
      </c>
      <c r="N328" s="14"/>
      <c r="O328" s="90" t="str">
        <f t="shared" si="29"/>
        <v>TABLETENNIS</v>
      </c>
    </row>
    <row r="329" spans="1:15" x14ac:dyDescent="0.25">
      <c r="A329" s="72" t="s">
        <v>1242</v>
      </c>
      <c r="B329" s="13">
        <v>1997</v>
      </c>
      <c r="C329" s="72" t="s">
        <v>3203</v>
      </c>
      <c r="D329" s="91">
        <f>'Compiled Medals (ConsolidatedG)'!D326</f>
        <v>0</v>
      </c>
      <c r="E329" s="91">
        <f>'Compiled Medals (ConsolidatedG)'!E326</f>
        <v>1</v>
      </c>
      <c r="F329" s="91">
        <f>'Compiled Medals (ConsolidatedG)'!F326</f>
        <v>2</v>
      </c>
      <c r="G329" s="92">
        <v>0</v>
      </c>
      <c r="H329" s="92">
        <v>1</v>
      </c>
      <c r="I329" s="92">
        <v>2</v>
      </c>
      <c r="J329" s="93">
        <f t="shared" si="25"/>
        <v>0</v>
      </c>
      <c r="K329" s="93">
        <f t="shared" si="26"/>
        <v>0</v>
      </c>
      <c r="L329" s="93">
        <f t="shared" si="27"/>
        <v>0</v>
      </c>
      <c r="M329" s="13" t="str">
        <f t="shared" si="28"/>
        <v>✓</v>
      </c>
      <c r="N329" s="14"/>
      <c r="O329" s="90" t="str">
        <f t="shared" si="29"/>
        <v>TAEKWONDO</v>
      </c>
    </row>
    <row r="330" spans="1:15" x14ac:dyDescent="0.25">
      <c r="A330" s="72" t="s">
        <v>1242</v>
      </c>
      <c r="B330" s="13">
        <v>1997</v>
      </c>
      <c r="C330" s="72" t="s">
        <v>35</v>
      </c>
      <c r="D330" s="91">
        <f>'Compiled Medals (ConsolidatedG)'!D327</f>
        <v>1</v>
      </c>
      <c r="E330" s="91">
        <f>'Compiled Medals (ConsolidatedG)'!E327</f>
        <v>0</v>
      </c>
      <c r="F330" s="91">
        <f>'Compiled Medals (ConsolidatedG)'!F327</f>
        <v>0</v>
      </c>
      <c r="G330" s="92">
        <v>1</v>
      </c>
      <c r="H330" s="92">
        <v>0</v>
      </c>
      <c r="I330" s="92">
        <v>0</v>
      </c>
      <c r="J330" s="93">
        <f t="shared" si="25"/>
        <v>0</v>
      </c>
      <c r="K330" s="93">
        <f t="shared" si="26"/>
        <v>0</v>
      </c>
      <c r="L330" s="93">
        <f t="shared" si="27"/>
        <v>0</v>
      </c>
      <c r="M330" s="13" t="str">
        <f t="shared" si="28"/>
        <v>✓</v>
      </c>
      <c r="N330" s="14"/>
      <c r="O330" s="90" t="str">
        <f t="shared" si="29"/>
        <v>WATERPOLO</v>
      </c>
    </row>
    <row r="331" spans="1:15" x14ac:dyDescent="0.25">
      <c r="A331" s="72" t="s">
        <v>1242</v>
      </c>
      <c r="B331" s="13">
        <v>1997</v>
      </c>
      <c r="C331" s="72" t="s">
        <v>2896</v>
      </c>
      <c r="D331" s="91">
        <f>'Compiled Medals (ConsolidatedG)'!D328</f>
        <v>3</v>
      </c>
      <c r="E331" s="91">
        <f>'Compiled Medals (ConsolidatedG)'!E328</f>
        <v>1</v>
      </c>
      <c r="F331" s="91">
        <f>'Compiled Medals (ConsolidatedG)'!F328</f>
        <v>2</v>
      </c>
      <c r="G331" s="92">
        <v>3</v>
      </c>
      <c r="H331" s="92">
        <v>1</v>
      </c>
      <c r="I331" s="92">
        <v>2</v>
      </c>
      <c r="J331" s="93">
        <f t="shared" si="25"/>
        <v>0</v>
      </c>
      <c r="K331" s="93">
        <f t="shared" si="26"/>
        <v>0</v>
      </c>
      <c r="L331" s="93">
        <f t="shared" si="27"/>
        <v>0</v>
      </c>
      <c r="M331" s="13" t="str">
        <f t="shared" si="28"/>
        <v>✓</v>
      </c>
      <c r="N331" s="14"/>
      <c r="O331" s="90" t="str">
        <f t="shared" si="29"/>
        <v>WATERSKIWAKEBOARD</v>
      </c>
    </row>
    <row r="332" spans="1:15" x14ac:dyDescent="0.25">
      <c r="A332" s="72" t="s">
        <v>1242</v>
      </c>
      <c r="B332" s="13">
        <v>1997</v>
      </c>
      <c r="C332" s="72" t="s">
        <v>189</v>
      </c>
      <c r="D332" s="91">
        <f>'Compiled Medals (ConsolidatedG)'!D329</f>
        <v>2</v>
      </c>
      <c r="E332" s="91">
        <f>'Compiled Medals (ConsolidatedG)'!E329</f>
        <v>0</v>
      </c>
      <c r="F332" s="91">
        <f>'Compiled Medals (ConsolidatedG)'!F329</f>
        <v>5</v>
      </c>
      <c r="G332" s="92">
        <v>2</v>
      </c>
      <c r="H332" s="92">
        <v>0</v>
      </c>
      <c r="I332" s="92">
        <v>5</v>
      </c>
      <c r="J332" s="93">
        <f t="shared" si="25"/>
        <v>0</v>
      </c>
      <c r="K332" s="93">
        <f t="shared" si="26"/>
        <v>0</v>
      </c>
      <c r="L332" s="93">
        <f t="shared" si="27"/>
        <v>0</v>
      </c>
      <c r="M332" s="13" t="str">
        <f t="shared" si="28"/>
        <v>✓</v>
      </c>
      <c r="N332" s="14"/>
      <c r="O332" s="90" t="str">
        <f t="shared" si="29"/>
        <v>WUSHU</v>
      </c>
    </row>
    <row r="333" spans="1:15" x14ac:dyDescent="0.25">
      <c r="A333" s="72" t="s">
        <v>1242</v>
      </c>
      <c r="B333" s="13">
        <v>1999</v>
      </c>
      <c r="C333" s="72" t="s">
        <v>47</v>
      </c>
      <c r="D333" s="91">
        <f>'Compiled Medals (ConsolidatedG)'!D330</f>
        <v>1</v>
      </c>
      <c r="E333" s="91">
        <f>'Compiled Medals (ConsolidatedG)'!E330</f>
        <v>1</v>
      </c>
      <c r="F333" s="91">
        <f>'Compiled Medals (ConsolidatedG)'!F330</f>
        <v>0</v>
      </c>
      <c r="G333" s="92">
        <v>1</v>
      </c>
      <c r="H333" s="92">
        <v>1</v>
      </c>
      <c r="I333" s="92">
        <v>0</v>
      </c>
      <c r="J333" s="93">
        <f t="shared" si="25"/>
        <v>0</v>
      </c>
      <c r="K333" s="93">
        <f t="shared" si="26"/>
        <v>0</v>
      </c>
      <c r="L333" s="93">
        <f t="shared" si="27"/>
        <v>0</v>
      </c>
      <c r="M333" s="13" t="str">
        <f t="shared" si="28"/>
        <v>✓</v>
      </c>
      <c r="N333" s="14"/>
      <c r="O333" s="90" t="str">
        <f t="shared" si="29"/>
        <v>ATHLETICS</v>
      </c>
    </row>
    <row r="334" spans="1:15" x14ac:dyDescent="0.25">
      <c r="A334" s="72" t="s">
        <v>1242</v>
      </c>
      <c r="B334" s="13">
        <v>1999</v>
      </c>
      <c r="C334" s="72" t="s">
        <v>276</v>
      </c>
      <c r="D334" s="91">
        <f>'Compiled Medals (ConsolidatedG)'!D331</f>
        <v>0</v>
      </c>
      <c r="E334" s="91">
        <f>'Compiled Medals (ConsolidatedG)'!E331</f>
        <v>0</v>
      </c>
      <c r="F334" s="91">
        <f>'Compiled Medals (ConsolidatedG)'!F331</f>
        <v>1</v>
      </c>
      <c r="G334" s="92">
        <v>0</v>
      </c>
      <c r="H334" s="92">
        <v>0</v>
      </c>
      <c r="I334" s="92">
        <v>1</v>
      </c>
      <c r="J334" s="93">
        <f t="shared" si="25"/>
        <v>0</v>
      </c>
      <c r="K334" s="93">
        <f t="shared" si="26"/>
        <v>0</v>
      </c>
      <c r="L334" s="93">
        <f t="shared" si="27"/>
        <v>0</v>
      </c>
      <c r="M334" s="13" t="str">
        <f t="shared" si="28"/>
        <v>✓</v>
      </c>
      <c r="N334" s="14"/>
      <c r="O334" s="90" t="str">
        <f t="shared" si="29"/>
        <v>BADMINTON</v>
      </c>
    </row>
    <row r="335" spans="1:15" x14ac:dyDescent="0.25">
      <c r="A335" s="72" t="s">
        <v>1242</v>
      </c>
      <c r="B335" s="13">
        <v>1999</v>
      </c>
      <c r="C335" s="72" t="s">
        <v>203</v>
      </c>
      <c r="D335" s="91">
        <f>'Compiled Medals (ConsolidatedG)'!D333</f>
        <v>0</v>
      </c>
      <c r="E335" s="91">
        <f>'Compiled Medals (ConsolidatedG)'!E333</f>
        <v>3</v>
      </c>
      <c r="F335" s="91">
        <f>'Compiled Medals (ConsolidatedG)'!F333</f>
        <v>3</v>
      </c>
      <c r="G335" s="92">
        <v>0</v>
      </c>
      <c r="H335" s="92">
        <v>3</v>
      </c>
      <c r="I335" s="92">
        <v>3</v>
      </c>
      <c r="J335" s="93">
        <f t="shared" si="25"/>
        <v>0</v>
      </c>
      <c r="K335" s="93">
        <f t="shared" si="26"/>
        <v>0</v>
      </c>
      <c r="L335" s="93">
        <f t="shared" si="27"/>
        <v>0</v>
      </c>
      <c r="M335" s="13" t="str">
        <f t="shared" si="28"/>
        <v>✓</v>
      </c>
      <c r="N335" s="14"/>
      <c r="O335" s="90" t="str">
        <f t="shared" si="29"/>
        <v>CUESPORTS</v>
      </c>
    </row>
    <row r="336" spans="1:15" x14ac:dyDescent="0.25">
      <c r="A336" s="72" t="s">
        <v>1242</v>
      </c>
      <c r="B336" s="13">
        <v>1999</v>
      </c>
      <c r="C336" s="72" t="s">
        <v>1224</v>
      </c>
      <c r="D336" s="91">
        <f>'Compiled Medals (ConsolidatedG)'!D334</f>
        <v>0</v>
      </c>
      <c r="E336" s="91">
        <f>'Compiled Medals (ConsolidatedG)'!E334</f>
        <v>0</v>
      </c>
      <c r="F336" s="91">
        <f>'Compiled Medals (ConsolidatedG)'!F334</f>
        <v>1</v>
      </c>
      <c r="G336" s="92">
        <v>0</v>
      </c>
      <c r="H336" s="92">
        <v>0</v>
      </c>
      <c r="I336" s="92">
        <v>1</v>
      </c>
      <c r="J336" s="93">
        <f t="shared" si="25"/>
        <v>0</v>
      </c>
      <c r="K336" s="93">
        <f t="shared" si="26"/>
        <v>0</v>
      </c>
      <c r="L336" s="93">
        <f t="shared" si="27"/>
        <v>0</v>
      </c>
      <c r="M336" s="13" t="str">
        <f t="shared" si="28"/>
        <v>✓</v>
      </c>
      <c r="N336" s="14"/>
      <c r="O336" s="90" t="str">
        <f t="shared" si="29"/>
        <v>GOLF</v>
      </c>
    </row>
    <row r="337" spans="1:15" x14ac:dyDescent="0.25">
      <c r="A337" s="72" t="s">
        <v>1242</v>
      </c>
      <c r="B337" s="13">
        <v>1999</v>
      </c>
      <c r="C337" s="72" t="s">
        <v>658</v>
      </c>
      <c r="D337" s="91">
        <f>'Compiled Medals (ConsolidatedG)'!D335</f>
        <v>0</v>
      </c>
      <c r="E337" s="91">
        <f>'Compiled Medals (ConsolidatedG)'!E335</f>
        <v>1</v>
      </c>
      <c r="F337" s="91">
        <f>'Compiled Medals (ConsolidatedG)'!F335</f>
        <v>1</v>
      </c>
      <c r="G337" s="92">
        <v>0</v>
      </c>
      <c r="H337" s="92">
        <v>1</v>
      </c>
      <c r="I337" s="92">
        <v>1</v>
      </c>
      <c r="J337" s="93">
        <f t="shared" si="25"/>
        <v>0</v>
      </c>
      <c r="K337" s="93">
        <f t="shared" si="26"/>
        <v>0</v>
      </c>
      <c r="L337" s="93">
        <f t="shared" si="27"/>
        <v>0</v>
      </c>
      <c r="M337" s="13" t="str">
        <f t="shared" si="28"/>
        <v>✓</v>
      </c>
      <c r="N337" s="14"/>
      <c r="O337" s="90" t="str">
        <f t="shared" si="29"/>
        <v>HOCKEY</v>
      </c>
    </row>
    <row r="338" spans="1:15" x14ac:dyDescent="0.25">
      <c r="A338" s="72" t="s">
        <v>1242</v>
      </c>
      <c r="B338" s="13">
        <v>1999</v>
      </c>
      <c r="C338" s="72" t="s">
        <v>3132</v>
      </c>
      <c r="D338" s="91">
        <f>'Compiled Medals (ConsolidatedG)'!D336</f>
        <v>0</v>
      </c>
      <c r="E338" s="91">
        <f>'Compiled Medals (ConsolidatedG)'!E336</f>
        <v>0</v>
      </c>
      <c r="F338" s="91">
        <f>'Compiled Medals (ConsolidatedG)'!F336</f>
        <v>1</v>
      </c>
      <c r="G338" s="92">
        <v>0</v>
      </c>
      <c r="H338" s="92">
        <v>0</v>
      </c>
      <c r="I338" s="92">
        <v>1</v>
      </c>
      <c r="J338" s="93">
        <f t="shared" si="25"/>
        <v>0</v>
      </c>
      <c r="K338" s="93">
        <f t="shared" si="26"/>
        <v>0</v>
      </c>
      <c r="L338" s="93">
        <f t="shared" si="27"/>
        <v>0</v>
      </c>
      <c r="M338" s="13" t="str">
        <f t="shared" si="28"/>
        <v>✓</v>
      </c>
      <c r="N338" s="14"/>
      <c r="O338" s="90" t="str">
        <f t="shared" si="29"/>
        <v>KARATE</v>
      </c>
    </row>
    <row r="339" spans="1:15" x14ac:dyDescent="0.25">
      <c r="A339" s="72" t="s">
        <v>1242</v>
      </c>
      <c r="B339" s="13">
        <v>1999</v>
      </c>
      <c r="C339" s="72" t="s">
        <v>430</v>
      </c>
      <c r="D339" s="91">
        <f>'Compiled Medals (ConsolidatedG)'!D338</f>
        <v>3</v>
      </c>
      <c r="E339" s="91">
        <f>'Compiled Medals (ConsolidatedG)'!E338</f>
        <v>2</v>
      </c>
      <c r="F339" s="91">
        <f>'Compiled Medals (ConsolidatedG)'!F338</f>
        <v>8</v>
      </c>
      <c r="G339" s="92">
        <v>3</v>
      </c>
      <c r="H339" s="92">
        <v>2</v>
      </c>
      <c r="I339" s="92">
        <v>8</v>
      </c>
      <c r="J339" s="93">
        <f t="shared" si="25"/>
        <v>0</v>
      </c>
      <c r="K339" s="93">
        <f t="shared" si="26"/>
        <v>0</v>
      </c>
      <c r="L339" s="93">
        <f t="shared" si="27"/>
        <v>0</v>
      </c>
      <c r="M339" s="13" t="str">
        <f t="shared" si="28"/>
        <v>✓</v>
      </c>
      <c r="N339" s="14"/>
      <c r="O339" s="90" t="str">
        <f t="shared" si="29"/>
        <v>PENCAKSILAT</v>
      </c>
    </row>
    <row r="340" spans="1:15" x14ac:dyDescent="0.25">
      <c r="A340" s="72" t="s">
        <v>1242</v>
      </c>
      <c r="B340" s="13">
        <v>1999</v>
      </c>
      <c r="C340" s="72" t="s">
        <v>171</v>
      </c>
      <c r="D340" s="91">
        <f>'Compiled Medals (ConsolidatedG)'!D339</f>
        <v>0</v>
      </c>
      <c r="E340" s="91">
        <f>'Compiled Medals (ConsolidatedG)'!E339</f>
        <v>0</v>
      </c>
      <c r="F340" s="91">
        <f>'Compiled Medals (ConsolidatedG)'!F339</f>
        <v>2</v>
      </c>
      <c r="G340" s="92">
        <v>0</v>
      </c>
      <c r="H340" s="92">
        <v>0</v>
      </c>
      <c r="I340" s="92">
        <v>2</v>
      </c>
      <c r="J340" s="93">
        <f t="shared" si="25"/>
        <v>0</v>
      </c>
      <c r="K340" s="93">
        <f t="shared" si="26"/>
        <v>0</v>
      </c>
      <c r="L340" s="93">
        <f t="shared" si="27"/>
        <v>0</v>
      </c>
      <c r="M340" s="13" t="str">
        <f t="shared" si="28"/>
        <v>✓</v>
      </c>
      <c r="N340" s="14"/>
      <c r="O340" s="90" t="str">
        <f t="shared" si="29"/>
        <v>SEPAKTAKRAW</v>
      </c>
    </row>
    <row r="341" spans="1:15" x14ac:dyDescent="0.25">
      <c r="A341" s="72" t="s">
        <v>1242</v>
      </c>
      <c r="B341" s="13">
        <v>1999</v>
      </c>
      <c r="C341" s="72" t="s">
        <v>92</v>
      </c>
      <c r="D341" s="91">
        <f>'Compiled Medals (ConsolidatedG)'!D340</f>
        <v>1</v>
      </c>
      <c r="E341" s="91">
        <f>'Compiled Medals (ConsolidatedG)'!E340</f>
        <v>2</v>
      </c>
      <c r="F341" s="91">
        <f>'Compiled Medals (ConsolidatedG)'!F340</f>
        <v>3</v>
      </c>
      <c r="G341" s="92">
        <v>1</v>
      </c>
      <c r="H341" s="92">
        <v>2</v>
      </c>
      <c r="I341" s="92">
        <v>3</v>
      </c>
      <c r="J341" s="93">
        <f t="shared" si="25"/>
        <v>0</v>
      </c>
      <c r="K341" s="93">
        <f t="shared" si="26"/>
        <v>0</v>
      </c>
      <c r="L341" s="93">
        <f t="shared" si="27"/>
        <v>0</v>
      </c>
      <c r="M341" s="13" t="str">
        <f t="shared" si="28"/>
        <v>✓</v>
      </c>
      <c r="N341" s="14"/>
      <c r="O341" s="90" t="str">
        <f t="shared" si="29"/>
        <v>SHOOTING</v>
      </c>
    </row>
    <row r="342" spans="1:15" x14ac:dyDescent="0.25">
      <c r="A342" s="72" t="s">
        <v>1242</v>
      </c>
      <c r="B342" s="13">
        <v>1999</v>
      </c>
      <c r="C342" s="72" t="s">
        <v>228</v>
      </c>
      <c r="D342" s="91">
        <f>'Compiled Medals (ConsolidatedG)'!D341</f>
        <v>0</v>
      </c>
      <c r="E342" s="91">
        <f>'Compiled Medals (ConsolidatedG)'!E341</f>
        <v>2</v>
      </c>
      <c r="F342" s="91">
        <f>'Compiled Medals (ConsolidatedG)'!F341</f>
        <v>4</v>
      </c>
      <c r="G342" s="92">
        <v>0</v>
      </c>
      <c r="H342" s="92">
        <v>2</v>
      </c>
      <c r="I342" s="92">
        <v>4</v>
      </c>
      <c r="J342" s="93">
        <f t="shared" si="25"/>
        <v>0</v>
      </c>
      <c r="K342" s="93">
        <f t="shared" si="26"/>
        <v>0</v>
      </c>
      <c r="L342" s="93">
        <f t="shared" si="27"/>
        <v>0</v>
      </c>
      <c r="M342" s="13" t="str">
        <f t="shared" si="28"/>
        <v>✓</v>
      </c>
      <c r="N342" s="14"/>
      <c r="O342" s="90" t="str">
        <f t="shared" si="29"/>
        <v>SQUASH</v>
      </c>
    </row>
    <row r="343" spans="1:15" x14ac:dyDescent="0.25">
      <c r="A343" s="72" t="s">
        <v>1242</v>
      </c>
      <c r="B343" s="13">
        <v>1999</v>
      </c>
      <c r="C343" s="72" t="s">
        <v>25</v>
      </c>
      <c r="D343" s="91">
        <f>'Compiled Medals (ConsolidatedG)'!D342</f>
        <v>7</v>
      </c>
      <c r="E343" s="91">
        <f>'Compiled Medals (ConsolidatedG)'!E342</f>
        <v>10</v>
      </c>
      <c r="F343" s="91">
        <f>'Compiled Medals (ConsolidatedG)'!F342</f>
        <v>9</v>
      </c>
      <c r="G343" s="92">
        <v>7</v>
      </c>
      <c r="H343" s="92">
        <v>10</v>
      </c>
      <c r="I343" s="92">
        <v>9</v>
      </c>
      <c r="J343" s="93">
        <f t="shared" si="25"/>
        <v>0</v>
      </c>
      <c r="K343" s="93">
        <f t="shared" si="26"/>
        <v>0</v>
      </c>
      <c r="L343" s="93">
        <f t="shared" si="27"/>
        <v>0</v>
      </c>
      <c r="M343" s="13" t="str">
        <f t="shared" si="28"/>
        <v>✓</v>
      </c>
      <c r="N343" s="14"/>
      <c r="O343" s="90" t="str">
        <f t="shared" si="29"/>
        <v>SWIMMING</v>
      </c>
    </row>
    <row r="344" spans="1:15" x14ac:dyDescent="0.25">
      <c r="A344" s="72" t="s">
        <v>1242</v>
      </c>
      <c r="B344" s="13">
        <v>1999</v>
      </c>
      <c r="C344" s="72" t="s">
        <v>97</v>
      </c>
      <c r="D344" s="91">
        <f>'Compiled Medals (ConsolidatedG)'!D343</f>
        <v>6</v>
      </c>
      <c r="E344" s="91">
        <f>'Compiled Medals (ConsolidatedG)'!E343</f>
        <v>1</v>
      </c>
      <c r="F344" s="91">
        <f>'Compiled Medals (ConsolidatedG)'!F343</f>
        <v>3</v>
      </c>
      <c r="G344" s="92">
        <v>6</v>
      </c>
      <c r="H344" s="92">
        <v>1</v>
      </c>
      <c r="I344" s="92">
        <v>3</v>
      </c>
      <c r="J344" s="93">
        <f t="shared" si="25"/>
        <v>0</v>
      </c>
      <c r="K344" s="93">
        <f t="shared" si="26"/>
        <v>0</v>
      </c>
      <c r="L344" s="93">
        <f t="shared" si="27"/>
        <v>0</v>
      </c>
      <c r="M344" s="13" t="str">
        <f t="shared" si="28"/>
        <v>✓</v>
      </c>
      <c r="N344" s="14"/>
      <c r="O344" s="90" t="str">
        <f t="shared" si="29"/>
        <v>TABLETENNIS</v>
      </c>
    </row>
    <row r="345" spans="1:15" x14ac:dyDescent="0.25">
      <c r="A345" s="72" t="s">
        <v>1242</v>
      </c>
      <c r="B345" s="13">
        <v>1999</v>
      </c>
      <c r="C345" s="72" t="s">
        <v>3203</v>
      </c>
      <c r="D345" s="91">
        <f>'Compiled Medals (ConsolidatedG)'!D344</f>
        <v>1</v>
      </c>
      <c r="E345" s="91">
        <f>'Compiled Medals (ConsolidatedG)'!E344</f>
        <v>0</v>
      </c>
      <c r="F345" s="91">
        <f>'Compiled Medals (ConsolidatedG)'!F344</f>
        <v>1</v>
      </c>
      <c r="G345" s="92">
        <v>1</v>
      </c>
      <c r="H345" s="92">
        <v>0</v>
      </c>
      <c r="I345" s="92">
        <v>1</v>
      </c>
      <c r="J345" s="93">
        <f t="shared" si="25"/>
        <v>0</v>
      </c>
      <c r="K345" s="93">
        <f t="shared" si="26"/>
        <v>0</v>
      </c>
      <c r="L345" s="93">
        <f t="shared" si="27"/>
        <v>0</v>
      </c>
      <c r="M345" s="13" t="str">
        <f t="shared" si="28"/>
        <v>✓</v>
      </c>
      <c r="N345" s="14"/>
      <c r="O345" s="90" t="str">
        <f t="shared" si="29"/>
        <v>TAEKWONDO</v>
      </c>
    </row>
    <row r="346" spans="1:15" x14ac:dyDescent="0.25">
      <c r="A346" s="72" t="s">
        <v>1242</v>
      </c>
      <c r="B346" s="13">
        <v>1999</v>
      </c>
      <c r="C346" s="72" t="s">
        <v>35</v>
      </c>
      <c r="D346" s="91">
        <f>'Compiled Medals (ConsolidatedG)'!D345</f>
        <v>1</v>
      </c>
      <c r="E346" s="91">
        <f>'Compiled Medals (ConsolidatedG)'!E345</f>
        <v>0</v>
      </c>
      <c r="F346" s="91">
        <f>'Compiled Medals (ConsolidatedG)'!F345</f>
        <v>0</v>
      </c>
      <c r="G346" s="92">
        <v>1</v>
      </c>
      <c r="H346" s="92">
        <v>0</v>
      </c>
      <c r="I346" s="92">
        <v>0</v>
      </c>
      <c r="J346" s="93">
        <f t="shared" si="25"/>
        <v>0</v>
      </c>
      <c r="K346" s="93">
        <f t="shared" si="26"/>
        <v>0</v>
      </c>
      <c r="L346" s="93">
        <f t="shared" si="27"/>
        <v>0</v>
      </c>
      <c r="M346" s="13" t="str">
        <f t="shared" si="28"/>
        <v>✓</v>
      </c>
      <c r="N346" s="14"/>
      <c r="O346" s="90" t="str">
        <f t="shared" si="29"/>
        <v>WATERPOLO</v>
      </c>
    </row>
    <row r="347" spans="1:15" x14ac:dyDescent="0.25">
      <c r="A347" s="72" t="s">
        <v>1242</v>
      </c>
      <c r="B347" s="13">
        <v>2001</v>
      </c>
      <c r="C347" s="72" t="s">
        <v>47</v>
      </c>
      <c r="D347" s="91">
        <f>'Compiled Medals (ConsolidatedG)'!D346</f>
        <v>1</v>
      </c>
      <c r="E347" s="91">
        <f>'Compiled Medals (ConsolidatedG)'!E346</f>
        <v>2</v>
      </c>
      <c r="F347" s="91">
        <f>'Compiled Medals (ConsolidatedG)'!F346</f>
        <v>1</v>
      </c>
      <c r="G347" s="92">
        <v>1</v>
      </c>
      <c r="H347" s="92">
        <v>2</v>
      </c>
      <c r="I347" s="92">
        <v>1</v>
      </c>
      <c r="J347" s="93">
        <f t="shared" si="25"/>
        <v>0</v>
      </c>
      <c r="K347" s="93">
        <f t="shared" si="26"/>
        <v>0</v>
      </c>
      <c r="L347" s="93">
        <f t="shared" si="27"/>
        <v>0</v>
      </c>
      <c r="M347" s="13" t="str">
        <f t="shared" si="28"/>
        <v>✓</v>
      </c>
      <c r="N347" s="14"/>
      <c r="O347" s="90" t="str">
        <f t="shared" si="29"/>
        <v>ATHLETICS</v>
      </c>
    </row>
    <row r="348" spans="1:15" x14ac:dyDescent="0.25">
      <c r="A348" s="72" t="s">
        <v>1242</v>
      </c>
      <c r="B348" s="13">
        <v>2001</v>
      </c>
      <c r="C348" s="72" t="s">
        <v>276</v>
      </c>
      <c r="D348" s="91">
        <f>'Compiled Medals (ConsolidatedG)'!D347</f>
        <v>0</v>
      </c>
      <c r="E348" s="91">
        <f>'Compiled Medals (ConsolidatedG)'!E347</f>
        <v>0</v>
      </c>
      <c r="F348" s="91">
        <f>'Compiled Medals (ConsolidatedG)'!F347</f>
        <v>1</v>
      </c>
      <c r="G348" s="92">
        <v>0</v>
      </c>
      <c r="H348" s="92">
        <v>0</v>
      </c>
      <c r="I348" s="92">
        <v>1</v>
      </c>
      <c r="J348" s="93">
        <f t="shared" si="25"/>
        <v>0</v>
      </c>
      <c r="K348" s="93">
        <f t="shared" si="26"/>
        <v>0</v>
      </c>
      <c r="L348" s="93">
        <f t="shared" si="27"/>
        <v>0</v>
      </c>
      <c r="M348" s="13" t="str">
        <f t="shared" si="28"/>
        <v>✓</v>
      </c>
      <c r="N348" s="14"/>
      <c r="O348" s="90" t="str">
        <f t="shared" si="29"/>
        <v>BADMINTON</v>
      </c>
    </row>
    <row r="349" spans="1:15" x14ac:dyDescent="0.25">
      <c r="A349" s="72" t="s">
        <v>1242</v>
      </c>
      <c r="B349" s="13">
        <v>2001</v>
      </c>
      <c r="C349" s="72" t="s">
        <v>150</v>
      </c>
      <c r="D349" s="91">
        <f>'Compiled Medals (ConsolidatedG)'!D348</f>
        <v>0</v>
      </c>
      <c r="E349" s="91">
        <f>'Compiled Medals (ConsolidatedG)'!E348</f>
        <v>1</v>
      </c>
      <c r="F349" s="91">
        <f>'Compiled Medals (ConsolidatedG)'!F348</f>
        <v>4</v>
      </c>
      <c r="G349" s="92">
        <v>0</v>
      </c>
      <c r="H349" s="92">
        <v>1</v>
      </c>
      <c r="I349" s="92">
        <v>4</v>
      </c>
      <c r="J349" s="93">
        <f t="shared" si="25"/>
        <v>0</v>
      </c>
      <c r="K349" s="93">
        <f t="shared" si="26"/>
        <v>0</v>
      </c>
      <c r="L349" s="93">
        <f t="shared" si="27"/>
        <v>0</v>
      </c>
      <c r="M349" s="13" t="str">
        <f t="shared" si="28"/>
        <v>✓</v>
      </c>
      <c r="N349" s="14"/>
      <c r="O349" s="90" t="str">
        <f t="shared" si="29"/>
        <v>BOWLING</v>
      </c>
    </row>
    <row r="350" spans="1:15" x14ac:dyDescent="0.25">
      <c r="A350" s="72" t="s">
        <v>1242</v>
      </c>
      <c r="B350" s="13">
        <v>2001</v>
      </c>
      <c r="C350" s="72" t="s">
        <v>203</v>
      </c>
      <c r="D350" s="91">
        <f>'Compiled Medals (ConsolidatedG)'!D349</f>
        <v>0</v>
      </c>
      <c r="E350" s="91">
        <f>'Compiled Medals (ConsolidatedG)'!E349</f>
        <v>0</v>
      </c>
      <c r="F350" s="91">
        <f>'Compiled Medals (ConsolidatedG)'!F349</f>
        <v>3</v>
      </c>
      <c r="G350" s="92">
        <v>0</v>
      </c>
      <c r="H350" s="92">
        <v>0</v>
      </c>
      <c r="I350" s="92">
        <v>3</v>
      </c>
      <c r="J350" s="93">
        <f t="shared" si="25"/>
        <v>0</v>
      </c>
      <c r="K350" s="93">
        <f t="shared" si="26"/>
        <v>0</v>
      </c>
      <c r="L350" s="93">
        <f t="shared" si="27"/>
        <v>0</v>
      </c>
      <c r="M350" s="13" t="str">
        <f t="shared" si="28"/>
        <v>✓</v>
      </c>
      <c r="N350" s="14"/>
      <c r="O350" s="90" t="str">
        <f t="shared" si="29"/>
        <v>CUESPORTS</v>
      </c>
    </row>
    <row r="351" spans="1:15" x14ac:dyDescent="0.25">
      <c r="A351" s="72" t="s">
        <v>1242</v>
      </c>
      <c r="B351" s="13">
        <v>2001</v>
      </c>
      <c r="C351" s="72" t="s">
        <v>367</v>
      </c>
      <c r="D351" s="91">
        <f>'Compiled Medals (ConsolidatedG)'!D350</f>
        <v>0</v>
      </c>
      <c r="E351" s="91">
        <f>'Compiled Medals (ConsolidatedG)'!E350</f>
        <v>0</v>
      </c>
      <c r="F351" s="91">
        <f>'Compiled Medals (ConsolidatedG)'!F350</f>
        <v>3</v>
      </c>
      <c r="G351" s="92">
        <v>0</v>
      </c>
      <c r="H351" s="92">
        <v>0</v>
      </c>
      <c r="I351" s="92">
        <v>3</v>
      </c>
      <c r="J351" s="93">
        <f t="shared" si="25"/>
        <v>0</v>
      </c>
      <c r="K351" s="93">
        <f t="shared" si="26"/>
        <v>0</v>
      </c>
      <c r="L351" s="93">
        <f t="shared" si="27"/>
        <v>0</v>
      </c>
      <c r="M351" s="13" t="str">
        <f t="shared" si="28"/>
        <v>✓</v>
      </c>
      <c r="N351" s="14"/>
      <c r="O351" s="90" t="str">
        <f t="shared" si="29"/>
        <v>FENCING</v>
      </c>
    </row>
    <row r="352" spans="1:15" x14ac:dyDescent="0.25">
      <c r="A352" s="72" t="s">
        <v>1242</v>
      </c>
      <c r="B352" s="13">
        <v>2001</v>
      </c>
      <c r="C352" s="72" t="s">
        <v>658</v>
      </c>
      <c r="D352" s="91">
        <f>'Compiled Medals (ConsolidatedG)'!D351</f>
        <v>0</v>
      </c>
      <c r="E352" s="91">
        <f>'Compiled Medals (ConsolidatedG)'!E351</f>
        <v>1</v>
      </c>
      <c r="F352" s="91">
        <f>'Compiled Medals (ConsolidatedG)'!F351</f>
        <v>1</v>
      </c>
      <c r="G352" s="92">
        <v>0</v>
      </c>
      <c r="H352" s="92">
        <v>1</v>
      </c>
      <c r="I352" s="92">
        <v>1</v>
      </c>
      <c r="J352" s="93">
        <f t="shared" si="25"/>
        <v>0</v>
      </c>
      <c r="K352" s="93">
        <f t="shared" si="26"/>
        <v>0</v>
      </c>
      <c r="L352" s="93">
        <f t="shared" si="27"/>
        <v>0</v>
      </c>
      <c r="M352" s="13" t="str">
        <f t="shared" si="28"/>
        <v>✓</v>
      </c>
      <c r="N352" s="14"/>
      <c r="O352" s="90" t="str">
        <f t="shared" si="29"/>
        <v>HOCKEY</v>
      </c>
    </row>
    <row r="353" spans="1:15" x14ac:dyDescent="0.25">
      <c r="A353" s="72" t="s">
        <v>1242</v>
      </c>
      <c r="B353" s="13">
        <v>2001</v>
      </c>
      <c r="C353" s="72" t="s">
        <v>717</v>
      </c>
      <c r="D353" s="91">
        <f>'Compiled Medals (ConsolidatedG)'!D352</f>
        <v>0</v>
      </c>
      <c r="E353" s="91">
        <f>'Compiled Medals (ConsolidatedG)'!E352</f>
        <v>1</v>
      </c>
      <c r="F353" s="91">
        <f>'Compiled Medals (ConsolidatedG)'!F352</f>
        <v>0</v>
      </c>
      <c r="G353" s="92">
        <v>0</v>
      </c>
      <c r="H353" s="92">
        <v>1</v>
      </c>
      <c r="I353" s="92">
        <v>0</v>
      </c>
      <c r="J353" s="93">
        <f t="shared" si="25"/>
        <v>0</v>
      </c>
      <c r="K353" s="93">
        <f t="shared" si="26"/>
        <v>0</v>
      </c>
      <c r="L353" s="93">
        <f t="shared" si="27"/>
        <v>0</v>
      </c>
      <c r="M353" s="13" t="str">
        <f t="shared" si="28"/>
        <v>✓</v>
      </c>
      <c r="N353" s="14"/>
      <c r="O353" s="90" t="str">
        <f t="shared" si="29"/>
        <v>JUDO</v>
      </c>
    </row>
    <row r="354" spans="1:15" x14ac:dyDescent="0.25">
      <c r="A354" s="72" t="s">
        <v>1242</v>
      </c>
      <c r="B354" s="13">
        <v>2001</v>
      </c>
      <c r="C354" s="72" t="s">
        <v>3132</v>
      </c>
      <c r="D354" s="91">
        <f>'Compiled Medals (ConsolidatedG)'!D353</f>
        <v>0</v>
      </c>
      <c r="E354" s="91">
        <f>'Compiled Medals (ConsolidatedG)'!E353</f>
        <v>0</v>
      </c>
      <c r="F354" s="91">
        <f>'Compiled Medals (ConsolidatedG)'!F353</f>
        <v>1</v>
      </c>
      <c r="G354" s="92">
        <v>0</v>
      </c>
      <c r="H354" s="92">
        <v>0</v>
      </c>
      <c r="I354" s="92">
        <v>1</v>
      </c>
      <c r="J354" s="93">
        <f t="shared" si="25"/>
        <v>0</v>
      </c>
      <c r="K354" s="93">
        <f t="shared" si="26"/>
        <v>0</v>
      </c>
      <c r="L354" s="93">
        <f t="shared" si="27"/>
        <v>0</v>
      </c>
      <c r="M354" s="13" t="str">
        <f t="shared" si="28"/>
        <v>✓</v>
      </c>
      <c r="N354" s="14"/>
      <c r="O354" s="90" t="str">
        <f t="shared" si="29"/>
        <v>KARATE</v>
      </c>
    </row>
    <row r="355" spans="1:15" x14ac:dyDescent="0.25">
      <c r="A355" s="72" t="s">
        <v>1242</v>
      </c>
      <c r="B355" s="13">
        <v>2001</v>
      </c>
      <c r="C355" s="72" t="s">
        <v>4093</v>
      </c>
      <c r="D355" s="91">
        <f>'Compiled Medals (ConsolidatedG)'!D354</f>
        <v>0</v>
      </c>
      <c r="E355" s="91">
        <f>'Compiled Medals (ConsolidatedG)'!E354</f>
        <v>0</v>
      </c>
      <c r="F355" s="91">
        <f>'Compiled Medals (ConsolidatedG)'!F354</f>
        <v>3</v>
      </c>
      <c r="G355" s="92">
        <v>0</v>
      </c>
      <c r="H355" s="92">
        <v>0</v>
      </c>
      <c r="I355" s="92">
        <v>3</v>
      </c>
      <c r="J355" s="93">
        <f t="shared" si="25"/>
        <v>0</v>
      </c>
      <c r="K355" s="93">
        <f t="shared" si="26"/>
        <v>0</v>
      </c>
      <c r="L355" s="93">
        <f t="shared" si="27"/>
        <v>0</v>
      </c>
      <c r="M355" s="13" t="str">
        <f t="shared" si="28"/>
        <v>✓</v>
      </c>
      <c r="N355" s="14"/>
      <c r="O355" s="90" t="str">
        <f t="shared" si="29"/>
        <v>LAWNBOWLS</v>
      </c>
    </row>
    <row r="356" spans="1:15" x14ac:dyDescent="0.25">
      <c r="A356" s="72" t="s">
        <v>1242</v>
      </c>
      <c r="B356" s="13">
        <v>2001</v>
      </c>
      <c r="C356" s="72" t="s">
        <v>4231</v>
      </c>
      <c r="D356" s="91">
        <f>'Compiled Medals (ConsolidatedG)'!D355</f>
        <v>0</v>
      </c>
      <c r="E356" s="91">
        <f>'Compiled Medals (ConsolidatedG)'!E355</f>
        <v>1</v>
      </c>
      <c r="F356" s="91">
        <f>'Compiled Medals (ConsolidatedG)'!F355</f>
        <v>0</v>
      </c>
      <c r="G356" s="92">
        <v>0</v>
      </c>
      <c r="H356" s="92">
        <v>1</v>
      </c>
      <c r="I356" s="92">
        <v>0</v>
      </c>
      <c r="J356" s="93">
        <f t="shared" si="25"/>
        <v>0</v>
      </c>
      <c r="K356" s="93">
        <f t="shared" si="26"/>
        <v>0</v>
      </c>
      <c r="L356" s="93">
        <f t="shared" si="27"/>
        <v>0</v>
      </c>
      <c r="M356" s="13" t="str">
        <f t="shared" si="28"/>
        <v>✓</v>
      </c>
      <c r="N356" s="14"/>
      <c r="O356" s="90" t="str">
        <f t="shared" si="29"/>
        <v>NETBALL</v>
      </c>
    </row>
    <row r="357" spans="1:15" x14ac:dyDescent="0.25">
      <c r="A357" s="72" t="s">
        <v>1242</v>
      </c>
      <c r="B357" s="13">
        <v>2001</v>
      </c>
      <c r="C357" s="72" t="s">
        <v>430</v>
      </c>
      <c r="D357" s="91">
        <f>'Compiled Medals (ConsolidatedG)'!D356</f>
        <v>1</v>
      </c>
      <c r="E357" s="91">
        <f>'Compiled Medals (ConsolidatedG)'!E356</f>
        <v>2</v>
      </c>
      <c r="F357" s="91">
        <f>'Compiled Medals (ConsolidatedG)'!F356</f>
        <v>1</v>
      </c>
      <c r="G357" s="92">
        <v>1</v>
      </c>
      <c r="H357" s="92">
        <v>2</v>
      </c>
      <c r="I357" s="92">
        <v>1</v>
      </c>
      <c r="J357" s="93">
        <f t="shared" si="25"/>
        <v>0</v>
      </c>
      <c r="K357" s="93">
        <f t="shared" si="26"/>
        <v>0</v>
      </c>
      <c r="L357" s="93">
        <f t="shared" si="27"/>
        <v>0</v>
      </c>
      <c r="M357" s="13" t="str">
        <f t="shared" si="28"/>
        <v>✓</v>
      </c>
      <c r="N357" s="14"/>
      <c r="O357" s="90" t="str">
        <f t="shared" si="29"/>
        <v>PENCAKSILAT</v>
      </c>
    </row>
    <row r="358" spans="1:15" x14ac:dyDescent="0.25">
      <c r="A358" s="72" t="s">
        <v>1242</v>
      </c>
      <c r="B358" s="13">
        <v>2001</v>
      </c>
      <c r="C358" s="72" t="s">
        <v>1092</v>
      </c>
      <c r="D358" s="91">
        <f>'Compiled Medals (ConsolidatedG)'!D357</f>
        <v>0</v>
      </c>
      <c r="E358" s="91">
        <f>'Compiled Medals (ConsolidatedG)'!E357</f>
        <v>0</v>
      </c>
      <c r="F358" s="91">
        <f>'Compiled Medals (ConsolidatedG)'!F357</f>
        <v>1</v>
      </c>
      <c r="G358" s="92">
        <v>0</v>
      </c>
      <c r="H358" s="92">
        <v>0</v>
      </c>
      <c r="I358" s="92">
        <v>1</v>
      </c>
      <c r="J358" s="93">
        <f t="shared" si="25"/>
        <v>0</v>
      </c>
      <c r="K358" s="93">
        <f t="shared" si="26"/>
        <v>0</v>
      </c>
      <c r="L358" s="93">
        <f t="shared" si="27"/>
        <v>0</v>
      </c>
      <c r="M358" s="13" t="str">
        <f t="shared" si="28"/>
        <v>✓</v>
      </c>
      <c r="N358" s="14"/>
      <c r="O358" s="90" t="str">
        <f t="shared" si="29"/>
        <v>ROWING</v>
      </c>
    </row>
    <row r="359" spans="1:15" x14ac:dyDescent="0.25">
      <c r="A359" s="72" t="s">
        <v>1242</v>
      </c>
      <c r="B359" s="13">
        <v>2001</v>
      </c>
      <c r="C359" s="72" t="s">
        <v>130</v>
      </c>
      <c r="D359" s="91">
        <f>'Compiled Medals (ConsolidatedG)'!D358</f>
        <v>2</v>
      </c>
      <c r="E359" s="91">
        <f>'Compiled Medals (ConsolidatedG)'!E358</f>
        <v>7</v>
      </c>
      <c r="F359" s="91">
        <f>'Compiled Medals (ConsolidatedG)'!F358</f>
        <v>4</v>
      </c>
      <c r="G359" s="92">
        <v>2</v>
      </c>
      <c r="H359" s="92">
        <v>7</v>
      </c>
      <c r="I359" s="92">
        <v>4</v>
      </c>
      <c r="J359" s="93">
        <f t="shared" si="25"/>
        <v>0</v>
      </c>
      <c r="K359" s="93">
        <f t="shared" si="26"/>
        <v>0</v>
      </c>
      <c r="L359" s="93">
        <f t="shared" si="27"/>
        <v>0</v>
      </c>
      <c r="M359" s="13" t="str">
        <f t="shared" si="28"/>
        <v>✓</v>
      </c>
      <c r="N359" s="14"/>
      <c r="O359" s="90" t="str">
        <f t="shared" si="29"/>
        <v>SAILING</v>
      </c>
    </row>
    <row r="360" spans="1:15" x14ac:dyDescent="0.25">
      <c r="A360" s="72" t="s">
        <v>1242</v>
      </c>
      <c r="B360" s="13">
        <v>2001</v>
      </c>
      <c r="C360" s="72" t="s">
        <v>171</v>
      </c>
      <c r="D360" s="91">
        <f>'Compiled Medals (ConsolidatedG)'!D359</f>
        <v>0</v>
      </c>
      <c r="E360" s="91">
        <f>'Compiled Medals (ConsolidatedG)'!E359</f>
        <v>0</v>
      </c>
      <c r="F360" s="91">
        <f>'Compiled Medals (ConsolidatedG)'!F359</f>
        <v>1</v>
      </c>
      <c r="G360" s="92">
        <v>0</v>
      </c>
      <c r="H360" s="92">
        <v>0</v>
      </c>
      <c r="I360" s="92">
        <v>1</v>
      </c>
      <c r="J360" s="93">
        <f t="shared" si="25"/>
        <v>0</v>
      </c>
      <c r="K360" s="93">
        <f t="shared" si="26"/>
        <v>0</v>
      </c>
      <c r="L360" s="93">
        <f t="shared" si="27"/>
        <v>0</v>
      </c>
      <c r="M360" s="13" t="str">
        <f t="shared" si="28"/>
        <v>✓</v>
      </c>
      <c r="N360" s="14"/>
      <c r="O360" s="90" t="str">
        <f t="shared" si="29"/>
        <v>SEPAKTAKRAW</v>
      </c>
    </row>
    <row r="361" spans="1:15" x14ac:dyDescent="0.25">
      <c r="A361" s="72" t="s">
        <v>1242</v>
      </c>
      <c r="B361" s="13">
        <v>2001</v>
      </c>
      <c r="C361" s="72" t="s">
        <v>92</v>
      </c>
      <c r="D361" s="91">
        <f>'Compiled Medals (ConsolidatedG)'!D360</f>
        <v>3</v>
      </c>
      <c r="E361" s="91">
        <f>'Compiled Medals (ConsolidatedG)'!E360</f>
        <v>2</v>
      </c>
      <c r="F361" s="91">
        <f>'Compiled Medals (ConsolidatedG)'!F360</f>
        <v>3</v>
      </c>
      <c r="G361" s="92">
        <v>3</v>
      </c>
      <c r="H361" s="92">
        <v>2</v>
      </c>
      <c r="I361" s="92">
        <v>3</v>
      </c>
      <c r="J361" s="93">
        <f t="shared" si="25"/>
        <v>0</v>
      </c>
      <c r="K361" s="93">
        <f t="shared" si="26"/>
        <v>0</v>
      </c>
      <c r="L361" s="93">
        <f t="shared" si="27"/>
        <v>0</v>
      </c>
      <c r="M361" s="13" t="str">
        <f t="shared" si="28"/>
        <v>✓</v>
      </c>
      <c r="N361" s="14"/>
      <c r="O361" s="90" t="str">
        <f t="shared" si="29"/>
        <v>SHOOTING</v>
      </c>
    </row>
    <row r="362" spans="1:15" x14ac:dyDescent="0.25">
      <c r="A362" s="72" t="s">
        <v>1242</v>
      </c>
      <c r="B362" s="13">
        <v>2001</v>
      </c>
      <c r="C362" s="72" t="s">
        <v>228</v>
      </c>
      <c r="D362" s="91">
        <f>'Compiled Medals (ConsolidatedG)'!D361</f>
        <v>0</v>
      </c>
      <c r="E362" s="91">
        <f>'Compiled Medals (ConsolidatedG)'!E361</f>
        <v>2</v>
      </c>
      <c r="F362" s="91">
        <f>'Compiled Medals (ConsolidatedG)'!F361</f>
        <v>3</v>
      </c>
      <c r="G362" s="92">
        <v>0</v>
      </c>
      <c r="H362" s="92">
        <v>2</v>
      </c>
      <c r="I362" s="92">
        <v>3</v>
      </c>
      <c r="J362" s="93">
        <f t="shared" si="25"/>
        <v>0</v>
      </c>
      <c r="K362" s="93">
        <f t="shared" si="26"/>
        <v>0</v>
      </c>
      <c r="L362" s="93">
        <f t="shared" si="27"/>
        <v>0</v>
      </c>
      <c r="M362" s="13" t="str">
        <f t="shared" si="28"/>
        <v>✓</v>
      </c>
      <c r="N362" s="14"/>
      <c r="O362" s="90" t="str">
        <f t="shared" si="29"/>
        <v>SQUASH</v>
      </c>
    </row>
    <row r="363" spans="1:15" x14ac:dyDescent="0.25">
      <c r="A363" s="72" t="s">
        <v>1242</v>
      </c>
      <c r="B363" s="13">
        <v>2001</v>
      </c>
      <c r="C363" s="72" t="s">
        <v>25</v>
      </c>
      <c r="D363" s="91">
        <f>'Compiled Medals (ConsolidatedG)'!D362</f>
        <v>8</v>
      </c>
      <c r="E363" s="91">
        <f>'Compiled Medals (ConsolidatedG)'!E362</f>
        <v>9</v>
      </c>
      <c r="F363" s="91">
        <f>'Compiled Medals (ConsolidatedG)'!F362</f>
        <v>6</v>
      </c>
      <c r="G363" s="92">
        <v>8</v>
      </c>
      <c r="H363" s="92">
        <v>9</v>
      </c>
      <c r="I363" s="92">
        <v>6</v>
      </c>
      <c r="J363" s="93">
        <f t="shared" si="25"/>
        <v>0</v>
      </c>
      <c r="K363" s="93">
        <f t="shared" si="26"/>
        <v>0</v>
      </c>
      <c r="L363" s="93">
        <f t="shared" si="27"/>
        <v>0</v>
      </c>
      <c r="M363" s="13" t="str">
        <f t="shared" si="28"/>
        <v>✓</v>
      </c>
      <c r="N363" s="14"/>
      <c r="O363" s="90" t="str">
        <f t="shared" si="29"/>
        <v>SWIMMING</v>
      </c>
    </row>
    <row r="364" spans="1:15" x14ac:dyDescent="0.25">
      <c r="A364" s="72" t="s">
        <v>1242</v>
      </c>
      <c r="B364" s="13">
        <v>2001</v>
      </c>
      <c r="C364" s="72" t="s">
        <v>97</v>
      </c>
      <c r="D364" s="91">
        <f>'Compiled Medals (ConsolidatedG)'!D363</f>
        <v>5</v>
      </c>
      <c r="E364" s="91">
        <f>'Compiled Medals (ConsolidatedG)'!E363</f>
        <v>2</v>
      </c>
      <c r="F364" s="91">
        <f>'Compiled Medals (ConsolidatedG)'!F363</f>
        <v>3</v>
      </c>
      <c r="G364" s="92">
        <v>5</v>
      </c>
      <c r="H364" s="92">
        <v>2</v>
      </c>
      <c r="I364" s="92">
        <v>3</v>
      </c>
      <c r="J364" s="93">
        <f t="shared" si="25"/>
        <v>0</v>
      </c>
      <c r="K364" s="93">
        <f t="shared" si="26"/>
        <v>0</v>
      </c>
      <c r="L364" s="93">
        <f t="shared" si="27"/>
        <v>0</v>
      </c>
      <c r="M364" s="13" t="str">
        <f t="shared" si="28"/>
        <v>✓</v>
      </c>
      <c r="N364" s="14"/>
      <c r="O364" s="90" t="str">
        <f t="shared" si="29"/>
        <v>TABLETENNIS</v>
      </c>
    </row>
    <row r="365" spans="1:15" x14ac:dyDescent="0.25">
      <c r="A365" s="72" t="s">
        <v>1242</v>
      </c>
      <c r="B365" s="13">
        <v>2001</v>
      </c>
      <c r="C365" s="72" t="s">
        <v>3203</v>
      </c>
      <c r="D365" s="91">
        <f>'Compiled Medals (ConsolidatedG)'!D364</f>
        <v>0</v>
      </c>
      <c r="E365" s="91">
        <f>'Compiled Medals (ConsolidatedG)'!E364</f>
        <v>0</v>
      </c>
      <c r="F365" s="91">
        <f>'Compiled Medals (ConsolidatedG)'!F364</f>
        <v>1</v>
      </c>
      <c r="G365" s="92">
        <v>0</v>
      </c>
      <c r="H365" s="92">
        <v>0</v>
      </c>
      <c r="I365" s="92">
        <v>1</v>
      </c>
      <c r="J365" s="93">
        <f t="shared" si="25"/>
        <v>0</v>
      </c>
      <c r="K365" s="93">
        <f t="shared" si="26"/>
        <v>0</v>
      </c>
      <c r="L365" s="93">
        <f t="shared" si="27"/>
        <v>0</v>
      </c>
      <c r="M365" s="13" t="str">
        <f t="shared" si="28"/>
        <v>✓</v>
      </c>
      <c r="N365" s="14"/>
      <c r="O365" s="90" t="str">
        <f t="shared" si="29"/>
        <v>TAEKWONDO</v>
      </c>
    </row>
    <row r="366" spans="1:15" x14ac:dyDescent="0.25">
      <c r="A366" s="72" t="s">
        <v>1242</v>
      </c>
      <c r="B366" s="13">
        <v>2001</v>
      </c>
      <c r="C366" s="72" t="s">
        <v>35</v>
      </c>
      <c r="D366" s="91">
        <f>'Compiled Medals (ConsolidatedG)'!D365</f>
        <v>1</v>
      </c>
      <c r="E366" s="91">
        <f>'Compiled Medals (ConsolidatedG)'!E365</f>
        <v>0</v>
      </c>
      <c r="F366" s="91">
        <f>'Compiled Medals (ConsolidatedG)'!F365</f>
        <v>0</v>
      </c>
      <c r="G366" s="92">
        <v>1</v>
      </c>
      <c r="H366" s="92">
        <v>0</v>
      </c>
      <c r="I366" s="92">
        <v>0</v>
      </c>
      <c r="J366" s="93">
        <f t="shared" si="25"/>
        <v>0</v>
      </c>
      <c r="K366" s="93">
        <f t="shared" si="26"/>
        <v>0</v>
      </c>
      <c r="L366" s="93">
        <f t="shared" si="27"/>
        <v>0</v>
      </c>
      <c r="M366" s="13" t="str">
        <f t="shared" si="28"/>
        <v>✓</v>
      </c>
      <c r="N366" s="14"/>
      <c r="O366" s="90" t="str">
        <f t="shared" si="29"/>
        <v>WATERPOLO</v>
      </c>
    </row>
    <row r="367" spans="1:15" x14ac:dyDescent="0.25">
      <c r="A367" s="72" t="s">
        <v>1242</v>
      </c>
      <c r="B367" s="13">
        <v>2001</v>
      </c>
      <c r="C367" s="72" t="s">
        <v>189</v>
      </c>
      <c r="D367" s="91">
        <f>'Compiled Medals (ConsolidatedG)'!D366</f>
        <v>1</v>
      </c>
      <c r="E367" s="91">
        <f>'Compiled Medals (ConsolidatedG)'!E366</f>
        <v>2</v>
      </c>
      <c r="F367" s="91">
        <f>'Compiled Medals (ConsolidatedG)'!F366</f>
        <v>1</v>
      </c>
      <c r="G367" s="92">
        <v>1</v>
      </c>
      <c r="H367" s="92">
        <v>2</v>
      </c>
      <c r="I367" s="92">
        <v>1</v>
      </c>
      <c r="J367" s="93">
        <f t="shared" si="25"/>
        <v>0</v>
      </c>
      <c r="K367" s="93">
        <f t="shared" si="26"/>
        <v>0</v>
      </c>
      <c r="L367" s="93">
        <f t="shared" si="27"/>
        <v>0</v>
      </c>
      <c r="M367" s="13" t="str">
        <f t="shared" si="28"/>
        <v>✓</v>
      </c>
      <c r="N367" s="14"/>
      <c r="O367" s="90" t="str">
        <f t="shared" si="29"/>
        <v>WUSHU</v>
      </c>
    </row>
    <row r="368" spans="1:15" x14ac:dyDescent="0.25">
      <c r="A368" s="72" t="s">
        <v>1242</v>
      </c>
      <c r="B368" s="13">
        <v>2003</v>
      </c>
      <c r="C368" s="72" t="s">
        <v>2429</v>
      </c>
      <c r="D368" s="91">
        <f>'Compiled Medals (ConsolidatedG)'!D367</f>
        <v>0</v>
      </c>
      <c r="E368" s="91">
        <f>'Compiled Medals (ConsolidatedG)'!E367</f>
        <v>1</v>
      </c>
      <c r="F368" s="91">
        <f>'Compiled Medals (ConsolidatedG)'!F367</f>
        <v>0</v>
      </c>
      <c r="G368" s="92">
        <v>0</v>
      </c>
      <c r="H368" s="92">
        <v>1</v>
      </c>
      <c r="I368" s="92">
        <v>0</v>
      </c>
      <c r="J368" s="93">
        <f t="shared" si="25"/>
        <v>0</v>
      </c>
      <c r="K368" s="93">
        <f t="shared" si="26"/>
        <v>0</v>
      </c>
      <c r="L368" s="93">
        <f t="shared" si="27"/>
        <v>0</v>
      </c>
      <c r="M368" s="13" t="str">
        <f t="shared" si="28"/>
        <v>✓</v>
      </c>
      <c r="N368" s="14"/>
      <c r="O368" s="90" t="str">
        <f t="shared" si="29"/>
        <v>ARCHERY</v>
      </c>
    </row>
    <row r="369" spans="1:15" x14ac:dyDescent="0.25">
      <c r="A369" s="72" t="s">
        <v>1242</v>
      </c>
      <c r="B369" s="13">
        <v>2003</v>
      </c>
      <c r="C369" s="72" t="s">
        <v>47</v>
      </c>
      <c r="D369" s="91">
        <f>'Compiled Medals (ConsolidatedG)'!D368</f>
        <v>4</v>
      </c>
      <c r="E369" s="91">
        <f>'Compiled Medals (ConsolidatedG)'!E368</f>
        <v>4</v>
      </c>
      <c r="F369" s="91">
        <f>'Compiled Medals (ConsolidatedG)'!F368</f>
        <v>1</v>
      </c>
      <c r="G369" s="92">
        <v>4</v>
      </c>
      <c r="H369" s="92">
        <v>4</v>
      </c>
      <c r="I369" s="92">
        <v>1</v>
      </c>
      <c r="J369" s="93">
        <f t="shared" si="25"/>
        <v>0</v>
      </c>
      <c r="K369" s="93">
        <f t="shared" si="26"/>
        <v>0</v>
      </c>
      <c r="L369" s="93">
        <f t="shared" si="27"/>
        <v>0</v>
      </c>
      <c r="M369" s="13" t="str">
        <f t="shared" si="28"/>
        <v>✓</v>
      </c>
      <c r="N369" s="14"/>
      <c r="O369" s="90" t="str">
        <f t="shared" si="29"/>
        <v>ATHLETICS</v>
      </c>
    </row>
    <row r="370" spans="1:15" x14ac:dyDescent="0.25">
      <c r="A370" s="72" t="s">
        <v>1242</v>
      </c>
      <c r="B370" s="13">
        <v>2003</v>
      </c>
      <c r="C370" s="72" t="s">
        <v>276</v>
      </c>
      <c r="D370" s="91">
        <f>'Compiled Medals (ConsolidatedG)'!D369</f>
        <v>1</v>
      </c>
      <c r="E370" s="91">
        <f>'Compiled Medals (ConsolidatedG)'!E369</f>
        <v>0</v>
      </c>
      <c r="F370" s="91">
        <f>'Compiled Medals (ConsolidatedG)'!F369</f>
        <v>5</v>
      </c>
      <c r="G370" s="92">
        <v>1</v>
      </c>
      <c r="H370" s="92">
        <v>0</v>
      </c>
      <c r="I370" s="92">
        <v>5</v>
      </c>
      <c r="J370" s="93">
        <f t="shared" si="25"/>
        <v>0</v>
      </c>
      <c r="K370" s="93">
        <f t="shared" si="26"/>
        <v>0</v>
      </c>
      <c r="L370" s="93">
        <f t="shared" si="27"/>
        <v>0</v>
      </c>
      <c r="M370" s="13" t="str">
        <f t="shared" si="28"/>
        <v>✓</v>
      </c>
      <c r="N370" s="14"/>
      <c r="O370" s="90" t="str">
        <f t="shared" si="29"/>
        <v>BADMINTON</v>
      </c>
    </row>
    <row r="371" spans="1:15" x14ac:dyDescent="0.25">
      <c r="A371" s="72" t="s">
        <v>1242</v>
      </c>
      <c r="B371" s="13">
        <v>2003</v>
      </c>
      <c r="C371" s="72" t="s">
        <v>621</v>
      </c>
      <c r="D371" s="91">
        <f>'Compiled Medals (ConsolidatedG)'!D370</f>
        <v>0</v>
      </c>
      <c r="E371" s="91">
        <f>'Compiled Medals (ConsolidatedG)'!E370</f>
        <v>1</v>
      </c>
      <c r="F371" s="91">
        <f>'Compiled Medals (ConsolidatedG)'!F370</f>
        <v>0</v>
      </c>
      <c r="G371" s="92">
        <v>0</v>
      </c>
      <c r="H371" s="92">
        <v>1</v>
      </c>
      <c r="I371" s="92">
        <v>0</v>
      </c>
      <c r="J371" s="93">
        <f t="shared" si="25"/>
        <v>0</v>
      </c>
      <c r="K371" s="93">
        <f t="shared" si="26"/>
        <v>0</v>
      </c>
      <c r="L371" s="93">
        <f t="shared" si="27"/>
        <v>0</v>
      </c>
      <c r="M371" s="13" t="str">
        <f t="shared" si="28"/>
        <v>✓</v>
      </c>
      <c r="N371" s="14"/>
      <c r="O371" s="90" t="str">
        <f t="shared" si="29"/>
        <v>BASKETBALL</v>
      </c>
    </row>
    <row r="372" spans="1:15" x14ac:dyDescent="0.25">
      <c r="A372" s="72" t="s">
        <v>1242</v>
      </c>
      <c r="B372" s="13">
        <v>2003</v>
      </c>
      <c r="C372" s="72" t="s">
        <v>236</v>
      </c>
      <c r="D372" s="91">
        <f>'Compiled Medals (ConsolidatedG)'!D371</f>
        <v>3</v>
      </c>
      <c r="E372" s="91">
        <f>'Compiled Medals (ConsolidatedG)'!E371</f>
        <v>1</v>
      </c>
      <c r="F372" s="91">
        <f>'Compiled Medals (ConsolidatedG)'!F371</f>
        <v>3</v>
      </c>
      <c r="G372" s="92">
        <v>3</v>
      </c>
      <c r="H372" s="92">
        <v>1</v>
      </c>
      <c r="I372" s="92">
        <v>3</v>
      </c>
      <c r="J372" s="93">
        <f t="shared" si="25"/>
        <v>0</v>
      </c>
      <c r="K372" s="93">
        <f t="shared" si="26"/>
        <v>0</v>
      </c>
      <c r="L372" s="93">
        <f t="shared" si="27"/>
        <v>0</v>
      </c>
      <c r="M372" s="13" t="str">
        <f t="shared" si="28"/>
        <v>✓</v>
      </c>
      <c r="N372" s="14"/>
      <c r="O372" s="90" t="str">
        <f t="shared" si="29"/>
        <v>BODYBUILDING</v>
      </c>
    </row>
    <row r="373" spans="1:15" x14ac:dyDescent="0.25">
      <c r="A373" s="72" t="s">
        <v>1242</v>
      </c>
      <c r="B373" s="13">
        <v>2003</v>
      </c>
      <c r="C373" s="72" t="s">
        <v>413</v>
      </c>
      <c r="D373" s="91">
        <f>'Compiled Medals (ConsolidatedG)'!D372</f>
        <v>0</v>
      </c>
      <c r="E373" s="91">
        <f>'Compiled Medals (ConsolidatedG)'!E372</f>
        <v>0</v>
      </c>
      <c r="F373" s="91">
        <f>'Compiled Medals (ConsolidatedG)'!F372</f>
        <v>2</v>
      </c>
      <c r="G373" s="92">
        <v>0</v>
      </c>
      <c r="H373" s="92">
        <v>0</v>
      </c>
      <c r="I373" s="92">
        <v>2</v>
      </c>
      <c r="J373" s="93">
        <f t="shared" si="25"/>
        <v>0</v>
      </c>
      <c r="K373" s="93">
        <f t="shared" si="26"/>
        <v>0</v>
      </c>
      <c r="L373" s="93">
        <f t="shared" si="27"/>
        <v>0</v>
      </c>
      <c r="M373" s="13" t="str">
        <f t="shared" si="28"/>
        <v>✓</v>
      </c>
      <c r="N373" s="14"/>
      <c r="O373" s="90" t="str">
        <f t="shared" si="29"/>
        <v>CANOEING</v>
      </c>
    </row>
    <row r="374" spans="1:15" x14ac:dyDescent="0.25">
      <c r="A374" s="72" t="s">
        <v>1242</v>
      </c>
      <c r="B374" s="13">
        <v>2003</v>
      </c>
      <c r="C374" s="72" t="s">
        <v>4383</v>
      </c>
      <c r="D374" s="91">
        <f>'Compiled Medals (ConsolidatedG)'!D373</f>
        <v>0</v>
      </c>
      <c r="E374" s="91">
        <f>'Compiled Medals (ConsolidatedG)'!E373</f>
        <v>1</v>
      </c>
      <c r="F374" s="91">
        <f>'Compiled Medals (ConsolidatedG)'!F373</f>
        <v>3</v>
      </c>
      <c r="G374" s="92">
        <v>0</v>
      </c>
      <c r="H374" s="92">
        <v>1</v>
      </c>
      <c r="I374" s="92">
        <v>3</v>
      </c>
      <c r="J374" s="93">
        <f t="shared" si="25"/>
        <v>0</v>
      </c>
      <c r="K374" s="93">
        <f t="shared" si="26"/>
        <v>0</v>
      </c>
      <c r="L374" s="93">
        <f t="shared" si="27"/>
        <v>0</v>
      </c>
      <c r="M374" s="13" t="str">
        <f t="shared" si="28"/>
        <v>✓</v>
      </c>
      <c r="N374" s="14"/>
      <c r="O374" s="90" t="str">
        <f t="shared" si="29"/>
        <v>CHESS</v>
      </c>
    </row>
    <row r="375" spans="1:15" x14ac:dyDescent="0.25">
      <c r="A375" s="72" t="s">
        <v>1242</v>
      </c>
      <c r="B375" s="13">
        <v>2003</v>
      </c>
      <c r="C375" s="72" t="s">
        <v>203</v>
      </c>
      <c r="D375" s="91">
        <f>'Compiled Medals (ConsolidatedG)'!D374</f>
        <v>1</v>
      </c>
      <c r="E375" s="91">
        <f>'Compiled Medals (ConsolidatedG)'!E374</f>
        <v>0</v>
      </c>
      <c r="F375" s="91">
        <f>'Compiled Medals (ConsolidatedG)'!F374</f>
        <v>2</v>
      </c>
      <c r="G375" s="92">
        <v>1</v>
      </c>
      <c r="H375" s="92">
        <v>0</v>
      </c>
      <c r="I375" s="92">
        <v>2</v>
      </c>
      <c r="J375" s="93">
        <f t="shared" si="25"/>
        <v>0</v>
      </c>
      <c r="K375" s="93">
        <f t="shared" si="26"/>
        <v>0</v>
      </c>
      <c r="L375" s="93">
        <f t="shared" si="27"/>
        <v>0</v>
      </c>
      <c r="M375" s="13" t="str">
        <f t="shared" si="28"/>
        <v>✓</v>
      </c>
      <c r="N375" s="14"/>
      <c r="O375" s="90" t="str">
        <f t="shared" si="29"/>
        <v>CUESPORTS</v>
      </c>
    </row>
    <row r="376" spans="1:15" x14ac:dyDescent="0.25">
      <c r="A376" s="72" t="s">
        <v>1242</v>
      </c>
      <c r="B376" s="13">
        <v>2003</v>
      </c>
      <c r="C376" s="72" t="s">
        <v>367</v>
      </c>
      <c r="D376" s="91">
        <f>'Compiled Medals (ConsolidatedG)'!D375</f>
        <v>0</v>
      </c>
      <c r="E376" s="91">
        <f>'Compiled Medals (ConsolidatedG)'!E375</f>
        <v>0</v>
      </c>
      <c r="F376" s="91">
        <f>'Compiled Medals (ConsolidatedG)'!F375</f>
        <v>4</v>
      </c>
      <c r="G376" s="92">
        <v>0</v>
      </c>
      <c r="H376" s="92">
        <v>0</v>
      </c>
      <c r="I376" s="92">
        <v>4</v>
      </c>
      <c r="J376" s="93">
        <f t="shared" si="25"/>
        <v>0</v>
      </c>
      <c r="K376" s="93">
        <f t="shared" si="26"/>
        <v>0</v>
      </c>
      <c r="L376" s="93">
        <f t="shared" si="27"/>
        <v>0</v>
      </c>
      <c r="M376" s="13" t="str">
        <f t="shared" si="28"/>
        <v>✓</v>
      </c>
      <c r="N376" s="14"/>
      <c r="O376" s="90" t="str">
        <f t="shared" si="29"/>
        <v>FENCING</v>
      </c>
    </row>
    <row r="377" spans="1:15" x14ac:dyDescent="0.25">
      <c r="A377" s="72" t="s">
        <v>1242</v>
      </c>
      <c r="B377" s="13">
        <v>2003</v>
      </c>
      <c r="C377" s="72" t="s">
        <v>546</v>
      </c>
      <c r="D377" s="91">
        <f>'Compiled Medals (ConsolidatedG)'!D376</f>
        <v>0</v>
      </c>
      <c r="E377" s="91">
        <f>'Compiled Medals (ConsolidatedG)'!E376</f>
        <v>3</v>
      </c>
      <c r="F377" s="91">
        <f>'Compiled Medals (ConsolidatedG)'!F376</f>
        <v>1</v>
      </c>
      <c r="G377" s="92">
        <v>0</v>
      </c>
      <c r="H377" s="92">
        <v>3</v>
      </c>
      <c r="I377" s="92">
        <v>1</v>
      </c>
      <c r="J377" s="93">
        <f t="shared" si="25"/>
        <v>0</v>
      </c>
      <c r="K377" s="93">
        <f t="shared" si="26"/>
        <v>0</v>
      </c>
      <c r="L377" s="93">
        <f t="shared" si="27"/>
        <v>0</v>
      </c>
      <c r="M377" s="13" t="str">
        <f t="shared" si="28"/>
        <v>✓</v>
      </c>
      <c r="N377" s="14"/>
      <c r="O377" s="90" t="str">
        <f t="shared" si="29"/>
        <v>GYMNASTICS</v>
      </c>
    </row>
    <row r="378" spans="1:15" x14ac:dyDescent="0.25">
      <c r="A378" s="72" t="s">
        <v>1242</v>
      </c>
      <c r="B378" s="13">
        <v>2003</v>
      </c>
      <c r="C378" s="72" t="s">
        <v>717</v>
      </c>
      <c r="D378" s="91">
        <f>'Compiled Medals (ConsolidatedG)'!D377</f>
        <v>0</v>
      </c>
      <c r="E378" s="91">
        <f>'Compiled Medals (ConsolidatedG)'!E377</f>
        <v>1</v>
      </c>
      <c r="F378" s="91">
        <f>'Compiled Medals (ConsolidatedG)'!F377</f>
        <v>1</v>
      </c>
      <c r="G378" s="92">
        <v>0</v>
      </c>
      <c r="H378" s="92">
        <v>1</v>
      </c>
      <c r="I378" s="92">
        <v>1</v>
      </c>
      <c r="J378" s="93">
        <f t="shared" si="25"/>
        <v>0</v>
      </c>
      <c r="K378" s="93">
        <f t="shared" si="26"/>
        <v>0</v>
      </c>
      <c r="L378" s="93">
        <f t="shared" si="27"/>
        <v>0</v>
      </c>
      <c r="M378" s="13" t="str">
        <f t="shared" si="28"/>
        <v>✓</v>
      </c>
      <c r="N378" s="14"/>
      <c r="O378" s="90" t="str">
        <f t="shared" si="29"/>
        <v>JUDO</v>
      </c>
    </row>
    <row r="379" spans="1:15" x14ac:dyDescent="0.25">
      <c r="A379" s="72" t="s">
        <v>1242</v>
      </c>
      <c r="B379" s="13">
        <v>2003</v>
      </c>
      <c r="C379" s="72" t="s">
        <v>430</v>
      </c>
      <c r="D379" s="91">
        <f>'Compiled Medals (ConsolidatedG)'!D378</f>
        <v>3</v>
      </c>
      <c r="E379" s="91">
        <f>'Compiled Medals (ConsolidatedG)'!E378</f>
        <v>2</v>
      </c>
      <c r="F379" s="91">
        <f>'Compiled Medals (ConsolidatedG)'!F378</f>
        <v>10</v>
      </c>
      <c r="G379" s="92">
        <v>3</v>
      </c>
      <c r="H379" s="92">
        <v>2</v>
      </c>
      <c r="I379" s="92">
        <v>10</v>
      </c>
      <c r="J379" s="93">
        <f t="shared" si="25"/>
        <v>0</v>
      </c>
      <c r="K379" s="93">
        <f t="shared" si="26"/>
        <v>0</v>
      </c>
      <c r="L379" s="93">
        <f t="shared" si="27"/>
        <v>0</v>
      </c>
      <c r="M379" s="13" t="str">
        <f t="shared" si="28"/>
        <v>✓</v>
      </c>
      <c r="N379" s="14"/>
      <c r="O379" s="90" t="str">
        <f t="shared" si="29"/>
        <v>PENCAKSILAT</v>
      </c>
    </row>
    <row r="380" spans="1:15" x14ac:dyDescent="0.25">
      <c r="A380" s="72" t="s">
        <v>1242</v>
      </c>
      <c r="B380" s="13">
        <v>2003</v>
      </c>
      <c r="C380" s="72" t="s">
        <v>1092</v>
      </c>
      <c r="D380" s="91">
        <f>'Compiled Medals (ConsolidatedG)'!D379</f>
        <v>0</v>
      </c>
      <c r="E380" s="91">
        <f>'Compiled Medals (ConsolidatedG)'!E379</f>
        <v>0</v>
      </c>
      <c r="F380" s="91">
        <f>'Compiled Medals (ConsolidatedG)'!F379</f>
        <v>1</v>
      </c>
      <c r="G380" s="92">
        <v>0</v>
      </c>
      <c r="H380" s="92">
        <v>0</v>
      </c>
      <c r="I380" s="92">
        <v>1</v>
      </c>
      <c r="J380" s="93">
        <f t="shared" si="25"/>
        <v>0</v>
      </c>
      <c r="K380" s="93">
        <f t="shared" si="26"/>
        <v>0</v>
      </c>
      <c r="L380" s="93">
        <f t="shared" si="27"/>
        <v>0</v>
      </c>
      <c r="M380" s="13" t="str">
        <f t="shared" si="28"/>
        <v>✓</v>
      </c>
      <c r="N380" s="14"/>
      <c r="O380" s="90" t="str">
        <f t="shared" si="29"/>
        <v>ROWING</v>
      </c>
    </row>
    <row r="381" spans="1:15" x14ac:dyDescent="0.25">
      <c r="A381" s="72" t="s">
        <v>1242</v>
      </c>
      <c r="B381" s="13">
        <v>2003</v>
      </c>
      <c r="C381" s="72" t="s">
        <v>92</v>
      </c>
      <c r="D381" s="91">
        <f>'Compiled Medals (ConsolidatedG)'!D380</f>
        <v>1</v>
      </c>
      <c r="E381" s="91">
        <f>'Compiled Medals (ConsolidatedG)'!E380</f>
        <v>3</v>
      </c>
      <c r="F381" s="91">
        <f>'Compiled Medals (ConsolidatedG)'!F380</f>
        <v>3</v>
      </c>
      <c r="G381" s="92">
        <v>1</v>
      </c>
      <c r="H381" s="92">
        <v>3</v>
      </c>
      <c r="I381" s="92">
        <v>3</v>
      </c>
      <c r="J381" s="93">
        <f t="shared" si="25"/>
        <v>0</v>
      </c>
      <c r="K381" s="93">
        <f t="shared" si="26"/>
        <v>0</v>
      </c>
      <c r="L381" s="93">
        <f t="shared" si="27"/>
        <v>0</v>
      </c>
      <c r="M381" s="13" t="str">
        <f t="shared" si="28"/>
        <v>✓</v>
      </c>
      <c r="N381" s="14"/>
      <c r="O381" s="90" t="str">
        <f t="shared" si="29"/>
        <v>SHOOTING</v>
      </c>
    </row>
    <row r="382" spans="1:15" x14ac:dyDescent="0.25">
      <c r="A382" s="72" t="s">
        <v>1242</v>
      </c>
      <c r="B382" s="13">
        <v>2003</v>
      </c>
      <c r="C382" s="72" t="s">
        <v>25</v>
      </c>
      <c r="D382" s="91">
        <f>'Compiled Medals (ConsolidatedG)'!D381</f>
        <v>8</v>
      </c>
      <c r="E382" s="91">
        <f>'Compiled Medals (ConsolidatedG)'!E381</f>
        <v>8</v>
      </c>
      <c r="F382" s="91">
        <f>'Compiled Medals (ConsolidatedG)'!F381</f>
        <v>6</v>
      </c>
      <c r="G382" s="92">
        <v>8</v>
      </c>
      <c r="H382" s="92">
        <v>8</v>
      </c>
      <c r="I382" s="92">
        <v>6</v>
      </c>
      <c r="J382" s="93">
        <f t="shared" si="25"/>
        <v>0</v>
      </c>
      <c r="K382" s="93">
        <f t="shared" si="26"/>
        <v>0</v>
      </c>
      <c r="L382" s="93">
        <f t="shared" si="27"/>
        <v>0</v>
      </c>
      <c r="M382" s="13" t="str">
        <f t="shared" si="28"/>
        <v>✓</v>
      </c>
      <c r="N382" s="14"/>
      <c r="O382" s="90" t="str">
        <f t="shared" si="29"/>
        <v>SWIMMING</v>
      </c>
    </row>
    <row r="383" spans="1:15" x14ac:dyDescent="0.25">
      <c r="A383" s="72" t="s">
        <v>1242</v>
      </c>
      <c r="B383" s="13">
        <v>2003</v>
      </c>
      <c r="C383" s="72" t="s">
        <v>97</v>
      </c>
      <c r="D383" s="91">
        <f>'Compiled Medals (ConsolidatedG)'!D382</f>
        <v>6</v>
      </c>
      <c r="E383" s="91">
        <f>'Compiled Medals (ConsolidatedG)'!E382</f>
        <v>3</v>
      </c>
      <c r="F383" s="91">
        <f>'Compiled Medals (ConsolidatedG)'!F382</f>
        <v>2</v>
      </c>
      <c r="G383" s="92">
        <v>6</v>
      </c>
      <c r="H383" s="92">
        <v>3</v>
      </c>
      <c r="I383" s="92">
        <v>2</v>
      </c>
      <c r="J383" s="93">
        <f t="shared" si="25"/>
        <v>0</v>
      </c>
      <c r="K383" s="93">
        <f t="shared" si="26"/>
        <v>0</v>
      </c>
      <c r="L383" s="93">
        <f t="shared" si="27"/>
        <v>0</v>
      </c>
      <c r="M383" s="13" t="str">
        <f t="shared" si="28"/>
        <v>✓</v>
      </c>
      <c r="N383" s="14"/>
      <c r="O383" s="90" t="str">
        <f t="shared" si="29"/>
        <v>TABLETENNIS</v>
      </c>
    </row>
    <row r="384" spans="1:15" x14ac:dyDescent="0.25">
      <c r="A384" s="72" t="s">
        <v>1242</v>
      </c>
      <c r="B384" s="13">
        <v>2003</v>
      </c>
      <c r="C384" s="72" t="s">
        <v>3203</v>
      </c>
      <c r="D384" s="91">
        <f>'Compiled Medals (ConsolidatedG)'!D383</f>
        <v>0</v>
      </c>
      <c r="E384" s="91">
        <f>'Compiled Medals (ConsolidatedG)'!E383</f>
        <v>1</v>
      </c>
      <c r="F384" s="91">
        <f>'Compiled Medals (ConsolidatedG)'!F383</f>
        <v>1</v>
      </c>
      <c r="G384" s="92">
        <v>0</v>
      </c>
      <c r="H384" s="92">
        <v>1</v>
      </c>
      <c r="I384" s="92">
        <v>1</v>
      </c>
      <c r="J384" s="93">
        <f t="shared" si="25"/>
        <v>0</v>
      </c>
      <c r="K384" s="93">
        <f t="shared" si="26"/>
        <v>0</v>
      </c>
      <c r="L384" s="93">
        <f t="shared" si="27"/>
        <v>0</v>
      </c>
      <c r="M384" s="13" t="str">
        <f t="shared" si="28"/>
        <v>✓</v>
      </c>
      <c r="N384" s="14"/>
      <c r="O384" s="90" t="str">
        <f t="shared" si="29"/>
        <v>TAEKWONDO</v>
      </c>
    </row>
    <row r="385" spans="1:15" x14ac:dyDescent="0.25">
      <c r="A385" s="72" t="s">
        <v>1242</v>
      </c>
      <c r="B385" s="13">
        <v>2003</v>
      </c>
      <c r="C385" s="72" t="s">
        <v>4472</v>
      </c>
      <c r="D385" s="91">
        <f>'Compiled Medals (ConsolidatedG)'!D384</f>
        <v>1</v>
      </c>
      <c r="E385" s="91">
        <f>'Compiled Medals (ConsolidatedG)'!E384</f>
        <v>2</v>
      </c>
      <c r="F385" s="91">
        <f>'Compiled Medals (ConsolidatedG)'!F384</f>
        <v>4</v>
      </c>
      <c r="G385" s="92">
        <v>1</v>
      </c>
      <c r="H385" s="92">
        <v>2</v>
      </c>
      <c r="I385" s="92">
        <v>4</v>
      </c>
      <c r="J385" s="93">
        <f t="shared" si="25"/>
        <v>0</v>
      </c>
      <c r="K385" s="93">
        <f t="shared" si="26"/>
        <v>0</v>
      </c>
      <c r="L385" s="93">
        <f t="shared" si="27"/>
        <v>0</v>
      </c>
      <c r="M385" s="13" t="str">
        <f t="shared" si="28"/>
        <v>✓</v>
      </c>
      <c r="N385" s="14"/>
      <c r="O385" s="90" t="str">
        <f t="shared" si="29"/>
        <v>UNDERWATERSPORTS</v>
      </c>
    </row>
    <row r="386" spans="1:15" x14ac:dyDescent="0.25">
      <c r="A386" s="72" t="s">
        <v>1242</v>
      </c>
      <c r="B386" s="13">
        <v>2003</v>
      </c>
      <c r="C386" s="72" t="s">
        <v>35</v>
      </c>
      <c r="D386" s="91">
        <f>'Compiled Medals (ConsolidatedG)'!D385</f>
        <v>1</v>
      </c>
      <c r="E386" s="91">
        <f>'Compiled Medals (ConsolidatedG)'!E385</f>
        <v>0</v>
      </c>
      <c r="F386" s="91">
        <f>'Compiled Medals (ConsolidatedG)'!F385</f>
        <v>0</v>
      </c>
      <c r="G386" s="92">
        <v>1</v>
      </c>
      <c r="H386" s="92">
        <v>0</v>
      </c>
      <c r="I386" s="92">
        <v>0</v>
      </c>
      <c r="J386" s="93">
        <f t="shared" ref="J386:J449" si="30">D386-G386</f>
        <v>0</v>
      </c>
      <c r="K386" s="93">
        <f t="shared" ref="K386:K449" si="31">E386-H386</f>
        <v>0</v>
      </c>
      <c r="L386" s="93">
        <f t="shared" ref="L386:L449" si="32">F386-I386</f>
        <v>0</v>
      </c>
      <c r="M386" s="13" t="str">
        <f t="shared" ref="M386:M449" si="33">IF(AND($J386=0,$K386=0,$L386=0),"✓","SNOC "&amp;TRIM(IF($J386&gt;0,"EXTRA "&amp;$J386&amp;"G ",IF($J386&lt;0,"MISSING "&amp;-$J386&amp;"G ",""))&amp;IF($K386&gt;0,"EXTRA "&amp;$K386&amp;"S ",IF($K386&lt;0,"MISSING "&amp;-$K386&amp;"S ",""))&amp;IF($L386&gt;0,"EXTRA "&amp;$L386&amp;"B",IF($L386&lt;0,"MISSING "&amp;-$L386&amp;"B",""))))</f>
        <v>✓</v>
      </c>
      <c r="N386" s="14"/>
      <c r="O386" s="90" t="str">
        <f t="shared" ref="O386:O449" si="34">UPPER(SUBSTITUTE(SUBSTITUTE(SUBSTITUTE(TRIM(C386)," ",""),"-",""),"&amp;",""))</f>
        <v>WATERPOLO</v>
      </c>
    </row>
    <row r="387" spans="1:15" x14ac:dyDescent="0.25">
      <c r="A387" s="72" t="s">
        <v>1242</v>
      </c>
      <c r="B387" s="13">
        <v>2003</v>
      </c>
      <c r="C387" s="72" t="s">
        <v>189</v>
      </c>
      <c r="D387" s="91">
        <f>'Compiled Medals (ConsolidatedG)'!D386</f>
        <v>1</v>
      </c>
      <c r="E387" s="91">
        <f>'Compiled Medals (ConsolidatedG)'!E386</f>
        <v>4</v>
      </c>
      <c r="F387" s="91">
        <f>'Compiled Medals (ConsolidatedG)'!F386</f>
        <v>2</v>
      </c>
      <c r="G387" s="92">
        <v>1</v>
      </c>
      <c r="H387" s="92">
        <v>4</v>
      </c>
      <c r="I387" s="92">
        <v>2</v>
      </c>
      <c r="J387" s="93">
        <f t="shared" si="30"/>
        <v>0</v>
      </c>
      <c r="K387" s="93">
        <f t="shared" si="31"/>
        <v>0</v>
      </c>
      <c r="L387" s="93">
        <f t="shared" si="32"/>
        <v>0</v>
      </c>
      <c r="M387" s="13" t="str">
        <f t="shared" si="33"/>
        <v>✓</v>
      </c>
      <c r="N387" s="14"/>
      <c r="O387" s="90" t="str">
        <f t="shared" si="34"/>
        <v>WUSHU</v>
      </c>
    </row>
    <row r="388" spans="1:15" x14ac:dyDescent="0.25">
      <c r="A388" s="72" t="s">
        <v>1242</v>
      </c>
      <c r="B388" s="13">
        <v>2005</v>
      </c>
      <c r="C388" s="72" t="s">
        <v>2429</v>
      </c>
      <c r="D388" s="91">
        <f>'Compiled Medals (ConsolidatedG)'!D387</f>
        <v>0</v>
      </c>
      <c r="E388" s="91">
        <f>'Compiled Medals (ConsolidatedG)'!E387</f>
        <v>0</v>
      </c>
      <c r="F388" s="91">
        <f>'Compiled Medals (ConsolidatedG)'!F387</f>
        <v>1</v>
      </c>
      <c r="G388" s="92">
        <v>0</v>
      </c>
      <c r="H388" s="92">
        <v>0</v>
      </c>
      <c r="I388" s="92">
        <v>1</v>
      </c>
      <c r="J388" s="93">
        <f t="shared" si="30"/>
        <v>0</v>
      </c>
      <c r="K388" s="93">
        <f t="shared" si="31"/>
        <v>0</v>
      </c>
      <c r="L388" s="93">
        <f t="shared" si="32"/>
        <v>0</v>
      </c>
      <c r="M388" s="13" t="str">
        <f t="shared" si="33"/>
        <v>✓</v>
      </c>
      <c r="N388" s="14"/>
      <c r="O388" s="90" t="str">
        <f t="shared" si="34"/>
        <v>ARCHERY</v>
      </c>
    </row>
    <row r="389" spans="1:15" x14ac:dyDescent="0.25">
      <c r="A389" s="72" t="s">
        <v>1242</v>
      </c>
      <c r="B389" s="13">
        <v>2005</v>
      </c>
      <c r="C389" s="72" t="s">
        <v>47</v>
      </c>
      <c r="D389" s="91">
        <f>'Compiled Medals (ConsolidatedG)'!D388</f>
        <v>3</v>
      </c>
      <c r="E389" s="91">
        <f>'Compiled Medals (ConsolidatedG)'!E388</f>
        <v>1</v>
      </c>
      <c r="F389" s="91">
        <f>'Compiled Medals (ConsolidatedG)'!F388</f>
        <v>4</v>
      </c>
      <c r="G389" s="92">
        <v>3</v>
      </c>
      <c r="H389" s="92">
        <v>1</v>
      </c>
      <c r="I389" s="92">
        <v>4</v>
      </c>
      <c r="J389" s="93">
        <f t="shared" si="30"/>
        <v>0</v>
      </c>
      <c r="K389" s="93">
        <f t="shared" si="31"/>
        <v>0</v>
      </c>
      <c r="L389" s="93">
        <f t="shared" si="32"/>
        <v>0</v>
      </c>
      <c r="M389" s="13" t="str">
        <f t="shared" si="33"/>
        <v>✓</v>
      </c>
      <c r="N389" s="14"/>
      <c r="O389" s="90" t="str">
        <f t="shared" si="34"/>
        <v>ATHLETICS</v>
      </c>
    </row>
    <row r="390" spans="1:15" x14ac:dyDescent="0.25">
      <c r="A390" s="72" t="s">
        <v>1242</v>
      </c>
      <c r="B390" s="13">
        <v>2005</v>
      </c>
      <c r="C390" s="72" t="s">
        <v>276</v>
      </c>
      <c r="D390" s="91">
        <f>'Compiled Medals (ConsolidatedG)'!D389</f>
        <v>0</v>
      </c>
      <c r="E390" s="91">
        <f>'Compiled Medals (ConsolidatedG)'!E389</f>
        <v>1</v>
      </c>
      <c r="F390" s="91">
        <f>'Compiled Medals (ConsolidatedG)'!F389</f>
        <v>3</v>
      </c>
      <c r="G390" s="92">
        <v>0</v>
      </c>
      <c r="H390" s="92">
        <v>1</v>
      </c>
      <c r="I390" s="92">
        <v>3</v>
      </c>
      <c r="J390" s="93">
        <f t="shared" si="30"/>
        <v>0</v>
      </c>
      <c r="K390" s="93">
        <f t="shared" si="31"/>
        <v>0</v>
      </c>
      <c r="L390" s="93">
        <f t="shared" si="32"/>
        <v>0</v>
      </c>
      <c r="M390" s="13" t="str">
        <f t="shared" si="33"/>
        <v>✓</v>
      </c>
      <c r="N390" s="14"/>
      <c r="O390" s="90" t="str">
        <f t="shared" si="34"/>
        <v>BADMINTON</v>
      </c>
    </row>
    <row r="391" spans="1:15" x14ac:dyDescent="0.25">
      <c r="A391" s="72" t="s">
        <v>1242</v>
      </c>
      <c r="B391" s="13">
        <v>2005</v>
      </c>
      <c r="C391" s="72" t="s">
        <v>236</v>
      </c>
      <c r="D391" s="91">
        <f>'Compiled Medals (ConsolidatedG)'!D390</f>
        <v>2</v>
      </c>
      <c r="E391" s="91">
        <f>'Compiled Medals (ConsolidatedG)'!E390</f>
        <v>0</v>
      </c>
      <c r="F391" s="91">
        <f>'Compiled Medals (ConsolidatedG)'!F390</f>
        <v>1</v>
      </c>
      <c r="G391" s="92">
        <v>2</v>
      </c>
      <c r="H391" s="92">
        <v>0</v>
      </c>
      <c r="I391" s="92">
        <v>1</v>
      </c>
      <c r="J391" s="93">
        <f t="shared" si="30"/>
        <v>0</v>
      </c>
      <c r="K391" s="93">
        <f t="shared" si="31"/>
        <v>0</v>
      </c>
      <c r="L391" s="93">
        <f t="shared" si="32"/>
        <v>0</v>
      </c>
      <c r="M391" s="13" t="str">
        <f t="shared" si="33"/>
        <v>✓</v>
      </c>
      <c r="N391" s="14"/>
      <c r="O391" s="90" t="str">
        <f t="shared" si="34"/>
        <v>BODYBUILDING</v>
      </c>
    </row>
    <row r="392" spans="1:15" x14ac:dyDescent="0.25">
      <c r="A392" s="72" t="s">
        <v>1242</v>
      </c>
      <c r="B392" s="13">
        <v>2005</v>
      </c>
      <c r="C392" s="72" t="s">
        <v>150</v>
      </c>
      <c r="D392" s="91">
        <f>'Compiled Medals (ConsolidatedG)'!D391</f>
        <v>0</v>
      </c>
      <c r="E392" s="91">
        <f>'Compiled Medals (ConsolidatedG)'!E391</f>
        <v>2</v>
      </c>
      <c r="F392" s="91">
        <f>'Compiled Medals (ConsolidatedG)'!F391</f>
        <v>2</v>
      </c>
      <c r="G392" s="92">
        <v>0</v>
      </c>
      <c r="H392" s="92">
        <v>2</v>
      </c>
      <c r="I392" s="92">
        <v>2</v>
      </c>
      <c r="J392" s="93">
        <f t="shared" si="30"/>
        <v>0</v>
      </c>
      <c r="K392" s="93">
        <f t="shared" si="31"/>
        <v>0</v>
      </c>
      <c r="L392" s="93">
        <f t="shared" si="32"/>
        <v>0</v>
      </c>
      <c r="M392" s="13" t="str">
        <f t="shared" si="33"/>
        <v>✓</v>
      </c>
      <c r="N392" s="14"/>
      <c r="O392" s="90" t="str">
        <f t="shared" si="34"/>
        <v>BOWLING</v>
      </c>
    </row>
    <row r="393" spans="1:15" x14ac:dyDescent="0.25">
      <c r="A393" s="72" t="s">
        <v>1242</v>
      </c>
      <c r="B393" s="13">
        <v>2005</v>
      </c>
      <c r="C393" s="72" t="s">
        <v>4383</v>
      </c>
      <c r="D393" s="91">
        <f>'Compiled Medals (ConsolidatedG)'!D392</f>
        <v>0</v>
      </c>
      <c r="E393" s="91">
        <f>'Compiled Medals (ConsolidatedG)'!E392</f>
        <v>0</v>
      </c>
      <c r="F393" s="91">
        <f>'Compiled Medals (ConsolidatedG)'!F392</f>
        <v>3</v>
      </c>
      <c r="G393" s="92">
        <v>0</v>
      </c>
      <c r="H393" s="92">
        <v>0</v>
      </c>
      <c r="I393" s="92">
        <v>3</v>
      </c>
      <c r="J393" s="93">
        <f t="shared" si="30"/>
        <v>0</v>
      </c>
      <c r="K393" s="93">
        <f t="shared" si="31"/>
        <v>0</v>
      </c>
      <c r="L393" s="93">
        <f t="shared" si="32"/>
        <v>0</v>
      </c>
      <c r="M393" s="13" t="str">
        <f t="shared" si="33"/>
        <v>✓</v>
      </c>
      <c r="N393" s="14"/>
      <c r="O393" s="90" t="str">
        <f t="shared" si="34"/>
        <v>CHESS</v>
      </c>
    </row>
    <row r="394" spans="1:15" x14ac:dyDescent="0.25">
      <c r="A394" s="72" t="s">
        <v>1242</v>
      </c>
      <c r="B394" s="13">
        <v>2005</v>
      </c>
      <c r="C394" s="72" t="s">
        <v>203</v>
      </c>
      <c r="D394" s="91">
        <f>'Compiled Medals (ConsolidatedG)'!D393</f>
        <v>1</v>
      </c>
      <c r="E394" s="91">
        <f>'Compiled Medals (ConsolidatedG)'!E393</f>
        <v>2</v>
      </c>
      <c r="F394" s="91">
        <f>'Compiled Medals (ConsolidatedG)'!F393</f>
        <v>5</v>
      </c>
      <c r="G394" s="92">
        <v>1</v>
      </c>
      <c r="H394" s="92">
        <v>2</v>
      </c>
      <c r="I394" s="92">
        <v>5</v>
      </c>
      <c r="J394" s="93">
        <f t="shared" si="30"/>
        <v>0</v>
      </c>
      <c r="K394" s="93">
        <f t="shared" si="31"/>
        <v>0</v>
      </c>
      <c r="L394" s="93">
        <f t="shared" si="32"/>
        <v>0</v>
      </c>
      <c r="M394" s="13" t="str">
        <f t="shared" si="33"/>
        <v>✓</v>
      </c>
      <c r="N394" s="14"/>
      <c r="O394" s="90" t="str">
        <f t="shared" si="34"/>
        <v>CUESPORTS</v>
      </c>
    </row>
    <row r="395" spans="1:15" x14ac:dyDescent="0.25">
      <c r="A395" s="72" t="s">
        <v>1242</v>
      </c>
      <c r="B395" s="13">
        <v>2005</v>
      </c>
      <c r="C395" s="72" t="s">
        <v>367</v>
      </c>
      <c r="D395" s="91">
        <f>'Compiled Medals (ConsolidatedG)'!D394</f>
        <v>1</v>
      </c>
      <c r="E395" s="91">
        <f>'Compiled Medals (ConsolidatedG)'!E394</f>
        <v>0</v>
      </c>
      <c r="F395" s="91">
        <f>'Compiled Medals (ConsolidatedG)'!F394</f>
        <v>2</v>
      </c>
      <c r="G395" s="92">
        <v>1</v>
      </c>
      <c r="H395" s="92">
        <v>0</v>
      </c>
      <c r="I395" s="92">
        <v>2</v>
      </c>
      <c r="J395" s="93">
        <f t="shared" si="30"/>
        <v>0</v>
      </c>
      <c r="K395" s="93">
        <f t="shared" si="31"/>
        <v>0</v>
      </c>
      <c r="L395" s="93">
        <f t="shared" si="32"/>
        <v>0</v>
      </c>
      <c r="M395" s="13" t="str">
        <f t="shared" si="33"/>
        <v>✓</v>
      </c>
      <c r="N395" s="14"/>
      <c r="O395" s="90" t="str">
        <f t="shared" si="34"/>
        <v>FENCING</v>
      </c>
    </row>
    <row r="396" spans="1:15" x14ac:dyDescent="0.25">
      <c r="A396" s="72" t="s">
        <v>1242</v>
      </c>
      <c r="B396" s="13">
        <v>2005</v>
      </c>
      <c r="C396" s="72" t="s">
        <v>1224</v>
      </c>
      <c r="D396" s="91">
        <f>'Compiled Medals (ConsolidatedG)'!D395</f>
        <v>0</v>
      </c>
      <c r="E396" s="91">
        <f>'Compiled Medals (ConsolidatedG)'!E395</f>
        <v>1</v>
      </c>
      <c r="F396" s="91">
        <f>'Compiled Medals (ConsolidatedG)'!F395</f>
        <v>1</v>
      </c>
      <c r="G396" s="92">
        <v>0</v>
      </c>
      <c r="H396" s="92">
        <v>1</v>
      </c>
      <c r="I396" s="92">
        <v>1</v>
      </c>
      <c r="J396" s="93">
        <f t="shared" si="30"/>
        <v>0</v>
      </c>
      <c r="K396" s="93">
        <f t="shared" si="31"/>
        <v>0</v>
      </c>
      <c r="L396" s="93">
        <f t="shared" si="32"/>
        <v>0</v>
      </c>
      <c r="M396" s="13" t="str">
        <f t="shared" si="33"/>
        <v>✓</v>
      </c>
      <c r="N396" s="14"/>
      <c r="O396" s="90" t="str">
        <f t="shared" si="34"/>
        <v>GOLF</v>
      </c>
    </row>
    <row r="397" spans="1:15" x14ac:dyDescent="0.25">
      <c r="A397" s="72" t="s">
        <v>1242</v>
      </c>
      <c r="B397" s="13">
        <v>2005</v>
      </c>
      <c r="C397" s="72" t="s">
        <v>546</v>
      </c>
      <c r="D397" s="91">
        <f>'Compiled Medals (ConsolidatedG)'!D396</f>
        <v>2</v>
      </c>
      <c r="E397" s="91">
        <f>'Compiled Medals (ConsolidatedG)'!E396</f>
        <v>2</v>
      </c>
      <c r="F397" s="91">
        <f>'Compiled Medals (ConsolidatedG)'!F396</f>
        <v>0</v>
      </c>
      <c r="G397" s="92">
        <v>2</v>
      </c>
      <c r="H397" s="92">
        <v>2</v>
      </c>
      <c r="I397" s="92">
        <v>0</v>
      </c>
      <c r="J397" s="93">
        <f t="shared" si="30"/>
        <v>0</v>
      </c>
      <c r="K397" s="93">
        <f t="shared" si="31"/>
        <v>0</v>
      </c>
      <c r="L397" s="93">
        <f t="shared" si="32"/>
        <v>0</v>
      </c>
      <c r="M397" s="13" t="str">
        <f t="shared" si="33"/>
        <v>✓</v>
      </c>
      <c r="N397" s="14"/>
      <c r="O397" s="90" t="str">
        <f t="shared" si="34"/>
        <v>GYMNASTICS</v>
      </c>
    </row>
    <row r="398" spans="1:15" x14ac:dyDescent="0.25">
      <c r="A398" s="72" t="s">
        <v>1242</v>
      </c>
      <c r="B398" s="13">
        <v>2005</v>
      </c>
      <c r="C398" s="72" t="s">
        <v>3132</v>
      </c>
      <c r="D398" s="91">
        <f>'Compiled Medals (ConsolidatedG)'!D397</f>
        <v>0</v>
      </c>
      <c r="E398" s="91">
        <f>'Compiled Medals (ConsolidatedG)'!E397</f>
        <v>0</v>
      </c>
      <c r="F398" s="91">
        <f>'Compiled Medals (ConsolidatedG)'!F397</f>
        <v>2</v>
      </c>
      <c r="G398" s="92">
        <v>0</v>
      </c>
      <c r="H398" s="92">
        <v>0</v>
      </c>
      <c r="I398" s="92">
        <v>2</v>
      </c>
      <c r="J398" s="93">
        <f t="shared" si="30"/>
        <v>0</v>
      </c>
      <c r="K398" s="93">
        <f t="shared" si="31"/>
        <v>0</v>
      </c>
      <c r="L398" s="93">
        <f t="shared" si="32"/>
        <v>0</v>
      </c>
      <c r="M398" s="13" t="str">
        <f t="shared" si="33"/>
        <v>✓</v>
      </c>
      <c r="N398" s="14"/>
      <c r="O398" s="90" t="str">
        <f t="shared" si="34"/>
        <v>KARATE</v>
      </c>
    </row>
    <row r="399" spans="1:15" x14ac:dyDescent="0.25">
      <c r="A399" s="72" t="s">
        <v>1242</v>
      </c>
      <c r="B399" s="13">
        <v>2005</v>
      </c>
      <c r="C399" s="72" t="s">
        <v>430</v>
      </c>
      <c r="D399" s="91">
        <f>'Compiled Medals (ConsolidatedG)'!D398</f>
        <v>1</v>
      </c>
      <c r="E399" s="91">
        <f>'Compiled Medals (ConsolidatedG)'!E398</f>
        <v>3</v>
      </c>
      <c r="F399" s="91">
        <f>'Compiled Medals (ConsolidatedG)'!F398</f>
        <v>7</v>
      </c>
      <c r="G399" s="92">
        <v>1</v>
      </c>
      <c r="H399" s="92">
        <v>3</v>
      </c>
      <c r="I399" s="92">
        <v>7</v>
      </c>
      <c r="J399" s="93">
        <f t="shared" si="30"/>
        <v>0</v>
      </c>
      <c r="K399" s="93">
        <f t="shared" si="31"/>
        <v>0</v>
      </c>
      <c r="L399" s="93">
        <f t="shared" si="32"/>
        <v>0</v>
      </c>
      <c r="M399" s="13" t="str">
        <f t="shared" si="33"/>
        <v>✓</v>
      </c>
      <c r="N399" s="14"/>
      <c r="O399" s="90" t="str">
        <f t="shared" si="34"/>
        <v>PENCAKSILAT</v>
      </c>
    </row>
    <row r="400" spans="1:15" x14ac:dyDescent="0.25">
      <c r="A400" s="72" t="s">
        <v>1242</v>
      </c>
      <c r="B400" s="13">
        <v>2005</v>
      </c>
      <c r="C400" s="72" t="s">
        <v>4641</v>
      </c>
      <c r="D400" s="91">
        <f>'Compiled Medals (ConsolidatedG)'!D399</f>
        <v>0</v>
      </c>
      <c r="E400" s="91">
        <f>'Compiled Medals (ConsolidatedG)'!E399</f>
        <v>0</v>
      </c>
      <c r="F400" s="91">
        <f>'Compiled Medals (ConsolidatedG)'!F399</f>
        <v>2</v>
      </c>
      <c r="G400" s="92">
        <v>0</v>
      </c>
      <c r="H400" s="92">
        <v>0</v>
      </c>
      <c r="I400" s="92">
        <v>2</v>
      </c>
      <c r="J400" s="93">
        <f t="shared" si="30"/>
        <v>0</v>
      </c>
      <c r="K400" s="93">
        <f t="shared" si="31"/>
        <v>0</v>
      </c>
      <c r="L400" s="93">
        <f t="shared" si="32"/>
        <v>0</v>
      </c>
      <c r="M400" s="13" t="str">
        <f t="shared" si="33"/>
        <v>✓</v>
      </c>
      <c r="N400" s="14"/>
      <c r="O400" s="90" t="str">
        <f t="shared" si="34"/>
        <v>PETANQUE</v>
      </c>
    </row>
    <row r="401" spans="1:15" x14ac:dyDescent="0.25">
      <c r="A401" s="72" t="s">
        <v>1242</v>
      </c>
      <c r="B401" s="13">
        <v>2005</v>
      </c>
      <c r="C401" s="72" t="s">
        <v>1092</v>
      </c>
      <c r="D401" s="91">
        <f>'Compiled Medals (ConsolidatedG)'!D400</f>
        <v>0</v>
      </c>
      <c r="E401" s="91">
        <f>'Compiled Medals (ConsolidatedG)'!E400</f>
        <v>1</v>
      </c>
      <c r="F401" s="91">
        <f>'Compiled Medals (ConsolidatedG)'!F400</f>
        <v>1</v>
      </c>
      <c r="G401" s="92">
        <v>0</v>
      </c>
      <c r="H401" s="92">
        <v>1</v>
      </c>
      <c r="I401" s="92">
        <v>1</v>
      </c>
      <c r="J401" s="93">
        <f t="shared" si="30"/>
        <v>0</v>
      </c>
      <c r="K401" s="93">
        <f t="shared" si="31"/>
        <v>0</v>
      </c>
      <c r="L401" s="93">
        <f t="shared" si="32"/>
        <v>0</v>
      </c>
      <c r="M401" s="13" t="str">
        <f t="shared" si="33"/>
        <v>✓</v>
      </c>
      <c r="N401" s="14"/>
      <c r="O401" s="90" t="str">
        <f t="shared" si="34"/>
        <v>ROWING</v>
      </c>
    </row>
    <row r="402" spans="1:15" x14ac:dyDescent="0.25">
      <c r="A402" s="72" t="s">
        <v>1242</v>
      </c>
      <c r="B402" s="13">
        <v>2005</v>
      </c>
      <c r="C402" s="72" t="s">
        <v>130</v>
      </c>
      <c r="D402" s="91">
        <f>'Compiled Medals (ConsolidatedG)'!D401</f>
        <v>7</v>
      </c>
      <c r="E402" s="91">
        <f>'Compiled Medals (ConsolidatedG)'!E401</f>
        <v>3</v>
      </c>
      <c r="F402" s="91">
        <f>'Compiled Medals (ConsolidatedG)'!F401</f>
        <v>0</v>
      </c>
      <c r="G402" s="92">
        <v>7</v>
      </c>
      <c r="H402" s="92">
        <v>3</v>
      </c>
      <c r="I402" s="92">
        <v>0</v>
      </c>
      <c r="J402" s="93">
        <f t="shared" si="30"/>
        <v>0</v>
      </c>
      <c r="K402" s="93">
        <f t="shared" si="31"/>
        <v>0</v>
      </c>
      <c r="L402" s="93">
        <f t="shared" si="32"/>
        <v>0</v>
      </c>
      <c r="M402" s="13" t="str">
        <f t="shared" si="33"/>
        <v>✓</v>
      </c>
      <c r="N402" s="14"/>
      <c r="O402" s="90" t="str">
        <f t="shared" si="34"/>
        <v>SAILING</v>
      </c>
    </row>
    <row r="403" spans="1:15" x14ac:dyDescent="0.25">
      <c r="A403" s="72" t="s">
        <v>1242</v>
      </c>
      <c r="B403" s="13">
        <v>2005</v>
      </c>
      <c r="C403" s="72" t="s">
        <v>92</v>
      </c>
      <c r="D403" s="91">
        <f>'Compiled Medals (ConsolidatedG)'!D402</f>
        <v>3</v>
      </c>
      <c r="E403" s="91">
        <f>'Compiled Medals (ConsolidatedG)'!E402</f>
        <v>4</v>
      </c>
      <c r="F403" s="91">
        <f>'Compiled Medals (ConsolidatedG)'!F402</f>
        <v>5</v>
      </c>
      <c r="G403" s="92">
        <v>3</v>
      </c>
      <c r="H403" s="92">
        <v>4</v>
      </c>
      <c r="I403" s="92">
        <v>5</v>
      </c>
      <c r="J403" s="93">
        <f t="shared" si="30"/>
        <v>0</v>
      </c>
      <c r="K403" s="93">
        <f t="shared" si="31"/>
        <v>0</v>
      </c>
      <c r="L403" s="93">
        <f t="shared" si="32"/>
        <v>0</v>
      </c>
      <c r="M403" s="13" t="str">
        <f t="shared" si="33"/>
        <v>✓</v>
      </c>
      <c r="N403" s="14"/>
      <c r="O403" s="90" t="str">
        <f t="shared" si="34"/>
        <v>SHOOTING</v>
      </c>
    </row>
    <row r="404" spans="1:15" x14ac:dyDescent="0.25">
      <c r="A404" s="72" t="s">
        <v>1242</v>
      </c>
      <c r="B404" s="13">
        <v>2005</v>
      </c>
      <c r="C404" s="72" t="s">
        <v>25</v>
      </c>
      <c r="D404" s="91">
        <f>'Compiled Medals (ConsolidatedG)'!D403</f>
        <v>13</v>
      </c>
      <c r="E404" s="91">
        <f>'Compiled Medals (ConsolidatedG)'!E403</f>
        <v>9</v>
      </c>
      <c r="F404" s="91">
        <f>'Compiled Medals (ConsolidatedG)'!F403</f>
        <v>11</v>
      </c>
      <c r="G404" s="92">
        <v>13</v>
      </c>
      <c r="H404" s="92">
        <v>9</v>
      </c>
      <c r="I404" s="92">
        <v>11</v>
      </c>
      <c r="J404" s="93">
        <f t="shared" si="30"/>
        <v>0</v>
      </c>
      <c r="K404" s="93">
        <f t="shared" si="31"/>
        <v>0</v>
      </c>
      <c r="L404" s="93">
        <f t="shared" si="32"/>
        <v>0</v>
      </c>
      <c r="M404" s="13" t="str">
        <f t="shared" si="33"/>
        <v>✓</v>
      </c>
      <c r="N404" s="14"/>
      <c r="O404" s="90" t="str">
        <f t="shared" si="34"/>
        <v>SWIMMING</v>
      </c>
    </row>
    <row r="405" spans="1:15" x14ac:dyDescent="0.25">
      <c r="A405" s="72" t="s">
        <v>1242</v>
      </c>
      <c r="B405" s="13">
        <v>2005</v>
      </c>
      <c r="C405" s="72" t="s">
        <v>97</v>
      </c>
      <c r="D405" s="91">
        <f>'Compiled Medals (ConsolidatedG)'!D404</f>
        <v>6</v>
      </c>
      <c r="E405" s="91">
        <f>'Compiled Medals (ConsolidatedG)'!E404</f>
        <v>2</v>
      </c>
      <c r="F405" s="91">
        <f>'Compiled Medals (ConsolidatedG)'!F404</f>
        <v>2</v>
      </c>
      <c r="G405" s="92">
        <v>6</v>
      </c>
      <c r="H405" s="92">
        <v>2</v>
      </c>
      <c r="I405" s="92">
        <v>2</v>
      </c>
      <c r="J405" s="93">
        <f t="shared" si="30"/>
        <v>0</v>
      </c>
      <c r="K405" s="93">
        <f t="shared" si="31"/>
        <v>0</v>
      </c>
      <c r="L405" s="93">
        <f t="shared" si="32"/>
        <v>0</v>
      </c>
      <c r="M405" s="13" t="str">
        <f t="shared" si="33"/>
        <v>✓</v>
      </c>
      <c r="N405" s="14"/>
      <c r="O405" s="90" t="str">
        <f t="shared" si="34"/>
        <v>TABLETENNIS</v>
      </c>
    </row>
    <row r="406" spans="1:15" x14ac:dyDescent="0.25">
      <c r="A406" s="72" t="s">
        <v>1242</v>
      </c>
      <c r="B406" s="13">
        <v>2005</v>
      </c>
      <c r="C406" s="72" t="s">
        <v>4696</v>
      </c>
      <c r="D406" s="91">
        <f>'Compiled Medals (ConsolidatedG)'!D405</f>
        <v>1</v>
      </c>
      <c r="E406" s="91">
        <f>'Compiled Medals (ConsolidatedG)'!E405</f>
        <v>0</v>
      </c>
      <c r="F406" s="91">
        <f>'Compiled Medals (ConsolidatedG)'!F405</f>
        <v>1</v>
      </c>
      <c r="G406" s="92">
        <v>1</v>
      </c>
      <c r="H406" s="92">
        <v>0</v>
      </c>
      <c r="I406" s="92">
        <v>1</v>
      </c>
      <c r="J406" s="93">
        <f t="shared" si="30"/>
        <v>0</v>
      </c>
      <c r="K406" s="93">
        <f t="shared" si="31"/>
        <v>0</v>
      </c>
      <c r="L406" s="93">
        <f t="shared" si="32"/>
        <v>0</v>
      </c>
      <c r="M406" s="13" t="str">
        <f t="shared" si="33"/>
        <v>✓</v>
      </c>
      <c r="N406" s="14"/>
      <c r="O406" s="90" t="str">
        <f t="shared" si="34"/>
        <v>TRIATHLON</v>
      </c>
    </row>
    <row r="407" spans="1:15" x14ac:dyDescent="0.25">
      <c r="A407" s="72" t="s">
        <v>1242</v>
      </c>
      <c r="B407" s="13">
        <v>2005</v>
      </c>
      <c r="C407" s="72" t="s">
        <v>35</v>
      </c>
      <c r="D407" s="91">
        <f>'Compiled Medals (ConsolidatedG)'!D406</f>
        <v>1</v>
      </c>
      <c r="E407" s="91">
        <f>'Compiled Medals (ConsolidatedG)'!E406</f>
        <v>0</v>
      </c>
      <c r="F407" s="91">
        <f>'Compiled Medals (ConsolidatedG)'!F406</f>
        <v>0</v>
      </c>
      <c r="G407" s="92">
        <v>1</v>
      </c>
      <c r="H407" s="92">
        <v>0</v>
      </c>
      <c r="I407" s="92">
        <v>0</v>
      </c>
      <c r="J407" s="93">
        <f t="shared" si="30"/>
        <v>0</v>
      </c>
      <c r="K407" s="93">
        <f t="shared" si="31"/>
        <v>0</v>
      </c>
      <c r="L407" s="93">
        <f t="shared" si="32"/>
        <v>0</v>
      </c>
      <c r="M407" s="13" t="str">
        <f t="shared" si="33"/>
        <v>✓</v>
      </c>
      <c r="N407" s="14"/>
      <c r="O407" s="90" t="str">
        <f t="shared" si="34"/>
        <v>WATERPOLO</v>
      </c>
    </row>
    <row r="408" spans="1:15" x14ac:dyDescent="0.25">
      <c r="A408" s="72" t="s">
        <v>1242</v>
      </c>
      <c r="B408" s="13">
        <v>2005</v>
      </c>
      <c r="C408" s="72" t="s">
        <v>189</v>
      </c>
      <c r="D408" s="91">
        <f>'Compiled Medals (ConsolidatedG)'!D407</f>
        <v>1</v>
      </c>
      <c r="E408" s="91">
        <f>'Compiled Medals (ConsolidatedG)'!E407</f>
        <v>1</v>
      </c>
      <c r="F408" s="91">
        <f>'Compiled Medals (ConsolidatedG)'!F407</f>
        <v>2</v>
      </c>
      <c r="G408" s="92">
        <v>1</v>
      </c>
      <c r="H408" s="92">
        <v>1</v>
      </c>
      <c r="I408" s="92">
        <v>2</v>
      </c>
      <c r="J408" s="93">
        <f t="shared" si="30"/>
        <v>0</v>
      </c>
      <c r="K408" s="93">
        <f t="shared" si="31"/>
        <v>0</v>
      </c>
      <c r="L408" s="93">
        <f t="shared" si="32"/>
        <v>0</v>
      </c>
      <c r="M408" s="13" t="str">
        <f t="shared" si="33"/>
        <v>✓</v>
      </c>
      <c r="N408" s="14"/>
      <c r="O408" s="90" t="str">
        <f t="shared" si="34"/>
        <v>WUSHU</v>
      </c>
    </row>
    <row r="409" spans="1:15" x14ac:dyDescent="0.25">
      <c r="A409" s="72" t="s">
        <v>1242</v>
      </c>
      <c r="B409" s="13">
        <v>2007</v>
      </c>
      <c r="C409" s="72" t="s">
        <v>2429</v>
      </c>
      <c r="D409" s="91">
        <f>'Compiled Medals (ConsolidatedG)'!D408</f>
        <v>0</v>
      </c>
      <c r="E409" s="91">
        <f>'Compiled Medals (ConsolidatedG)'!E408</f>
        <v>0</v>
      </c>
      <c r="F409" s="91">
        <f>'Compiled Medals (ConsolidatedG)'!F408</f>
        <v>1</v>
      </c>
      <c r="G409" s="92">
        <v>0</v>
      </c>
      <c r="H409" s="92">
        <v>0</v>
      </c>
      <c r="I409" s="92">
        <v>1</v>
      </c>
      <c r="J409" s="93">
        <f t="shared" si="30"/>
        <v>0</v>
      </c>
      <c r="K409" s="93">
        <f t="shared" si="31"/>
        <v>0</v>
      </c>
      <c r="L409" s="93">
        <f t="shared" si="32"/>
        <v>0</v>
      </c>
      <c r="M409" s="13" t="str">
        <f t="shared" si="33"/>
        <v>✓</v>
      </c>
      <c r="N409" s="14"/>
      <c r="O409" s="90" t="str">
        <f t="shared" si="34"/>
        <v>ARCHERY</v>
      </c>
    </row>
    <row r="410" spans="1:15" x14ac:dyDescent="0.25">
      <c r="A410" s="72" t="s">
        <v>1242</v>
      </c>
      <c r="B410" s="13">
        <v>2007</v>
      </c>
      <c r="C410" s="72" t="s">
        <v>47</v>
      </c>
      <c r="D410" s="91">
        <f>'Compiled Medals (ConsolidatedG)'!D409</f>
        <v>1</v>
      </c>
      <c r="E410" s="91">
        <f>'Compiled Medals (ConsolidatedG)'!E409</f>
        <v>0</v>
      </c>
      <c r="F410" s="91">
        <f>'Compiled Medals (ConsolidatedG)'!F409</f>
        <v>1</v>
      </c>
      <c r="G410" s="92">
        <v>1</v>
      </c>
      <c r="H410" s="92">
        <v>0</v>
      </c>
      <c r="I410" s="92">
        <v>1</v>
      </c>
      <c r="J410" s="93">
        <f t="shared" si="30"/>
        <v>0</v>
      </c>
      <c r="K410" s="93">
        <f t="shared" si="31"/>
        <v>0</v>
      </c>
      <c r="L410" s="93">
        <f t="shared" si="32"/>
        <v>0</v>
      </c>
      <c r="M410" s="13" t="str">
        <f t="shared" si="33"/>
        <v>✓</v>
      </c>
      <c r="N410" s="14"/>
      <c r="O410" s="90" t="str">
        <f t="shared" si="34"/>
        <v>ATHLETICS</v>
      </c>
    </row>
    <row r="411" spans="1:15" x14ac:dyDescent="0.25">
      <c r="A411" s="72" t="s">
        <v>1242</v>
      </c>
      <c r="B411" s="13">
        <v>2007</v>
      </c>
      <c r="C411" s="72" t="s">
        <v>276</v>
      </c>
      <c r="D411" s="91">
        <f>'Compiled Medals (ConsolidatedG)'!D410</f>
        <v>0</v>
      </c>
      <c r="E411" s="91">
        <f>'Compiled Medals (ConsolidatedG)'!E410</f>
        <v>4</v>
      </c>
      <c r="F411" s="91">
        <f>'Compiled Medals (ConsolidatedG)'!F410</f>
        <v>2</v>
      </c>
      <c r="G411" s="92">
        <v>0</v>
      </c>
      <c r="H411" s="92">
        <v>4</v>
      </c>
      <c r="I411" s="92">
        <v>2</v>
      </c>
      <c r="J411" s="93">
        <f t="shared" si="30"/>
        <v>0</v>
      </c>
      <c r="K411" s="93">
        <f t="shared" si="31"/>
        <v>0</v>
      </c>
      <c r="L411" s="93">
        <f t="shared" si="32"/>
        <v>0</v>
      </c>
      <c r="M411" s="13" t="str">
        <f t="shared" si="33"/>
        <v>✓</v>
      </c>
      <c r="N411" s="14"/>
      <c r="O411" s="90" t="str">
        <f t="shared" si="34"/>
        <v>BADMINTON</v>
      </c>
    </row>
    <row r="412" spans="1:15" x14ac:dyDescent="0.25">
      <c r="A412" s="72" t="s">
        <v>1242</v>
      </c>
      <c r="B412" s="13">
        <v>2007</v>
      </c>
      <c r="C412" s="72" t="s">
        <v>236</v>
      </c>
      <c r="D412" s="91">
        <f>'Compiled Medals (ConsolidatedG)'!D411</f>
        <v>0</v>
      </c>
      <c r="E412" s="91">
        <f>'Compiled Medals (ConsolidatedG)'!E411</f>
        <v>1</v>
      </c>
      <c r="F412" s="91">
        <f>'Compiled Medals (ConsolidatedG)'!F411</f>
        <v>1</v>
      </c>
      <c r="G412" s="92">
        <v>0</v>
      </c>
      <c r="H412" s="92">
        <v>1</v>
      </c>
      <c r="I412" s="92">
        <v>1</v>
      </c>
      <c r="J412" s="93">
        <f t="shared" si="30"/>
        <v>0</v>
      </c>
      <c r="K412" s="93">
        <f t="shared" si="31"/>
        <v>0</v>
      </c>
      <c r="L412" s="93">
        <f t="shared" si="32"/>
        <v>0</v>
      </c>
      <c r="M412" s="13" t="str">
        <f t="shared" si="33"/>
        <v>✓</v>
      </c>
      <c r="N412" s="14"/>
      <c r="O412" s="90" t="str">
        <f t="shared" si="34"/>
        <v>BODYBUILDING</v>
      </c>
    </row>
    <row r="413" spans="1:15" x14ac:dyDescent="0.25">
      <c r="A413" s="72" t="s">
        <v>1242</v>
      </c>
      <c r="B413" s="13">
        <v>2007</v>
      </c>
      <c r="C413" s="72" t="s">
        <v>150</v>
      </c>
      <c r="D413" s="91">
        <f>'Compiled Medals (ConsolidatedG)'!D412</f>
        <v>3</v>
      </c>
      <c r="E413" s="91">
        <f>'Compiled Medals (ConsolidatedG)'!E412</f>
        <v>0</v>
      </c>
      <c r="F413" s="91">
        <f>'Compiled Medals (ConsolidatedG)'!F412</f>
        <v>1</v>
      </c>
      <c r="G413" s="92">
        <v>3</v>
      </c>
      <c r="H413" s="92">
        <v>0</v>
      </c>
      <c r="I413" s="92">
        <v>1</v>
      </c>
      <c r="J413" s="93">
        <f t="shared" si="30"/>
        <v>0</v>
      </c>
      <c r="K413" s="93">
        <f t="shared" si="31"/>
        <v>0</v>
      </c>
      <c r="L413" s="93">
        <f t="shared" si="32"/>
        <v>0</v>
      </c>
      <c r="M413" s="13" t="str">
        <f t="shared" si="33"/>
        <v>✓</v>
      </c>
      <c r="N413" s="14"/>
      <c r="O413" s="90" t="str">
        <f t="shared" si="34"/>
        <v>BOWLING</v>
      </c>
    </row>
    <row r="414" spans="1:15" x14ac:dyDescent="0.25">
      <c r="A414" s="72" t="s">
        <v>1242</v>
      </c>
      <c r="B414" s="13">
        <v>2007</v>
      </c>
      <c r="C414" s="72" t="s">
        <v>413</v>
      </c>
      <c r="D414" s="91">
        <f>'Compiled Medals (ConsolidatedG)'!D413</f>
        <v>0</v>
      </c>
      <c r="E414" s="91">
        <f>'Compiled Medals (ConsolidatedG)'!E413</f>
        <v>0</v>
      </c>
      <c r="F414" s="91">
        <f>'Compiled Medals (ConsolidatedG)'!F413</f>
        <v>2</v>
      </c>
      <c r="G414" s="92">
        <v>0</v>
      </c>
      <c r="H414" s="92">
        <v>0</v>
      </c>
      <c r="I414" s="92">
        <v>2</v>
      </c>
      <c r="J414" s="93">
        <f t="shared" si="30"/>
        <v>0</v>
      </c>
      <c r="K414" s="93">
        <f t="shared" si="31"/>
        <v>0</v>
      </c>
      <c r="L414" s="93">
        <f t="shared" si="32"/>
        <v>0</v>
      </c>
      <c r="M414" s="13" t="str">
        <f t="shared" si="33"/>
        <v>✓</v>
      </c>
      <c r="N414" s="14"/>
      <c r="O414" s="90" t="str">
        <f t="shared" si="34"/>
        <v>CANOEING</v>
      </c>
    </row>
    <row r="415" spans="1:15" x14ac:dyDescent="0.25">
      <c r="A415" s="72" t="s">
        <v>1242</v>
      </c>
      <c r="B415" s="13">
        <v>2007</v>
      </c>
      <c r="C415" s="72" t="s">
        <v>203</v>
      </c>
      <c r="D415" s="91">
        <f>'Compiled Medals (ConsolidatedG)'!D414</f>
        <v>0</v>
      </c>
      <c r="E415" s="91">
        <f>'Compiled Medals (ConsolidatedG)'!E414</f>
        <v>2</v>
      </c>
      <c r="F415" s="91">
        <f>'Compiled Medals (ConsolidatedG)'!F414</f>
        <v>2</v>
      </c>
      <c r="G415" s="92">
        <v>0</v>
      </c>
      <c r="H415" s="92">
        <v>2</v>
      </c>
      <c r="I415" s="92">
        <v>2</v>
      </c>
      <c r="J415" s="93">
        <f t="shared" si="30"/>
        <v>0</v>
      </c>
      <c r="K415" s="93">
        <f t="shared" si="31"/>
        <v>0</v>
      </c>
      <c r="L415" s="93">
        <f t="shared" si="32"/>
        <v>0</v>
      </c>
      <c r="M415" s="13" t="str">
        <f t="shared" si="33"/>
        <v>✓</v>
      </c>
      <c r="N415" s="14"/>
      <c r="O415" s="90" t="str">
        <f t="shared" si="34"/>
        <v>CUESPORTS</v>
      </c>
    </row>
    <row r="416" spans="1:15" x14ac:dyDescent="0.25">
      <c r="A416" s="72" t="s">
        <v>1242</v>
      </c>
      <c r="B416" s="13">
        <v>2007</v>
      </c>
      <c r="C416" s="72" t="s">
        <v>367</v>
      </c>
      <c r="D416" s="91">
        <f>'Compiled Medals (ConsolidatedG)'!D415</f>
        <v>1</v>
      </c>
      <c r="E416" s="91">
        <f>'Compiled Medals (ConsolidatedG)'!E415</f>
        <v>2</v>
      </c>
      <c r="F416" s="91">
        <f>'Compiled Medals (ConsolidatedG)'!F415</f>
        <v>5</v>
      </c>
      <c r="G416" s="92">
        <v>1</v>
      </c>
      <c r="H416" s="92">
        <v>2</v>
      </c>
      <c r="I416" s="92">
        <v>5</v>
      </c>
      <c r="J416" s="93">
        <f t="shared" si="30"/>
        <v>0</v>
      </c>
      <c r="K416" s="93">
        <f t="shared" si="31"/>
        <v>0</v>
      </c>
      <c r="L416" s="93">
        <f t="shared" si="32"/>
        <v>0</v>
      </c>
      <c r="M416" s="13" t="str">
        <f t="shared" si="33"/>
        <v>✓</v>
      </c>
      <c r="N416" s="14"/>
      <c r="O416" s="90" t="str">
        <f t="shared" si="34"/>
        <v>FENCING</v>
      </c>
    </row>
    <row r="417" spans="1:15" x14ac:dyDescent="0.25">
      <c r="A417" s="72" t="s">
        <v>1242</v>
      </c>
      <c r="B417" s="13">
        <v>2007</v>
      </c>
      <c r="C417" s="72" t="s">
        <v>615</v>
      </c>
      <c r="D417" s="91">
        <f>'Compiled Medals (ConsolidatedG)'!D416</f>
        <v>0</v>
      </c>
      <c r="E417" s="91">
        <f>'Compiled Medals (ConsolidatedG)'!E416</f>
        <v>0</v>
      </c>
      <c r="F417" s="91">
        <f>'Compiled Medals (ConsolidatedG)'!F416</f>
        <v>1</v>
      </c>
      <c r="G417" s="92">
        <v>0</v>
      </c>
      <c r="H417" s="92">
        <v>0</v>
      </c>
      <c r="I417" s="92">
        <v>1</v>
      </c>
      <c r="J417" s="93">
        <f t="shared" si="30"/>
        <v>0</v>
      </c>
      <c r="K417" s="93">
        <f t="shared" si="31"/>
        <v>0</v>
      </c>
      <c r="L417" s="93">
        <f t="shared" si="32"/>
        <v>0</v>
      </c>
      <c r="M417" s="13" t="str">
        <f t="shared" si="33"/>
        <v>✓</v>
      </c>
      <c r="N417" s="14"/>
      <c r="O417" s="90" t="str">
        <f t="shared" si="34"/>
        <v>FOOTBALL</v>
      </c>
    </row>
    <row r="418" spans="1:15" x14ac:dyDescent="0.25">
      <c r="A418" s="72" t="s">
        <v>1242</v>
      </c>
      <c r="B418" s="13">
        <v>2007</v>
      </c>
      <c r="C418" s="72" t="s">
        <v>546</v>
      </c>
      <c r="D418" s="91">
        <f>'Compiled Medals (ConsolidatedG)'!D417</f>
        <v>4</v>
      </c>
      <c r="E418" s="91">
        <f>'Compiled Medals (ConsolidatedG)'!E417</f>
        <v>3</v>
      </c>
      <c r="F418" s="91">
        <f>'Compiled Medals (ConsolidatedG)'!F417</f>
        <v>1</v>
      </c>
      <c r="G418" s="92">
        <v>4</v>
      </c>
      <c r="H418" s="92">
        <v>3</v>
      </c>
      <c r="I418" s="92">
        <v>1</v>
      </c>
      <c r="J418" s="93">
        <f t="shared" si="30"/>
        <v>0</v>
      </c>
      <c r="K418" s="93">
        <f t="shared" si="31"/>
        <v>0</v>
      </c>
      <c r="L418" s="93">
        <f t="shared" si="32"/>
        <v>0</v>
      </c>
      <c r="M418" s="13" t="str">
        <f t="shared" si="33"/>
        <v>✓</v>
      </c>
      <c r="N418" s="14"/>
      <c r="O418" s="90" t="str">
        <f t="shared" si="34"/>
        <v>GYMNASTICS</v>
      </c>
    </row>
    <row r="419" spans="1:15" x14ac:dyDescent="0.25">
      <c r="A419" s="72" t="s">
        <v>1242</v>
      </c>
      <c r="B419" s="13">
        <v>2007</v>
      </c>
      <c r="C419" s="72" t="s">
        <v>658</v>
      </c>
      <c r="D419" s="91">
        <f>'Compiled Medals (ConsolidatedG)'!D418</f>
        <v>0</v>
      </c>
      <c r="E419" s="91">
        <f>'Compiled Medals (ConsolidatedG)'!E418</f>
        <v>1</v>
      </c>
      <c r="F419" s="91">
        <f>'Compiled Medals (ConsolidatedG)'!F418</f>
        <v>0</v>
      </c>
      <c r="G419" s="92">
        <v>0</v>
      </c>
      <c r="H419" s="92">
        <v>1</v>
      </c>
      <c r="I419" s="92">
        <v>0</v>
      </c>
      <c r="J419" s="93">
        <f t="shared" si="30"/>
        <v>0</v>
      </c>
      <c r="K419" s="93">
        <f t="shared" si="31"/>
        <v>0</v>
      </c>
      <c r="L419" s="93">
        <f t="shared" si="32"/>
        <v>0</v>
      </c>
      <c r="M419" s="13" t="str">
        <f t="shared" si="33"/>
        <v>✓</v>
      </c>
      <c r="N419" s="14"/>
      <c r="O419" s="90" t="str">
        <f t="shared" si="34"/>
        <v>HOCKEY</v>
      </c>
    </row>
    <row r="420" spans="1:15" x14ac:dyDescent="0.25">
      <c r="A420" s="72" t="s">
        <v>1242</v>
      </c>
      <c r="B420" s="13">
        <v>2007</v>
      </c>
      <c r="C420" s="72" t="s">
        <v>717</v>
      </c>
      <c r="D420" s="91">
        <f>'Compiled Medals (ConsolidatedG)'!D419</f>
        <v>0</v>
      </c>
      <c r="E420" s="91">
        <f>'Compiled Medals (ConsolidatedG)'!E419</f>
        <v>1</v>
      </c>
      <c r="F420" s="91">
        <f>'Compiled Medals (ConsolidatedG)'!F419</f>
        <v>0</v>
      </c>
      <c r="G420" s="92">
        <v>0</v>
      </c>
      <c r="H420" s="92">
        <v>1</v>
      </c>
      <c r="I420" s="92">
        <v>0</v>
      </c>
      <c r="J420" s="93">
        <f t="shared" si="30"/>
        <v>0</v>
      </c>
      <c r="K420" s="93">
        <f t="shared" si="31"/>
        <v>0</v>
      </c>
      <c r="L420" s="93">
        <f t="shared" si="32"/>
        <v>0</v>
      </c>
      <c r="M420" s="13" t="str">
        <f t="shared" si="33"/>
        <v>✓</v>
      </c>
      <c r="N420" s="14"/>
      <c r="O420" s="90" t="str">
        <f t="shared" si="34"/>
        <v>JUDO</v>
      </c>
    </row>
    <row r="421" spans="1:15" x14ac:dyDescent="0.25">
      <c r="A421" s="72" t="s">
        <v>1242</v>
      </c>
      <c r="B421" s="13">
        <v>2007</v>
      </c>
      <c r="C421" s="72" t="s">
        <v>3132</v>
      </c>
      <c r="D421" s="91">
        <f>'Compiled Medals (ConsolidatedG)'!D420</f>
        <v>0</v>
      </c>
      <c r="E421" s="91">
        <f>'Compiled Medals (ConsolidatedG)'!E420</f>
        <v>0</v>
      </c>
      <c r="F421" s="91">
        <f>'Compiled Medals (ConsolidatedG)'!F420</f>
        <v>1</v>
      </c>
      <c r="G421" s="92">
        <v>0</v>
      </c>
      <c r="H421" s="92">
        <v>0</v>
      </c>
      <c r="I421" s="92">
        <v>1</v>
      </c>
      <c r="J421" s="93">
        <f t="shared" si="30"/>
        <v>0</v>
      </c>
      <c r="K421" s="93">
        <f t="shared" si="31"/>
        <v>0</v>
      </c>
      <c r="L421" s="93">
        <f t="shared" si="32"/>
        <v>0</v>
      </c>
      <c r="M421" s="13" t="str">
        <f t="shared" si="33"/>
        <v>✓</v>
      </c>
      <c r="N421" s="14"/>
      <c r="O421" s="90" t="str">
        <f t="shared" si="34"/>
        <v>KARATE</v>
      </c>
    </row>
    <row r="422" spans="1:15" x14ac:dyDescent="0.25">
      <c r="A422" s="72" t="s">
        <v>1242</v>
      </c>
      <c r="B422" s="13">
        <v>2007</v>
      </c>
      <c r="C422" s="72" t="s">
        <v>4093</v>
      </c>
      <c r="D422" s="91">
        <f>'Compiled Medals (ConsolidatedG)'!D421</f>
        <v>0</v>
      </c>
      <c r="E422" s="91">
        <f>'Compiled Medals (ConsolidatedG)'!E421</f>
        <v>1</v>
      </c>
      <c r="F422" s="91">
        <f>'Compiled Medals (ConsolidatedG)'!F421</f>
        <v>0</v>
      </c>
      <c r="G422" s="92">
        <v>0</v>
      </c>
      <c r="H422" s="92">
        <v>1</v>
      </c>
      <c r="I422" s="92">
        <v>0</v>
      </c>
      <c r="J422" s="93">
        <f t="shared" si="30"/>
        <v>0</v>
      </c>
      <c r="K422" s="93">
        <f t="shared" si="31"/>
        <v>0</v>
      </c>
      <c r="L422" s="93">
        <f t="shared" si="32"/>
        <v>0</v>
      </c>
      <c r="M422" s="13" t="str">
        <f t="shared" si="33"/>
        <v>✓</v>
      </c>
      <c r="N422" s="14"/>
      <c r="O422" s="90" t="str">
        <f t="shared" si="34"/>
        <v>LAWNBOWLS</v>
      </c>
    </row>
    <row r="423" spans="1:15" x14ac:dyDescent="0.25">
      <c r="A423" s="72" t="s">
        <v>1242</v>
      </c>
      <c r="B423" s="13">
        <v>2007</v>
      </c>
      <c r="C423" s="72" t="s">
        <v>4798</v>
      </c>
      <c r="D423" s="91">
        <f>'Compiled Medals (ConsolidatedG)'!D422</f>
        <v>0</v>
      </c>
      <c r="E423" s="91">
        <f>'Compiled Medals (ConsolidatedG)'!E422</f>
        <v>0</v>
      </c>
      <c r="F423" s="91">
        <f>'Compiled Medals (ConsolidatedG)'!F422</f>
        <v>3</v>
      </c>
      <c r="G423" s="92">
        <v>0</v>
      </c>
      <c r="H423" s="92">
        <v>0</v>
      </c>
      <c r="I423" s="92">
        <v>3</v>
      </c>
      <c r="J423" s="93">
        <f t="shared" si="30"/>
        <v>0</v>
      </c>
      <c r="K423" s="93">
        <f t="shared" si="31"/>
        <v>0</v>
      </c>
      <c r="L423" s="93">
        <f t="shared" si="32"/>
        <v>0</v>
      </c>
      <c r="M423" s="13" t="str">
        <f t="shared" si="33"/>
        <v>✓</v>
      </c>
      <c r="N423" s="14"/>
      <c r="O423" s="90" t="str">
        <f t="shared" si="34"/>
        <v>MUAYTHAI</v>
      </c>
    </row>
    <row r="424" spans="1:15" x14ac:dyDescent="0.25">
      <c r="A424" s="72" t="s">
        <v>1242</v>
      </c>
      <c r="B424" s="13">
        <v>2007</v>
      </c>
      <c r="C424" s="72" t="s">
        <v>430</v>
      </c>
      <c r="D424" s="91">
        <f>'Compiled Medals (ConsolidatedG)'!D423</f>
        <v>1</v>
      </c>
      <c r="E424" s="91">
        <f>'Compiled Medals (ConsolidatedG)'!E423</f>
        <v>0</v>
      </c>
      <c r="F424" s="91">
        <f>'Compiled Medals (ConsolidatedG)'!F423</f>
        <v>1</v>
      </c>
      <c r="G424" s="92">
        <v>1</v>
      </c>
      <c r="H424" s="92">
        <v>0</v>
      </c>
      <c r="I424" s="92">
        <v>1</v>
      </c>
      <c r="J424" s="93">
        <f t="shared" si="30"/>
        <v>0</v>
      </c>
      <c r="K424" s="93">
        <f t="shared" si="31"/>
        <v>0</v>
      </c>
      <c r="L424" s="93">
        <f t="shared" si="32"/>
        <v>0</v>
      </c>
      <c r="M424" s="13" t="str">
        <f t="shared" si="33"/>
        <v>✓</v>
      </c>
      <c r="N424" s="14"/>
      <c r="O424" s="90" t="str">
        <f t="shared" si="34"/>
        <v>PENCAKSILAT</v>
      </c>
    </row>
    <row r="425" spans="1:15" x14ac:dyDescent="0.25">
      <c r="A425" s="72" t="s">
        <v>1242</v>
      </c>
      <c r="B425" s="13">
        <v>2007</v>
      </c>
      <c r="C425" s="72" t="s">
        <v>4641</v>
      </c>
      <c r="D425" s="91">
        <f>'Compiled Medals (ConsolidatedG)'!D424</f>
        <v>0</v>
      </c>
      <c r="E425" s="91">
        <f>'Compiled Medals (ConsolidatedG)'!E424</f>
        <v>0</v>
      </c>
      <c r="F425" s="91">
        <f>'Compiled Medals (ConsolidatedG)'!F424</f>
        <v>1</v>
      </c>
      <c r="G425" s="92">
        <v>0</v>
      </c>
      <c r="H425" s="92">
        <v>0</v>
      </c>
      <c r="I425" s="92">
        <v>1</v>
      </c>
      <c r="J425" s="93">
        <f t="shared" si="30"/>
        <v>0</v>
      </c>
      <c r="K425" s="93">
        <f t="shared" si="31"/>
        <v>0</v>
      </c>
      <c r="L425" s="93">
        <f t="shared" si="32"/>
        <v>0</v>
      </c>
      <c r="M425" s="13" t="str">
        <f t="shared" si="33"/>
        <v>✓</v>
      </c>
      <c r="N425" s="14"/>
      <c r="O425" s="90" t="str">
        <f t="shared" si="34"/>
        <v>PETANQUE</v>
      </c>
    </row>
    <row r="426" spans="1:15" x14ac:dyDescent="0.25">
      <c r="A426" s="72" t="s">
        <v>1242</v>
      </c>
      <c r="B426" s="13">
        <v>2007</v>
      </c>
      <c r="C426" s="72" t="s">
        <v>4813</v>
      </c>
      <c r="D426" s="91">
        <f>'Compiled Medals (ConsolidatedG)'!D425</f>
        <v>0</v>
      </c>
      <c r="E426" s="91">
        <f>'Compiled Medals (ConsolidatedG)'!E425</f>
        <v>1</v>
      </c>
      <c r="F426" s="91">
        <f>'Compiled Medals (ConsolidatedG)'!F425</f>
        <v>0</v>
      </c>
      <c r="G426" s="92">
        <v>0</v>
      </c>
      <c r="H426" s="92">
        <v>1</v>
      </c>
      <c r="I426" s="92">
        <v>0</v>
      </c>
      <c r="J426" s="93">
        <f t="shared" si="30"/>
        <v>0</v>
      </c>
      <c r="K426" s="93">
        <f t="shared" si="31"/>
        <v>0</v>
      </c>
      <c r="L426" s="93">
        <f t="shared" si="32"/>
        <v>0</v>
      </c>
      <c r="M426" s="13" t="str">
        <f t="shared" si="33"/>
        <v>✓</v>
      </c>
      <c r="N426" s="14"/>
      <c r="O426" s="90" t="str">
        <f t="shared" si="34"/>
        <v>POLO</v>
      </c>
    </row>
    <row r="427" spans="1:15" x14ac:dyDescent="0.25">
      <c r="A427" s="72" t="s">
        <v>1242</v>
      </c>
      <c r="B427" s="13">
        <v>2007</v>
      </c>
      <c r="C427" s="72" t="s">
        <v>1092</v>
      </c>
      <c r="D427" s="91">
        <f>'Compiled Medals (ConsolidatedG)'!D426</f>
        <v>0</v>
      </c>
      <c r="E427" s="91">
        <f>'Compiled Medals (ConsolidatedG)'!E426</f>
        <v>0</v>
      </c>
      <c r="F427" s="91">
        <f>'Compiled Medals (ConsolidatedG)'!F426</f>
        <v>1</v>
      </c>
      <c r="G427" s="92">
        <v>0</v>
      </c>
      <c r="H427" s="92">
        <v>0</v>
      </c>
      <c r="I427" s="92">
        <v>1</v>
      </c>
      <c r="J427" s="93">
        <f t="shared" si="30"/>
        <v>0</v>
      </c>
      <c r="K427" s="93">
        <f t="shared" si="31"/>
        <v>0</v>
      </c>
      <c r="L427" s="93">
        <f t="shared" si="32"/>
        <v>0</v>
      </c>
      <c r="M427" s="13" t="str">
        <f t="shared" si="33"/>
        <v>✓</v>
      </c>
      <c r="N427" s="14"/>
      <c r="O427" s="90" t="str">
        <f t="shared" si="34"/>
        <v>ROWING</v>
      </c>
    </row>
    <row r="428" spans="1:15" x14ac:dyDescent="0.25">
      <c r="A428" s="72" t="s">
        <v>1242</v>
      </c>
      <c r="B428" s="13">
        <v>2007</v>
      </c>
      <c r="C428" s="72" t="s">
        <v>2357</v>
      </c>
      <c r="D428" s="91">
        <f>'Compiled Medals (ConsolidatedG)'!D427</f>
        <v>0</v>
      </c>
      <c r="E428" s="91">
        <f>'Compiled Medals (ConsolidatedG)'!E427</f>
        <v>1</v>
      </c>
      <c r="F428" s="91">
        <f>'Compiled Medals (ConsolidatedG)'!F427</f>
        <v>1</v>
      </c>
      <c r="G428" s="92">
        <v>0</v>
      </c>
      <c r="H428" s="92">
        <v>1</v>
      </c>
      <c r="I428" s="92">
        <v>1</v>
      </c>
      <c r="J428" s="93">
        <f t="shared" si="30"/>
        <v>0</v>
      </c>
      <c r="K428" s="93">
        <f t="shared" si="31"/>
        <v>0</v>
      </c>
      <c r="L428" s="93">
        <f t="shared" si="32"/>
        <v>0</v>
      </c>
      <c r="M428" s="13" t="str">
        <f t="shared" si="33"/>
        <v>✓</v>
      </c>
      <c r="N428" s="14"/>
      <c r="O428" s="90" t="str">
        <f t="shared" si="34"/>
        <v>RUGBY</v>
      </c>
    </row>
    <row r="429" spans="1:15" x14ac:dyDescent="0.25">
      <c r="A429" s="72" t="s">
        <v>1242</v>
      </c>
      <c r="B429" s="13">
        <v>2007</v>
      </c>
      <c r="C429" s="72" t="s">
        <v>130</v>
      </c>
      <c r="D429" s="91">
        <f>'Compiled Medals (ConsolidatedG)'!D428</f>
        <v>4</v>
      </c>
      <c r="E429" s="91">
        <f>'Compiled Medals (ConsolidatedG)'!E428</f>
        <v>6</v>
      </c>
      <c r="F429" s="91">
        <f>'Compiled Medals (ConsolidatedG)'!F428</f>
        <v>3</v>
      </c>
      <c r="G429" s="92">
        <v>4</v>
      </c>
      <c r="H429" s="92">
        <v>6</v>
      </c>
      <c r="I429" s="92">
        <v>3</v>
      </c>
      <c r="J429" s="93">
        <f t="shared" si="30"/>
        <v>0</v>
      </c>
      <c r="K429" s="93">
        <f t="shared" si="31"/>
        <v>0</v>
      </c>
      <c r="L429" s="93">
        <f t="shared" si="32"/>
        <v>0</v>
      </c>
      <c r="M429" s="13" t="str">
        <f t="shared" si="33"/>
        <v>✓</v>
      </c>
      <c r="N429" s="14"/>
      <c r="O429" s="90" t="str">
        <f t="shared" si="34"/>
        <v>SAILING</v>
      </c>
    </row>
    <row r="430" spans="1:15" x14ac:dyDescent="0.25">
      <c r="A430" s="72" t="s">
        <v>1242</v>
      </c>
      <c r="B430" s="13">
        <v>2007</v>
      </c>
      <c r="C430" s="72" t="s">
        <v>92</v>
      </c>
      <c r="D430" s="91">
        <f>'Compiled Medals (ConsolidatedG)'!D429</f>
        <v>8</v>
      </c>
      <c r="E430" s="91">
        <f>'Compiled Medals (ConsolidatedG)'!E429</f>
        <v>6</v>
      </c>
      <c r="F430" s="91">
        <f>'Compiled Medals (ConsolidatedG)'!F429</f>
        <v>6</v>
      </c>
      <c r="G430" s="92">
        <v>8</v>
      </c>
      <c r="H430" s="92">
        <v>6</v>
      </c>
      <c r="I430" s="92">
        <v>6</v>
      </c>
      <c r="J430" s="93">
        <f t="shared" si="30"/>
        <v>0</v>
      </c>
      <c r="K430" s="93">
        <f t="shared" si="31"/>
        <v>0</v>
      </c>
      <c r="L430" s="93">
        <f t="shared" si="32"/>
        <v>0</v>
      </c>
      <c r="M430" s="13" t="str">
        <f t="shared" si="33"/>
        <v>✓</v>
      </c>
      <c r="N430" s="14"/>
      <c r="O430" s="90" t="str">
        <f t="shared" si="34"/>
        <v>SHOOTING</v>
      </c>
    </row>
    <row r="431" spans="1:15" x14ac:dyDescent="0.25">
      <c r="A431" s="72" t="s">
        <v>1242</v>
      </c>
      <c r="B431" s="13">
        <v>2007</v>
      </c>
      <c r="C431" s="72" t="s">
        <v>2559</v>
      </c>
      <c r="D431" s="91">
        <f>'Compiled Medals (ConsolidatedG)'!D430</f>
        <v>0</v>
      </c>
      <c r="E431" s="91">
        <f>'Compiled Medals (ConsolidatedG)'!E430</f>
        <v>1</v>
      </c>
      <c r="F431" s="91">
        <f>'Compiled Medals (ConsolidatedG)'!F430</f>
        <v>1</v>
      </c>
      <c r="G431" s="92">
        <v>0</v>
      </c>
      <c r="H431" s="92">
        <v>1</v>
      </c>
      <c r="I431" s="92">
        <v>1</v>
      </c>
      <c r="J431" s="93">
        <f t="shared" si="30"/>
        <v>0</v>
      </c>
      <c r="K431" s="93">
        <f t="shared" si="31"/>
        <v>0</v>
      </c>
      <c r="L431" s="93">
        <f t="shared" si="32"/>
        <v>0</v>
      </c>
      <c r="M431" s="13" t="str">
        <f t="shared" si="33"/>
        <v>✓</v>
      </c>
      <c r="N431" s="14"/>
      <c r="O431" s="90" t="str">
        <f t="shared" si="34"/>
        <v>SOFTBALL</v>
      </c>
    </row>
    <row r="432" spans="1:15" x14ac:dyDescent="0.25">
      <c r="A432" s="72" t="s">
        <v>1242</v>
      </c>
      <c r="B432" s="13">
        <v>2007</v>
      </c>
      <c r="C432" s="72" t="s">
        <v>25</v>
      </c>
      <c r="D432" s="91">
        <f>'Compiled Medals (ConsolidatedG)'!D431</f>
        <v>11</v>
      </c>
      <c r="E432" s="91">
        <f>'Compiled Medals (ConsolidatedG)'!E431</f>
        <v>9</v>
      </c>
      <c r="F432" s="91">
        <f>'Compiled Medals (ConsolidatedG)'!F431</f>
        <v>6</v>
      </c>
      <c r="G432" s="92">
        <v>11</v>
      </c>
      <c r="H432" s="92">
        <v>9</v>
      </c>
      <c r="I432" s="92">
        <v>6</v>
      </c>
      <c r="J432" s="93">
        <f t="shared" si="30"/>
        <v>0</v>
      </c>
      <c r="K432" s="93">
        <f t="shared" si="31"/>
        <v>0</v>
      </c>
      <c r="L432" s="93">
        <f t="shared" si="32"/>
        <v>0</v>
      </c>
      <c r="M432" s="13" t="str">
        <f t="shared" si="33"/>
        <v>✓</v>
      </c>
      <c r="N432" s="14"/>
      <c r="O432" s="90" t="str">
        <f t="shared" si="34"/>
        <v>SWIMMING</v>
      </c>
    </row>
    <row r="433" spans="1:15" x14ac:dyDescent="0.25">
      <c r="A433" s="72" t="s">
        <v>1242</v>
      </c>
      <c r="B433" s="13">
        <v>2007</v>
      </c>
      <c r="C433" s="72" t="s">
        <v>97</v>
      </c>
      <c r="D433" s="91">
        <f>'Compiled Medals (ConsolidatedG)'!D432</f>
        <v>7</v>
      </c>
      <c r="E433" s="91">
        <f>'Compiled Medals (ConsolidatedG)'!E432</f>
        <v>2</v>
      </c>
      <c r="F433" s="91">
        <f>'Compiled Medals (ConsolidatedG)'!F432</f>
        <v>0</v>
      </c>
      <c r="G433" s="92">
        <v>7</v>
      </c>
      <c r="H433" s="92">
        <v>2</v>
      </c>
      <c r="I433" s="92">
        <v>0</v>
      </c>
      <c r="J433" s="93">
        <f t="shared" si="30"/>
        <v>0</v>
      </c>
      <c r="K433" s="93">
        <f t="shared" si="31"/>
        <v>0</v>
      </c>
      <c r="L433" s="93">
        <f t="shared" si="32"/>
        <v>0</v>
      </c>
      <c r="M433" s="13" t="str">
        <f t="shared" si="33"/>
        <v>✓</v>
      </c>
      <c r="N433" s="14"/>
      <c r="O433" s="90" t="str">
        <f t="shared" si="34"/>
        <v>TABLETENNIS</v>
      </c>
    </row>
    <row r="434" spans="1:15" x14ac:dyDescent="0.25">
      <c r="A434" s="72" t="s">
        <v>1242</v>
      </c>
      <c r="B434" s="13">
        <v>2007</v>
      </c>
      <c r="C434" s="72" t="s">
        <v>4696</v>
      </c>
      <c r="D434" s="91">
        <f>'Compiled Medals (ConsolidatedG)'!D433</f>
        <v>1</v>
      </c>
      <c r="E434" s="91">
        <f>'Compiled Medals (ConsolidatedG)'!E433</f>
        <v>0</v>
      </c>
      <c r="F434" s="91">
        <f>'Compiled Medals (ConsolidatedG)'!F433</f>
        <v>0</v>
      </c>
      <c r="G434" s="92">
        <v>1</v>
      </c>
      <c r="H434" s="92">
        <v>0</v>
      </c>
      <c r="I434" s="92">
        <v>0</v>
      </c>
      <c r="J434" s="93">
        <f t="shared" si="30"/>
        <v>0</v>
      </c>
      <c r="K434" s="93">
        <f t="shared" si="31"/>
        <v>0</v>
      </c>
      <c r="L434" s="93">
        <f t="shared" si="32"/>
        <v>0</v>
      </c>
      <c r="M434" s="13" t="str">
        <f t="shared" si="33"/>
        <v>✓</v>
      </c>
      <c r="N434" s="14"/>
      <c r="O434" s="90" t="str">
        <f t="shared" si="34"/>
        <v>TRIATHLON</v>
      </c>
    </row>
    <row r="435" spans="1:15" x14ac:dyDescent="0.25">
      <c r="A435" s="72" t="s">
        <v>1242</v>
      </c>
      <c r="B435" s="13">
        <v>2007</v>
      </c>
      <c r="C435" s="72" t="s">
        <v>35</v>
      </c>
      <c r="D435" s="91">
        <f>'Compiled Medals (ConsolidatedG)'!D434</f>
        <v>1</v>
      </c>
      <c r="E435" s="91">
        <f>'Compiled Medals (ConsolidatedG)'!E434</f>
        <v>0</v>
      </c>
      <c r="F435" s="91">
        <f>'Compiled Medals (ConsolidatedG)'!F434</f>
        <v>0</v>
      </c>
      <c r="G435" s="92">
        <v>1</v>
      </c>
      <c r="H435" s="92">
        <v>0</v>
      </c>
      <c r="I435" s="92">
        <v>0</v>
      </c>
      <c r="J435" s="93">
        <f t="shared" si="30"/>
        <v>0</v>
      </c>
      <c r="K435" s="93">
        <f t="shared" si="31"/>
        <v>0</v>
      </c>
      <c r="L435" s="93">
        <f t="shared" si="32"/>
        <v>0</v>
      </c>
      <c r="M435" s="13" t="str">
        <f t="shared" si="33"/>
        <v>✓</v>
      </c>
      <c r="N435" s="14"/>
      <c r="O435" s="90" t="str">
        <f t="shared" si="34"/>
        <v>WATERPOLO</v>
      </c>
    </row>
    <row r="436" spans="1:15" x14ac:dyDescent="0.25">
      <c r="A436" s="72" t="s">
        <v>1242</v>
      </c>
      <c r="B436" s="13">
        <v>2007</v>
      </c>
      <c r="C436" s="72" t="s">
        <v>189</v>
      </c>
      <c r="D436" s="91">
        <f>'Compiled Medals (ConsolidatedG)'!D435</f>
        <v>1</v>
      </c>
      <c r="E436" s="91">
        <f>'Compiled Medals (ConsolidatedG)'!E435</f>
        <v>2</v>
      </c>
      <c r="F436" s="91">
        <f>'Compiled Medals (ConsolidatedG)'!F435</f>
        <v>0</v>
      </c>
      <c r="G436" s="92">
        <v>1</v>
      </c>
      <c r="H436" s="92">
        <v>2</v>
      </c>
      <c r="I436" s="92">
        <v>0</v>
      </c>
      <c r="J436" s="93">
        <f t="shared" si="30"/>
        <v>0</v>
      </c>
      <c r="K436" s="93">
        <f t="shared" si="31"/>
        <v>0</v>
      </c>
      <c r="L436" s="93">
        <f t="shared" si="32"/>
        <v>0</v>
      </c>
      <c r="M436" s="13" t="str">
        <f t="shared" si="33"/>
        <v>✓</v>
      </c>
      <c r="N436" s="14"/>
      <c r="O436" s="90" t="str">
        <f t="shared" si="34"/>
        <v>WUSHU</v>
      </c>
    </row>
    <row r="437" spans="1:15" x14ac:dyDescent="0.25">
      <c r="A437" s="72" t="s">
        <v>1242</v>
      </c>
      <c r="B437" s="13">
        <v>2009</v>
      </c>
      <c r="C437" s="72" t="s">
        <v>2429</v>
      </c>
      <c r="D437" s="91">
        <f>'Compiled Medals (ConsolidatedG)'!D436</f>
        <v>0</v>
      </c>
      <c r="E437" s="91">
        <f>'Compiled Medals (ConsolidatedG)'!E436</f>
        <v>2</v>
      </c>
      <c r="F437" s="91">
        <f>'Compiled Medals (ConsolidatedG)'!F436</f>
        <v>0</v>
      </c>
      <c r="G437" s="92">
        <v>0</v>
      </c>
      <c r="H437" s="92">
        <v>2</v>
      </c>
      <c r="I437" s="92">
        <v>0</v>
      </c>
      <c r="J437" s="93">
        <f t="shared" si="30"/>
        <v>0</v>
      </c>
      <c r="K437" s="93">
        <f t="shared" si="31"/>
        <v>0</v>
      </c>
      <c r="L437" s="93">
        <f t="shared" si="32"/>
        <v>0</v>
      </c>
      <c r="M437" s="13" t="str">
        <f t="shared" si="33"/>
        <v>✓</v>
      </c>
      <c r="N437" s="14"/>
      <c r="O437" s="90" t="str">
        <f t="shared" si="34"/>
        <v>ARCHERY</v>
      </c>
    </row>
    <row r="438" spans="1:15" x14ac:dyDescent="0.25">
      <c r="A438" s="72" t="s">
        <v>1242</v>
      </c>
      <c r="B438" s="13">
        <v>2009</v>
      </c>
      <c r="C438" s="72" t="s">
        <v>47</v>
      </c>
      <c r="D438" s="91">
        <f>'Compiled Medals (ConsolidatedG)'!D437</f>
        <v>2</v>
      </c>
      <c r="E438" s="91">
        <f>'Compiled Medals (ConsolidatedG)'!E437</f>
        <v>1</v>
      </c>
      <c r="F438" s="91">
        <f>'Compiled Medals (ConsolidatedG)'!F437</f>
        <v>0</v>
      </c>
      <c r="G438" s="92">
        <v>2</v>
      </c>
      <c r="H438" s="92">
        <v>1</v>
      </c>
      <c r="I438" s="92">
        <v>0</v>
      </c>
      <c r="J438" s="93">
        <f t="shared" si="30"/>
        <v>0</v>
      </c>
      <c r="K438" s="93">
        <f t="shared" si="31"/>
        <v>0</v>
      </c>
      <c r="L438" s="93">
        <f t="shared" si="32"/>
        <v>0</v>
      </c>
      <c r="M438" s="13" t="str">
        <f t="shared" si="33"/>
        <v>✓</v>
      </c>
      <c r="N438" s="14"/>
      <c r="O438" s="90" t="str">
        <f t="shared" si="34"/>
        <v>ATHLETICS</v>
      </c>
    </row>
    <row r="439" spans="1:15" x14ac:dyDescent="0.25">
      <c r="A439" s="72" t="s">
        <v>1242</v>
      </c>
      <c r="B439" s="13">
        <v>2009</v>
      </c>
      <c r="C439" s="72" t="s">
        <v>276</v>
      </c>
      <c r="D439" s="91">
        <f>'Compiled Medals (ConsolidatedG)'!D438</f>
        <v>0</v>
      </c>
      <c r="E439" s="91">
        <f>'Compiled Medals (ConsolidatedG)'!E438</f>
        <v>1</v>
      </c>
      <c r="F439" s="91">
        <f>'Compiled Medals (ConsolidatedG)'!F438</f>
        <v>2</v>
      </c>
      <c r="G439" s="92">
        <v>0</v>
      </c>
      <c r="H439" s="92">
        <v>1</v>
      </c>
      <c r="I439" s="92">
        <v>2</v>
      </c>
      <c r="J439" s="93">
        <f t="shared" si="30"/>
        <v>0</v>
      </c>
      <c r="K439" s="93">
        <f t="shared" si="31"/>
        <v>0</v>
      </c>
      <c r="L439" s="93">
        <f t="shared" si="32"/>
        <v>0</v>
      </c>
      <c r="M439" s="13" t="str">
        <f t="shared" si="33"/>
        <v>✓</v>
      </c>
      <c r="N439" s="14"/>
      <c r="O439" s="90" t="str">
        <f t="shared" si="34"/>
        <v>BADMINTON</v>
      </c>
    </row>
    <row r="440" spans="1:15" x14ac:dyDescent="0.25">
      <c r="A440" s="72" t="s">
        <v>1242</v>
      </c>
      <c r="B440" s="13">
        <v>2009</v>
      </c>
      <c r="C440" s="72" t="s">
        <v>74</v>
      </c>
      <c r="D440" s="91">
        <f>'Compiled Medals (ConsolidatedG)'!D439</f>
        <v>0</v>
      </c>
      <c r="E440" s="91">
        <f>'Compiled Medals (ConsolidatedG)'!E439</f>
        <v>0</v>
      </c>
      <c r="F440" s="91">
        <f>'Compiled Medals (ConsolidatedG)'!F439</f>
        <v>1</v>
      </c>
      <c r="G440" s="92">
        <v>0</v>
      </c>
      <c r="H440" s="92">
        <v>0</v>
      </c>
      <c r="I440" s="92">
        <v>1</v>
      </c>
      <c r="J440" s="93">
        <f t="shared" si="30"/>
        <v>0</v>
      </c>
      <c r="K440" s="93">
        <f t="shared" si="31"/>
        <v>0</v>
      </c>
      <c r="L440" s="93">
        <f t="shared" si="32"/>
        <v>0</v>
      </c>
      <c r="M440" s="13" t="str">
        <f t="shared" si="33"/>
        <v>✓</v>
      </c>
      <c r="N440" s="14"/>
      <c r="O440" s="90" t="str">
        <f t="shared" si="34"/>
        <v>BOXING</v>
      </c>
    </row>
    <row r="441" spans="1:15" x14ac:dyDescent="0.25">
      <c r="A441" s="72" t="s">
        <v>1242</v>
      </c>
      <c r="B441" s="13">
        <v>2009</v>
      </c>
      <c r="C441" s="72" t="s">
        <v>203</v>
      </c>
      <c r="D441" s="91">
        <f>'Compiled Medals (ConsolidatedG)'!D440</f>
        <v>2</v>
      </c>
      <c r="E441" s="91">
        <f>'Compiled Medals (ConsolidatedG)'!E440</f>
        <v>1</v>
      </c>
      <c r="F441" s="91">
        <f>'Compiled Medals (ConsolidatedG)'!F440</f>
        <v>2</v>
      </c>
      <c r="G441" s="92">
        <v>2</v>
      </c>
      <c r="H441" s="92">
        <v>1</v>
      </c>
      <c r="I441" s="92">
        <v>2</v>
      </c>
      <c r="J441" s="93">
        <f t="shared" si="30"/>
        <v>0</v>
      </c>
      <c r="K441" s="93">
        <f t="shared" si="31"/>
        <v>0</v>
      </c>
      <c r="L441" s="93">
        <f t="shared" si="32"/>
        <v>0</v>
      </c>
      <c r="M441" s="13" t="str">
        <f t="shared" si="33"/>
        <v>✓</v>
      </c>
      <c r="N441" s="14"/>
      <c r="O441" s="90" t="str">
        <f t="shared" si="34"/>
        <v>CUESPORTS</v>
      </c>
    </row>
    <row r="442" spans="1:15" x14ac:dyDescent="0.25">
      <c r="A442" s="72" t="s">
        <v>1242</v>
      </c>
      <c r="B442" s="13">
        <v>2009</v>
      </c>
      <c r="C442" s="72" t="s">
        <v>706</v>
      </c>
      <c r="D442" s="91">
        <f>'Compiled Medals (ConsolidatedG)'!D441</f>
        <v>0</v>
      </c>
      <c r="E442" s="91">
        <f>'Compiled Medals (ConsolidatedG)'!E441</f>
        <v>0</v>
      </c>
      <c r="F442" s="91">
        <f>'Compiled Medals (ConsolidatedG)'!F441</f>
        <v>1</v>
      </c>
      <c r="G442" s="92">
        <v>0</v>
      </c>
      <c r="H442" s="92">
        <v>0</v>
      </c>
      <c r="I442" s="92">
        <v>1</v>
      </c>
      <c r="J442" s="93">
        <f t="shared" si="30"/>
        <v>0</v>
      </c>
      <c r="K442" s="93">
        <f t="shared" si="31"/>
        <v>0</v>
      </c>
      <c r="L442" s="93">
        <f t="shared" si="32"/>
        <v>0</v>
      </c>
      <c r="M442" s="13" t="str">
        <f t="shared" si="33"/>
        <v>✓</v>
      </c>
      <c r="N442" s="14"/>
      <c r="O442" s="90" t="str">
        <f t="shared" si="34"/>
        <v>CYCLING</v>
      </c>
    </row>
    <row r="443" spans="1:15" x14ac:dyDescent="0.25">
      <c r="A443" s="72" t="s">
        <v>1242</v>
      </c>
      <c r="B443" s="13">
        <v>2009</v>
      </c>
      <c r="C443" s="72" t="s">
        <v>615</v>
      </c>
      <c r="D443" s="91">
        <f>'Compiled Medals (ConsolidatedG)'!D442</f>
        <v>0</v>
      </c>
      <c r="E443" s="91">
        <f>'Compiled Medals (ConsolidatedG)'!E442</f>
        <v>0</v>
      </c>
      <c r="F443" s="91">
        <f>'Compiled Medals (ConsolidatedG)'!F442</f>
        <v>1</v>
      </c>
      <c r="G443" s="92">
        <v>0</v>
      </c>
      <c r="H443" s="92">
        <v>0</v>
      </c>
      <c r="I443" s="92">
        <v>1</v>
      </c>
      <c r="J443" s="93">
        <f t="shared" si="30"/>
        <v>0</v>
      </c>
      <c r="K443" s="93">
        <f t="shared" si="31"/>
        <v>0</v>
      </c>
      <c r="L443" s="93">
        <f t="shared" si="32"/>
        <v>0</v>
      </c>
      <c r="M443" s="13" t="str">
        <f t="shared" si="33"/>
        <v>✓</v>
      </c>
      <c r="N443" s="14"/>
      <c r="O443" s="90" t="str">
        <f t="shared" si="34"/>
        <v>FOOTBALL</v>
      </c>
    </row>
    <row r="444" spans="1:15" x14ac:dyDescent="0.25">
      <c r="A444" s="72" t="s">
        <v>1242</v>
      </c>
      <c r="B444" s="13">
        <v>2009</v>
      </c>
      <c r="C444" s="72" t="s">
        <v>1224</v>
      </c>
      <c r="D444" s="91">
        <f>'Compiled Medals (ConsolidatedG)'!D443</f>
        <v>0</v>
      </c>
      <c r="E444" s="91">
        <f>'Compiled Medals (ConsolidatedG)'!E443</f>
        <v>2</v>
      </c>
      <c r="F444" s="91">
        <f>'Compiled Medals (ConsolidatedG)'!F443</f>
        <v>0</v>
      </c>
      <c r="G444" s="92">
        <v>0</v>
      </c>
      <c r="H444" s="92">
        <v>2</v>
      </c>
      <c r="I444" s="92">
        <v>0</v>
      </c>
      <c r="J444" s="93">
        <f t="shared" si="30"/>
        <v>0</v>
      </c>
      <c r="K444" s="93">
        <f t="shared" si="31"/>
        <v>0</v>
      </c>
      <c r="L444" s="93">
        <f t="shared" si="32"/>
        <v>0</v>
      </c>
      <c r="M444" s="13" t="str">
        <f t="shared" si="33"/>
        <v>✓</v>
      </c>
      <c r="N444" s="14"/>
      <c r="O444" s="90" t="str">
        <f t="shared" si="34"/>
        <v>GOLF</v>
      </c>
    </row>
    <row r="445" spans="1:15" x14ac:dyDescent="0.25">
      <c r="A445" s="72" t="s">
        <v>1242</v>
      </c>
      <c r="B445" s="13">
        <v>2009</v>
      </c>
      <c r="C445" s="72" t="s">
        <v>717</v>
      </c>
      <c r="D445" s="91">
        <f>'Compiled Medals (ConsolidatedG)'!D444</f>
        <v>0</v>
      </c>
      <c r="E445" s="91">
        <f>'Compiled Medals (ConsolidatedG)'!E444</f>
        <v>1</v>
      </c>
      <c r="F445" s="91">
        <f>'Compiled Medals (ConsolidatedG)'!F444</f>
        <v>2</v>
      </c>
      <c r="G445" s="92">
        <v>0</v>
      </c>
      <c r="H445" s="92">
        <v>1</v>
      </c>
      <c r="I445" s="92">
        <v>2</v>
      </c>
      <c r="J445" s="93">
        <f t="shared" si="30"/>
        <v>0</v>
      </c>
      <c r="K445" s="93">
        <f t="shared" si="31"/>
        <v>0</v>
      </c>
      <c r="L445" s="93">
        <f t="shared" si="32"/>
        <v>0</v>
      </c>
      <c r="M445" s="13" t="str">
        <f t="shared" si="33"/>
        <v>✓</v>
      </c>
      <c r="N445" s="14"/>
      <c r="O445" s="90" t="str">
        <f t="shared" si="34"/>
        <v>JUDO</v>
      </c>
    </row>
    <row r="446" spans="1:15" x14ac:dyDescent="0.25">
      <c r="A446" s="72" t="s">
        <v>1242</v>
      </c>
      <c r="B446" s="13">
        <v>2009</v>
      </c>
      <c r="C446" s="72" t="s">
        <v>3132</v>
      </c>
      <c r="D446" s="91">
        <f>'Compiled Medals (ConsolidatedG)'!D445</f>
        <v>0</v>
      </c>
      <c r="E446" s="91">
        <f>'Compiled Medals (ConsolidatedG)'!E445</f>
        <v>1</v>
      </c>
      <c r="F446" s="91">
        <f>'Compiled Medals (ConsolidatedG)'!F445</f>
        <v>1</v>
      </c>
      <c r="G446" s="92">
        <v>0</v>
      </c>
      <c r="H446" s="92">
        <v>1</v>
      </c>
      <c r="I446" s="92">
        <v>1</v>
      </c>
      <c r="J446" s="93">
        <f t="shared" si="30"/>
        <v>0</v>
      </c>
      <c r="K446" s="93">
        <f t="shared" si="31"/>
        <v>0</v>
      </c>
      <c r="L446" s="93">
        <f t="shared" si="32"/>
        <v>0</v>
      </c>
      <c r="M446" s="13" t="str">
        <f t="shared" si="33"/>
        <v>✓</v>
      </c>
      <c r="N446" s="14"/>
      <c r="O446" s="90" t="str">
        <f t="shared" si="34"/>
        <v>KARATE</v>
      </c>
    </row>
    <row r="447" spans="1:15" x14ac:dyDescent="0.25">
      <c r="A447" s="72" t="s">
        <v>1242</v>
      </c>
      <c r="B447" s="13">
        <v>2009</v>
      </c>
      <c r="C447" s="72" t="s">
        <v>430</v>
      </c>
      <c r="D447" s="91">
        <f>'Compiled Medals (ConsolidatedG)'!D446</f>
        <v>1</v>
      </c>
      <c r="E447" s="91">
        <f>'Compiled Medals (ConsolidatedG)'!E446</f>
        <v>2</v>
      </c>
      <c r="F447" s="91">
        <f>'Compiled Medals (ConsolidatedG)'!F446</f>
        <v>5</v>
      </c>
      <c r="G447" s="92">
        <v>1</v>
      </c>
      <c r="H447" s="92">
        <v>2</v>
      </c>
      <c r="I447" s="92">
        <v>5</v>
      </c>
      <c r="J447" s="93">
        <f t="shared" si="30"/>
        <v>0</v>
      </c>
      <c r="K447" s="93">
        <f t="shared" si="31"/>
        <v>0</v>
      </c>
      <c r="L447" s="93">
        <f t="shared" si="32"/>
        <v>0</v>
      </c>
      <c r="M447" s="13" t="str">
        <f t="shared" si="33"/>
        <v>✓</v>
      </c>
      <c r="N447" s="14"/>
      <c r="O447" s="90" t="str">
        <f t="shared" si="34"/>
        <v>PENCAKSILAT</v>
      </c>
    </row>
    <row r="448" spans="1:15" x14ac:dyDescent="0.25">
      <c r="A448" s="72" t="s">
        <v>1242</v>
      </c>
      <c r="B448" s="13">
        <v>2009</v>
      </c>
      <c r="C448" s="72" t="s">
        <v>92</v>
      </c>
      <c r="D448" s="91">
        <f>'Compiled Medals (ConsolidatedG)'!D447</f>
        <v>6</v>
      </c>
      <c r="E448" s="91">
        <f>'Compiled Medals (ConsolidatedG)'!E447</f>
        <v>5</v>
      </c>
      <c r="F448" s="91">
        <f>'Compiled Medals (ConsolidatedG)'!F447</f>
        <v>5</v>
      </c>
      <c r="G448" s="92">
        <v>6</v>
      </c>
      <c r="H448" s="92">
        <v>5</v>
      </c>
      <c r="I448" s="92">
        <v>5</v>
      </c>
      <c r="J448" s="93">
        <f t="shared" si="30"/>
        <v>0</v>
      </c>
      <c r="K448" s="93">
        <f t="shared" si="31"/>
        <v>0</v>
      </c>
      <c r="L448" s="93">
        <f t="shared" si="32"/>
        <v>0</v>
      </c>
      <c r="M448" s="13" t="str">
        <f t="shared" si="33"/>
        <v>✓</v>
      </c>
      <c r="N448" s="14"/>
      <c r="O448" s="90" t="str">
        <f t="shared" si="34"/>
        <v>SHOOTING</v>
      </c>
    </row>
    <row r="449" spans="1:15" x14ac:dyDescent="0.25">
      <c r="A449" s="72" t="s">
        <v>1242</v>
      </c>
      <c r="B449" s="13">
        <v>2009</v>
      </c>
      <c r="C449" s="72" t="s">
        <v>25</v>
      </c>
      <c r="D449" s="91">
        <f>'Compiled Medals (ConsolidatedG)'!D448</f>
        <v>14</v>
      </c>
      <c r="E449" s="91">
        <f>'Compiled Medals (ConsolidatedG)'!E448</f>
        <v>8</v>
      </c>
      <c r="F449" s="91">
        <f>'Compiled Medals (ConsolidatedG)'!F448</f>
        <v>11</v>
      </c>
      <c r="G449" s="92">
        <v>14</v>
      </c>
      <c r="H449" s="92">
        <v>8</v>
      </c>
      <c r="I449" s="92">
        <v>11</v>
      </c>
      <c r="J449" s="93">
        <f t="shared" si="30"/>
        <v>0</v>
      </c>
      <c r="K449" s="93">
        <f t="shared" si="31"/>
        <v>0</v>
      </c>
      <c r="L449" s="93">
        <f t="shared" si="32"/>
        <v>0</v>
      </c>
      <c r="M449" s="13" t="str">
        <f t="shared" si="33"/>
        <v>✓</v>
      </c>
      <c r="N449" s="14"/>
      <c r="O449" s="90" t="str">
        <f t="shared" si="34"/>
        <v>SWIMMING</v>
      </c>
    </row>
    <row r="450" spans="1:15" x14ac:dyDescent="0.25">
      <c r="A450" s="72" t="s">
        <v>1242</v>
      </c>
      <c r="B450" s="13">
        <v>2009</v>
      </c>
      <c r="C450" s="72" t="s">
        <v>97</v>
      </c>
      <c r="D450" s="91">
        <f>'Compiled Medals (ConsolidatedG)'!D449</f>
        <v>6</v>
      </c>
      <c r="E450" s="91">
        <f>'Compiled Medals (ConsolidatedG)'!E449</f>
        <v>4</v>
      </c>
      <c r="F450" s="91">
        <f>'Compiled Medals (ConsolidatedG)'!F449</f>
        <v>2</v>
      </c>
      <c r="G450" s="92">
        <v>6</v>
      </c>
      <c r="H450" s="92">
        <v>4</v>
      </c>
      <c r="I450" s="92">
        <v>2</v>
      </c>
      <c r="J450" s="93">
        <f t="shared" ref="J450:J513" si="35">D450-G450</f>
        <v>0</v>
      </c>
      <c r="K450" s="93">
        <f t="shared" ref="K450:K513" si="36">E450-H450</f>
        <v>0</v>
      </c>
      <c r="L450" s="93">
        <f t="shared" ref="L450:L513" si="37">F450-I450</f>
        <v>0</v>
      </c>
      <c r="M450" s="13" t="str">
        <f t="shared" ref="M450:M513" si="38">IF(AND($J450=0,$K450=0,$L450=0),"✓","SNOC "&amp;TRIM(IF($J450&gt;0,"EXTRA "&amp;$J450&amp;"G ",IF($J450&lt;0,"MISSING "&amp;-$J450&amp;"G ",""))&amp;IF($K450&gt;0,"EXTRA "&amp;$K450&amp;"S ",IF($K450&lt;0,"MISSING "&amp;-$K450&amp;"S ",""))&amp;IF($L450&gt;0,"EXTRA "&amp;$L450&amp;"B",IF($L450&lt;0,"MISSING "&amp;-$L450&amp;"B",""))))</f>
        <v>✓</v>
      </c>
      <c r="N450" s="14"/>
      <c r="O450" s="90" t="str">
        <f t="shared" ref="O450:O513" si="39">UPPER(SUBSTITUTE(SUBSTITUTE(SUBSTITUTE(TRIM(C450)," ",""),"-",""),"&amp;",""))</f>
        <v>TABLETENNIS</v>
      </c>
    </row>
    <row r="451" spans="1:15" x14ac:dyDescent="0.25">
      <c r="A451" s="72" t="s">
        <v>1242</v>
      </c>
      <c r="B451" s="13">
        <v>2009</v>
      </c>
      <c r="C451" s="72" t="s">
        <v>3203</v>
      </c>
      <c r="D451" s="91">
        <f>'Compiled Medals (ConsolidatedG)'!D450</f>
        <v>0</v>
      </c>
      <c r="E451" s="91">
        <f>'Compiled Medals (ConsolidatedG)'!E450</f>
        <v>0</v>
      </c>
      <c r="F451" s="91">
        <f>'Compiled Medals (ConsolidatedG)'!F450</f>
        <v>2</v>
      </c>
      <c r="G451" s="92">
        <v>0</v>
      </c>
      <c r="H451" s="92">
        <v>0</v>
      </c>
      <c r="I451" s="92">
        <v>2</v>
      </c>
      <c r="J451" s="93">
        <f t="shared" si="35"/>
        <v>0</v>
      </c>
      <c r="K451" s="93">
        <f t="shared" si="36"/>
        <v>0</v>
      </c>
      <c r="L451" s="93">
        <f t="shared" si="37"/>
        <v>0</v>
      </c>
      <c r="M451" s="13" t="str">
        <f t="shared" si="38"/>
        <v>✓</v>
      </c>
      <c r="N451" s="14"/>
      <c r="O451" s="90" t="str">
        <f t="shared" si="39"/>
        <v>TAEKWONDO</v>
      </c>
    </row>
    <row r="452" spans="1:15" x14ac:dyDescent="0.25">
      <c r="A452" s="72" t="s">
        <v>1242</v>
      </c>
      <c r="B452" s="13">
        <v>2009</v>
      </c>
      <c r="C452" s="72" t="s">
        <v>35</v>
      </c>
      <c r="D452" s="91">
        <f>'Compiled Medals (ConsolidatedG)'!D451</f>
        <v>1</v>
      </c>
      <c r="E452" s="91">
        <f>'Compiled Medals (ConsolidatedG)'!E451</f>
        <v>0</v>
      </c>
      <c r="F452" s="91">
        <f>'Compiled Medals (ConsolidatedG)'!F451</f>
        <v>0</v>
      </c>
      <c r="G452" s="92">
        <v>1</v>
      </c>
      <c r="H452" s="92">
        <v>0</v>
      </c>
      <c r="I452" s="92">
        <v>0</v>
      </c>
      <c r="J452" s="93">
        <f t="shared" si="35"/>
        <v>0</v>
      </c>
      <c r="K452" s="93">
        <f t="shared" si="36"/>
        <v>0</v>
      </c>
      <c r="L452" s="93">
        <f t="shared" si="37"/>
        <v>0</v>
      </c>
      <c r="M452" s="13" t="str">
        <f t="shared" si="38"/>
        <v>✓</v>
      </c>
      <c r="N452" s="14"/>
      <c r="O452" s="90" t="str">
        <f t="shared" si="39"/>
        <v>WATERPOLO</v>
      </c>
    </row>
    <row r="453" spans="1:15" x14ac:dyDescent="0.25">
      <c r="A453" s="72" t="s">
        <v>1242</v>
      </c>
      <c r="B453" s="13">
        <v>2009</v>
      </c>
      <c r="C453" s="72" t="s">
        <v>4992</v>
      </c>
      <c r="D453" s="91">
        <f>'Compiled Medals (ConsolidatedG)'!D452</f>
        <v>0</v>
      </c>
      <c r="E453" s="91">
        <f>'Compiled Medals (ConsolidatedG)'!E452</f>
        <v>1</v>
      </c>
      <c r="F453" s="91">
        <f>'Compiled Medals (ConsolidatedG)'!F452</f>
        <v>0</v>
      </c>
      <c r="G453" s="92">
        <v>0</v>
      </c>
      <c r="H453" s="92">
        <v>1</v>
      </c>
      <c r="I453" s="92">
        <v>0</v>
      </c>
      <c r="J453" s="93">
        <f t="shared" si="35"/>
        <v>0</v>
      </c>
      <c r="K453" s="93">
        <f t="shared" si="36"/>
        <v>0</v>
      </c>
      <c r="L453" s="93">
        <f t="shared" si="37"/>
        <v>0</v>
      </c>
      <c r="M453" s="13" t="str">
        <f t="shared" si="38"/>
        <v>✓</v>
      </c>
      <c r="N453" s="14"/>
      <c r="O453" s="90" t="str">
        <f t="shared" si="39"/>
        <v>WRESTLING</v>
      </c>
    </row>
    <row r="454" spans="1:15" x14ac:dyDescent="0.25">
      <c r="A454" s="72" t="s">
        <v>1242</v>
      </c>
      <c r="B454" s="13">
        <v>2009</v>
      </c>
      <c r="C454" s="72" t="s">
        <v>189</v>
      </c>
      <c r="D454" s="91">
        <f>'Compiled Medals (ConsolidatedG)'!D453</f>
        <v>1</v>
      </c>
      <c r="E454" s="91">
        <f>'Compiled Medals (ConsolidatedG)'!E453</f>
        <v>1</v>
      </c>
      <c r="F454" s="91">
        <f>'Compiled Medals (ConsolidatedG)'!F453</f>
        <v>0</v>
      </c>
      <c r="G454" s="92">
        <v>1</v>
      </c>
      <c r="H454" s="92">
        <v>1</v>
      </c>
      <c r="I454" s="92">
        <v>0</v>
      </c>
      <c r="J454" s="93">
        <f t="shared" si="35"/>
        <v>0</v>
      </c>
      <c r="K454" s="93">
        <f t="shared" si="36"/>
        <v>0</v>
      </c>
      <c r="L454" s="93">
        <f t="shared" si="37"/>
        <v>0</v>
      </c>
      <c r="M454" s="13" t="str">
        <f t="shared" si="38"/>
        <v>✓</v>
      </c>
      <c r="N454" s="14"/>
      <c r="O454" s="90" t="str">
        <f t="shared" si="39"/>
        <v>WUSHU</v>
      </c>
    </row>
    <row r="455" spans="1:15" x14ac:dyDescent="0.25">
      <c r="A455" s="72" t="s">
        <v>1242</v>
      </c>
      <c r="B455" s="13">
        <v>2011</v>
      </c>
      <c r="C455" s="72" t="s">
        <v>5008</v>
      </c>
      <c r="D455" s="91">
        <f>'Compiled Medals (ConsolidatedG)'!D454</f>
        <v>0</v>
      </c>
      <c r="E455" s="91">
        <f>'Compiled Medals (ConsolidatedG)'!E454</f>
        <v>3</v>
      </c>
      <c r="F455" s="91">
        <f>'Compiled Medals (ConsolidatedG)'!F454</f>
        <v>1</v>
      </c>
      <c r="G455" s="92">
        <v>0</v>
      </c>
      <c r="H455" s="92">
        <v>3</v>
      </c>
      <c r="I455" s="92">
        <v>1</v>
      </c>
      <c r="J455" s="93">
        <f t="shared" si="35"/>
        <v>0</v>
      </c>
      <c r="K455" s="93">
        <f t="shared" si="36"/>
        <v>0</v>
      </c>
      <c r="L455" s="93">
        <f t="shared" si="37"/>
        <v>0</v>
      </c>
      <c r="M455" s="13" t="str">
        <f t="shared" si="38"/>
        <v>✓</v>
      </c>
      <c r="N455" s="14"/>
      <c r="O455" s="90" t="str">
        <f t="shared" si="39"/>
        <v>ARTISTICSWIMMING</v>
      </c>
    </row>
    <row r="456" spans="1:15" x14ac:dyDescent="0.25">
      <c r="A456" s="72" t="s">
        <v>1242</v>
      </c>
      <c r="B456" s="13">
        <v>2011</v>
      </c>
      <c r="C456" s="72" t="s">
        <v>47</v>
      </c>
      <c r="D456" s="91">
        <f>'Compiled Medals (ConsolidatedG)'!D455</f>
        <v>2</v>
      </c>
      <c r="E456" s="91">
        <f>'Compiled Medals (ConsolidatedG)'!E455</f>
        <v>3</v>
      </c>
      <c r="F456" s="91">
        <f>'Compiled Medals (ConsolidatedG)'!F455</f>
        <v>3</v>
      </c>
      <c r="G456" s="92">
        <v>2</v>
      </c>
      <c r="H456" s="92">
        <v>3</v>
      </c>
      <c r="I456" s="92">
        <v>3</v>
      </c>
      <c r="J456" s="93">
        <f t="shared" si="35"/>
        <v>0</v>
      </c>
      <c r="K456" s="93">
        <f t="shared" si="36"/>
        <v>0</v>
      </c>
      <c r="L456" s="93">
        <f t="shared" si="37"/>
        <v>0</v>
      </c>
      <c r="M456" s="13" t="str">
        <f t="shared" si="38"/>
        <v>✓</v>
      </c>
      <c r="N456" s="14"/>
      <c r="O456" s="90" t="str">
        <f t="shared" si="39"/>
        <v>ATHLETICS</v>
      </c>
    </row>
    <row r="457" spans="1:15" x14ac:dyDescent="0.25">
      <c r="A457" s="72" t="s">
        <v>1242</v>
      </c>
      <c r="B457" s="13">
        <v>2011</v>
      </c>
      <c r="C457" s="72" t="s">
        <v>276</v>
      </c>
      <c r="D457" s="91">
        <f>'Compiled Medals (ConsolidatedG)'!D456</f>
        <v>1</v>
      </c>
      <c r="E457" s="91">
        <f>'Compiled Medals (ConsolidatedG)'!E456</f>
        <v>0</v>
      </c>
      <c r="F457" s="91">
        <f>'Compiled Medals (ConsolidatedG)'!F456</f>
        <v>4</v>
      </c>
      <c r="G457" s="92">
        <v>1</v>
      </c>
      <c r="H457" s="92">
        <v>0</v>
      </c>
      <c r="I457" s="92">
        <v>4</v>
      </c>
      <c r="J457" s="93">
        <f t="shared" si="35"/>
        <v>0</v>
      </c>
      <c r="K457" s="93">
        <f t="shared" si="36"/>
        <v>0</v>
      </c>
      <c r="L457" s="93">
        <f t="shared" si="37"/>
        <v>0</v>
      </c>
      <c r="M457" s="13" t="str">
        <f t="shared" si="38"/>
        <v>✓</v>
      </c>
      <c r="N457" s="14"/>
      <c r="O457" s="90" t="str">
        <f t="shared" si="39"/>
        <v>BADMINTON</v>
      </c>
    </row>
    <row r="458" spans="1:15" x14ac:dyDescent="0.25">
      <c r="A458" s="72" t="s">
        <v>1242</v>
      </c>
      <c r="B458" s="13">
        <v>2011</v>
      </c>
      <c r="C458" s="72" t="s">
        <v>150</v>
      </c>
      <c r="D458" s="91">
        <f>'Compiled Medals (ConsolidatedG)'!D457</f>
        <v>3</v>
      </c>
      <c r="E458" s="91">
        <f>'Compiled Medals (ConsolidatedG)'!E457</f>
        <v>2</v>
      </c>
      <c r="F458" s="91">
        <f>'Compiled Medals (ConsolidatedG)'!F457</f>
        <v>2</v>
      </c>
      <c r="G458" s="92">
        <v>3</v>
      </c>
      <c r="H458" s="92">
        <v>2</v>
      </c>
      <c r="I458" s="92">
        <v>2</v>
      </c>
      <c r="J458" s="93">
        <f t="shared" si="35"/>
        <v>0</v>
      </c>
      <c r="K458" s="93">
        <f t="shared" si="36"/>
        <v>0</v>
      </c>
      <c r="L458" s="93">
        <f t="shared" si="37"/>
        <v>0</v>
      </c>
      <c r="M458" s="13" t="str">
        <f t="shared" si="38"/>
        <v>✓</v>
      </c>
      <c r="N458" s="14"/>
      <c r="O458" s="90" t="str">
        <f t="shared" si="39"/>
        <v>BOWLING</v>
      </c>
    </row>
    <row r="459" spans="1:15" x14ac:dyDescent="0.25">
      <c r="A459" s="72" t="s">
        <v>1242</v>
      </c>
      <c r="B459" s="13">
        <v>2011</v>
      </c>
      <c r="C459" s="72" t="s">
        <v>74</v>
      </c>
      <c r="D459" s="91">
        <f>'Compiled Medals (ConsolidatedG)'!D458</f>
        <v>0</v>
      </c>
      <c r="E459" s="91">
        <f>'Compiled Medals (ConsolidatedG)'!E458</f>
        <v>0</v>
      </c>
      <c r="F459" s="91">
        <f>'Compiled Medals (ConsolidatedG)'!F458</f>
        <v>1</v>
      </c>
      <c r="G459" s="92">
        <v>0</v>
      </c>
      <c r="H459" s="92">
        <v>0</v>
      </c>
      <c r="I459" s="92">
        <v>1</v>
      </c>
      <c r="J459" s="93">
        <f t="shared" si="35"/>
        <v>0</v>
      </c>
      <c r="K459" s="93">
        <f t="shared" si="36"/>
        <v>0</v>
      </c>
      <c r="L459" s="93">
        <f t="shared" si="37"/>
        <v>0</v>
      </c>
      <c r="M459" s="13" t="str">
        <f t="shared" si="38"/>
        <v>✓</v>
      </c>
      <c r="N459" s="14"/>
      <c r="O459" s="90" t="str">
        <f t="shared" si="39"/>
        <v>BOXING</v>
      </c>
    </row>
    <row r="460" spans="1:15" x14ac:dyDescent="0.25">
      <c r="A460" s="72" t="s">
        <v>1242</v>
      </c>
      <c r="B460" s="13">
        <v>2011</v>
      </c>
      <c r="C460" s="72" t="s">
        <v>413</v>
      </c>
      <c r="D460" s="91">
        <f>'Compiled Medals (ConsolidatedG)'!D459</f>
        <v>2</v>
      </c>
      <c r="E460" s="91">
        <f>'Compiled Medals (ConsolidatedG)'!E459</f>
        <v>5</v>
      </c>
      <c r="F460" s="91">
        <f>'Compiled Medals (ConsolidatedG)'!F459</f>
        <v>3</v>
      </c>
      <c r="G460" s="92">
        <v>2</v>
      </c>
      <c r="H460" s="92">
        <v>5</v>
      </c>
      <c r="I460" s="92">
        <v>3</v>
      </c>
      <c r="J460" s="93">
        <f t="shared" si="35"/>
        <v>0</v>
      </c>
      <c r="K460" s="93">
        <f t="shared" si="36"/>
        <v>0</v>
      </c>
      <c r="L460" s="93">
        <f t="shared" si="37"/>
        <v>0</v>
      </c>
      <c r="M460" s="13" t="str">
        <f t="shared" si="38"/>
        <v>✓</v>
      </c>
      <c r="N460" s="14"/>
      <c r="O460" s="90" t="str">
        <f t="shared" si="39"/>
        <v>CANOEING</v>
      </c>
    </row>
    <row r="461" spans="1:15" x14ac:dyDescent="0.25">
      <c r="A461" s="72" t="s">
        <v>1242</v>
      </c>
      <c r="B461" s="13">
        <v>2011</v>
      </c>
      <c r="C461" s="72" t="s">
        <v>419</v>
      </c>
      <c r="D461" s="91">
        <f>'Compiled Medals (ConsolidatedG)'!D460</f>
        <v>1</v>
      </c>
      <c r="E461" s="91">
        <f>'Compiled Medals (ConsolidatedG)'!E460</f>
        <v>5</v>
      </c>
      <c r="F461" s="91">
        <f>'Compiled Medals (ConsolidatedG)'!F460</f>
        <v>3</v>
      </c>
      <c r="G461" s="92">
        <v>1</v>
      </c>
      <c r="H461" s="92">
        <v>5</v>
      </c>
      <c r="I461" s="92">
        <v>3</v>
      </c>
      <c r="J461" s="93">
        <f t="shared" si="35"/>
        <v>0</v>
      </c>
      <c r="K461" s="93">
        <f t="shared" si="36"/>
        <v>0</v>
      </c>
      <c r="L461" s="93">
        <f t="shared" si="37"/>
        <v>0</v>
      </c>
      <c r="M461" s="13" t="str">
        <f t="shared" si="38"/>
        <v>✓</v>
      </c>
      <c r="N461" s="14"/>
      <c r="O461" s="90" t="str">
        <f t="shared" si="39"/>
        <v>CONTRACTBRIDGE</v>
      </c>
    </row>
    <row r="462" spans="1:15" x14ac:dyDescent="0.25">
      <c r="A462" s="72" t="s">
        <v>1242</v>
      </c>
      <c r="B462" s="13">
        <v>2011</v>
      </c>
      <c r="C462" s="72" t="s">
        <v>203</v>
      </c>
      <c r="D462" s="91">
        <f>'Compiled Medals (ConsolidatedG)'!D461</f>
        <v>1</v>
      </c>
      <c r="E462" s="91">
        <f>'Compiled Medals (ConsolidatedG)'!E461</f>
        <v>2</v>
      </c>
      <c r="F462" s="91">
        <f>'Compiled Medals (ConsolidatedG)'!F461</f>
        <v>3</v>
      </c>
      <c r="G462" s="92">
        <v>1</v>
      </c>
      <c r="H462" s="92">
        <v>2</v>
      </c>
      <c r="I462" s="92">
        <v>3</v>
      </c>
      <c r="J462" s="93">
        <f t="shared" si="35"/>
        <v>0</v>
      </c>
      <c r="K462" s="93">
        <f t="shared" si="36"/>
        <v>0</v>
      </c>
      <c r="L462" s="93">
        <f t="shared" si="37"/>
        <v>0</v>
      </c>
      <c r="M462" s="13" t="str">
        <f t="shared" si="38"/>
        <v>✓</v>
      </c>
      <c r="N462" s="14"/>
      <c r="O462" s="90" t="str">
        <f t="shared" si="39"/>
        <v>CUESPORTS</v>
      </c>
    </row>
    <row r="463" spans="1:15" x14ac:dyDescent="0.25">
      <c r="A463" s="72" t="s">
        <v>1242</v>
      </c>
      <c r="B463" s="13">
        <v>2011</v>
      </c>
      <c r="C463" s="72" t="s">
        <v>706</v>
      </c>
      <c r="D463" s="91">
        <f>'Compiled Medals (ConsolidatedG)'!D462</f>
        <v>0</v>
      </c>
      <c r="E463" s="91">
        <f>'Compiled Medals (ConsolidatedG)'!E462</f>
        <v>1</v>
      </c>
      <c r="F463" s="91">
        <f>'Compiled Medals (ConsolidatedG)'!F462</f>
        <v>2</v>
      </c>
      <c r="G463" s="92">
        <v>0</v>
      </c>
      <c r="H463" s="92">
        <v>1</v>
      </c>
      <c r="I463" s="92">
        <v>2</v>
      </c>
      <c r="J463" s="93">
        <f t="shared" si="35"/>
        <v>0</v>
      </c>
      <c r="K463" s="93">
        <f t="shared" si="36"/>
        <v>0</v>
      </c>
      <c r="L463" s="93">
        <f t="shared" si="37"/>
        <v>0</v>
      </c>
      <c r="M463" s="13" t="str">
        <f t="shared" si="38"/>
        <v>✓</v>
      </c>
      <c r="N463" s="14"/>
      <c r="O463" s="90" t="str">
        <f t="shared" si="39"/>
        <v>CYCLING</v>
      </c>
    </row>
    <row r="464" spans="1:15" x14ac:dyDescent="0.25">
      <c r="A464" s="72" t="s">
        <v>1242</v>
      </c>
      <c r="B464" s="13">
        <v>2011</v>
      </c>
      <c r="C464" s="72" t="s">
        <v>367</v>
      </c>
      <c r="D464" s="91">
        <f>'Compiled Medals (ConsolidatedG)'!D463</f>
        <v>0</v>
      </c>
      <c r="E464" s="91">
        <f>'Compiled Medals (ConsolidatedG)'!E463</f>
        <v>1</v>
      </c>
      <c r="F464" s="91">
        <f>'Compiled Medals (ConsolidatedG)'!F463</f>
        <v>2</v>
      </c>
      <c r="G464" s="92">
        <v>0</v>
      </c>
      <c r="H464" s="92">
        <v>1</v>
      </c>
      <c r="I464" s="92">
        <v>2</v>
      </c>
      <c r="J464" s="93">
        <f t="shared" si="35"/>
        <v>0</v>
      </c>
      <c r="K464" s="93">
        <f t="shared" si="36"/>
        <v>0</v>
      </c>
      <c r="L464" s="93">
        <f t="shared" si="37"/>
        <v>0</v>
      </c>
      <c r="M464" s="13" t="str">
        <f t="shared" si="38"/>
        <v>✓</v>
      </c>
      <c r="N464" s="14"/>
      <c r="O464" s="90" t="str">
        <f t="shared" si="39"/>
        <v>FENCING</v>
      </c>
    </row>
    <row r="465" spans="1:15" x14ac:dyDescent="0.25">
      <c r="A465" s="72" t="s">
        <v>1242</v>
      </c>
      <c r="B465" s="13">
        <v>2011</v>
      </c>
      <c r="C465" s="72" t="s">
        <v>546</v>
      </c>
      <c r="D465" s="91">
        <f>'Compiled Medals (ConsolidatedG)'!D464</f>
        <v>1</v>
      </c>
      <c r="E465" s="91">
        <f>'Compiled Medals (ConsolidatedG)'!E464</f>
        <v>2</v>
      </c>
      <c r="F465" s="91">
        <f>'Compiled Medals (ConsolidatedG)'!F464</f>
        <v>1</v>
      </c>
      <c r="G465" s="92">
        <v>1</v>
      </c>
      <c r="H465" s="92">
        <v>2</v>
      </c>
      <c r="I465" s="92">
        <v>1</v>
      </c>
      <c r="J465" s="93">
        <f t="shared" si="35"/>
        <v>0</v>
      </c>
      <c r="K465" s="93">
        <f t="shared" si="36"/>
        <v>0</v>
      </c>
      <c r="L465" s="93">
        <f t="shared" si="37"/>
        <v>0</v>
      </c>
      <c r="M465" s="13" t="str">
        <f t="shared" si="38"/>
        <v>✓</v>
      </c>
      <c r="N465" s="14"/>
      <c r="O465" s="90" t="str">
        <f t="shared" si="39"/>
        <v>GYMNASTICS</v>
      </c>
    </row>
    <row r="466" spans="1:15" x14ac:dyDescent="0.25">
      <c r="A466" s="72" t="s">
        <v>1242</v>
      </c>
      <c r="B466" s="13">
        <v>2011</v>
      </c>
      <c r="C466" s="72" t="s">
        <v>717</v>
      </c>
      <c r="D466" s="91">
        <f>'Compiled Medals (ConsolidatedG)'!D465</f>
        <v>0</v>
      </c>
      <c r="E466" s="91">
        <f>'Compiled Medals (ConsolidatedG)'!E465</f>
        <v>0</v>
      </c>
      <c r="F466" s="91">
        <f>'Compiled Medals (ConsolidatedG)'!F465</f>
        <v>1</v>
      </c>
      <c r="G466" s="92">
        <v>0</v>
      </c>
      <c r="H466" s="92">
        <v>0</v>
      </c>
      <c r="I466" s="92">
        <v>1</v>
      </c>
      <c r="J466" s="93">
        <f t="shared" si="35"/>
        <v>0</v>
      </c>
      <c r="K466" s="93">
        <f t="shared" si="36"/>
        <v>0</v>
      </c>
      <c r="L466" s="93">
        <f t="shared" si="37"/>
        <v>0</v>
      </c>
      <c r="M466" s="13" t="str">
        <f t="shared" si="38"/>
        <v>✓</v>
      </c>
      <c r="N466" s="14"/>
      <c r="O466" s="90" t="str">
        <f t="shared" si="39"/>
        <v>JUDO</v>
      </c>
    </row>
    <row r="467" spans="1:15" x14ac:dyDescent="0.25">
      <c r="A467" s="72" t="s">
        <v>1242</v>
      </c>
      <c r="B467" s="13">
        <v>2011</v>
      </c>
      <c r="C467" s="72" t="s">
        <v>3132</v>
      </c>
      <c r="D467" s="91">
        <f>'Compiled Medals (ConsolidatedG)'!D466</f>
        <v>0</v>
      </c>
      <c r="E467" s="91">
        <f>'Compiled Medals (ConsolidatedG)'!E466</f>
        <v>0</v>
      </c>
      <c r="F467" s="91">
        <f>'Compiled Medals (ConsolidatedG)'!F466</f>
        <v>1</v>
      </c>
      <c r="G467" s="92">
        <v>0</v>
      </c>
      <c r="H467" s="92">
        <v>0</v>
      </c>
      <c r="I467" s="92">
        <v>1</v>
      </c>
      <c r="J467" s="93">
        <f t="shared" si="35"/>
        <v>0</v>
      </c>
      <c r="K467" s="93">
        <f t="shared" si="36"/>
        <v>0</v>
      </c>
      <c r="L467" s="93">
        <f t="shared" si="37"/>
        <v>0</v>
      </c>
      <c r="M467" s="13" t="str">
        <f t="shared" si="38"/>
        <v>✓</v>
      </c>
      <c r="N467" s="14"/>
      <c r="O467" s="90" t="str">
        <f t="shared" si="39"/>
        <v>KARATE</v>
      </c>
    </row>
    <row r="468" spans="1:15" x14ac:dyDescent="0.25">
      <c r="A468" s="72" t="s">
        <v>1242</v>
      </c>
      <c r="B468" s="13">
        <v>2011</v>
      </c>
      <c r="C468" s="72" t="s">
        <v>1150</v>
      </c>
      <c r="D468" s="91">
        <f>'Compiled Medals (ConsolidatedG)'!D467</f>
        <v>0</v>
      </c>
      <c r="E468" s="91">
        <f>'Compiled Medals (ConsolidatedG)'!E467</f>
        <v>0</v>
      </c>
      <c r="F468" s="91">
        <f>'Compiled Medals (ConsolidatedG)'!F467</f>
        <v>1</v>
      </c>
      <c r="G468" s="92">
        <v>0</v>
      </c>
      <c r="H468" s="92">
        <v>0</v>
      </c>
      <c r="I468" s="92">
        <v>1</v>
      </c>
      <c r="J468" s="93">
        <f t="shared" si="35"/>
        <v>0</v>
      </c>
      <c r="K468" s="93">
        <f t="shared" si="36"/>
        <v>0</v>
      </c>
      <c r="L468" s="93">
        <f t="shared" si="37"/>
        <v>0</v>
      </c>
      <c r="M468" s="13" t="str">
        <f t="shared" si="38"/>
        <v>✓</v>
      </c>
      <c r="N468" s="14"/>
      <c r="O468" s="90" t="str">
        <f t="shared" si="39"/>
        <v>OPENWATERSWIMMING</v>
      </c>
    </row>
    <row r="469" spans="1:15" x14ac:dyDescent="0.25">
      <c r="A469" s="72" t="s">
        <v>1242</v>
      </c>
      <c r="B469" s="13">
        <v>2011</v>
      </c>
      <c r="C469" s="72" t="s">
        <v>430</v>
      </c>
      <c r="D469" s="91">
        <f>'Compiled Medals (ConsolidatedG)'!D468</f>
        <v>0</v>
      </c>
      <c r="E469" s="91">
        <f>'Compiled Medals (ConsolidatedG)'!E468</f>
        <v>0</v>
      </c>
      <c r="F469" s="91">
        <f>'Compiled Medals (ConsolidatedG)'!F468</f>
        <v>3</v>
      </c>
      <c r="G469" s="92">
        <v>0</v>
      </c>
      <c r="H469" s="92">
        <v>0</v>
      </c>
      <c r="I469" s="92">
        <v>3</v>
      </c>
      <c r="J469" s="93">
        <f t="shared" si="35"/>
        <v>0</v>
      </c>
      <c r="K469" s="93">
        <f t="shared" si="36"/>
        <v>0</v>
      </c>
      <c r="L469" s="93">
        <f t="shared" si="37"/>
        <v>0</v>
      </c>
      <c r="M469" s="13" t="str">
        <f t="shared" si="38"/>
        <v>✓</v>
      </c>
      <c r="N469" s="14"/>
      <c r="O469" s="90" t="str">
        <f t="shared" si="39"/>
        <v>PENCAKSILAT</v>
      </c>
    </row>
    <row r="470" spans="1:15" x14ac:dyDescent="0.25">
      <c r="A470" s="72" t="s">
        <v>1242</v>
      </c>
      <c r="B470" s="13">
        <v>2011</v>
      </c>
      <c r="C470" s="72" t="s">
        <v>5130</v>
      </c>
      <c r="D470" s="91">
        <f>'Compiled Medals (ConsolidatedG)'!D469</f>
        <v>0</v>
      </c>
      <c r="E470" s="91">
        <f>'Compiled Medals (ConsolidatedG)'!E469</f>
        <v>1</v>
      </c>
      <c r="F470" s="91">
        <f>'Compiled Medals (ConsolidatedG)'!F469</f>
        <v>8</v>
      </c>
      <c r="G470" s="92">
        <v>0</v>
      </c>
      <c r="H470" s="92">
        <v>1</v>
      </c>
      <c r="I470" s="92">
        <v>8</v>
      </c>
      <c r="J470" s="93">
        <f t="shared" si="35"/>
        <v>0</v>
      </c>
      <c r="K470" s="93">
        <f t="shared" si="36"/>
        <v>0</v>
      </c>
      <c r="L470" s="93">
        <f t="shared" si="37"/>
        <v>0</v>
      </c>
      <c r="M470" s="13" t="str">
        <f t="shared" si="38"/>
        <v>✓</v>
      </c>
      <c r="N470" s="14"/>
      <c r="O470" s="90" t="str">
        <f t="shared" si="39"/>
        <v>ROLLERSPORTS</v>
      </c>
    </row>
    <row r="471" spans="1:15" x14ac:dyDescent="0.25">
      <c r="A471" s="72" t="s">
        <v>1242</v>
      </c>
      <c r="B471" s="13">
        <v>2011</v>
      </c>
      <c r="C471" s="72" t="s">
        <v>1092</v>
      </c>
      <c r="D471" s="91">
        <f>'Compiled Medals (ConsolidatedG)'!D470</f>
        <v>0</v>
      </c>
      <c r="E471" s="91">
        <f>'Compiled Medals (ConsolidatedG)'!E470</f>
        <v>0</v>
      </c>
      <c r="F471" s="91">
        <f>'Compiled Medals (ConsolidatedG)'!F470</f>
        <v>2</v>
      </c>
      <c r="G471" s="92">
        <v>0</v>
      </c>
      <c r="H471" s="92">
        <v>0</v>
      </c>
      <c r="I471" s="92">
        <v>2</v>
      </c>
      <c r="J471" s="93">
        <f t="shared" si="35"/>
        <v>0</v>
      </c>
      <c r="K471" s="93">
        <f t="shared" si="36"/>
        <v>0</v>
      </c>
      <c r="L471" s="93">
        <f t="shared" si="37"/>
        <v>0</v>
      </c>
      <c r="M471" s="13" t="str">
        <f t="shared" si="38"/>
        <v>✓</v>
      </c>
      <c r="N471" s="14"/>
      <c r="O471" s="90" t="str">
        <f t="shared" si="39"/>
        <v>ROWING</v>
      </c>
    </row>
    <row r="472" spans="1:15" x14ac:dyDescent="0.25">
      <c r="A472" s="72" t="s">
        <v>1242</v>
      </c>
      <c r="B472" s="13">
        <v>2011</v>
      </c>
      <c r="C472" s="72" t="s">
        <v>130</v>
      </c>
      <c r="D472" s="91">
        <f>'Compiled Medals (ConsolidatedG)'!D471</f>
        <v>4</v>
      </c>
      <c r="E472" s="91">
        <f>'Compiled Medals (ConsolidatedG)'!E471</f>
        <v>1</v>
      </c>
      <c r="F472" s="91">
        <f>'Compiled Medals (ConsolidatedG)'!F471</f>
        <v>3</v>
      </c>
      <c r="G472" s="92">
        <v>4</v>
      </c>
      <c r="H472" s="92">
        <v>1</v>
      </c>
      <c r="I472" s="92">
        <v>3</v>
      </c>
      <c r="J472" s="93">
        <f t="shared" si="35"/>
        <v>0</v>
      </c>
      <c r="K472" s="93">
        <f t="shared" si="36"/>
        <v>0</v>
      </c>
      <c r="L472" s="93">
        <f t="shared" si="37"/>
        <v>0</v>
      </c>
      <c r="M472" s="13" t="str">
        <f t="shared" si="38"/>
        <v>✓</v>
      </c>
      <c r="N472" s="14"/>
      <c r="O472" s="90" t="str">
        <f t="shared" si="39"/>
        <v>SAILING</v>
      </c>
    </row>
    <row r="473" spans="1:15" x14ac:dyDescent="0.25">
      <c r="A473" s="72" t="s">
        <v>1242</v>
      </c>
      <c r="B473" s="13">
        <v>2011</v>
      </c>
      <c r="C473" s="72" t="s">
        <v>92</v>
      </c>
      <c r="D473" s="91">
        <f>'Compiled Medals (ConsolidatedG)'!D472</f>
        <v>1</v>
      </c>
      <c r="E473" s="91">
        <f>'Compiled Medals (ConsolidatedG)'!E472</f>
        <v>1</v>
      </c>
      <c r="F473" s="91">
        <f>'Compiled Medals (ConsolidatedG)'!F472</f>
        <v>0</v>
      </c>
      <c r="G473" s="92">
        <v>1</v>
      </c>
      <c r="H473" s="92">
        <v>1</v>
      </c>
      <c r="I473" s="92">
        <v>0</v>
      </c>
      <c r="J473" s="93">
        <f t="shared" si="35"/>
        <v>0</v>
      </c>
      <c r="K473" s="93">
        <f t="shared" si="36"/>
        <v>0</v>
      </c>
      <c r="L473" s="93">
        <f t="shared" si="37"/>
        <v>0</v>
      </c>
      <c r="M473" s="13" t="str">
        <f t="shared" si="38"/>
        <v>✓</v>
      </c>
      <c r="N473" s="14"/>
      <c r="O473" s="90" t="str">
        <f t="shared" si="39"/>
        <v>SHOOTING</v>
      </c>
    </row>
    <row r="474" spans="1:15" x14ac:dyDescent="0.25">
      <c r="A474" s="72" t="s">
        <v>1242</v>
      </c>
      <c r="B474" s="13">
        <v>2011</v>
      </c>
      <c r="C474" s="72" t="s">
        <v>2559</v>
      </c>
      <c r="D474" s="91">
        <f>'Compiled Medals (ConsolidatedG)'!D473</f>
        <v>0</v>
      </c>
      <c r="E474" s="91">
        <f>'Compiled Medals (ConsolidatedG)'!E473</f>
        <v>0</v>
      </c>
      <c r="F474" s="91">
        <f>'Compiled Medals (ConsolidatedG)'!F473</f>
        <v>1</v>
      </c>
      <c r="G474" s="92">
        <v>0</v>
      </c>
      <c r="H474" s="92">
        <v>0</v>
      </c>
      <c r="I474" s="92">
        <v>1</v>
      </c>
      <c r="J474" s="93">
        <f t="shared" si="35"/>
        <v>0</v>
      </c>
      <c r="K474" s="93">
        <f t="shared" si="36"/>
        <v>0</v>
      </c>
      <c r="L474" s="93">
        <f t="shared" si="37"/>
        <v>0</v>
      </c>
      <c r="M474" s="13" t="str">
        <f t="shared" si="38"/>
        <v>✓</v>
      </c>
      <c r="N474" s="14"/>
      <c r="O474" s="90" t="str">
        <f t="shared" si="39"/>
        <v>SOFTBALL</v>
      </c>
    </row>
    <row r="475" spans="1:15" x14ac:dyDescent="0.25">
      <c r="A475" s="72" t="s">
        <v>1242</v>
      </c>
      <c r="B475" s="13">
        <v>2011</v>
      </c>
      <c r="C475" s="72" t="s">
        <v>5171</v>
      </c>
      <c r="D475" s="91">
        <f>'Compiled Medals (ConsolidatedG)'!D474</f>
        <v>0</v>
      </c>
      <c r="E475" s="91">
        <f>'Compiled Medals (ConsolidatedG)'!E474</f>
        <v>1</v>
      </c>
      <c r="F475" s="91">
        <f>'Compiled Medals (ConsolidatedG)'!F474</f>
        <v>7</v>
      </c>
      <c r="G475" s="92">
        <v>0</v>
      </c>
      <c r="H475" s="92">
        <v>1</v>
      </c>
      <c r="I475" s="92">
        <v>7</v>
      </c>
      <c r="J475" s="93">
        <f t="shared" si="35"/>
        <v>0</v>
      </c>
      <c r="K475" s="93">
        <f t="shared" si="36"/>
        <v>0</v>
      </c>
      <c r="L475" s="93">
        <f t="shared" si="37"/>
        <v>0</v>
      </c>
      <c r="M475" s="13" t="str">
        <f t="shared" si="38"/>
        <v>✓</v>
      </c>
      <c r="N475" s="14"/>
      <c r="O475" s="90" t="str">
        <f t="shared" si="39"/>
        <v>SPORTCLIMBING</v>
      </c>
    </row>
    <row r="476" spans="1:15" x14ac:dyDescent="0.25">
      <c r="A476" s="72" t="s">
        <v>1242</v>
      </c>
      <c r="B476" s="13">
        <v>2011</v>
      </c>
      <c r="C476" s="72" t="s">
        <v>25</v>
      </c>
      <c r="D476" s="91">
        <f>'Compiled Medals (ConsolidatedG)'!D475</f>
        <v>17</v>
      </c>
      <c r="E476" s="91">
        <f>'Compiled Medals (ConsolidatedG)'!E475</f>
        <v>9</v>
      </c>
      <c r="F476" s="91">
        <f>'Compiled Medals (ConsolidatedG)'!F475</f>
        <v>13</v>
      </c>
      <c r="G476" s="92">
        <v>17</v>
      </c>
      <c r="H476" s="92">
        <v>9</v>
      </c>
      <c r="I476" s="92">
        <v>13</v>
      </c>
      <c r="J476" s="93">
        <f t="shared" si="35"/>
        <v>0</v>
      </c>
      <c r="K476" s="93">
        <f t="shared" si="36"/>
        <v>0</v>
      </c>
      <c r="L476" s="93">
        <f t="shared" si="37"/>
        <v>0</v>
      </c>
      <c r="M476" s="13" t="str">
        <f t="shared" si="38"/>
        <v>✓</v>
      </c>
      <c r="N476" s="14"/>
      <c r="O476" s="90" t="str">
        <f t="shared" si="39"/>
        <v>SWIMMING</v>
      </c>
    </row>
    <row r="477" spans="1:15" x14ac:dyDescent="0.25">
      <c r="A477" s="72" t="s">
        <v>1242</v>
      </c>
      <c r="B477" s="13">
        <v>2011</v>
      </c>
      <c r="C477" s="72" t="s">
        <v>97</v>
      </c>
      <c r="D477" s="91">
        <f>'Compiled Medals (ConsolidatedG)'!D476</f>
        <v>5</v>
      </c>
      <c r="E477" s="91">
        <f>'Compiled Medals (ConsolidatedG)'!E476</f>
        <v>4</v>
      </c>
      <c r="F477" s="91">
        <f>'Compiled Medals (ConsolidatedG)'!F476</f>
        <v>0</v>
      </c>
      <c r="G477" s="92">
        <v>5</v>
      </c>
      <c r="H477" s="92">
        <v>4</v>
      </c>
      <c r="I477" s="92">
        <v>0</v>
      </c>
      <c r="J477" s="93">
        <f t="shared" si="35"/>
        <v>0</v>
      </c>
      <c r="K477" s="93">
        <f t="shared" si="36"/>
        <v>0</v>
      </c>
      <c r="L477" s="93">
        <f t="shared" si="37"/>
        <v>0</v>
      </c>
      <c r="M477" s="13" t="str">
        <f t="shared" si="38"/>
        <v>✓</v>
      </c>
      <c r="N477" s="14"/>
      <c r="O477" s="90" t="str">
        <f t="shared" si="39"/>
        <v>TABLETENNIS</v>
      </c>
    </row>
    <row r="478" spans="1:15" x14ac:dyDescent="0.25">
      <c r="A478" s="72" t="s">
        <v>1242</v>
      </c>
      <c r="B478" s="13">
        <v>2011</v>
      </c>
      <c r="C478" s="72" t="s">
        <v>3203</v>
      </c>
      <c r="D478" s="91">
        <f>'Compiled Medals (ConsolidatedG)'!D477</f>
        <v>0</v>
      </c>
      <c r="E478" s="91">
        <f>'Compiled Medals (ConsolidatedG)'!E477</f>
        <v>1</v>
      </c>
      <c r="F478" s="91">
        <f>'Compiled Medals (ConsolidatedG)'!F477</f>
        <v>4</v>
      </c>
      <c r="G478" s="92">
        <v>0</v>
      </c>
      <c r="H478" s="92">
        <v>1</v>
      </c>
      <c r="I478" s="92">
        <v>4</v>
      </c>
      <c r="J478" s="93">
        <f t="shared" si="35"/>
        <v>0</v>
      </c>
      <c r="K478" s="93">
        <f t="shared" si="36"/>
        <v>0</v>
      </c>
      <c r="L478" s="93">
        <f t="shared" si="37"/>
        <v>0</v>
      </c>
      <c r="M478" s="13" t="str">
        <f t="shared" si="38"/>
        <v>✓</v>
      </c>
      <c r="N478" s="14"/>
      <c r="O478" s="90" t="str">
        <f t="shared" si="39"/>
        <v>TAEKWONDO</v>
      </c>
    </row>
    <row r="479" spans="1:15" x14ac:dyDescent="0.25">
      <c r="A479" s="72" t="s">
        <v>1242</v>
      </c>
      <c r="B479" s="13">
        <v>2011</v>
      </c>
      <c r="C479" s="72" t="s">
        <v>35</v>
      </c>
      <c r="D479" s="91">
        <f>'Compiled Medals (ConsolidatedG)'!D478</f>
        <v>2</v>
      </c>
      <c r="E479" s="91">
        <f>'Compiled Medals (ConsolidatedG)'!E478</f>
        <v>0</v>
      </c>
      <c r="F479" s="91">
        <f>'Compiled Medals (ConsolidatedG)'!F478</f>
        <v>0</v>
      </c>
      <c r="G479" s="92">
        <v>2</v>
      </c>
      <c r="H479" s="92">
        <v>0</v>
      </c>
      <c r="I479" s="92">
        <v>0</v>
      </c>
      <c r="J479" s="93">
        <f t="shared" si="35"/>
        <v>0</v>
      </c>
      <c r="K479" s="93">
        <f t="shared" si="36"/>
        <v>0</v>
      </c>
      <c r="L479" s="93">
        <f t="shared" si="37"/>
        <v>0</v>
      </c>
      <c r="M479" s="13" t="str">
        <f t="shared" si="38"/>
        <v>✓</v>
      </c>
      <c r="N479" s="14"/>
      <c r="O479" s="90" t="str">
        <f t="shared" si="39"/>
        <v>WATERPOLO</v>
      </c>
    </row>
    <row r="480" spans="1:15" x14ac:dyDescent="0.25">
      <c r="A480" s="72" t="s">
        <v>1242</v>
      </c>
      <c r="B480" s="13">
        <v>2011</v>
      </c>
      <c r="C480" s="72" t="s">
        <v>2896</v>
      </c>
      <c r="D480" s="91">
        <f>'Compiled Medals (ConsolidatedG)'!D479</f>
        <v>1</v>
      </c>
      <c r="E480" s="91">
        <f>'Compiled Medals (ConsolidatedG)'!E479</f>
        <v>3</v>
      </c>
      <c r="F480" s="91">
        <f>'Compiled Medals (ConsolidatedG)'!F479</f>
        <v>2</v>
      </c>
      <c r="G480" s="92">
        <v>1</v>
      </c>
      <c r="H480" s="92">
        <v>3</v>
      </c>
      <c r="I480" s="92">
        <v>2</v>
      </c>
      <c r="J480" s="93">
        <f t="shared" si="35"/>
        <v>0</v>
      </c>
      <c r="K480" s="93">
        <f t="shared" si="36"/>
        <v>0</v>
      </c>
      <c r="L480" s="93">
        <f t="shared" si="37"/>
        <v>0</v>
      </c>
      <c r="M480" s="13" t="str">
        <f t="shared" si="38"/>
        <v>✓</v>
      </c>
      <c r="N480" s="14"/>
      <c r="O480" s="90" t="str">
        <f t="shared" si="39"/>
        <v>WATERSKIWAKEBOARD</v>
      </c>
    </row>
    <row r="481" spans="1:15" x14ac:dyDescent="0.25">
      <c r="A481" s="72" t="s">
        <v>1242</v>
      </c>
      <c r="B481" s="13">
        <v>2011</v>
      </c>
      <c r="C481" s="72" t="s">
        <v>4992</v>
      </c>
      <c r="D481" s="91">
        <f>'Compiled Medals (ConsolidatedG)'!D480</f>
        <v>0</v>
      </c>
      <c r="E481" s="91">
        <f>'Compiled Medals (ConsolidatedG)'!E480</f>
        <v>0</v>
      </c>
      <c r="F481" s="91">
        <f>'Compiled Medals (ConsolidatedG)'!F480</f>
        <v>1</v>
      </c>
      <c r="G481" s="92">
        <v>0</v>
      </c>
      <c r="H481" s="92">
        <v>0</v>
      </c>
      <c r="I481" s="92">
        <v>1</v>
      </c>
      <c r="J481" s="93">
        <f t="shared" si="35"/>
        <v>0</v>
      </c>
      <c r="K481" s="93">
        <f t="shared" si="36"/>
        <v>0</v>
      </c>
      <c r="L481" s="93">
        <f t="shared" si="37"/>
        <v>0</v>
      </c>
      <c r="M481" s="13" t="str">
        <f t="shared" si="38"/>
        <v>✓</v>
      </c>
      <c r="N481" s="14"/>
      <c r="O481" s="90" t="str">
        <f t="shared" si="39"/>
        <v>WRESTLING</v>
      </c>
    </row>
    <row r="482" spans="1:15" x14ac:dyDescent="0.25">
      <c r="A482" s="72" t="s">
        <v>1242</v>
      </c>
      <c r="B482" s="13">
        <v>2011</v>
      </c>
      <c r="C482" s="72" t="s">
        <v>189</v>
      </c>
      <c r="D482" s="91">
        <f>'Compiled Medals (ConsolidatedG)'!D481</f>
        <v>1</v>
      </c>
      <c r="E482" s="91">
        <f>'Compiled Medals (ConsolidatedG)'!E481</f>
        <v>0</v>
      </c>
      <c r="F482" s="91">
        <f>'Compiled Medals (ConsolidatedG)'!F481</f>
        <v>2</v>
      </c>
      <c r="G482" s="92">
        <v>1</v>
      </c>
      <c r="H482" s="92">
        <v>0</v>
      </c>
      <c r="I482" s="92">
        <v>2</v>
      </c>
      <c r="J482" s="93">
        <f t="shared" si="35"/>
        <v>0</v>
      </c>
      <c r="K482" s="93">
        <f t="shared" si="36"/>
        <v>0</v>
      </c>
      <c r="L482" s="93">
        <f t="shared" si="37"/>
        <v>0</v>
      </c>
      <c r="M482" s="13" t="str">
        <f t="shared" si="38"/>
        <v>✓</v>
      </c>
      <c r="N482" s="14"/>
      <c r="O482" s="90" t="str">
        <f t="shared" si="39"/>
        <v>WUSHU</v>
      </c>
    </row>
    <row r="483" spans="1:15" x14ac:dyDescent="0.25">
      <c r="A483" s="72" t="s">
        <v>1242</v>
      </c>
      <c r="B483" s="13">
        <v>2013</v>
      </c>
      <c r="C483" s="72" t="s">
        <v>2429</v>
      </c>
      <c r="D483" s="91">
        <f>'Compiled Medals (ConsolidatedG)'!D482</f>
        <v>1</v>
      </c>
      <c r="E483" s="91">
        <f>'Compiled Medals (ConsolidatedG)'!E482</f>
        <v>1</v>
      </c>
      <c r="F483" s="91">
        <f>'Compiled Medals (ConsolidatedG)'!F482</f>
        <v>0</v>
      </c>
      <c r="G483" s="92">
        <v>1</v>
      </c>
      <c r="H483" s="92">
        <v>1</v>
      </c>
      <c r="I483" s="92">
        <v>0</v>
      </c>
      <c r="J483" s="93">
        <f t="shared" si="35"/>
        <v>0</v>
      </c>
      <c r="K483" s="93">
        <f t="shared" si="36"/>
        <v>0</v>
      </c>
      <c r="L483" s="93">
        <f t="shared" si="37"/>
        <v>0</v>
      </c>
      <c r="M483" s="13" t="str">
        <f t="shared" si="38"/>
        <v>✓</v>
      </c>
      <c r="N483" s="14"/>
      <c r="O483" s="90" t="str">
        <f t="shared" si="39"/>
        <v>ARCHERY</v>
      </c>
    </row>
    <row r="484" spans="1:15" x14ac:dyDescent="0.25">
      <c r="A484" s="72" t="s">
        <v>1242</v>
      </c>
      <c r="B484" s="13">
        <v>2013</v>
      </c>
      <c r="C484" s="72" t="s">
        <v>47</v>
      </c>
      <c r="D484" s="91">
        <f>'Compiled Medals (ConsolidatedG)'!D483</f>
        <v>2</v>
      </c>
      <c r="E484" s="91">
        <f>'Compiled Medals (ConsolidatedG)'!E483</f>
        <v>3</v>
      </c>
      <c r="F484" s="91">
        <f>'Compiled Medals (ConsolidatedG)'!F483</f>
        <v>3</v>
      </c>
      <c r="G484" s="92">
        <v>2</v>
      </c>
      <c r="H484" s="92">
        <v>3</v>
      </c>
      <c r="I484" s="92">
        <v>3</v>
      </c>
      <c r="J484" s="93">
        <f t="shared" si="35"/>
        <v>0</v>
      </c>
      <c r="K484" s="93">
        <f t="shared" si="36"/>
        <v>0</v>
      </c>
      <c r="L484" s="93">
        <f t="shared" si="37"/>
        <v>0</v>
      </c>
      <c r="M484" s="13" t="str">
        <f t="shared" si="38"/>
        <v>✓</v>
      </c>
      <c r="N484" s="14"/>
      <c r="O484" s="90" t="str">
        <f t="shared" si="39"/>
        <v>ATHLETICS</v>
      </c>
    </row>
    <row r="485" spans="1:15" x14ac:dyDescent="0.25">
      <c r="A485" s="72" t="s">
        <v>1242</v>
      </c>
      <c r="B485" s="13">
        <v>2013</v>
      </c>
      <c r="C485" s="72" t="s">
        <v>276</v>
      </c>
      <c r="D485" s="91">
        <f>'Compiled Medals (ConsolidatedG)'!D484</f>
        <v>0</v>
      </c>
      <c r="E485" s="91">
        <f>'Compiled Medals (ConsolidatedG)'!E484</f>
        <v>0</v>
      </c>
      <c r="F485" s="91">
        <f>'Compiled Medals (ConsolidatedG)'!F484</f>
        <v>1</v>
      </c>
      <c r="G485" s="92">
        <v>0</v>
      </c>
      <c r="H485" s="92">
        <v>0</v>
      </c>
      <c r="I485" s="92">
        <v>1</v>
      </c>
      <c r="J485" s="93">
        <f t="shared" si="35"/>
        <v>0</v>
      </c>
      <c r="K485" s="93">
        <f t="shared" si="36"/>
        <v>0</v>
      </c>
      <c r="L485" s="93">
        <f t="shared" si="37"/>
        <v>0</v>
      </c>
      <c r="M485" s="13" t="str">
        <f t="shared" si="38"/>
        <v>✓</v>
      </c>
      <c r="N485" s="14"/>
      <c r="O485" s="90" t="str">
        <f t="shared" si="39"/>
        <v>BADMINTON</v>
      </c>
    </row>
    <row r="486" spans="1:15" x14ac:dyDescent="0.25">
      <c r="A486" s="72" t="s">
        <v>1242</v>
      </c>
      <c r="B486" s="13">
        <v>2013</v>
      </c>
      <c r="C486" s="72" t="s">
        <v>621</v>
      </c>
      <c r="D486" s="91">
        <f>'Compiled Medals (ConsolidatedG)'!D485</f>
        <v>0</v>
      </c>
      <c r="E486" s="91">
        <f>'Compiled Medals (ConsolidatedG)'!E485</f>
        <v>0</v>
      </c>
      <c r="F486" s="91">
        <f>'Compiled Medals (ConsolidatedG)'!F485</f>
        <v>1</v>
      </c>
      <c r="G486" s="92">
        <v>0</v>
      </c>
      <c r="H486" s="92">
        <v>0</v>
      </c>
      <c r="I486" s="92">
        <v>1</v>
      </c>
      <c r="J486" s="93">
        <f t="shared" si="35"/>
        <v>0</v>
      </c>
      <c r="K486" s="93">
        <f t="shared" si="36"/>
        <v>0</v>
      </c>
      <c r="L486" s="93">
        <f t="shared" si="37"/>
        <v>0</v>
      </c>
      <c r="M486" s="13" t="str">
        <f t="shared" si="38"/>
        <v>✓</v>
      </c>
      <c r="N486" s="14"/>
      <c r="O486" s="90" t="str">
        <f t="shared" si="39"/>
        <v>BASKETBALL</v>
      </c>
    </row>
    <row r="487" spans="1:15" x14ac:dyDescent="0.25">
      <c r="A487" s="72" t="s">
        <v>1242</v>
      </c>
      <c r="B487" s="13">
        <v>2013</v>
      </c>
      <c r="C487" s="72" t="s">
        <v>74</v>
      </c>
      <c r="D487" s="91">
        <f>'Compiled Medals (ConsolidatedG)'!D486</f>
        <v>0</v>
      </c>
      <c r="E487" s="91">
        <f>'Compiled Medals (ConsolidatedG)'!E486</f>
        <v>0</v>
      </c>
      <c r="F487" s="91">
        <f>'Compiled Medals (ConsolidatedG)'!F486</f>
        <v>2</v>
      </c>
      <c r="G487" s="92">
        <v>0</v>
      </c>
      <c r="H487" s="92">
        <v>0</v>
      </c>
      <c r="I487" s="92">
        <v>2</v>
      </c>
      <c r="J487" s="93">
        <f t="shared" si="35"/>
        <v>0</v>
      </c>
      <c r="K487" s="93">
        <f t="shared" si="36"/>
        <v>0</v>
      </c>
      <c r="L487" s="93">
        <f t="shared" si="37"/>
        <v>0</v>
      </c>
      <c r="M487" s="13" t="str">
        <f t="shared" si="38"/>
        <v>✓</v>
      </c>
      <c r="N487" s="14"/>
      <c r="O487" s="90" t="str">
        <f t="shared" si="39"/>
        <v>BOXING</v>
      </c>
    </row>
    <row r="488" spans="1:15" x14ac:dyDescent="0.25">
      <c r="A488" s="72" t="s">
        <v>1242</v>
      </c>
      <c r="B488" s="13">
        <v>2013</v>
      </c>
      <c r="C488" s="72" t="s">
        <v>413</v>
      </c>
      <c r="D488" s="91">
        <f>'Compiled Medals (ConsolidatedG)'!D487</f>
        <v>2</v>
      </c>
      <c r="E488" s="91">
        <f>'Compiled Medals (ConsolidatedG)'!E487</f>
        <v>2</v>
      </c>
      <c r="F488" s="91">
        <f>'Compiled Medals (ConsolidatedG)'!F487</f>
        <v>2</v>
      </c>
      <c r="G488" s="92">
        <v>2</v>
      </c>
      <c r="H488" s="92">
        <v>2</v>
      </c>
      <c r="I488" s="92">
        <v>2</v>
      </c>
      <c r="J488" s="93">
        <f t="shared" si="35"/>
        <v>0</v>
      </c>
      <c r="K488" s="93">
        <f t="shared" si="36"/>
        <v>0</v>
      </c>
      <c r="L488" s="93">
        <f t="shared" si="37"/>
        <v>0</v>
      </c>
      <c r="M488" s="13" t="str">
        <f t="shared" si="38"/>
        <v>✓</v>
      </c>
      <c r="N488" s="14"/>
      <c r="O488" s="90" t="str">
        <f t="shared" si="39"/>
        <v>CANOEING</v>
      </c>
    </row>
    <row r="489" spans="1:15" x14ac:dyDescent="0.25">
      <c r="A489" s="72" t="s">
        <v>1242</v>
      </c>
      <c r="B489" s="13">
        <v>2013</v>
      </c>
      <c r="C489" s="72" t="s">
        <v>203</v>
      </c>
      <c r="D489" s="91">
        <f>'Compiled Medals (ConsolidatedG)'!D488</f>
        <v>1</v>
      </c>
      <c r="E489" s="91">
        <f>'Compiled Medals (ConsolidatedG)'!E488</f>
        <v>0</v>
      </c>
      <c r="F489" s="91">
        <f>'Compiled Medals (ConsolidatedG)'!F488</f>
        <v>4</v>
      </c>
      <c r="G489" s="92">
        <v>1</v>
      </c>
      <c r="H489" s="92">
        <v>0</v>
      </c>
      <c r="I489" s="92">
        <v>4</v>
      </c>
      <c r="J489" s="93">
        <f t="shared" si="35"/>
        <v>0</v>
      </c>
      <c r="K489" s="93">
        <f t="shared" si="36"/>
        <v>0</v>
      </c>
      <c r="L489" s="93">
        <f t="shared" si="37"/>
        <v>0</v>
      </c>
      <c r="M489" s="13" t="str">
        <f t="shared" si="38"/>
        <v>✓</v>
      </c>
      <c r="N489" s="14"/>
      <c r="O489" s="90" t="str">
        <f t="shared" si="39"/>
        <v>CUESPORTS</v>
      </c>
    </row>
    <row r="490" spans="1:15" x14ac:dyDescent="0.25">
      <c r="A490" s="72" t="s">
        <v>1242</v>
      </c>
      <c r="B490" s="13">
        <v>2013</v>
      </c>
      <c r="C490" s="72" t="s">
        <v>706</v>
      </c>
      <c r="D490" s="91">
        <f>'Compiled Medals (ConsolidatedG)'!D489</f>
        <v>1</v>
      </c>
      <c r="E490" s="91">
        <f>'Compiled Medals (ConsolidatedG)'!E489</f>
        <v>0</v>
      </c>
      <c r="F490" s="91">
        <f>'Compiled Medals (ConsolidatedG)'!F489</f>
        <v>0</v>
      </c>
      <c r="G490" s="92">
        <v>1</v>
      </c>
      <c r="H490" s="92">
        <v>0</v>
      </c>
      <c r="I490" s="92">
        <v>0</v>
      </c>
      <c r="J490" s="93">
        <f t="shared" si="35"/>
        <v>0</v>
      </c>
      <c r="K490" s="93">
        <f t="shared" si="36"/>
        <v>0</v>
      </c>
      <c r="L490" s="93">
        <f t="shared" si="37"/>
        <v>0</v>
      </c>
      <c r="M490" s="13" t="str">
        <f t="shared" si="38"/>
        <v>✓</v>
      </c>
      <c r="N490" s="14"/>
      <c r="O490" s="90" t="str">
        <f t="shared" si="39"/>
        <v>CYCLING</v>
      </c>
    </row>
    <row r="491" spans="1:15" x14ac:dyDescent="0.25">
      <c r="A491" s="72" t="s">
        <v>1242</v>
      </c>
      <c r="B491" s="13">
        <v>2013</v>
      </c>
      <c r="C491" s="72" t="s">
        <v>1132</v>
      </c>
      <c r="D491" s="91">
        <f>'Compiled Medals (ConsolidatedG)'!D490</f>
        <v>0</v>
      </c>
      <c r="E491" s="91">
        <f>'Compiled Medals (ConsolidatedG)'!E490</f>
        <v>2</v>
      </c>
      <c r="F491" s="91">
        <f>'Compiled Medals (ConsolidatedG)'!F490</f>
        <v>2</v>
      </c>
      <c r="G491" s="92">
        <v>0</v>
      </c>
      <c r="H491" s="92">
        <v>2</v>
      </c>
      <c r="I491" s="92">
        <v>2</v>
      </c>
      <c r="J491" s="93">
        <f t="shared" si="35"/>
        <v>0</v>
      </c>
      <c r="K491" s="93">
        <f t="shared" si="36"/>
        <v>0</v>
      </c>
      <c r="L491" s="93">
        <f t="shared" si="37"/>
        <v>0</v>
      </c>
      <c r="M491" s="13" t="str">
        <f t="shared" si="38"/>
        <v>✓</v>
      </c>
      <c r="N491" s="14"/>
      <c r="O491" s="90" t="str">
        <f t="shared" si="39"/>
        <v>DIVING</v>
      </c>
    </row>
    <row r="492" spans="1:15" x14ac:dyDescent="0.25">
      <c r="A492" s="72" t="s">
        <v>1242</v>
      </c>
      <c r="B492" s="13">
        <v>2013</v>
      </c>
      <c r="C492" s="72" t="s">
        <v>3286</v>
      </c>
      <c r="D492" s="91">
        <f>'Compiled Medals (ConsolidatedG)'!D491</f>
        <v>0</v>
      </c>
      <c r="E492" s="91">
        <f>'Compiled Medals (ConsolidatedG)'!E491</f>
        <v>0</v>
      </c>
      <c r="F492" s="91">
        <f>'Compiled Medals (ConsolidatedG)'!F491</f>
        <v>1</v>
      </c>
      <c r="G492" s="92">
        <v>0</v>
      </c>
      <c r="H492" s="92">
        <v>0</v>
      </c>
      <c r="I492" s="92">
        <v>1</v>
      </c>
      <c r="J492" s="93">
        <f t="shared" si="35"/>
        <v>0</v>
      </c>
      <c r="K492" s="93">
        <f t="shared" si="36"/>
        <v>0</v>
      </c>
      <c r="L492" s="93">
        <f t="shared" si="37"/>
        <v>0</v>
      </c>
      <c r="M492" s="13" t="str">
        <f t="shared" si="38"/>
        <v>✓</v>
      </c>
      <c r="N492" s="14"/>
      <c r="O492" s="90" t="str">
        <f t="shared" si="39"/>
        <v>DRAGONBOAT</v>
      </c>
    </row>
    <row r="493" spans="1:15" x14ac:dyDescent="0.25">
      <c r="A493" s="72" t="s">
        <v>1242</v>
      </c>
      <c r="B493" s="13">
        <v>2013</v>
      </c>
      <c r="C493" s="72" t="s">
        <v>1162</v>
      </c>
      <c r="D493" s="91">
        <f>'Compiled Medals (ConsolidatedG)'!D492</f>
        <v>1</v>
      </c>
      <c r="E493" s="91">
        <f>'Compiled Medals (ConsolidatedG)'!E492</f>
        <v>0</v>
      </c>
      <c r="F493" s="91">
        <f>'Compiled Medals (ConsolidatedG)'!F492</f>
        <v>1</v>
      </c>
      <c r="G493" s="92">
        <v>1</v>
      </c>
      <c r="H493" s="92">
        <v>0</v>
      </c>
      <c r="I493" s="92">
        <v>1</v>
      </c>
      <c r="J493" s="93">
        <f t="shared" si="35"/>
        <v>0</v>
      </c>
      <c r="K493" s="93">
        <f t="shared" si="36"/>
        <v>0</v>
      </c>
      <c r="L493" s="93">
        <f t="shared" si="37"/>
        <v>0</v>
      </c>
      <c r="M493" s="13" t="str">
        <f t="shared" si="38"/>
        <v>✓</v>
      </c>
      <c r="N493" s="14"/>
      <c r="O493" s="90" t="str">
        <f t="shared" si="39"/>
        <v>EQUESTRIAN</v>
      </c>
    </row>
    <row r="494" spans="1:15" x14ac:dyDescent="0.25">
      <c r="A494" s="72" t="s">
        <v>1242</v>
      </c>
      <c r="B494" s="13">
        <v>2013</v>
      </c>
      <c r="C494" s="72" t="s">
        <v>615</v>
      </c>
      <c r="D494" s="91">
        <f>'Compiled Medals (ConsolidatedG)'!D493</f>
        <v>0</v>
      </c>
      <c r="E494" s="91">
        <f>'Compiled Medals (ConsolidatedG)'!E493</f>
        <v>0</v>
      </c>
      <c r="F494" s="91">
        <f>'Compiled Medals (ConsolidatedG)'!F493</f>
        <v>1</v>
      </c>
      <c r="G494" s="92">
        <v>0</v>
      </c>
      <c r="H494" s="92">
        <v>0</v>
      </c>
      <c r="I494" s="92">
        <v>1</v>
      </c>
      <c r="J494" s="93">
        <f t="shared" si="35"/>
        <v>0</v>
      </c>
      <c r="K494" s="93">
        <f t="shared" si="36"/>
        <v>0</v>
      </c>
      <c r="L494" s="93">
        <f t="shared" si="37"/>
        <v>0</v>
      </c>
      <c r="M494" s="13" t="str">
        <f t="shared" si="38"/>
        <v>✓</v>
      </c>
      <c r="N494" s="14"/>
      <c r="O494" s="90" t="str">
        <f t="shared" si="39"/>
        <v>FOOTBALL</v>
      </c>
    </row>
    <row r="495" spans="1:15" x14ac:dyDescent="0.25">
      <c r="A495" s="72" t="s">
        <v>1242</v>
      </c>
      <c r="B495" s="13">
        <v>2013</v>
      </c>
      <c r="C495" s="72" t="s">
        <v>658</v>
      </c>
      <c r="D495" s="91">
        <f>'Compiled Medals (ConsolidatedG)'!D494</f>
        <v>0</v>
      </c>
      <c r="E495" s="91">
        <f>'Compiled Medals (ConsolidatedG)'!E494</f>
        <v>1</v>
      </c>
      <c r="F495" s="91">
        <f>'Compiled Medals (ConsolidatedG)'!F494</f>
        <v>0</v>
      </c>
      <c r="G495" s="92">
        <v>0</v>
      </c>
      <c r="H495" s="92">
        <v>1</v>
      </c>
      <c r="I495" s="92">
        <v>0</v>
      </c>
      <c r="J495" s="93">
        <f t="shared" si="35"/>
        <v>0</v>
      </c>
      <c r="K495" s="93">
        <f t="shared" si="36"/>
        <v>0</v>
      </c>
      <c r="L495" s="93">
        <f t="shared" si="37"/>
        <v>0</v>
      </c>
      <c r="M495" s="13" t="str">
        <f t="shared" si="38"/>
        <v>✓</v>
      </c>
      <c r="N495" s="14"/>
      <c r="O495" s="90" t="str">
        <f t="shared" si="39"/>
        <v>HOCKEY</v>
      </c>
    </row>
    <row r="496" spans="1:15" x14ac:dyDescent="0.25">
      <c r="A496" s="72" t="s">
        <v>1242</v>
      </c>
      <c r="B496" s="13">
        <v>2013</v>
      </c>
      <c r="C496" s="72" t="s">
        <v>717</v>
      </c>
      <c r="D496" s="91">
        <f>'Compiled Medals (ConsolidatedG)'!D495</f>
        <v>1</v>
      </c>
      <c r="E496" s="91">
        <f>'Compiled Medals (ConsolidatedG)'!E495</f>
        <v>1</v>
      </c>
      <c r="F496" s="91">
        <f>'Compiled Medals (ConsolidatedG)'!F495</f>
        <v>2</v>
      </c>
      <c r="G496" s="92">
        <v>1</v>
      </c>
      <c r="H496" s="92">
        <v>1</v>
      </c>
      <c r="I496" s="92">
        <v>2</v>
      </c>
      <c r="J496" s="93">
        <f t="shared" si="35"/>
        <v>0</v>
      </c>
      <c r="K496" s="93">
        <f t="shared" si="36"/>
        <v>0</v>
      </c>
      <c r="L496" s="93">
        <f t="shared" si="37"/>
        <v>0</v>
      </c>
      <c r="M496" s="13" t="str">
        <f t="shared" si="38"/>
        <v>✓</v>
      </c>
      <c r="N496" s="14"/>
      <c r="O496" s="90" t="str">
        <f t="shared" si="39"/>
        <v>JUDO</v>
      </c>
    </row>
    <row r="497" spans="1:15" x14ac:dyDescent="0.25">
      <c r="A497" s="72" t="s">
        <v>1242</v>
      </c>
      <c r="B497" s="13">
        <v>2013</v>
      </c>
      <c r="C497" s="72" t="s">
        <v>430</v>
      </c>
      <c r="D497" s="91">
        <f>'Compiled Medals (ConsolidatedG)'!D496</f>
        <v>1</v>
      </c>
      <c r="E497" s="91">
        <f>'Compiled Medals (ConsolidatedG)'!E496</f>
        <v>0</v>
      </c>
      <c r="F497" s="91">
        <f>'Compiled Medals (ConsolidatedG)'!F496</f>
        <v>2</v>
      </c>
      <c r="G497" s="92">
        <v>1</v>
      </c>
      <c r="H497" s="92">
        <v>0</v>
      </c>
      <c r="I497" s="92">
        <v>2</v>
      </c>
      <c r="J497" s="93">
        <f t="shared" si="35"/>
        <v>0</v>
      </c>
      <c r="K497" s="93">
        <f t="shared" si="36"/>
        <v>0</v>
      </c>
      <c r="L497" s="93">
        <f t="shared" si="37"/>
        <v>0</v>
      </c>
      <c r="M497" s="13" t="str">
        <f t="shared" si="38"/>
        <v>✓</v>
      </c>
      <c r="N497" s="14"/>
      <c r="O497" s="90" t="str">
        <f t="shared" si="39"/>
        <v>PENCAKSILAT</v>
      </c>
    </row>
    <row r="498" spans="1:15" x14ac:dyDescent="0.25">
      <c r="A498" s="72" t="s">
        <v>1242</v>
      </c>
      <c r="B498" s="13">
        <v>2013</v>
      </c>
      <c r="C498" s="72" t="s">
        <v>1092</v>
      </c>
      <c r="D498" s="91">
        <f>'Compiled Medals (ConsolidatedG)'!D497</f>
        <v>1</v>
      </c>
      <c r="E498" s="91">
        <f>'Compiled Medals (ConsolidatedG)'!E497</f>
        <v>0</v>
      </c>
      <c r="F498" s="91">
        <f>'Compiled Medals (ConsolidatedG)'!F497</f>
        <v>0</v>
      </c>
      <c r="G498" s="92">
        <v>1</v>
      </c>
      <c r="H498" s="92">
        <v>0</v>
      </c>
      <c r="I498" s="92">
        <v>0</v>
      </c>
      <c r="J498" s="93">
        <f t="shared" si="35"/>
        <v>0</v>
      </c>
      <c r="K498" s="93">
        <f t="shared" si="36"/>
        <v>0</v>
      </c>
      <c r="L498" s="93">
        <f t="shared" si="37"/>
        <v>0</v>
      </c>
      <c r="M498" s="13" t="str">
        <f t="shared" si="38"/>
        <v>✓</v>
      </c>
      <c r="N498" s="14"/>
      <c r="O498" s="90" t="str">
        <f t="shared" si="39"/>
        <v>ROWING</v>
      </c>
    </row>
    <row r="499" spans="1:15" x14ac:dyDescent="0.25">
      <c r="A499" s="72" t="s">
        <v>1242</v>
      </c>
      <c r="B499" s="13">
        <v>2013</v>
      </c>
      <c r="C499" s="72" t="s">
        <v>130</v>
      </c>
      <c r="D499" s="91">
        <f>'Compiled Medals (ConsolidatedG)'!D498</f>
        <v>5</v>
      </c>
      <c r="E499" s="91">
        <f>'Compiled Medals (ConsolidatedG)'!E498</f>
        <v>2</v>
      </c>
      <c r="F499" s="91">
        <f>'Compiled Medals (ConsolidatedG)'!F498</f>
        <v>5</v>
      </c>
      <c r="G499" s="92">
        <v>5</v>
      </c>
      <c r="H499" s="92">
        <v>2</v>
      </c>
      <c r="I499" s="92">
        <v>5</v>
      </c>
      <c r="J499" s="93">
        <f t="shared" si="35"/>
        <v>0</v>
      </c>
      <c r="K499" s="93">
        <f t="shared" si="36"/>
        <v>0</v>
      </c>
      <c r="L499" s="93">
        <f t="shared" si="37"/>
        <v>0</v>
      </c>
      <c r="M499" s="13" t="str">
        <f t="shared" si="38"/>
        <v>✓</v>
      </c>
      <c r="N499" s="14"/>
      <c r="O499" s="90" t="str">
        <f t="shared" si="39"/>
        <v>SAILING</v>
      </c>
    </row>
    <row r="500" spans="1:15" x14ac:dyDescent="0.25">
      <c r="A500" s="72" t="s">
        <v>1242</v>
      </c>
      <c r="B500" s="13">
        <v>2013</v>
      </c>
      <c r="C500" s="72" t="s">
        <v>171</v>
      </c>
      <c r="D500" s="91">
        <f>'Compiled Medals (ConsolidatedG)'!D499</f>
        <v>0</v>
      </c>
      <c r="E500" s="91">
        <f>'Compiled Medals (ConsolidatedG)'!E499</f>
        <v>0</v>
      </c>
      <c r="F500" s="91">
        <f>'Compiled Medals (ConsolidatedG)'!F499</f>
        <v>2</v>
      </c>
      <c r="G500" s="92">
        <v>0</v>
      </c>
      <c r="H500" s="92">
        <v>0</v>
      </c>
      <c r="I500" s="92">
        <v>2</v>
      </c>
      <c r="J500" s="93">
        <f t="shared" si="35"/>
        <v>0</v>
      </c>
      <c r="K500" s="93">
        <f t="shared" si="36"/>
        <v>0</v>
      </c>
      <c r="L500" s="93">
        <f t="shared" si="37"/>
        <v>0</v>
      </c>
      <c r="M500" s="13" t="str">
        <f t="shared" si="38"/>
        <v>✓</v>
      </c>
      <c r="N500" s="14"/>
      <c r="O500" s="90" t="str">
        <f t="shared" si="39"/>
        <v>SEPAKTAKRAW</v>
      </c>
    </row>
    <row r="501" spans="1:15" x14ac:dyDescent="0.25">
      <c r="A501" s="72" t="s">
        <v>1242</v>
      </c>
      <c r="B501" s="13">
        <v>2013</v>
      </c>
      <c r="C501" s="72" t="s">
        <v>92</v>
      </c>
      <c r="D501" s="91">
        <f>'Compiled Medals (ConsolidatedG)'!D500</f>
        <v>1</v>
      </c>
      <c r="E501" s="91">
        <f>'Compiled Medals (ConsolidatedG)'!E500</f>
        <v>4</v>
      </c>
      <c r="F501" s="91">
        <f>'Compiled Medals (ConsolidatedG)'!F500</f>
        <v>3</v>
      </c>
      <c r="G501" s="92">
        <v>1</v>
      </c>
      <c r="H501" s="92">
        <v>4</v>
      </c>
      <c r="I501" s="92">
        <v>3</v>
      </c>
      <c r="J501" s="93">
        <f t="shared" si="35"/>
        <v>0</v>
      </c>
      <c r="K501" s="93">
        <f t="shared" si="36"/>
        <v>0</v>
      </c>
      <c r="L501" s="93">
        <f t="shared" si="37"/>
        <v>0</v>
      </c>
      <c r="M501" s="13" t="str">
        <f t="shared" si="38"/>
        <v>✓</v>
      </c>
      <c r="N501" s="14"/>
      <c r="O501" s="90" t="str">
        <f t="shared" si="39"/>
        <v>SHOOTING</v>
      </c>
    </row>
    <row r="502" spans="1:15" x14ac:dyDescent="0.25">
      <c r="A502" s="72" t="s">
        <v>1242</v>
      </c>
      <c r="B502" s="13">
        <v>2013</v>
      </c>
      <c r="C502" s="72" t="s">
        <v>25</v>
      </c>
      <c r="D502" s="91">
        <f>'Compiled Medals (ConsolidatedG)'!D501</f>
        <v>12</v>
      </c>
      <c r="E502" s="91">
        <f>'Compiled Medals (ConsolidatedG)'!E501</f>
        <v>8</v>
      </c>
      <c r="F502" s="91">
        <f>'Compiled Medals (ConsolidatedG)'!F501</f>
        <v>10</v>
      </c>
      <c r="G502" s="92">
        <v>12</v>
      </c>
      <c r="H502" s="92">
        <v>8</v>
      </c>
      <c r="I502" s="92">
        <v>10</v>
      </c>
      <c r="J502" s="93">
        <f t="shared" si="35"/>
        <v>0</v>
      </c>
      <c r="K502" s="93">
        <f t="shared" si="36"/>
        <v>0</v>
      </c>
      <c r="L502" s="93">
        <f t="shared" si="37"/>
        <v>0</v>
      </c>
      <c r="M502" s="13" t="str">
        <f t="shared" si="38"/>
        <v>✓</v>
      </c>
      <c r="N502" s="14"/>
      <c r="O502" s="90" t="str">
        <f t="shared" si="39"/>
        <v>SWIMMING</v>
      </c>
    </row>
    <row r="503" spans="1:15" x14ac:dyDescent="0.25">
      <c r="A503" s="72" t="s">
        <v>1242</v>
      </c>
      <c r="B503" s="13">
        <v>2013</v>
      </c>
      <c r="C503" s="72" t="s">
        <v>97</v>
      </c>
      <c r="D503" s="91">
        <f>'Compiled Medals (ConsolidatedG)'!D502</f>
        <v>4</v>
      </c>
      <c r="E503" s="91">
        <f>'Compiled Medals (ConsolidatedG)'!E502</f>
        <v>1</v>
      </c>
      <c r="F503" s="91">
        <f>'Compiled Medals (ConsolidatedG)'!F502</f>
        <v>1</v>
      </c>
      <c r="G503" s="92">
        <v>4</v>
      </c>
      <c r="H503" s="92">
        <v>1</v>
      </c>
      <c r="I503" s="92">
        <v>1</v>
      </c>
      <c r="J503" s="93">
        <f t="shared" si="35"/>
        <v>0</v>
      </c>
      <c r="K503" s="93">
        <f t="shared" si="36"/>
        <v>0</v>
      </c>
      <c r="L503" s="93">
        <f t="shared" si="37"/>
        <v>0</v>
      </c>
      <c r="M503" s="13" t="str">
        <f t="shared" si="38"/>
        <v>✓</v>
      </c>
      <c r="N503" s="14"/>
      <c r="O503" s="90" t="str">
        <f t="shared" si="39"/>
        <v>TABLETENNIS</v>
      </c>
    </row>
    <row r="504" spans="1:15" x14ac:dyDescent="0.25">
      <c r="A504" s="72" t="s">
        <v>1242</v>
      </c>
      <c r="B504" s="13">
        <v>2013</v>
      </c>
      <c r="C504" s="72" t="s">
        <v>3203</v>
      </c>
      <c r="D504" s="91">
        <f>'Compiled Medals (ConsolidatedG)'!D503</f>
        <v>0</v>
      </c>
      <c r="E504" s="91">
        <f>'Compiled Medals (ConsolidatedG)'!E503</f>
        <v>1</v>
      </c>
      <c r="F504" s="91">
        <f>'Compiled Medals (ConsolidatedG)'!F503</f>
        <v>0</v>
      </c>
      <c r="G504" s="92">
        <v>0</v>
      </c>
      <c r="H504" s="92">
        <v>1</v>
      </c>
      <c r="I504" s="92">
        <v>0</v>
      </c>
      <c r="J504" s="93">
        <f t="shared" si="35"/>
        <v>0</v>
      </c>
      <c r="K504" s="93">
        <f t="shared" si="36"/>
        <v>0</v>
      </c>
      <c r="L504" s="93">
        <f t="shared" si="37"/>
        <v>0</v>
      </c>
      <c r="M504" s="13" t="str">
        <f t="shared" si="38"/>
        <v>✓</v>
      </c>
      <c r="N504" s="14"/>
      <c r="O504" s="90" t="str">
        <f t="shared" si="39"/>
        <v>TAEKWONDO</v>
      </c>
    </row>
    <row r="505" spans="1:15" x14ac:dyDescent="0.25">
      <c r="A505" s="72" t="s">
        <v>1242</v>
      </c>
      <c r="B505" s="13">
        <v>2013</v>
      </c>
      <c r="C505" s="72" t="s">
        <v>35</v>
      </c>
      <c r="D505" s="91">
        <f>'Compiled Medals (ConsolidatedG)'!D504</f>
        <v>1</v>
      </c>
      <c r="E505" s="91">
        <f>'Compiled Medals (ConsolidatedG)'!E504</f>
        <v>0</v>
      </c>
      <c r="F505" s="91">
        <f>'Compiled Medals (ConsolidatedG)'!F504</f>
        <v>0</v>
      </c>
      <c r="G505" s="92">
        <v>1</v>
      </c>
      <c r="H505" s="92">
        <v>0</v>
      </c>
      <c r="I505" s="92">
        <v>0</v>
      </c>
      <c r="J505" s="93">
        <f t="shared" si="35"/>
        <v>0</v>
      </c>
      <c r="K505" s="93">
        <f t="shared" si="36"/>
        <v>0</v>
      </c>
      <c r="L505" s="93">
        <f t="shared" si="37"/>
        <v>0</v>
      </c>
      <c r="M505" s="13" t="str">
        <f t="shared" si="38"/>
        <v>✓</v>
      </c>
      <c r="N505" s="14"/>
      <c r="O505" s="90" t="str">
        <f t="shared" si="39"/>
        <v>WATERPOLO</v>
      </c>
    </row>
    <row r="506" spans="1:15" x14ac:dyDescent="0.25">
      <c r="A506" s="72" t="s">
        <v>1242</v>
      </c>
      <c r="B506" s="13">
        <v>2013</v>
      </c>
      <c r="C506" s="72" t="s">
        <v>189</v>
      </c>
      <c r="D506" s="91">
        <f>'Compiled Medals (ConsolidatedG)'!D505</f>
        <v>1</v>
      </c>
      <c r="E506" s="91">
        <f>'Compiled Medals (ConsolidatedG)'!E505</f>
        <v>2</v>
      </c>
      <c r="F506" s="91">
        <f>'Compiled Medals (ConsolidatedG)'!F505</f>
        <v>2</v>
      </c>
      <c r="G506" s="92">
        <v>1</v>
      </c>
      <c r="H506" s="92">
        <v>2</v>
      </c>
      <c r="I506" s="92">
        <v>2</v>
      </c>
      <c r="J506" s="93">
        <f t="shared" si="35"/>
        <v>0</v>
      </c>
      <c r="K506" s="93">
        <f t="shared" si="36"/>
        <v>0</v>
      </c>
      <c r="L506" s="93">
        <f t="shared" si="37"/>
        <v>0</v>
      </c>
      <c r="M506" s="13" t="str">
        <f t="shared" si="38"/>
        <v>✓</v>
      </c>
      <c r="N506" s="14"/>
      <c r="O506" s="90" t="str">
        <f t="shared" si="39"/>
        <v>WUSHU</v>
      </c>
    </row>
    <row r="507" spans="1:15" x14ac:dyDescent="0.25">
      <c r="A507" s="72" t="s">
        <v>1242</v>
      </c>
      <c r="B507" s="13">
        <v>2015</v>
      </c>
      <c r="C507" s="72" t="s">
        <v>2429</v>
      </c>
      <c r="D507" s="91">
        <f>'Compiled Medals (ConsolidatedG)'!D506</f>
        <v>0</v>
      </c>
      <c r="E507" s="91">
        <f>'Compiled Medals (ConsolidatedG)'!E506</f>
        <v>0</v>
      </c>
      <c r="F507" s="91">
        <f>'Compiled Medals (ConsolidatedG)'!F506</f>
        <v>2</v>
      </c>
      <c r="G507" s="92">
        <v>0</v>
      </c>
      <c r="H507" s="92">
        <v>0</v>
      </c>
      <c r="I507" s="92">
        <v>2</v>
      </c>
      <c r="J507" s="93">
        <f t="shared" si="35"/>
        <v>0</v>
      </c>
      <c r="K507" s="93">
        <f t="shared" si="36"/>
        <v>0</v>
      </c>
      <c r="L507" s="93">
        <f t="shared" si="37"/>
        <v>0</v>
      </c>
      <c r="M507" s="13" t="str">
        <f t="shared" si="38"/>
        <v>✓</v>
      </c>
      <c r="N507" s="14"/>
      <c r="O507" s="90" t="str">
        <f t="shared" si="39"/>
        <v>ARCHERY</v>
      </c>
    </row>
    <row r="508" spans="1:15" x14ac:dyDescent="0.25">
      <c r="A508" s="72" t="s">
        <v>1242</v>
      </c>
      <c r="B508" s="13">
        <v>2015</v>
      </c>
      <c r="C508" s="72" t="s">
        <v>5008</v>
      </c>
      <c r="D508" s="91">
        <f>'Compiled Medals (ConsolidatedG)'!D507</f>
        <v>2</v>
      </c>
      <c r="E508" s="91">
        <f>'Compiled Medals (ConsolidatedG)'!E507</f>
        <v>1</v>
      </c>
      <c r="F508" s="91">
        <f>'Compiled Medals (ConsolidatedG)'!F507</f>
        <v>0</v>
      </c>
      <c r="G508" s="92">
        <v>2</v>
      </c>
      <c r="H508" s="92">
        <v>1</v>
      </c>
      <c r="I508" s="92">
        <v>0</v>
      </c>
      <c r="J508" s="93">
        <f t="shared" si="35"/>
        <v>0</v>
      </c>
      <c r="K508" s="93">
        <f t="shared" si="36"/>
        <v>0</v>
      </c>
      <c r="L508" s="93">
        <f t="shared" si="37"/>
        <v>0</v>
      </c>
      <c r="M508" s="13" t="str">
        <f t="shared" si="38"/>
        <v>✓</v>
      </c>
      <c r="N508" s="14"/>
      <c r="O508" s="90" t="str">
        <f t="shared" si="39"/>
        <v>ARTISTICSWIMMING</v>
      </c>
    </row>
    <row r="509" spans="1:15" x14ac:dyDescent="0.25">
      <c r="A509" s="72" t="s">
        <v>1242</v>
      </c>
      <c r="B509" s="13">
        <v>2015</v>
      </c>
      <c r="C509" s="72" t="s">
        <v>47</v>
      </c>
      <c r="D509" s="91">
        <f>'Compiled Medals (ConsolidatedG)'!D508</f>
        <v>3</v>
      </c>
      <c r="E509" s="91">
        <f>'Compiled Medals (ConsolidatedG)'!E508</f>
        <v>3</v>
      </c>
      <c r="F509" s="91">
        <f>'Compiled Medals (ConsolidatedG)'!F508</f>
        <v>3</v>
      </c>
      <c r="G509" s="92">
        <v>3</v>
      </c>
      <c r="H509" s="92">
        <v>3</v>
      </c>
      <c r="I509" s="92">
        <v>3</v>
      </c>
      <c r="J509" s="93">
        <f t="shared" si="35"/>
        <v>0</v>
      </c>
      <c r="K509" s="93">
        <f t="shared" si="36"/>
        <v>0</v>
      </c>
      <c r="L509" s="93">
        <f t="shared" si="37"/>
        <v>0</v>
      </c>
      <c r="M509" s="13" t="str">
        <f t="shared" si="38"/>
        <v>✓</v>
      </c>
      <c r="N509" s="14"/>
      <c r="O509" s="90" t="str">
        <f t="shared" si="39"/>
        <v>ATHLETICS</v>
      </c>
    </row>
    <row r="510" spans="1:15" x14ac:dyDescent="0.25">
      <c r="A510" s="72" t="s">
        <v>1242</v>
      </c>
      <c r="B510" s="13">
        <v>2015</v>
      </c>
      <c r="C510" s="72" t="s">
        <v>276</v>
      </c>
      <c r="D510" s="91">
        <f>'Compiled Medals (ConsolidatedG)'!D509</f>
        <v>0</v>
      </c>
      <c r="E510" s="91">
        <f>'Compiled Medals (ConsolidatedG)'!E509</f>
        <v>0</v>
      </c>
      <c r="F510" s="91">
        <f>'Compiled Medals (ConsolidatedG)'!F509</f>
        <v>4</v>
      </c>
      <c r="G510" s="92">
        <v>0</v>
      </c>
      <c r="H510" s="92">
        <v>0</v>
      </c>
      <c r="I510" s="92">
        <v>4</v>
      </c>
      <c r="J510" s="93">
        <f t="shared" si="35"/>
        <v>0</v>
      </c>
      <c r="K510" s="93">
        <f t="shared" si="36"/>
        <v>0</v>
      </c>
      <c r="L510" s="93">
        <f t="shared" si="37"/>
        <v>0</v>
      </c>
      <c r="M510" s="13" t="str">
        <f t="shared" si="38"/>
        <v>✓</v>
      </c>
      <c r="N510" s="14"/>
      <c r="O510" s="90" t="str">
        <f t="shared" si="39"/>
        <v>BADMINTON</v>
      </c>
    </row>
    <row r="511" spans="1:15" x14ac:dyDescent="0.25">
      <c r="A511" s="72" t="s">
        <v>1242</v>
      </c>
      <c r="B511" s="13">
        <v>2015</v>
      </c>
      <c r="C511" s="72" t="s">
        <v>621</v>
      </c>
      <c r="D511" s="91">
        <f>'Compiled Medals (ConsolidatedG)'!D510</f>
        <v>0</v>
      </c>
      <c r="E511" s="91">
        <f>'Compiled Medals (ConsolidatedG)'!E510</f>
        <v>0</v>
      </c>
      <c r="F511" s="91">
        <f>'Compiled Medals (ConsolidatedG)'!F510</f>
        <v>1</v>
      </c>
      <c r="G511" s="92">
        <v>0</v>
      </c>
      <c r="H511" s="92">
        <v>0</v>
      </c>
      <c r="I511" s="92">
        <v>1</v>
      </c>
      <c r="J511" s="93">
        <f t="shared" si="35"/>
        <v>0</v>
      </c>
      <c r="K511" s="93">
        <f t="shared" si="36"/>
        <v>0</v>
      </c>
      <c r="L511" s="93">
        <f t="shared" si="37"/>
        <v>0</v>
      </c>
      <c r="M511" s="13" t="str">
        <f t="shared" si="38"/>
        <v>✓</v>
      </c>
      <c r="N511" s="14"/>
      <c r="O511" s="90" t="str">
        <f t="shared" si="39"/>
        <v>BASKETBALL</v>
      </c>
    </row>
    <row r="512" spans="1:15" x14ac:dyDescent="0.25">
      <c r="A512" s="72" t="s">
        <v>1242</v>
      </c>
      <c r="B512" s="13">
        <v>2015</v>
      </c>
      <c r="C512" s="72" t="s">
        <v>150</v>
      </c>
      <c r="D512" s="91">
        <f>'Compiled Medals (ConsolidatedG)'!D511</f>
        <v>4</v>
      </c>
      <c r="E512" s="91">
        <f>'Compiled Medals (ConsolidatedG)'!E511</f>
        <v>5</v>
      </c>
      <c r="F512" s="91">
        <f>'Compiled Medals (ConsolidatedG)'!F511</f>
        <v>1</v>
      </c>
      <c r="G512" s="92">
        <v>4</v>
      </c>
      <c r="H512" s="92">
        <v>5</v>
      </c>
      <c r="I512" s="92">
        <v>1</v>
      </c>
      <c r="J512" s="93">
        <f t="shared" si="35"/>
        <v>0</v>
      </c>
      <c r="K512" s="93">
        <f t="shared" si="36"/>
        <v>0</v>
      </c>
      <c r="L512" s="93">
        <f t="shared" si="37"/>
        <v>0</v>
      </c>
      <c r="M512" s="13" t="str">
        <f t="shared" si="38"/>
        <v>✓</v>
      </c>
      <c r="N512" s="14"/>
      <c r="O512" s="90" t="str">
        <f t="shared" si="39"/>
        <v>BOWLING</v>
      </c>
    </row>
    <row r="513" spans="1:15" x14ac:dyDescent="0.25">
      <c r="A513" s="72" t="s">
        <v>1242</v>
      </c>
      <c r="B513" s="13">
        <v>2015</v>
      </c>
      <c r="C513" s="72" t="s">
        <v>74</v>
      </c>
      <c r="D513" s="91">
        <f>'Compiled Medals (ConsolidatedG)'!D512</f>
        <v>0</v>
      </c>
      <c r="E513" s="91">
        <f>'Compiled Medals (ConsolidatedG)'!E512</f>
        <v>2</v>
      </c>
      <c r="F513" s="91">
        <f>'Compiled Medals (ConsolidatedG)'!F512</f>
        <v>4</v>
      </c>
      <c r="G513" s="92">
        <v>0</v>
      </c>
      <c r="H513" s="92">
        <v>2</v>
      </c>
      <c r="I513" s="92">
        <v>4</v>
      </c>
      <c r="J513" s="93">
        <f t="shared" si="35"/>
        <v>0</v>
      </c>
      <c r="K513" s="93">
        <f t="shared" si="36"/>
        <v>0</v>
      </c>
      <c r="L513" s="93">
        <f t="shared" si="37"/>
        <v>0</v>
      </c>
      <c r="M513" s="13" t="str">
        <f t="shared" si="38"/>
        <v>✓</v>
      </c>
      <c r="N513" s="14"/>
      <c r="O513" s="90" t="str">
        <f t="shared" si="39"/>
        <v>BOXING</v>
      </c>
    </row>
    <row r="514" spans="1:15" x14ac:dyDescent="0.25">
      <c r="A514" s="72" t="s">
        <v>1242</v>
      </c>
      <c r="B514" s="13">
        <v>2015</v>
      </c>
      <c r="C514" s="72" t="s">
        <v>413</v>
      </c>
      <c r="D514" s="91">
        <f>'Compiled Medals (ConsolidatedG)'!D513</f>
        <v>7</v>
      </c>
      <c r="E514" s="91">
        <f>'Compiled Medals (ConsolidatedG)'!E513</f>
        <v>5</v>
      </c>
      <c r="F514" s="91">
        <f>'Compiled Medals (ConsolidatedG)'!F513</f>
        <v>0</v>
      </c>
      <c r="G514" s="92">
        <v>7</v>
      </c>
      <c r="H514" s="92">
        <v>5</v>
      </c>
      <c r="I514" s="92">
        <v>0</v>
      </c>
      <c r="J514" s="93">
        <f t="shared" ref="J514:J577" si="40">D514-G514</f>
        <v>0</v>
      </c>
      <c r="K514" s="93">
        <f t="shared" ref="K514:K577" si="41">E514-H514</f>
        <v>0</v>
      </c>
      <c r="L514" s="93">
        <f t="shared" ref="L514:L577" si="42">F514-I514</f>
        <v>0</v>
      </c>
      <c r="M514" s="13" t="str">
        <f t="shared" ref="M514:M577" si="43">IF(AND($J514=0,$K514=0,$L514=0),"✓","SNOC "&amp;TRIM(IF($J514&gt;0,"EXTRA "&amp;$J514&amp;"G ",IF($J514&lt;0,"MISSING "&amp;-$J514&amp;"G ",""))&amp;IF($K514&gt;0,"EXTRA "&amp;$K514&amp;"S ",IF($K514&lt;0,"MISSING "&amp;-$K514&amp;"S ",""))&amp;IF($L514&gt;0,"EXTRA "&amp;$L514&amp;"B",IF($L514&lt;0,"MISSING "&amp;-$L514&amp;"B",""))))</f>
        <v>✓</v>
      </c>
      <c r="N514" s="14"/>
      <c r="O514" s="90" t="str">
        <f t="shared" ref="O514:O577" si="44">UPPER(SUBSTITUTE(SUBSTITUTE(SUBSTITUTE(TRIM(C514)," ",""),"-",""),"&amp;",""))</f>
        <v>CANOEING</v>
      </c>
    </row>
    <row r="515" spans="1:15" x14ac:dyDescent="0.25">
      <c r="A515" s="72" t="s">
        <v>1242</v>
      </c>
      <c r="B515" s="13">
        <v>2015</v>
      </c>
      <c r="C515" s="72" t="s">
        <v>203</v>
      </c>
      <c r="D515" s="91">
        <f>'Compiled Medals (ConsolidatedG)'!D514</f>
        <v>2</v>
      </c>
      <c r="E515" s="91">
        <f>'Compiled Medals (ConsolidatedG)'!E514</f>
        <v>1</v>
      </c>
      <c r="F515" s="91">
        <f>'Compiled Medals (ConsolidatedG)'!F514</f>
        <v>3</v>
      </c>
      <c r="G515" s="92">
        <v>2</v>
      </c>
      <c r="H515" s="92">
        <v>1</v>
      </c>
      <c r="I515" s="92">
        <v>3</v>
      </c>
      <c r="J515" s="93">
        <f t="shared" si="40"/>
        <v>0</v>
      </c>
      <c r="K515" s="93">
        <f t="shared" si="41"/>
        <v>0</v>
      </c>
      <c r="L515" s="93">
        <f t="shared" si="42"/>
        <v>0</v>
      </c>
      <c r="M515" s="13" t="str">
        <f t="shared" si="43"/>
        <v>✓</v>
      </c>
      <c r="N515" s="14"/>
      <c r="O515" s="90" t="str">
        <f t="shared" si="44"/>
        <v>CUESPORTS</v>
      </c>
    </row>
    <row r="516" spans="1:15" x14ac:dyDescent="0.25">
      <c r="A516" s="72" t="s">
        <v>1242</v>
      </c>
      <c r="B516" s="13">
        <v>2015</v>
      </c>
      <c r="C516" s="72" t="s">
        <v>706</v>
      </c>
      <c r="D516" s="91">
        <f>'Compiled Medals (ConsolidatedG)'!D515</f>
        <v>0</v>
      </c>
      <c r="E516" s="91">
        <f>'Compiled Medals (ConsolidatedG)'!E515</f>
        <v>0</v>
      </c>
      <c r="F516" s="91">
        <f>'Compiled Medals (ConsolidatedG)'!F515</f>
        <v>2</v>
      </c>
      <c r="G516" s="92">
        <v>0</v>
      </c>
      <c r="H516" s="92">
        <v>0</v>
      </c>
      <c r="I516" s="92">
        <v>2</v>
      </c>
      <c r="J516" s="93">
        <f t="shared" si="40"/>
        <v>0</v>
      </c>
      <c r="K516" s="93">
        <f t="shared" si="41"/>
        <v>0</v>
      </c>
      <c r="L516" s="93">
        <f t="shared" si="42"/>
        <v>0</v>
      </c>
      <c r="M516" s="13" t="str">
        <f t="shared" si="43"/>
        <v>✓</v>
      </c>
      <c r="N516" s="14"/>
      <c r="O516" s="90" t="str">
        <f t="shared" si="44"/>
        <v>CYCLING</v>
      </c>
    </row>
    <row r="517" spans="1:15" x14ac:dyDescent="0.25">
      <c r="A517" s="72" t="s">
        <v>1242</v>
      </c>
      <c r="B517" s="13">
        <v>2015</v>
      </c>
      <c r="C517" s="72" t="s">
        <v>1132</v>
      </c>
      <c r="D517" s="91">
        <f>'Compiled Medals (ConsolidatedG)'!D516</f>
        <v>0</v>
      </c>
      <c r="E517" s="91">
        <f>'Compiled Medals (ConsolidatedG)'!E516</f>
        <v>3</v>
      </c>
      <c r="F517" s="91">
        <f>'Compiled Medals (ConsolidatedG)'!F516</f>
        <v>4</v>
      </c>
      <c r="G517" s="92">
        <v>0</v>
      </c>
      <c r="H517" s="92">
        <v>3</v>
      </c>
      <c r="I517" s="92">
        <v>4</v>
      </c>
      <c r="J517" s="93">
        <f t="shared" si="40"/>
        <v>0</v>
      </c>
      <c r="K517" s="93">
        <f t="shared" si="41"/>
        <v>0</v>
      </c>
      <c r="L517" s="93">
        <f t="shared" si="42"/>
        <v>0</v>
      </c>
      <c r="M517" s="13" t="str">
        <f t="shared" si="43"/>
        <v>✓</v>
      </c>
      <c r="N517" s="14"/>
      <c r="O517" s="90" t="str">
        <f t="shared" si="44"/>
        <v>DIVING</v>
      </c>
    </row>
    <row r="518" spans="1:15" x14ac:dyDescent="0.25">
      <c r="A518" s="72" t="s">
        <v>1242</v>
      </c>
      <c r="B518" s="13">
        <v>2015</v>
      </c>
      <c r="C518" s="72" t="s">
        <v>3286</v>
      </c>
      <c r="D518" s="91">
        <f>'Compiled Medals (ConsolidatedG)'!D517</f>
        <v>0</v>
      </c>
      <c r="E518" s="91">
        <f>'Compiled Medals (ConsolidatedG)'!E517</f>
        <v>0</v>
      </c>
      <c r="F518" s="91">
        <f>'Compiled Medals (ConsolidatedG)'!F517</f>
        <v>5</v>
      </c>
      <c r="G518" s="92">
        <v>0</v>
      </c>
      <c r="H518" s="92">
        <v>0</v>
      </c>
      <c r="I518" s="92">
        <v>5</v>
      </c>
      <c r="J518" s="93">
        <f t="shared" si="40"/>
        <v>0</v>
      </c>
      <c r="K518" s="93">
        <f t="shared" si="41"/>
        <v>0</v>
      </c>
      <c r="L518" s="93">
        <f t="shared" si="42"/>
        <v>0</v>
      </c>
      <c r="M518" s="13" t="str">
        <f t="shared" si="43"/>
        <v>✓</v>
      </c>
      <c r="N518" s="14"/>
      <c r="O518" s="90" t="str">
        <f t="shared" si="44"/>
        <v>DRAGONBOAT</v>
      </c>
    </row>
    <row r="519" spans="1:15" x14ac:dyDescent="0.25">
      <c r="A519" s="72" t="s">
        <v>1242</v>
      </c>
      <c r="B519" s="13">
        <v>2015</v>
      </c>
      <c r="C519" s="72" t="s">
        <v>1162</v>
      </c>
      <c r="D519" s="91">
        <f>'Compiled Medals (ConsolidatedG)'!D518</f>
        <v>1</v>
      </c>
      <c r="E519" s="91">
        <f>'Compiled Medals (ConsolidatedG)'!E518</f>
        <v>3</v>
      </c>
      <c r="F519" s="91">
        <f>'Compiled Medals (ConsolidatedG)'!F518</f>
        <v>0</v>
      </c>
      <c r="G519" s="92">
        <v>1</v>
      </c>
      <c r="H519" s="92">
        <v>3</v>
      </c>
      <c r="I519" s="92">
        <v>0</v>
      </c>
      <c r="J519" s="93">
        <f t="shared" si="40"/>
        <v>0</v>
      </c>
      <c r="K519" s="93">
        <f t="shared" si="41"/>
        <v>0</v>
      </c>
      <c r="L519" s="93">
        <f t="shared" si="42"/>
        <v>0</v>
      </c>
      <c r="M519" s="13" t="str">
        <f t="shared" si="43"/>
        <v>✓</v>
      </c>
      <c r="N519" s="14"/>
      <c r="O519" s="90" t="str">
        <f t="shared" si="44"/>
        <v>EQUESTRIAN</v>
      </c>
    </row>
    <row r="520" spans="1:15" x14ac:dyDescent="0.25">
      <c r="A520" s="72" t="s">
        <v>1242</v>
      </c>
      <c r="B520" s="13">
        <v>2015</v>
      </c>
      <c r="C520" s="72" t="s">
        <v>367</v>
      </c>
      <c r="D520" s="91">
        <f>'Compiled Medals (ConsolidatedG)'!D519</f>
        <v>3</v>
      </c>
      <c r="E520" s="91">
        <f>'Compiled Medals (ConsolidatedG)'!E519</f>
        <v>3</v>
      </c>
      <c r="F520" s="91">
        <f>'Compiled Medals (ConsolidatedG)'!F519</f>
        <v>7</v>
      </c>
      <c r="G520" s="92">
        <v>3</v>
      </c>
      <c r="H520" s="92">
        <v>3</v>
      </c>
      <c r="I520" s="92">
        <v>7</v>
      </c>
      <c r="J520" s="93">
        <f t="shared" si="40"/>
        <v>0</v>
      </c>
      <c r="K520" s="93">
        <f t="shared" si="41"/>
        <v>0</v>
      </c>
      <c r="L520" s="93">
        <f t="shared" si="42"/>
        <v>0</v>
      </c>
      <c r="M520" s="13" t="str">
        <f t="shared" si="43"/>
        <v>✓</v>
      </c>
      <c r="N520" s="14"/>
      <c r="O520" s="90" t="str">
        <f t="shared" si="44"/>
        <v>FENCING</v>
      </c>
    </row>
    <row r="521" spans="1:15" x14ac:dyDescent="0.25">
      <c r="A521" s="72" t="s">
        <v>1242</v>
      </c>
      <c r="B521" s="13">
        <v>2015</v>
      </c>
      <c r="C521" s="72" t="s">
        <v>5585</v>
      </c>
      <c r="D521" s="91">
        <f>'Compiled Medals (ConsolidatedG)'!D520</f>
        <v>2</v>
      </c>
      <c r="E521" s="91">
        <f>'Compiled Medals (ConsolidatedG)'!E520</f>
        <v>0</v>
      </c>
      <c r="F521" s="91">
        <f>'Compiled Medals (ConsolidatedG)'!F520</f>
        <v>0</v>
      </c>
      <c r="G521" s="92">
        <v>2</v>
      </c>
      <c r="H521" s="92">
        <v>0</v>
      </c>
      <c r="I521" s="92">
        <v>0</v>
      </c>
      <c r="J521" s="93">
        <f t="shared" si="40"/>
        <v>0</v>
      </c>
      <c r="K521" s="93">
        <f t="shared" si="41"/>
        <v>0</v>
      </c>
      <c r="L521" s="93">
        <f t="shared" si="42"/>
        <v>0</v>
      </c>
      <c r="M521" s="13" t="str">
        <f t="shared" si="43"/>
        <v>✓</v>
      </c>
      <c r="N521" s="14"/>
      <c r="O521" s="90" t="str">
        <f t="shared" si="44"/>
        <v>FLOORBALL</v>
      </c>
    </row>
    <row r="522" spans="1:15" x14ac:dyDescent="0.25">
      <c r="A522" s="72" t="s">
        <v>1242</v>
      </c>
      <c r="B522" s="13">
        <v>2015</v>
      </c>
      <c r="C522" s="72" t="s">
        <v>1224</v>
      </c>
      <c r="D522" s="91">
        <f>'Compiled Medals (ConsolidatedG)'!D521</f>
        <v>0</v>
      </c>
      <c r="E522" s="91">
        <f>'Compiled Medals (ConsolidatedG)'!E521</f>
        <v>2</v>
      </c>
      <c r="F522" s="91">
        <f>'Compiled Medals (ConsolidatedG)'!F521</f>
        <v>2</v>
      </c>
      <c r="G522" s="92">
        <v>0</v>
      </c>
      <c r="H522" s="92">
        <v>2</v>
      </c>
      <c r="I522" s="92">
        <v>2</v>
      </c>
      <c r="J522" s="93">
        <f t="shared" si="40"/>
        <v>0</v>
      </c>
      <c r="K522" s="93">
        <f t="shared" si="41"/>
        <v>0</v>
      </c>
      <c r="L522" s="93">
        <f t="shared" si="42"/>
        <v>0</v>
      </c>
      <c r="M522" s="13" t="str">
        <f t="shared" si="43"/>
        <v>✓</v>
      </c>
      <c r="N522" s="14"/>
      <c r="O522" s="90" t="str">
        <f t="shared" si="44"/>
        <v>GOLF</v>
      </c>
    </row>
    <row r="523" spans="1:15" x14ac:dyDescent="0.25">
      <c r="A523" s="72" t="s">
        <v>1242</v>
      </c>
      <c r="B523" s="13">
        <v>2015</v>
      </c>
      <c r="C523" s="72" t="s">
        <v>546</v>
      </c>
      <c r="D523" s="91">
        <f>'Compiled Medals (ConsolidatedG)'!D522</f>
        <v>1</v>
      </c>
      <c r="E523" s="91">
        <f>'Compiled Medals (ConsolidatedG)'!E522</f>
        <v>3</v>
      </c>
      <c r="F523" s="91">
        <f>'Compiled Medals (ConsolidatedG)'!F522</f>
        <v>4</v>
      </c>
      <c r="G523" s="92">
        <v>1</v>
      </c>
      <c r="H523" s="92">
        <v>3</v>
      </c>
      <c r="I523" s="92">
        <v>4</v>
      </c>
      <c r="J523" s="93">
        <f t="shared" si="40"/>
        <v>0</v>
      </c>
      <c r="K523" s="93">
        <f t="shared" si="41"/>
        <v>0</v>
      </c>
      <c r="L523" s="93">
        <f t="shared" si="42"/>
        <v>0</v>
      </c>
      <c r="M523" s="13" t="str">
        <f t="shared" si="43"/>
        <v>✓</v>
      </c>
      <c r="N523" s="14"/>
      <c r="O523" s="90" t="str">
        <f t="shared" si="44"/>
        <v>GYMNASTICS</v>
      </c>
    </row>
    <row r="524" spans="1:15" x14ac:dyDescent="0.25">
      <c r="A524" s="72" t="s">
        <v>1242</v>
      </c>
      <c r="B524" s="13">
        <v>2015</v>
      </c>
      <c r="C524" s="72" t="s">
        <v>658</v>
      </c>
      <c r="D524" s="91">
        <f>'Compiled Medals (ConsolidatedG)'!D523</f>
        <v>0</v>
      </c>
      <c r="E524" s="91">
        <f>'Compiled Medals (ConsolidatedG)'!E523</f>
        <v>1</v>
      </c>
      <c r="F524" s="91">
        <f>'Compiled Medals (ConsolidatedG)'!F523</f>
        <v>1</v>
      </c>
      <c r="G524" s="92">
        <v>0</v>
      </c>
      <c r="H524" s="92">
        <v>1</v>
      </c>
      <c r="I524" s="92">
        <v>1</v>
      </c>
      <c r="J524" s="93">
        <f t="shared" si="40"/>
        <v>0</v>
      </c>
      <c r="K524" s="93">
        <f t="shared" si="41"/>
        <v>0</v>
      </c>
      <c r="L524" s="93">
        <f t="shared" si="42"/>
        <v>0</v>
      </c>
      <c r="M524" s="13" t="str">
        <f t="shared" si="43"/>
        <v>✓</v>
      </c>
      <c r="N524" s="14"/>
      <c r="O524" s="90" t="str">
        <f t="shared" si="44"/>
        <v>HOCKEY</v>
      </c>
    </row>
    <row r="525" spans="1:15" x14ac:dyDescent="0.25">
      <c r="A525" s="72" t="s">
        <v>1242</v>
      </c>
      <c r="B525" s="13">
        <v>2015</v>
      </c>
      <c r="C525" s="72" t="s">
        <v>717</v>
      </c>
      <c r="D525" s="91">
        <f>'Compiled Medals (ConsolidatedG)'!D524</f>
        <v>0</v>
      </c>
      <c r="E525" s="91">
        <f>'Compiled Medals (ConsolidatedG)'!E524</f>
        <v>2</v>
      </c>
      <c r="F525" s="91">
        <f>'Compiled Medals (ConsolidatedG)'!F524</f>
        <v>4</v>
      </c>
      <c r="G525" s="92">
        <v>0</v>
      </c>
      <c r="H525" s="92">
        <v>2</v>
      </c>
      <c r="I525" s="92">
        <v>4</v>
      </c>
      <c r="J525" s="93">
        <f t="shared" si="40"/>
        <v>0</v>
      </c>
      <c r="K525" s="93">
        <f t="shared" si="41"/>
        <v>0</v>
      </c>
      <c r="L525" s="93">
        <f t="shared" si="42"/>
        <v>0</v>
      </c>
      <c r="M525" s="13" t="str">
        <f t="shared" si="43"/>
        <v>✓</v>
      </c>
      <c r="N525" s="14"/>
      <c r="O525" s="90" t="str">
        <f t="shared" si="44"/>
        <v>JUDO</v>
      </c>
    </row>
    <row r="526" spans="1:15" x14ac:dyDescent="0.25">
      <c r="A526" s="72" t="s">
        <v>1242</v>
      </c>
      <c r="B526" s="13">
        <v>2015</v>
      </c>
      <c r="C526" s="72" t="s">
        <v>4231</v>
      </c>
      <c r="D526" s="91">
        <f>'Compiled Medals (ConsolidatedG)'!D525</f>
        <v>1</v>
      </c>
      <c r="E526" s="91">
        <f>'Compiled Medals (ConsolidatedG)'!E525</f>
        <v>0</v>
      </c>
      <c r="F526" s="91">
        <f>'Compiled Medals (ConsolidatedG)'!F525</f>
        <v>0</v>
      </c>
      <c r="G526" s="92">
        <v>1</v>
      </c>
      <c r="H526" s="92">
        <v>0</v>
      </c>
      <c r="I526" s="92">
        <v>0</v>
      </c>
      <c r="J526" s="93">
        <f t="shared" si="40"/>
        <v>0</v>
      </c>
      <c r="K526" s="93">
        <f t="shared" si="41"/>
        <v>0</v>
      </c>
      <c r="L526" s="93">
        <f t="shared" si="42"/>
        <v>0</v>
      </c>
      <c r="M526" s="13" t="str">
        <f t="shared" si="43"/>
        <v>✓</v>
      </c>
      <c r="N526" s="14"/>
      <c r="O526" s="90" t="str">
        <f t="shared" si="44"/>
        <v>NETBALL</v>
      </c>
    </row>
    <row r="527" spans="1:15" x14ac:dyDescent="0.25">
      <c r="A527" s="72" t="s">
        <v>1242</v>
      </c>
      <c r="B527" s="13">
        <v>2015</v>
      </c>
      <c r="C527" s="72" t="s">
        <v>430</v>
      </c>
      <c r="D527" s="91">
        <f>'Compiled Medals (ConsolidatedG)'!D526</f>
        <v>1</v>
      </c>
      <c r="E527" s="91">
        <f>'Compiled Medals (ConsolidatedG)'!E526</f>
        <v>1</v>
      </c>
      <c r="F527" s="91">
        <f>'Compiled Medals (ConsolidatedG)'!F526</f>
        <v>6</v>
      </c>
      <c r="G527" s="92">
        <v>1</v>
      </c>
      <c r="H527" s="92">
        <v>1</v>
      </c>
      <c r="I527" s="92">
        <v>6</v>
      </c>
      <c r="J527" s="93">
        <f t="shared" si="40"/>
        <v>0</v>
      </c>
      <c r="K527" s="93">
        <f t="shared" si="41"/>
        <v>0</v>
      </c>
      <c r="L527" s="93">
        <f t="shared" si="42"/>
        <v>0</v>
      </c>
      <c r="M527" s="13" t="str">
        <f t="shared" si="43"/>
        <v>✓</v>
      </c>
      <c r="N527" s="14"/>
      <c r="O527" s="90" t="str">
        <f t="shared" si="44"/>
        <v>PENCAKSILAT</v>
      </c>
    </row>
    <row r="528" spans="1:15" x14ac:dyDescent="0.25">
      <c r="A528" s="72" t="s">
        <v>1242</v>
      </c>
      <c r="B528" s="13">
        <v>2015</v>
      </c>
      <c r="C528" s="72" t="s">
        <v>1092</v>
      </c>
      <c r="D528" s="91">
        <f>'Compiled Medals (ConsolidatedG)'!D527</f>
        <v>0</v>
      </c>
      <c r="E528" s="91">
        <f>'Compiled Medals (ConsolidatedG)'!E527</f>
        <v>1</v>
      </c>
      <c r="F528" s="91">
        <f>'Compiled Medals (ConsolidatedG)'!F527</f>
        <v>3</v>
      </c>
      <c r="G528" s="92">
        <v>0</v>
      </c>
      <c r="H528" s="92">
        <v>1</v>
      </c>
      <c r="I528" s="92">
        <v>3</v>
      </c>
      <c r="J528" s="93">
        <f t="shared" si="40"/>
        <v>0</v>
      </c>
      <c r="K528" s="93">
        <f t="shared" si="41"/>
        <v>0</v>
      </c>
      <c r="L528" s="93">
        <f t="shared" si="42"/>
        <v>0</v>
      </c>
      <c r="M528" s="13" t="str">
        <f t="shared" si="43"/>
        <v>✓</v>
      </c>
      <c r="N528" s="14"/>
      <c r="O528" s="90" t="str">
        <f t="shared" si="44"/>
        <v>ROWING</v>
      </c>
    </row>
    <row r="529" spans="1:15" x14ac:dyDescent="0.25">
      <c r="A529" s="72" t="s">
        <v>1242</v>
      </c>
      <c r="B529" s="13">
        <v>2015</v>
      </c>
      <c r="C529" s="72" t="s">
        <v>2357</v>
      </c>
      <c r="D529" s="91">
        <f>'Compiled Medals (ConsolidatedG)'!D528</f>
        <v>0</v>
      </c>
      <c r="E529" s="91">
        <f>'Compiled Medals (ConsolidatedG)'!E528</f>
        <v>1</v>
      </c>
      <c r="F529" s="91">
        <f>'Compiled Medals (ConsolidatedG)'!F528</f>
        <v>1</v>
      </c>
      <c r="G529" s="92">
        <v>0</v>
      </c>
      <c r="H529" s="92">
        <v>1</v>
      </c>
      <c r="I529" s="92">
        <v>1</v>
      </c>
      <c r="J529" s="93">
        <f t="shared" si="40"/>
        <v>0</v>
      </c>
      <c r="K529" s="93">
        <f t="shared" si="41"/>
        <v>0</v>
      </c>
      <c r="L529" s="93">
        <f t="shared" si="42"/>
        <v>0</v>
      </c>
      <c r="M529" s="13" t="str">
        <f t="shared" si="43"/>
        <v>✓</v>
      </c>
      <c r="N529" s="14"/>
      <c r="O529" s="90" t="str">
        <f t="shared" si="44"/>
        <v>RUGBY</v>
      </c>
    </row>
    <row r="530" spans="1:15" x14ac:dyDescent="0.25">
      <c r="A530" s="72" t="s">
        <v>1242</v>
      </c>
      <c r="B530" s="13">
        <v>2015</v>
      </c>
      <c r="C530" s="72" t="s">
        <v>130</v>
      </c>
      <c r="D530" s="91">
        <f>'Compiled Medals (ConsolidatedG)'!D529</f>
        <v>10</v>
      </c>
      <c r="E530" s="91">
        <f>'Compiled Medals (ConsolidatedG)'!E529</f>
        <v>7</v>
      </c>
      <c r="F530" s="91">
        <f>'Compiled Medals (ConsolidatedG)'!F529</f>
        <v>1</v>
      </c>
      <c r="G530" s="92">
        <v>10</v>
      </c>
      <c r="H530" s="92">
        <v>7</v>
      </c>
      <c r="I530" s="92">
        <v>1</v>
      </c>
      <c r="J530" s="93">
        <f t="shared" si="40"/>
        <v>0</v>
      </c>
      <c r="K530" s="93">
        <f t="shared" si="41"/>
        <v>0</v>
      </c>
      <c r="L530" s="93">
        <f t="shared" si="42"/>
        <v>0</v>
      </c>
      <c r="M530" s="13" t="str">
        <f t="shared" si="43"/>
        <v>✓</v>
      </c>
      <c r="N530" s="14"/>
      <c r="O530" s="90" t="str">
        <f t="shared" si="44"/>
        <v>SAILING</v>
      </c>
    </row>
    <row r="531" spans="1:15" x14ac:dyDescent="0.25">
      <c r="A531" s="72" t="s">
        <v>1242</v>
      </c>
      <c r="B531" s="13">
        <v>2015</v>
      </c>
      <c r="C531" s="72" t="s">
        <v>171</v>
      </c>
      <c r="D531" s="91">
        <f>'Compiled Medals (ConsolidatedG)'!D530</f>
        <v>0</v>
      </c>
      <c r="E531" s="91">
        <f>'Compiled Medals (ConsolidatedG)'!E530</f>
        <v>1</v>
      </c>
      <c r="F531" s="91">
        <f>'Compiled Medals (ConsolidatedG)'!F530</f>
        <v>7</v>
      </c>
      <c r="G531" s="92">
        <v>0</v>
      </c>
      <c r="H531" s="92">
        <v>1</v>
      </c>
      <c r="I531" s="92">
        <v>7</v>
      </c>
      <c r="J531" s="93">
        <f t="shared" si="40"/>
        <v>0</v>
      </c>
      <c r="K531" s="93">
        <f t="shared" si="41"/>
        <v>0</v>
      </c>
      <c r="L531" s="93">
        <f t="shared" si="42"/>
        <v>0</v>
      </c>
      <c r="M531" s="13" t="str">
        <f t="shared" si="43"/>
        <v>✓</v>
      </c>
      <c r="N531" s="14"/>
      <c r="O531" s="90" t="str">
        <f t="shared" si="44"/>
        <v>SEPAKTAKRAW</v>
      </c>
    </row>
    <row r="532" spans="1:15" x14ac:dyDescent="0.25">
      <c r="A532" s="72" t="s">
        <v>1242</v>
      </c>
      <c r="B532" s="13">
        <v>2015</v>
      </c>
      <c r="C532" s="72" t="s">
        <v>92</v>
      </c>
      <c r="D532" s="91">
        <f>'Compiled Medals (ConsolidatedG)'!D531</f>
        <v>5</v>
      </c>
      <c r="E532" s="91">
        <f>'Compiled Medals (ConsolidatedG)'!E531</f>
        <v>9</v>
      </c>
      <c r="F532" s="91">
        <f>'Compiled Medals (ConsolidatedG)'!F531</f>
        <v>7</v>
      </c>
      <c r="G532" s="92">
        <v>5</v>
      </c>
      <c r="H532" s="92">
        <v>9</v>
      </c>
      <c r="I532" s="92">
        <v>7</v>
      </c>
      <c r="J532" s="93">
        <f t="shared" si="40"/>
        <v>0</v>
      </c>
      <c r="K532" s="93">
        <f t="shared" si="41"/>
        <v>0</v>
      </c>
      <c r="L532" s="93">
        <f t="shared" si="42"/>
        <v>0</v>
      </c>
      <c r="M532" s="13" t="str">
        <f t="shared" si="43"/>
        <v>✓</v>
      </c>
      <c r="N532" s="14"/>
      <c r="O532" s="90" t="str">
        <f t="shared" si="44"/>
        <v>SHOOTING</v>
      </c>
    </row>
    <row r="533" spans="1:15" x14ac:dyDescent="0.25">
      <c r="A533" s="72" t="s">
        <v>1242</v>
      </c>
      <c r="B533" s="13">
        <v>2015</v>
      </c>
      <c r="C533" s="72" t="s">
        <v>2559</v>
      </c>
      <c r="D533" s="91">
        <f>'Compiled Medals (ConsolidatedG)'!D532</f>
        <v>0</v>
      </c>
      <c r="E533" s="91">
        <f>'Compiled Medals (ConsolidatedG)'!E532</f>
        <v>0</v>
      </c>
      <c r="F533" s="91">
        <f>'Compiled Medals (ConsolidatedG)'!F532</f>
        <v>2</v>
      </c>
      <c r="G533" s="92">
        <v>0</v>
      </c>
      <c r="H533" s="92">
        <v>0</v>
      </c>
      <c r="I533" s="92">
        <v>2</v>
      </c>
      <c r="J533" s="93">
        <f t="shared" si="40"/>
        <v>0</v>
      </c>
      <c r="K533" s="93">
        <f t="shared" si="41"/>
        <v>0</v>
      </c>
      <c r="L533" s="93">
        <f t="shared" si="42"/>
        <v>0</v>
      </c>
      <c r="M533" s="13" t="str">
        <f t="shared" si="43"/>
        <v>✓</v>
      </c>
      <c r="N533" s="14"/>
      <c r="O533" s="90" t="str">
        <f t="shared" si="44"/>
        <v>SOFTBALL</v>
      </c>
    </row>
    <row r="534" spans="1:15" x14ac:dyDescent="0.25">
      <c r="A534" s="72" t="s">
        <v>1242</v>
      </c>
      <c r="B534" s="13">
        <v>2015</v>
      </c>
      <c r="C534" s="72" t="s">
        <v>228</v>
      </c>
      <c r="D534" s="91">
        <f>'Compiled Medals (ConsolidatedG)'!D533</f>
        <v>1</v>
      </c>
      <c r="E534" s="91">
        <f>'Compiled Medals (ConsolidatedG)'!E533</f>
        <v>1</v>
      </c>
      <c r="F534" s="91">
        <f>'Compiled Medals (ConsolidatedG)'!F533</f>
        <v>4</v>
      </c>
      <c r="G534" s="92">
        <v>1</v>
      </c>
      <c r="H534" s="92">
        <v>1</v>
      </c>
      <c r="I534" s="92">
        <v>4</v>
      </c>
      <c r="J534" s="93">
        <f t="shared" si="40"/>
        <v>0</v>
      </c>
      <c r="K534" s="93">
        <f t="shared" si="41"/>
        <v>0</v>
      </c>
      <c r="L534" s="93">
        <f t="shared" si="42"/>
        <v>0</v>
      </c>
      <c r="M534" s="13" t="str">
        <f t="shared" si="43"/>
        <v>✓</v>
      </c>
      <c r="N534" s="14"/>
      <c r="O534" s="90" t="str">
        <f t="shared" si="44"/>
        <v>SQUASH</v>
      </c>
    </row>
    <row r="535" spans="1:15" x14ac:dyDescent="0.25">
      <c r="A535" s="72" t="s">
        <v>1242</v>
      </c>
      <c r="B535" s="13">
        <v>2015</v>
      </c>
      <c r="C535" s="72" t="s">
        <v>25</v>
      </c>
      <c r="D535" s="91">
        <f>'Compiled Medals (ConsolidatedG)'!D534</f>
        <v>23</v>
      </c>
      <c r="E535" s="91">
        <f>'Compiled Medals (ConsolidatedG)'!E534</f>
        <v>12</v>
      </c>
      <c r="F535" s="91">
        <f>'Compiled Medals (ConsolidatedG)'!F534</f>
        <v>7</v>
      </c>
      <c r="G535" s="92">
        <v>23</v>
      </c>
      <c r="H535" s="92">
        <v>12</v>
      </c>
      <c r="I535" s="92">
        <v>7</v>
      </c>
      <c r="J535" s="93">
        <f t="shared" si="40"/>
        <v>0</v>
      </c>
      <c r="K535" s="93">
        <f t="shared" si="41"/>
        <v>0</v>
      </c>
      <c r="L535" s="93">
        <f t="shared" si="42"/>
        <v>0</v>
      </c>
      <c r="M535" s="13" t="str">
        <f t="shared" si="43"/>
        <v>✓</v>
      </c>
      <c r="N535" s="14"/>
      <c r="O535" s="90" t="str">
        <f t="shared" si="44"/>
        <v>SWIMMING</v>
      </c>
    </row>
    <row r="536" spans="1:15" x14ac:dyDescent="0.25">
      <c r="A536" s="72" t="s">
        <v>1242</v>
      </c>
      <c r="B536" s="13">
        <v>2015</v>
      </c>
      <c r="C536" s="72" t="s">
        <v>97</v>
      </c>
      <c r="D536" s="91">
        <f>'Compiled Medals (ConsolidatedG)'!D535</f>
        <v>6</v>
      </c>
      <c r="E536" s="91">
        <f>'Compiled Medals (ConsolidatedG)'!E535</f>
        <v>1</v>
      </c>
      <c r="F536" s="91">
        <f>'Compiled Medals (ConsolidatedG)'!F535</f>
        <v>3</v>
      </c>
      <c r="G536" s="92">
        <v>6</v>
      </c>
      <c r="H536" s="92">
        <v>1</v>
      </c>
      <c r="I536" s="92">
        <v>3</v>
      </c>
      <c r="J536" s="93">
        <f t="shared" si="40"/>
        <v>0</v>
      </c>
      <c r="K536" s="93">
        <f t="shared" si="41"/>
        <v>0</v>
      </c>
      <c r="L536" s="93">
        <f t="shared" si="42"/>
        <v>0</v>
      </c>
      <c r="M536" s="13" t="str">
        <f t="shared" si="43"/>
        <v>✓</v>
      </c>
      <c r="N536" s="14"/>
      <c r="O536" s="90" t="str">
        <f t="shared" si="44"/>
        <v>TABLETENNIS</v>
      </c>
    </row>
    <row r="537" spans="1:15" x14ac:dyDescent="0.25">
      <c r="A537" s="72" t="s">
        <v>1242</v>
      </c>
      <c r="B537" s="13">
        <v>2015</v>
      </c>
      <c r="C537" s="72" t="s">
        <v>3203</v>
      </c>
      <c r="D537" s="91">
        <f>'Compiled Medals (ConsolidatedG)'!D536</f>
        <v>2</v>
      </c>
      <c r="E537" s="91">
        <f>'Compiled Medals (ConsolidatedG)'!E536</f>
        <v>0</v>
      </c>
      <c r="F537" s="91">
        <f>'Compiled Medals (ConsolidatedG)'!F536</f>
        <v>6</v>
      </c>
      <c r="G537" s="92">
        <v>2</v>
      </c>
      <c r="H537" s="92">
        <v>0</v>
      </c>
      <c r="I537" s="92">
        <v>6</v>
      </c>
      <c r="J537" s="93">
        <f t="shared" si="40"/>
        <v>0</v>
      </c>
      <c r="K537" s="93">
        <f t="shared" si="41"/>
        <v>0</v>
      </c>
      <c r="L537" s="93">
        <f t="shared" si="42"/>
        <v>0</v>
      </c>
      <c r="M537" s="13" t="str">
        <f t="shared" si="43"/>
        <v>✓</v>
      </c>
      <c r="N537" s="14"/>
      <c r="O537" s="90" t="str">
        <f t="shared" si="44"/>
        <v>TAEKWONDO</v>
      </c>
    </row>
    <row r="538" spans="1:15" x14ac:dyDescent="0.25">
      <c r="A538" s="72" t="s">
        <v>1242</v>
      </c>
      <c r="B538" s="13">
        <v>2015</v>
      </c>
      <c r="C538" s="72" t="s">
        <v>4696</v>
      </c>
      <c r="D538" s="91">
        <f>'Compiled Medals (ConsolidatedG)'!D537</f>
        <v>0</v>
      </c>
      <c r="E538" s="91">
        <f>'Compiled Medals (ConsolidatedG)'!E537</f>
        <v>0</v>
      </c>
      <c r="F538" s="91">
        <f>'Compiled Medals (ConsolidatedG)'!F537</f>
        <v>1</v>
      </c>
      <c r="G538" s="92">
        <v>0</v>
      </c>
      <c r="H538" s="92">
        <v>0</v>
      </c>
      <c r="I538" s="92">
        <v>1</v>
      </c>
      <c r="J538" s="93">
        <f t="shared" si="40"/>
        <v>0</v>
      </c>
      <c r="K538" s="93">
        <f t="shared" si="41"/>
        <v>0</v>
      </c>
      <c r="L538" s="93">
        <f t="shared" si="42"/>
        <v>0</v>
      </c>
      <c r="M538" s="13" t="str">
        <f t="shared" si="43"/>
        <v>✓</v>
      </c>
      <c r="N538" s="14"/>
      <c r="O538" s="90" t="str">
        <f t="shared" si="44"/>
        <v>TRIATHLON</v>
      </c>
    </row>
    <row r="539" spans="1:15" x14ac:dyDescent="0.25">
      <c r="A539" s="72" t="s">
        <v>1242</v>
      </c>
      <c r="B539" s="13">
        <v>2015</v>
      </c>
      <c r="C539" s="72" t="s">
        <v>1452</v>
      </c>
      <c r="D539" s="91">
        <f>'Compiled Medals (ConsolidatedG)'!D538</f>
        <v>0</v>
      </c>
      <c r="E539" s="91">
        <f>'Compiled Medals (ConsolidatedG)'!E538</f>
        <v>0</v>
      </c>
      <c r="F539" s="91">
        <f>'Compiled Medals (ConsolidatedG)'!F538</f>
        <v>1</v>
      </c>
      <c r="G539" s="92">
        <v>0</v>
      </c>
      <c r="H539" s="92">
        <v>0</v>
      </c>
      <c r="I539" s="92">
        <v>1</v>
      </c>
      <c r="J539" s="93">
        <f t="shared" si="40"/>
        <v>0</v>
      </c>
      <c r="K539" s="93">
        <f t="shared" si="41"/>
        <v>0</v>
      </c>
      <c r="L539" s="93">
        <f t="shared" si="42"/>
        <v>0</v>
      </c>
      <c r="M539" s="13" t="str">
        <f t="shared" si="43"/>
        <v>✓</v>
      </c>
      <c r="N539" s="14"/>
      <c r="O539" s="90" t="str">
        <f t="shared" si="44"/>
        <v>VOLLEYBALL</v>
      </c>
    </row>
    <row r="540" spans="1:15" x14ac:dyDescent="0.25">
      <c r="A540" s="72" t="s">
        <v>1242</v>
      </c>
      <c r="B540" s="13">
        <v>2015</v>
      </c>
      <c r="C540" s="72" t="s">
        <v>35</v>
      </c>
      <c r="D540" s="91">
        <f>'Compiled Medals (ConsolidatedG)'!D539</f>
        <v>1</v>
      </c>
      <c r="E540" s="91">
        <f>'Compiled Medals (ConsolidatedG)'!E539</f>
        <v>1</v>
      </c>
      <c r="F540" s="91">
        <f>'Compiled Medals (ConsolidatedG)'!F539</f>
        <v>0</v>
      </c>
      <c r="G540" s="92">
        <v>1</v>
      </c>
      <c r="H540" s="92">
        <v>1</v>
      </c>
      <c r="I540" s="92">
        <v>0</v>
      </c>
      <c r="J540" s="93">
        <f t="shared" si="40"/>
        <v>0</v>
      </c>
      <c r="K540" s="93">
        <f t="shared" si="41"/>
        <v>0</v>
      </c>
      <c r="L540" s="93">
        <f t="shared" si="42"/>
        <v>0</v>
      </c>
      <c r="M540" s="13" t="str">
        <f t="shared" si="43"/>
        <v>✓</v>
      </c>
      <c r="N540" s="14"/>
      <c r="O540" s="90" t="str">
        <f t="shared" si="44"/>
        <v>WATERPOLO</v>
      </c>
    </row>
    <row r="541" spans="1:15" x14ac:dyDescent="0.25">
      <c r="A541" s="72" t="s">
        <v>1242</v>
      </c>
      <c r="B541" s="13">
        <v>2015</v>
      </c>
      <c r="C541" s="72" t="s">
        <v>2896</v>
      </c>
      <c r="D541" s="91">
        <f>'Compiled Medals (ConsolidatedG)'!D540</f>
        <v>3</v>
      </c>
      <c r="E541" s="91">
        <f>'Compiled Medals (ConsolidatedG)'!E540</f>
        <v>1</v>
      </c>
      <c r="F541" s="91">
        <f>'Compiled Medals (ConsolidatedG)'!F540</f>
        <v>3</v>
      </c>
      <c r="G541" s="92">
        <v>3</v>
      </c>
      <c r="H541" s="92">
        <v>1</v>
      </c>
      <c r="I541" s="92">
        <v>3</v>
      </c>
      <c r="J541" s="93">
        <f t="shared" si="40"/>
        <v>0</v>
      </c>
      <c r="K541" s="93">
        <f t="shared" si="41"/>
        <v>0</v>
      </c>
      <c r="L541" s="93">
        <f t="shared" si="42"/>
        <v>0</v>
      </c>
      <c r="M541" s="13" t="str">
        <f t="shared" si="43"/>
        <v>✓</v>
      </c>
      <c r="N541" s="14"/>
      <c r="O541" s="90" t="str">
        <f t="shared" si="44"/>
        <v>WATERSKIWAKEBOARD</v>
      </c>
    </row>
    <row r="542" spans="1:15" x14ac:dyDescent="0.25">
      <c r="A542" s="72" t="s">
        <v>1242</v>
      </c>
      <c r="B542" s="13">
        <v>2015</v>
      </c>
      <c r="C542" s="72" t="s">
        <v>189</v>
      </c>
      <c r="D542" s="91">
        <f>'Compiled Medals (ConsolidatedG)'!D541</f>
        <v>6</v>
      </c>
      <c r="E542" s="91">
        <f>'Compiled Medals (ConsolidatedG)'!E541</f>
        <v>3</v>
      </c>
      <c r="F542" s="91">
        <f>'Compiled Medals (ConsolidatedG)'!F541</f>
        <v>3</v>
      </c>
      <c r="G542" s="92">
        <v>6</v>
      </c>
      <c r="H542" s="92">
        <v>3</v>
      </c>
      <c r="I542" s="92">
        <v>3</v>
      </c>
      <c r="J542" s="93">
        <f t="shared" si="40"/>
        <v>0</v>
      </c>
      <c r="K542" s="93">
        <f t="shared" si="41"/>
        <v>0</v>
      </c>
      <c r="L542" s="93">
        <f t="shared" si="42"/>
        <v>0</v>
      </c>
      <c r="M542" s="13" t="str">
        <f t="shared" si="43"/>
        <v>✓</v>
      </c>
      <c r="N542" s="14"/>
      <c r="O542" s="90" t="str">
        <f t="shared" si="44"/>
        <v>WUSHU</v>
      </c>
    </row>
    <row r="543" spans="1:15" x14ac:dyDescent="0.25">
      <c r="A543" s="72" t="s">
        <v>1242</v>
      </c>
      <c r="B543" s="13">
        <v>2017</v>
      </c>
      <c r="C543" s="72" t="s">
        <v>2429</v>
      </c>
      <c r="D543" s="91">
        <f>'Compiled Medals (ConsolidatedG)'!D542</f>
        <v>0</v>
      </c>
      <c r="E543" s="91">
        <f>'Compiled Medals (ConsolidatedG)'!E542</f>
        <v>1</v>
      </c>
      <c r="F543" s="91">
        <f>'Compiled Medals (ConsolidatedG)'!F542</f>
        <v>0</v>
      </c>
      <c r="G543" s="92">
        <v>0</v>
      </c>
      <c r="H543" s="92">
        <v>1</v>
      </c>
      <c r="I543" s="92">
        <v>0</v>
      </c>
      <c r="J543" s="93">
        <f t="shared" si="40"/>
        <v>0</v>
      </c>
      <c r="K543" s="93">
        <f t="shared" si="41"/>
        <v>0</v>
      </c>
      <c r="L543" s="93">
        <f t="shared" si="42"/>
        <v>0</v>
      </c>
      <c r="M543" s="13" t="str">
        <f t="shared" si="43"/>
        <v>✓</v>
      </c>
      <c r="N543" s="14"/>
      <c r="O543" s="90" t="str">
        <f t="shared" si="44"/>
        <v>ARCHERY</v>
      </c>
    </row>
    <row r="544" spans="1:15" x14ac:dyDescent="0.25">
      <c r="A544" s="72" t="s">
        <v>1242</v>
      </c>
      <c r="B544" s="13">
        <v>2017</v>
      </c>
      <c r="C544" s="72" t="s">
        <v>5008</v>
      </c>
      <c r="D544" s="91">
        <f>'Compiled Medals (ConsolidatedG)'!D543</f>
        <v>3</v>
      </c>
      <c r="E544" s="91">
        <f>'Compiled Medals (ConsolidatedG)'!E543</f>
        <v>2</v>
      </c>
      <c r="F544" s="91">
        <f>'Compiled Medals (ConsolidatedG)'!F543</f>
        <v>2</v>
      </c>
      <c r="G544" s="92">
        <v>3</v>
      </c>
      <c r="H544" s="92">
        <v>2</v>
      </c>
      <c r="I544" s="92">
        <v>2</v>
      </c>
      <c r="J544" s="93">
        <f t="shared" si="40"/>
        <v>0</v>
      </c>
      <c r="K544" s="93">
        <f t="shared" si="41"/>
        <v>0</v>
      </c>
      <c r="L544" s="93">
        <f t="shared" si="42"/>
        <v>0</v>
      </c>
      <c r="M544" s="13" t="str">
        <f t="shared" si="43"/>
        <v>✓</v>
      </c>
      <c r="N544" s="14"/>
      <c r="O544" s="90" t="str">
        <f t="shared" si="44"/>
        <v>ARTISTICSWIMMING</v>
      </c>
    </row>
    <row r="545" spans="1:15" x14ac:dyDescent="0.25">
      <c r="A545" s="72" t="s">
        <v>1242</v>
      </c>
      <c r="B545" s="13">
        <v>2017</v>
      </c>
      <c r="C545" s="72" t="s">
        <v>47</v>
      </c>
      <c r="D545" s="91">
        <f>'Compiled Medals (ConsolidatedG)'!D544</f>
        <v>2</v>
      </c>
      <c r="E545" s="91">
        <f>'Compiled Medals (ConsolidatedG)'!E544</f>
        <v>2</v>
      </c>
      <c r="F545" s="91">
        <f>'Compiled Medals (ConsolidatedG)'!F544</f>
        <v>4</v>
      </c>
      <c r="G545" s="92">
        <v>2</v>
      </c>
      <c r="H545" s="92">
        <v>2</v>
      </c>
      <c r="I545" s="92">
        <v>4</v>
      </c>
      <c r="J545" s="93">
        <f t="shared" si="40"/>
        <v>0</v>
      </c>
      <c r="K545" s="93">
        <f t="shared" si="41"/>
        <v>0</v>
      </c>
      <c r="L545" s="93">
        <f t="shared" si="42"/>
        <v>0</v>
      </c>
      <c r="M545" s="13" t="str">
        <f t="shared" si="43"/>
        <v>✓</v>
      </c>
      <c r="N545" s="14"/>
      <c r="O545" s="90" t="str">
        <f t="shared" si="44"/>
        <v>ATHLETICS</v>
      </c>
    </row>
    <row r="546" spans="1:15" x14ac:dyDescent="0.25">
      <c r="A546" s="72" t="s">
        <v>1242</v>
      </c>
      <c r="B546" s="13">
        <v>2017</v>
      </c>
      <c r="C546" s="72" t="s">
        <v>276</v>
      </c>
      <c r="D546" s="91">
        <f>'Compiled Medals (ConsolidatedG)'!D545</f>
        <v>0</v>
      </c>
      <c r="E546" s="91">
        <f>'Compiled Medals (ConsolidatedG)'!E545</f>
        <v>0</v>
      </c>
      <c r="F546" s="91">
        <f>'Compiled Medals (ConsolidatedG)'!F545</f>
        <v>2</v>
      </c>
      <c r="G546" s="92">
        <v>0</v>
      </c>
      <c r="H546" s="92">
        <v>0</v>
      </c>
      <c r="I546" s="92">
        <v>2</v>
      </c>
      <c r="J546" s="93">
        <f t="shared" si="40"/>
        <v>0</v>
      </c>
      <c r="K546" s="93">
        <f t="shared" si="41"/>
        <v>0</v>
      </c>
      <c r="L546" s="93">
        <f t="shared" si="42"/>
        <v>0</v>
      </c>
      <c r="M546" s="13" t="str">
        <f t="shared" si="43"/>
        <v>✓</v>
      </c>
      <c r="N546" s="14"/>
      <c r="O546" s="90" t="str">
        <f t="shared" si="44"/>
        <v>BADMINTON</v>
      </c>
    </row>
    <row r="547" spans="1:15" x14ac:dyDescent="0.25">
      <c r="A547" s="72" t="s">
        <v>1242</v>
      </c>
      <c r="B547" s="13">
        <v>2017</v>
      </c>
      <c r="C547" s="72" t="s">
        <v>150</v>
      </c>
      <c r="D547" s="91">
        <f>'Compiled Medals (ConsolidatedG)'!D546</f>
        <v>2</v>
      </c>
      <c r="E547" s="91">
        <f>'Compiled Medals (ConsolidatedG)'!E546</f>
        <v>3</v>
      </c>
      <c r="F547" s="91">
        <f>'Compiled Medals (ConsolidatedG)'!F546</f>
        <v>2</v>
      </c>
      <c r="G547" s="92">
        <v>2</v>
      </c>
      <c r="H547" s="92">
        <v>3</v>
      </c>
      <c r="I547" s="92">
        <v>2</v>
      </c>
      <c r="J547" s="93">
        <f t="shared" si="40"/>
        <v>0</v>
      </c>
      <c r="K547" s="93">
        <f t="shared" si="41"/>
        <v>0</v>
      </c>
      <c r="L547" s="93">
        <f t="shared" si="42"/>
        <v>0</v>
      </c>
      <c r="M547" s="13" t="str">
        <f t="shared" si="43"/>
        <v>✓</v>
      </c>
      <c r="N547" s="14"/>
      <c r="O547" s="90" t="str">
        <f t="shared" si="44"/>
        <v>BOWLING</v>
      </c>
    </row>
    <row r="548" spans="1:15" x14ac:dyDescent="0.25">
      <c r="A548" s="72" t="s">
        <v>1242</v>
      </c>
      <c r="B548" s="13">
        <v>2017</v>
      </c>
      <c r="C548" s="72" t="s">
        <v>74</v>
      </c>
      <c r="D548" s="91">
        <f>'Compiled Medals (ConsolidatedG)'!D547</f>
        <v>0</v>
      </c>
      <c r="E548" s="91">
        <f>'Compiled Medals (ConsolidatedG)'!E547</f>
        <v>0</v>
      </c>
      <c r="F548" s="91">
        <f>'Compiled Medals (ConsolidatedG)'!F547</f>
        <v>3</v>
      </c>
      <c r="G548" s="92">
        <v>0</v>
      </c>
      <c r="H548" s="92">
        <v>0</v>
      </c>
      <c r="I548" s="92">
        <v>3</v>
      </c>
      <c r="J548" s="93">
        <f t="shared" si="40"/>
        <v>0</v>
      </c>
      <c r="K548" s="93">
        <f t="shared" si="41"/>
        <v>0</v>
      </c>
      <c r="L548" s="93">
        <f t="shared" si="42"/>
        <v>0</v>
      </c>
      <c r="M548" s="13" t="str">
        <f t="shared" si="43"/>
        <v>✓</v>
      </c>
      <c r="N548" s="14"/>
      <c r="O548" s="90" t="str">
        <f t="shared" si="44"/>
        <v>BOXING</v>
      </c>
    </row>
    <row r="549" spans="1:15" x14ac:dyDescent="0.25">
      <c r="A549" s="72" t="s">
        <v>1242</v>
      </c>
      <c r="B549" s="13">
        <v>2017</v>
      </c>
      <c r="C549" s="72" t="s">
        <v>5918</v>
      </c>
      <c r="D549" s="91">
        <f>'Compiled Medals (ConsolidatedG)'!D548</f>
        <v>1</v>
      </c>
      <c r="E549" s="91">
        <f>'Compiled Medals (ConsolidatedG)'!E548</f>
        <v>1</v>
      </c>
      <c r="F549" s="91">
        <f>'Compiled Medals (ConsolidatedG)'!F548</f>
        <v>0</v>
      </c>
      <c r="G549" s="92">
        <v>1</v>
      </c>
      <c r="H549" s="92">
        <v>1</v>
      </c>
      <c r="I549" s="92">
        <v>0</v>
      </c>
      <c r="J549" s="93">
        <f t="shared" si="40"/>
        <v>0</v>
      </c>
      <c r="K549" s="93">
        <f t="shared" si="41"/>
        <v>0</v>
      </c>
      <c r="L549" s="93">
        <f t="shared" si="42"/>
        <v>0</v>
      </c>
      <c r="M549" s="13" t="str">
        <f t="shared" si="43"/>
        <v>✓</v>
      </c>
      <c r="N549" s="14"/>
      <c r="O549" s="90" t="str">
        <f t="shared" si="44"/>
        <v>CRICKET</v>
      </c>
    </row>
    <row r="550" spans="1:15" x14ac:dyDescent="0.25">
      <c r="A550" s="72" t="s">
        <v>1242</v>
      </c>
      <c r="B550" s="13">
        <v>2017</v>
      </c>
      <c r="C550" s="72" t="s">
        <v>203</v>
      </c>
      <c r="D550" s="91">
        <f>'Compiled Medals (ConsolidatedG)'!D549</f>
        <v>3</v>
      </c>
      <c r="E550" s="91">
        <f>'Compiled Medals (ConsolidatedG)'!E549</f>
        <v>0</v>
      </c>
      <c r="F550" s="91">
        <f>'Compiled Medals (ConsolidatedG)'!F549</f>
        <v>1</v>
      </c>
      <c r="G550" s="92">
        <v>3</v>
      </c>
      <c r="H550" s="92">
        <v>0</v>
      </c>
      <c r="I550" s="92">
        <v>1</v>
      </c>
      <c r="J550" s="93">
        <f t="shared" si="40"/>
        <v>0</v>
      </c>
      <c r="K550" s="93">
        <f t="shared" si="41"/>
        <v>0</v>
      </c>
      <c r="L550" s="93">
        <f t="shared" si="42"/>
        <v>0</v>
      </c>
      <c r="M550" s="13" t="str">
        <f t="shared" si="43"/>
        <v>✓</v>
      </c>
      <c r="N550" s="14"/>
      <c r="O550" s="90" t="str">
        <f t="shared" si="44"/>
        <v>CUESPORTS</v>
      </c>
    </row>
    <row r="551" spans="1:15" x14ac:dyDescent="0.25">
      <c r="A551" s="72" t="s">
        <v>1242</v>
      </c>
      <c r="B551" s="13">
        <v>2017</v>
      </c>
      <c r="C551" s="72" t="s">
        <v>706</v>
      </c>
      <c r="D551" s="91">
        <f>'Compiled Medals (ConsolidatedG)'!D550</f>
        <v>1</v>
      </c>
      <c r="E551" s="91">
        <f>'Compiled Medals (ConsolidatedG)'!E550</f>
        <v>1</v>
      </c>
      <c r="F551" s="91">
        <f>'Compiled Medals (ConsolidatedG)'!F550</f>
        <v>1</v>
      </c>
      <c r="G551" s="92">
        <v>1</v>
      </c>
      <c r="H551" s="92">
        <v>1</v>
      </c>
      <c r="I551" s="92">
        <v>1</v>
      </c>
      <c r="J551" s="93">
        <f t="shared" si="40"/>
        <v>0</v>
      </c>
      <c r="K551" s="93">
        <f t="shared" si="41"/>
        <v>0</v>
      </c>
      <c r="L551" s="93">
        <f t="shared" si="42"/>
        <v>0</v>
      </c>
      <c r="M551" s="13" t="str">
        <f t="shared" si="43"/>
        <v>✓</v>
      </c>
      <c r="N551" s="14"/>
      <c r="O551" s="90" t="str">
        <f t="shared" si="44"/>
        <v>CYCLING</v>
      </c>
    </row>
    <row r="552" spans="1:15" x14ac:dyDescent="0.25">
      <c r="A552" s="72" t="s">
        <v>1242</v>
      </c>
      <c r="B552" s="13">
        <v>2017</v>
      </c>
      <c r="C552" s="72" t="s">
        <v>1132</v>
      </c>
      <c r="D552" s="91">
        <f>'Compiled Medals (ConsolidatedG)'!D551</f>
        <v>1</v>
      </c>
      <c r="E552" s="91">
        <f>'Compiled Medals (ConsolidatedG)'!E551</f>
        <v>7</v>
      </c>
      <c r="F552" s="91">
        <f>'Compiled Medals (ConsolidatedG)'!F551</f>
        <v>4</v>
      </c>
      <c r="G552" s="92">
        <v>1</v>
      </c>
      <c r="H552" s="92">
        <v>7</v>
      </c>
      <c r="I552" s="92">
        <v>4</v>
      </c>
      <c r="J552" s="93">
        <f t="shared" si="40"/>
        <v>0</v>
      </c>
      <c r="K552" s="93">
        <f t="shared" si="41"/>
        <v>0</v>
      </c>
      <c r="L552" s="93">
        <f t="shared" si="42"/>
        <v>0</v>
      </c>
      <c r="M552" s="13" t="str">
        <f t="shared" si="43"/>
        <v>✓</v>
      </c>
      <c r="N552" s="14"/>
      <c r="O552" s="90" t="str">
        <f t="shared" si="44"/>
        <v>DIVING</v>
      </c>
    </row>
    <row r="553" spans="1:15" x14ac:dyDescent="0.25">
      <c r="A553" s="72" t="s">
        <v>1242</v>
      </c>
      <c r="B553" s="13">
        <v>2017</v>
      </c>
      <c r="C553" s="72" t="s">
        <v>1162</v>
      </c>
      <c r="D553" s="91">
        <f>'Compiled Medals (ConsolidatedG)'!D552</f>
        <v>0</v>
      </c>
      <c r="E553" s="91">
        <f>'Compiled Medals (ConsolidatedG)'!E552</f>
        <v>0</v>
      </c>
      <c r="F553" s="91">
        <f>'Compiled Medals (ConsolidatedG)'!F552</f>
        <v>2</v>
      </c>
      <c r="G553" s="92">
        <v>0</v>
      </c>
      <c r="H553" s="92">
        <v>0</v>
      </c>
      <c r="I553" s="92">
        <v>2</v>
      </c>
      <c r="J553" s="93">
        <f t="shared" si="40"/>
        <v>0</v>
      </c>
      <c r="K553" s="93">
        <f t="shared" si="41"/>
        <v>0</v>
      </c>
      <c r="L553" s="93">
        <f t="shared" si="42"/>
        <v>0</v>
      </c>
      <c r="M553" s="13" t="str">
        <f t="shared" si="43"/>
        <v>✓</v>
      </c>
      <c r="N553" s="14"/>
      <c r="O553" s="90" t="str">
        <f t="shared" si="44"/>
        <v>EQUESTRIAN</v>
      </c>
    </row>
    <row r="554" spans="1:15" x14ac:dyDescent="0.25">
      <c r="A554" s="72" t="s">
        <v>1242</v>
      </c>
      <c r="B554" s="13">
        <v>2017</v>
      </c>
      <c r="C554" s="72" t="s">
        <v>367</v>
      </c>
      <c r="D554" s="91">
        <f>'Compiled Medals (ConsolidatedG)'!D553</f>
        <v>2</v>
      </c>
      <c r="E554" s="91">
        <f>'Compiled Medals (ConsolidatedG)'!E553</f>
        <v>0</v>
      </c>
      <c r="F554" s="91">
        <f>'Compiled Medals (ConsolidatedG)'!F553</f>
        <v>3</v>
      </c>
      <c r="G554" s="92">
        <v>2</v>
      </c>
      <c r="H554" s="92">
        <v>0</v>
      </c>
      <c r="I554" s="92">
        <v>3</v>
      </c>
      <c r="J554" s="93">
        <f t="shared" si="40"/>
        <v>0</v>
      </c>
      <c r="K554" s="93">
        <f t="shared" si="41"/>
        <v>0</v>
      </c>
      <c r="L554" s="93">
        <f t="shared" si="42"/>
        <v>0</v>
      </c>
      <c r="M554" s="13" t="str">
        <f t="shared" si="43"/>
        <v>✓</v>
      </c>
      <c r="N554" s="14"/>
      <c r="O554" s="90" t="str">
        <f t="shared" si="44"/>
        <v>FENCING</v>
      </c>
    </row>
    <row r="555" spans="1:15" x14ac:dyDescent="0.25">
      <c r="A555" s="72" t="s">
        <v>1242</v>
      </c>
      <c r="B555" s="13">
        <v>2017</v>
      </c>
      <c r="C555" s="72" t="s">
        <v>1224</v>
      </c>
      <c r="D555" s="91">
        <f>'Compiled Medals (ConsolidatedG)'!D554</f>
        <v>1</v>
      </c>
      <c r="E555" s="91">
        <f>'Compiled Medals (ConsolidatedG)'!E554</f>
        <v>1</v>
      </c>
      <c r="F555" s="91">
        <f>'Compiled Medals (ConsolidatedG)'!F554</f>
        <v>0</v>
      </c>
      <c r="G555" s="92">
        <v>1</v>
      </c>
      <c r="H555" s="92">
        <v>1</v>
      </c>
      <c r="I555" s="92">
        <v>0</v>
      </c>
      <c r="J555" s="93">
        <f t="shared" si="40"/>
        <v>0</v>
      </c>
      <c r="K555" s="93">
        <f t="shared" si="41"/>
        <v>0</v>
      </c>
      <c r="L555" s="93">
        <f t="shared" si="42"/>
        <v>0</v>
      </c>
      <c r="M555" s="13" t="str">
        <f t="shared" si="43"/>
        <v>✓</v>
      </c>
      <c r="N555" s="14"/>
      <c r="O555" s="90" t="str">
        <f t="shared" si="44"/>
        <v>GOLF</v>
      </c>
    </row>
    <row r="556" spans="1:15" x14ac:dyDescent="0.25">
      <c r="A556" s="72" t="s">
        <v>1242</v>
      </c>
      <c r="B556" s="13">
        <v>2017</v>
      </c>
      <c r="C556" s="72" t="s">
        <v>546</v>
      </c>
      <c r="D556" s="91">
        <f>'Compiled Medals (ConsolidatedG)'!D555</f>
        <v>0</v>
      </c>
      <c r="E556" s="91">
        <f>'Compiled Medals (ConsolidatedG)'!E555</f>
        <v>2</v>
      </c>
      <c r="F556" s="91">
        <f>'Compiled Medals (ConsolidatedG)'!F555</f>
        <v>3</v>
      </c>
      <c r="G556" s="92">
        <v>0</v>
      </c>
      <c r="H556" s="92">
        <v>2</v>
      </c>
      <c r="I556" s="92">
        <v>3</v>
      </c>
      <c r="J556" s="93">
        <f t="shared" si="40"/>
        <v>0</v>
      </c>
      <c r="K556" s="93">
        <f t="shared" si="41"/>
        <v>0</v>
      </c>
      <c r="L556" s="93">
        <f t="shared" si="42"/>
        <v>0</v>
      </c>
      <c r="M556" s="13" t="str">
        <f t="shared" si="43"/>
        <v>✓</v>
      </c>
      <c r="N556" s="14"/>
      <c r="O556" s="90" t="str">
        <f t="shared" si="44"/>
        <v>GYMNASTICS</v>
      </c>
    </row>
    <row r="557" spans="1:15" x14ac:dyDescent="0.25">
      <c r="A557" s="72" t="s">
        <v>1242</v>
      </c>
      <c r="B557" s="13">
        <v>2017</v>
      </c>
      <c r="C557" s="72" t="s">
        <v>658</v>
      </c>
      <c r="D557" s="91">
        <f>'Compiled Medals (ConsolidatedG)'!D556</f>
        <v>0</v>
      </c>
      <c r="E557" s="91">
        <f>'Compiled Medals (ConsolidatedG)'!E556</f>
        <v>0</v>
      </c>
      <c r="F557" s="91">
        <f>'Compiled Medals (ConsolidatedG)'!F556</f>
        <v>3</v>
      </c>
      <c r="G557" s="92">
        <v>0</v>
      </c>
      <c r="H557" s="92">
        <v>0</v>
      </c>
      <c r="I557" s="92">
        <v>3</v>
      </c>
      <c r="J557" s="93">
        <f t="shared" si="40"/>
        <v>0</v>
      </c>
      <c r="K557" s="93">
        <f t="shared" si="41"/>
        <v>0</v>
      </c>
      <c r="L557" s="93">
        <f t="shared" si="42"/>
        <v>0</v>
      </c>
      <c r="M557" s="13" t="str">
        <f t="shared" si="43"/>
        <v>✓</v>
      </c>
      <c r="N557" s="14"/>
      <c r="O557" s="90" t="str">
        <f t="shared" si="44"/>
        <v>HOCKEY</v>
      </c>
    </row>
    <row r="558" spans="1:15" x14ac:dyDescent="0.25">
      <c r="A558" s="72" t="s">
        <v>1242</v>
      </c>
      <c r="B558" s="13">
        <v>2017</v>
      </c>
      <c r="C558" s="72" t="s">
        <v>5971</v>
      </c>
      <c r="D558" s="91">
        <f>'Compiled Medals (ConsolidatedG)'!D557</f>
        <v>1</v>
      </c>
      <c r="E558" s="91">
        <f>'Compiled Medals (ConsolidatedG)'!E557</f>
        <v>5</v>
      </c>
      <c r="F558" s="91">
        <f>'Compiled Medals (ConsolidatedG)'!F557</f>
        <v>1</v>
      </c>
      <c r="G558" s="92">
        <v>1</v>
      </c>
      <c r="H558" s="92">
        <v>5</v>
      </c>
      <c r="I558" s="92">
        <v>1</v>
      </c>
      <c r="J558" s="93">
        <f t="shared" si="40"/>
        <v>0</v>
      </c>
      <c r="K558" s="93">
        <f t="shared" si="41"/>
        <v>0</v>
      </c>
      <c r="L558" s="93">
        <f t="shared" si="42"/>
        <v>0</v>
      </c>
      <c r="M558" s="13" t="str">
        <f t="shared" si="43"/>
        <v>✓</v>
      </c>
      <c r="N558" s="14"/>
      <c r="O558" s="90" t="str">
        <f t="shared" si="44"/>
        <v>ICESKATING</v>
      </c>
    </row>
    <row r="559" spans="1:15" x14ac:dyDescent="0.25">
      <c r="A559" s="72" t="s">
        <v>1242</v>
      </c>
      <c r="B559" s="13">
        <v>2017</v>
      </c>
      <c r="C559" s="72" t="s">
        <v>717</v>
      </c>
      <c r="D559" s="91">
        <f>'Compiled Medals (ConsolidatedG)'!D558</f>
        <v>0</v>
      </c>
      <c r="E559" s="91">
        <f>'Compiled Medals (ConsolidatedG)'!E558</f>
        <v>0</v>
      </c>
      <c r="F559" s="91">
        <f>'Compiled Medals (ConsolidatedG)'!F558</f>
        <v>1</v>
      </c>
      <c r="G559" s="92">
        <v>0</v>
      </c>
      <c r="H559" s="92">
        <v>0</v>
      </c>
      <c r="I559" s="92">
        <v>1</v>
      </c>
      <c r="J559" s="93">
        <f t="shared" si="40"/>
        <v>0</v>
      </c>
      <c r="K559" s="93">
        <f t="shared" si="41"/>
        <v>0</v>
      </c>
      <c r="L559" s="93">
        <f t="shared" si="42"/>
        <v>0</v>
      </c>
      <c r="M559" s="13" t="str">
        <f t="shared" si="43"/>
        <v>✓</v>
      </c>
      <c r="N559" s="14"/>
      <c r="O559" s="90" t="str">
        <f t="shared" si="44"/>
        <v>JUDO</v>
      </c>
    </row>
    <row r="560" spans="1:15" x14ac:dyDescent="0.25">
      <c r="A560" s="72" t="s">
        <v>1242</v>
      </c>
      <c r="B560" s="13">
        <v>2017</v>
      </c>
      <c r="C560" s="72" t="s">
        <v>4093</v>
      </c>
      <c r="D560" s="91">
        <f>'Compiled Medals (ConsolidatedG)'!D559</f>
        <v>0</v>
      </c>
      <c r="E560" s="91">
        <f>'Compiled Medals (ConsolidatedG)'!E559</f>
        <v>1</v>
      </c>
      <c r="F560" s="91">
        <f>'Compiled Medals (ConsolidatedG)'!F559</f>
        <v>1</v>
      </c>
      <c r="G560" s="92">
        <v>0</v>
      </c>
      <c r="H560" s="92">
        <v>1</v>
      </c>
      <c r="I560" s="92">
        <v>1</v>
      </c>
      <c r="J560" s="93">
        <f t="shared" si="40"/>
        <v>0</v>
      </c>
      <c r="K560" s="93">
        <f t="shared" si="41"/>
        <v>0</v>
      </c>
      <c r="L560" s="93">
        <f t="shared" si="42"/>
        <v>0</v>
      </c>
      <c r="M560" s="13" t="str">
        <f t="shared" si="43"/>
        <v>✓</v>
      </c>
      <c r="N560" s="14"/>
      <c r="O560" s="90" t="str">
        <f t="shared" si="44"/>
        <v>LAWNBOWLS</v>
      </c>
    </row>
    <row r="561" spans="1:15" x14ac:dyDescent="0.25">
      <c r="A561" s="72" t="s">
        <v>1242</v>
      </c>
      <c r="B561" s="13">
        <v>2017</v>
      </c>
      <c r="C561" s="72" t="s">
        <v>4231</v>
      </c>
      <c r="D561" s="91">
        <f>'Compiled Medals (ConsolidatedG)'!D560</f>
        <v>0</v>
      </c>
      <c r="E561" s="91">
        <f>'Compiled Medals (ConsolidatedG)'!E560</f>
        <v>1</v>
      </c>
      <c r="F561" s="91">
        <f>'Compiled Medals (ConsolidatedG)'!F560</f>
        <v>0</v>
      </c>
      <c r="G561" s="92">
        <v>0</v>
      </c>
      <c r="H561" s="92">
        <v>1</v>
      </c>
      <c r="I561" s="92">
        <v>0</v>
      </c>
      <c r="J561" s="93">
        <f t="shared" si="40"/>
        <v>0</v>
      </c>
      <c r="K561" s="93">
        <f t="shared" si="41"/>
        <v>0</v>
      </c>
      <c r="L561" s="93">
        <f t="shared" si="42"/>
        <v>0</v>
      </c>
      <c r="M561" s="13" t="str">
        <f t="shared" si="43"/>
        <v>✓</v>
      </c>
      <c r="N561" s="14"/>
      <c r="O561" s="90" t="str">
        <f t="shared" si="44"/>
        <v>NETBALL</v>
      </c>
    </row>
    <row r="562" spans="1:15" x14ac:dyDescent="0.25">
      <c r="A562" s="72" t="s">
        <v>1242</v>
      </c>
      <c r="B562" s="13">
        <v>2017</v>
      </c>
      <c r="C562" s="72" t="s">
        <v>1150</v>
      </c>
      <c r="D562" s="91">
        <f>'Compiled Medals (ConsolidatedG)'!D561</f>
        <v>0</v>
      </c>
      <c r="E562" s="91">
        <f>'Compiled Medals (ConsolidatedG)'!E561</f>
        <v>1</v>
      </c>
      <c r="F562" s="91">
        <f>'Compiled Medals (ConsolidatedG)'!F561</f>
        <v>0</v>
      </c>
      <c r="G562" s="92">
        <v>0</v>
      </c>
      <c r="H562" s="92">
        <v>1</v>
      </c>
      <c r="I562" s="92">
        <v>0</v>
      </c>
      <c r="J562" s="93">
        <f t="shared" si="40"/>
        <v>0</v>
      </c>
      <c r="K562" s="93">
        <f t="shared" si="41"/>
        <v>0</v>
      </c>
      <c r="L562" s="93">
        <f t="shared" si="42"/>
        <v>0</v>
      </c>
      <c r="M562" s="13" t="str">
        <f t="shared" si="43"/>
        <v>✓</v>
      </c>
      <c r="N562" s="14"/>
      <c r="O562" s="90" t="str">
        <f t="shared" si="44"/>
        <v>OPENWATERSWIMMING</v>
      </c>
    </row>
    <row r="563" spans="1:15" x14ac:dyDescent="0.25">
      <c r="A563" s="72" t="s">
        <v>1242</v>
      </c>
      <c r="B563" s="13">
        <v>2017</v>
      </c>
      <c r="C563" s="72" t="s">
        <v>430</v>
      </c>
      <c r="D563" s="91">
        <f>'Compiled Medals (ConsolidatedG)'!D562</f>
        <v>2</v>
      </c>
      <c r="E563" s="91">
        <f>'Compiled Medals (ConsolidatedG)'!E562</f>
        <v>4</v>
      </c>
      <c r="F563" s="91">
        <f>'Compiled Medals (ConsolidatedG)'!F562</f>
        <v>6</v>
      </c>
      <c r="G563" s="92">
        <v>2</v>
      </c>
      <c r="H563" s="92">
        <v>4</v>
      </c>
      <c r="I563" s="92">
        <v>6</v>
      </c>
      <c r="J563" s="93">
        <f t="shared" si="40"/>
        <v>0</v>
      </c>
      <c r="K563" s="93">
        <f t="shared" si="41"/>
        <v>0</v>
      </c>
      <c r="L563" s="93">
        <f t="shared" si="42"/>
        <v>0</v>
      </c>
      <c r="M563" s="13" t="str">
        <f t="shared" si="43"/>
        <v>✓</v>
      </c>
      <c r="N563" s="14"/>
      <c r="O563" s="90" t="str">
        <f t="shared" si="44"/>
        <v>PENCAKSILAT</v>
      </c>
    </row>
    <row r="564" spans="1:15" x14ac:dyDescent="0.25">
      <c r="A564" s="72" t="s">
        <v>1242</v>
      </c>
      <c r="B564" s="13">
        <v>2017</v>
      </c>
      <c r="C564" s="72" t="s">
        <v>2357</v>
      </c>
      <c r="D564" s="91">
        <f>'Compiled Medals (ConsolidatedG)'!D563</f>
        <v>0</v>
      </c>
      <c r="E564" s="91">
        <f>'Compiled Medals (ConsolidatedG)'!E563</f>
        <v>2</v>
      </c>
      <c r="F564" s="91">
        <f>'Compiled Medals (ConsolidatedG)'!F563</f>
        <v>0</v>
      </c>
      <c r="G564" s="92">
        <v>0</v>
      </c>
      <c r="H564" s="92">
        <v>2</v>
      </c>
      <c r="I564" s="92">
        <v>0</v>
      </c>
      <c r="J564" s="93">
        <f t="shared" si="40"/>
        <v>0</v>
      </c>
      <c r="K564" s="93">
        <f t="shared" si="41"/>
        <v>0</v>
      </c>
      <c r="L564" s="93">
        <f t="shared" si="42"/>
        <v>0</v>
      </c>
      <c r="M564" s="13" t="str">
        <f t="shared" si="43"/>
        <v>✓</v>
      </c>
      <c r="N564" s="14"/>
      <c r="O564" s="90" t="str">
        <f t="shared" si="44"/>
        <v>RUGBY</v>
      </c>
    </row>
    <row r="565" spans="1:15" x14ac:dyDescent="0.25">
      <c r="A565" s="72" t="s">
        <v>1242</v>
      </c>
      <c r="B565" s="13">
        <v>2017</v>
      </c>
      <c r="C565" s="72" t="s">
        <v>130</v>
      </c>
      <c r="D565" s="91">
        <f>'Compiled Medals (ConsolidatedG)'!D564</f>
        <v>4</v>
      </c>
      <c r="E565" s="91">
        <f>'Compiled Medals (ConsolidatedG)'!E564</f>
        <v>3</v>
      </c>
      <c r="F565" s="91">
        <f>'Compiled Medals (ConsolidatedG)'!F564</f>
        <v>5</v>
      </c>
      <c r="G565" s="92">
        <v>4</v>
      </c>
      <c r="H565" s="92">
        <v>3</v>
      </c>
      <c r="I565" s="92">
        <v>5</v>
      </c>
      <c r="J565" s="93">
        <f t="shared" si="40"/>
        <v>0</v>
      </c>
      <c r="K565" s="93">
        <f t="shared" si="41"/>
        <v>0</v>
      </c>
      <c r="L565" s="93">
        <f t="shared" si="42"/>
        <v>0</v>
      </c>
      <c r="M565" s="13" t="str">
        <f t="shared" si="43"/>
        <v>✓</v>
      </c>
      <c r="N565" s="14"/>
      <c r="O565" s="90" t="str">
        <f t="shared" si="44"/>
        <v>SAILING</v>
      </c>
    </row>
    <row r="566" spans="1:15" x14ac:dyDescent="0.25">
      <c r="A566" s="72" t="s">
        <v>1242</v>
      </c>
      <c r="B566" s="13">
        <v>2017</v>
      </c>
      <c r="C566" s="72" t="s">
        <v>92</v>
      </c>
      <c r="D566" s="91">
        <f>'Compiled Medals (ConsolidatedG)'!D565</f>
        <v>2</v>
      </c>
      <c r="E566" s="91">
        <f>'Compiled Medals (ConsolidatedG)'!E565</f>
        <v>4</v>
      </c>
      <c r="F566" s="91">
        <f>'Compiled Medals (ConsolidatedG)'!F565</f>
        <v>2</v>
      </c>
      <c r="G566" s="92">
        <v>2</v>
      </c>
      <c r="H566" s="92">
        <v>4</v>
      </c>
      <c r="I566" s="92">
        <v>2</v>
      </c>
      <c r="J566" s="93">
        <f t="shared" si="40"/>
        <v>0</v>
      </c>
      <c r="K566" s="93">
        <f t="shared" si="41"/>
        <v>0</v>
      </c>
      <c r="L566" s="93">
        <f t="shared" si="42"/>
        <v>0</v>
      </c>
      <c r="M566" s="13" t="str">
        <f t="shared" si="43"/>
        <v>✓</v>
      </c>
      <c r="N566" s="14"/>
      <c r="O566" s="90" t="str">
        <f t="shared" si="44"/>
        <v>SHOOTING</v>
      </c>
    </row>
    <row r="567" spans="1:15" x14ac:dyDescent="0.25">
      <c r="A567" s="72" t="s">
        <v>1242</v>
      </c>
      <c r="B567" s="13">
        <v>2017</v>
      </c>
      <c r="C567" s="72" t="s">
        <v>228</v>
      </c>
      <c r="D567" s="91">
        <f>'Compiled Medals (ConsolidatedG)'!D566</f>
        <v>3</v>
      </c>
      <c r="E567" s="91">
        <f>'Compiled Medals (ConsolidatedG)'!E566</f>
        <v>2</v>
      </c>
      <c r="F567" s="91">
        <f>'Compiled Medals (ConsolidatedG)'!F566</f>
        <v>5</v>
      </c>
      <c r="G567" s="92">
        <v>3</v>
      </c>
      <c r="H567" s="92">
        <v>2</v>
      </c>
      <c r="I567" s="92">
        <v>5</v>
      </c>
      <c r="J567" s="93">
        <f t="shared" si="40"/>
        <v>0</v>
      </c>
      <c r="K567" s="93">
        <f t="shared" si="41"/>
        <v>0</v>
      </c>
      <c r="L567" s="93">
        <f t="shared" si="42"/>
        <v>0</v>
      </c>
      <c r="M567" s="13" t="str">
        <f t="shared" si="43"/>
        <v>✓</v>
      </c>
      <c r="N567" s="14"/>
      <c r="O567" s="90" t="str">
        <f t="shared" si="44"/>
        <v>SQUASH</v>
      </c>
    </row>
    <row r="568" spans="1:15" x14ac:dyDescent="0.25">
      <c r="A568" s="72" t="s">
        <v>1242</v>
      </c>
      <c r="B568" s="13">
        <v>2017</v>
      </c>
      <c r="C568" s="72" t="s">
        <v>25</v>
      </c>
      <c r="D568" s="91">
        <f>'Compiled Medals (ConsolidatedG)'!D567</f>
        <v>19</v>
      </c>
      <c r="E568" s="91">
        <f>'Compiled Medals (ConsolidatedG)'!E567</f>
        <v>6</v>
      </c>
      <c r="F568" s="91">
        <f>'Compiled Medals (ConsolidatedG)'!F567</f>
        <v>9</v>
      </c>
      <c r="G568" s="92">
        <v>19</v>
      </c>
      <c r="H568" s="92">
        <v>6</v>
      </c>
      <c r="I568" s="92">
        <v>9</v>
      </c>
      <c r="J568" s="93">
        <f t="shared" si="40"/>
        <v>0</v>
      </c>
      <c r="K568" s="93">
        <f t="shared" si="41"/>
        <v>0</v>
      </c>
      <c r="L568" s="93">
        <f t="shared" si="42"/>
        <v>0</v>
      </c>
      <c r="M568" s="13" t="str">
        <f t="shared" si="43"/>
        <v>✓</v>
      </c>
      <c r="N568" s="14"/>
      <c r="O568" s="90" t="str">
        <f t="shared" si="44"/>
        <v>SWIMMING</v>
      </c>
    </row>
    <row r="569" spans="1:15" x14ac:dyDescent="0.25">
      <c r="A569" s="72" t="s">
        <v>1242</v>
      </c>
      <c r="B569" s="13">
        <v>2017</v>
      </c>
      <c r="C569" s="72" t="s">
        <v>97</v>
      </c>
      <c r="D569" s="91">
        <f>'Compiled Medals (ConsolidatedG)'!D568</f>
        <v>5</v>
      </c>
      <c r="E569" s="91">
        <f>'Compiled Medals (ConsolidatedG)'!E568</f>
        <v>6</v>
      </c>
      <c r="F569" s="91">
        <f>'Compiled Medals (ConsolidatedG)'!F568</f>
        <v>1</v>
      </c>
      <c r="G569" s="92">
        <v>5</v>
      </c>
      <c r="H569" s="92">
        <v>6</v>
      </c>
      <c r="I569" s="92">
        <v>1</v>
      </c>
      <c r="J569" s="93">
        <f t="shared" si="40"/>
        <v>0</v>
      </c>
      <c r="K569" s="93">
        <f t="shared" si="41"/>
        <v>0</v>
      </c>
      <c r="L569" s="93">
        <f t="shared" si="42"/>
        <v>0</v>
      </c>
      <c r="M569" s="13" t="str">
        <f t="shared" si="43"/>
        <v>✓</v>
      </c>
      <c r="N569" s="14"/>
      <c r="O569" s="90" t="str">
        <f t="shared" si="44"/>
        <v>TABLETENNIS</v>
      </c>
    </row>
    <row r="570" spans="1:15" x14ac:dyDescent="0.25">
      <c r="A570" s="72" t="s">
        <v>1242</v>
      </c>
      <c r="B570" s="13">
        <v>2017</v>
      </c>
      <c r="C570" s="72" t="s">
        <v>3203</v>
      </c>
      <c r="D570" s="91">
        <f>'Compiled Medals (ConsolidatedG)'!D569</f>
        <v>0</v>
      </c>
      <c r="E570" s="91">
        <f>'Compiled Medals (ConsolidatedG)'!E569</f>
        <v>0</v>
      </c>
      <c r="F570" s="91">
        <f>'Compiled Medals (ConsolidatedG)'!F569</f>
        <v>1</v>
      </c>
      <c r="G570" s="92">
        <v>0</v>
      </c>
      <c r="H570" s="92">
        <v>0</v>
      </c>
      <c r="I570" s="92">
        <v>1</v>
      </c>
      <c r="J570" s="93">
        <f t="shared" si="40"/>
        <v>0</v>
      </c>
      <c r="K570" s="93">
        <f t="shared" si="41"/>
        <v>0</v>
      </c>
      <c r="L570" s="93">
        <f t="shared" si="42"/>
        <v>0</v>
      </c>
      <c r="M570" s="13" t="str">
        <f t="shared" si="43"/>
        <v>✓</v>
      </c>
      <c r="N570" s="14"/>
      <c r="O570" s="90" t="str">
        <f t="shared" si="44"/>
        <v>TAEKWONDO</v>
      </c>
    </row>
    <row r="571" spans="1:15" x14ac:dyDescent="0.25">
      <c r="A571" s="72" t="s">
        <v>1242</v>
      </c>
      <c r="B571" s="13">
        <v>2017</v>
      </c>
      <c r="C571" s="72" t="s">
        <v>1300</v>
      </c>
      <c r="D571" s="91">
        <f>'Compiled Medals (ConsolidatedG)'!D570</f>
        <v>0</v>
      </c>
      <c r="E571" s="91">
        <f>'Compiled Medals (ConsolidatedG)'!E570</f>
        <v>0</v>
      </c>
      <c r="F571" s="91">
        <f>'Compiled Medals (ConsolidatedG)'!F570</f>
        <v>1</v>
      </c>
      <c r="G571" s="92">
        <v>0</v>
      </c>
      <c r="H571" s="92">
        <v>0</v>
      </c>
      <c r="I571" s="92">
        <v>1</v>
      </c>
      <c r="J571" s="93">
        <f t="shared" si="40"/>
        <v>0</v>
      </c>
      <c r="K571" s="93">
        <f t="shared" si="41"/>
        <v>0</v>
      </c>
      <c r="L571" s="93">
        <f t="shared" si="42"/>
        <v>0</v>
      </c>
      <c r="M571" s="13" t="str">
        <f t="shared" si="43"/>
        <v>✓</v>
      </c>
      <c r="N571" s="14"/>
      <c r="O571" s="90" t="str">
        <f t="shared" si="44"/>
        <v>TENNIS</v>
      </c>
    </row>
    <row r="572" spans="1:15" x14ac:dyDescent="0.25">
      <c r="A572" s="72" t="s">
        <v>1242</v>
      </c>
      <c r="B572" s="13">
        <v>2017</v>
      </c>
      <c r="C572" s="72" t="s">
        <v>4696</v>
      </c>
      <c r="D572" s="91">
        <f>'Compiled Medals (ConsolidatedG)'!D571</f>
        <v>0</v>
      </c>
      <c r="E572" s="91">
        <f>'Compiled Medals (ConsolidatedG)'!E571</f>
        <v>0</v>
      </c>
      <c r="F572" s="91">
        <f>'Compiled Medals (ConsolidatedG)'!F571</f>
        <v>1</v>
      </c>
      <c r="G572" s="92">
        <v>0</v>
      </c>
      <c r="H572" s="92">
        <v>0</v>
      </c>
      <c r="I572" s="92">
        <v>1</v>
      </c>
      <c r="J572" s="93">
        <f t="shared" si="40"/>
        <v>0</v>
      </c>
      <c r="K572" s="93">
        <f t="shared" si="41"/>
        <v>0</v>
      </c>
      <c r="L572" s="93">
        <f t="shared" si="42"/>
        <v>0</v>
      </c>
      <c r="M572" s="13" t="str">
        <f t="shared" si="43"/>
        <v>✓</v>
      </c>
      <c r="N572" s="14"/>
      <c r="O572" s="90" t="str">
        <f t="shared" si="44"/>
        <v>TRIATHLON</v>
      </c>
    </row>
    <row r="573" spans="1:15" x14ac:dyDescent="0.25">
      <c r="A573" s="72" t="s">
        <v>1242</v>
      </c>
      <c r="B573" s="13">
        <v>2017</v>
      </c>
      <c r="C573" s="72" t="s">
        <v>35</v>
      </c>
      <c r="D573" s="91">
        <f>'Compiled Medals (ConsolidatedG)'!D572</f>
        <v>1</v>
      </c>
      <c r="E573" s="91">
        <f>'Compiled Medals (ConsolidatedG)'!E572</f>
        <v>1</v>
      </c>
      <c r="F573" s="91">
        <f>'Compiled Medals (ConsolidatedG)'!F572</f>
        <v>0</v>
      </c>
      <c r="G573" s="92">
        <v>1</v>
      </c>
      <c r="H573" s="92">
        <v>1</v>
      </c>
      <c r="I573" s="92">
        <v>0</v>
      </c>
      <c r="J573" s="93">
        <f t="shared" si="40"/>
        <v>0</v>
      </c>
      <c r="K573" s="93">
        <f t="shared" si="41"/>
        <v>0</v>
      </c>
      <c r="L573" s="93">
        <f t="shared" si="42"/>
        <v>0</v>
      </c>
      <c r="M573" s="13" t="str">
        <f t="shared" si="43"/>
        <v>✓</v>
      </c>
      <c r="N573" s="14"/>
      <c r="O573" s="90" t="str">
        <f t="shared" si="44"/>
        <v>WATERPOLO</v>
      </c>
    </row>
    <row r="574" spans="1:15" x14ac:dyDescent="0.25">
      <c r="A574" s="72" t="s">
        <v>1242</v>
      </c>
      <c r="B574" s="13">
        <v>2017</v>
      </c>
      <c r="C574" s="72" t="s">
        <v>2896</v>
      </c>
      <c r="D574" s="91">
        <f>'Compiled Medals (ConsolidatedG)'!D573</f>
        <v>3</v>
      </c>
      <c r="E574" s="91">
        <f>'Compiled Medals (ConsolidatedG)'!E573</f>
        <v>2</v>
      </c>
      <c r="F574" s="91">
        <f>'Compiled Medals (ConsolidatedG)'!F573</f>
        <v>2</v>
      </c>
      <c r="G574" s="92">
        <v>3</v>
      </c>
      <c r="H574" s="92">
        <v>2</v>
      </c>
      <c r="I574" s="92">
        <v>2</v>
      </c>
      <c r="J574" s="93">
        <f t="shared" si="40"/>
        <v>0</v>
      </c>
      <c r="K574" s="93">
        <f t="shared" si="41"/>
        <v>0</v>
      </c>
      <c r="L574" s="93">
        <f t="shared" si="42"/>
        <v>0</v>
      </c>
      <c r="M574" s="13" t="str">
        <f t="shared" si="43"/>
        <v>✓</v>
      </c>
      <c r="N574" s="14"/>
      <c r="O574" s="90" t="str">
        <f t="shared" si="44"/>
        <v>WATERSKIWAKEBOARD</v>
      </c>
    </row>
    <row r="575" spans="1:15" x14ac:dyDescent="0.25">
      <c r="A575" s="72" t="s">
        <v>1242</v>
      </c>
      <c r="B575" s="13">
        <v>2017</v>
      </c>
      <c r="C575" s="72" t="s">
        <v>189</v>
      </c>
      <c r="D575" s="91">
        <f>'Compiled Medals (ConsolidatedG)'!D574</f>
        <v>2</v>
      </c>
      <c r="E575" s="91">
        <f>'Compiled Medals (ConsolidatedG)'!E574</f>
        <v>1</v>
      </c>
      <c r="F575" s="91">
        <f>'Compiled Medals (ConsolidatedG)'!F574</f>
        <v>5</v>
      </c>
      <c r="G575" s="92">
        <v>2</v>
      </c>
      <c r="H575" s="92">
        <v>1</v>
      </c>
      <c r="I575" s="92">
        <v>5</v>
      </c>
      <c r="J575" s="93">
        <f t="shared" si="40"/>
        <v>0</v>
      </c>
      <c r="K575" s="93">
        <f t="shared" si="41"/>
        <v>0</v>
      </c>
      <c r="L575" s="93">
        <f t="shared" si="42"/>
        <v>0</v>
      </c>
      <c r="M575" s="13" t="str">
        <f t="shared" si="43"/>
        <v>✓</v>
      </c>
      <c r="N575" s="14"/>
      <c r="O575" s="90" t="str">
        <f t="shared" si="44"/>
        <v>WUSHU</v>
      </c>
    </row>
    <row r="576" spans="1:15" x14ac:dyDescent="0.25">
      <c r="A576" s="72" t="s">
        <v>1242</v>
      </c>
      <c r="B576" s="13">
        <v>2019</v>
      </c>
      <c r="C576" s="72" t="s">
        <v>47</v>
      </c>
      <c r="D576" s="91">
        <f>'Compiled Medals (ConsolidatedG)'!D575</f>
        <v>0</v>
      </c>
      <c r="E576" s="91">
        <f>'Compiled Medals (ConsolidatedG)'!E575</f>
        <v>0</v>
      </c>
      <c r="F576" s="91">
        <f>'Compiled Medals (ConsolidatedG)'!F575</f>
        <v>3</v>
      </c>
      <c r="G576" s="92">
        <v>0</v>
      </c>
      <c r="H576" s="92">
        <v>0</v>
      </c>
      <c r="I576" s="92">
        <v>3</v>
      </c>
      <c r="J576" s="93">
        <f t="shared" si="40"/>
        <v>0</v>
      </c>
      <c r="K576" s="93">
        <f t="shared" si="41"/>
        <v>0</v>
      </c>
      <c r="L576" s="93">
        <f t="shared" si="42"/>
        <v>0</v>
      </c>
      <c r="M576" s="13" t="str">
        <f t="shared" si="43"/>
        <v>✓</v>
      </c>
      <c r="N576" s="14"/>
      <c r="O576" s="90" t="str">
        <f t="shared" si="44"/>
        <v>ATHLETICS</v>
      </c>
    </row>
    <row r="577" spans="1:15" x14ac:dyDescent="0.25">
      <c r="A577" s="72" t="s">
        <v>1242</v>
      </c>
      <c r="B577" s="13">
        <v>2019</v>
      </c>
      <c r="C577" s="72" t="s">
        <v>276</v>
      </c>
      <c r="D577" s="91">
        <f>'Compiled Medals (ConsolidatedG)'!D576</f>
        <v>0</v>
      </c>
      <c r="E577" s="91">
        <f>'Compiled Medals (ConsolidatedG)'!E576</f>
        <v>1</v>
      </c>
      <c r="F577" s="91">
        <f>'Compiled Medals (ConsolidatedG)'!F576</f>
        <v>2</v>
      </c>
      <c r="G577" s="92">
        <v>0</v>
      </c>
      <c r="H577" s="92">
        <v>1</v>
      </c>
      <c r="I577" s="92">
        <v>2</v>
      </c>
      <c r="J577" s="93">
        <f t="shared" si="40"/>
        <v>0</v>
      </c>
      <c r="K577" s="93">
        <f t="shared" si="41"/>
        <v>0</v>
      </c>
      <c r="L577" s="93">
        <f t="shared" si="42"/>
        <v>0</v>
      </c>
      <c r="M577" s="13" t="str">
        <f t="shared" si="43"/>
        <v>✓</v>
      </c>
      <c r="N577" s="14"/>
      <c r="O577" s="90" t="str">
        <f t="shared" si="44"/>
        <v>BADMINTON</v>
      </c>
    </row>
    <row r="578" spans="1:15" x14ac:dyDescent="0.25">
      <c r="A578" s="72" t="s">
        <v>1242</v>
      </c>
      <c r="B578" s="13">
        <v>2019</v>
      </c>
      <c r="C578" s="72" t="s">
        <v>150</v>
      </c>
      <c r="D578" s="91">
        <f>'Compiled Medals (ConsolidatedG)'!D577</f>
        <v>3</v>
      </c>
      <c r="E578" s="91">
        <f>'Compiled Medals (ConsolidatedG)'!E577</f>
        <v>1</v>
      </c>
      <c r="F578" s="91">
        <f>'Compiled Medals (ConsolidatedG)'!F577</f>
        <v>4</v>
      </c>
      <c r="G578" s="92">
        <v>3</v>
      </c>
      <c r="H578" s="92">
        <v>1</v>
      </c>
      <c r="I578" s="92">
        <v>4</v>
      </c>
      <c r="J578" s="93">
        <f t="shared" ref="J578:J641" si="45">D578-G578</f>
        <v>0</v>
      </c>
      <c r="K578" s="93">
        <f t="shared" ref="K578:K641" si="46">E578-H578</f>
        <v>0</v>
      </c>
      <c r="L578" s="93">
        <f t="shared" ref="L578:L641" si="47">F578-I578</f>
        <v>0</v>
      </c>
      <c r="M578" s="13" t="str">
        <f t="shared" ref="M578:M641" si="48">IF(AND($J578=0,$K578=0,$L578=0),"✓","SNOC "&amp;TRIM(IF($J578&gt;0,"EXTRA "&amp;$J578&amp;"G ",IF($J578&lt;0,"MISSING "&amp;-$J578&amp;"G ",""))&amp;IF($K578&gt;0,"EXTRA "&amp;$K578&amp;"S ",IF($K578&lt;0,"MISSING "&amp;-$K578&amp;"S ",""))&amp;IF($L578&gt;0,"EXTRA "&amp;$L578&amp;"B",IF($L578&lt;0,"MISSING "&amp;-$L578&amp;"B",""))))</f>
        <v>✓</v>
      </c>
      <c r="N578" s="14"/>
      <c r="O578" s="90" t="str">
        <f t="shared" ref="O578:O641" si="49">UPPER(SUBSTITUTE(SUBSTITUTE(SUBSTITUTE(TRIM(C578)," ",""),"-",""),"&amp;",""))</f>
        <v>BOWLING</v>
      </c>
    </row>
    <row r="579" spans="1:15" x14ac:dyDescent="0.25">
      <c r="A579" s="72" t="s">
        <v>1242</v>
      </c>
      <c r="B579" s="13">
        <v>2019</v>
      </c>
      <c r="C579" s="72" t="s">
        <v>74</v>
      </c>
      <c r="D579" s="91">
        <f>'Compiled Medals (ConsolidatedG)'!D578</f>
        <v>0</v>
      </c>
      <c r="E579" s="91">
        <f>'Compiled Medals (ConsolidatedG)'!E578</f>
        <v>0</v>
      </c>
      <c r="F579" s="91">
        <f>'Compiled Medals (ConsolidatedG)'!F578</f>
        <v>1</v>
      </c>
      <c r="G579" s="92">
        <v>0</v>
      </c>
      <c r="H579" s="92">
        <v>0</v>
      </c>
      <c r="I579" s="92">
        <v>1</v>
      </c>
      <c r="J579" s="93">
        <f t="shared" si="45"/>
        <v>0</v>
      </c>
      <c r="K579" s="93">
        <f t="shared" si="46"/>
        <v>0</v>
      </c>
      <c r="L579" s="93">
        <f t="shared" si="47"/>
        <v>0</v>
      </c>
      <c r="M579" s="13" t="str">
        <f t="shared" si="48"/>
        <v>✓</v>
      </c>
      <c r="N579" s="14"/>
      <c r="O579" s="90" t="str">
        <f t="shared" si="49"/>
        <v>BOXING</v>
      </c>
    </row>
    <row r="580" spans="1:15" x14ac:dyDescent="0.25">
      <c r="A580" s="72" t="s">
        <v>1242</v>
      </c>
      <c r="B580" s="13">
        <v>2019</v>
      </c>
      <c r="C580" s="72" t="s">
        <v>4383</v>
      </c>
      <c r="D580" s="91">
        <f>'Compiled Medals (ConsolidatedG)'!D579</f>
        <v>1</v>
      </c>
      <c r="E580" s="91">
        <f>'Compiled Medals (ConsolidatedG)'!E579</f>
        <v>0</v>
      </c>
      <c r="F580" s="91">
        <f>'Compiled Medals (ConsolidatedG)'!F579</f>
        <v>0</v>
      </c>
      <c r="G580" s="92">
        <v>1</v>
      </c>
      <c r="H580" s="92">
        <v>0</v>
      </c>
      <c r="I580" s="92">
        <v>0</v>
      </c>
      <c r="J580" s="93">
        <f t="shared" si="45"/>
        <v>0</v>
      </c>
      <c r="K580" s="93">
        <f t="shared" si="46"/>
        <v>0</v>
      </c>
      <c r="L580" s="93">
        <f t="shared" si="47"/>
        <v>0</v>
      </c>
      <c r="M580" s="13" t="str">
        <f t="shared" si="48"/>
        <v>✓</v>
      </c>
      <c r="N580" s="14"/>
      <c r="O580" s="90" t="str">
        <f t="shared" si="49"/>
        <v>CHESS</v>
      </c>
    </row>
    <row r="581" spans="1:15" x14ac:dyDescent="0.25">
      <c r="A581" s="72" t="s">
        <v>1242</v>
      </c>
      <c r="B581" s="13">
        <v>2019</v>
      </c>
      <c r="C581" s="72" t="s">
        <v>203</v>
      </c>
      <c r="D581" s="91">
        <f>'Compiled Medals (ConsolidatedG)'!D580</f>
        <v>1</v>
      </c>
      <c r="E581" s="91">
        <f>'Compiled Medals (ConsolidatedG)'!E580</f>
        <v>1</v>
      </c>
      <c r="F581" s="91">
        <f>'Compiled Medals (ConsolidatedG)'!F580</f>
        <v>6</v>
      </c>
      <c r="G581" s="92">
        <v>1</v>
      </c>
      <c r="H581" s="92">
        <v>1</v>
      </c>
      <c r="I581" s="92">
        <v>6</v>
      </c>
      <c r="J581" s="93">
        <f t="shared" si="45"/>
        <v>0</v>
      </c>
      <c r="K581" s="93">
        <f t="shared" si="46"/>
        <v>0</v>
      </c>
      <c r="L581" s="93">
        <f t="shared" si="47"/>
        <v>0</v>
      </c>
      <c r="M581" s="13" t="str">
        <f t="shared" si="48"/>
        <v>✓</v>
      </c>
      <c r="N581" s="14"/>
      <c r="O581" s="90" t="str">
        <f t="shared" si="49"/>
        <v>CUESPORTS</v>
      </c>
    </row>
    <row r="582" spans="1:15" x14ac:dyDescent="0.25">
      <c r="A582" s="72" t="s">
        <v>1242</v>
      </c>
      <c r="B582" s="13">
        <v>2019</v>
      </c>
      <c r="C582" s="72" t="s">
        <v>706</v>
      </c>
      <c r="D582" s="91">
        <f>'Compiled Medals (ConsolidatedG)'!D581</f>
        <v>0</v>
      </c>
      <c r="E582" s="91">
        <f>'Compiled Medals (ConsolidatedG)'!E581</f>
        <v>1</v>
      </c>
      <c r="F582" s="91">
        <f>'Compiled Medals (ConsolidatedG)'!F581</f>
        <v>2</v>
      </c>
      <c r="G582" s="92">
        <v>0</v>
      </c>
      <c r="H582" s="92">
        <v>1</v>
      </c>
      <c r="I582" s="92">
        <v>2</v>
      </c>
      <c r="J582" s="93">
        <f t="shared" si="45"/>
        <v>0</v>
      </c>
      <c r="K582" s="93">
        <f t="shared" si="46"/>
        <v>0</v>
      </c>
      <c r="L582" s="93">
        <f t="shared" si="47"/>
        <v>0</v>
      </c>
      <c r="M582" s="13" t="str">
        <f t="shared" si="48"/>
        <v>✓</v>
      </c>
      <c r="N582" s="14"/>
      <c r="O582" s="90" t="str">
        <f t="shared" si="49"/>
        <v>CYCLING</v>
      </c>
    </row>
    <row r="583" spans="1:15" x14ac:dyDescent="0.25">
      <c r="A583" s="72" t="s">
        <v>1242</v>
      </c>
      <c r="B583" s="13">
        <v>2019</v>
      </c>
      <c r="C583" s="72" t="s">
        <v>6202</v>
      </c>
      <c r="D583" s="91">
        <f>'Compiled Medals (ConsolidatedG)'!D582</f>
        <v>0</v>
      </c>
      <c r="E583" s="91">
        <f>'Compiled Medals (ConsolidatedG)'!E582</f>
        <v>1</v>
      </c>
      <c r="F583" s="91">
        <f>'Compiled Medals (ConsolidatedG)'!F582</f>
        <v>4</v>
      </c>
      <c r="G583" s="92">
        <v>0</v>
      </c>
      <c r="H583" s="92">
        <v>1</v>
      </c>
      <c r="I583" s="92">
        <v>4</v>
      </c>
      <c r="J583" s="93">
        <f t="shared" si="45"/>
        <v>0</v>
      </c>
      <c r="K583" s="93">
        <f t="shared" si="46"/>
        <v>0</v>
      </c>
      <c r="L583" s="93">
        <f t="shared" si="47"/>
        <v>0</v>
      </c>
      <c r="M583" s="13" t="str">
        <f t="shared" si="48"/>
        <v>✓</v>
      </c>
      <c r="N583" s="14"/>
      <c r="O583" s="90" t="str">
        <f t="shared" si="49"/>
        <v>DANCESPORT</v>
      </c>
    </row>
    <row r="584" spans="1:15" x14ac:dyDescent="0.25">
      <c r="A584" s="72" t="s">
        <v>1242</v>
      </c>
      <c r="B584" s="13">
        <v>2019</v>
      </c>
      <c r="C584" s="72" t="s">
        <v>1132</v>
      </c>
      <c r="D584" s="91">
        <f>'Compiled Medals (ConsolidatedG)'!D583</f>
        <v>0</v>
      </c>
      <c r="E584" s="91">
        <f>'Compiled Medals (ConsolidatedG)'!E583</f>
        <v>1</v>
      </c>
      <c r="F584" s="91">
        <f>'Compiled Medals (ConsolidatedG)'!F583</f>
        <v>2</v>
      </c>
      <c r="G584" s="92">
        <v>0</v>
      </c>
      <c r="H584" s="92">
        <v>1</v>
      </c>
      <c r="I584" s="92">
        <v>2</v>
      </c>
      <c r="J584" s="93">
        <f t="shared" si="45"/>
        <v>0</v>
      </c>
      <c r="K584" s="93">
        <f t="shared" si="46"/>
        <v>0</v>
      </c>
      <c r="L584" s="93">
        <f t="shared" si="47"/>
        <v>0</v>
      </c>
      <c r="M584" s="13" t="str">
        <f t="shared" si="48"/>
        <v>✓</v>
      </c>
      <c r="N584" s="14"/>
      <c r="O584" s="90" t="str">
        <f t="shared" si="49"/>
        <v>DIVING</v>
      </c>
    </row>
    <row r="585" spans="1:15" x14ac:dyDescent="0.25">
      <c r="A585" s="72" t="s">
        <v>1242</v>
      </c>
      <c r="B585" s="13">
        <v>2019</v>
      </c>
      <c r="C585" s="72" t="s">
        <v>6218</v>
      </c>
      <c r="D585" s="91">
        <f>'Compiled Medals (ConsolidatedG)'!D584</f>
        <v>0</v>
      </c>
      <c r="E585" s="91">
        <f>'Compiled Medals (ConsolidatedG)'!E584</f>
        <v>1</v>
      </c>
      <c r="F585" s="91">
        <f>'Compiled Medals (ConsolidatedG)'!F584</f>
        <v>1</v>
      </c>
      <c r="G585" s="92">
        <v>0</v>
      </c>
      <c r="H585" s="92">
        <v>1</v>
      </c>
      <c r="I585" s="92">
        <v>1</v>
      </c>
      <c r="J585" s="93">
        <f t="shared" si="45"/>
        <v>0</v>
      </c>
      <c r="K585" s="93">
        <f t="shared" si="46"/>
        <v>0</v>
      </c>
      <c r="L585" s="93">
        <f t="shared" si="47"/>
        <v>0</v>
      </c>
      <c r="M585" s="13" t="str">
        <f t="shared" si="48"/>
        <v>✓</v>
      </c>
      <c r="N585" s="14"/>
      <c r="O585" s="90" t="str">
        <f t="shared" si="49"/>
        <v>ESPORTS</v>
      </c>
    </row>
    <row r="586" spans="1:15" x14ac:dyDescent="0.25">
      <c r="A586" s="72" t="s">
        <v>1242</v>
      </c>
      <c r="B586" s="13">
        <v>2019</v>
      </c>
      <c r="C586" s="72" t="s">
        <v>367</v>
      </c>
      <c r="D586" s="91">
        <f>'Compiled Medals (ConsolidatedG)'!D585</f>
        <v>4</v>
      </c>
      <c r="E586" s="91">
        <f>'Compiled Medals (ConsolidatedG)'!E585</f>
        <v>3</v>
      </c>
      <c r="F586" s="91">
        <f>'Compiled Medals (ConsolidatedG)'!F585</f>
        <v>6</v>
      </c>
      <c r="G586" s="92">
        <v>4</v>
      </c>
      <c r="H586" s="92">
        <v>3</v>
      </c>
      <c r="I586" s="92">
        <v>6</v>
      </c>
      <c r="J586" s="93">
        <f t="shared" si="45"/>
        <v>0</v>
      </c>
      <c r="K586" s="93">
        <f t="shared" si="46"/>
        <v>0</v>
      </c>
      <c r="L586" s="93">
        <f t="shared" si="47"/>
        <v>0</v>
      </c>
      <c r="M586" s="13" t="str">
        <f t="shared" si="48"/>
        <v>✓</v>
      </c>
      <c r="N586" s="14"/>
      <c r="O586" s="90" t="str">
        <f t="shared" si="49"/>
        <v>FENCING</v>
      </c>
    </row>
    <row r="587" spans="1:15" x14ac:dyDescent="0.25">
      <c r="A587" s="72" t="s">
        <v>1242</v>
      </c>
      <c r="B587" s="13">
        <v>2019</v>
      </c>
      <c r="C587" s="72" t="s">
        <v>5585</v>
      </c>
      <c r="D587" s="91">
        <f>'Compiled Medals (ConsolidatedG)'!D586</f>
        <v>1</v>
      </c>
      <c r="E587" s="91">
        <f>'Compiled Medals (ConsolidatedG)'!E586</f>
        <v>1</v>
      </c>
      <c r="F587" s="91">
        <f>'Compiled Medals (ConsolidatedG)'!F586</f>
        <v>0</v>
      </c>
      <c r="G587" s="92">
        <v>1</v>
      </c>
      <c r="H587" s="92">
        <v>1</v>
      </c>
      <c r="I587" s="92">
        <v>0</v>
      </c>
      <c r="J587" s="93">
        <f t="shared" si="45"/>
        <v>0</v>
      </c>
      <c r="K587" s="93">
        <f t="shared" si="46"/>
        <v>0</v>
      </c>
      <c r="L587" s="93">
        <f t="shared" si="47"/>
        <v>0</v>
      </c>
      <c r="M587" s="13" t="str">
        <f t="shared" si="48"/>
        <v>✓</v>
      </c>
      <c r="N587" s="14"/>
      <c r="O587" s="90" t="str">
        <f t="shared" si="49"/>
        <v>FLOORBALL</v>
      </c>
    </row>
    <row r="588" spans="1:15" x14ac:dyDescent="0.25">
      <c r="A588" s="72" t="s">
        <v>1242</v>
      </c>
      <c r="B588" s="13">
        <v>2019</v>
      </c>
      <c r="C588" s="72" t="s">
        <v>1224</v>
      </c>
      <c r="D588" s="91">
        <f>'Compiled Medals (ConsolidatedG)'!D587</f>
        <v>1</v>
      </c>
      <c r="E588" s="91">
        <f>'Compiled Medals (ConsolidatedG)'!E587</f>
        <v>1</v>
      </c>
      <c r="F588" s="91">
        <f>'Compiled Medals (ConsolidatedG)'!F587</f>
        <v>0</v>
      </c>
      <c r="G588" s="92">
        <v>1</v>
      </c>
      <c r="H588" s="92">
        <v>1</v>
      </c>
      <c r="I588" s="92">
        <v>0</v>
      </c>
      <c r="J588" s="93">
        <f t="shared" si="45"/>
        <v>0</v>
      </c>
      <c r="K588" s="93">
        <f t="shared" si="46"/>
        <v>0</v>
      </c>
      <c r="L588" s="93">
        <f t="shared" si="47"/>
        <v>0</v>
      </c>
      <c r="M588" s="13" t="str">
        <f t="shared" si="48"/>
        <v>✓</v>
      </c>
      <c r="N588" s="14"/>
      <c r="O588" s="90" t="str">
        <f t="shared" si="49"/>
        <v>GOLF</v>
      </c>
    </row>
    <row r="589" spans="1:15" x14ac:dyDescent="0.25">
      <c r="A589" s="72" t="s">
        <v>1242</v>
      </c>
      <c r="B589" s="13">
        <v>2019</v>
      </c>
      <c r="C589" s="72" t="s">
        <v>546</v>
      </c>
      <c r="D589" s="91">
        <f>'Compiled Medals (ConsolidatedG)'!D588</f>
        <v>0</v>
      </c>
      <c r="E589" s="91">
        <f>'Compiled Medals (ConsolidatedG)'!E588</f>
        <v>0</v>
      </c>
      <c r="F589" s="91">
        <f>'Compiled Medals (ConsolidatedG)'!F588</f>
        <v>1</v>
      </c>
      <c r="G589" s="92">
        <v>0</v>
      </c>
      <c r="H589" s="92">
        <v>0</v>
      </c>
      <c r="I589" s="92">
        <v>1</v>
      </c>
      <c r="J589" s="93">
        <f t="shared" si="45"/>
        <v>0</v>
      </c>
      <c r="K589" s="93">
        <f t="shared" si="46"/>
        <v>0</v>
      </c>
      <c r="L589" s="93">
        <f t="shared" si="47"/>
        <v>0</v>
      </c>
      <c r="M589" s="13" t="str">
        <f t="shared" si="48"/>
        <v>✓</v>
      </c>
      <c r="N589" s="14"/>
      <c r="O589" s="90" t="str">
        <f t="shared" si="49"/>
        <v>GYMNASTICS</v>
      </c>
    </row>
    <row r="590" spans="1:15" x14ac:dyDescent="0.25">
      <c r="A590" s="72" t="s">
        <v>1242</v>
      </c>
      <c r="B590" s="13">
        <v>2019</v>
      </c>
      <c r="C590" s="72" t="s">
        <v>658</v>
      </c>
      <c r="D590" s="91">
        <f>'Compiled Medals (ConsolidatedG)'!D589</f>
        <v>0</v>
      </c>
      <c r="E590" s="91">
        <f>'Compiled Medals (ConsolidatedG)'!E589</f>
        <v>0</v>
      </c>
      <c r="F590" s="91">
        <f>'Compiled Medals (ConsolidatedG)'!F589</f>
        <v>2</v>
      </c>
      <c r="G590" s="92">
        <v>0</v>
      </c>
      <c r="H590" s="92">
        <v>0</v>
      </c>
      <c r="I590" s="92">
        <v>2</v>
      </c>
      <c r="J590" s="93">
        <f t="shared" si="45"/>
        <v>0</v>
      </c>
      <c r="K590" s="93">
        <f t="shared" si="46"/>
        <v>0</v>
      </c>
      <c r="L590" s="93">
        <f t="shared" si="47"/>
        <v>0</v>
      </c>
      <c r="M590" s="13" t="str">
        <f t="shared" si="48"/>
        <v>✓</v>
      </c>
      <c r="N590" s="14"/>
      <c r="O590" s="90" t="str">
        <f t="shared" si="49"/>
        <v>HOCKEY</v>
      </c>
    </row>
    <row r="591" spans="1:15" x14ac:dyDescent="0.25">
      <c r="A591" s="72" t="s">
        <v>1242</v>
      </c>
      <c r="B591" s="13">
        <v>2019</v>
      </c>
      <c r="C591" s="72" t="s">
        <v>6270</v>
      </c>
      <c r="D591" s="91">
        <f>'Compiled Medals (ConsolidatedG)'!D590</f>
        <v>0</v>
      </c>
      <c r="E591" s="91">
        <f>'Compiled Medals (ConsolidatedG)'!E590</f>
        <v>1</v>
      </c>
      <c r="F591" s="91">
        <f>'Compiled Medals (ConsolidatedG)'!F590</f>
        <v>0</v>
      </c>
      <c r="G591" s="92">
        <v>0</v>
      </c>
      <c r="H591" s="92">
        <v>1</v>
      </c>
      <c r="I591" s="92">
        <v>0</v>
      </c>
      <c r="J591" s="93">
        <f t="shared" si="45"/>
        <v>0</v>
      </c>
      <c r="K591" s="93">
        <f t="shared" si="46"/>
        <v>0</v>
      </c>
      <c r="L591" s="93">
        <f t="shared" si="47"/>
        <v>0</v>
      </c>
      <c r="M591" s="13" t="str">
        <f t="shared" si="48"/>
        <v>✓</v>
      </c>
      <c r="N591" s="14"/>
      <c r="O591" s="90" t="str">
        <f t="shared" si="49"/>
        <v>ICEHOCKEY</v>
      </c>
    </row>
    <row r="592" spans="1:15" x14ac:dyDescent="0.25">
      <c r="A592" s="72" t="s">
        <v>1242</v>
      </c>
      <c r="B592" s="13">
        <v>2019</v>
      </c>
      <c r="C592" s="72" t="s">
        <v>5971</v>
      </c>
      <c r="D592" s="91">
        <f>'Compiled Medals (ConsolidatedG)'!D591</f>
        <v>4</v>
      </c>
      <c r="E592" s="91">
        <f>'Compiled Medals (ConsolidatedG)'!E591</f>
        <v>0</v>
      </c>
      <c r="F592" s="91">
        <f>'Compiled Medals (ConsolidatedG)'!F591</f>
        <v>1</v>
      </c>
      <c r="G592" s="92">
        <v>4</v>
      </c>
      <c r="H592" s="92">
        <v>0</v>
      </c>
      <c r="I592" s="92">
        <v>1</v>
      </c>
      <c r="J592" s="93">
        <f t="shared" si="45"/>
        <v>0</v>
      </c>
      <c r="K592" s="93">
        <f t="shared" si="46"/>
        <v>0</v>
      </c>
      <c r="L592" s="93">
        <f t="shared" si="47"/>
        <v>0</v>
      </c>
      <c r="M592" s="13" t="str">
        <f t="shared" si="48"/>
        <v>✓</v>
      </c>
      <c r="N592" s="14"/>
      <c r="O592" s="90" t="str">
        <f t="shared" si="49"/>
        <v>ICESKATING</v>
      </c>
    </row>
    <row r="593" spans="1:15" x14ac:dyDescent="0.25">
      <c r="A593" s="72" t="s">
        <v>1242</v>
      </c>
      <c r="B593" s="13">
        <v>2019</v>
      </c>
      <c r="C593" s="72" t="s">
        <v>425</v>
      </c>
      <c r="D593" s="91">
        <f>'Compiled Medals (ConsolidatedG)'!D592</f>
        <v>2</v>
      </c>
      <c r="E593" s="91">
        <f>'Compiled Medals (ConsolidatedG)'!E592</f>
        <v>1</v>
      </c>
      <c r="F593" s="91">
        <f>'Compiled Medals (ConsolidatedG)'!F592</f>
        <v>4</v>
      </c>
      <c r="G593" s="92">
        <v>2</v>
      </c>
      <c r="H593" s="92">
        <v>1</v>
      </c>
      <c r="I593" s="92">
        <v>4</v>
      </c>
      <c r="J593" s="93">
        <f t="shared" si="45"/>
        <v>0</v>
      </c>
      <c r="K593" s="93">
        <f t="shared" si="46"/>
        <v>0</v>
      </c>
      <c r="L593" s="93">
        <f t="shared" si="47"/>
        <v>0</v>
      </c>
      <c r="M593" s="13" t="str">
        <f t="shared" si="48"/>
        <v>✓</v>
      </c>
      <c r="N593" s="14"/>
      <c r="O593" s="90" t="str">
        <f t="shared" si="49"/>
        <v>JUJITSU</v>
      </c>
    </row>
    <row r="594" spans="1:15" x14ac:dyDescent="0.25">
      <c r="A594" s="72" t="s">
        <v>1242</v>
      </c>
      <c r="B594" s="13">
        <v>2019</v>
      </c>
      <c r="C594" s="72" t="s">
        <v>717</v>
      </c>
      <c r="D594" s="91">
        <f>'Compiled Medals (ConsolidatedG)'!D593</f>
        <v>0</v>
      </c>
      <c r="E594" s="91">
        <f>'Compiled Medals (ConsolidatedG)'!E593</f>
        <v>1</v>
      </c>
      <c r="F594" s="91">
        <f>'Compiled Medals (ConsolidatedG)'!F593</f>
        <v>2</v>
      </c>
      <c r="G594" s="92">
        <v>0</v>
      </c>
      <c r="H594" s="92">
        <v>1</v>
      </c>
      <c r="I594" s="92">
        <v>2</v>
      </c>
      <c r="J594" s="93">
        <f t="shared" si="45"/>
        <v>0</v>
      </c>
      <c r="K594" s="93">
        <f t="shared" si="46"/>
        <v>0</v>
      </c>
      <c r="L594" s="93">
        <f t="shared" si="47"/>
        <v>0</v>
      </c>
      <c r="M594" s="13" t="str">
        <f t="shared" si="48"/>
        <v>✓</v>
      </c>
      <c r="N594" s="14"/>
      <c r="O594" s="90" t="str">
        <f t="shared" si="49"/>
        <v>JUDO</v>
      </c>
    </row>
    <row r="595" spans="1:15" x14ac:dyDescent="0.25">
      <c r="A595" s="72" t="s">
        <v>1242</v>
      </c>
      <c r="B595" s="13">
        <v>2019</v>
      </c>
      <c r="C595" s="72" t="s">
        <v>6310</v>
      </c>
      <c r="D595" s="91">
        <f>'Compiled Medals (ConsolidatedG)'!D594</f>
        <v>0</v>
      </c>
      <c r="E595" s="91">
        <f>'Compiled Medals (ConsolidatedG)'!E594</f>
        <v>1</v>
      </c>
      <c r="F595" s="91">
        <f>'Compiled Medals (ConsolidatedG)'!F594</f>
        <v>0</v>
      </c>
      <c r="G595" s="92">
        <v>0</v>
      </c>
      <c r="H595" s="92">
        <v>1</v>
      </c>
      <c r="I595" s="92">
        <v>0</v>
      </c>
      <c r="J595" s="93">
        <f t="shared" si="45"/>
        <v>0</v>
      </c>
      <c r="K595" s="93">
        <f t="shared" si="46"/>
        <v>0</v>
      </c>
      <c r="L595" s="93">
        <f t="shared" si="47"/>
        <v>0</v>
      </c>
      <c r="M595" s="13" t="str">
        <f t="shared" si="48"/>
        <v>✓</v>
      </c>
      <c r="N595" s="14"/>
      <c r="O595" s="90" t="str">
        <f t="shared" si="49"/>
        <v>KURASH</v>
      </c>
    </row>
    <row r="596" spans="1:15" x14ac:dyDescent="0.25">
      <c r="A596" s="72" t="s">
        <v>1242</v>
      </c>
      <c r="B596" s="13">
        <v>2019</v>
      </c>
      <c r="C596" s="72" t="s">
        <v>4093</v>
      </c>
      <c r="D596" s="91">
        <f>'Compiled Medals (ConsolidatedG)'!D595</f>
        <v>1</v>
      </c>
      <c r="E596" s="91">
        <f>'Compiled Medals (ConsolidatedG)'!E595</f>
        <v>0</v>
      </c>
      <c r="F596" s="91">
        <f>'Compiled Medals (ConsolidatedG)'!F595</f>
        <v>1</v>
      </c>
      <c r="G596" s="92">
        <v>1</v>
      </c>
      <c r="H596" s="92">
        <v>0</v>
      </c>
      <c r="I596" s="92">
        <v>1</v>
      </c>
      <c r="J596" s="93">
        <f t="shared" si="45"/>
        <v>0</v>
      </c>
      <c r="K596" s="93">
        <f t="shared" si="46"/>
        <v>0</v>
      </c>
      <c r="L596" s="93">
        <f t="shared" si="47"/>
        <v>0</v>
      </c>
      <c r="M596" s="13" t="str">
        <f t="shared" si="48"/>
        <v>✓</v>
      </c>
      <c r="N596" s="14"/>
      <c r="O596" s="90" t="str">
        <f t="shared" si="49"/>
        <v>LAWNBOWLS</v>
      </c>
    </row>
    <row r="597" spans="1:15" x14ac:dyDescent="0.25">
      <c r="A597" s="72" t="s">
        <v>1242</v>
      </c>
      <c r="B597" s="13">
        <v>2019</v>
      </c>
      <c r="C597" s="72" t="s">
        <v>6318</v>
      </c>
      <c r="D597" s="91">
        <f>'Compiled Medals (ConsolidatedG)'!D596</f>
        <v>0</v>
      </c>
      <c r="E597" s="91">
        <f>'Compiled Medals (ConsolidatedG)'!E596</f>
        <v>0</v>
      </c>
      <c r="F597" s="91">
        <f>'Compiled Medals (ConsolidatedG)'!F596</f>
        <v>2</v>
      </c>
      <c r="G597" s="92">
        <v>0</v>
      </c>
      <c r="H597" s="92">
        <v>0</v>
      </c>
      <c r="I597" s="92">
        <v>2</v>
      </c>
      <c r="J597" s="93">
        <f t="shared" si="45"/>
        <v>0</v>
      </c>
      <c r="K597" s="93">
        <f t="shared" si="46"/>
        <v>0</v>
      </c>
      <c r="L597" s="93">
        <f t="shared" si="47"/>
        <v>0</v>
      </c>
      <c r="M597" s="13" t="str">
        <f t="shared" si="48"/>
        <v>✓</v>
      </c>
      <c r="N597" s="14"/>
      <c r="O597" s="90" t="str">
        <f t="shared" si="49"/>
        <v>MODERNPENTATHLON</v>
      </c>
    </row>
    <row r="598" spans="1:15" x14ac:dyDescent="0.25">
      <c r="A598" s="72" t="s">
        <v>1242</v>
      </c>
      <c r="B598" s="13">
        <v>2019</v>
      </c>
      <c r="C598" s="72" t="s">
        <v>4798</v>
      </c>
      <c r="D598" s="91">
        <f>'Compiled Medals (ConsolidatedG)'!D597</f>
        <v>0</v>
      </c>
      <c r="E598" s="91">
        <f>'Compiled Medals (ConsolidatedG)'!E597</f>
        <v>0</v>
      </c>
      <c r="F598" s="91">
        <f>'Compiled Medals (ConsolidatedG)'!F597</f>
        <v>1</v>
      </c>
      <c r="G598" s="92">
        <v>0</v>
      </c>
      <c r="H598" s="92">
        <v>0</v>
      </c>
      <c r="I598" s="92">
        <v>1</v>
      </c>
      <c r="J598" s="93">
        <f t="shared" si="45"/>
        <v>0</v>
      </c>
      <c r="K598" s="93">
        <f t="shared" si="46"/>
        <v>0</v>
      </c>
      <c r="L598" s="93">
        <f t="shared" si="47"/>
        <v>0</v>
      </c>
      <c r="M598" s="13" t="str">
        <f t="shared" si="48"/>
        <v>✓</v>
      </c>
      <c r="N598" s="14"/>
      <c r="O598" s="90" t="str">
        <f t="shared" si="49"/>
        <v>MUAYTHAI</v>
      </c>
    </row>
    <row r="599" spans="1:15" x14ac:dyDescent="0.25">
      <c r="A599" s="72" t="s">
        <v>1242</v>
      </c>
      <c r="B599" s="13">
        <v>2019</v>
      </c>
      <c r="C599" s="72" t="s">
        <v>4231</v>
      </c>
      <c r="D599" s="91">
        <f>'Compiled Medals (ConsolidatedG)'!D598</f>
        <v>0</v>
      </c>
      <c r="E599" s="91">
        <f>'Compiled Medals (ConsolidatedG)'!E598</f>
        <v>1</v>
      </c>
      <c r="F599" s="91">
        <f>'Compiled Medals (ConsolidatedG)'!F598</f>
        <v>0</v>
      </c>
      <c r="G599" s="92">
        <v>0</v>
      </c>
      <c r="H599" s="92">
        <v>1</v>
      </c>
      <c r="I599" s="92">
        <v>0</v>
      </c>
      <c r="J599" s="93">
        <f t="shared" si="45"/>
        <v>0</v>
      </c>
      <c r="K599" s="93">
        <f t="shared" si="46"/>
        <v>0</v>
      </c>
      <c r="L599" s="93">
        <f t="shared" si="47"/>
        <v>0</v>
      </c>
      <c r="M599" s="13" t="str">
        <f t="shared" si="48"/>
        <v>✓</v>
      </c>
      <c r="N599" s="14"/>
      <c r="O599" s="90" t="str">
        <f t="shared" si="49"/>
        <v>NETBALL</v>
      </c>
    </row>
    <row r="600" spans="1:15" x14ac:dyDescent="0.25">
      <c r="A600" s="72" t="s">
        <v>1242</v>
      </c>
      <c r="B600" s="13">
        <v>2019</v>
      </c>
      <c r="C600" s="72" t="s">
        <v>430</v>
      </c>
      <c r="D600" s="91">
        <f>'Compiled Medals (ConsolidatedG)'!D599</f>
        <v>2</v>
      </c>
      <c r="E600" s="91">
        <f>'Compiled Medals (ConsolidatedG)'!E599</f>
        <v>1</v>
      </c>
      <c r="F600" s="91">
        <f>'Compiled Medals (ConsolidatedG)'!F599</f>
        <v>2</v>
      </c>
      <c r="G600" s="92">
        <v>2</v>
      </c>
      <c r="H600" s="92">
        <v>1</v>
      </c>
      <c r="I600" s="92">
        <v>2</v>
      </c>
      <c r="J600" s="93">
        <f t="shared" si="45"/>
        <v>0</v>
      </c>
      <c r="K600" s="93">
        <f t="shared" si="46"/>
        <v>0</v>
      </c>
      <c r="L600" s="93">
        <f t="shared" si="47"/>
        <v>0</v>
      </c>
      <c r="M600" s="13" t="str">
        <f t="shared" si="48"/>
        <v>✓</v>
      </c>
      <c r="N600" s="14"/>
      <c r="O600" s="90" t="str">
        <f t="shared" si="49"/>
        <v>PENCAKSILAT</v>
      </c>
    </row>
    <row r="601" spans="1:15" x14ac:dyDescent="0.25">
      <c r="A601" s="72" t="s">
        <v>1242</v>
      </c>
      <c r="B601" s="13">
        <v>2019</v>
      </c>
      <c r="C601" s="72" t="s">
        <v>130</v>
      </c>
      <c r="D601" s="91">
        <f>'Compiled Medals (ConsolidatedG)'!D600</f>
        <v>1</v>
      </c>
      <c r="E601" s="91">
        <f>'Compiled Medals (ConsolidatedG)'!E600</f>
        <v>5</v>
      </c>
      <c r="F601" s="91">
        <f>'Compiled Medals (ConsolidatedG)'!F600</f>
        <v>0</v>
      </c>
      <c r="G601" s="92">
        <v>1</v>
      </c>
      <c r="H601" s="92">
        <v>5</v>
      </c>
      <c r="I601" s="92">
        <v>0</v>
      </c>
      <c r="J601" s="93">
        <f t="shared" si="45"/>
        <v>0</v>
      </c>
      <c r="K601" s="93">
        <f t="shared" si="46"/>
        <v>0</v>
      </c>
      <c r="L601" s="93">
        <f t="shared" si="47"/>
        <v>0</v>
      </c>
      <c r="M601" s="13" t="str">
        <f t="shared" si="48"/>
        <v>✓</v>
      </c>
      <c r="N601" s="14"/>
      <c r="O601" s="90" t="str">
        <f t="shared" si="49"/>
        <v>SAILING</v>
      </c>
    </row>
    <row r="602" spans="1:15" x14ac:dyDescent="0.25">
      <c r="A602" s="72" t="s">
        <v>1242</v>
      </c>
      <c r="B602" s="13">
        <v>2019</v>
      </c>
      <c r="C602" s="72" t="s">
        <v>6348</v>
      </c>
      <c r="D602" s="91">
        <f>'Compiled Medals (ConsolidatedG)'!D601</f>
        <v>1</v>
      </c>
      <c r="E602" s="91">
        <f>'Compiled Medals (ConsolidatedG)'!E601</f>
        <v>2</v>
      </c>
      <c r="F602" s="91">
        <f>'Compiled Medals (ConsolidatedG)'!F601</f>
        <v>3</v>
      </c>
      <c r="G602" s="92">
        <v>1</v>
      </c>
      <c r="H602" s="92">
        <v>2</v>
      </c>
      <c r="I602" s="92">
        <v>3</v>
      </c>
      <c r="J602" s="93">
        <f t="shared" si="45"/>
        <v>0</v>
      </c>
      <c r="K602" s="93">
        <f t="shared" si="46"/>
        <v>0</v>
      </c>
      <c r="L602" s="93">
        <f t="shared" si="47"/>
        <v>0</v>
      </c>
      <c r="M602" s="13" t="str">
        <f t="shared" si="48"/>
        <v>✓</v>
      </c>
      <c r="N602" s="14"/>
      <c r="O602" s="90" t="str">
        <f t="shared" si="49"/>
        <v>SAMBO</v>
      </c>
    </row>
    <row r="603" spans="1:15" x14ac:dyDescent="0.25">
      <c r="A603" s="72" t="s">
        <v>1242</v>
      </c>
      <c r="B603" s="13">
        <v>2019</v>
      </c>
      <c r="C603" s="72" t="s">
        <v>92</v>
      </c>
      <c r="D603" s="91">
        <f>'Compiled Medals (ConsolidatedG)'!D602</f>
        <v>0</v>
      </c>
      <c r="E603" s="91">
        <f>'Compiled Medals (ConsolidatedG)'!E602</f>
        <v>1</v>
      </c>
      <c r="F603" s="91">
        <f>'Compiled Medals (ConsolidatedG)'!F602</f>
        <v>4</v>
      </c>
      <c r="G603" s="92">
        <v>0</v>
      </c>
      <c r="H603" s="92">
        <v>1</v>
      </c>
      <c r="I603" s="92">
        <v>4</v>
      </c>
      <c r="J603" s="93">
        <f t="shared" si="45"/>
        <v>0</v>
      </c>
      <c r="K603" s="93">
        <f t="shared" si="46"/>
        <v>0</v>
      </c>
      <c r="L603" s="93">
        <f t="shared" si="47"/>
        <v>0</v>
      </c>
      <c r="M603" s="13" t="str">
        <f t="shared" si="48"/>
        <v>✓</v>
      </c>
      <c r="N603" s="14"/>
      <c r="O603" s="90" t="str">
        <f t="shared" si="49"/>
        <v>SHOOTING</v>
      </c>
    </row>
    <row r="604" spans="1:15" x14ac:dyDescent="0.25">
      <c r="A604" s="72" t="s">
        <v>1242</v>
      </c>
      <c r="B604" s="13">
        <v>2019</v>
      </c>
      <c r="C604" s="72" t="s">
        <v>2559</v>
      </c>
      <c r="D604" s="91">
        <f>'Compiled Medals (ConsolidatedG)'!D603</f>
        <v>1</v>
      </c>
      <c r="E604" s="91">
        <f>'Compiled Medals (ConsolidatedG)'!E603</f>
        <v>0</v>
      </c>
      <c r="F604" s="91">
        <f>'Compiled Medals (ConsolidatedG)'!F603</f>
        <v>0</v>
      </c>
      <c r="G604" s="92">
        <v>1</v>
      </c>
      <c r="H604" s="92">
        <v>0</v>
      </c>
      <c r="I604" s="92">
        <v>0</v>
      </c>
      <c r="J604" s="93">
        <f t="shared" si="45"/>
        <v>0</v>
      </c>
      <c r="K604" s="93">
        <f t="shared" si="46"/>
        <v>0</v>
      </c>
      <c r="L604" s="93">
        <f t="shared" si="47"/>
        <v>0</v>
      </c>
      <c r="M604" s="13" t="str">
        <f t="shared" si="48"/>
        <v>✓</v>
      </c>
      <c r="N604" s="14"/>
      <c r="O604" s="90" t="str">
        <f t="shared" si="49"/>
        <v>SOFTBALL</v>
      </c>
    </row>
    <row r="605" spans="1:15" x14ac:dyDescent="0.25">
      <c r="A605" s="72" t="s">
        <v>1242</v>
      </c>
      <c r="B605" s="13">
        <v>2019</v>
      </c>
      <c r="C605" s="72" t="s">
        <v>228</v>
      </c>
      <c r="D605" s="91">
        <f>'Compiled Medals (ConsolidatedG)'!D604</f>
        <v>0</v>
      </c>
      <c r="E605" s="91">
        <f>'Compiled Medals (ConsolidatedG)'!E604</f>
        <v>2</v>
      </c>
      <c r="F605" s="91">
        <f>'Compiled Medals (ConsolidatedG)'!F604</f>
        <v>3</v>
      </c>
      <c r="G605" s="92">
        <v>0</v>
      </c>
      <c r="H605" s="92">
        <v>2</v>
      </c>
      <c r="I605" s="92">
        <v>3</v>
      </c>
      <c r="J605" s="93">
        <f t="shared" si="45"/>
        <v>0</v>
      </c>
      <c r="K605" s="93">
        <f t="shared" si="46"/>
        <v>0</v>
      </c>
      <c r="L605" s="93">
        <f t="shared" si="47"/>
        <v>0</v>
      </c>
      <c r="M605" s="13" t="str">
        <f t="shared" si="48"/>
        <v>✓</v>
      </c>
      <c r="N605" s="14"/>
      <c r="O605" s="90" t="str">
        <f t="shared" si="49"/>
        <v>SQUASH</v>
      </c>
    </row>
    <row r="606" spans="1:15" x14ac:dyDescent="0.25">
      <c r="A606" s="72" t="s">
        <v>1242</v>
      </c>
      <c r="B606" s="13">
        <v>2019</v>
      </c>
      <c r="C606" s="72" t="s">
        <v>25</v>
      </c>
      <c r="D606" s="91">
        <f>'Compiled Medals (ConsolidatedG)'!D605</f>
        <v>23</v>
      </c>
      <c r="E606" s="91">
        <f>'Compiled Medals (ConsolidatedG)'!E605</f>
        <v>10</v>
      </c>
      <c r="F606" s="91">
        <f>'Compiled Medals (ConsolidatedG)'!F605</f>
        <v>4</v>
      </c>
      <c r="G606" s="92">
        <v>23</v>
      </c>
      <c r="H606" s="92">
        <v>10</v>
      </c>
      <c r="I606" s="92">
        <v>4</v>
      </c>
      <c r="J606" s="93">
        <f t="shared" si="45"/>
        <v>0</v>
      </c>
      <c r="K606" s="93">
        <f t="shared" si="46"/>
        <v>0</v>
      </c>
      <c r="L606" s="93">
        <f t="shared" si="47"/>
        <v>0</v>
      </c>
      <c r="M606" s="13" t="str">
        <f t="shared" si="48"/>
        <v>✓</v>
      </c>
      <c r="N606" s="14"/>
      <c r="O606" s="90" t="str">
        <f t="shared" si="49"/>
        <v>SWIMMING</v>
      </c>
    </row>
    <row r="607" spans="1:15" x14ac:dyDescent="0.25">
      <c r="A607" s="72" t="s">
        <v>1242</v>
      </c>
      <c r="B607" s="13">
        <v>2019</v>
      </c>
      <c r="C607" s="72" t="s">
        <v>97</v>
      </c>
      <c r="D607" s="91">
        <f>'Compiled Medals (ConsolidatedG)'!D606</f>
        <v>2</v>
      </c>
      <c r="E607" s="91">
        <f>'Compiled Medals (ConsolidatedG)'!E606</f>
        <v>3</v>
      </c>
      <c r="F607" s="91">
        <f>'Compiled Medals (ConsolidatedG)'!F606</f>
        <v>2</v>
      </c>
      <c r="G607" s="92">
        <v>2</v>
      </c>
      <c r="H607" s="92">
        <v>3</v>
      </c>
      <c r="I607" s="92">
        <v>2</v>
      </c>
      <c r="J607" s="93">
        <f t="shared" si="45"/>
        <v>0</v>
      </c>
      <c r="K607" s="93">
        <f t="shared" si="46"/>
        <v>0</v>
      </c>
      <c r="L607" s="93">
        <f t="shared" si="47"/>
        <v>0</v>
      </c>
      <c r="M607" s="13" t="str">
        <f t="shared" si="48"/>
        <v>✓</v>
      </c>
      <c r="N607" s="14"/>
      <c r="O607" s="90" t="str">
        <f t="shared" si="49"/>
        <v>TABLETENNIS</v>
      </c>
    </row>
    <row r="608" spans="1:15" x14ac:dyDescent="0.25">
      <c r="A608" s="72" t="s">
        <v>1242</v>
      </c>
      <c r="B608" s="13">
        <v>2019</v>
      </c>
      <c r="C608" s="72" t="s">
        <v>3203</v>
      </c>
      <c r="D608" s="91">
        <f>'Compiled Medals (ConsolidatedG)'!D607</f>
        <v>0</v>
      </c>
      <c r="E608" s="91">
        <f>'Compiled Medals (ConsolidatedG)'!E607</f>
        <v>1</v>
      </c>
      <c r="F608" s="91">
        <f>'Compiled Medals (ConsolidatedG)'!F607</f>
        <v>0</v>
      </c>
      <c r="G608" s="92">
        <v>0</v>
      </c>
      <c r="H608" s="92">
        <v>1</v>
      </c>
      <c r="I608" s="92">
        <v>0</v>
      </c>
      <c r="J608" s="93">
        <f t="shared" si="45"/>
        <v>0</v>
      </c>
      <c r="K608" s="93">
        <f t="shared" si="46"/>
        <v>0</v>
      </c>
      <c r="L608" s="93">
        <f t="shared" si="47"/>
        <v>0</v>
      </c>
      <c r="M608" s="13" t="str">
        <f t="shared" si="48"/>
        <v>✓</v>
      </c>
      <c r="N608" s="14"/>
      <c r="O608" s="90" t="str">
        <f t="shared" si="49"/>
        <v>TAEKWONDO</v>
      </c>
    </row>
    <row r="609" spans="1:15" x14ac:dyDescent="0.25">
      <c r="A609" s="72" t="s">
        <v>1242</v>
      </c>
      <c r="B609" s="13">
        <v>2019</v>
      </c>
      <c r="C609" s="72" t="s">
        <v>4696</v>
      </c>
      <c r="D609" s="91">
        <f>'Compiled Medals (ConsolidatedG)'!D608</f>
        <v>0</v>
      </c>
      <c r="E609" s="91">
        <f>'Compiled Medals (ConsolidatedG)'!E608</f>
        <v>2</v>
      </c>
      <c r="F609" s="91">
        <f>'Compiled Medals (ConsolidatedG)'!F608</f>
        <v>0</v>
      </c>
      <c r="G609" s="92">
        <v>0</v>
      </c>
      <c r="H609" s="92">
        <v>2</v>
      </c>
      <c r="I609" s="92">
        <v>0</v>
      </c>
      <c r="J609" s="93">
        <f t="shared" si="45"/>
        <v>0</v>
      </c>
      <c r="K609" s="93">
        <f t="shared" si="46"/>
        <v>0</v>
      </c>
      <c r="L609" s="93">
        <f t="shared" si="47"/>
        <v>0</v>
      </c>
      <c r="M609" s="13" t="str">
        <f t="shared" si="48"/>
        <v>✓</v>
      </c>
      <c r="N609" s="14"/>
      <c r="O609" s="90" t="str">
        <f t="shared" si="49"/>
        <v>TRIATHLON</v>
      </c>
    </row>
    <row r="610" spans="1:15" x14ac:dyDescent="0.25">
      <c r="A610" s="72" t="s">
        <v>1242</v>
      </c>
      <c r="B610" s="13">
        <v>2019</v>
      </c>
      <c r="C610" s="72" t="s">
        <v>4472</v>
      </c>
      <c r="D610" s="91">
        <f>'Compiled Medals (ConsolidatedG)'!D609</f>
        <v>4</v>
      </c>
      <c r="E610" s="91">
        <f>'Compiled Medals (ConsolidatedG)'!E609</f>
        <v>0</v>
      </c>
      <c r="F610" s="91">
        <f>'Compiled Medals (ConsolidatedG)'!F609</f>
        <v>0</v>
      </c>
      <c r="G610" s="92">
        <v>4</v>
      </c>
      <c r="H610" s="92">
        <v>0</v>
      </c>
      <c r="I610" s="92">
        <v>0</v>
      </c>
      <c r="J610" s="93">
        <f t="shared" si="45"/>
        <v>0</v>
      </c>
      <c r="K610" s="93">
        <f t="shared" si="46"/>
        <v>0</v>
      </c>
      <c r="L610" s="93">
        <f t="shared" si="47"/>
        <v>0</v>
      </c>
      <c r="M610" s="13" t="str">
        <f t="shared" si="48"/>
        <v>✓</v>
      </c>
      <c r="N610" s="14"/>
      <c r="O610" s="90" t="str">
        <f t="shared" si="49"/>
        <v>UNDERWATERSPORTS</v>
      </c>
    </row>
    <row r="611" spans="1:15" x14ac:dyDescent="0.25">
      <c r="A611" s="72" t="s">
        <v>1242</v>
      </c>
      <c r="B611" s="13">
        <v>2019</v>
      </c>
      <c r="C611" s="72" t="s">
        <v>35</v>
      </c>
      <c r="D611" s="91">
        <f>'Compiled Medals (ConsolidatedG)'!D610</f>
        <v>0</v>
      </c>
      <c r="E611" s="91">
        <f>'Compiled Medals (ConsolidatedG)'!E610</f>
        <v>1</v>
      </c>
      <c r="F611" s="91">
        <f>'Compiled Medals (ConsolidatedG)'!F610</f>
        <v>1</v>
      </c>
      <c r="G611" s="92">
        <v>0</v>
      </c>
      <c r="H611" s="92">
        <v>1</v>
      </c>
      <c r="I611" s="92">
        <v>1</v>
      </c>
      <c r="J611" s="93">
        <f t="shared" si="45"/>
        <v>0</v>
      </c>
      <c r="K611" s="93">
        <f t="shared" si="46"/>
        <v>0</v>
      </c>
      <c r="L611" s="93">
        <f t="shared" si="47"/>
        <v>0</v>
      </c>
      <c r="M611" s="13" t="str">
        <f t="shared" si="48"/>
        <v>✓</v>
      </c>
      <c r="N611" s="14"/>
      <c r="O611" s="90" t="str">
        <f t="shared" si="49"/>
        <v>WATERPOLO</v>
      </c>
    </row>
    <row r="612" spans="1:15" x14ac:dyDescent="0.25">
      <c r="A612" s="72" t="s">
        <v>1242</v>
      </c>
      <c r="B612" s="13">
        <v>2019</v>
      </c>
      <c r="C612" s="72" t="s">
        <v>2896</v>
      </c>
      <c r="D612" s="91">
        <f>'Compiled Medals (ConsolidatedG)'!D611</f>
        <v>0</v>
      </c>
      <c r="E612" s="91">
        <f>'Compiled Medals (ConsolidatedG)'!E611</f>
        <v>0</v>
      </c>
      <c r="F612" s="91">
        <f>'Compiled Medals (ConsolidatedG)'!F611</f>
        <v>1</v>
      </c>
      <c r="G612" s="92">
        <v>0</v>
      </c>
      <c r="H612" s="92">
        <v>0</v>
      </c>
      <c r="I612" s="92">
        <v>1</v>
      </c>
      <c r="J612" s="93">
        <f t="shared" si="45"/>
        <v>0</v>
      </c>
      <c r="K612" s="93">
        <f t="shared" si="46"/>
        <v>0</v>
      </c>
      <c r="L612" s="93">
        <f t="shared" si="47"/>
        <v>0</v>
      </c>
      <c r="M612" s="13" t="str">
        <f t="shared" si="48"/>
        <v>✓</v>
      </c>
      <c r="N612" s="14"/>
      <c r="O612" s="90" t="str">
        <f t="shared" si="49"/>
        <v>WATERSKIWAKEBOARD</v>
      </c>
    </row>
    <row r="613" spans="1:15" x14ac:dyDescent="0.25">
      <c r="A613" s="72" t="s">
        <v>1242</v>
      </c>
      <c r="B613" s="13">
        <v>2019</v>
      </c>
      <c r="C613" s="72" t="s">
        <v>4992</v>
      </c>
      <c r="D613" s="91">
        <f>'Compiled Medals (ConsolidatedG)'!D612</f>
        <v>0</v>
      </c>
      <c r="E613" s="91">
        <f>'Compiled Medals (ConsolidatedG)'!E612</f>
        <v>0</v>
      </c>
      <c r="F613" s="91">
        <f>'Compiled Medals (ConsolidatedG)'!F612</f>
        <v>3</v>
      </c>
      <c r="G613" s="92">
        <v>0</v>
      </c>
      <c r="H613" s="92">
        <v>0</v>
      </c>
      <c r="I613" s="92">
        <v>3</v>
      </c>
      <c r="J613" s="93">
        <f t="shared" si="45"/>
        <v>0</v>
      </c>
      <c r="K613" s="93">
        <f t="shared" si="46"/>
        <v>0</v>
      </c>
      <c r="L613" s="93">
        <f t="shared" si="47"/>
        <v>0</v>
      </c>
      <c r="M613" s="13" t="str">
        <f t="shared" si="48"/>
        <v>✓</v>
      </c>
      <c r="N613" s="14"/>
      <c r="O613" s="90" t="str">
        <f t="shared" si="49"/>
        <v>WRESTLING</v>
      </c>
    </row>
    <row r="614" spans="1:15" x14ac:dyDescent="0.25">
      <c r="A614" s="72" t="s">
        <v>1242</v>
      </c>
      <c r="B614" s="13">
        <v>2019</v>
      </c>
      <c r="C614" s="72" t="s">
        <v>189</v>
      </c>
      <c r="D614" s="91">
        <f>'Compiled Medals (ConsolidatedG)'!D613</f>
        <v>1</v>
      </c>
      <c r="E614" s="91">
        <f>'Compiled Medals (ConsolidatedG)'!E613</f>
        <v>1</v>
      </c>
      <c r="F614" s="91">
        <f>'Compiled Medals (ConsolidatedG)'!F613</f>
        <v>0</v>
      </c>
      <c r="G614" s="92">
        <v>1</v>
      </c>
      <c r="H614" s="92">
        <v>1</v>
      </c>
      <c r="I614" s="92">
        <v>0</v>
      </c>
      <c r="J614" s="93">
        <f t="shared" si="45"/>
        <v>0</v>
      </c>
      <c r="K614" s="93">
        <f t="shared" si="46"/>
        <v>0</v>
      </c>
      <c r="L614" s="93">
        <f t="shared" si="47"/>
        <v>0</v>
      </c>
      <c r="M614" s="13" t="str">
        <f t="shared" si="48"/>
        <v>✓</v>
      </c>
      <c r="N614" s="14"/>
      <c r="O614" s="90" t="str">
        <f t="shared" si="49"/>
        <v>WUSHU</v>
      </c>
    </row>
    <row r="615" spans="1:15" x14ac:dyDescent="0.25">
      <c r="A615" s="72" t="s">
        <v>1242</v>
      </c>
      <c r="B615" s="13">
        <v>2022</v>
      </c>
      <c r="C615" s="72" t="s">
        <v>2429</v>
      </c>
      <c r="D615" s="91">
        <f>'Compiled Medals (ConsolidatedG)'!D614</f>
        <v>1</v>
      </c>
      <c r="E615" s="91">
        <f>'Compiled Medals (ConsolidatedG)'!E614</f>
        <v>0</v>
      </c>
      <c r="F615" s="91">
        <f>'Compiled Medals (ConsolidatedG)'!F614</f>
        <v>1</v>
      </c>
      <c r="G615" s="92">
        <v>1</v>
      </c>
      <c r="H615" s="92">
        <v>0</v>
      </c>
      <c r="I615" s="92">
        <v>1</v>
      </c>
      <c r="J615" s="93">
        <f t="shared" si="45"/>
        <v>0</v>
      </c>
      <c r="K615" s="93">
        <f t="shared" si="46"/>
        <v>0</v>
      </c>
      <c r="L615" s="93">
        <f t="shared" si="47"/>
        <v>0</v>
      </c>
      <c r="M615" s="13" t="str">
        <f t="shared" si="48"/>
        <v>✓</v>
      </c>
      <c r="N615" s="14"/>
      <c r="O615" s="90" t="str">
        <f t="shared" si="49"/>
        <v>ARCHERY</v>
      </c>
    </row>
    <row r="616" spans="1:15" x14ac:dyDescent="0.25">
      <c r="A616" s="72" t="s">
        <v>1242</v>
      </c>
      <c r="B616" s="13">
        <v>2022</v>
      </c>
      <c r="C616" s="72" t="s">
        <v>47</v>
      </c>
      <c r="D616" s="91">
        <f>'Compiled Medals (ConsolidatedG)'!D615</f>
        <v>1</v>
      </c>
      <c r="E616" s="91">
        <f>'Compiled Medals (ConsolidatedG)'!E615</f>
        <v>3</v>
      </c>
      <c r="F616" s="91">
        <f>'Compiled Medals (ConsolidatedG)'!F615</f>
        <v>7</v>
      </c>
      <c r="G616" s="92">
        <v>1</v>
      </c>
      <c r="H616" s="92">
        <v>3</v>
      </c>
      <c r="I616" s="92">
        <v>7</v>
      </c>
      <c r="J616" s="93">
        <f t="shared" si="45"/>
        <v>0</v>
      </c>
      <c r="K616" s="93">
        <f t="shared" si="46"/>
        <v>0</v>
      </c>
      <c r="L616" s="93">
        <f t="shared" si="47"/>
        <v>0</v>
      </c>
      <c r="M616" s="13" t="str">
        <f t="shared" si="48"/>
        <v>✓</v>
      </c>
      <c r="N616" s="14"/>
      <c r="O616" s="90" t="str">
        <f t="shared" si="49"/>
        <v>ATHLETICS</v>
      </c>
    </row>
    <row r="617" spans="1:15" x14ac:dyDescent="0.25">
      <c r="A617" s="72" t="s">
        <v>1242</v>
      </c>
      <c r="B617" s="13">
        <v>2022</v>
      </c>
      <c r="C617" s="72" t="s">
        <v>276</v>
      </c>
      <c r="D617" s="91">
        <f>'Compiled Medals (ConsolidatedG)'!D616</f>
        <v>0</v>
      </c>
      <c r="E617" s="91">
        <f>'Compiled Medals (ConsolidatedG)'!E616</f>
        <v>1</v>
      </c>
      <c r="F617" s="91">
        <f>'Compiled Medals (ConsolidatedG)'!F616</f>
        <v>5</v>
      </c>
      <c r="G617" s="92">
        <v>0</v>
      </c>
      <c r="H617" s="92">
        <v>1</v>
      </c>
      <c r="I617" s="92">
        <v>5</v>
      </c>
      <c r="J617" s="93">
        <f t="shared" si="45"/>
        <v>0</v>
      </c>
      <c r="K617" s="93">
        <f t="shared" si="46"/>
        <v>0</v>
      </c>
      <c r="L617" s="93">
        <f t="shared" si="47"/>
        <v>0</v>
      </c>
      <c r="M617" s="13" t="str">
        <f t="shared" si="48"/>
        <v>✓</v>
      </c>
      <c r="N617" s="14"/>
      <c r="O617" s="90" t="str">
        <f t="shared" si="49"/>
        <v>BADMINTON</v>
      </c>
    </row>
    <row r="618" spans="1:15" x14ac:dyDescent="0.25">
      <c r="A618" s="72" t="s">
        <v>1242</v>
      </c>
      <c r="B618" s="13">
        <v>2022</v>
      </c>
      <c r="C618" s="72" t="s">
        <v>150</v>
      </c>
      <c r="D618" s="91">
        <f>'Compiled Medals (ConsolidatedG)'!D617</f>
        <v>3</v>
      </c>
      <c r="E618" s="91">
        <f>'Compiled Medals (ConsolidatedG)'!E617</f>
        <v>1</v>
      </c>
      <c r="F618" s="91">
        <f>'Compiled Medals (ConsolidatedG)'!F617</f>
        <v>3</v>
      </c>
      <c r="G618" s="92">
        <v>3</v>
      </c>
      <c r="H618" s="92">
        <v>1</v>
      </c>
      <c r="I618" s="92">
        <v>3</v>
      </c>
      <c r="J618" s="93">
        <f t="shared" si="45"/>
        <v>0</v>
      </c>
      <c r="K618" s="93">
        <f t="shared" si="46"/>
        <v>0</v>
      </c>
      <c r="L618" s="93">
        <f t="shared" si="47"/>
        <v>0</v>
      </c>
      <c r="M618" s="13" t="str">
        <f t="shared" si="48"/>
        <v>✓</v>
      </c>
      <c r="N618" s="14"/>
      <c r="O618" s="90" t="str">
        <f t="shared" si="49"/>
        <v>BOWLING</v>
      </c>
    </row>
    <row r="619" spans="1:15" x14ac:dyDescent="0.25">
      <c r="A619" s="72" t="s">
        <v>1242</v>
      </c>
      <c r="B619" s="13">
        <v>2022</v>
      </c>
      <c r="C619" s="72" t="s">
        <v>74</v>
      </c>
      <c r="D619" s="91">
        <f>'Compiled Medals (ConsolidatedG)'!D618</f>
        <v>0</v>
      </c>
      <c r="E619" s="91">
        <f>'Compiled Medals (ConsolidatedG)'!E618</f>
        <v>0</v>
      </c>
      <c r="F619" s="91">
        <f>'Compiled Medals (ConsolidatedG)'!F618</f>
        <v>1</v>
      </c>
      <c r="G619" s="92">
        <v>0</v>
      </c>
      <c r="H619" s="92">
        <v>0</v>
      </c>
      <c r="I619" s="92">
        <v>1</v>
      </c>
      <c r="J619" s="93">
        <f t="shared" si="45"/>
        <v>0</v>
      </c>
      <c r="K619" s="93">
        <f t="shared" si="46"/>
        <v>0</v>
      </c>
      <c r="L619" s="93">
        <f t="shared" si="47"/>
        <v>0</v>
      </c>
      <c r="M619" s="13" t="str">
        <f t="shared" si="48"/>
        <v>✓</v>
      </c>
      <c r="N619" s="14"/>
      <c r="O619" s="90" t="str">
        <f t="shared" si="49"/>
        <v>BOXING</v>
      </c>
    </row>
    <row r="620" spans="1:15" x14ac:dyDescent="0.25">
      <c r="A620" s="72" t="s">
        <v>1242</v>
      </c>
      <c r="B620" s="13">
        <v>2022</v>
      </c>
      <c r="C620" s="72" t="s">
        <v>413</v>
      </c>
      <c r="D620" s="91">
        <f>'Compiled Medals (ConsolidatedG)'!D619</f>
        <v>2</v>
      </c>
      <c r="E620" s="91">
        <f>'Compiled Medals (ConsolidatedG)'!E619</f>
        <v>0</v>
      </c>
      <c r="F620" s="91">
        <f>'Compiled Medals (ConsolidatedG)'!F619</f>
        <v>1</v>
      </c>
      <c r="G620" s="92">
        <v>2</v>
      </c>
      <c r="H620" s="92">
        <v>0</v>
      </c>
      <c r="I620" s="92">
        <v>1</v>
      </c>
      <c r="J620" s="93">
        <f t="shared" si="45"/>
        <v>0</v>
      </c>
      <c r="K620" s="93">
        <f t="shared" si="46"/>
        <v>0</v>
      </c>
      <c r="L620" s="93">
        <f t="shared" si="47"/>
        <v>0</v>
      </c>
      <c r="M620" s="13" t="str">
        <f t="shared" si="48"/>
        <v>✓</v>
      </c>
      <c r="N620" s="14"/>
      <c r="O620" s="90" t="str">
        <f t="shared" si="49"/>
        <v>CANOEING</v>
      </c>
    </row>
    <row r="621" spans="1:15" x14ac:dyDescent="0.25">
      <c r="A621" s="72" t="s">
        <v>1242</v>
      </c>
      <c r="B621" s="13">
        <v>2022</v>
      </c>
      <c r="C621" s="72" t="s">
        <v>4383</v>
      </c>
      <c r="D621" s="91">
        <f>'Compiled Medals (ConsolidatedG)'!D620</f>
        <v>0</v>
      </c>
      <c r="E621" s="91">
        <f>'Compiled Medals (ConsolidatedG)'!E620</f>
        <v>2</v>
      </c>
      <c r="F621" s="91">
        <f>'Compiled Medals (ConsolidatedG)'!F620</f>
        <v>3</v>
      </c>
      <c r="G621" s="92">
        <v>0</v>
      </c>
      <c r="H621" s="92">
        <v>2</v>
      </c>
      <c r="I621" s="92">
        <v>3</v>
      </c>
      <c r="J621" s="93">
        <f t="shared" si="45"/>
        <v>0</v>
      </c>
      <c r="K621" s="93">
        <f t="shared" si="46"/>
        <v>0</v>
      </c>
      <c r="L621" s="93">
        <f t="shared" si="47"/>
        <v>0</v>
      </c>
      <c r="M621" s="13" t="str">
        <f t="shared" si="48"/>
        <v>✓</v>
      </c>
      <c r="N621" s="14"/>
      <c r="O621" s="90" t="str">
        <f t="shared" si="49"/>
        <v>CHESS</v>
      </c>
    </row>
    <row r="622" spans="1:15" x14ac:dyDescent="0.25">
      <c r="A622" s="72" t="s">
        <v>1242</v>
      </c>
      <c r="B622" s="13">
        <v>2022</v>
      </c>
      <c r="C622" s="72" t="s">
        <v>203</v>
      </c>
      <c r="D622" s="91">
        <f>'Compiled Medals (ConsolidatedG)'!D621</f>
        <v>1</v>
      </c>
      <c r="E622" s="91">
        <f>'Compiled Medals (ConsolidatedG)'!E621</f>
        <v>2</v>
      </c>
      <c r="F622" s="91">
        <f>'Compiled Medals (ConsolidatedG)'!F621</f>
        <v>4</v>
      </c>
      <c r="G622" s="92">
        <v>1</v>
      </c>
      <c r="H622" s="92">
        <v>2</v>
      </c>
      <c r="I622" s="92">
        <v>4</v>
      </c>
      <c r="J622" s="93">
        <f t="shared" si="45"/>
        <v>0</v>
      </c>
      <c r="K622" s="93">
        <f t="shared" si="46"/>
        <v>0</v>
      </c>
      <c r="L622" s="93">
        <f t="shared" si="47"/>
        <v>0</v>
      </c>
      <c r="M622" s="13" t="str">
        <f t="shared" si="48"/>
        <v>✓</v>
      </c>
      <c r="N622" s="14"/>
      <c r="O622" s="90" t="str">
        <f t="shared" si="49"/>
        <v>CUESPORTS</v>
      </c>
    </row>
    <row r="623" spans="1:15" x14ac:dyDescent="0.25">
      <c r="A623" s="72" t="s">
        <v>1242</v>
      </c>
      <c r="B623" s="13">
        <v>2022</v>
      </c>
      <c r="C623" s="72" t="s">
        <v>706</v>
      </c>
      <c r="D623" s="91">
        <f>'Compiled Medals (ConsolidatedG)'!D622</f>
        <v>0</v>
      </c>
      <c r="E623" s="91">
        <f>'Compiled Medals (ConsolidatedG)'!E622</f>
        <v>1</v>
      </c>
      <c r="F623" s="91">
        <f>'Compiled Medals (ConsolidatedG)'!F622</f>
        <v>1</v>
      </c>
      <c r="G623" s="92">
        <v>0</v>
      </c>
      <c r="H623" s="92">
        <v>1</v>
      </c>
      <c r="I623" s="92">
        <v>1</v>
      </c>
      <c r="J623" s="93">
        <f t="shared" si="45"/>
        <v>0</v>
      </c>
      <c r="K623" s="93">
        <f t="shared" si="46"/>
        <v>0</v>
      </c>
      <c r="L623" s="93">
        <f t="shared" si="47"/>
        <v>0</v>
      </c>
      <c r="M623" s="13" t="str">
        <f t="shared" si="48"/>
        <v>✓</v>
      </c>
      <c r="N623" s="14"/>
      <c r="O623" s="90" t="str">
        <f t="shared" si="49"/>
        <v>CYCLING</v>
      </c>
    </row>
    <row r="624" spans="1:15" x14ac:dyDescent="0.25">
      <c r="A624" s="72" t="s">
        <v>1242</v>
      </c>
      <c r="B624" s="13">
        <v>2022</v>
      </c>
      <c r="C624" s="72" t="s">
        <v>1132</v>
      </c>
      <c r="D624" s="91">
        <f>'Compiled Medals (ConsolidatedG)'!D623</f>
        <v>0</v>
      </c>
      <c r="E624" s="91">
        <f>'Compiled Medals (ConsolidatedG)'!E623</f>
        <v>3</v>
      </c>
      <c r="F624" s="91">
        <f>'Compiled Medals (ConsolidatedG)'!F623</f>
        <v>1</v>
      </c>
      <c r="G624" s="92">
        <v>0</v>
      </c>
      <c r="H624" s="92">
        <v>3</v>
      </c>
      <c r="I624" s="92">
        <v>1</v>
      </c>
      <c r="J624" s="93">
        <f t="shared" si="45"/>
        <v>0</v>
      </c>
      <c r="K624" s="93">
        <f t="shared" si="46"/>
        <v>0</v>
      </c>
      <c r="L624" s="93">
        <f t="shared" si="47"/>
        <v>0</v>
      </c>
      <c r="M624" s="13" t="str">
        <f t="shared" si="48"/>
        <v>✓</v>
      </c>
      <c r="N624" s="14"/>
      <c r="O624" s="90" t="str">
        <f t="shared" si="49"/>
        <v>DIVING</v>
      </c>
    </row>
    <row r="625" spans="1:15" x14ac:dyDescent="0.25">
      <c r="A625" s="72" t="s">
        <v>1242</v>
      </c>
      <c r="B625" s="13">
        <v>2022</v>
      </c>
      <c r="C625" s="72" t="s">
        <v>6218</v>
      </c>
      <c r="D625" s="91">
        <f>'Compiled Medals (ConsolidatedG)'!D624</f>
        <v>0</v>
      </c>
      <c r="E625" s="91">
        <f>'Compiled Medals (ConsolidatedG)'!E624</f>
        <v>1</v>
      </c>
      <c r="F625" s="91">
        <f>'Compiled Medals (ConsolidatedG)'!F624</f>
        <v>3</v>
      </c>
      <c r="G625" s="92">
        <v>0</v>
      </c>
      <c r="H625" s="92">
        <v>1</v>
      </c>
      <c r="I625" s="92">
        <v>3</v>
      </c>
      <c r="J625" s="93">
        <f t="shared" si="45"/>
        <v>0</v>
      </c>
      <c r="K625" s="93">
        <f t="shared" si="46"/>
        <v>0</v>
      </c>
      <c r="L625" s="93">
        <f t="shared" si="47"/>
        <v>0</v>
      </c>
      <c r="M625" s="13" t="str">
        <f t="shared" si="48"/>
        <v>✓</v>
      </c>
      <c r="N625" s="14"/>
      <c r="O625" s="90" t="str">
        <f t="shared" si="49"/>
        <v>ESPORTS</v>
      </c>
    </row>
    <row r="626" spans="1:15" x14ac:dyDescent="0.25">
      <c r="A626" s="72" t="s">
        <v>1242</v>
      </c>
      <c r="B626" s="13">
        <v>2022</v>
      </c>
      <c r="C626" s="72" t="s">
        <v>367</v>
      </c>
      <c r="D626" s="91">
        <f>'Compiled Medals (ConsolidatedG)'!D625</f>
        <v>6</v>
      </c>
      <c r="E626" s="91">
        <f>'Compiled Medals (ConsolidatedG)'!E625</f>
        <v>4</v>
      </c>
      <c r="F626" s="91">
        <f>'Compiled Medals (ConsolidatedG)'!F625</f>
        <v>5</v>
      </c>
      <c r="G626" s="92">
        <v>6</v>
      </c>
      <c r="H626" s="92">
        <v>4</v>
      </c>
      <c r="I626" s="92">
        <v>5</v>
      </c>
      <c r="J626" s="93">
        <f t="shared" si="45"/>
        <v>0</v>
      </c>
      <c r="K626" s="93">
        <f t="shared" si="46"/>
        <v>0</v>
      </c>
      <c r="L626" s="93">
        <f t="shared" si="47"/>
        <v>0</v>
      </c>
      <c r="M626" s="13" t="str">
        <f t="shared" si="48"/>
        <v>✓</v>
      </c>
      <c r="N626" s="14"/>
      <c r="O626" s="90" t="str">
        <f t="shared" si="49"/>
        <v>FENCING</v>
      </c>
    </row>
    <row r="627" spans="1:15" x14ac:dyDescent="0.25">
      <c r="A627" s="72" t="s">
        <v>1242</v>
      </c>
      <c r="B627" s="13">
        <v>2022</v>
      </c>
      <c r="C627" s="72" t="s">
        <v>1224</v>
      </c>
      <c r="D627" s="91">
        <f>'Compiled Medals (ConsolidatedG)'!D626</f>
        <v>0</v>
      </c>
      <c r="E627" s="91">
        <f>'Compiled Medals (ConsolidatedG)'!E626</f>
        <v>1</v>
      </c>
      <c r="F627" s="91">
        <f>'Compiled Medals (ConsolidatedG)'!F626</f>
        <v>0</v>
      </c>
      <c r="G627" s="92">
        <v>0</v>
      </c>
      <c r="H627" s="92">
        <v>1</v>
      </c>
      <c r="I627" s="92">
        <v>0</v>
      </c>
      <c r="J627" s="93">
        <f t="shared" si="45"/>
        <v>0</v>
      </c>
      <c r="K627" s="93">
        <f t="shared" si="46"/>
        <v>0</v>
      </c>
      <c r="L627" s="93">
        <f t="shared" si="47"/>
        <v>0</v>
      </c>
      <c r="M627" s="13" t="str">
        <f t="shared" si="48"/>
        <v>✓</v>
      </c>
      <c r="N627" s="14"/>
      <c r="O627" s="90" t="str">
        <f t="shared" si="49"/>
        <v>GOLF</v>
      </c>
    </row>
    <row r="628" spans="1:15" x14ac:dyDescent="0.25">
      <c r="A628" s="72" t="s">
        <v>1242</v>
      </c>
      <c r="B628" s="13">
        <v>2022</v>
      </c>
      <c r="C628" s="72" t="s">
        <v>546</v>
      </c>
      <c r="D628" s="91">
        <f>'Compiled Medals (ConsolidatedG)'!D627</f>
        <v>0</v>
      </c>
      <c r="E628" s="91">
        <f>'Compiled Medals (ConsolidatedG)'!E627</f>
        <v>1</v>
      </c>
      <c r="F628" s="91">
        <f>'Compiled Medals (ConsolidatedG)'!F627</f>
        <v>3</v>
      </c>
      <c r="G628" s="92">
        <v>0</v>
      </c>
      <c r="H628" s="92">
        <v>1</v>
      </c>
      <c r="I628" s="92">
        <v>3</v>
      </c>
      <c r="J628" s="93">
        <f t="shared" si="45"/>
        <v>0</v>
      </c>
      <c r="K628" s="93">
        <f t="shared" si="46"/>
        <v>0</v>
      </c>
      <c r="L628" s="93">
        <f t="shared" si="47"/>
        <v>0</v>
      </c>
      <c r="M628" s="13" t="str">
        <f t="shared" si="48"/>
        <v>✓</v>
      </c>
      <c r="N628" s="14"/>
      <c r="O628" s="90" t="str">
        <f t="shared" si="49"/>
        <v>GYMNASTICS</v>
      </c>
    </row>
    <row r="629" spans="1:15" x14ac:dyDescent="0.25">
      <c r="A629" s="72" t="s">
        <v>1242</v>
      </c>
      <c r="B629" s="13">
        <v>2022</v>
      </c>
      <c r="C629" s="72" t="s">
        <v>425</v>
      </c>
      <c r="D629" s="91">
        <f>'Compiled Medals (ConsolidatedG)'!D628</f>
        <v>1</v>
      </c>
      <c r="E629" s="91">
        <f>'Compiled Medals (ConsolidatedG)'!E628</f>
        <v>1</v>
      </c>
      <c r="F629" s="91">
        <f>'Compiled Medals (ConsolidatedG)'!F628</f>
        <v>1</v>
      </c>
      <c r="G629" s="92">
        <v>1</v>
      </c>
      <c r="H629" s="92">
        <v>1</v>
      </c>
      <c r="I629" s="92">
        <v>1</v>
      </c>
      <c r="J629" s="93">
        <f t="shared" si="45"/>
        <v>0</v>
      </c>
      <c r="K629" s="93">
        <f t="shared" si="46"/>
        <v>0</v>
      </c>
      <c r="L629" s="93">
        <f t="shared" si="47"/>
        <v>0</v>
      </c>
      <c r="M629" s="13" t="str">
        <f t="shared" si="48"/>
        <v>✓</v>
      </c>
      <c r="N629" s="14"/>
      <c r="O629" s="90" t="str">
        <f t="shared" si="49"/>
        <v>JUJITSU</v>
      </c>
    </row>
    <row r="630" spans="1:15" x14ac:dyDescent="0.25">
      <c r="A630" s="72" t="s">
        <v>1242</v>
      </c>
      <c r="B630" s="13">
        <v>2022</v>
      </c>
      <c r="C630" s="72" t="s">
        <v>717</v>
      </c>
      <c r="D630" s="91">
        <f>'Compiled Medals (ConsolidatedG)'!D629</f>
        <v>0</v>
      </c>
      <c r="E630" s="91">
        <f>'Compiled Medals (ConsolidatedG)'!E629</f>
        <v>0</v>
      </c>
      <c r="F630" s="91">
        <f>'Compiled Medals (ConsolidatedG)'!F629</f>
        <v>1</v>
      </c>
      <c r="G630" s="92">
        <v>0</v>
      </c>
      <c r="H630" s="92">
        <v>0</v>
      </c>
      <c r="I630" s="92">
        <v>1</v>
      </c>
      <c r="J630" s="93">
        <f t="shared" si="45"/>
        <v>0</v>
      </c>
      <c r="K630" s="93">
        <f t="shared" si="46"/>
        <v>0</v>
      </c>
      <c r="L630" s="93">
        <f t="shared" si="47"/>
        <v>0</v>
      </c>
      <c r="M630" s="13" t="str">
        <f t="shared" si="48"/>
        <v>✓</v>
      </c>
      <c r="N630" s="14"/>
      <c r="O630" s="90" t="str">
        <f t="shared" si="49"/>
        <v>JUDO</v>
      </c>
    </row>
    <row r="631" spans="1:15" x14ac:dyDescent="0.25">
      <c r="A631" s="72" t="s">
        <v>1242</v>
      </c>
      <c r="B631" s="13">
        <v>2022</v>
      </c>
      <c r="C631" s="72" t="s">
        <v>4798</v>
      </c>
      <c r="D631" s="91">
        <f>'Compiled Medals (ConsolidatedG)'!D630</f>
        <v>0</v>
      </c>
      <c r="E631" s="91">
        <f>'Compiled Medals (ConsolidatedG)'!E630</f>
        <v>0</v>
      </c>
      <c r="F631" s="91">
        <f>'Compiled Medals (ConsolidatedG)'!F630</f>
        <v>1</v>
      </c>
      <c r="G631" s="92">
        <v>0</v>
      </c>
      <c r="H631" s="92">
        <v>0</v>
      </c>
      <c r="I631" s="92">
        <v>1</v>
      </c>
      <c r="J631" s="93">
        <f t="shared" si="45"/>
        <v>0</v>
      </c>
      <c r="K631" s="93">
        <f t="shared" si="46"/>
        <v>0</v>
      </c>
      <c r="L631" s="93">
        <f t="shared" si="47"/>
        <v>0</v>
      </c>
      <c r="M631" s="13" t="str">
        <f t="shared" si="48"/>
        <v>✓</v>
      </c>
      <c r="N631" s="14"/>
      <c r="O631" s="90" t="str">
        <f t="shared" si="49"/>
        <v>MUAYTHAI</v>
      </c>
    </row>
    <row r="632" spans="1:15" x14ac:dyDescent="0.25">
      <c r="A632" s="72" t="s">
        <v>1242</v>
      </c>
      <c r="B632" s="13">
        <v>2022</v>
      </c>
      <c r="C632" s="72" t="s">
        <v>430</v>
      </c>
      <c r="D632" s="91">
        <f>'Compiled Medals (ConsolidatedG)'!D631</f>
        <v>4</v>
      </c>
      <c r="E632" s="91">
        <f>'Compiled Medals (ConsolidatedG)'!E631</f>
        <v>3</v>
      </c>
      <c r="F632" s="91">
        <f>'Compiled Medals (ConsolidatedG)'!F631</f>
        <v>4</v>
      </c>
      <c r="G632" s="92">
        <v>4</v>
      </c>
      <c r="H632" s="92">
        <v>3</v>
      </c>
      <c r="I632" s="92">
        <v>4</v>
      </c>
      <c r="J632" s="93">
        <f t="shared" si="45"/>
        <v>0</v>
      </c>
      <c r="K632" s="93">
        <f t="shared" si="46"/>
        <v>0</v>
      </c>
      <c r="L632" s="93">
        <f t="shared" si="47"/>
        <v>0</v>
      </c>
      <c r="M632" s="13" t="str">
        <f t="shared" si="48"/>
        <v>✓</v>
      </c>
      <c r="N632" s="14"/>
      <c r="O632" s="90" t="str">
        <f t="shared" si="49"/>
        <v>PENCAKSILAT</v>
      </c>
    </row>
    <row r="633" spans="1:15" x14ac:dyDescent="0.25">
      <c r="A633" s="72" t="s">
        <v>1242</v>
      </c>
      <c r="B633" s="13">
        <v>2022</v>
      </c>
      <c r="C633" s="72" t="s">
        <v>92</v>
      </c>
      <c r="D633" s="91">
        <f>'Compiled Medals (ConsolidatedG)'!D632</f>
        <v>2</v>
      </c>
      <c r="E633" s="91">
        <f>'Compiled Medals (ConsolidatedG)'!E632</f>
        <v>3</v>
      </c>
      <c r="F633" s="91">
        <f>'Compiled Medals (ConsolidatedG)'!F632</f>
        <v>3</v>
      </c>
      <c r="G633" s="92">
        <v>2</v>
      </c>
      <c r="H633" s="92">
        <v>3</v>
      </c>
      <c r="I633" s="92">
        <v>3</v>
      </c>
      <c r="J633" s="93">
        <f t="shared" si="45"/>
        <v>0</v>
      </c>
      <c r="K633" s="93">
        <f t="shared" si="46"/>
        <v>0</v>
      </c>
      <c r="L633" s="93">
        <f t="shared" si="47"/>
        <v>0</v>
      </c>
      <c r="M633" s="13" t="str">
        <f t="shared" si="48"/>
        <v>✓</v>
      </c>
      <c r="N633" s="14"/>
      <c r="O633" s="90" t="str">
        <f t="shared" si="49"/>
        <v>SHOOTING</v>
      </c>
    </row>
    <row r="634" spans="1:15" x14ac:dyDescent="0.25">
      <c r="A634" s="72" t="s">
        <v>1242</v>
      </c>
      <c r="B634" s="13">
        <v>2022</v>
      </c>
      <c r="C634" s="72" t="s">
        <v>25</v>
      </c>
      <c r="D634" s="91">
        <f>'Compiled Medals (ConsolidatedG)'!D633</f>
        <v>21</v>
      </c>
      <c r="E634" s="91">
        <f>'Compiled Medals (ConsolidatedG)'!E633</f>
        <v>11</v>
      </c>
      <c r="F634" s="91">
        <f>'Compiled Medals (ConsolidatedG)'!F633</f>
        <v>12</v>
      </c>
      <c r="G634" s="92">
        <v>21</v>
      </c>
      <c r="H634" s="92">
        <v>11</v>
      </c>
      <c r="I634" s="92">
        <v>12</v>
      </c>
      <c r="J634" s="93">
        <f t="shared" si="45"/>
        <v>0</v>
      </c>
      <c r="K634" s="93">
        <f t="shared" si="46"/>
        <v>0</v>
      </c>
      <c r="L634" s="93">
        <f t="shared" si="47"/>
        <v>0</v>
      </c>
      <c r="M634" s="13" t="str">
        <f t="shared" si="48"/>
        <v>✓</v>
      </c>
      <c r="N634" s="14"/>
      <c r="O634" s="90" t="str">
        <f t="shared" si="49"/>
        <v>SWIMMING</v>
      </c>
    </row>
    <row r="635" spans="1:15" x14ac:dyDescent="0.25">
      <c r="A635" s="72" t="s">
        <v>1242</v>
      </c>
      <c r="B635" s="13">
        <v>2022</v>
      </c>
      <c r="C635" s="72" t="s">
        <v>97</v>
      </c>
      <c r="D635" s="91">
        <f>'Compiled Medals (ConsolidatedG)'!D634</f>
        <v>2</v>
      </c>
      <c r="E635" s="91">
        <f>'Compiled Medals (ConsolidatedG)'!E634</f>
        <v>3</v>
      </c>
      <c r="F635" s="91">
        <f>'Compiled Medals (ConsolidatedG)'!F634</f>
        <v>4</v>
      </c>
      <c r="G635" s="92">
        <v>2</v>
      </c>
      <c r="H635" s="92">
        <v>3</v>
      </c>
      <c r="I635" s="92">
        <v>4</v>
      </c>
      <c r="J635" s="93">
        <f t="shared" si="45"/>
        <v>0</v>
      </c>
      <c r="K635" s="93">
        <f t="shared" si="46"/>
        <v>0</v>
      </c>
      <c r="L635" s="93">
        <f t="shared" si="47"/>
        <v>0</v>
      </c>
      <c r="M635" s="13" t="str">
        <f t="shared" si="48"/>
        <v>✓</v>
      </c>
      <c r="N635" s="14"/>
      <c r="O635" s="90" t="str">
        <f t="shared" si="49"/>
        <v>TABLETENNIS</v>
      </c>
    </row>
    <row r="636" spans="1:15" x14ac:dyDescent="0.25">
      <c r="A636" s="72" t="s">
        <v>1242</v>
      </c>
      <c r="B636" s="13">
        <v>2022</v>
      </c>
      <c r="C636" s="72" t="s">
        <v>3203</v>
      </c>
      <c r="D636" s="91">
        <f>'Compiled Medals (ConsolidatedG)'!D635</f>
        <v>0</v>
      </c>
      <c r="E636" s="91">
        <f>'Compiled Medals (ConsolidatedG)'!E635</f>
        <v>0</v>
      </c>
      <c r="F636" s="91">
        <f>'Compiled Medals (ConsolidatedG)'!F635</f>
        <v>3</v>
      </c>
      <c r="G636" s="92">
        <v>0</v>
      </c>
      <c r="H636" s="92">
        <v>0</v>
      </c>
      <c r="I636" s="92">
        <v>3</v>
      </c>
      <c r="J636" s="93">
        <f t="shared" si="45"/>
        <v>0</v>
      </c>
      <c r="K636" s="93">
        <f t="shared" si="46"/>
        <v>0</v>
      </c>
      <c r="L636" s="93">
        <f t="shared" si="47"/>
        <v>0</v>
      </c>
      <c r="M636" s="13" t="str">
        <f t="shared" si="48"/>
        <v>✓</v>
      </c>
      <c r="N636" s="14"/>
      <c r="O636" s="90" t="str">
        <f t="shared" si="49"/>
        <v>TAEKWONDO</v>
      </c>
    </row>
    <row r="637" spans="1:15" x14ac:dyDescent="0.25">
      <c r="A637" s="72" t="s">
        <v>1242</v>
      </c>
      <c r="B637" s="13">
        <v>2022</v>
      </c>
      <c r="C637" s="72" t="s">
        <v>4992</v>
      </c>
      <c r="D637" s="91">
        <f>'Compiled Medals (ConsolidatedG)'!D636</f>
        <v>0</v>
      </c>
      <c r="E637" s="91">
        <f>'Compiled Medals (ConsolidatedG)'!E636</f>
        <v>1</v>
      </c>
      <c r="F637" s="91">
        <f>'Compiled Medals (ConsolidatedG)'!F636</f>
        <v>1</v>
      </c>
      <c r="G637" s="92">
        <v>0</v>
      </c>
      <c r="H637" s="92">
        <v>1</v>
      </c>
      <c r="I637" s="92">
        <v>1</v>
      </c>
      <c r="J637" s="93">
        <f t="shared" si="45"/>
        <v>0</v>
      </c>
      <c r="K637" s="93">
        <f t="shared" si="46"/>
        <v>0</v>
      </c>
      <c r="L637" s="93">
        <f t="shared" si="47"/>
        <v>0</v>
      </c>
      <c r="M637" s="13" t="str">
        <f t="shared" si="48"/>
        <v>✓</v>
      </c>
      <c r="N637" s="14"/>
      <c r="O637" s="90" t="str">
        <f t="shared" si="49"/>
        <v>WRESTLING</v>
      </c>
    </row>
    <row r="638" spans="1:15" x14ac:dyDescent="0.25">
      <c r="A638" s="72" t="s">
        <v>1242</v>
      </c>
      <c r="B638" s="13">
        <v>2022</v>
      </c>
      <c r="C638" s="72" t="s">
        <v>189</v>
      </c>
      <c r="D638" s="91">
        <f>'Compiled Medals (ConsolidatedG)'!D637</f>
        <v>2</v>
      </c>
      <c r="E638" s="91">
        <f>'Compiled Medals (ConsolidatedG)'!E637</f>
        <v>3</v>
      </c>
      <c r="F638" s="91">
        <f>'Compiled Medals (ConsolidatedG)'!F637</f>
        <v>1</v>
      </c>
      <c r="G638" s="92">
        <v>2</v>
      </c>
      <c r="H638" s="92">
        <v>3</v>
      </c>
      <c r="I638" s="92">
        <v>1</v>
      </c>
      <c r="J638" s="93">
        <f t="shared" si="45"/>
        <v>0</v>
      </c>
      <c r="K638" s="93">
        <f t="shared" si="46"/>
        <v>0</v>
      </c>
      <c r="L638" s="93">
        <f t="shared" si="47"/>
        <v>0</v>
      </c>
      <c r="M638" s="13" t="str">
        <f t="shared" si="48"/>
        <v>✓</v>
      </c>
      <c r="N638" s="14"/>
      <c r="O638" s="90" t="str">
        <f t="shared" si="49"/>
        <v>WUSHU</v>
      </c>
    </row>
    <row r="639" spans="1:15" x14ac:dyDescent="0.25">
      <c r="A639" s="72" t="s">
        <v>1242</v>
      </c>
      <c r="B639" s="13">
        <v>2022</v>
      </c>
      <c r="C639" s="72" t="s">
        <v>495</v>
      </c>
      <c r="D639" s="91">
        <f>'Compiled Medals (ConsolidatedG)'!D638</f>
        <v>1</v>
      </c>
      <c r="E639" s="91">
        <f>'Compiled Medals (ConsolidatedG)'!E638</f>
        <v>1</v>
      </c>
      <c r="F639" s="91">
        <f>'Compiled Medals (ConsolidatedG)'!F638</f>
        <v>2</v>
      </c>
      <c r="G639" s="92">
        <v>1</v>
      </c>
      <c r="H639" s="92">
        <v>1</v>
      </c>
      <c r="I639" s="92">
        <v>2</v>
      </c>
      <c r="J639" s="93">
        <f t="shared" si="45"/>
        <v>0</v>
      </c>
      <c r="K639" s="93">
        <f t="shared" si="46"/>
        <v>0</v>
      </c>
      <c r="L639" s="93">
        <f t="shared" si="47"/>
        <v>0</v>
      </c>
      <c r="M639" s="13" t="str">
        <f t="shared" si="48"/>
        <v>✓</v>
      </c>
      <c r="N639" s="14"/>
      <c r="O639" s="90" t="str">
        <f t="shared" si="49"/>
        <v>XIANGQI</v>
      </c>
    </row>
    <row r="640" spans="1:15" x14ac:dyDescent="0.25">
      <c r="A640" s="72" t="s">
        <v>1242</v>
      </c>
      <c r="B640" s="13">
        <v>2023</v>
      </c>
      <c r="C640" s="72" t="s">
        <v>47</v>
      </c>
      <c r="D640" s="91">
        <f>'Compiled Medals (ConsolidatedG)'!D639</f>
        <v>3</v>
      </c>
      <c r="E640" s="91">
        <f>'Compiled Medals (ConsolidatedG)'!E639</f>
        <v>2</v>
      </c>
      <c r="F640" s="91">
        <f>'Compiled Medals (ConsolidatedG)'!F639</f>
        <v>5</v>
      </c>
      <c r="G640" s="92">
        <v>3</v>
      </c>
      <c r="H640" s="92">
        <v>2</v>
      </c>
      <c r="I640" s="92">
        <v>5</v>
      </c>
      <c r="J640" s="93">
        <f t="shared" si="45"/>
        <v>0</v>
      </c>
      <c r="K640" s="93">
        <f t="shared" si="46"/>
        <v>0</v>
      </c>
      <c r="L640" s="93">
        <f t="shared" si="47"/>
        <v>0</v>
      </c>
      <c r="M640" s="13" t="str">
        <f t="shared" si="48"/>
        <v>✓</v>
      </c>
      <c r="N640" s="14"/>
      <c r="O640" s="90" t="str">
        <f t="shared" si="49"/>
        <v>ATHLETICS</v>
      </c>
    </row>
    <row r="641" spans="1:15" x14ac:dyDescent="0.25">
      <c r="A641" s="72" t="s">
        <v>1242</v>
      </c>
      <c r="B641" s="13">
        <v>2023</v>
      </c>
      <c r="C641" s="72" t="s">
        <v>276</v>
      </c>
      <c r="D641" s="91">
        <f>'Compiled Medals (ConsolidatedG)'!D640</f>
        <v>0</v>
      </c>
      <c r="E641" s="91">
        <f>'Compiled Medals (ConsolidatedG)'!E640</f>
        <v>0</v>
      </c>
      <c r="F641" s="91">
        <f>'Compiled Medals (ConsolidatedG)'!F640</f>
        <v>3</v>
      </c>
      <c r="G641" s="92">
        <v>0</v>
      </c>
      <c r="H641" s="92">
        <v>0</v>
      </c>
      <c r="I641" s="92">
        <v>3</v>
      </c>
      <c r="J641" s="93">
        <f t="shared" si="45"/>
        <v>0</v>
      </c>
      <c r="K641" s="93">
        <f t="shared" si="46"/>
        <v>0</v>
      </c>
      <c r="L641" s="93">
        <f t="shared" si="47"/>
        <v>0</v>
      </c>
      <c r="M641" s="13" t="str">
        <f t="shared" si="48"/>
        <v>✓</v>
      </c>
      <c r="N641" s="14"/>
      <c r="O641" s="90" t="str">
        <f t="shared" si="49"/>
        <v>BADMINTON</v>
      </c>
    </row>
    <row r="642" spans="1:15" x14ac:dyDescent="0.25">
      <c r="A642" s="72" t="s">
        <v>1242</v>
      </c>
      <c r="B642" s="13">
        <v>2023</v>
      </c>
      <c r="C642" s="72" t="s">
        <v>74</v>
      </c>
      <c r="D642" s="91">
        <f>'Compiled Medals (ConsolidatedG)'!D641</f>
        <v>0</v>
      </c>
      <c r="E642" s="91">
        <f>'Compiled Medals (ConsolidatedG)'!E641</f>
        <v>0</v>
      </c>
      <c r="F642" s="91">
        <f>'Compiled Medals (ConsolidatedG)'!F641</f>
        <v>3</v>
      </c>
      <c r="G642" s="92">
        <v>0</v>
      </c>
      <c r="H642" s="92">
        <v>0</v>
      </c>
      <c r="I642" s="92">
        <v>3</v>
      </c>
      <c r="J642" s="93">
        <f t="shared" ref="J642:J705" si="50">D642-G642</f>
        <v>0</v>
      </c>
      <c r="K642" s="93">
        <f t="shared" ref="K642:K705" si="51">E642-H642</f>
        <v>0</v>
      </c>
      <c r="L642" s="93">
        <f t="shared" ref="L642:L705" si="52">F642-I642</f>
        <v>0</v>
      </c>
      <c r="M642" s="13" t="str">
        <f t="shared" ref="M642:M705" si="53">IF(AND($J642=0,$K642=0,$L642=0),"✓","SNOC "&amp;TRIM(IF($J642&gt;0,"EXTRA "&amp;$J642&amp;"G ",IF($J642&lt;0,"MISSING "&amp;-$J642&amp;"G ",""))&amp;IF($K642&gt;0,"EXTRA "&amp;$K642&amp;"S ",IF($K642&lt;0,"MISSING "&amp;-$K642&amp;"S ",""))&amp;IF($L642&gt;0,"EXTRA "&amp;$L642&amp;"B",IF($L642&lt;0,"MISSING "&amp;-$L642&amp;"B",""))))</f>
        <v>✓</v>
      </c>
      <c r="N642" s="14"/>
      <c r="O642" s="90" t="str">
        <f t="shared" ref="O642:O705" si="54">UPPER(SUBSTITUTE(SUBSTITUTE(SUBSTITUTE(TRIM(C642)," ",""),"-",""),"&amp;",""))</f>
        <v>BOXING</v>
      </c>
    </row>
    <row r="643" spans="1:15" x14ac:dyDescent="0.25">
      <c r="A643" s="72" t="s">
        <v>1242</v>
      </c>
      <c r="B643" s="13">
        <v>2023</v>
      </c>
      <c r="C643" s="72" t="s">
        <v>5918</v>
      </c>
      <c r="D643" s="91">
        <f>'Compiled Medals (ConsolidatedG)'!D642</f>
        <v>1</v>
      </c>
      <c r="E643" s="91">
        <f>'Compiled Medals (ConsolidatedG)'!E642</f>
        <v>0</v>
      </c>
      <c r="F643" s="91">
        <f>'Compiled Medals (ConsolidatedG)'!F642</f>
        <v>2</v>
      </c>
      <c r="G643" s="92">
        <v>1</v>
      </c>
      <c r="H643" s="92">
        <v>0</v>
      </c>
      <c r="I643" s="92">
        <v>2</v>
      </c>
      <c r="J643" s="93">
        <f t="shared" si="50"/>
        <v>0</v>
      </c>
      <c r="K643" s="93">
        <f t="shared" si="51"/>
        <v>0</v>
      </c>
      <c r="L643" s="93">
        <f t="shared" si="52"/>
        <v>0</v>
      </c>
      <c r="M643" s="13" t="str">
        <f t="shared" si="53"/>
        <v>✓</v>
      </c>
      <c r="N643" s="14"/>
      <c r="O643" s="90" t="str">
        <f t="shared" si="54"/>
        <v>CRICKET</v>
      </c>
    </row>
    <row r="644" spans="1:15" x14ac:dyDescent="0.25">
      <c r="A644" s="72" t="s">
        <v>1242</v>
      </c>
      <c r="B644" s="13">
        <v>2023</v>
      </c>
      <c r="C644" s="72" t="s">
        <v>203</v>
      </c>
      <c r="D644" s="91">
        <f>'Compiled Medals (ConsolidatedG)'!D643</f>
        <v>0</v>
      </c>
      <c r="E644" s="91">
        <f>'Compiled Medals (ConsolidatedG)'!E643</f>
        <v>2</v>
      </c>
      <c r="F644" s="91">
        <f>'Compiled Medals (ConsolidatedG)'!F643</f>
        <v>0</v>
      </c>
      <c r="G644" s="92">
        <v>0</v>
      </c>
      <c r="H644" s="92">
        <v>2</v>
      </c>
      <c r="I644" s="92">
        <v>0</v>
      </c>
      <c r="J644" s="93">
        <f t="shared" si="50"/>
        <v>0</v>
      </c>
      <c r="K644" s="93">
        <f t="shared" si="51"/>
        <v>0</v>
      </c>
      <c r="L644" s="93">
        <f t="shared" si="52"/>
        <v>0</v>
      </c>
      <c r="M644" s="13" t="str">
        <f t="shared" si="53"/>
        <v>✓</v>
      </c>
      <c r="N644" s="14"/>
      <c r="O644" s="90" t="str">
        <f t="shared" si="54"/>
        <v>CUESPORTS</v>
      </c>
    </row>
    <row r="645" spans="1:15" x14ac:dyDescent="0.25">
      <c r="A645" s="72" t="s">
        <v>1242</v>
      </c>
      <c r="B645" s="13">
        <v>2023</v>
      </c>
      <c r="C645" s="72" t="s">
        <v>1132</v>
      </c>
      <c r="D645" s="91">
        <f>'Compiled Medals (ConsolidatedG)'!D644</f>
        <v>0</v>
      </c>
      <c r="E645" s="91">
        <f>'Compiled Medals (ConsolidatedG)'!E644</f>
        <v>0</v>
      </c>
      <c r="F645" s="91">
        <f>'Compiled Medals (ConsolidatedG)'!F644</f>
        <v>2</v>
      </c>
      <c r="G645" s="92">
        <v>0</v>
      </c>
      <c r="H645" s="92">
        <v>0</v>
      </c>
      <c r="I645" s="92">
        <v>2</v>
      </c>
      <c r="J645" s="93">
        <f t="shared" si="50"/>
        <v>0</v>
      </c>
      <c r="K645" s="93">
        <f t="shared" si="51"/>
        <v>0</v>
      </c>
      <c r="L645" s="93">
        <f t="shared" si="52"/>
        <v>0</v>
      </c>
      <c r="M645" s="13" t="str">
        <f t="shared" si="53"/>
        <v>✓</v>
      </c>
      <c r="N645" s="14"/>
      <c r="O645" s="90" t="str">
        <f t="shared" si="54"/>
        <v>DIVING</v>
      </c>
    </row>
    <row r="646" spans="1:15" x14ac:dyDescent="0.25">
      <c r="A646" s="72" t="s">
        <v>1242</v>
      </c>
      <c r="B646" s="13">
        <v>2023</v>
      </c>
      <c r="C646" s="72" t="s">
        <v>6218</v>
      </c>
      <c r="D646" s="91">
        <f>'Compiled Medals (ConsolidatedG)'!D645</f>
        <v>1</v>
      </c>
      <c r="E646" s="91">
        <f>'Compiled Medals (ConsolidatedG)'!E645</f>
        <v>0</v>
      </c>
      <c r="F646" s="91">
        <f>'Compiled Medals (ConsolidatedG)'!F645</f>
        <v>1</v>
      </c>
      <c r="G646" s="92">
        <v>1</v>
      </c>
      <c r="H646" s="92">
        <v>0</v>
      </c>
      <c r="I646" s="92">
        <v>1</v>
      </c>
      <c r="J646" s="93">
        <f t="shared" si="50"/>
        <v>0</v>
      </c>
      <c r="K646" s="93">
        <f t="shared" si="51"/>
        <v>0</v>
      </c>
      <c r="L646" s="93">
        <f t="shared" si="52"/>
        <v>0</v>
      </c>
      <c r="M646" s="13" t="str">
        <f t="shared" si="53"/>
        <v>✓</v>
      </c>
      <c r="N646" s="14"/>
      <c r="O646" s="90" t="str">
        <f t="shared" si="54"/>
        <v>ESPORTS</v>
      </c>
    </row>
    <row r="647" spans="1:15" x14ac:dyDescent="0.25">
      <c r="A647" s="72" t="s">
        <v>1242</v>
      </c>
      <c r="B647" s="13">
        <v>2023</v>
      </c>
      <c r="C647" s="72" t="s">
        <v>367</v>
      </c>
      <c r="D647" s="91">
        <f>'Compiled Medals (ConsolidatedG)'!D646</f>
        <v>7</v>
      </c>
      <c r="E647" s="91">
        <f>'Compiled Medals (ConsolidatedG)'!E646</f>
        <v>3</v>
      </c>
      <c r="F647" s="91">
        <f>'Compiled Medals (ConsolidatedG)'!F646</f>
        <v>6</v>
      </c>
      <c r="G647" s="92">
        <v>7</v>
      </c>
      <c r="H647" s="92">
        <v>3</v>
      </c>
      <c r="I647" s="92">
        <v>6</v>
      </c>
      <c r="J647" s="93">
        <f t="shared" si="50"/>
        <v>0</v>
      </c>
      <c r="K647" s="93">
        <f t="shared" si="51"/>
        <v>0</v>
      </c>
      <c r="L647" s="93">
        <f t="shared" si="52"/>
        <v>0</v>
      </c>
      <c r="M647" s="13" t="str">
        <f t="shared" si="53"/>
        <v>✓</v>
      </c>
      <c r="N647" s="14"/>
      <c r="O647" s="90" t="str">
        <f t="shared" si="54"/>
        <v>FENCING</v>
      </c>
    </row>
    <row r="648" spans="1:15" x14ac:dyDescent="0.25">
      <c r="A648" s="72" t="s">
        <v>1242</v>
      </c>
      <c r="B648" s="13">
        <v>2023</v>
      </c>
      <c r="C648" s="72" t="s">
        <v>5585</v>
      </c>
      <c r="D648" s="91">
        <f>'Compiled Medals (ConsolidatedG)'!D647</f>
        <v>1</v>
      </c>
      <c r="E648" s="91">
        <f>'Compiled Medals (ConsolidatedG)'!E647</f>
        <v>0</v>
      </c>
      <c r="F648" s="91">
        <f>'Compiled Medals (ConsolidatedG)'!F647</f>
        <v>1</v>
      </c>
      <c r="G648" s="92">
        <v>1</v>
      </c>
      <c r="H648" s="92">
        <v>0</v>
      </c>
      <c r="I648" s="92">
        <v>1</v>
      </c>
      <c r="J648" s="93">
        <f t="shared" si="50"/>
        <v>0</v>
      </c>
      <c r="K648" s="93">
        <f t="shared" si="51"/>
        <v>0</v>
      </c>
      <c r="L648" s="93">
        <f t="shared" si="52"/>
        <v>0</v>
      </c>
      <c r="M648" s="13" t="str">
        <f t="shared" si="53"/>
        <v>✓</v>
      </c>
      <c r="N648" s="14"/>
      <c r="O648" s="90" t="str">
        <f t="shared" si="54"/>
        <v>FLOORBALL</v>
      </c>
    </row>
    <row r="649" spans="1:15" x14ac:dyDescent="0.25">
      <c r="A649" s="72" t="s">
        <v>1242</v>
      </c>
      <c r="B649" s="13">
        <v>2023</v>
      </c>
      <c r="C649" s="72" t="s">
        <v>546</v>
      </c>
      <c r="D649" s="91">
        <f>'Compiled Medals (ConsolidatedG)'!D648</f>
        <v>0</v>
      </c>
      <c r="E649" s="91">
        <f>'Compiled Medals (ConsolidatedG)'!E648</f>
        <v>1</v>
      </c>
      <c r="F649" s="91">
        <f>'Compiled Medals (ConsolidatedG)'!F648</f>
        <v>0</v>
      </c>
      <c r="G649" s="92">
        <v>0</v>
      </c>
      <c r="H649" s="92">
        <v>1</v>
      </c>
      <c r="I649" s="92">
        <v>0</v>
      </c>
      <c r="J649" s="93">
        <f t="shared" si="50"/>
        <v>0</v>
      </c>
      <c r="K649" s="93">
        <f t="shared" si="51"/>
        <v>0</v>
      </c>
      <c r="L649" s="93">
        <f t="shared" si="52"/>
        <v>0</v>
      </c>
      <c r="M649" s="13" t="str">
        <f t="shared" si="53"/>
        <v>✓</v>
      </c>
      <c r="N649" s="14"/>
      <c r="O649" s="90" t="str">
        <f t="shared" si="54"/>
        <v>GYMNASTICS</v>
      </c>
    </row>
    <row r="650" spans="1:15" x14ac:dyDescent="0.25">
      <c r="A650" s="72" t="s">
        <v>1242</v>
      </c>
      <c r="B650" s="13">
        <v>2023</v>
      </c>
      <c r="C650" s="72" t="s">
        <v>658</v>
      </c>
      <c r="D650" s="91">
        <f>'Compiled Medals (ConsolidatedG)'!D649</f>
        <v>0</v>
      </c>
      <c r="E650" s="91">
        <f>'Compiled Medals (ConsolidatedG)'!E649</f>
        <v>1</v>
      </c>
      <c r="F650" s="91">
        <f>'Compiled Medals (ConsolidatedG)'!F649</f>
        <v>2</v>
      </c>
      <c r="G650" s="92">
        <v>0</v>
      </c>
      <c r="H650" s="92">
        <v>1</v>
      </c>
      <c r="I650" s="92">
        <v>2</v>
      </c>
      <c r="J650" s="93">
        <f t="shared" si="50"/>
        <v>0</v>
      </c>
      <c r="K650" s="93">
        <f t="shared" si="51"/>
        <v>0</v>
      </c>
      <c r="L650" s="93">
        <f t="shared" si="52"/>
        <v>0</v>
      </c>
      <c r="M650" s="13" t="str">
        <f t="shared" si="53"/>
        <v>✓</v>
      </c>
      <c r="N650" s="14"/>
      <c r="O650" s="90" t="str">
        <f t="shared" si="54"/>
        <v>HOCKEY</v>
      </c>
    </row>
    <row r="651" spans="1:15" x14ac:dyDescent="0.25">
      <c r="A651" s="72" t="s">
        <v>1242</v>
      </c>
      <c r="B651" s="13">
        <v>2023</v>
      </c>
      <c r="C651" s="72" t="s">
        <v>425</v>
      </c>
      <c r="D651" s="91">
        <f>'Compiled Medals (ConsolidatedG)'!D650</f>
        <v>1</v>
      </c>
      <c r="E651" s="91">
        <f>'Compiled Medals (ConsolidatedG)'!E650</f>
        <v>1</v>
      </c>
      <c r="F651" s="91">
        <f>'Compiled Medals (ConsolidatedG)'!F650</f>
        <v>2</v>
      </c>
      <c r="G651" s="92">
        <v>1</v>
      </c>
      <c r="H651" s="92">
        <v>1</v>
      </c>
      <c r="I651" s="92">
        <v>2</v>
      </c>
      <c r="J651" s="93">
        <f t="shared" si="50"/>
        <v>0</v>
      </c>
      <c r="K651" s="93">
        <f t="shared" si="51"/>
        <v>0</v>
      </c>
      <c r="L651" s="93">
        <f t="shared" si="52"/>
        <v>0</v>
      </c>
      <c r="M651" s="13" t="str">
        <f t="shared" si="53"/>
        <v>✓</v>
      </c>
      <c r="N651" s="14"/>
      <c r="O651" s="90" t="str">
        <f t="shared" si="54"/>
        <v>JUJITSU</v>
      </c>
    </row>
    <row r="652" spans="1:15" x14ac:dyDescent="0.25">
      <c r="A652" s="72" t="s">
        <v>1242</v>
      </c>
      <c r="B652" s="13">
        <v>2023</v>
      </c>
      <c r="C652" s="72" t="s">
        <v>717</v>
      </c>
      <c r="D652" s="91">
        <f>'Compiled Medals (ConsolidatedG)'!D651</f>
        <v>0</v>
      </c>
      <c r="E652" s="91">
        <f>'Compiled Medals (ConsolidatedG)'!E651</f>
        <v>0</v>
      </c>
      <c r="F652" s="91">
        <f>'Compiled Medals (ConsolidatedG)'!F651</f>
        <v>4</v>
      </c>
      <c r="G652" s="92">
        <v>0</v>
      </c>
      <c r="H652" s="92">
        <v>0</v>
      </c>
      <c r="I652" s="92">
        <v>4</v>
      </c>
      <c r="J652" s="93">
        <f t="shared" si="50"/>
        <v>0</v>
      </c>
      <c r="K652" s="93">
        <f t="shared" si="51"/>
        <v>0</v>
      </c>
      <c r="L652" s="93">
        <f t="shared" si="52"/>
        <v>0</v>
      </c>
      <c r="M652" s="13" t="str">
        <f t="shared" si="53"/>
        <v>✓</v>
      </c>
      <c r="N652" s="14"/>
      <c r="O652" s="90" t="str">
        <f t="shared" si="54"/>
        <v>JUDO</v>
      </c>
    </row>
    <row r="653" spans="1:15" x14ac:dyDescent="0.25">
      <c r="A653" s="72" t="s">
        <v>1242</v>
      </c>
      <c r="B653" s="13">
        <v>2023</v>
      </c>
      <c r="C653" s="72" t="s">
        <v>430</v>
      </c>
      <c r="D653" s="91">
        <f>'Compiled Medals (ConsolidatedG)'!D652</f>
        <v>2</v>
      </c>
      <c r="E653" s="91">
        <f>'Compiled Medals (ConsolidatedG)'!E652</f>
        <v>3</v>
      </c>
      <c r="F653" s="91">
        <f>'Compiled Medals (ConsolidatedG)'!F652</f>
        <v>5</v>
      </c>
      <c r="G653" s="92">
        <v>2</v>
      </c>
      <c r="H653" s="92">
        <v>3</v>
      </c>
      <c r="I653" s="92">
        <v>5</v>
      </c>
      <c r="J653" s="93">
        <f t="shared" si="50"/>
        <v>0</v>
      </c>
      <c r="K653" s="93">
        <f t="shared" si="51"/>
        <v>0</v>
      </c>
      <c r="L653" s="93">
        <f t="shared" si="52"/>
        <v>0</v>
      </c>
      <c r="M653" s="13" t="str">
        <f t="shared" si="53"/>
        <v>✓</v>
      </c>
      <c r="N653" s="14"/>
      <c r="O653" s="90" t="str">
        <f t="shared" si="54"/>
        <v>PENCAKSILAT</v>
      </c>
    </row>
    <row r="654" spans="1:15" x14ac:dyDescent="0.25">
      <c r="A654" s="72" t="s">
        <v>1242</v>
      </c>
      <c r="B654" s="13">
        <v>2023</v>
      </c>
      <c r="C654" s="72" t="s">
        <v>130</v>
      </c>
      <c r="D654" s="91">
        <f>'Compiled Medals (ConsolidatedG)'!D653</f>
        <v>3</v>
      </c>
      <c r="E654" s="91">
        <f>'Compiled Medals (ConsolidatedG)'!E653</f>
        <v>4</v>
      </c>
      <c r="F654" s="91">
        <f>'Compiled Medals (ConsolidatedG)'!F653</f>
        <v>0</v>
      </c>
      <c r="G654" s="92">
        <v>3</v>
      </c>
      <c r="H654" s="92">
        <v>4</v>
      </c>
      <c r="I654" s="92">
        <v>0</v>
      </c>
      <c r="J654" s="93">
        <f t="shared" si="50"/>
        <v>0</v>
      </c>
      <c r="K654" s="93">
        <f t="shared" si="51"/>
        <v>0</v>
      </c>
      <c r="L654" s="93">
        <f t="shared" si="52"/>
        <v>0</v>
      </c>
      <c r="M654" s="13" t="str">
        <f t="shared" si="53"/>
        <v>✓</v>
      </c>
      <c r="N654" s="14"/>
      <c r="O654" s="90" t="str">
        <f t="shared" si="54"/>
        <v>SAILING</v>
      </c>
    </row>
    <row r="655" spans="1:15" x14ac:dyDescent="0.25">
      <c r="A655" s="72" t="s">
        <v>1242</v>
      </c>
      <c r="B655" s="13">
        <v>2023</v>
      </c>
      <c r="C655" s="72" t="s">
        <v>171</v>
      </c>
      <c r="D655" s="91">
        <f>'Compiled Medals (ConsolidatedG)'!D654</f>
        <v>0</v>
      </c>
      <c r="E655" s="91">
        <f>'Compiled Medals (ConsolidatedG)'!E654</f>
        <v>0</v>
      </c>
      <c r="F655" s="91">
        <f>'Compiled Medals (ConsolidatedG)'!F654</f>
        <v>1</v>
      </c>
      <c r="G655" s="92">
        <v>0</v>
      </c>
      <c r="H655" s="92">
        <v>0</v>
      </c>
      <c r="I655" s="92">
        <v>1</v>
      </c>
      <c r="J655" s="93">
        <f t="shared" si="50"/>
        <v>0</v>
      </c>
      <c r="K655" s="93">
        <f t="shared" si="51"/>
        <v>0</v>
      </c>
      <c r="L655" s="93">
        <f t="shared" si="52"/>
        <v>0</v>
      </c>
      <c r="M655" s="13" t="str">
        <f t="shared" si="53"/>
        <v>✓</v>
      </c>
      <c r="N655" s="14"/>
      <c r="O655" s="90" t="str">
        <f t="shared" si="54"/>
        <v>SEPAKTAKRAW</v>
      </c>
    </row>
    <row r="656" spans="1:15" x14ac:dyDescent="0.25">
      <c r="A656" s="72" t="s">
        <v>1242</v>
      </c>
      <c r="B656" s="13">
        <v>2023</v>
      </c>
      <c r="C656" s="72" t="s">
        <v>25</v>
      </c>
      <c r="D656" s="91">
        <f>'Compiled Medals (ConsolidatedG)'!D655</f>
        <v>22</v>
      </c>
      <c r="E656" s="91">
        <f>'Compiled Medals (ConsolidatedG)'!E655</f>
        <v>15</v>
      </c>
      <c r="F656" s="91">
        <f>'Compiled Medals (ConsolidatedG)'!F655</f>
        <v>10</v>
      </c>
      <c r="G656" s="92">
        <v>22</v>
      </c>
      <c r="H656" s="92">
        <v>15</v>
      </c>
      <c r="I656" s="92">
        <v>10</v>
      </c>
      <c r="J656" s="93">
        <f t="shared" si="50"/>
        <v>0</v>
      </c>
      <c r="K656" s="93">
        <f t="shared" si="51"/>
        <v>0</v>
      </c>
      <c r="L656" s="93">
        <f t="shared" si="52"/>
        <v>0</v>
      </c>
      <c r="M656" s="13" t="str">
        <f t="shared" si="53"/>
        <v>✓</v>
      </c>
      <c r="N656" s="14"/>
      <c r="O656" s="90" t="str">
        <f t="shared" si="54"/>
        <v>SWIMMING</v>
      </c>
    </row>
    <row r="657" spans="1:15" x14ac:dyDescent="0.25">
      <c r="A657" s="72" t="s">
        <v>1242</v>
      </c>
      <c r="B657" s="13">
        <v>2023</v>
      </c>
      <c r="C657" s="72" t="s">
        <v>97</v>
      </c>
      <c r="D657" s="91">
        <f>'Compiled Medals (ConsolidatedG)'!D656</f>
        <v>4</v>
      </c>
      <c r="E657" s="91">
        <f>'Compiled Medals (ConsolidatedG)'!E656</f>
        <v>2</v>
      </c>
      <c r="F657" s="91">
        <f>'Compiled Medals (ConsolidatedG)'!F656</f>
        <v>3</v>
      </c>
      <c r="G657" s="92">
        <v>4</v>
      </c>
      <c r="H657" s="92">
        <v>2</v>
      </c>
      <c r="I657" s="92">
        <v>3</v>
      </c>
      <c r="J657" s="93">
        <f t="shared" si="50"/>
        <v>0</v>
      </c>
      <c r="K657" s="93">
        <f t="shared" si="51"/>
        <v>0</v>
      </c>
      <c r="L657" s="93">
        <f t="shared" si="52"/>
        <v>0</v>
      </c>
      <c r="M657" s="13" t="str">
        <f t="shared" si="53"/>
        <v>✓</v>
      </c>
      <c r="N657" s="14"/>
      <c r="O657" s="90" t="str">
        <f t="shared" si="54"/>
        <v>TABLETENNIS</v>
      </c>
    </row>
    <row r="658" spans="1:15" x14ac:dyDescent="0.25">
      <c r="A658" s="72" t="s">
        <v>1242</v>
      </c>
      <c r="B658" s="13">
        <v>2023</v>
      </c>
      <c r="C658" s="72" t="s">
        <v>3203</v>
      </c>
      <c r="D658" s="91">
        <f>'Compiled Medals (ConsolidatedG)'!D657</f>
        <v>0</v>
      </c>
      <c r="E658" s="91">
        <f>'Compiled Medals (ConsolidatedG)'!E657</f>
        <v>1</v>
      </c>
      <c r="F658" s="91">
        <f>'Compiled Medals (ConsolidatedG)'!F657</f>
        <v>4</v>
      </c>
      <c r="G658" s="92">
        <v>0</v>
      </c>
      <c r="H658" s="92">
        <v>1</v>
      </c>
      <c r="I658" s="92">
        <v>4</v>
      </c>
      <c r="J658" s="93">
        <f t="shared" si="50"/>
        <v>0</v>
      </c>
      <c r="K658" s="93">
        <f t="shared" si="51"/>
        <v>0</v>
      </c>
      <c r="L658" s="93">
        <f t="shared" si="52"/>
        <v>0</v>
      </c>
      <c r="M658" s="13" t="str">
        <f t="shared" si="53"/>
        <v>✓</v>
      </c>
      <c r="N658" s="14"/>
      <c r="O658" s="90" t="str">
        <f t="shared" si="54"/>
        <v>TAEKWONDO</v>
      </c>
    </row>
    <row r="659" spans="1:15" x14ac:dyDescent="0.25">
      <c r="A659" s="72" t="s">
        <v>1242</v>
      </c>
      <c r="B659" s="13">
        <v>2023</v>
      </c>
      <c r="C659" s="72" t="s">
        <v>6858</v>
      </c>
      <c r="D659" s="91">
        <f>'Compiled Medals (ConsolidatedG)'!D658</f>
        <v>1</v>
      </c>
      <c r="E659" s="91">
        <f>'Compiled Medals (ConsolidatedG)'!E658</f>
        <v>0</v>
      </c>
      <c r="F659" s="91">
        <f>'Compiled Medals (ConsolidatedG)'!F658</f>
        <v>0</v>
      </c>
      <c r="G659" s="92">
        <v>1</v>
      </c>
      <c r="H659" s="92">
        <v>0</v>
      </c>
      <c r="I659" s="92">
        <v>0</v>
      </c>
      <c r="J659" s="93">
        <f t="shared" si="50"/>
        <v>0</v>
      </c>
      <c r="K659" s="93">
        <f t="shared" si="51"/>
        <v>0</v>
      </c>
      <c r="L659" s="93">
        <f t="shared" si="52"/>
        <v>0</v>
      </c>
      <c r="M659" s="13" t="str">
        <f t="shared" si="53"/>
        <v>✓</v>
      </c>
      <c r="N659" s="14"/>
      <c r="O659" s="90" t="str">
        <f t="shared" si="54"/>
        <v>TEQBALL</v>
      </c>
    </row>
    <row r="660" spans="1:15" x14ac:dyDescent="0.25">
      <c r="A660" s="72" t="s">
        <v>1242</v>
      </c>
      <c r="B660" s="13">
        <v>2023</v>
      </c>
      <c r="C660" s="72" t="s">
        <v>4696</v>
      </c>
      <c r="D660" s="91">
        <f>'Compiled Medals (ConsolidatedG)'!D659</f>
        <v>0</v>
      </c>
      <c r="E660" s="91">
        <f>'Compiled Medals (ConsolidatedG)'!E659</f>
        <v>0</v>
      </c>
      <c r="F660" s="91">
        <f>'Compiled Medals (ConsolidatedG)'!F659</f>
        <v>2</v>
      </c>
      <c r="G660" s="92">
        <v>0</v>
      </c>
      <c r="H660" s="92">
        <v>0</v>
      </c>
      <c r="I660" s="92">
        <v>2</v>
      </c>
      <c r="J660" s="93">
        <f t="shared" si="50"/>
        <v>0</v>
      </c>
      <c r="K660" s="93">
        <f t="shared" si="51"/>
        <v>0</v>
      </c>
      <c r="L660" s="93">
        <f t="shared" si="52"/>
        <v>0</v>
      </c>
      <c r="M660" s="13" t="str">
        <f t="shared" si="53"/>
        <v>✓</v>
      </c>
      <c r="N660" s="14"/>
      <c r="O660" s="90" t="str">
        <f t="shared" si="54"/>
        <v>TRIATHLON</v>
      </c>
    </row>
    <row r="661" spans="1:15" x14ac:dyDescent="0.25">
      <c r="A661" s="72" t="s">
        <v>1242</v>
      </c>
      <c r="B661" s="13">
        <v>2023</v>
      </c>
      <c r="C661" s="72" t="s">
        <v>35</v>
      </c>
      <c r="D661" s="91">
        <f>'Compiled Medals (ConsolidatedG)'!D660</f>
        <v>1</v>
      </c>
      <c r="E661" s="91">
        <f>'Compiled Medals (ConsolidatedG)'!E660</f>
        <v>1</v>
      </c>
      <c r="F661" s="91">
        <f>'Compiled Medals (ConsolidatedG)'!F660</f>
        <v>0</v>
      </c>
      <c r="G661" s="92">
        <v>1</v>
      </c>
      <c r="H661" s="92">
        <v>1</v>
      </c>
      <c r="I661" s="92">
        <v>0</v>
      </c>
      <c r="J661" s="93">
        <f t="shared" si="50"/>
        <v>0</v>
      </c>
      <c r="K661" s="93">
        <f t="shared" si="51"/>
        <v>0</v>
      </c>
      <c r="L661" s="93">
        <f t="shared" si="52"/>
        <v>0</v>
      </c>
      <c r="M661" s="13" t="str">
        <f t="shared" si="53"/>
        <v>✓</v>
      </c>
      <c r="N661" s="14"/>
      <c r="O661" s="90" t="str">
        <f t="shared" si="54"/>
        <v>WATERPOLO</v>
      </c>
    </row>
    <row r="662" spans="1:15" x14ac:dyDescent="0.25">
      <c r="A662" s="72" t="s">
        <v>1242</v>
      </c>
      <c r="B662" s="13">
        <v>2023</v>
      </c>
      <c r="C662" s="72" t="s">
        <v>4992</v>
      </c>
      <c r="D662" s="91">
        <f>'Compiled Medals (ConsolidatedG)'!D661</f>
        <v>1</v>
      </c>
      <c r="E662" s="91">
        <f>'Compiled Medals (ConsolidatedG)'!E661</f>
        <v>3</v>
      </c>
      <c r="F662" s="91">
        <f>'Compiled Medals (ConsolidatedG)'!F661</f>
        <v>5</v>
      </c>
      <c r="G662" s="92">
        <v>1</v>
      </c>
      <c r="H662" s="92">
        <v>3</v>
      </c>
      <c r="I662" s="92">
        <v>5</v>
      </c>
      <c r="J662" s="93">
        <f t="shared" si="50"/>
        <v>0</v>
      </c>
      <c r="K662" s="93">
        <f t="shared" si="51"/>
        <v>0</v>
      </c>
      <c r="L662" s="93">
        <f t="shared" si="52"/>
        <v>0</v>
      </c>
      <c r="M662" s="13" t="str">
        <f t="shared" si="53"/>
        <v>✓</v>
      </c>
      <c r="N662" s="14"/>
      <c r="O662" s="90" t="str">
        <f t="shared" si="54"/>
        <v>WRESTLING</v>
      </c>
    </row>
    <row r="663" spans="1:15" x14ac:dyDescent="0.25">
      <c r="A663" s="72" t="s">
        <v>1242</v>
      </c>
      <c r="B663" s="13">
        <v>2023</v>
      </c>
      <c r="C663" s="72" t="s">
        <v>189</v>
      </c>
      <c r="D663" s="91">
        <f>'Compiled Medals (ConsolidatedG)'!D662</f>
        <v>2</v>
      </c>
      <c r="E663" s="91">
        <f>'Compiled Medals (ConsolidatedG)'!E662</f>
        <v>3</v>
      </c>
      <c r="F663" s="91">
        <f>'Compiled Medals (ConsolidatedG)'!F662</f>
        <v>1</v>
      </c>
      <c r="G663" s="92">
        <v>2</v>
      </c>
      <c r="H663" s="92">
        <v>3</v>
      </c>
      <c r="I663" s="92">
        <v>1</v>
      </c>
      <c r="J663" s="93">
        <f t="shared" si="50"/>
        <v>0</v>
      </c>
      <c r="K663" s="93">
        <f t="shared" si="51"/>
        <v>0</v>
      </c>
      <c r="L663" s="93">
        <f t="shared" si="52"/>
        <v>0</v>
      </c>
      <c r="M663" s="13" t="str">
        <f t="shared" si="53"/>
        <v>✓</v>
      </c>
      <c r="N663" s="14"/>
      <c r="O663" s="90" t="str">
        <f t="shared" si="54"/>
        <v>WUSHU</v>
      </c>
    </row>
    <row r="664" spans="1:15" x14ac:dyDescent="0.25">
      <c r="A664" s="72" t="s">
        <v>1242</v>
      </c>
      <c r="B664" s="13">
        <v>2023</v>
      </c>
      <c r="C664" s="72" t="s">
        <v>495</v>
      </c>
      <c r="D664" s="91">
        <f>'Compiled Medals (ConsolidatedG)'!D663</f>
        <v>2</v>
      </c>
      <c r="E664" s="91">
        <f>'Compiled Medals (ConsolidatedG)'!E663</f>
        <v>1</v>
      </c>
      <c r="F664" s="91">
        <f>'Compiled Medals (ConsolidatedG)'!F663</f>
        <v>2</v>
      </c>
      <c r="G664" s="92">
        <v>2</v>
      </c>
      <c r="H664" s="92">
        <v>1</v>
      </c>
      <c r="I664" s="92">
        <v>2</v>
      </c>
      <c r="J664" s="93">
        <f t="shared" si="50"/>
        <v>0</v>
      </c>
      <c r="K664" s="93">
        <f t="shared" si="51"/>
        <v>0</v>
      </c>
      <c r="L664" s="93">
        <f t="shared" si="52"/>
        <v>0</v>
      </c>
      <c r="M664" s="13" t="str">
        <f t="shared" si="53"/>
        <v>✓</v>
      </c>
      <c r="N664" s="14"/>
      <c r="O664" s="90" t="str">
        <f t="shared" si="54"/>
        <v>XIANGQI</v>
      </c>
    </row>
    <row r="665" spans="1:15" x14ac:dyDescent="0.25">
      <c r="A665" s="72" t="s">
        <v>3</v>
      </c>
      <c r="B665" s="13">
        <v>1951</v>
      </c>
      <c r="C665" s="72" t="s">
        <v>47</v>
      </c>
      <c r="D665" s="91">
        <f>'Compiled Medals (ConsolidatedG)'!D664</f>
        <v>1</v>
      </c>
      <c r="E665" s="91">
        <f>'Compiled Medals (ConsolidatedG)'!E664</f>
        <v>2</v>
      </c>
      <c r="F665" s="91">
        <f>'Compiled Medals (ConsolidatedG)'!F664</f>
        <v>2</v>
      </c>
      <c r="G665" s="92">
        <v>1</v>
      </c>
      <c r="H665" s="92">
        <v>2</v>
      </c>
      <c r="I665" s="92">
        <v>2</v>
      </c>
      <c r="J665" s="93">
        <f t="shared" si="50"/>
        <v>0</v>
      </c>
      <c r="K665" s="93">
        <f t="shared" si="51"/>
        <v>0</v>
      </c>
      <c r="L665" s="93">
        <f t="shared" si="52"/>
        <v>0</v>
      </c>
      <c r="M665" s="13" t="str">
        <f t="shared" si="53"/>
        <v>✓</v>
      </c>
      <c r="N665" s="14"/>
      <c r="O665" s="90" t="str">
        <f t="shared" si="54"/>
        <v>ATHLETICS</v>
      </c>
    </row>
    <row r="666" spans="1:15" x14ac:dyDescent="0.25">
      <c r="A666" s="72" t="s">
        <v>3</v>
      </c>
      <c r="B666" s="13">
        <v>1951</v>
      </c>
      <c r="C666" s="72" t="s">
        <v>25</v>
      </c>
      <c r="D666" s="91">
        <f>'Compiled Medals (ConsolidatedG)'!D665</f>
        <v>4</v>
      </c>
      <c r="E666" s="91">
        <f>'Compiled Medals (ConsolidatedG)'!E665</f>
        <v>2</v>
      </c>
      <c r="F666" s="91">
        <f>'Compiled Medals (ConsolidatedG)'!F665</f>
        <v>0</v>
      </c>
      <c r="G666" s="92">
        <v>4</v>
      </c>
      <c r="H666" s="92">
        <v>2</v>
      </c>
      <c r="I666" s="92">
        <v>0</v>
      </c>
      <c r="J666" s="93">
        <f t="shared" si="50"/>
        <v>0</v>
      </c>
      <c r="K666" s="93">
        <f t="shared" si="51"/>
        <v>0</v>
      </c>
      <c r="L666" s="93">
        <f t="shared" si="52"/>
        <v>0</v>
      </c>
      <c r="M666" s="13" t="str">
        <f t="shared" si="53"/>
        <v>✓</v>
      </c>
      <c r="N666" s="14"/>
      <c r="O666" s="90" t="str">
        <f t="shared" si="54"/>
        <v>SWIMMING</v>
      </c>
    </row>
    <row r="667" spans="1:15" x14ac:dyDescent="0.25">
      <c r="A667" s="72" t="s">
        <v>3</v>
      </c>
      <c r="B667" s="13">
        <v>1951</v>
      </c>
      <c r="C667" s="72" t="s">
        <v>35</v>
      </c>
      <c r="D667" s="91">
        <f>'Compiled Medals (ConsolidatedG)'!D666</f>
        <v>0</v>
      </c>
      <c r="E667" s="91">
        <f>'Compiled Medals (ConsolidatedG)'!E666</f>
        <v>1</v>
      </c>
      <c r="F667" s="91">
        <f>'Compiled Medals (ConsolidatedG)'!F666</f>
        <v>0</v>
      </c>
      <c r="G667" s="92">
        <v>0</v>
      </c>
      <c r="H667" s="92">
        <v>1</v>
      </c>
      <c r="I667" s="92">
        <v>0</v>
      </c>
      <c r="J667" s="93">
        <f t="shared" si="50"/>
        <v>0</v>
      </c>
      <c r="K667" s="93">
        <f t="shared" si="51"/>
        <v>0</v>
      </c>
      <c r="L667" s="93">
        <f t="shared" si="52"/>
        <v>0</v>
      </c>
      <c r="M667" s="13" t="str">
        <f t="shared" si="53"/>
        <v>✓</v>
      </c>
      <c r="N667" s="14"/>
      <c r="O667" s="90" t="str">
        <f t="shared" si="54"/>
        <v>WATERPOLO</v>
      </c>
    </row>
    <row r="668" spans="1:15" x14ac:dyDescent="0.25">
      <c r="A668" s="72" t="s">
        <v>3</v>
      </c>
      <c r="B668" s="13">
        <v>1951</v>
      </c>
      <c r="C668" s="72" t="s">
        <v>59</v>
      </c>
      <c r="D668" s="91">
        <f>'Compiled Medals (ConsolidatedG)'!D667</f>
        <v>0</v>
      </c>
      <c r="E668" s="91">
        <f>'Compiled Medals (ConsolidatedG)'!E667</f>
        <v>2</v>
      </c>
      <c r="F668" s="91">
        <f>'Compiled Medals (ConsolidatedG)'!F667</f>
        <v>0</v>
      </c>
      <c r="G668" s="92">
        <v>0</v>
      </c>
      <c r="H668" s="92">
        <v>2</v>
      </c>
      <c r="I668" s="92">
        <v>0</v>
      </c>
      <c r="J668" s="93">
        <f t="shared" si="50"/>
        <v>0</v>
      </c>
      <c r="K668" s="93">
        <f t="shared" si="51"/>
        <v>0</v>
      </c>
      <c r="L668" s="93">
        <f t="shared" si="52"/>
        <v>0</v>
      </c>
      <c r="M668" s="13" t="str">
        <f t="shared" si="53"/>
        <v>✓</v>
      </c>
      <c r="N668" s="14"/>
      <c r="O668" s="90" t="str">
        <f t="shared" si="54"/>
        <v>WEIGHTLIFTING</v>
      </c>
    </row>
    <row r="669" spans="1:15" x14ac:dyDescent="0.25">
      <c r="A669" s="72" t="s">
        <v>3</v>
      </c>
      <c r="B669" s="13">
        <v>1954</v>
      </c>
      <c r="C669" s="72" t="s">
        <v>47</v>
      </c>
      <c r="D669" s="91">
        <f>'Compiled Medals (ConsolidatedG)'!D668</f>
        <v>0</v>
      </c>
      <c r="E669" s="91">
        <f>'Compiled Medals (ConsolidatedG)'!E668</f>
        <v>2</v>
      </c>
      <c r="F669" s="91">
        <f>'Compiled Medals (ConsolidatedG)'!F668</f>
        <v>1</v>
      </c>
      <c r="G669" s="92">
        <v>0</v>
      </c>
      <c r="H669" s="92">
        <v>2</v>
      </c>
      <c r="I669" s="92">
        <v>1</v>
      </c>
      <c r="J669" s="93">
        <f t="shared" si="50"/>
        <v>0</v>
      </c>
      <c r="K669" s="93">
        <f t="shared" si="51"/>
        <v>0</v>
      </c>
      <c r="L669" s="93">
        <f t="shared" si="52"/>
        <v>0</v>
      </c>
      <c r="M669" s="13" t="str">
        <f t="shared" si="53"/>
        <v>✓</v>
      </c>
      <c r="N669" s="14"/>
      <c r="O669" s="90" t="str">
        <f t="shared" si="54"/>
        <v>ATHLETICS</v>
      </c>
    </row>
    <row r="670" spans="1:15" x14ac:dyDescent="0.25">
      <c r="A670" s="72" t="s">
        <v>3</v>
      </c>
      <c r="B670" s="13">
        <v>1954</v>
      </c>
      <c r="C670" s="72" t="s">
        <v>74</v>
      </c>
      <c r="D670" s="91">
        <f>'Compiled Medals (ConsolidatedG)'!D669</f>
        <v>0</v>
      </c>
      <c r="E670" s="91">
        <f>'Compiled Medals (ConsolidatedG)'!E669</f>
        <v>1</v>
      </c>
      <c r="F670" s="91">
        <f>'Compiled Medals (ConsolidatedG)'!F669</f>
        <v>0</v>
      </c>
      <c r="G670" s="92">
        <v>0</v>
      </c>
      <c r="H670" s="92">
        <v>1</v>
      </c>
      <c r="I670" s="92">
        <v>0</v>
      </c>
      <c r="J670" s="93">
        <f t="shared" si="50"/>
        <v>0</v>
      </c>
      <c r="K670" s="93">
        <f t="shared" si="51"/>
        <v>0</v>
      </c>
      <c r="L670" s="93">
        <f t="shared" si="52"/>
        <v>0</v>
      </c>
      <c r="M670" s="13" t="str">
        <f t="shared" si="53"/>
        <v>✓</v>
      </c>
      <c r="N670" s="14"/>
      <c r="O670" s="90" t="str">
        <f t="shared" si="54"/>
        <v>BOXING</v>
      </c>
    </row>
    <row r="671" spans="1:15" x14ac:dyDescent="0.25">
      <c r="A671" s="72" t="s">
        <v>3</v>
      </c>
      <c r="B671" s="13">
        <v>1954</v>
      </c>
      <c r="C671" s="72" t="s">
        <v>25</v>
      </c>
      <c r="D671" s="91">
        <f>'Compiled Medals (ConsolidatedG)'!D670</f>
        <v>0</v>
      </c>
      <c r="E671" s="91">
        <f>'Compiled Medals (ConsolidatedG)'!E670</f>
        <v>1</v>
      </c>
      <c r="F671" s="91">
        <f>'Compiled Medals (ConsolidatedG)'!F670</f>
        <v>1</v>
      </c>
      <c r="G671" s="92">
        <v>0</v>
      </c>
      <c r="H671" s="92">
        <v>1</v>
      </c>
      <c r="I671" s="92">
        <v>1</v>
      </c>
      <c r="J671" s="93">
        <f t="shared" si="50"/>
        <v>0</v>
      </c>
      <c r="K671" s="93">
        <f t="shared" si="51"/>
        <v>0</v>
      </c>
      <c r="L671" s="93">
        <f t="shared" si="52"/>
        <v>0</v>
      </c>
      <c r="M671" s="13" t="str">
        <f t="shared" si="53"/>
        <v>✓</v>
      </c>
      <c r="N671" s="14"/>
      <c r="O671" s="90" t="str">
        <f t="shared" si="54"/>
        <v>SWIMMING</v>
      </c>
    </row>
    <row r="672" spans="1:15" x14ac:dyDescent="0.25">
      <c r="A672" s="72" t="s">
        <v>3</v>
      </c>
      <c r="B672" s="13">
        <v>1954</v>
      </c>
      <c r="C672" s="72" t="s">
        <v>35</v>
      </c>
      <c r="D672" s="91">
        <f>'Compiled Medals (ConsolidatedG)'!D671</f>
        <v>1</v>
      </c>
      <c r="E672" s="91">
        <f>'Compiled Medals (ConsolidatedG)'!E671</f>
        <v>0</v>
      </c>
      <c r="F672" s="91">
        <f>'Compiled Medals (ConsolidatedG)'!F671</f>
        <v>0</v>
      </c>
      <c r="G672" s="92">
        <v>1</v>
      </c>
      <c r="H672" s="92">
        <v>0</v>
      </c>
      <c r="I672" s="92">
        <v>0</v>
      </c>
      <c r="J672" s="93">
        <f t="shared" si="50"/>
        <v>0</v>
      </c>
      <c r="K672" s="93">
        <f t="shared" si="51"/>
        <v>0</v>
      </c>
      <c r="L672" s="93">
        <f t="shared" si="52"/>
        <v>0</v>
      </c>
      <c r="M672" s="13" t="str">
        <f t="shared" si="53"/>
        <v>✓</v>
      </c>
      <c r="N672" s="14"/>
      <c r="O672" s="90" t="str">
        <f t="shared" si="54"/>
        <v>WATERPOLO</v>
      </c>
    </row>
    <row r="673" spans="1:15" x14ac:dyDescent="0.25">
      <c r="A673" s="72" t="s">
        <v>3</v>
      </c>
      <c r="B673" s="13">
        <v>1954</v>
      </c>
      <c r="C673" s="72" t="s">
        <v>59</v>
      </c>
      <c r="D673" s="91">
        <f>'Compiled Medals (ConsolidatedG)'!D672</f>
        <v>0</v>
      </c>
      <c r="E673" s="91">
        <f>'Compiled Medals (ConsolidatedG)'!E672</f>
        <v>0</v>
      </c>
      <c r="F673" s="91">
        <f>'Compiled Medals (ConsolidatedG)'!F672</f>
        <v>2</v>
      </c>
      <c r="G673" s="92">
        <v>0</v>
      </c>
      <c r="H673" s="92">
        <v>0</v>
      </c>
      <c r="I673" s="92">
        <v>2</v>
      </c>
      <c r="J673" s="93">
        <f t="shared" si="50"/>
        <v>0</v>
      </c>
      <c r="K673" s="93">
        <f t="shared" si="51"/>
        <v>0</v>
      </c>
      <c r="L673" s="93">
        <f t="shared" si="52"/>
        <v>0</v>
      </c>
      <c r="M673" s="13" t="str">
        <f t="shared" si="53"/>
        <v>✓</v>
      </c>
      <c r="N673" s="14"/>
      <c r="O673" s="90" t="str">
        <f t="shared" si="54"/>
        <v>WEIGHTLIFTING</v>
      </c>
    </row>
    <row r="674" spans="1:15" x14ac:dyDescent="0.25">
      <c r="A674" s="72" t="s">
        <v>3</v>
      </c>
      <c r="B674" s="13">
        <v>1958</v>
      </c>
      <c r="C674" s="72" t="s">
        <v>74</v>
      </c>
      <c r="D674" s="91">
        <f>'Compiled Medals (ConsolidatedG)'!D673</f>
        <v>0</v>
      </c>
      <c r="E674" s="91">
        <f>'Compiled Medals (ConsolidatedG)'!E673</f>
        <v>0</v>
      </c>
      <c r="F674" s="91">
        <f>'Compiled Medals (ConsolidatedG)'!F673</f>
        <v>2</v>
      </c>
      <c r="G674" s="92">
        <v>0</v>
      </c>
      <c r="H674" s="92">
        <v>0</v>
      </c>
      <c r="I674" s="92">
        <v>2</v>
      </c>
      <c r="J674" s="93">
        <f t="shared" si="50"/>
        <v>0</v>
      </c>
      <c r="K674" s="93">
        <f t="shared" si="51"/>
        <v>0</v>
      </c>
      <c r="L674" s="93">
        <f t="shared" si="52"/>
        <v>0</v>
      </c>
      <c r="M674" s="13" t="str">
        <f t="shared" si="53"/>
        <v>✓</v>
      </c>
      <c r="N674" s="14"/>
      <c r="O674" s="90" t="str">
        <f t="shared" si="54"/>
        <v>BOXING</v>
      </c>
    </row>
    <row r="675" spans="1:15" x14ac:dyDescent="0.25">
      <c r="A675" s="72" t="s">
        <v>3</v>
      </c>
      <c r="B675" s="13">
        <v>1958</v>
      </c>
      <c r="C675" s="72" t="s">
        <v>35</v>
      </c>
      <c r="D675" s="91">
        <f>'Compiled Medals (ConsolidatedG)'!D674</f>
        <v>0</v>
      </c>
      <c r="E675" s="91">
        <f>'Compiled Medals (ConsolidatedG)'!E674</f>
        <v>1</v>
      </c>
      <c r="F675" s="91">
        <f>'Compiled Medals (ConsolidatedG)'!F674</f>
        <v>0</v>
      </c>
      <c r="G675" s="92">
        <v>0</v>
      </c>
      <c r="H675" s="92">
        <v>1</v>
      </c>
      <c r="I675" s="92">
        <v>0</v>
      </c>
      <c r="J675" s="93">
        <f t="shared" si="50"/>
        <v>0</v>
      </c>
      <c r="K675" s="93">
        <f t="shared" si="51"/>
        <v>0</v>
      </c>
      <c r="L675" s="93">
        <f t="shared" si="52"/>
        <v>0</v>
      </c>
      <c r="M675" s="13" t="str">
        <f t="shared" si="53"/>
        <v>✓</v>
      </c>
      <c r="N675" s="14"/>
      <c r="O675" s="90" t="str">
        <f t="shared" si="54"/>
        <v>WATERPOLO</v>
      </c>
    </row>
    <row r="676" spans="1:15" x14ac:dyDescent="0.25">
      <c r="A676" s="72" t="s">
        <v>3</v>
      </c>
      <c r="B676" s="13">
        <v>1958</v>
      </c>
      <c r="C676" s="72" t="s">
        <v>59</v>
      </c>
      <c r="D676" s="91">
        <f>'Compiled Medals (ConsolidatedG)'!D675</f>
        <v>1</v>
      </c>
      <c r="E676" s="91">
        <f>'Compiled Medals (ConsolidatedG)'!E675</f>
        <v>0</v>
      </c>
      <c r="F676" s="91">
        <f>'Compiled Medals (ConsolidatedG)'!F675</f>
        <v>0</v>
      </c>
      <c r="G676" s="92">
        <v>1</v>
      </c>
      <c r="H676" s="92">
        <v>0</v>
      </c>
      <c r="I676" s="92">
        <v>0</v>
      </c>
      <c r="J676" s="93">
        <f t="shared" si="50"/>
        <v>0</v>
      </c>
      <c r="K676" s="93">
        <f t="shared" si="51"/>
        <v>0</v>
      </c>
      <c r="L676" s="93">
        <f t="shared" si="52"/>
        <v>0</v>
      </c>
      <c r="M676" s="13" t="str">
        <f t="shared" si="53"/>
        <v>✓</v>
      </c>
      <c r="N676" s="14"/>
      <c r="O676" s="90" t="str">
        <f t="shared" si="54"/>
        <v>WEIGHTLIFTING</v>
      </c>
    </row>
    <row r="677" spans="1:15" x14ac:dyDescent="0.25">
      <c r="A677" s="72" t="s">
        <v>3</v>
      </c>
      <c r="B677" s="13">
        <v>1962</v>
      </c>
      <c r="C677" s="72" t="s">
        <v>92</v>
      </c>
      <c r="D677" s="91">
        <f>'Compiled Medals (ConsolidatedG)'!D676</f>
        <v>1</v>
      </c>
      <c r="E677" s="91">
        <f>'Compiled Medals (ConsolidatedG)'!E676</f>
        <v>0</v>
      </c>
      <c r="F677" s="91">
        <f>'Compiled Medals (ConsolidatedG)'!F676</f>
        <v>0</v>
      </c>
      <c r="G677" s="92">
        <v>1</v>
      </c>
      <c r="H677" s="92">
        <v>0</v>
      </c>
      <c r="I677" s="92">
        <v>0</v>
      </c>
      <c r="J677" s="93">
        <f t="shared" si="50"/>
        <v>0</v>
      </c>
      <c r="K677" s="93">
        <f t="shared" si="51"/>
        <v>0</v>
      </c>
      <c r="L677" s="93">
        <f t="shared" si="52"/>
        <v>0</v>
      </c>
      <c r="M677" s="13" t="str">
        <f t="shared" si="53"/>
        <v>✓</v>
      </c>
      <c r="N677" s="14"/>
      <c r="O677" s="90" t="str">
        <f t="shared" si="54"/>
        <v>SHOOTING</v>
      </c>
    </row>
    <row r="678" spans="1:15" x14ac:dyDescent="0.25">
      <c r="A678" s="72" t="s">
        <v>3</v>
      </c>
      <c r="B678" s="13">
        <v>1962</v>
      </c>
      <c r="C678" s="72" t="s">
        <v>97</v>
      </c>
      <c r="D678" s="91">
        <f>'Compiled Medals (ConsolidatedG)'!D677</f>
        <v>0</v>
      </c>
      <c r="E678" s="91">
        <f>'Compiled Medals (ConsolidatedG)'!E677</f>
        <v>0</v>
      </c>
      <c r="F678" s="91">
        <f>'Compiled Medals (ConsolidatedG)'!F677</f>
        <v>1</v>
      </c>
      <c r="G678" s="92">
        <v>0</v>
      </c>
      <c r="H678" s="92">
        <v>0</v>
      </c>
      <c r="I678" s="92">
        <v>1</v>
      </c>
      <c r="J678" s="93">
        <f t="shared" si="50"/>
        <v>0</v>
      </c>
      <c r="K678" s="93">
        <f t="shared" si="51"/>
        <v>0</v>
      </c>
      <c r="L678" s="93">
        <f t="shared" si="52"/>
        <v>0</v>
      </c>
      <c r="M678" s="13" t="str">
        <f t="shared" si="53"/>
        <v>✓</v>
      </c>
      <c r="N678" s="14"/>
      <c r="O678" s="90" t="str">
        <f t="shared" si="54"/>
        <v>TABLETENNIS</v>
      </c>
    </row>
    <row r="679" spans="1:15" x14ac:dyDescent="0.25">
      <c r="A679" s="72" t="s">
        <v>3</v>
      </c>
      <c r="B679" s="13">
        <v>1962</v>
      </c>
      <c r="C679" s="72" t="s">
        <v>35</v>
      </c>
      <c r="D679" s="91">
        <f>'Compiled Medals (ConsolidatedG)'!D678</f>
        <v>0</v>
      </c>
      <c r="E679" s="91">
        <f>'Compiled Medals (ConsolidatedG)'!E678</f>
        <v>0</v>
      </c>
      <c r="F679" s="91">
        <f>'Compiled Medals (ConsolidatedG)'!F678</f>
        <v>1</v>
      </c>
      <c r="G679" s="92">
        <v>0</v>
      </c>
      <c r="H679" s="92">
        <v>0</v>
      </c>
      <c r="I679" s="92">
        <v>1</v>
      </c>
      <c r="J679" s="93">
        <f t="shared" si="50"/>
        <v>0</v>
      </c>
      <c r="K679" s="93">
        <f t="shared" si="51"/>
        <v>0</v>
      </c>
      <c r="L679" s="93">
        <f t="shared" si="52"/>
        <v>0</v>
      </c>
      <c r="M679" s="13" t="str">
        <f t="shared" si="53"/>
        <v>✓</v>
      </c>
      <c r="N679" s="14"/>
      <c r="O679" s="90" t="str">
        <f t="shared" si="54"/>
        <v>WATERPOLO</v>
      </c>
    </row>
    <row r="680" spans="1:15" x14ac:dyDescent="0.25">
      <c r="A680" s="72" t="s">
        <v>3</v>
      </c>
      <c r="B680" s="13">
        <v>1966</v>
      </c>
      <c r="C680" s="72" t="s">
        <v>47</v>
      </c>
      <c r="D680" s="91">
        <f>'Compiled Medals (ConsolidatedG)'!D679</f>
        <v>0</v>
      </c>
      <c r="E680" s="91">
        <f>'Compiled Medals (ConsolidatedG)'!E679</f>
        <v>1</v>
      </c>
      <c r="F680" s="91">
        <f>'Compiled Medals (ConsolidatedG)'!F679</f>
        <v>2</v>
      </c>
      <c r="G680" s="92">
        <v>0</v>
      </c>
      <c r="H680" s="92">
        <v>1</v>
      </c>
      <c r="I680" s="92">
        <v>2</v>
      </c>
      <c r="J680" s="93">
        <f t="shared" si="50"/>
        <v>0</v>
      </c>
      <c r="K680" s="93">
        <f t="shared" si="51"/>
        <v>0</v>
      </c>
      <c r="L680" s="93">
        <f t="shared" si="52"/>
        <v>0</v>
      </c>
      <c r="M680" s="13" t="str">
        <f t="shared" si="53"/>
        <v>✓</v>
      </c>
      <c r="N680" s="14"/>
      <c r="O680" s="90" t="str">
        <f t="shared" si="54"/>
        <v>ATHLETICS</v>
      </c>
    </row>
    <row r="681" spans="1:15" x14ac:dyDescent="0.25">
      <c r="A681" s="72" t="s">
        <v>3</v>
      </c>
      <c r="B681" s="13">
        <v>1966</v>
      </c>
      <c r="C681" s="72" t="s">
        <v>25</v>
      </c>
      <c r="D681" s="91">
        <f>'Compiled Medals (ConsolidatedG)'!D680</f>
        <v>0</v>
      </c>
      <c r="E681" s="91">
        <f>'Compiled Medals (ConsolidatedG)'!E680</f>
        <v>2</v>
      </c>
      <c r="F681" s="91">
        <f>'Compiled Medals (ConsolidatedG)'!F680</f>
        <v>5</v>
      </c>
      <c r="G681" s="92">
        <v>0</v>
      </c>
      <c r="H681" s="92">
        <v>2</v>
      </c>
      <c r="I681" s="92">
        <v>5</v>
      </c>
      <c r="J681" s="93">
        <f t="shared" si="50"/>
        <v>0</v>
      </c>
      <c r="K681" s="93">
        <f t="shared" si="51"/>
        <v>0</v>
      </c>
      <c r="L681" s="93">
        <f t="shared" si="52"/>
        <v>0</v>
      </c>
      <c r="M681" s="13" t="str">
        <f t="shared" si="53"/>
        <v>✓</v>
      </c>
      <c r="N681" s="14"/>
      <c r="O681" s="90" t="str">
        <f t="shared" si="54"/>
        <v>SWIMMING</v>
      </c>
    </row>
    <row r="682" spans="1:15" x14ac:dyDescent="0.25">
      <c r="A682" s="72" t="s">
        <v>3</v>
      </c>
      <c r="B682" s="13">
        <v>1966</v>
      </c>
      <c r="C682" s="72" t="s">
        <v>35</v>
      </c>
      <c r="D682" s="91">
        <f>'Compiled Medals (ConsolidatedG)'!D681</f>
        <v>0</v>
      </c>
      <c r="E682" s="91">
        <f>'Compiled Medals (ConsolidatedG)'!E681</f>
        <v>1</v>
      </c>
      <c r="F682" s="91">
        <f>'Compiled Medals (ConsolidatedG)'!F681</f>
        <v>0</v>
      </c>
      <c r="G682" s="92">
        <v>0</v>
      </c>
      <c r="H682" s="92">
        <v>1</v>
      </c>
      <c r="I682" s="92">
        <v>0</v>
      </c>
      <c r="J682" s="93">
        <f t="shared" si="50"/>
        <v>0</v>
      </c>
      <c r="K682" s="93">
        <f t="shared" si="51"/>
        <v>0</v>
      </c>
      <c r="L682" s="93">
        <f t="shared" si="52"/>
        <v>0</v>
      </c>
      <c r="M682" s="13" t="str">
        <f t="shared" si="53"/>
        <v>✓</v>
      </c>
      <c r="N682" s="14"/>
      <c r="O682" s="90" t="str">
        <f t="shared" si="54"/>
        <v>WATERPOLO</v>
      </c>
    </row>
    <row r="683" spans="1:15" x14ac:dyDescent="0.25">
      <c r="A683" s="72" t="s">
        <v>3</v>
      </c>
      <c r="B683" s="13">
        <v>1966</v>
      </c>
      <c r="C683" s="72" t="s">
        <v>59</v>
      </c>
      <c r="D683" s="91">
        <f>'Compiled Medals (ConsolidatedG)'!D682</f>
        <v>0</v>
      </c>
      <c r="E683" s="91">
        <f>'Compiled Medals (ConsolidatedG)'!E682</f>
        <v>1</v>
      </c>
      <c r="F683" s="91">
        <f>'Compiled Medals (ConsolidatedG)'!F682</f>
        <v>0</v>
      </c>
      <c r="G683" s="92">
        <v>0</v>
      </c>
      <c r="H683" s="92">
        <v>1</v>
      </c>
      <c r="I683" s="92">
        <v>0</v>
      </c>
      <c r="J683" s="93">
        <f t="shared" si="50"/>
        <v>0</v>
      </c>
      <c r="K683" s="93">
        <f t="shared" si="51"/>
        <v>0</v>
      </c>
      <c r="L683" s="93">
        <f t="shared" si="52"/>
        <v>0</v>
      </c>
      <c r="M683" s="13" t="str">
        <f t="shared" si="53"/>
        <v>✓</v>
      </c>
      <c r="N683" s="14"/>
      <c r="O683" s="90" t="str">
        <f t="shared" si="54"/>
        <v>WEIGHTLIFTING</v>
      </c>
    </row>
    <row r="684" spans="1:15" x14ac:dyDescent="0.25">
      <c r="A684" s="72" t="s">
        <v>3</v>
      </c>
      <c r="B684" s="13">
        <v>1970</v>
      </c>
      <c r="C684" s="72" t="s">
        <v>47</v>
      </c>
      <c r="D684" s="91">
        <f>'Compiled Medals (ConsolidatedG)'!D683</f>
        <v>0</v>
      </c>
      <c r="E684" s="91">
        <f>'Compiled Medals (ConsolidatedG)'!E683</f>
        <v>1</v>
      </c>
      <c r="F684" s="91">
        <f>'Compiled Medals (ConsolidatedG)'!F683</f>
        <v>2</v>
      </c>
      <c r="G684" s="92">
        <v>0</v>
      </c>
      <c r="H684" s="92">
        <v>1</v>
      </c>
      <c r="I684" s="92">
        <v>2</v>
      </c>
      <c r="J684" s="93">
        <f t="shared" si="50"/>
        <v>0</v>
      </c>
      <c r="K684" s="93">
        <f t="shared" si="51"/>
        <v>0</v>
      </c>
      <c r="L684" s="93">
        <f t="shared" si="52"/>
        <v>0</v>
      </c>
      <c r="M684" s="13" t="str">
        <f t="shared" si="53"/>
        <v>✓</v>
      </c>
      <c r="N684" s="14"/>
      <c r="O684" s="90" t="str">
        <f t="shared" si="54"/>
        <v>ATHLETICS</v>
      </c>
    </row>
    <row r="685" spans="1:15" x14ac:dyDescent="0.25">
      <c r="A685" s="72" t="s">
        <v>3</v>
      </c>
      <c r="B685" s="13">
        <v>1970</v>
      </c>
      <c r="C685" s="72" t="s">
        <v>130</v>
      </c>
      <c r="D685" s="91">
        <f>'Compiled Medals (ConsolidatedG)'!D684</f>
        <v>0</v>
      </c>
      <c r="E685" s="91">
        <f>'Compiled Medals (ConsolidatedG)'!E684</f>
        <v>2</v>
      </c>
      <c r="F685" s="91">
        <f>'Compiled Medals (ConsolidatedG)'!F684</f>
        <v>0</v>
      </c>
      <c r="G685" s="92">
        <v>0</v>
      </c>
      <c r="H685" s="92">
        <v>2</v>
      </c>
      <c r="I685" s="92">
        <v>0</v>
      </c>
      <c r="J685" s="93">
        <f t="shared" si="50"/>
        <v>0</v>
      </c>
      <c r="K685" s="93">
        <f t="shared" si="51"/>
        <v>0</v>
      </c>
      <c r="L685" s="93">
        <f t="shared" si="52"/>
        <v>0</v>
      </c>
      <c r="M685" s="13" t="str">
        <f t="shared" si="53"/>
        <v>✓</v>
      </c>
      <c r="N685" s="14"/>
      <c r="O685" s="90" t="str">
        <f t="shared" si="54"/>
        <v>SAILING</v>
      </c>
    </row>
    <row r="686" spans="1:15" x14ac:dyDescent="0.25">
      <c r="A686" s="72" t="s">
        <v>3</v>
      </c>
      <c r="B686" s="13">
        <v>1970</v>
      </c>
      <c r="C686" s="72" t="s">
        <v>25</v>
      </c>
      <c r="D686" s="91">
        <f>'Compiled Medals (ConsolidatedG)'!D685</f>
        <v>0</v>
      </c>
      <c r="E686" s="91">
        <f>'Compiled Medals (ConsolidatedG)'!E685</f>
        <v>3</v>
      </c>
      <c r="F686" s="91">
        <f>'Compiled Medals (ConsolidatedG)'!F685</f>
        <v>7</v>
      </c>
      <c r="G686" s="92">
        <v>0</v>
      </c>
      <c r="H686" s="92">
        <v>3</v>
      </c>
      <c r="I686" s="92">
        <v>7</v>
      </c>
      <c r="J686" s="93">
        <f t="shared" si="50"/>
        <v>0</v>
      </c>
      <c r="K686" s="93">
        <f t="shared" si="51"/>
        <v>0</v>
      </c>
      <c r="L686" s="93">
        <f t="shared" si="52"/>
        <v>0</v>
      </c>
      <c r="M686" s="13" t="str">
        <f t="shared" si="53"/>
        <v>✓</v>
      </c>
      <c r="N686" s="14"/>
      <c r="O686" s="90" t="str">
        <f t="shared" si="54"/>
        <v>SWIMMING</v>
      </c>
    </row>
    <row r="687" spans="1:15" x14ac:dyDescent="0.25">
      <c r="A687" s="72" t="s">
        <v>3</v>
      </c>
      <c r="B687" s="13">
        <v>1974</v>
      </c>
      <c r="C687" s="72" t="s">
        <v>47</v>
      </c>
      <c r="D687" s="91">
        <f>'Compiled Medals (ConsolidatedG)'!D686</f>
        <v>1</v>
      </c>
      <c r="E687" s="91">
        <f>'Compiled Medals (ConsolidatedG)'!E686</f>
        <v>1</v>
      </c>
      <c r="F687" s="91">
        <f>'Compiled Medals (ConsolidatedG)'!F686</f>
        <v>2</v>
      </c>
      <c r="G687" s="92">
        <v>1</v>
      </c>
      <c r="H687" s="92">
        <v>1</v>
      </c>
      <c r="I687" s="92">
        <v>2</v>
      </c>
      <c r="J687" s="93">
        <f t="shared" si="50"/>
        <v>0</v>
      </c>
      <c r="K687" s="93">
        <f t="shared" si="51"/>
        <v>0</v>
      </c>
      <c r="L687" s="93">
        <f t="shared" si="52"/>
        <v>0</v>
      </c>
      <c r="M687" s="13" t="str">
        <f t="shared" si="53"/>
        <v>✓</v>
      </c>
      <c r="N687" s="14"/>
      <c r="O687" s="90" t="str">
        <f t="shared" si="54"/>
        <v>ATHLETICS</v>
      </c>
    </row>
    <row r="688" spans="1:15" x14ac:dyDescent="0.25">
      <c r="A688" s="72" t="s">
        <v>3</v>
      </c>
      <c r="B688" s="13">
        <v>1974</v>
      </c>
      <c r="C688" s="72" t="s">
        <v>25</v>
      </c>
      <c r="D688" s="91">
        <f>'Compiled Medals (ConsolidatedG)'!D687</f>
        <v>0</v>
      </c>
      <c r="E688" s="91">
        <f>'Compiled Medals (ConsolidatedG)'!E687</f>
        <v>2</v>
      </c>
      <c r="F688" s="91">
        <f>'Compiled Medals (ConsolidatedG)'!F687</f>
        <v>5</v>
      </c>
      <c r="G688" s="92">
        <v>0</v>
      </c>
      <c r="H688" s="92">
        <v>2</v>
      </c>
      <c r="I688" s="92">
        <v>5</v>
      </c>
      <c r="J688" s="93">
        <f t="shared" si="50"/>
        <v>0</v>
      </c>
      <c r="K688" s="93">
        <f t="shared" si="51"/>
        <v>0</v>
      </c>
      <c r="L688" s="93">
        <f t="shared" si="52"/>
        <v>0</v>
      </c>
      <c r="M688" s="13" t="str">
        <f t="shared" si="53"/>
        <v>✓</v>
      </c>
      <c r="N688" s="14"/>
      <c r="O688" s="90" t="str">
        <f t="shared" si="54"/>
        <v>SWIMMING</v>
      </c>
    </row>
    <row r="689" spans="1:15" x14ac:dyDescent="0.25">
      <c r="A689" s="72" t="s">
        <v>3</v>
      </c>
      <c r="B689" s="13">
        <v>1978</v>
      </c>
      <c r="C689" s="72" t="s">
        <v>150</v>
      </c>
      <c r="D689" s="91">
        <f>'Compiled Medals (ConsolidatedG)'!D688</f>
        <v>0</v>
      </c>
      <c r="E689" s="91">
        <f>'Compiled Medals (ConsolidatedG)'!E688</f>
        <v>0</v>
      </c>
      <c r="F689" s="91">
        <f>'Compiled Medals (ConsolidatedG)'!F688</f>
        <v>1</v>
      </c>
      <c r="G689" s="92">
        <v>0</v>
      </c>
      <c r="H689" s="92">
        <v>0</v>
      </c>
      <c r="I689" s="92">
        <v>1</v>
      </c>
      <c r="J689" s="93">
        <f t="shared" si="50"/>
        <v>0</v>
      </c>
      <c r="K689" s="93">
        <f t="shared" si="51"/>
        <v>0</v>
      </c>
      <c r="L689" s="93">
        <f t="shared" si="52"/>
        <v>0</v>
      </c>
      <c r="M689" s="13" t="str">
        <f t="shared" si="53"/>
        <v>✓</v>
      </c>
      <c r="N689" s="14"/>
      <c r="O689" s="90" t="str">
        <f t="shared" si="54"/>
        <v>BOWLING</v>
      </c>
    </row>
    <row r="690" spans="1:15" x14ac:dyDescent="0.25">
      <c r="A690" s="72" t="s">
        <v>3</v>
      </c>
      <c r="B690" s="13">
        <v>1978</v>
      </c>
      <c r="C690" s="72" t="s">
        <v>130</v>
      </c>
      <c r="D690" s="91">
        <f>'Compiled Medals (ConsolidatedG)'!D689</f>
        <v>0</v>
      </c>
      <c r="E690" s="91">
        <f>'Compiled Medals (ConsolidatedG)'!E689</f>
        <v>0</v>
      </c>
      <c r="F690" s="91">
        <f>'Compiled Medals (ConsolidatedG)'!F689</f>
        <v>2</v>
      </c>
      <c r="G690" s="92">
        <v>0</v>
      </c>
      <c r="H690" s="92">
        <v>0</v>
      </c>
      <c r="I690" s="92">
        <v>2</v>
      </c>
      <c r="J690" s="93">
        <f t="shared" si="50"/>
        <v>0</v>
      </c>
      <c r="K690" s="93">
        <f t="shared" si="51"/>
        <v>0</v>
      </c>
      <c r="L690" s="93">
        <f t="shared" si="52"/>
        <v>0</v>
      </c>
      <c r="M690" s="13" t="str">
        <f t="shared" si="53"/>
        <v>✓</v>
      </c>
      <c r="N690" s="14"/>
      <c r="O690" s="90" t="str">
        <f t="shared" si="54"/>
        <v>SAILING</v>
      </c>
    </row>
    <row r="691" spans="1:15" x14ac:dyDescent="0.25">
      <c r="A691" s="72" t="s">
        <v>3</v>
      </c>
      <c r="B691" s="13">
        <v>1978</v>
      </c>
      <c r="C691" s="72" t="s">
        <v>25</v>
      </c>
      <c r="D691" s="91">
        <f>'Compiled Medals (ConsolidatedG)'!D690</f>
        <v>2</v>
      </c>
      <c r="E691" s="91">
        <f>'Compiled Medals (ConsolidatedG)'!E690</f>
        <v>1</v>
      </c>
      <c r="F691" s="91">
        <f>'Compiled Medals (ConsolidatedG)'!F690</f>
        <v>0</v>
      </c>
      <c r="G691" s="92">
        <v>2</v>
      </c>
      <c r="H691" s="92">
        <v>1</v>
      </c>
      <c r="I691" s="92">
        <v>0</v>
      </c>
      <c r="J691" s="93">
        <f t="shared" si="50"/>
        <v>0</v>
      </c>
      <c r="K691" s="93">
        <f t="shared" si="51"/>
        <v>0</v>
      </c>
      <c r="L691" s="93">
        <f t="shared" si="52"/>
        <v>0</v>
      </c>
      <c r="M691" s="13" t="str">
        <f t="shared" si="53"/>
        <v>✓</v>
      </c>
      <c r="N691" s="14"/>
      <c r="O691" s="90" t="str">
        <f t="shared" si="54"/>
        <v>SWIMMING</v>
      </c>
    </row>
    <row r="692" spans="1:15" x14ac:dyDescent="0.25">
      <c r="A692" s="72" t="s">
        <v>3</v>
      </c>
      <c r="B692" s="13">
        <v>1978</v>
      </c>
      <c r="C692" s="72" t="s">
        <v>35</v>
      </c>
      <c r="D692" s="91">
        <f>'Compiled Medals (ConsolidatedG)'!D691</f>
        <v>0</v>
      </c>
      <c r="E692" s="91">
        <f>'Compiled Medals (ConsolidatedG)'!E691</f>
        <v>0</v>
      </c>
      <c r="F692" s="91">
        <f>'Compiled Medals (ConsolidatedG)'!F691</f>
        <v>1</v>
      </c>
      <c r="G692" s="92">
        <v>0</v>
      </c>
      <c r="H692" s="92">
        <v>0</v>
      </c>
      <c r="I692" s="92">
        <v>1</v>
      </c>
      <c r="J692" s="93">
        <f t="shared" si="50"/>
        <v>0</v>
      </c>
      <c r="K692" s="93">
        <f t="shared" si="51"/>
        <v>0</v>
      </c>
      <c r="L692" s="93">
        <f t="shared" si="52"/>
        <v>0</v>
      </c>
      <c r="M692" s="13" t="str">
        <f t="shared" si="53"/>
        <v>✓</v>
      </c>
      <c r="N692" s="14"/>
      <c r="O692" s="90" t="str">
        <f t="shared" si="54"/>
        <v>WATERPOLO</v>
      </c>
    </row>
    <row r="693" spans="1:15" x14ac:dyDescent="0.25">
      <c r="A693" s="72" t="s">
        <v>3</v>
      </c>
      <c r="B693" s="13">
        <v>1982</v>
      </c>
      <c r="C693" s="72" t="s">
        <v>25</v>
      </c>
      <c r="D693" s="91">
        <f>'Compiled Medals (ConsolidatedG)'!D692</f>
        <v>1</v>
      </c>
      <c r="E693" s="91">
        <f>'Compiled Medals (ConsolidatedG)'!E692</f>
        <v>0</v>
      </c>
      <c r="F693" s="91">
        <f>'Compiled Medals (ConsolidatedG)'!F692</f>
        <v>2</v>
      </c>
      <c r="G693" s="92">
        <v>1</v>
      </c>
      <c r="H693" s="92">
        <v>0</v>
      </c>
      <c r="I693" s="92">
        <v>2</v>
      </c>
      <c r="J693" s="93">
        <f t="shared" si="50"/>
        <v>0</v>
      </c>
      <c r="K693" s="93">
        <f t="shared" si="51"/>
        <v>0</v>
      </c>
      <c r="L693" s="93">
        <f t="shared" si="52"/>
        <v>0</v>
      </c>
      <c r="M693" s="13" t="str">
        <f t="shared" si="53"/>
        <v>✓</v>
      </c>
      <c r="N693" s="14"/>
      <c r="O693" s="90" t="str">
        <f t="shared" si="54"/>
        <v>SWIMMING</v>
      </c>
    </row>
    <row r="694" spans="1:15" x14ac:dyDescent="0.25">
      <c r="A694" s="72" t="s">
        <v>3</v>
      </c>
      <c r="B694" s="13">
        <v>1986</v>
      </c>
      <c r="C694" s="72" t="s">
        <v>150</v>
      </c>
      <c r="D694" s="91">
        <f>'Compiled Medals (ConsolidatedG)'!D693</f>
        <v>0</v>
      </c>
      <c r="E694" s="91">
        <f>'Compiled Medals (ConsolidatedG)'!E693</f>
        <v>1</v>
      </c>
      <c r="F694" s="91">
        <f>'Compiled Medals (ConsolidatedG)'!F693</f>
        <v>0</v>
      </c>
      <c r="G694" s="92">
        <v>0</v>
      </c>
      <c r="H694" s="92">
        <v>1</v>
      </c>
      <c r="I694" s="92">
        <v>0</v>
      </c>
      <c r="J694" s="93">
        <f t="shared" si="50"/>
        <v>0</v>
      </c>
      <c r="K694" s="93">
        <f t="shared" si="51"/>
        <v>0</v>
      </c>
      <c r="L694" s="93">
        <f t="shared" si="52"/>
        <v>0</v>
      </c>
      <c r="M694" s="13" t="str">
        <f t="shared" si="53"/>
        <v>✓</v>
      </c>
      <c r="N694" s="14"/>
      <c r="O694" s="90" t="str">
        <f t="shared" si="54"/>
        <v>BOWLING</v>
      </c>
    </row>
    <row r="695" spans="1:15" x14ac:dyDescent="0.25">
      <c r="A695" s="72" t="s">
        <v>3</v>
      </c>
      <c r="B695" s="13">
        <v>1986</v>
      </c>
      <c r="C695" s="72" t="s">
        <v>25</v>
      </c>
      <c r="D695" s="91">
        <f>'Compiled Medals (ConsolidatedG)'!D694</f>
        <v>0</v>
      </c>
      <c r="E695" s="91">
        <f>'Compiled Medals (ConsolidatedG)'!E694</f>
        <v>0</v>
      </c>
      <c r="F695" s="91">
        <f>'Compiled Medals (ConsolidatedG)'!F694</f>
        <v>3</v>
      </c>
      <c r="G695" s="92">
        <v>0</v>
      </c>
      <c r="H695" s="92">
        <v>0</v>
      </c>
      <c r="I695" s="92">
        <v>3</v>
      </c>
      <c r="J695" s="93">
        <f t="shared" si="50"/>
        <v>0</v>
      </c>
      <c r="K695" s="93">
        <f t="shared" si="51"/>
        <v>0</v>
      </c>
      <c r="L695" s="93">
        <f t="shared" si="52"/>
        <v>0</v>
      </c>
      <c r="M695" s="13" t="str">
        <f t="shared" si="53"/>
        <v>✓</v>
      </c>
      <c r="N695" s="14"/>
      <c r="O695" s="90" t="str">
        <f t="shared" si="54"/>
        <v>SWIMMING</v>
      </c>
    </row>
    <row r="696" spans="1:15" x14ac:dyDescent="0.25">
      <c r="A696" s="72" t="s">
        <v>3</v>
      </c>
      <c r="B696" s="13">
        <v>1986</v>
      </c>
      <c r="C696" s="72" t="s">
        <v>35</v>
      </c>
      <c r="D696" s="91">
        <f>'Compiled Medals (ConsolidatedG)'!D695</f>
        <v>0</v>
      </c>
      <c r="E696" s="91">
        <f>'Compiled Medals (ConsolidatedG)'!E695</f>
        <v>0</v>
      </c>
      <c r="F696" s="91">
        <f>'Compiled Medals (ConsolidatedG)'!F695</f>
        <v>1</v>
      </c>
      <c r="G696" s="92">
        <v>0</v>
      </c>
      <c r="H696" s="92">
        <v>0</v>
      </c>
      <c r="I696" s="92">
        <v>1</v>
      </c>
      <c r="J696" s="93">
        <f t="shared" si="50"/>
        <v>0</v>
      </c>
      <c r="K696" s="93">
        <f t="shared" si="51"/>
        <v>0</v>
      </c>
      <c r="L696" s="93">
        <f t="shared" si="52"/>
        <v>0</v>
      </c>
      <c r="M696" s="13" t="str">
        <f t="shared" si="53"/>
        <v>✓</v>
      </c>
      <c r="N696" s="14"/>
      <c r="O696" s="90" t="str">
        <f t="shared" si="54"/>
        <v>WATERPOLO</v>
      </c>
    </row>
    <row r="697" spans="1:15" x14ac:dyDescent="0.25">
      <c r="A697" s="72" t="s">
        <v>3</v>
      </c>
      <c r="B697" s="13">
        <v>1990</v>
      </c>
      <c r="C697" s="72" t="s">
        <v>171</v>
      </c>
      <c r="D697" s="91">
        <f>'Compiled Medals (ConsolidatedG)'!D696</f>
        <v>0</v>
      </c>
      <c r="E697" s="91">
        <f>'Compiled Medals (ConsolidatedG)'!E696</f>
        <v>0</v>
      </c>
      <c r="F697" s="91">
        <f>'Compiled Medals (ConsolidatedG)'!F696</f>
        <v>2</v>
      </c>
      <c r="G697" s="92">
        <v>0</v>
      </c>
      <c r="H697" s="92">
        <v>0</v>
      </c>
      <c r="I697" s="92">
        <v>2</v>
      </c>
      <c r="J697" s="93">
        <f t="shared" si="50"/>
        <v>0</v>
      </c>
      <c r="K697" s="93">
        <f t="shared" si="51"/>
        <v>0</v>
      </c>
      <c r="L697" s="93">
        <f t="shared" si="52"/>
        <v>0</v>
      </c>
      <c r="M697" s="13" t="str">
        <f t="shared" si="53"/>
        <v>✓</v>
      </c>
      <c r="N697" s="14"/>
      <c r="O697" s="90" t="str">
        <f t="shared" si="54"/>
        <v>SEPAKTAKRAW</v>
      </c>
    </row>
    <row r="698" spans="1:15" x14ac:dyDescent="0.25">
      <c r="A698" s="72" t="s">
        <v>3</v>
      </c>
      <c r="B698" s="13">
        <v>1990</v>
      </c>
      <c r="C698" s="72" t="s">
        <v>92</v>
      </c>
      <c r="D698" s="91">
        <f>'Compiled Medals (ConsolidatedG)'!D697</f>
        <v>0</v>
      </c>
      <c r="E698" s="91">
        <f>'Compiled Medals (ConsolidatedG)'!E697</f>
        <v>0</v>
      </c>
      <c r="F698" s="91">
        <f>'Compiled Medals (ConsolidatedG)'!F697</f>
        <v>1</v>
      </c>
      <c r="G698" s="92">
        <v>0</v>
      </c>
      <c r="H698" s="92">
        <v>0</v>
      </c>
      <c r="I698" s="92">
        <v>1</v>
      </c>
      <c r="J698" s="93">
        <f t="shared" si="50"/>
        <v>0</v>
      </c>
      <c r="K698" s="93">
        <f t="shared" si="51"/>
        <v>0</v>
      </c>
      <c r="L698" s="93">
        <f t="shared" si="52"/>
        <v>0</v>
      </c>
      <c r="M698" s="13" t="str">
        <f t="shared" si="53"/>
        <v>✓</v>
      </c>
      <c r="N698" s="14"/>
      <c r="O698" s="90" t="str">
        <f t="shared" si="54"/>
        <v>SHOOTING</v>
      </c>
    </row>
    <row r="699" spans="1:15" x14ac:dyDescent="0.25">
      <c r="A699" s="72" t="s">
        <v>3</v>
      </c>
      <c r="B699" s="13">
        <v>1990</v>
      </c>
      <c r="C699" s="72" t="s">
        <v>25</v>
      </c>
      <c r="D699" s="91">
        <f>'Compiled Medals (ConsolidatedG)'!D698</f>
        <v>0</v>
      </c>
      <c r="E699" s="91">
        <f>'Compiled Medals (ConsolidatedG)'!E698</f>
        <v>1</v>
      </c>
      <c r="F699" s="91">
        <f>'Compiled Medals (ConsolidatedG)'!F698</f>
        <v>1</v>
      </c>
      <c r="G699" s="92">
        <v>0</v>
      </c>
      <c r="H699" s="92">
        <v>1</v>
      </c>
      <c r="I699" s="92">
        <v>1</v>
      </c>
      <c r="J699" s="93">
        <f t="shared" si="50"/>
        <v>0</v>
      </c>
      <c r="K699" s="93">
        <f t="shared" si="51"/>
        <v>0</v>
      </c>
      <c r="L699" s="93">
        <f t="shared" si="52"/>
        <v>0</v>
      </c>
      <c r="M699" s="13" t="str">
        <f t="shared" si="53"/>
        <v>✓</v>
      </c>
      <c r="N699" s="14"/>
      <c r="O699" s="90" t="str">
        <f t="shared" si="54"/>
        <v>SWIMMING</v>
      </c>
    </row>
    <row r="700" spans="1:15" x14ac:dyDescent="0.25">
      <c r="A700" s="72" t="s">
        <v>3</v>
      </c>
      <c r="B700" s="13">
        <v>1994</v>
      </c>
      <c r="C700" s="72" t="s">
        <v>150</v>
      </c>
      <c r="D700" s="91">
        <f>'Compiled Medals (ConsolidatedG)'!D699</f>
        <v>0</v>
      </c>
      <c r="E700" s="91">
        <f>'Compiled Medals (ConsolidatedG)'!E699</f>
        <v>0</v>
      </c>
      <c r="F700" s="91">
        <f>'Compiled Medals (ConsolidatedG)'!F699</f>
        <v>1</v>
      </c>
      <c r="G700" s="92">
        <v>0</v>
      </c>
      <c r="H700" s="92">
        <v>0</v>
      </c>
      <c r="I700" s="92">
        <v>1</v>
      </c>
      <c r="J700" s="93">
        <f t="shared" si="50"/>
        <v>0</v>
      </c>
      <c r="K700" s="93">
        <f t="shared" si="51"/>
        <v>0</v>
      </c>
      <c r="L700" s="93">
        <f t="shared" si="52"/>
        <v>0</v>
      </c>
      <c r="M700" s="13" t="str">
        <f t="shared" si="53"/>
        <v>✓</v>
      </c>
      <c r="N700" s="14"/>
      <c r="O700" s="90" t="str">
        <f t="shared" si="54"/>
        <v>BOWLING</v>
      </c>
    </row>
    <row r="701" spans="1:15" x14ac:dyDescent="0.25">
      <c r="A701" s="72" t="s">
        <v>3</v>
      </c>
      <c r="B701" s="13">
        <v>1994</v>
      </c>
      <c r="C701" s="72" t="s">
        <v>130</v>
      </c>
      <c r="D701" s="91">
        <f>'Compiled Medals (ConsolidatedG)'!D700</f>
        <v>1</v>
      </c>
      <c r="E701" s="91">
        <f>'Compiled Medals (ConsolidatedG)'!E700</f>
        <v>1</v>
      </c>
      <c r="F701" s="91">
        <f>'Compiled Medals (ConsolidatedG)'!F700</f>
        <v>0</v>
      </c>
      <c r="G701" s="92">
        <v>1</v>
      </c>
      <c r="H701" s="92">
        <v>1</v>
      </c>
      <c r="I701" s="92">
        <v>0</v>
      </c>
      <c r="J701" s="93">
        <f t="shared" si="50"/>
        <v>0</v>
      </c>
      <c r="K701" s="93">
        <f t="shared" si="51"/>
        <v>0</v>
      </c>
      <c r="L701" s="93">
        <f t="shared" si="52"/>
        <v>0</v>
      </c>
      <c r="M701" s="13" t="str">
        <f t="shared" si="53"/>
        <v>✓</v>
      </c>
      <c r="N701" s="14"/>
      <c r="O701" s="90" t="str">
        <f t="shared" si="54"/>
        <v>SAILING</v>
      </c>
    </row>
    <row r="702" spans="1:15" x14ac:dyDescent="0.25">
      <c r="A702" s="72" t="s">
        <v>3</v>
      </c>
      <c r="B702" s="13">
        <v>1994</v>
      </c>
      <c r="C702" s="72" t="s">
        <v>171</v>
      </c>
      <c r="D702" s="91">
        <f>'Compiled Medals (ConsolidatedG)'!D701</f>
        <v>0</v>
      </c>
      <c r="E702" s="91">
        <f>'Compiled Medals (ConsolidatedG)'!E701</f>
        <v>0</v>
      </c>
      <c r="F702" s="91">
        <f>'Compiled Medals (ConsolidatedG)'!F701</f>
        <v>1</v>
      </c>
      <c r="G702" s="92">
        <v>0</v>
      </c>
      <c r="H702" s="92">
        <v>0</v>
      </c>
      <c r="I702" s="92">
        <v>1</v>
      </c>
      <c r="J702" s="93">
        <f t="shared" si="50"/>
        <v>0</v>
      </c>
      <c r="K702" s="93">
        <f t="shared" si="51"/>
        <v>0</v>
      </c>
      <c r="L702" s="93">
        <f t="shared" si="52"/>
        <v>0</v>
      </c>
      <c r="M702" s="13" t="str">
        <f t="shared" si="53"/>
        <v>✓</v>
      </c>
      <c r="N702" s="14"/>
      <c r="O702" s="90" t="str">
        <f t="shared" si="54"/>
        <v>SEPAKTAKRAW</v>
      </c>
    </row>
    <row r="703" spans="1:15" x14ac:dyDescent="0.25">
      <c r="A703" s="72" t="s">
        <v>3</v>
      </c>
      <c r="B703" s="13">
        <v>1994</v>
      </c>
      <c r="C703" s="72" t="s">
        <v>25</v>
      </c>
      <c r="D703" s="91">
        <f>'Compiled Medals (ConsolidatedG)'!D702</f>
        <v>0</v>
      </c>
      <c r="E703" s="91">
        <f>'Compiled Medals (ConsolidatedG)'!E702</f>
        <v>0</v>
      </c>
      <c r="F703" s="91">
        <f>'Compiled Medals (ConsolidatedG)'!F702</f>
        <v>1</v>
      </c>
      <c r="G703" s="92">
        <v>0</v>
      </c>
      <c r="H703" s="92">
        <v>0</v>
      </c>
      <c r="I703" s="92">
        <v>1</v>
      </c>
      <c r="J703" s="93">
        <f t="shared" si="50"/>
        <v>0</v>
      </c>
      <c r="K703" s="93">
        <f t="shared" si="51"/>
        <v>0</v>
      </c>
      <c r="L703" s="93">
        <f t="shared" si="52"/>
        <v>0</v>
      </c>
      <c r="M703" s="13" t="str">
        <f t="shared" si="53"/>
        <v>✓</v>
      </c>
      <c r="N703" s="14"/>
      <c r="O703" s="90" t="str">
        <f t="shared" si="54"/>
        <v>SWIMMING</v>
      </c>
    </row>
    <row r="704" spans="1:15" x14ac:dyDescent="0.25">
      <c r="A704" s="72" t="s">
        <v>3</v>
      </c>
      <c r="B704" s="13">
        <v>1994</v>
      </c>
      <c r="C704" s="72" t="s">
        <v>189</v>
      </c>
      <c r="D704" s="91">
        <f>'Compiled Medals (ConsolidatedG)'!D703</f>
        <v>0</v>
      </c>
      <c r="E704" s="91">
        <f>'Compiled Medals (ConsolidatedG)'!E703</f>
        <v>0</v>
      </c>
      <c r="F704" s="91">
        <f>'Compiled Medals (ConsolidatedG)'!F703</f>
        <v>2</v>
      </c>
      <c r="G704" s="92">
        <v>0</v>
      </c>
      <c r="H704" s="92">
        <v>0</v>
      </c>
      <c r="I704" s="92">
        <v>2</v>
      </c>
      <c r="J704" s="93">
        <f t="shared" si="50"/>
        <v>0</v>
      </c>
      <c r="K704" s="93">
        <f t="shared" si="51"/>
        <v>0</v>
      </c>
      <c r="L704" s="93">
        <f t="shared" si="52"/>
        <v>0</v>
      </c>
      <c r="M704" s="13" t="str">
        <f t="shared" si="53"/>
        <v>✓</v>
      </c>
      <c r="N704" s="14"/>
      <c r="O704" s="90" t="str">
        <f t="shared" si="54"/>
        <v>WUSHU</v>
      </c>
    </row>
    <row r="705" spans="1:15" x14ac:dyDescent="0.25">
      <c r="A705" s="72" t="s">
        <v>3</v>
      </c>
      <c r="B705" s="13">
        <v>1998</v>
      </c>
      <c r="C705" s="72" t="s">
        <v>150</v>
      </c>
      <c r="D705" s="91">
        <f>'Compiled Medals (ConsolidatedG)'!D704</f>
        <v>0</v>
      </c>
      <c r="E705" s="91">
        <f>'Compiled Medals (ConsolidatedG)'!E704</f>
        <v>1</v>
      </c>
      <c r="F705" s="91">
        <f>'Compiled Medals (ConsolidatedG)'!F704</f>
        <v>1</v>
      </c>
      <c r="G705" s="92">
        <v>0</v>
      </c>
      <c r="H705" s="92">
        <v>1</v>
      </c>
      <c r="I705" s="92">
        <v>1</v>
      </c>
      <c r="J705" s="93">
        <f t="shared" si="50"/>
        <v>0</v>
      </c>
      <c r="K705" s="93">
        <f t="shared" si="51"/>
        <v>0</v>
      </c>
      <c r="L705" s="93">
        <f t="shared" si="52"/>
        <v>0</v>
      </c>
      <c r="M705" s="13" t="str">
        <f t="shared" si="53"/>
        <v>✓</v>
      </c>
      <c r="N705" s="14"/>
      <c r="O705" s="90" t="str">
        <f t="shared" si="54"/>
        <v>BOWLING</v>
      </c>
    </row>
    <row r="706" spans="1:15" x14ac:dyDescent="0.25">
      <c r="A706" s="72" t="s">
        <v>3</v>
      </c>
      <c r="B706" s="13">
        <v>1998</v>
      </c>
      <c r="C706" s="72" t="s">
        <v>203</v>
      </c>
      <c r="D706" s="91">
        <f>'Compiled Medals (ConsolidatedG)'!D705</f>
        <v>0</v>
      </c>
      <c r="E706" s="91">
        <f>'Compiled Medals (ConsolidatedG)'!E705</f>
        <v>1</v>
      </c>
      <c r="F706" s="91">
        <f>'Compiled Medals (ConsolidatedG)'!F705</f>
        <v>0</v>
      </c>
      <c r="G706" s="92">
        <v>0</v>
      </c>
      <c r="H706" s="92">
        <v>1</v>
      </c>
      <c r="I706" s="92">
        <v>0</v>
      </c>
      <c r="J706" s="93">
        <f t="shared" ref="J706:J761" si="55">D706-G706</f>
        <v>0</v>
      </c>
      <c r="K706" s="93">
        <f t="shared" ref="K706:K761" si="56">E706-H706</f>
        <v>0</v>
      </c>
      <c r="L706" s="93">
        <f t="shared" ref="L706:L761" si="57">F706-I706</f>
        <v>0</v>
      </c>
      <c r="M706" s="13" t="str">
        <f t="shared" ref="M706:M761" si="58">IF(AND($J706=0,$K706=0,$L706=0),"✓","SNOC "&amp;TRIM(IF($J706&gt;0,"EXTRA "&amp;$J706&amp;"G ",IF($J706&lt;0,"MISSING "&amp;-$J706&amp;"G ",""))&amp;IF($K706&gt;0,"EXTRA "&amp;$K706&amp;"S ",IF($K706&lt;0,"MISSING "&amp;-$K706&amp;"S ",""))&amp;IF($L706&gt;0,"EXTRA "&amp;$L706&amp;"B",IF($L706&lt;0,"MISSING "&amp;-$L706&amp;"B",""))))</f>
        <v>✓</v>
      </c>
      <c r="N706" s="14"/>
      <c r="O706" s="90" t="str">
        <f t="shared" ref="O706:O761" si="59">UPPER(SUBSTITUTE(SUBSTITUTE(SUBSTITUTE(TRIM(C706)," ",""),"-",""),"&amp;",""))</f>
        <v>CUESPORTS</v>
      </c>
    </row>
    <row r="707" spans="1:15" x14ac:dyDescent="0.25">
      <c r="A707" s="72" t="s">
        <v>3</v>
      </c>
      <c r="B707" s="13">
        <v>1998</v>
      </c>
      <c r="C707" s="72" t="s">
        <v>130</v>
      </c>
      <c r="D707" s="91">
        <f>'Compiled Medals (ConsolidatedG)'!D706</f>
        <v>2</v>
      </c>
      <c r="E707" s="91">
        <f>'Compiled Medals (ConsolidatedG)'!E706</f>
        <v>1</v>
      </c>
      <c r="F707" s="91">
        <f>'Compiled Medals (ConsolidatedG)'!F706</f>
        <v>3</v>
      </c>
      <c r="G707" s="92">
        <v>2</v>
      </c>
      <c r="H707" s="92">
        <v>1</v>
      </c>
      <c r="I707" s="92">
        <v>3</v>
      </c>
      <c r="J707" s="93">
        <f t="shared" si="55"/>
        <v>0</v>
      </c>
      <c r="K707" s="93">
        <f t="shared" si="56"/>
        <v>0</v>
      </c>
      <c r="L707" s="93">
        <f t="shared" si="57"/>
        <v>0</v>
      </c>
      <c r="M707" s="13" t="str">
        <f t="shared" si="58"/>
        <v>✓</v>
      </c>
      <c r="N707" s="14"/>
      <c r="O707" s="90" t="str">
        <f t="shared" si="59"/>
        <v>SAILING</v>
      </c>
    </row>
    <row r="708" spans="1:15" x14ac:dyDescent="0.25">
      <c r="A708" s="72" t="s">
        <v>3</v>
      </c>
      <c r="B708" s="13">
        <v>1998</v>
      </c>
      <c r="C708" s="72" t="s">
        <v>171</v>
      </c>
      <c r="D708" s="91">
        <f>'Compiled Medals (ConsolidatedG)'!D707</f>
        <v>0</v>
      </c>
      <c r="E708" s="91">
        <f>'Compiled Medals (ConsolidatedG)'!E707</f>
        <v>0</v>
      </c>
      <c r="F708" s="91">
        <f>'Compiled Medals (ConsolidatedG)'!F707</f>
        <v>1</v>
      </c>
      <c r="G708" s="92">
        <v>0</v>
      </c>
      <c r="H708" s="92">
        <v>0</v>
      </c>
      <c r="I708" s="92">
        <v>1</v>
      </c>
      <c r="J708" s="93">
        <f t="shared" si="55"/>
        <v>0</v>
      </c>
      <c r="K708" s="93">
        <f t="shared" si="56"/>
        <v>0</v>
      </c>
      <c r="L708" s="93">
        <f t="shared" si="57"/>
        <v>0</v>
      </c>
      <c r="M708" s="13" t="str">
        <f t="shared" si="58"/>
        <v>✓</v>
      </c>
      <c r="N708" s="14"/>
      <c r="O708" s="90" t="str">
        <f t="shared" si="59"/>
        <v>SEPAKTAKRAW</v>
      </c>
    </row>
    <row r="709" spans="1:15" x14ac:dyDescent="0.25">
      <c r="A709" s="72" t="s">
        <v>3</v>
      </c>
      <c r="B709" s="13">
        <v>1998</v>
      </c>
      <c r="C709" s="72" t="s">
        <v>92</v>
      </c>
      <c r="D709" s="91">
        <f>'Compiled Medals (ConsolidatedG)'!D708</f>
        <v>0</v>
      </c>
      <c r="E709" s="91">
        <f>'Compiled Medals (ConsolidatedG)'!E708</f>
        <v>0</v>
      </c>
      <c r="F709" s="91">
        <f>'Compiled Medals (ConsolidatedG)'!F708</f>
        <v>1</v>
      </c>
      <c r="G709" s="92">
        <v>0</v>
      </c>
      <c r="H709" s="92">
        <v>0</v>
      </c>
      <c r="I709" s="92">
        <v>1</v>
      </c>
      <c r="J709" s="93">
        <f t="shared" si="55"/>
        <v>0</v>
      </c>
      <c r="K709" s="93">
        <f t="shared" si="56"/>
        <v>0</v>
      </c>
      <c r="L709" s="93">
        <f t="shared" si="57"/>
        <v>0</v>
      </c>
      <c r="M709" s="13" t="str">
        <f t="shared" si="58"/>
        <v>✓</v>
      </c>
      <c r="N709" s="14"/>
      <c r="O709" s="90" t="str">
        <f t="shared" si="59"/>
        <v>SHOOTING</v>
      </c>
    </row>
    <row r="710" spans="1:15" x14ac:dyDescent="0.25">
      <c r="A710" s="72" t="s">
        <v>3</v>
      </c>
      <c r="B710" s="13">
        <v>1998</v>
      </c>
      <c r="C710" s="72" t="s">
        <v>228</v>
      </c>
      <c r="D710" s="91">
        <f>'Compiled Medals (ConsolidatedG)'!D709</f>
        <v>0</v>
      </c>
      <c r="E710" s="91">
        <f>'Compiled Medals (ConsolidatedG)'!E709</f>
        <v>0</v>
      </c>
      <c r="F710" s="91">
        <f>'Compiled Medals (ConsolidatedG)'!F709</f>
        <v>2</v>
      </c>
      <c r="G710" s="92">
        <v>0</v>
      </c>
      <c r="H710" s="92">
        <v>0</v>
      </c>
      <c r="I710" s="92">
        <v>2</v>
      </c>
      <c r="J710" s="93">
        <f t="shared" si="55"/>
        <v>0</v>
      </c>
      <c r="K710" s="93">
        <f t="shared" si="56"/>
        <v>0</v>
      </c>
      <c r="L710" s="93">
        <f t="shared" si="57"/>
        <v>0</v>
      </c>
      <c r="M710" s="13" t="str">
        <f t="shared" si="58"/>
        <v>✓</v>
      </c>
      <c r="N710" s="14"/>
      <c r="O710" s="90" t="str">
        <f t="shared" si="59"/>
        <v>SQUASH</v>
      </c>
    </row>
    <row r="711" spans="1:15" x14ac:dyDescent="0.25">
      <c r="A711" s="72" t="s">
        <v>3</v>
      </c>
      <c r="B711" s="13">
        <v>1998</v>
      </c>
      <c r="C711" s="72" t="s">
        <v>189</v>
      </c>
      <c r="D711" s="91">
        <f>'Compiled Medals (ConsolidatedG)'!D710</f>
        <v>0</v>
      </c>
      <c r="E711" s="91">
        <f>'Compiled Medals (ConsolidatedG)'!E710</f>
        <v>0</v>
      </c>
      <c r="F711" s="91">
        <f>'Compiled Medals (ConsolidatedG)'!F710</f>
        <v>1</v>
      </c>
      <c r="G711" s="92">
        <v>0</v>
      </c>
      <c r="H711" s="92">
        <v>0</v>
      </c>
      <c r="I711" s="92">
        <v>1</v>
      </c>
      <c r="J711" s="93">
        <f t="shared" si="55"/>
        <v>0</v>
      </c>
      <c r="K711" s="93">
        <f t="shared" si="56"/>
        <v>0</v>
      </c>
      <c r="L711" s="93">
        <f t="shared" si="57"/>
        <v>0</v>
      </c>
      <c r="M711" s="13" t="str">
        <f t="shared" si="58"/>
        <v>✓</v>
      </c>
      <c r="N711" s="14"/>
      <c r="O711" s="90" t="str">
        <f t="shared" si="59"/>
        <v>WUSHU</v>
      </c>
    </row>
    <row r="712" spans="1:15" x14ac:dyDescent="0.25">
      <c r="A712" s="72" t="s">
        <v>3</v>
      </c>
      <c r="B712" s="13">
        <v>2002</v>
      </c>
      <c r="C712" s="72" t="s">
        <v>236</v>
      </c>
      <c r="D712" s="91">
        <f>'Compiled Medals (ConsolidatedG)'!D711</f>
        <v>2</v>
      </c>
      <c r="E712" s="91">
        <f>'Compiled Medals (ConsolidatedG)'!E711</f>
        <v>2</v>
      </c>
      <c r="F712" s="91">
        <f>'Compiled Medals (ConsolidatedG)'!F711</f>
        <v>1</v>
      </c>
      <c r="G712" s="92">
        <v>2</v>
      </c>
      <c r="H712" s="92">
        <v>2</v>
      </c>
      <c r="I712" s="92">
        <v>1</v>
      </c>
      <c r="J712" s="93">
        <f t="shared" si="55"/>
        <v>0</v>
      </c>
      <c r="K712" s="93">
        <f t="shared" si="56"/>
        <v>0</v>
      </c>
      <c r="L712" s="93">
        <f t="shared" si="57"/>
        <v>0</v>
      </c>
      <c r="M712" s="13" t="str">
        <f t="shared" si="58"/>
        <v>✓</v>
      </c>
      <c r="N712" s="14"/>
      <c r="O712" s="90" t="str">
        <f t="shared" si="59"/>
        <v>BODYBUILDING</v>
      </c>
    </row>
    <row r="713" spans="1:15" x14ac:dyDescent="0.25">
      <c r="A713" s="72" t="s">
        <v>3</v>
      </c>
      <c r="B713" s="13">
        <v>2002</v>
      </c>
      <c r="C713" s="72" t="s">
        <v>150</v>
      </c>
      <c r="D713" s="91">
        <f>'Compiled Medals (ConsolidatedG)'!D712</f>
        <v>3</v>
      </c>
      <c r="E713" s="91">
        <f>'Compiled Medals (ConsolidatedG)'!E712</f>
        <v>0</v>
      </c>
      <c r="F713" s="91">
        <f>'Compiled Medals (ConsolidatedG)'!F712</f>
        <v>0</v>
      </c>
      <c r="G713" s="92">
        <v>3</v>
      </c>
      <c r="H713" s="92">
        <v>0</v>
      </c>
      <c r="I713" s="92">
        <v>0</v>
      </c>
      <c r="J713" s="93">
        <f t="shared" si="55"/>
        <v>0</v>
      </c>
      <c r="K713" s="93">
        <f t="shared" si="56"/>
        <v>0</v>
      </c>
      <c r="L713" s="93">
        <f t="shared" si="57"/>
        <v>0</v>
      </c>
      <c r="M713" s="13" t="str">
        <f t="shared" si="58"/>
        <v>✓</v>
      </c>
      <c r="N713" s="14"/>
      <c r="O713" s="90" t="str">
        <f t="shared" si="59"/>
        <v>BOWLING</v>
      </c>
    </row>
    <row r="714" spans="1:15" x14ac:dyDescent="0.25">
      <c r="A714" s="72" t="s">
        <v>3</v>
      </c>
      <c r="B714" s="13">
        <v>2002</v>
      </c>
      <c r="C714" s="72" t="s">
        <v>130</v>
      </c>
      <c r="D714" s="91">
        <f>'Compiled Medals (ConsolidatedG)'!D713</f>
        <v>0</v>
      </c>
      <c r="E714" s="91">
        <f>'Compiled Medals (ConsolidatedG)'!E713</f>
        <v>0</v>
      </c>
      <c r="F714" s="91">
        <f>'Compiled Medals (ConsolidatedG)'!F713</f>
        <v>4</v>
      </c>
      <c r="G714" s="92">
        <v>0</v>
      </c>
      <c r="H714" s="92">
        <v>0</v>
      </c>
      <c r="I714" s="92">
        <v>4</v>
      </c>
      <c r="J714" s="93">
        <f t="shared" si="55"/>
        <v>0</v>
      </c>
      <c r="K714" s="93">
        <f t="shared" si="56"/>
        <v>0</v>
      </c>
      <c r="L714" s="93">
        <f t="shared" si="57"/>
        <v>0</v>
      </c>
      <c r="M714" s="13" t="str">
        <f t="shared" si="58"/>
        <v>✓</v>
      </c>
      <c r="N714" s="14"/>
      <c r="O714" s="90" t="str">
        <f t="shared" si="59"/>
        <v>SAILING</v>
      </c>
    </row>
    <row r="715" spans="1:15" x14ac:dyDescent="0.25">
      <c r="A715" s="72" t="s">
        <v>3</v>
      </c>
      <c r="B715" s="13">
        <v>2002</v>
      </c>
      <c r="C715" s="72" t="s">
        <v>171</v>
      </c>
      <c r="D715" s="91">
        <f>'Compiled Medals (ConsolidatedG)'!D714</f>
        <v>0</v>
      </c>
      <c r="E715" s="91">
        <f>'Compiled Medals (ConsolidatedG)'!E714</f>
        <v>0</v>
      </c>
      <c r="F715" s="91">
        <f>'Compiled Medals (ConsolidatedG)'!F714</f>
        <v>1</v>
      </c>
      <c r="G715" s="92">
        <v>0</v>
      </c>
      <c r="H715" s="92">
        <v>0</v>
      </c>
      <c r="I715" s="92">
        <v>1</v>
      </c>
      <c r="J715" s="93">
        <f t="shared" si="55"/>
        <v>0</v>
      </c>
      <c r="K715" s="93">
        <f t="shared" si="56"/>
        <v>0</v>
      </c>
      <c r="L715" s="93">
        <f t="shared" si="57"/>
        <v>0</v>
      </c>
      <c r="M715" s="13" t="str">
        <f t="shared" si="58"/>
        <v>✓</v>
      </c>
      <c r="N715" s="14"/>
      <c r="O715" s="90" t="str">
        <f t="shared" si="59"/>
        <v>SEPAKTAKRAW</v>
      </c>
    </row>
    <row r="716" spans="1:15" x14ac:dyDescent="0.25">
      <c r="A716" s="72" t="s">
        <v>3</v>
      </c>
      <c r="B716" s="13">
        <v>2002</v>
      </c>
      <c r="C716" s="72" t="s">
        <v>25</v>
      </c>
      <c r="D716" s="91">
        <f>'Compiled Medals (ConsolidatedG)'!D715</f>
        <v>0</v>
      </c>
      <c r="E716" s="91">
        <f>'Compiled Medals (ConsolidatedG)'!E715</f>
        <v>0</v>
      </c>
      <c r="F716" s="91">
        <f>'Compiled Medals (ConsolidatedG)'!F715</f>
        <v>1</v>
      </c>
      <c r="G716" s="92">
        <v>0</v>
      </c>
      <c r="H716" s="92">
        <v>0</v>
      </c>
      <c r="I716" s="92">
        <v>1</v>
      </c>
      <c r="J716" s="93">
        <f t="shared" si="55"/>
        <v>0</v>
      </c>
      <c r="K716" s="93">
        <f t="shared" si="56"/>
        <v>0</v>
      </c>
      <c r="L716" s="93">
        <f t="shared" si="57"/>
        <v>0</v>
      </c>
      <c r="M716" s="13" t="str">
        <f t="shared" si="58"/>
        <v>✓</v>
      </c>
      <c r="N716" s="14"/>
      <c r="O716" s="90" t="str">
        <f t="shared" si="59"/>
        <v>SWIMMING</v>
      </c>
    </row>
    <row r="717" spans="1:15" x14ac:dyDescent="0.25">
      <c r="A717" s="72" t="s">
        <v>3</v>
      </c>
      <c r="B717" s="13">
        <v>2002</v>
      </c>
      <c r="C717" s="72" t="s">
        <v>97</v>
      </c>
      <c r="D717" s="91">
        <f>'Compiled Medals (ConsolidatedG)'!D716</f>
        <v>0</v>
      </c>
      <c r="E717" s="91">
        <f>'Compiled Medals (ConsolidatedG)'!E716</f>
        <v>0</v>
      </c>
      <c r="F717" s="91">
        <f>'Compiled Medals (ConsolidatedG)'!F716</f>
        <v>2</v>
      </c>
      <c r="G717" s="92">
        <v>0</v>
      </c>
      <c r="H717" s="92">
        <v>0</v>
      </c>
      <c r="I717" s="92">
        <v>2</v>
      </c>
      <c r="J717" s="93">
        <f t="shared" si="55"/>
        <v>0</v>
      </c>
      <c r="K717" s="93">
        <f t="shared" si="56"/>
        <v>0</v>
      </c>
      <c r="L717" s="93">
        <f t="shared" si="57"/>
        <v>0</v>
      </c>
      <c r="M717" s="13" t="str">
        <f t="shared" si="58"/>
        <v>✓</v>
      </c>
      <c r="N717" s="14"/>
      <c r="O717" s="90" t="str">
        <f t="shared" si="59"/>
        <v>TABLETENNIS</v>
      </c>
    </row>
    <row r="718" spans="1:15" x14ac:dyDescent="0.25">
      <c r="A718" s="72" t="s">
        <v>3</v>
      </c>
      <c r="B718" s="13">
        <v>2002</v>
      </c>
      <c r="C718" s="72" t="s">
        <v>189</v>
      </c>
      <c r="D718" s="91">
        <f>'Compiled Medals (ConsolidatedG)'!D717</f>
        <v>0</v>
      </c>
      <c r="E718" s="91">
        <f>'Compiled Medals (ConsolidatedG)'!E717</f>
        <v>0</v>
      </c>
      <c r="F718" s="91">
        <f>'Compiled Medals (ConsolidatedG)'!F717</f>
        <v>1</v>
      </c>
      <c r="G718" s="92">
        <v>0</v>
      </c>
      <c r="H718" s="92">
        <v>0</v>
      </c>
      <c r="I718" s="92">
        <v>1</v>
      </c>
      <c r="J718" s="93">
        <f t="shared" si="55"/>
        <v>0</v>
      </c>
      <c r="K718" s="93">
        <f t="shared" si="56"/>
        <v>0</v>
      </c>
      <c r="L718" s="93">
        <f t="shared" si="57"/>
        <v>0</v>
      </c>
      <c r="M718" s="13" t="str">
        <f t="shared" si="58"/>
        <v>✓</v>
      </c>
      <c r="N718" s="14"/>
      <c r="O718" s="90" t="str">
        <f t="shared" si="59"/>
        <v>WUSHU</v>
      </c>
    </row>
    <row r="719" spans="1:15" x14ac:dyDescent="0.25">
      <c r="A719" s="72" t="s">
        <v>3</v>
      </c>
      <c r="B719" s="13">
        <v>2006</v>
      </c>
      <c r="C719" s="72" t="s">
        <v>276</v>
      </c>
      <c r="D719" s="91">
        <f>'Compiled Medals (ConsolidatedG)'!D718</f>
        <v>0</v>
      </c>
      <c r="E719" s="91">
        <f>'Compiled Medals (ConsolidatedG)'!E718</f>
        <v>0</v>
      </c>
      <c r="F719" s="91">
        <f>'Compiled Medals (ConsolidatedG)'!F718</f>
        <v>1</v>
      </c>
      <c r="G719" s="92">
        <v>0</v>
      </c>
      <c r="H719" s="92">
        <v>0</v>
      </c>
      <c r="I719" s="92">
        <v>1</v>
      </c>
      <c r="J719" s="93">
        <f t="shared" si="55"/>
        <v>0</v>
      </c>
      <c r="K719" s="93">
        <f t="shared" si="56"/>
        <v>0</v>
      </c>
      <c r="L719" s="93">
        <f t="shared" si="57"/>
        <v>0</v>
      </c>
      <c r="M719" s="13" t="str">
        <f t="shared" si="58"/>
        <v>✓</v>
      </c>
      <c r="N719" s="14"/>
      <c r="O719" s="90" t="str">
        <f t="shared" si="59"/>
        <v>BADMINTON</v>
      </c>
    </row>
    <row r="720" spans="1:15" x14ac:dyDescent="0.25">
      <c r="A720" s="72" t="s">
        <v>3</v>
      </c>
      <c r="B720" s="13">
        <v>2006</v>
      </c>
      <c r="C720" s="72" t="s">
        <v>236</v>
      </c>
      <c r="D720" s="91">
        <f>'Compiled Medals (ConsolidatedG)'!D719</f>
        <v>1</v>
      </c>
      <c r="E720" s="91">
        <f>'Compiled Medals (ConsolidatedG)'!E719</f>
        <v>0</v>
      </c>
      <c r="F720" s="91">
        <f>'Compiled Medals (ConsolidatedG)'!F719</f>
        <v>2</v>
      </c>
      <c r="G720" s="92">
        <v>1</v>
      </c>
      <c r="H720" s="92">
        <v>0</v>
      </c>
      <c r="I720" s="92">
        <v>2</v>
      </c>
      <c r="J720" s="93">
        <f t="shared" si="55"/>
        <v>0</v>
      </c>
      <c r="K720" s="93">
        <f t="shared" si="56"/>
        <v>0</v>
      </c>
      <c r="L720" s="93">
        <f t="shared" si="57"/>
        <v>0</v>
      </c>
      <c r="M720" s="13" t="str">
        <f t="shared" si="58"/>
        <v>✓</v>
      </c>
      <c r="N720" s="14"/>
      <c r="O720" s="90" t="str">
        <f t="shared" si="59"/>
        <v>BODYBUILDING</v>
      </c>
    </row>
    <row r="721" spans="1:15" x14ac:dyDescent="0.25">
      <c r="A721" s="72" t="s">
        <v>3</v>
      </c>
      <c r="B721" s="13">
        <v>2006</v>
      </c>
      <c r="C721" s="72" t="s">
        <v>150</v>
      </c>
      <c r="D721" s="91">
        <f>'Compiled Medals (ConsolidatedG)'!D720</f>
        <v>1</v>
      </c>
      <c r="E721" s="91">
        <f>'Compiled Medals (ConsolidatedG)'!E720</f>
        <v>2</v>
      </c>
      <c r="F721" s="91">
        <f>'Compiled Medals (ConsolidatedG)'!F720</f>
        <v>2</v>
      </c>
      <c r="G721" s="92">
        <v>1</v>
      </c>
      <c r="H721" s="92">
        <v>2</v>
      </c>
      <c r="I721" s="92">
        <v>2</v>
      </c>
      <c r="J721" s="93">
        <f t="shared" si="55"/>
        <v>0</v>
      </c>
      <c r="K721" s="93">
        <f t="shared" si="56"/>
        <v>0</v>
      </c>
      <c r="L721" s="93">
        <f t="shared" si="57"/>
        <v>0</v>
      </c>
      <c r="M721" s="13" t="str">
        <f t="shared" si="58"/>
        <v>✓</v>
      </c>
      <c r="N721" s="14"/>
      <c r="O721" s="90" t="str">
        <f t="shared" si="59"/>
        <v>BOWLING</v>
      </c>
    </row>
    <row r="722" spans="1:15" x14ac:dyDescent="0.25">
      <c r="A722" s="72" t="s">
        <v>3</v>
      </c>
      <c r="B722" s="13">
        <v>2006</v>
      </c>
      <c r="C722" s="72" t="s">
        <v>203</v>
      </c>
      <c r="D722" s="91">
        <f>'Compiled Medals (ConsolidatedG)'!D721</f>
        <v>0</v>
      </c>
      <c r="E722" s="91">
        <f>'Compiled Medals (ConsolidatedG)'!E721</f>
        <v>0</v>
      </c>
      <c r="F722" s="91">
        <f>'Compiled Medals (ConsolidatedG)'!F721</f>
        <v>1</v>
      </c>
      <c r="G722" s="92">
        <v>0</v>
      </c>
      <c r="H722" s="92">
        <v>0</v>
      </c>
      <c r="I722" s="92">
        <v>1</v>
      </c>
      <c r="J722" s="93">
        <f t="shared" si="55"/>
        <v>0</v>
      </c>
      <c r="K722" s="93">
        <f t="shared" si="56"/>
        <v>0</v>
      </c>
      <c r="L722" s="93">
        <f t="shared" si="57"/>
        <v>0</v>
      </c>
      <c r="M722" s="13" t="str">
        <f t="shared" si="58"/>
        <v>✓</v>
      </c>
      <c r="N722" s="14"/>
      <c r="O722" s="90" t="str">
        <f t="shared" si="59"/>
        <v>CUESPORTS</v>
      </c>
    </row>
    <row r="723" spans="1:15" x14ac:dyDescent="0.25">
      <c r="A723" s="72" t="s">
        <v>3</v>
      </c>
      <c r="B723" s="13">
        <v>2006</v>
      </c>
      <c r="C723" s="72" t="s">
        <v>130</v>
      </c>
      <c r="D723" s="91">
        <f>'Compiled Medals (ConsolidatedG)'!D722</f>
        <v>5</v>
      </c>
      <c r="E723" s="91">
        <f>'Compiled Medals (ConsolidatedG)'!E722</f>
        <v>3</v>
      </c>
      <c r="F723" s="91">
        <f>'Compiled Medals (ConsolidatedG)'!F722</f>
        <v>2</v>
      </c>
      <c r="G723" s="92">
        <v>5</v>
      </c>
      <c r="H723" s="92">
        <v>3</v>
      </c>
      <c r="I723" s="92">
        <v>2</v>
      </c>
      <c r="J723" s="93">
        <f t="shared" si="55"/>
        <v>0</v>
      </c>
      <c r="K723" s="93">
        <f t="shared" si="56"/>
        <v>0</v>
      </c>
      <c r="L723" s="93">
        <f t="shared" si="57"/>
        <v>0</v>
      </c>
      <c r="M723" s="13" t="str">
        <f t="shared" si="58"/>
        <v>✓</v>
      </c>
      <c r="N723" s="14"/>
      <c r="O723" s="90" t="str">
        <f t="shared" si="59"/>
        <v>SAILING</v>
      </c>
    </row>
    <row r="724" spans="1:15" x14ac:dyDescent="0.25">
      <c r="A724" s="72" t="s">
        <v>3</v>
      </c>
      <c r="B724" s="13">
        <v>2006</v>
      </c>
      <c r="C724" s="72" t="s">
        <v>92</v>
      </c>
      <c r="D724" s="91">
        <f>'Compiled Medals (ConsolidatedG)'!D723</f>
        <v>0</v>
      </c>
      <c r="E724" s="91">
        <f>'Compiled Medals (ConsolidatedG)'!E723</f>
        <v>1</v>
      </c>
      <c r="F724" s="91">
        <f>'Compiled Medals (ConsolidatedG)'!F723</f>
        <v>0</v>
      </c>
      <c r="G724" s="92">
        <v>0</v>
      </c>
      <c r="H724" s="92">
        <v>1</v>
      </c>
      <c r="I724" s="92">
        <v>0</v>
      </c>
      <c r="J724" s="93">
        <f t="shared" si="55"/>
        <v>0</v>
      </c>
      <c r="K724" s="93">
        <f t="shared" si="56"/>
        <v>0</v>
      </c>
      <c r="L724" s="93">
        <f t="shared" si="57"/>
        <v>0</v>
      </c>
      <c r="M724" s="13" t="str">
        <f t="shared" si="58"/>
        <v>✓</v>
      </c>
      <c r="N724" s="14"/>
      <c r="O724" s="90" t="str">
        <f t="shared" si="59"/>
        <v>SHOOTING</v>
      </c>
    </row>
    <row r="725" spans="1:15" x14ac:dyDescent="0.25">
      <c r="A725" s="72" t="s">
        <v>3</v>
      </c>
      <c r="B725" s="13">
        <v>2006</v>
      </c>
      <c r="C725" s="72" t="s">
        <v>25</v>
      </c>
      <c r="D725" s="91">
        <f>'Compiled Medals (ConsolidatedG)'!D724</f>
        <v>1</v>
      </c>
      <c r="E725" s="91">
        <f>'Compiled Medals (ConsolidatedG)'!E724</f>
        <v>0</v>
      </c>
      <c r="F725" s="91">
        <f>'Compiled Medals (ConsolidatedG)'!F724</f>
        <v>1</v>
      </c>
      <c r="G725" s="92">
        <v>1</v>
      </c>
      <c r="H725" s="92">
        <v>0</v>
      </c>
      <c r="I725" s="92">
        <v>1</v>
      </c>
      <c r="J725" s="93">
        <f t="shared" si="55"/>
        <v>0</v>
      </c>
      <c r="K725" s="93">
        <f t="shared" si="56"/>
        <v>0</v>
      </c>
      <c r="L725" s="93">
        <f t="shared" si="57"/>
        <v>0</v>
      </c>
      <c r="M725" s="13" t="str">
        <f t="shared" si="58"/>
        <v>✓</v>
      </c>
      <c r="N725" s="14"/>
      <c r="O725" s="90" t="str">
        <f t="shared" si="59"/>
        <v>SWIMMING</v>
      </c>
    </row>
    <row r="726" spans="1:15" x14ac:dyDescent="0.25">
      <c r="A726" s="72" t="s">
        <v>3</v>
      </c>
      <c r="B726" s="13">
        <v>2006</v>
      </c>
      <c r="C726" s="72" t="s">
        <v>97</v>
      </c>
      <c r="D726" s="91">
        <f>'Compiled Medals (ConsolidatedG)'!D725</f>
        <v>0</v>
      </c>
      <c r="E726" s="91">
        <f>'Compiled Medals (ConsolidatedG)'!E725</f>
        <v>1</v>
      </c>
      <c r="F726" s="91">
        <f>'Compiled Medals (ConsolidatedG)'!F725</f>
        <v>2</v>
      </c>
      <c r="G726" s="92">
        <v>0</v>
      </c>
      <c r="H726" s="92">
        <v>1</v>
      </c>
      <c r="I726" s="92">
        <v>2</v>
      </c>
      <c r="J726" s="93">
        <f t="shared" si="55"/>
        <v>0</v>
      </c>
      <c r="K726" s="93">
        <f t="shared" si="56"/>
        <v>0</v>
      </c>
      <c r="L726" s="93">
        <f t="shared" si="57"/>
        <v>0</v>
      </c>
      <c r="M726" s="13" t="str">
        <f t="shared" si="58"/>
        <v>✓</v>
      </c>
      <c r="N726" s="14"/>
      <c r="O726" s="90" t="str">
        <f t="shared" si="59"/>
        <v>TABLETENNIS</v>
      </c>
    </row>
    <row r="727" spans="1:15" x14ac:dyDescent="0.25">
      <c r="A727" s="72" t="s">
        <v>3</v>
      </c>
      <c r="B727" s="13">
        <v>2006</v>
      </c>
      <c r="C727" s="72" t="s">
        <v>189</v>
      </c>
      <c r="D727" s="91">
        <f>'Compiled Medals (ConsolidatedG)'!D726</f>
        <v>0</v>
      </c>
      <c r="E727" s="91">
        <f>'Compiled Medals (ConsolidatedG)'!E726</f>
        <v>0</v>
      </c>
      <c r="F727" s="91">
        <f>'Compiled Medals (ConsolidatedG)'!F726</f>
        <v>1</v>
      </c>
      <c r="G727" s="92">
        <v>0</v>
      </c>
      <c r="H727" s="92">
        <v>0</v>
      </c>
      <c r="I727" s="92">
        <v>1</v>
      </c>
      <c r="J727" s="93">
        <f t="shared" si="55"/>
        <v>0</v>
      </c>
      <c r="K727" s="93">
        <f t="shared" si="56"/>
        <v>0</v>
      </c>
      <c r="L727" s="93">
        <f t="shared" si="57"/>
        <v>0</v>
      </c>
      <c r="M727" s="13" t="str">
        <f t="shared" si="58"/>
        <v>✓</v>
      </c>
      <c r="N727" s="14"/>
      <c r="O727" s="90" t="str">
        <f t="shared" si="59"/>
        <v>WUSHU</v>
      </c>
    </row>
    <row r="728" spans="1:15" x14ac:dyDescent="0.25">
      <c r="A728" s="72" t="s">
        <v>3</v>
      </c>
      <c r="B728" s="13">
        <v>2010</v>
      </c>
      <c r="C728" s="72" t="s">
        <v>150</v>
      </c>
      <c r="D728" s="91">
        <f>'Compiled Medals (ConsolidatedG)'!D727</f>
        <v>1</v>
      </c>
      <c r="E728" s="91">
        <f>'Compiled Medals (ConsolidatedG)'!E727</f>
        <v>3</v>
      </c>
      <c r="F728" s="91">
        <f>'Compiled Medals (ConsolidatedG)'!F727</f>
        <v>1</v>
      </c>
      <c r="G728" s="92">
        <v>1</v>
      </c>
      <c r="H728" s="92">
        <v>3</v>
      </c>
      <c r="I728" s="92">
        <v>1</v>
      </c>
      <c r="J728" s="93">
        <f t="shared" si="55"/>
        <v>0</v>
      </c>
      <c r="K728" s="93">
        <f t="shared" si="56"/>
        <v>0</v>
      </c>
      <c r="L728" s="93">
        <f t="shared" si="57"/>
        <v>0</v>
      </c>
      <c r="M728" s="13" t="str">
        <f t="shared" si="58"/>
        <v>✓</v>
      </c>
      <c r="N728" s="14"/>
      <c r="O728" s="90" t="str">
        <f t="shared" si="59"/>
        <v>BOWLING</v>
      </c>
    </row>
    <row r="729" spans="1:15" x14ac:dyDescent="0.25">
      <c r="A729" s="72" t="s">
        <v>3</v>
      </c>
      <c r="B729" s="13">
        <v>2010</v>
      </c>
      <c r="C729" s="72" t="s">
        <v>203</v>
      </c>
      <c r="D729" s="91">
        <f>'Compiled Medals (ConsolidatedG)'!D728</f>
        <v>0</v>
      </c>
      <c r="E729" s="91">
        <f>'Compiled Medals (ConsolidatedG)'!E728</f>
        <v>0</v>
      </c>
      <c r="F729" s="91">
        <f>'Compiled Medals (ConsolidatedG)'!F728</f>
        <v>1</v>
      </c>
      <c r="G729" s="92">
        <v>0</v>
      </c>
      <c r="H729" s="92">
        <v>0</v>
      </c>
      <c r="I729" s="92">
        <v>1</v>
      </c>
      <c r="J729" s="93">
        <f t="shared" si="55"/>
        <v>0</v>
      </c>
      <c r="K729" s="93">
        <f t="shared" si="56"/>
        <v>0</v>
      </c>
      <c r="L729" s="93">
        <f t="shared" si="57"/>
        <v>0</v>
      </c>
      <c r="M729" s="13" t="str">
        <f t="shared" si="58"/>
        <v>✓</v>
      </c>
      <c r="N729" s="14"/>
      <c r="O729" s="90" t="str">
        <f t="shared" si="59"/>
        <v>CUESPORTS</v>
      </c>
    </row>
    <row r="730" spans="1:15" x14ac:dyDescent="0.25">
      <c r="A730" s="72" t="s">
        <v>3</v>
      </c>
      <c r="B730" s="13">
        <v>2010</v>
      </c>
      <c r="C730" s="72" t="s">
        <v>130</v>
      </c>
      <c r="D730" s="91">
        <f>'Compiled Medals (ConsolidatedG)'!D729</f>
        <v>2</v>
      </c>
      <c r="E730" s="91">
        <f>'Compiled Medals (ConsolidatedG)'!E729</f>
        <v>2</v>
      </c>
      <c r="F730" s="91">
        <f>'Compiled Medals (ConsolidatedG)'!F729</f>
        <v>4</v>
      </c>
      <c r="G730" s="92">
        <v>2</v>
      </c>
      <c r="H730" s="92">
        <v>2</v>
      </c>
      <c r="I730" s="92">
        <v>4</v>
      </c>
      <c r="J730" s="93">
        <f t="shared" si="55"/>
        <v>0</v>
      </c>
      <c r="K730" s="93">
        <f t="shared" si="56"/>
        <v>0</v>
      </c>
      <c r="L730" s="93">
        <f t="shared" si="57"/>
        <v>0</v>
      </c>
      <c r="M730" s="13" t="str">
        <f t="shared" si="58"/>
        <v>✓</v>
      </c>
      <c r="N730" s="14"/>
      <c r="O730" s="90" t="str">
        <f t="shared" si="59"/>
        <v>SAILING</v>
      </c>
    </row>
    <row r="731" spans="1:15" x14ac:dyDescent="0.25">
      <c r="A731" s="72" t="s">
        <v>3</v>
      </c>
      <c r="B731" s="13">
        <v>2010</v>
      </c>
      <c r="C731" s="72" t="s">
        <v>25</v>
      </c>
      <c r="D731" s="91">
        <f>'Compiled Medals (ConsolidatedG)'!D730</f>
        <v>1</v>
      </c>
      <c r="E731" s="91">
        <f>'Compiled Medals (ConsolidatedG)'!E730</f>
        <v>1</v>
      </c>
      <c r="F731" s="91">
        <f>'Compiled Medals (ConsolidatedG)'!F730</f>
        <v>0</v>
      </c>
      <c r="G731" s="92">
        <v>1</v>
      </c>
      <c r="H731" s="92">
        <v>1</v>
      </c>
      <c r="I731" s="92">
        <v>0</v>
      </c>
      <c r="J731" s="93">
        <f t="shared" si="55"/>
        <v>0</v>
      </c>
      <c r="K731" s="93">
        <f t="shared" si="56"/>
        <v>0</v>
      </c>
      <c r="L731" s="93">
        <f t="shared" si="57"/>
        <v>0</v>
      </c>
      <c r="M731" s="13" t="str">
        <f t="shared" si="58"/>
        <v>✓</v>
      </c>
      <c r="N731" s="14"/>
      <c r="O731" s="90" t="str">
        <f t="shared" si="59"/>
        <v>SWIMMING</v>
      </c>
    </row>
    <row r="732" spans="1:15" x14ac:dyDescent="0.25">
      <c r="A732" s="72" t="s">
        <v>3</v>
      </c>
      <c r="B732" s="13">
        <v>2010</v>
      </c>
      <c r="C732" s="72" t="s">
        <v>97</v>
      </c>
      <c r="D732" s="91">
        <f>'Compiled Medals (ConsolidatedG)'!D731</f>
        <v>0</v>
      </c>
      <c r="E732" s="91">
        <f>'Compiled Medals (ConsolidatedG)'!E731</f>
        <v>1</v>
      </c>
      <c r="F732" s="91">
        <f>'Compiled Medals (ConsolidatedG)'!F731</f>
        <v>0</v>
      </c>
      <c r="G732" s="92">
        <v>0</v>
      </c>
      <c r="H732" s="92">
        <v>1</v>
      </c>
      <c r="I732" s="92">
        <v>0</v>
      </c>
      <c r="J732" s="93">
        <f t="shared" si="55"/>
        <v>0</v>
      </c>
      <c r="K732" s="93">
        <f t="shared" si="56"/>
        <v>0</v>
      </c>
      <c r="L732" s="93">
        <f t="shared" si="57"/>
        <v>0</v>
      </c>
      <c r="M732" s="13" t="str">
        <f t="shared" si="58"/>
        <v>✓</v>
      </c>
      <c r="N732" s="14"/>
      <c r="O732" s="90" t="str">
        <f t="shared" si="59"/>
        <v>TABLETENNIS</v>
      </c>
    </row>
    <row r="733" spans="1:15" x14ac:dyDescent="0.25">
      <c r="A733" s="72" t="s">
        <v>3</v>
      </c>
      <c r="B733" s="13">
        <v>2014</v>
      </c>
      <c r="C733" s="72" t="s">
        <v>150</v>
      </c>
      <c r="D733" s="91">
        <f>'Compiled Medals (ConsolidatedG)'!D732</f>
        <v>1</v>
      </c>
      <c r="E733" s="91">
        <f>'Compiled Medals (ConsolidatedG)'!E732</f>
        <v>2</v>
      </c>
      <c r="F733" s="91">
        <f>'Compiled Medals (ConsolidatedG)'!F732</f>
        <v>1</v>
      </c>
      <c r="G733" s="92">
        <v>1</v>
      </c>
      <c r="H733" s="92">
        <v>2</v>
      </c>
      <c r="I733" s="92">
        <v>1</v>
      </c>
      <c r="J733" s="93">
        <f t="shared" si="55"/>
        <v>0</v>
      </c>
      <c r="K733" s="93">
        <f t="shared" si="56"/>
        <v>0</v>
      </c>
      <c r="L733" s="93">
        <f t="shared" si="57"/>
        <v>0</v>
      </c>
      <c r="M733" s="13" t="str">
        <f t="shared" si="58"/>
        <v>✓</v>
      </c>
      <c r="N733" s="14"/>
      <c r="O733" s="90" t="str">
        <f t="shared" si="59"/>
        <v>BOWLING</v>
      </c>
    </row>
    <row r="734" spans="1:15" x14ac:dyDescent="0.25">
      <c r="A734" s="72" t="s">
        <v>3</v>
      </c>
      <c r="B734" s="13">
        <v>2014</v>
      </c>
      <c r="C734" s="72" t="s">
        <v>367</v>
      </c>
      <c r="D734" s="91">
        <f>'Compiled Medals (ConsolidatedG)'!D733</f>
        <v>0</v>
      </c>
      <c r="E734" s="91">
        <f>'Compiled Medals (ConsolidatedG)'!E733</f>
        <v>0</v>
      </c>
      <c r="F734" s="91">
        <f>'Compiled Medals (ConsolidatedG)'!F733</f>
        <v>1</v>
      </c>
      <c r="G734" s="92">
        <v>0</v>
      </c>
      <c r="H734" s="92">
        <v>0</v>
      </c>
      <c r="I734" s="92">
        <v>1</v>
      </c>
      <c r="J734" s="93">
        <f t="shared" si="55"/>
        <v>0</v>
      </c>
      <c r="K734" s="93">
        <f t="shared" si="56"/>
        <v>0</v>
      </c>
      <c r="L734" s="93">
        <f t="shared" si="57"/>
        <v>0</v>
      </c>
      <c r="M734" s="13" t="str">
        <f t="shared" si="58"/>
        <v>✓</v>
      </c>
      <c r="N734" s="14"/>
      <c r="O734" s="90" t="str">
        <f t="shared" si="59"/>
        <v>FENCING</v>
      </c>
    </row>
    <row r="735" spans="1:15" x14ac:dyDescent="0.25">
      <c r="A735" s="72" t="s">
        <v>3</v>
      </c>
      <c r="B735" s="13">
        <v>2014</v>
      </c>
      <c r="C735" s="72" t="s">
        <v>130</v>
      </c>
      <c r="D735" s="91">
        <f>'Compiled Medals (ConsolidatedG)'!D734</f>
        <v>3</v>
      </c>
      <c r="E735" s="91">
        <f>'Compiled Medals (ConsolidatedG)'!E734</f>
        <v>2</v>
      </c>
      <c r="F735" s="91">
        <f>'Compiled Medals (ConsolidatedG)'!F734</f>
        <v>2</v>
      </c>
      <c r="G735" s="92">
        <v>3</v>
      </c>
      <c r="H735" s="92">
        <v>2</v>
      </c>
      <c r="I735" s="92">
        <v>2</v>
      </c>
      <c r="J735" s="93">
        <f t="shared" si="55"/>
        <v>0</v>
      </c>
      <c r="K735" s="93">
        <f t="shared" si="56"/>
        <v>0</v>
      </c>
      <c r="L735" s="93">
        <f t="shared" si="57"/>
        <v>0</v>
      </c>
      <c r="M735" s="13" t="str">
        <f t="shared" si="58"/>
        <v>✓</v>
      </c>
      <c r="N735" s="14"/>
      <c r="O735" s="90" t="str">
        <f t="shared" si="59"/>
        <v>SAILING</v>
      </c>
    </row>
    <row r="736" spans="1:15" x14ac:dyDescent="0.25">
      <c r="A736" s="72" t="s">
        <v>3</v>
      </c>
      <c r="B736" s="13">
        <v>2014</v>
      </c>
      <c r="C736" s="72" t="s">
        <v>171</v>
      </c>
      <c r="D736" s="91">
        <f>'Compiled Medals (ConsolidatedG)'!D735</f>
        <v>0</v>
      </c>
      <c r="E736" s="91">
        <f>'Compiled Medals (ConsolidatedG)'!E735</f>
        <v>0</v>
      </c>
      <c r="F736" s="91">
        <f>'Compiled Medals (ConsolidatedG)'!F735</f>
        <v>1</v>
      </c>
      <c r="G736" s="92">
        <v>0</v>
      </c>
      <c r="H736" s="92">
        <v>0</v>
      </c>
      <c r="I736" s="92">
        <v>1</v>
      </c>
      <c r="J736" s="93">
        <f t="shared" si="55"/>
        <v>0</v>
      </c>
      <c r="K736" s="93">
        <f t="shared" si="56"/>
        <v>0</v>
      </c>
      <c r="L736" s="93">
        <f t="shared" si="57"/>
        <v>0</v>
      </c>
      <c r="M736" s="13" t="str">
        <f t="shared" si="58"/>
        <v>✓</v>
      </c>
      <c r="N736" s="14"/>
      <c r="O736" s="90" t="str">
        <f t="shared" si="59"/>
        <v>SEPAKTAKRAW</v>
      </c>
    </row>
    <row r="737" spans="1:15" x14ac:dyDescent="0.25">
      <c r="A737" s="72" t="s">
        <v>3</v>
      </c>
      <c r="B737" s="13">
        <v>2014</v>
      </c>
      <c r="C737" s="72" t="s">
        <v>92</v>
      </c>
      <c r="D737" s="91">
        <f>'Compiled Medals (ConsolidatedG)'!D736</f>
        <v>0</v>
      </c>
      <c r="E737" s="91">
        <f>'Compiled Medals (ConsolidatedG)'!E736</f>
        <v>0</v>
      </c>
      <c r="F737" s="91">
        <f>'Compiled Medals (ConsolidatedG)'!F736</f>
        <v>2</v>
      </c>
      <c r="G737" s="92">
        <v>0</v>
      </c>
      <c r="H737" s="92">
        <v>0</v>
      </c>
      <c r="I737" s="92">
        <v>2</v>
      </c>
      <c r="J737" s="93">
        <f t="shared" si="55"/>
        <v>0</v>
      </c>
      <c r="K737" s="93">
        <f t="shared" si="56"/>
        <v>0</v>
      </c>
      <c r="L737" s="93">
        <f t="shared" si="57"/>
        <v>0</v>
      </c>
      <c r="M737" s="13" t="str">
        <f t="shared" si="58"/>
        <v>✓</v>
      </c>
      <c r="N737" s="14"/>
      <c r="O737" s="90" t="str">
        <f t="shared" si="59"/>
        <v>SHOOTING</v>
      </c>
    </row>
    <row r="738" spans="1:15" x14ac:dyDescent="0.25">
      <c r="A738" s="72" t="s">
        <v>3</v>
      </c>
      <c r="B738" s="13">
        <v>2014</v>
      </c>
      <c r="C738" s="72" t="s">
        <v>25</v>
      </c>
      <c r="D738" s="91">
        <f>'Compiled Medals (ConsolidatedG)'!D737</f>
        <v>1</v>
      </c>
      <c r="E738" s="91">
        <f>'Compiled Medals (ConsolidatedG)'!E737</f>
        <v>2</v>
      </c>
      <c r="F738" s="91">
        <f>'Compiled Medals (ConsolidatedG)'!F737</f>
        <v>3</v>
      </c>
      <c r="G738" s="92">
        <v>1</v>
      </c>
      <c r="H738" s="92">
        <v>2</v>
      </c>
      <c r="I738" s="92">
        <v>3</v>
      </c>
      <c r="J738" s="93">
        <f t="shared" si="55"/>
        <v>0</v>
      </c>
      <c r="K738" s="93">
        <f t="shared" si="56"/>
        <v>0</v>
      </c>
      <c r="L738" s="93">
        <f t="shared" si="57"/>
        <v>0</v>
      </c>
      <c r="M738" s="13" t="str">
        <f t="shared" si="58"/>
        <v>✓</v>
      </c>
      <c r="N738" s="14"/>
      <c r="O738" s="90" t="str">
        <f t="shared" si="59"/>
        <v>SWIMMING</v>
      </c>
    </row>
    <row r="739" spans="1:15" x14ac:dyDescent="0.25">
      <c r="A739" s="72" t="s">
        <v>3</v>
      </c>
      <c r="B739" s="13">
        <v>2014</v>
      </c>
      <c r="C739" s="72" t="s">
        <v>97</v>
      </c>
      <c r="D739" s="91">
        <f>'Compiled Medals (ConsolidatedG)'!D738</f>
        <v>0</v>
      </c>
      <c r="E739" s="91">
        <f>'Compiled Medals (ConsolidatedG)'!E738</f>
        <v>0</v>
      </c>
      <c r="F739" s="91">
        <f>'Compiled Medals (ConsolidatedG)'!F738</f>
        <v>3</v>
      </c>
      <c r="G739" s="92">
        <v>0</v>
      </c>
      <c r="H739" s="92">
        <v>0</v>
      </c>
      <c r="I739" s="92">
        <v>3</v>
      </c>
      <c r="J739" s="93">
        <f t="shared" si="55"/>
        <v>0</v>
      </c>
      <c r="K739" s="93">
        <f t="shared" si="56"/>
        <v>0</v>
      </c>
      <c r="L739" s="93">
        <f t="shared" si="57"/>
        <v>0</v>
      </c>
      <c r="M739" s="13" t="str">
        <f t="shared" si="58"/>
        <v>✓</v>
      </c>
      <c r="N739" s="14"/>
      <c r="O739" s="90" t="str">
        <f t="shared" si="59"/>
        <v>TABLETENNIS</v>
      </c>
    </row>
    <row r="740" spans="1:15" x14ac:dyDescent="0.25">
      <c r="A740" s="72" t="s">
        <v>3</v>
      </c>
      <c r="B740" s="13">
        <v>2014</v>
      </c>
      <c r="C740" s="72" t="s">
        <v>189</v>
      </c>
      <c r="D740" s="91">
        <f>'Compiled Medals (ConsolidatedG)'!D739</f>
        <v>0</v>
      </c>
      <c r="E740" s="91">
        <f>'Compiled Medals (ConsolidatedG)'!E739</f>
        <v>0</v>
      </c>
      <c r="F740" s="91">
        <f>'Compiled Medals (ConsolidatedG)'!F739</f>
        <v>1</v>
      </c>
      <c r="G740" s="92">
        <v>0</v>
      </c>
      <c r="H740" s="92">
        <v>0</v>
      </c>
      <c r="I740" s="92">
        <v>1</v>
      </c>
      <c r="J740" s="93">
        <f t="shared" si="55"/>
        <v>0</v>
      </c>
      <c r="K740" s="93">
        <f t="shared" si="56"/>
        <v>0</v>
      </c>
      <c r="L740" s="93">
        <f t="shared" si="57"/>
        <v>0</v>
      </c>
      <c r="M740" s="13" t="str">
        <f t="shared" si="58"/>
        <v>✓</v>
      </c>
      <c r="N740" s="14"/>
      <c r="O740" s="90" t="str">
        <f t="shared" si="59"/>
        <v>WUSHU</v>
      </c>
    </row>
    <row r="741" spans="1:15" x14ac:dyDescent="0.25">
      <c r="A741" s="72" t="s">
        <v>3</v>
      </c>
      <c r="B741" s="13">
        <v>2018</v>
      </c>
      <c r="C741" s="72" t="s">
        <v>150</v>
      </c>
      <c r="D741" s="91">
        <f>'Compiled Medals (ConsolidatedG)'!D740</f>
        <v>0</v>
      </c>
      <c r="E741" s="91">
        <f>'Compiled Medals (ConsolidatedG)'!E740</f>
        <v>0</v>
      </c>
      <c r="F741" s="91">
        <f>'Compiled Medals (ConsolidatedG)'!F740</f>
        <v>2</v>
      </c>
      <c r="G741" s="92">
        <v>0</v>
      </c>
      <c r="H741" s="92">
        <v>0</v>
      </c>
      <c r="I741" s="92">
        <v>2</v>
      </c>
      <c r="J741" s="93">
        <f t="shared" si="55"/>
        <v>0</v>
      </c>
      <c r="K741" s="93">
        <f t="shared" si="56"/>
        <v>0</v>
      </c>
      <c r="L741" s="93">
        <f t="shared" si="57"/>
        <v>0</v>
      </c>
      <c r="M741" s="13" t="str">
        <f t="shared" si="58"/>
        <v>✓</v>
      </c>
      <c r="N741" s="14"/>
      <c r="O741" s="90" t="str">
        <f t="shared" si="59"/>
        <v>BOWLING</v>
      </c>
    </row>
    <row r="742" spans="1:15" x14ac:dyDescent="0.25">
      <c r="A742" s="72" t="s">
        <v>3</v>
      </c>
      <c r="B742" s="13">
        <v>2018</v>
      </c>
      <c r="C742" s="72" t="s">
        <v>413</v>
      </c>
      <c r="D742" s="91">
        <f>'Compiled Medals (ConsolidatedG)'!D741</f>
        <v>0</v>
      </c>
      <c r="E742" s="91">
        <f>'Compiled Medals (ConsolidatedG)'!E741</f>
        <v>0</v>
      </c>
      <c r="F742" s="91">
        <f>'Compiled Medals (ConsolidatedG)'!F741</f>
        <v>1</v>
      </c>
      <c r="G742" s="92">
        <v>0</v>
      </c>
      <c r="H742" s="92">
        <v>0</v>
      </c>
      <c r="I742" s="92">
        <v>1</v>
      </c>
      <c r="J742" s="93">
        <f t="shared" si="55"/>
        <v>0</v>
      </c>
      <c r="K742" s="93">
        <f t="shared" si="56"/>
        <v>0</v>
      </c>
      <c r="L742" s="93">
        <f t="shared" si="57"/>
        <v>0</v>
      </c>
      <c r="M742" s="13" t="str">
        <f t="shared" si="58"/>
        <v>✓</v>
      </c>
      <c r="N742" s="14"/>
      <c r="O742" s="90" t="str">
        <f t="shared" si="59"/>
        <v>CANOEING</v>
      </c>
    </row>
    <row r="743" spans="1:15" x14ac:dyDescent="0.25">
      <c r="A743" s="72" t="s">
        <v>3</v>
      </c>
      <c r="B743" s="13">
        <v>2018</v>
      </c>
      <c r="C743" s="72" t="s">
        <v>419</v>
      </c>
      <c r="D743" s="91">
        <f>'Compiled Medals (ConsolidatedG)'!D742</f>
        <v>1</v>
      </c>
      <c r="E743" s="91">
        <f>'Compiled Medals (ConsolidatedG)'!E742</f>
        <v>0</v>
      </c>
      <c r="F743" s="91">
        <f>'Compiled Medals (ConsolidatedG)'!F742</f>
        <v>0</v>
      </c>
      <c r="G743" s="92">
        <v>1</v>
      </c>
      <c r="H743" s="92">
        <v>0</v>
      </c>
      <c r="I743" s="92">
        <v>0</v>
      </c>
      <c r="J743" s="93">
        <f t="shared" si="55"/>
        <v>0</v>
      </c>
      <c r="K743" s="93">
        <f t="shared" si="56"/>
        <v>0</v>
      </c>
      <c r="L743" s="93">
        <f t="shared" si="57"/>
        <v>0</v>
      </c>
      <c r="M743" s="13" t="str">
        <f t="shared" si="58"/>
        <v>✓</v>
      </c>
      <c r="N743" s="14"/>
      <c r="O743" s="90" t="str">
        <f t="shared" si="59"/>
        <v>CONTRACTBRIDGE</v>
      </c>
    </row>
    <row r="744" spans="1:15" x14ac:dyDescent="0.25">
      <c r="A744" s="72" t="s">
        <v>3</v>
      </c>
      <c r="B744" s="13">
        <v>2018</v>
      </c>
      <c r="C744" s="72" t="s">
        <v>367</v>
      </c>
      <c r="D744" s="91">
        <f>'Compiled Medals (ConsolidatedG)'!D743</f>
        <v>0</v>
      </c>
      <c r="E744" s="91">
        <f>'Compiled Medals (ConsolidatedG)'!E743</f>
        <v>0</v>
      </c>
      <c r="F744" s="91">
        <f>'Compiled Medals (ConsolidatedG)'!F743</f>
        <v>1</v>
      </c>
      <c r="G744" s="92">
        <v>0</v>
      </c>
      <c r="H744" s="92">
        <v>0</v>
      </c>
      <c r="I744" s="92">
        <v>1</v>
      </c>
      <c r="J744" s="93">
        <f t="shared" si="55"/>
        <v>0</v>
      </c>
      <c r="K744" s="93">
        <f t="shared" si="56"/>
        <v>0</v>
      </c>
      <c r="L744" s="93">
        <f t="shared" si="57"/>
        <v>0</v>
      </c>
      <c r="M744" s="13" t="str">
        <f t="shared" si="58"/>
        <v>✓</v>
      </c>
      <c r="N744" s="14"/>
      <c r="O744" s="90" t="str">
        <f t="shared" si="59"/>
        <v>FENCING</v>
      </c>
    </row>
    <row r="745" spans="1:15" x14ac:dyDescent="0.25">
      <c r="A745" s="72" t="s">
        <v>3</v>
      </c>
      <c r="B745" s="13">
        <v>2018</v>
      </c>
      <c r="C745" s="72" t="s">
        <v>425</v>
      </c>
      <c r="D745" s="91">
        <f>'Compiled Medals (ConsolidatedG)'!D744</f>
        <v>0</v>
      </c>
      <c r="E745" s="91">
        <f>'Compiled Medals (ConsolidatedG)'!E744</f>
        <v>1</v>
      </c>
      <c r="F745" s="91">
        <f>'Compiled Medals (ConsolidatedG)'!F744</f>
        <v>0</v>
      </c>
      <c r="G745" s="92">
        <v>0</v>
      </c>
      <c r="H745" s="92">
        <v>1</v>
      </c>
      <c r="I745" s="92">
        <v>0</v>
      </c>
      <c r="J745" s="93">
        <f t="shared" si="55"/>
        <v>0</v>
      </c>
      <c r="K745" s="93">
        <f t="shared" si="56"/>
        <v>0</v>
      </c>
      <c r="L745" s="93">
        <f t="shared" si="57"/>
        <v>0</v>
      </c>
      <c r="M745" s="13" t="str">
        <f t="shared" si="58"/>
        <v>✓</v>
      </c>
      <c r="N745" s="14"/>
      <c r="O745" s="90" t="str">
        <f t="shared" si="59"/>
        <v>JUJITSU</v>
      </c>
    </row>
    <row r="746" spans="1:15" x14ac:dyDescent="0.25">
      <c r="A746" s="72" t="s">
        <v>3</v>
      </c>
      <c r="B746" s="13">
        <v>2018</v>
      </c>
      <c r="C746" s="72" t="s">
        <v>430</v>
      </c>
      <c r="D746" s="91">
        <f>'Compiled Medals (ConsolidatedG)'!D745</f>
        <v>0</v>
      </c>
      <c r="E746" s="91">
        <f>'Compiled Medals (ConsolidatedG)'!E745</f>
        <v>2</v>
      </c>
      <c r="F746" s="91">
        <f>'Compiled Medals (ConsolidatedG)'!F745</f>
        <v>3</v>
      </c>
      <c r="G746" s="92">
        <v>0</v>
      </c>
      <c r="H746" s="92">
        <v>2</v>
      </c>
      <c r="I746" s="92">
        <v>3</v>
      </c>
      <c r="J746" s="93">
        <f t="shared" si="55"/>
        <v>0</v>
      </c>
      <c r="K746" s="93">
        <f t="shared" si="56"/>
        <v>0</v>
      </c>
      <c r="L746" s="93">
        <f t="shared" si="57"/>
        <v>0</v>
      </c>
      <c r="M746" s="13" t="str">
        <f t="shared" si="58"/>
        <v>✓</v>
      </c>
      <c r="N746" s="14"/>
      <c r="O746" s="90" t="str">
        <f t="shared" si="59"/>
        <v>PENCAKSILAT</v>
      </c>
    </row>
    <row r="747" spans="1:15" x14ac:dyDescent="0.25">
      <c r="A747" s="72" t="s">
        <v>3</v>
      </c>
      <c r="B747" s="13">
        <v>2018</v>
      </c>
      <c r="C747" s="72" t="s">
        <v>130</v>
      </c>
      <c r="D747" s="91">
        <f>'Compiled Medals (ConsolidatedG)'!D746</f>
        <v>1</v>
      </c>
      <c r="E747" s="91">
        <f>'Compiled Medals (ConsolidatedG)'!E746</f>
        <v>0</v>
      </c>
      <c r="F747" s="91">
        <f>'Compiled Medals (ConsolidatedG)'!F746</f>
        <v>1</v>
      </c>
      <c r="G747" s="92">
        <v>1</v>
      </c>
      <c r="H747" s="92">
        <v>0</v>
      </c>
      <c r="I747" s="92">
        <v>1</v>
      </c>
      <c r="J747" s="93">
        <f t="shared" si="55"/>
        <v>0</v>
      </c>
      <c r="K747" s="93">
        <f t="shared" si="56"/>
        <v>0</v>
      </c>
      <c r="L747" s="93">
        <f t="shared" si="57"/>
        <v>0</v>
      </c>
      <c r="M747" s="13" t="str">
        <f t="shared" si="58"/>
        <v>✓</v>
      </c>
      <c r="N747" s="14"/>
      <c r="O747" s="90" t="str">
        <f t="shared" si="59"/>
        <v>SAILING</v>
      </c>
    </row>
    <row r="748" spans="1:15" x14ac:dyDescent="0.25">
      <c r="A748" s="72" t="s">
        <v>3</v>
      </c>
      <c r="B748" s="13">
        <v>2018</v>
      </c>
      <c r="C748" s="72" t="s">
        <v>171</v>
      </c>
      <c r="D748" s="91">
        <f>'Compiled Medals (ConsolidatedG)'!D747</f>
        <v>0</v>
      </c>
      <c r="E748" s="91">
        <f>'Compiled Medals (ConsolidatedG)'!E747</f>
        <v>0</v>
      </c>
      <c r="F748" s="91">
        <f>'Compiled Medals (ConsolidatedG)'!F747</f>
        <v>2</v>
      </c>
      <c r="G748" s="92">
        <v>0</v>
      </c>
      <c r="H748" s="92">
        <v>0</v>
      </c>
      <c r="I748" s="92">
        <v>2</v>
      </c>
      <c r="J748" s="93">
        <f t="shared" si="55"/>
        <v>0</v>
      </c>
      <c r="K748" s="93">
        <f t="shared" si="56"/>
        <v>0</v>
      </c>
      <c r="L748" s="93">
        <f t="shared" si="57"/>
        <v>0</v>
      </c>
      <c r="M748" s="13" t="str">
        <f t="shared" si="58"/>
        <v>✓</v>
      </c>
      <c r="N748" s="14"/>
      <c r="O748" s="90" t="str">
        <f t="shared" si="59"/>
        <v>SEPAKTAKRAW</v>
      </c>
    </row>
    <row r="749" spans="1:15" x14ac:dyDescent="0.25">
      <c r="A749" s="72" t="s">
        <v>3</v>
      </c>
      <c r="B749" s="13">
        <v>2018</v>
      </c>
      <c r="C749" s="72" t="s">
        <v>25</v>
      </c>
      <c r="D749" s="91">
        <f>'Compiled Medals (ConsolidatedG)'!D748</f>
        <v>2</v>
      </c>
      <c r="E749" s="91">
        <f>'Compiled Medals (ConsolidatedG)'!E748</f>
        <v>1</v>
      </c>
      <c r="F749" s="91">
        <f>'Compiled Medals (ConsolidatedG)'!F748</f>
        <v>3</v>
      </c>
      <c r="G749" s="92">
        <v>2</v>
      </c>
      <c r="H749" s="92">
        <v>1</v>
      </c>
      <c r="I749" s="92">
        <v>3</v>
      </c>
      <c r="J749" s="93">
        <f t="shared" si="55"/>
        <v>0</v>
      </c>
      <c r="K749" s="93">
        <f t="shared" si="56"/>
        <v>0</v>
      </c>
      <c r="L749" s="93">
        <f t="shared" si="57"/>
        <v>0</v>
      </c>
      <c r="M749" s="13" t="str">
        <f t="shared" si="58"/>
        <v>✓</v>
      </c>
      <c r="N749" s="14"/>
      <c r="O749" s="90" t="str">
        <f t="shared" si="59"/>
        <v>SWIMMING</v>
      </c>
    </row>
    <row r="750" spans="1:15" x14ac:dyDescent="0.25">
      <c r="A750" s="72" t="s">
        <v>3</v>
      </c>
      <c r="B750" s="13">
        <v>2018</v>
      </c>
      <c r="C750" s="72" t="s">
        <v>97</v>
      </c>
      <c r="D750" s="91">
        <f>'Compiled Medals (ConsolidatedG)'!D749</f>
        <v>0</v>
      </c>
      <c r="E750" s="91">
        <f>'Compiled Medals (ConsolidatedG)'!E749</f>
        <v>0</v>
      </c>
      <c r="F750" s="91">
        <f>'Compiled Medals (ConsolidatedG)'!F749</f>
        <v>1</v>
      </c>
      <c r="G750" s="92">
        <v>0</v>
      </c>
      <c r="H750" s="92">
        <v>0</v>
      </c>
      <c r="I750" s="92">
        <v>1</v>
      </c>
      <c r="J750" s="93">
        <f t="shared" si="55"/>
        <v>0</v>
      </c>
      <c r="K750" s="93">
        <f t="shared" si="56"/>
        <v>0</v>
      </c>
      <c r="L750" s="93">
        <f t="shared" si="57"/>
        <v>0</v>
      </c>
      <c r="M750" s="13" t="str">
        <f t="shared" si="58"/>
        <v>✓</v>
      </c>
      <c r="N750" s="14"/>
      <c r="O750" s="90" t="str">
        <f t="shared" si="59"/>
        <v>TABLETENNIS</v>
      </c>
    </row>
    <row r="751" spans="1:15" x14ac:dyDescent="0.25">
      <c r="A751" s="72" t="s">
        <v>3</v>
      </c>
      <c r="B751" s="13">
        <v>2022</v>
      </c>
      <c r="C751" s="72" t="s">
        <v>47</v>
      </c>
      <c r="D751" s="91">
        <f>'Compiled Medals (ConsolidatedG)'!D750</f>
        <v>1</v>
      </c>
      <c r="E751" s="91">
        <f>'Compiled Medals (ConsolidatedG)'!E750</f>
        <v>1</v>
      </c>
      <c r="F751" s="91">
        <f>'Compiled Medals (ConsolidatedG)'!F750</f>
        <v>0</v>
      </c>
      <c r="G751" s="92">
        <v>1</v>
      </c>
      <c r="H751" s="92">
        <v>1</v>
      </c>
      <c r="I751" s="92">
        <v>0</v>
      </c>
      <c r="J751" s="93">
        <f t="shared" si="55"/>
        <v>0</v>
      </c>
      <c r="K751" s="93">
        <f t="shared" si="56"/>
        <v>0</v>
      </c>
      <c r="L751" s="93">
        <f t="shared" si="57"/>
        <v>0</v>
      </c>
      <c r="M751" s="13" t="str">
        <f t="shared" si="58"/>
        <v>✓</v>
      </c>
      <c r="N751" s="14"/>
      <c r="O751" s="90" t="str">
        <f t="shared" si="59"/>
        <v>ATHLETICS</v>
      </c>
    </row>
    <row r="752" spans="1:15" x14ac:dyDescent="0.25">
      <c r="A752" s="72" t="s">
        <v>3</v>
      </c>
      <c r="B752" s="13">
        <v>2022</v>
      </c>
      <c r="C752" s="72" t="s">
        <v>413</v>
      </c>
      <c r="D752" s="91">
        <f>'Compiled Medals (ConsolidatedG)'!D751</f>
        <v>0</v>
      </c>
      <c r="E752" s="91">
        <f>'Compiled Medals (ConsolidatedG)'!E751</f>
        <v>1</v>
      </c>
      <c r="F752" s="91">
        <f>'Compiled Medals (ConsolidatedG)'!F751</f>
        <v>0</v>
      </c>
      <c r="G752" s="92">
        <v>0</v>
      </c>
      <c r="H752" s="92">
        <v>1</v>
      </c>
      <c r="I752" s="92">
        <v>0</v>
      </c>
      <c r="J752" s="93">
        <f t="shared" si="55"/>
        <v>0</v>
      </c>
      <c r="K752" s="93">
        <f t="shared" si="56"/>
        <v>0</v>
      </c>
      <c r="L752" s="93">
        <f t="shared" si="57"/>
        <v>0</v>
      </c>
      <c r="M752" s="13" t="str">
        <f t="shared" si="58"/>
        <v>✓</v>
      </c>
      <c r="N752" s="14"/>
      <c r="O752" s="90" t="str">
        <f t="shared" si="59"/>
        <v>CANOEING</v>
      </c>
    </row>
    <row r="753" spans="1:15" x14ac:dyDescent="0.25">
      <c r="A753" s="72" t="s">
        <v>3</v>
      </c>
      <c r="B753" s="13">
        <v>2022</v>
      </c>
      <c r="C753" s="72" t="s">
        <v>419</v>
      </c>
      <c r="D753" s="91">
        <f>'Compiled Medals (ConsolidatedG)'!D752</f>
        <v>0</v>
      </c>
      <c r="E753" s="91">
        <f>'Compiled Medals (ConsolidatedG)'!E752</f>
        <v>0</v>
      </c>
      <c r="F753" s="91">
        <f>'Compiled Medals (ConsolidatedG)'!F752</f>
        <v>2</v>
      </c>
      <c r="G753" s="92">
        <v>0</v>
      </c>
      <c r="H753" s="92">
        <v>0</v>
      </c>
      <c r="I753" s="92">
        <v>2</v>
      </c>
      <c r="J753" s="93">
        <f t="shared" si="55"/>
        <v>0</v>
      </c>
      <c r="K753" s="93">
        <f t="shared" si="56"/>
        <v>0</v>
      </c>
      <c r="L753" s="93">
        <f t="shared" si="57"/>
        <v>0</v>
      </c>
      <c r="M753" s="13" t="str">
        <f t="shared" si="58"/>
        <v>✓</v>
      </c>
      <c r="N753" s="14"/>
      <c r="O753" s="90" t="str">
        <f t="shared" si="59"/>
        <v>CONTRACTBRIDGE</v>
      </c>
    </row>
    <row r="754" spans="1:15" x14ac:dyDescent="0.25">
      <c r="A754" s="72" t="s">
        <v>3</v>
      </c>
      <c r="B754" s="13">
        <v>2022</v>
      </c>
      <c r="C754" s="72" t="s">
        <v>130</v>
      </c>
      <c r="D754" s="91">
        <f>'Compiled Medals (ConsolidatedG)'!D753</f>
        <v>2</v>
      </c>
      <c r="E754" s="91">
        <f>'Compiled Medals (ConsolidatedG)'!E753</f>
        <v>2</v>
      </c>
      <c r="F754" s="91">
        <f>'Compiled Medals (ConsolidatedG)'!F753</f>
        <v>3</v>
      </c>
      <c r="G754" s="92">
        <v>2</v>
      </c>
      <c r="H754" s="92">
        <v>2</v>
      </c>
      <c r="I754" s="92">
        <v>3</v>
      </c>
      <c r="J754" s="93">
        <f t="shared" si="55"/>
        <v>0</v>
      </c>
      <c r="K754" s="93">
        <f t="shared" si="56"/>
        <v>0</v>
      </c>
      <c r="L754" s="93">
        <f t="shared" si="57"/>
        <v>0</v>
      </c>
      <c r="M754" s="13" t="str">
        <f t="shared" si="58"/>
        <v>✓</v>
      </c>
      <c r="N754" s="14"/>
      <c r="O754" s="90" t="str">
        <f t="shared" si="59"/>
        <v>SAILING</v>
      </c>
    </row>
    <row r="755" spans="1:15" x14ac:dyDescent="0.25">
      <c r="A755" s="72" t="s">
        <v>3</v>
      </c>
      <c r="B755" s="13">
        <v>2022</v>
      </c>
      <c r="C755" s="72" t="s">
        <v>25</v>
      </c>
      <c r="D755" s="91">
        <f>'Compiled Medals (ConsolidatedG)'!D754</f>
        <v>0</v>
      </c>
      <c r="E755" s="91">
        <f>'Compiled Medals (ConsolidatedG)'!E754</f>
        <v>1</v>
      </c>
      <c r="F755" s="91">
        <f>'Compiled Medals (ConsolidatedG)'!F754</f>
        <v>0</v>
      </c>
      <c r="G755" s="92">
        <v>0</v>
      </c>
      <c r="H755" s="92">
        <v>1</v>
      </c>
      <c r="I755" s="92">
        <v>0</v>
      </c>
      <c r="J755" s="93">
        <f t="shared" si="55"/>
        <v>0</v>
      </c>
      <c r="K755" s="93">
        <f t="shared" si="56"/>
        <v>0</v>
      </c>
      <c r="L755" s="93">
        <f t="shared" si="57"/>
        <v>0</v>
      </c>
      <c r="M755" s="13" t="str">
        <f t="shared" si="58"/>
        <v>✓</v>
      </c>
      <c r="N755" s="14"/>
      <c r="O755" s="90" t="str">
        <f t="shared" si="59"/>
        <v>SWIMMING</v>
      </c>
    </row>
    <row r="756" spans="1:15" x14ac:dyDescent="0.25">
      <c r="A756" s="72" t="s">
        <v>3</v>
      </c>
      <c r="B756" s="13">
        <v>2022</v>
      </c>
      <c r="C756" s="72" t="s">
        <v>189</v>
      </c>
      <c r="D756" s="91">
        <f>'Compiled Medals (ConsolidatedG)'!D755</f>
        <v>0</v>
      </c>
      <c r="E756" s="91">
        <f>'Compiled Medals (ConsolidatedG)'!E755</f>
        <v>1</v>
      </c>
      <c r="F756" s="91">
        <f>'Compiled Medals (ConsolidatedG)'!F755</f>
        <v>1</v>
      </c>
      <c r="G756" s="92">
        <v>0</v>
      </c>
      <c r="H756" s="92">
        <v>1</v>
      </c>
      <c r="I756" s="92">
        <v>1</v>
      </c>
      <c r="J756" s="93">
        <f t="shared" si="55"/>
        <v>0</v>
      </c>
      <c r="K756" s="93">
        <f t="shared" si="56"/>
        <v>0</v>
      </c>
      <c r="L756" s="93">
        <f t="shared" si="57"/>
        <v>0</v>
      </c>
      <c r="M756" s="13" t="str">
        <f t="shared" si="58"/>
        <v>✓</v>
      </c>
      <c r="N756" s="14"/>
      <c r="O756" s="90" t="str">
        <f t="shared" si="59"/>
        <v>WUSHU</v>
      </c>
    </row>
    <row r="757" spans="1:15" x14ac:dyDescent="0.25">
      <c r="A757" s="72" t="s">
        <v>3</v>
      </c>
      <c r="B757" s="13">
        <v>2022</v>
      </c>
      <c r="C757" s="72" t="s">
        <v>495</v>
      </c>
      <c r="D757" s="91">
        <f>'Compiled Medals (ConsolidatedG)'!D756</f>
        <v>0</v>
      </c>
      <c r="E757" s="91">
        <f>'Compiled Medals (ConsolidatedG)'!E756</f>
        <v>0</v>
      </c>
      <c r="F757" s="91">
        <f>'Compiled Medals (ConsolidatedG)'!F756</f>
        <v>1</v>
      </c>
      <c r="G757" s="92">
        <v>0</v>
      </c>
      <c r="H757" s="92">
        <v>0</v>
      </c>
      <c r="I757" s="92">
        <v>1</v>
      </c>
      <c r="J757" s="93">
        <f t="shared" si="55"/>
        <v>0</v>
      </c>
      <c r="K757" s="93">
        <f t="shared" si="56"/>
        <v>0</v>
      </c>
      <c r="L757" s="93">
        <f t="shared" si="57"/>
        <v>0</v>
      </c>
      <c r="M757" s="13" t="str">
        <f t="shared" si="58"/>
        <v>✓</v>
      </c>
      <c r="N757" s="14"/>
      <c r="O757" s="90" t="str">
        <f t="shared" si="59"/>
        <v>XIANGQI</v>
      </c>
    </row>
    <row r="758" spans="1:15" x14ac:dyDescent="0.25">
      <c r="A758" s="72" t="s">
        <v>2</v>
      </c>
      <c r="B758" s="13">
        <v>1960</v>
      </c>
      <c r="C758" s="72" t="s">
        <v>59</v>
      </c>
      <c r="D758" s="91">
        <f>'Compiled Medals (ConsolidatedG)'!D772</f>
        <v>0</v>
      </c>
      <c r="E758" s="91">
        <f>'Compiled Medals (ConsolidatedG)'!E772</f>
        <v>1</v>
      </c>
      <c r="F758" s="91">
        <f>'Compiled Medals (ConsolidatedG)'!F772</f>
        <v>0</v>
      </c>
      <c r="G758" s="92">
        <v>0</v>
      </c>
      <c r="H758" s="92">
        <v>1</v>
      </c>
      <c r="I758" s="92">
        <v>0</v>
      </c>
      <c r="J758" s="93">
        <f t="shared" si="55"/>
        <v>0</v>
      </c>
      <c r="K758" s="93">
        <f t="shared" si="56"/>
        <v>0</v>
      </c>
      <c r="L758" s="93">
        <f t="shared" si="57"/>
        <v>0</v>
      </c>
      <c r="M758" s="13" t="str">
        <f t="shared" si="58"/>
        <v>✓</v>
      </c>
      <c r="N758" s="14"/>
      <c r="O758" s="90" t="str">
        <f t="shared" si="59"/>
        <v>WEIGHTLIFTING</v>
      </c>
    </row>
    <row r="759" spans="1:15" x14ac:dyDescent="0.25">
      <c r="A759" s="72" t="s">
        <v>2</v>
      </c>
      <c r="B759" s="13">
        <v>2008</v>
      </c>
      <c r="C759" s="72" t="s">
        <v>97</v>
      </c>
      <c r="D759" s="91">
        <f>'Compiled Medals (ConsolidatedG)'!D823</f>
        <v>0</v>
      </c>
      <c r="E759" s="91">
        <f>'Compiled Medals (ConsolidatedG)'!E823</f>
        <v>1</v>
      </c>
      <c r="F759" s="91">
        <f>'Compiled Medals (ConsolidatedG)'!F823</f>
        <v>0</v>
      </c>
      <c r="G759" s="92">
        <v>0</v>
      </c>
      <c r="H759" s="92">
        <v>1</v>
      </c>
      <c r="I759" s="92">
        <v>0</v>
      </c>
      <c r="J759" s="93">
        <f t="shared" si="55"/>
        <v>0</v>
      </c>
      <c r="K759" s="93">
        <f t="shared" si="56"/>
        <v>0</v>
      </c>
      <c r="L759" s="93">
        <f t="shared" si="57"/>
        <v>0</v>
      </c>
      <c r="M759" s="13" t="str">
        <f t="shared" si="58"/>
        <v>✓</v>
      </c>
      <c r="N759" s="14"/>
      <c r="O759" s="90" t="str">
        <f t="shared" si="59"/>
        <v>TABLETENNIS</v>
      </c>
    </row>
    <row r="760" spans="1:15" x14ac:dyDescent="0.25">
      <c r="A760" s="72" t="s">
        <v>2</v>
      </c>
      <c r="B760" s="13">
        <v>2012</v>
      </c>
      <c r="C760" s="72" t="s">
        <v>97</v>
      </c>
      <c r="D760" s="91">
        <f>'Compiled Medals (ConsolidatedG)'!D831</f>
        <v>0</v>
      </c>
      <c r="E760" s="91">
        <f>'Compiled Medals (ConsolidatedG)'!E831</f>
        <v>0</v>
      </c>
      <c r="F760" s="91">
        <f>'Compiled Medals (ConsolidatedG)'!F831</f>
        <v>2</v>
      </c>
      <c r="G760" s="92">
        <v>0</v>
      </c>
      <c r="H760" s="92">
        <v>0</v>
      </c>
      <c r="I760" s="92">
        <v>2</v>
      </c>
      <c r="J760" s="93">
        <f t="shared" si="55"/>
        <v>0</v>
      </c>
      <c r="K760" s="93">
        <f t="shared" si="56"/>
        <v>0</v>
      </c>
      <c r="L760" s="93">
        <f t="shared" si="57"/>
        <v>0</v>
      </c>
      <c r="M760" s="13" t="str">
        <f t="shared" si="58"/>
        <v>✓</v>
      </c>
      <c r="N760" s="14"/>
      <c r="O760" s="90" t="str">
        <f t="shared" si="59"/>
        <v>TABLETENNIS</v>
      </c>
    </row>
    <row r="761" spans="1:15" x14ac:dyDescent="0.25">
      <c r="A761" s="72" t="s">
        <v>2</v>
      </c>
      <c r="B761" s="13">
        <v>2016</v>
      </c>
      <c r="C761" s="72" t="s">
        <v>25</v>
      </c>
      <c r="D761" s="91">
        <f>'Compiled Medals (ConsolidatedG)'!D838</f>
        <v>1</v>
      </c>
      <c r="E761" s="91">
        <f>'Compiled Medals (ConsolidatedG)'!E838</f>
        <v>0</v>
      </c>
      <c r="F761" s="91">
        <f>'Compiled Medals (ConsolidatedG)'!F838</f>
        <v>0</v>
      </c>
      <c r="G761" s="92">
        <v>1</v>
      </c>
      <c r="H761" s="92">
        <v>0</v>
      </c>
      <c r="I761" s="92">
        <v>0</v>
      </c>
      <c r="J761" s="93">
        <f t="shared" si="55"/>
        <v>0</v>
      </c>
      <c r="K761" s="93">
        <f t="shared" si="56"/>
        <v>0</v>
      </c>
      <c r="L761" s="93">
        <f t="shared" si="57"/>
        <v>0</v>
      </c>
      <c r="M761" s="13" t="str">
        <f t="shared" si="58"/>
        <v>✓</v>
      </c>
      <c r="N761" s="14"/>
      <c r="O761" s="90" t="str">
        <f t="shared" si="59"/>
        <v>SWIMMING</v>
      </c>
    </row>
  </sheetData>
  <sortState xmlns:xlrd2="http://schemas.microsoft.com/office/spreadsheetml/2017/richdata2" ref="A2:O761">
    <sortCondition sortBy="cellColor" ref="M2:M761" dxfId="15"/>
  </sortState>
  <conditionalFormatting sqref="M2:N19 M20 M21:N43 M44 M45:N78 M79 M80:N761">
    <cfRule type="containsText" dxfId="0" priority="1" operator="containsText" text="SNOC">
      <formula>NOT(ISERROR(SEARCH("SNOC",M2)))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68"/>
  <sheetViews>
    <sheetView workbookViewId="0"/>
  </sheetViews>
  <sheetFormatPr defaultColWidth="11" defaultRowHeight="15.75" x14ac:dyDescent="0.25"/>
  <cols>
    <col min="1" max="1" width="35.125" customWidth="1"/>
    <col min="2" max="2" width="29.125" customWidth="1"/>
    <col min="3" max="3" width="32.5" customWidth="1"/>
    <col min="4" max="4" width="16.875" customWidth="1"/>
    <col min="5" max="5" width="51.875" customWidth="1"/>
  </cols>
  <sheetData>
    <row r="1" spans="1:5" x14ac:dyDescent="0.25">
      <c r="A1" s="5" t="s">
        <v>10914</v>
      </c>
      <c r="B1" s="5" t="s">
        <v>7</v>
      </c>
      <c r="C1" s="6" t="s">
        <v>8</v>
      </c>
      <c r="D1" s="6" t="s">
        <v>9</v>
      </c>
      <c r="E1" s="7" t="s">
        <v>10</v>
      </c>
    </row>
    <row r="2" spans="1:5" x14ac:dyDescent="0.25">
      <c r="A2" s="3" t="s">
        <v>10915</v>
      </c>
      <c r="B2" s="3" t="s">
        <v>10915</v>
      </c>
      <c r="C2" s="2" t="s">
        <v>10916</v>
      </c>
      <c r="D2" s="2" t="s">
        <v>26</v>
      </c>
      <c r="E2" s="4" t="s">
        <v>369</v>
      </c>
    </row>
    <row r="3" spans="1:5" x14ac:dyDescent="0.25">
      <c r="A3" s="3" t="s">
        <v>10915</v>
      </c>
      <c r="B3" s="3" t="s">
        <v>10915</v>
      </c>
      <c r="C3" s="2" t="s">
        <v>10916</v>
      </c>
      <c r="D3" s="2" t="s">
        <v>49</v>
      </c>
      <c r="E3" s="4" t="s">
        <v>369</v>
      </c>
    </row>
    <row r="4" spans="1:5" x14ac:dyDescent="0.25">
      <c r="A4" s="3" t="s">
        <v>2429</v>
      </c>
      <c r="B4" s="3" t="s">
        <v>2429</v>
      </c>
      <c r="C4" s="2" t="s">
        <v>4550</v>
      </c>
      <c r="D4" s="2" t="s">
        <v>26</v>
      </c>
      <c r="E4" s="4" t="s">
        <v>369</v>
      </c>
    </row>
    <row r="5" spans="1:5" x14ac:dyDescent="0.25">
      <c r="A5" s="3" t="s">
        <v>2429</v>
      </c>
      <c r="B5" s="3" t="s">
        <v>2429</v>
      </c>
      <c r="C5" s="2" t="s">
        <v>4550</v>
      </c>
      <c r="D5" s="2" t="s">
        <v>26</v>
      </c>
      <c r="E5" s="4" t="s">
        <v>36</v>
      </c>
    </row>
    <row r="6" spans="1:5" x14ac:dyDescent="0.25">
      <c r="A6" s="3" t="s">
        <v>2429</v>
      </c>
      <c r="B6" s="3" t="s">
        <v>2429</v>
      </c>
      <c r="C6" s="2" t="s">
        <v>4550</v>
      </c>
      <c r="D6" s="2" t="s">
        <v>325</v>
      </c>
      <c r="E6" s="4" t="s">
        <v>36</v>
      </c>
    </row>
    <row r="7" spans="1:5" x14ac:dyDescent="0.25">
      <c r="A7" s="3" t="s">
        <v>2429</v>
      </c>
      <c r="B7" s="3" t="s">
        <v>2429</v>
      </c>
      <c r="C7" s="2" t="s">
        <v>4550</v>
      </c>
      <c r="D7" s="2" t="s">
        <v>49</v>
      </c>
      <c r="E7" s="4" t="s">
        <v>369</v>
      </c>
    </row>
    <row r="8" spans="1:5" x14ac:dyDescent="0.25">
      <c r="A8" s="3" t="s">
        <v>2429</v>
      </c>
      <c r="B8" s="3" t="s">
        <v>2429</v>
      </c>
      <c r="C8" s="2" t="s">
        <v>4550</v>
      </c>
      <c r="D8" s="2" t="s">
        <v>49</v>
      </c>
      <c r="E8" s="4" t="s">
        <v>36</v>
      </c>
    </row>
    <row r="9" spans="1:5" x14ac:dyDescent="0.25">
      <c r="A9" s="3" t="s">
        <v>2429</v>
      </c>
      <c r="B9" s="3" t="s">
        <v>2429</v>
      </c>
      <c r="C9" s="2" t="s">
        <v>2430</v>
      </c>
      <c r="D9" s="2" t="s">
        <v>26</v>
      </c>
      <c r="E9" s="4" t="s">
        <v>369</v>
      </c>
    </row>
    <row r="10" spans="1:5" x14ac:dyDescent="0.25">
      <c r="A10" s="3" t="s">
        <v>2429</v>
      </c>
      <c r="B10" s="3" t="s">
        <v>2429</v>
      </c>
      <c r="C10" s="2" t="s">
        <v>2430</v>
      </c>
      <c r="D10" s="2" t="s">
        <v>26</v>
      </c>
      <c r="E10" s="4" t="s">
        <v>36</v>
      </c>
    </row>
    <row r="11" spans="1:5" x14ac:dyDescent="0.25">
      <c r="A11" s="3" t="s">
        <v>2429</v>
      </c>
      <c r="B11" s="3" t="s">
        <v>2429</v>
      </c>
      <c r="C11" s="2" t="s">
        <v>2430</v>
      </c>
      <c r="D11" s="2" t="s">
        <v>325</v>
      </c>
      <c r="E11" s="4" t="s">
        <v>36</v>
      </c>
    </row>
    <row r="12" spans="1:5" x14ac:dyDescent="0.25">
      <c r="A12" s="3" t="s">
        <v>2429</v>
      </c>
      <c r="B12" s="3" t="s">
        <v>2429</v>
      </c>
      <c r="C12" s="2" t="s">
        <v>2430</v>
      </c>
      <c r="D12" s="2" t="s">
        <v>49</v>
      </c>
      <c r="E12" s="4" t="s">
        <v>369</v>
      </c>
    </row>
    <row r="13" spans="1:5" x14ac:dyDescent="0.25">
      <c r="A13" s="3" t="s">
        <v>2429</v>
      </c>
      <c r="B13" s="3" t="s">
        <v>2429</v>
      </c>
      <c r="C13" s="2" t="s">
        <v>2430</v>
      </c>
      <c r="D13" s="2" t="s">
        <v>49</v>
      </c>
      <c r="E13" s="4" t="s">
        <v>36</v>
      </c>
    </row>
    <row r="14" spans="1:5" x14ac:dyDescent="0.25">
      <c r="A14" s="3" t="s">
        <v>10917</v>
      </c>
      <c r="B14" s="3" t="s">
        <v>10917</v>
      </c>
      <c r="C14" s="2" t="s">
        <v>10918</v>
      </c>
      <c r="D14" s="2" t="s">
        <v>26</v>
      </c>
      <c r="E14" s="4" t="s">
        <v>10919</v>
      </c>
    </row>
    <row r="15" spans="1:5" x14ac:dyDescent="0.25">
      <c r="A15" s="3" t="s">
        <v>10917</v>
      </c>
      <c r="B15" s="3" t="s">
        <v>10917</v>
      </c>
      <c r="C15" s="2" t="s">
        <v>10918</v>
      </c>
      <c r="D15" s="2" t="s">
        <v>26</v>
      </c>
      <c r="E15" s="4" t="s">
        <v>10920</v>
      </c>
    </row>
    <row r="16" spans="1:5" x14ac:dyDescent="0.25">
      <c r="A16" s="3" t="s">
        <v>10917</v>
      </c>
      <c r="B16" s="3" t="s">
        <v>10917</v>
      </c>
      <c r="C16" s="2" t="s">
        <v>10918</v>
      </c>
      <c r="D16" s="2" t="s">
        <v>26</v>
      </c>
      <c r="E16" s="4" t="s">
        <v>10921</v>
      </c>
    </row>
    <row r="17" spans="1:5" x14ac:dyDescent="0.25">
      <c r="A17" s="3" t="s">
        <v>10917</v>
      </c>
      <c r="B17" s="3" t="s">
        <v>10917</v>
      </c>
      <c r="C17" s="2" t="s">
        <v>10918</v>
      </c>
      <c r="D17" s="2" t="s">
        <v>49</v>
      </c>
      <c r="E17" s="4" t="s">
        <v>10919</v>
      </c>
    </row>
    <row r="18" spans="1:5" x14ac:dyDescent="0.25">
      <c r="A18" s="3" t="s">
        <v>10917</v>
      </c>
      <c r="B18" s="3" t="s">
        <v>10917</v>
      </c>
      <c r="C18" s="2" t="s">
        <v>10918</v>
      </c>
      <c r="D18" s="2" t="s">
        <v>49</v>
      </c>
      <c r="E18" s="4" t="s">
        <v>10920</v>
      </c>
    </row>
    <row r="19" spans="1:5" x14ac:dyDescent="0.25">
      <c r="A19" s="3" t="s">
        <v>10917</v>
      </c>
      <c r="B19" s="3" t="s">
        <v>10917</v>
      </c>
      <c r="C19" s="2" t="s">
        <v>10918</v>
      </c>
      <c r="D19" s="2" t="s">
        <v>49</v>
      </c>
      <c r="E19" s="4" t="s">
        <v>10921</v>
      </c>
    </row>
    <row r="20" spans="1:5" x14ac:dyDescent="0.25">
      <c r="A20" s="3" t="s">
        <v>10917</v>
      </c>
      <c r="B20" s="3" t="s">
        <v>10917</v>
      </c>
      <c r="C20" s="2" t="s">
        <v>10922</v>
      </c>
      <c r="D20" s="2" t="s">
        <v>26</v>
      </c>
      <c r="E20" s="4" t="s">
        <v>10923</v>
      </c>
    </row>
    <row r="21" spans="1:5" x14ac:dyDescent="0.25">
      <c r="A21" s="3" t="s">
        <v>10917</v>
      </c>
      <c r="B21" s="3" t="s">
        <v>10917</v>
      </c>
      <c r="C21" s="2" t="s">
        <v>10922</v>
      </c>
      <c r="D21" s="2" t="s">
        <v>26</v>
      </c>
      <c r="E21" s="4" t="s">
        <v>10924</v>
      </c>
    </row>
    <row r="22" spans="1:5" x14ac:dyDescent="0.25">
      <c r="A22" s="3" t="s">
        <v>10917</v>
      </c>
      <c r="B22" s="3" t="s">
        <v>10917</v>
      </c>
      <c r="C22" s="2" t="s">
        <v>10922</v>
      </c>
      <c r="D22" s="2" t="s">
        <v>49</v>
      </c>
      <c r="E22" s="4" t="s">
        <v>10923</v>
      </c>
    </row>
    <row r="23" spans="1:5" x14ac:dyDescent="0.25">
      <c r="A23" s="3" t="s">
        <v>10917</v>
      </c>
      <c r="B23" s="3" t="s">
        <v>10917</v>
      </c>
      <c r="C23" s="2" t="s">
        <v>10922</v>
      </c>
      <c r="D23" s="2" t="s">
        <v>49</v>
      </c>
      <c r="E23" s="4" t="s">
        <v>10924</v>
      </c>
    </row>
    <row r="24" spans="1:5" x14ac:dyDescent="0.25">
      <c r="A24" s="3" t="s">
        <v>10917</v>
      </c>
      <c r="B24" s="3" t="s">
        <v>10917</v>
      </c>
      <c r="C24" s="2" t="s">
        <v>10925</v>
      </c>
      <c r="D24" s="2" t="s">
        <v>26</v>
      </c>
      <c r="E24" s="4" t="s">
        <v>10926</v>
      </c>
    </row>
    <row r="25" spans="1:5" x14ac:dyDescent="0.25">
      <c r="A25" s="3" t="s">
        <v>10917</v>
      </c>
      <c r="B25" s="3" t="s">
        <v>10917</v>
      </c>
      <c r="C25" s="2" t="s">
        <v>10925</v>
      </c>
      <c r="D25" s="2" t="s">
        <v>49</v>
      </c>
      <c r="E25" s="4" t="s">
        <v>10927</v>
      </c>
    </row>
    <row r="26" spans="1:5" x14ac:dyDescent="0.25">
      <c r="A26" s="3" t="s">
        <v>10917</v>
      </c>
      <c r="B26" s="3" t="s">
        <v>10917</v>
      </c>
      <c r="C26" s="2" t="s">
        <v>10928</v>
      </c>
      <c r="D26" s="2" t="s">
        <v>26</v>
      </c>
      <c r="E26" s="4" t="s">
        <v>85</v>
      </c>
    </row>
    <row r="27" spans="1:5" x14ac:dyDescent="0.25">
      <c r="A27" s="3" t="s">
        <v>10917</v>
      </c>
      <c r="B27" s="3" t="s">
        <v>10917</v>
      </c>
      <c r="C27" s="2" t="s">
        <v>10928</v>
      </c>
      <c r="D27" s="2" t="s">
        <v>26</v>
      </c>
      <c r="E27" s="4" t="s">
        <v>78</v>
      </c>
    </row>
    <row r="28" spans="1:5" x14ac:dyDescent="0.25">
      <c r="A28" s="3" t="s">
        <v>10917</v>
      </c>
      <c r="B28" s="3" t="s">
        <v>10917</v>
      </c>
      <c r="C28" s="2" t="s">
        <v>10928</v>
      </c>
      <c r="D28" s="2" t="s">
        <v>26</v>
      </c>
      <c r="E28" s="4" t="s">
        <v>88</v>
      </c>
    </row>
    <row r="29" spans="1:5" x14ac:dyDescent="0.25">
      <c r="A29" s="3" t="s">
        <v>10917</v>
      </c>
      <c r="B29" s="3" t="s">
        <v>10917</v>
      </c>
      <c r="C29" s="2" t="s">
        <v>10928</v>
      </c>
      <c r="D29" s="2" t="s">
        <v>26</v>
      </c>
      <c r="E29" s="4" t="s">
        <v>75</v>
      </c>
    </row>
    <row r="30" spans="1:5" x14ac:dyDescent="0.25">
      <c r="A30" s="3" t="s">
        <v>10917</v>
      </c>
      <c r="B30" s="3" t="s">
        <v>10917</v>
      </c>
      <c r="C30" s="2" t="s">
        <v>10928</v>
      </c>
      <c r="D30" s="2" t="s">
        <v>49</v>
      </c>
      <c r="E30" s="4" t="s">
        <v>85</v>
      </c>
    </row>
    <row r="31" spans="1:5" x14ac:dyDescent="0.25">
      <c r="A31" s="3" t="s">
        <v>10917</v>
      </c>
      <c r="B31" s="3" t="s">
        <v>10917</v>
      </c>
      <c r="C31" s="2" t="s">
        <v>10928</v>
      </c>
      <c r="D31" s="2" t="s">
        <v>49</v>
      </c>
      <c r="E31" s="4" t="s">
        <v>78</v>
      </c>
    </row>
    <row r="32" spans="1:5" x14ac:dyDescent="0.25">
      <c r="A32" s="3" t="s">
        <v>10917</v>
      </c>
      <c r="B32" s="3" t="s">
        <v>10917</v>
      </c>
      <c r="C32" s="2" t="s">
        <v>10928</v>
      </c>
      <c r="D32" s="2" t="s">
        <v>49</v>
      </c>
      <c r="E32" s="4" t="s">
        <v>88</v>
      </c>
    </row>
    <row r="33" spans="1:5" x14ac:dyDescent="0.25">
      <c r="A33" s="3" t="s">
        <v>10917</v>
      </c>
      <c r="B33" s="3" t="s">
        <v>10917</v>
      </c>
      <c r="C33" s="2" t="s">
        <v>10928</v>
      </c>
      <c r="D33" s="2" t="s">
        <v>49</v>
      </c>
      <c r="E33" s="4" t="s">
        <v>75</v>
      </c>
    </row>
    <row r="34" spans="1:5" x14ac:dyDescent="0.25">
      <c r="A34" s="3" t="s">
        <v>10917</v>
      </c>
      <c r="B34" s="3" t="s">
        <v>10917</v>
      </c>
      <c r="C34" s="2" t="s">
        <v>10929</v>
      </c>
      <c r="D34" s="2" t="s">
        <v>26</v>
      </c>
      <c r="E34" s="4" t="s">
        <v>85</v>
      </c>
    </row>
    <row r="35" spans="1:5" x14ac:dyDescent="0.25">
      <c r="A35" s="3" t="s">
        <v>10917</v>
      </c>
      <c r="B35" s="3" t="s">
        <v>10917</v>
      </c>
      <c r="C35" s="2" t="s">
        <v>10929</v>
      </c>
      <c r="D35" s="2" t="s">
        <v>26</v>
      </c>
      <c r="E35" s="4" t="s">
        <v>78</v>
      </c>
    </row>
    <row r="36" spans="1:5" x14ac:dyDescent="0.25">
      <c r="A36" s="3" t="s">
        <v>10917</v>
      </c>
      <c r="B36" s="3" t="s">
        <v>10917</v>
      </c>
      <c r="C36" s="2" t="s">
        <v>10929</v>
      </c>
      <c r="D36" s="2" t="s">
        <v>26</v>
      </c>
      <c r="E36" s="4" t="s">
        <v>88</v>
      </c>
    </row>
    <row r="37" spans="1:5" x14ac:dyDescent="0.25">
      <c r="A37" s="3" t="s">
        <v>10917</v>
      </c>
      <c r="B37" s="3" t="s">
        <v>10917</v>
      </c>
      <c r="C37" s="2" t="s">
        <v>10929</v>
      </c>
      <c r="D37" s="2" t="s">
        <v>26</v>
      </c>
      <c r="E37" s="4" t="s">
        <v>75</v>
      </c>
    </row>
    <row r="38" spans="1:5" x14ac:dyDescent="0.25">
      <c r="A38" s="3" t="s">
        <v>10917</v>
      </c>
      <c r="B38" s="3" t="s">
        <v>10917</v>
      </c>
      <c r="C38" s="2" t="s">
        <v>10929</v>
      </c>
      <c r="D38" s="2" t="s">
        <v>49</v>
      </c>
      <c r="E38" s="4" t="s">
        <v>85</v>
      </c>
    </row>
    <row r="39" spans="1:5" x14ac:dyDescent="0.25">
      <c r="A39" s="3" t="s">
        <v>10917</v>
      </c>
      <c r="B39" s="3" t="s">
        <v>10917</v>
      </c>
      <c r="C39" s="2" t="s">
        <v>10929</v>
      </c>
      <c r="D39" s="2" t="s">
        <v>49</v>
      </c>
      <c r="E39" s="4" t="s">
        <v>78</v>
      </c>
    </row>
    <row r="40" spans="1:5" x14ac:dyDescent="0.25">
      <c r="A40" s="3" t="s">
        <v>10917</v>
      </c>
      <c r="B40" s="3" t="s">
        <v>10917</v>
      </c>
      <c r="C40" s="2" t="s">
        <v>10929</v>
      </c>
      <c r="D40" s="2" t="s">
        <v>49</v>
      </c>
      <c r="E40" s="4" t="s">
        <v>88</v>
      </c>
    </row>
    <row r="41" spans="1:5" x14ac:dyDescent="0.25">
      <c r="A41" s="3" t="s">
        <v>10917</v>
      </c>
      <c r="B41" s="3" t="s">
        <v>10917</v>
      </c>
      <c r="C41" s="2" t="s">
        <v>10929</v>
      </c>
      <c r="D41" s="2" t="s">
        <v>49</v>
      </c>
      <c r="E41" s="4" t="s">
        <v>75</v>
      </c>
    </row>
    <row r="42" spans="1:5" x14ac:dyDescent="0.25">
      <c r="A42" s="3" t="s">
        <v>24</v>
      </c>
      <c r="B42" s="3" t="s">
        <v>5008</v>
      </c>
      <c r="C42" s="2" t="s">
        <v>5008</v>
      </c>
      <c r="D42" s="2" t="s">
        <v>325</v>
      </c>
      <c r="E42" s="4" t="s">
        <v>10930</v>
      </c>
    </row>
    <row r="43" spans="1:5" x14ac:dyDescent="0.25">
      <c r="A43" s="3" t="s">
        <v>24</v>
      </c>
      <c r="B43" s="3" t="s">
        <v>5008</v>
      </c>
      <c r="C43" s="2" t="s">
        <v>5008</v>
      </c>
      <c r="D43" s="2" t="s">
        <v>49</v>
      </c>
      <c r="E43" s="4" t="s">
        <v>10930</v>
      </c>
    </row>
    <row r="44" spans="1:5" x14ac:dyDescent="0.25">
      <c r="A44" s="3" t="s">
        <v>24</v>
      </c>
      <c r="B44" s="3" t="s">
        <v>5008</v>
      </c>
      <c r="C44" s="2" t="s">
        <v>5008</v>
      </c>
      <c r="D44" s="2" t="s">
        <v>49</v>
      </c>
      <c r="E44" s="4" t="s">
        <v>5017</v>
      </c>
    </row>
    <row r="45" spans="1:5" x14ac:dyDescent="0.25">
      <c r="A45" s="3" t="s">
        <v>24</v>
      </c>
      <c r="B45" s="3" t="s">
        <v>5008</v>
      </c>
      <c r="C45" s="2" t="s">
        <v>5008</v>
      </c>
      <c r="D45" s="2" t="s">
        <v>49</v>
      </c>
      <c r="E45" s="4" t="s">
        <v>5015</v>
      </c>
    </row>
    <row r="46" spans="1:5" x14ac:dyDescent="0.25">
      <c r="A46" s="3" t="s">
        <v>24</v>
      </c>
      <c r="B46" s="3" t="s">
        <v>5008</v>
      </c>
      <c r="C46" s="2" t="s">
        <v>5008</v>
      </c>
      <c r="D46" s="2" t="s">
        <v>49</v>
      </c>
      <c r="E46" s="4" t="s">
        <v>5805</v>
      </c>
    </row>
    <row r="47" spans="1:5" x14ac:dyDescent="0.25">
      <c r="A47" s="3" t="s">
        <v>24</v>
      </c>
      <c r="B47" s="3" t="s">
        <v>5008</v>
      </c>
      <c r="C47" s="2" t="s">
        <v>5008</v>
      </c>
      <c r="D47" s="2" t="s">
        <v>49</v>
      </c>
      <c r="E47" s="4" t="s">
        <v>5813</v>
      </c>
    </row>
    <row r="48" spans="1:5" x14ac:dyDescent="0.25">
      <c r="A48" s="3" t="s">
        <v>24</v>
      </c>
      <c r="B48" s="3" t="s">
        <v>5008</v>
      </c>
      <c r="C48" s="2" t="s">
        <v>5008</v>
      </c>
      <c r="D48" s="2" t="s">
        <v>49</v>
      </c>
      <c r="E48" s="4" t="s">
        <v>36</v>
      </c>
    </row>
    <row r="49" spans="1:5" x14ac:dyDescent="0.25">
      <c r="A49" s="3" t="s">
        <v>24</v>
      </c>
      <c r="B49" s="3" t="s">
        <v>5008</v>
      </c>
      <c r="C49" s="2" t="s">
        <v>5008</v>
      </c>
      <c r="D49" s="2" t="s">
        <v>49</v>
      </c>
      <c r="E49" s="4" t="s">
        <v>5394</v>
      </c>
    </row>
    <row r="50" spans="1:5" x14ac:dyDescent="0.25">
      <c r="A50" s="3" t="s">
        <v>24</v>
      </c>
      <c r="B50" s="3" t="s">
        <v>5008</v>
      </c>
      <c r="C50" s="2" t="s">
        <v>5008</v>
      </c>
      <c r="D50" s="2" t="s">
        <v>49</v>
      </c>
      <c r="E50" s="4" t="s">
        <v>5391</v>
      </c>
    </row>
    <row r="51" spans="1:5" x14ac:dyDescent="0.25">
      <c r="A51" s="3" t="s">
        <v>24</v>
      </c>
      <c r="B51" s="3" t="s">
        <v>5008</v>
      </c>
      <c r="C51" s="2" t="s">
        <v>5008</v>
      </c>
      <c r="D51" s="2" t="s">
        <v>49</v>
      </c>
      <c r="E51" s="4" t="s">
        <v>5012</v>
      </c>
    </row>
    <row r="52" spans="1:5" x14ac:dyDescent="0.25">
      <c r="A52" s="3" t="s">
        <v>24</v>
      </c>
      <c r="B52" s="3" t="s">
        <v>5008</v>
      </c>
      <c r="C52" s="2" t="s">
        <v>5008</v>
      </c>
      <c r="D52" s="2" t="s">
        <v>49</v>
      </c>
      <c r="E52" s="4" t="s">
        <v>5808</v>
      </c>
    </row>
    <row r="53" spans="1:5" x14ac:dyDescent="0.25">
      <c r="A53" s="3" t="s">
        <v>24</v>
      </c>
      <c r="B53" s="3" t="s">
        <v>5008</v>
      </c>
      <c r="C53" s="2" t="s">
        <v>5008</v>
      </c>
      <c r="D53" s="2" t="s">
        <v>49</v>
      </c>
      <c r="E53" s="4" t="s">
        <v>5009</v>
      </c>
    </row>
    <row r="54" spans="1:5" x14ac:dyDescent="0.25">
      <c r="A54" s="3" t="s">
        <v>47</v>
      </c>
      <c r="B54" s="3" t="s">
        <v>47</v>
      </c>
      <c r="C54" s="2" t="s">
        <v>1387</v>
      </c>
      <c r="D54" s="2" t="s">
        <v>26</v>
      </c>
      <c r="E54" s="4" t="s">
        <v>2062</v>
      </c>
    </row>
    <row r="55" spans="1:5" x14ac:dyDescent="0.25">
      <c r="A55" s="3" t="s">
        <v>47</v>
      </c>
      <c r="B55" s="3" t="s">
        <v>47</v>
      </c>
      <c r="C55" s="2" t="s">
        <v>1387</v>
      </c>
      <c r="D55" s="2" t="s">
        <v>49</v>
      </c>
      <c r="E55" s="4" t="s">
        <v>3260</v>
      </c>
    </row>
    <row r="56" spans="1:5" x14ac:dyDescent="0.25">
      <c r="A56" s="3" t="s">
        <v>47</v>
      </c>
      <c r="B56" s="3" t="s">
        <v>47</v>
      </c>
      <c r="C56" s="2" t="s">
        <v>112</v>
      </c>
      <c r="D56" s="2" t="s">
        <v>26</v>
      </c>
      <c r="E56" s="4" t="s">
        <v>3048</v>
      </c>
    </row>
    <row r="57" spans="1:5" x14ac:dyDescent="0.25">
      <c r="A57" s="3" t="s">
        <v>47</v>
      </c>
      <c r="B57" s="3" t="s">
        <v>47</v>
      </c>
      <c r="C57" s="2" t="s">
        <v>112</v>
      </c>
      <c r="D57" s="2" t="s">
        <v>26</v>
      </c>
      <c r="E57" s="4" t="s">
        <v>1400</v>
      </c>
    </row>
    <row r="58" spans="1:5" x14ac:dyDescent="0.25">
      <c r="A58" s="3" t="s">
        <v>47</v>
      </c>
      <c r="B58" s="3" t="s">
        <v>47</v>
      </c>
      <c r="C58" s="2" t="s">
        <v>112</v>
      </c>
      <c r="D58" s="2" t="s">
        <v>26</v>
      </c>
      <c r="E58" s="4" t="s">
        <v>113</v>
      </c>
    </row>
    <row r="59" spans="1:5" x14ac:dyDescent="0.25">
      <c r="A59" s="3" t="s">
        <v>47</v>
      </c>
      <c r="B59" s="3" t="s">
        <v>47</v>
      </c>
      <c r="C59" s="2" t="s">
        <v>112</v>
      </c>
      <c r="D59" s="2" t="s">
        <v>26</v>
      </c>
      <c r="E59" s="4" t="s">
        <v>1882</v>
      </c>
    </row>
    <row r="60" spans="1:5" x14ac:dyDescent="0.25">
      <c r="A60" s="3" t="s">
        <v>47</v>
      </c>
      <c r="B60" s="3" t="s">
        <v>47</v>
      </c>
      <c r="C60" s="2" t="s">
        <v>112</v>
      </c>
      <c r="D60" s="2" t="s">
        <v>26</v>
      </c>
      <c r="E60" s="4" t="s">
        <v>1332</v>
      </c>
    </row>
    <row r="61" spans="1:5" x14ac:dyDescent="0.25">
      <c r="A61" s="3" t="s">
        <v>47</v>
      </c>
      <c r="B61" s="3" t="s">
        <v>47</v>
      </c>
      <c r="C61" s="2" t="s">
        <v>112</v>
      </c>
      <c r="D61" s="2" t="s">
        <v>26</v>
      </c>
      <c r="E61" s="4" t="s">
        <v>1260</v>
      </c>
    </row>
    <row r="62" spans="1:5" x14ac:dyDescent="0.25">
      <c r="A62" s="3" t="s">
        <v>47</v>
      </c>
      <c r="B62" s="3" t="s">
        <v>47</v>
      </c>
      <c r="C62" s="2" t="s">
        <v>112</v>
      </c>
      <c r="D62" s="2" t="s">
        <v>26</v>
      </c>
      <c r="E62" s="4" t="s">
        <v>964</v>
      </c>
    </row>
    <row r="63" spans="1:5" x14ac:dyDescent="0.25">
      <c r="A63" s="3" t="s">
        <v>47</v>
      </c>
      <c r="B63" s="3" t="s">
        <v>47</v>
      </c>
      <c r="C63" s="2" t="s">
        <v>112</v>
      </c>
      <c r="D63" s="2" t="s">
        <v>26</v>
      </c>
      <c r="E63" s="4" t="s">
        <v>1275</v>
      </c>
    </row>
    <row r="64" spans="1:5" x14ac:dyDescent="0.25">
      <c r="A64" s="3" t="s">
        <v>47</v>
      </c>
      <c r="B64" s="3" t="s">
        <v>47</v>
      </c>
      <c r="C64" s="2" t="s">
        <v>112</v>
      </c>
      <c r="D64" s="2" t="s">
        <v>49</v>
      </c>
      <c r="E64" s="4" t="s">
        <v>3048</v>
      </c>
    </row>
    <row r="65" spans="1:5" x14ac:dyDescent="0.25">
      <c r="A65" s="3" t="s">
        <v>47</v>
      </c>
      <c r="B65" s="3" t="s">
        <v>47</v>
      </c>
      <c r="C65" s="2" t="s">
        <v>112</v>
      </c>
      <c r="D65" s="2" t="s">
        <v>49</v>
      </c>
      <c r="E65" s="4" t="s">
        <v>1400</v>
      </c>
    </row>
    <row r="66" spans="1:5" x14ac:dyDescent="0.25">
      <c r="A66" s="3" t="s">
        <v>47</v>
      </c>
      <c r="B66" s="3" t="s">
        <v>47</v>
      </c>
      <c r="C66" s="2" t="s">
        <v>112</v>
      </c>
      <c r="D66" s="2" t="s">
        <v>49</v>
      </c>
      <c r="E66" s="4" t="s">
        <v>113</v>
      </c>
    </row>
    <row r="67" spans="1:5" x14ac:dyDescent="0.25">
      <c r="A67" s="3" t="s">
        <v>47</v>
      </c>
      <c r="B67" s="3" t="s">
        <v>47</v>
      </c>
      <c r="C67" s="2" t="s">
        <v>112</v>
      </c>
      <c r="D67" s="2" t="s">
        <v>49</v>
      </c>
      <c r="E67" s="4" t="s">
        <v>1882</v>
      </c>
    </row>
    <row r="68" spans="1:5" x14ac:dyDescent="0.25">
      <c r="A68" s="3" t="s">
        <v>47</v>
      </c>
      <c r="B68" s="3" t="s">
        <v>47</v>
      </c>
      <c r="C68" s="2" t="s">
        <v>112</v>
      </c>
      <c r="D68" s="2" t="s">
        <v>49</v>
      </c>
      <c r="E68" s="4" t="s">
        <v>1332</v>
      </c>
    </row>
    <row r="69" spans="1:5" x14ac:dyDescent="0.25">
      <c r="A69" s="3" t="s">
        <v>47</v>
      </c>
      <c r="B69" s="3" t="s">
        <v>47</v>
      </c>
      <c r="C69" s="2" t="s">
        <v>112</v>
      </c>
      <c r="D69" s="2" t="s">
        <v>49</v>
      </c>
      <c r="E69" s="4" t="s">
        <v>1260</v>
      </c>
    </row>
    <row r="70" spans="1:5" x14ac:dyDescent="0.25">
      <c r="A70" s="3" t="s">
        <v>47</v>
      </c>
      <c r="B70" s="3" t="s">
        <v>47</v>
      </c>
      <c r="C70" s="2" t="s">
        <v>112</v>
      </c>
      <c r="D70" s="2" t="s">
        <v>49</v>
      </c>
      <c r="E70" s="4" t="s">
        <v>964</v>
      </c>
    </row>
    <row r="71" spans="1:5" x14ac:dyDescent="0.25">
      <c r="A71" s="3" t="s">
        <v>47</v>
      </c>
      <c r="B71" s="3" t="s">
        <v>47</v>
      </c>
      <c r="C71" s="2" t="s">
        <v>112</v>
      </c>
      <c r="D71" s="2" t="s">
        <v>49</v>
      </c>
      <c r="E71" s="4" t="s">
        <v>1275</v>
      </c>
    </row>
    <row r="72" spans="1:5" x14ac:dyDescent="0.25">
      <c r="A72" s="3" t="s">
        <v>47</v>
      </c>
      <c r="B72" s="3" t="s">
        <v>47</v>
      </c>
      <c r="C72" s="2" t="s">
        <v>707</v>
      </c>
      <c r="D72" s="2" t="s">
        <v>26</v>
      </c>
      <c r="E72" s="4" t="s">
        <v>1864</v>
      </c>
    </row>
    <row r="73" spans="1:5" x14ac:dyDescent="0.25">
      <c r="A73" s="3" t="s">
        <v>47</v>
      </c>
      <c r="B73" s="3" t="s">
        <v>47</v>
      </c>
      <c r="C73" s="2" t="s">
        <v>707</v>
      </c>
      <c r="D73" s="2" t="s">
        <v>26</v>
      </c>
      <c r="E73" s="4" t="s">
        <v>1730</v>
      </c>
    </row>
    <row r="74" spans="1:5" x14ac:dyDescent="0.25">
      <c r="A74" s="3" t="s">
        <v>47</v>
      </c>
      <c r="B74" s="3" t="s">
        <v>47</v>
      </c>
      <c r="C74" s="2" t="s">
        <v>707</v>
      </c>
      <c r="D74" s="2" t="s">
        <v>26</v>
      </c>
      <c r="E74" s="4" t="s">
        <v>913</v>
      </c>
    </row>
    <row r="75" spans="1:5" x14ac:dyDescent="0.25">
      <c r="A75" s="3" t="s">
        <v>47</v>
      </c>
      <c r="B75" s="3" t="s">
        <v>47</v>
      </c>
      <c r="C75" s="2" t="s">
        <v>707</v>
      </c>
      <c r="D75" s="2" t="s">
        <v>325</v>
      </c>
      <c r="E75" s="4" t="s">
        <v>10931</v>
      </c>
    </row>
    <row r="76" spans="1:5" x14ac:dyDescent="0.25">
      <c r="A76" s="3" t="s">
        <v>47</v>
      </c>
      <c r="B76" s="3" t="s">
        <v>47</v>
      </c>
      <c r="C76" s="2" t="s">
        <v>707</v>
      </c>
      <c r="D76" s="2" t="s">
        <v>49</v>
      </c>
      <c r="E76" s="4" t="s">
        <v>2455</v>
      </c>
    </row>
    <row r="77" spans="1:5" x14ac:dyDescent="0.25">
      <c r="A77" s="3" t="s">
        <v>47</v>
      </c>
      <c r="B77" s="3" t="s">
        <v>47</v>
      </c>
      <c r="C77" s="2" t="s">
        <v>707</v>
      </c>
      <c r="D77" s="2" t="s">
        <v>49</v>
      </c>
      <c r="E77" s="4" t="s">
        <v>1864</v>
      </c>
    </row>
    <row r="78" spans="1:5" x14ac:dyDescent="0.25">
      <c r="A78" s="3" t="s">
        <v>47</v>
      </c>
      <c r="B78" s="3" t="s">
        <v>47</v>
      </c>
      <c r="C78" s="2" t="s">
        <v>707</v>
      </c>
      <c r="D78" s="2" t="s">
        <v>49</v>
      </c>
      <c r="E78" s="4" t="s">
        <v>913</v>
      </c>
    </row>
    <row r="79" spans="1:5" x14ac:dyDescent="0.25">
      <c r="A79" s="3" t="s">
        <v>47</v>
      </c>
      <c r="B79" s="3" t="s">
        <v>47</v>
      </c>
      <c r="C79" s="2" t="s">
        <v>48</v>
      </c>
      <c r="D79" s="2" t="s">
        <v>26</v>
      </c>
      <c r="E79" s="4" t="s">
        <v>760</v>
      </c>
    </row>
    <row r="80" spans="1:5" x14ac:dyDescent="0.25">
      <c r="A80" s="3" t="s">
        <v>47</v>
      </c>
      <c r="B80" s="3" t="s">
        <v>47</v>
      </c>
      <c r="C80" s="2" t="s">
        <v>48</v>
      </c>
      <c r="D80" s="2" t="s">
        <v>26</v>
      </c>
      <c r="E80" s="4" t="s">
        <v>619</v>
      </c>
    </row>
    <row r="81" spans="1:5" x14ac:dyDescent="0.25">
      <c r="A81" s="3" t="s">
        <v>47</v>
      </c>
      <c r="B81" s="3" t="s">
        <v>47</v>
      </c>
      <c r="C81" s="2" t="s">
        <v>48</v>
      </c>
      <c r="D81" s="2" t="s">
        <v>26</v>
      </c>
      <c r="E81" s="4" t="s">
        <v>72</v>
      </c>
    </row>
    <row r="82" spans="1:5" x14ac:dyDescent="0.25">
      <c r="A82" s="3" t="s">
        <v>47</v>
      </c>
      <c r="B82" s="3" t="s">
        <v>47</v>
      </c>
      <c r="C82" s="2" t="s">
        <v>48</v>
      </c>
      <c r="D82" s="2" t="s">
        <v>26</v>
      </c>
      <c r="E82" s="4" t="s">
        <v>54</v>
      </c>
    </row>
    <row r="83" spans="1:5" x14ac:dyDescent="0.25">
      <c r="A83" s="3" t="s">
        <v>47</v>
      </c>
      <c r="B83" s="3" t="s">
        <v>47</v>
      </c>
      <c r="C83" s="2" t="s">
        <v>48</v>
      </c>
      <c r="D83" s="2" t="s">
        <v>49</v>
      </c>
      <c r="E83" s="4" t="s">
        <v>1896</v>
      </c>
    </row>
    <row r="84" spans="1:5" x14ac:dyDescent="0.25">
      <c r="A84" s="3" t="s">
        <v>47</v>
      </c>
      <c r="B84" s="3" t="s">
        <v>47</v>
      </c>
      <c r="C84" s="2" t="s">
        <v>48</v>
      </c>
      <c r="D84" s="2" t="s">
        <v>26</v>
      </c>
      <c r="E84" s="4" t="s">
        <v>2291</v>
      </c>
    </row>
    <row r="85" spans="1:5" x14ac:dyDescent="0.25">
      <c r="A85" s="3" t="s">
        <v>47</v>
      </c>
      <c r="B85" s="3" t="s">
        <v>47</v>
      </c>
      <c r="C85" s="2" t="s">
        <v>48</v>
      </c>
      <c r="D85" s="2" t="s">
        <v>26</v>
      </c>
      <c r="E85" s="4" t="s">
        <v>1561</v>
      </c>
    </row>
    <row r="86" spans="1:5" x14ac:dyDescent="0.25">
      <c r="A86" s="3" t="s">
        <v>47</v>
      </c>
      <c r="B86" s="3" t="s">
        <v>47</v>
      </c>
      <c r="C86" s="2" t="s">
        <v>48</v>
      </c>
      <c r="D86" s="2" t="s">
        <v>26</v>
      </c>
      <c r="E86" s="4" t="s">
        <v>52</v>
      </c>
    </row>
    <row r="87" spans="1:5" x14ac:dyDescent="0.25">
      <c r="A87" s="3" t="s">
        <v>47</v>
      </c>
      <c r="B87" s="3" t="s">
        <v>47</v>
      </c>
      <c r="C87" s="2" t="s">
        <v>48</v>
      </c>
      <c r="D87" s="2" t="s">
        <v>26</v>
      </c>
      <c r="E87" s="4" t="s">
        <v>1568</v>
      </c>
    </row>
    <row r="88" spans="1:5" x14ac:dyDescent="0.25">
      <c r="A88" s="3" t="s">
        <v>47</v>
      </c>
      <c r="B88" s="3" t="s">
        <v>47</v>
      </c>
      <c r="C88" s="2" t="s">
        <v>48</v>
      </c>
      <c r="D88" s="2" t="s">
        <v>26</v>
      </c>
      <c r="E88" s="4" t="s">
        <v>143</v>
      </c>
    </row>
    <row r="89" spans="1:5" x14ac:dyDescent="0.25">
      <c r="A89" s="3" t="s">
        <v>47</v>
      </c>
      <c r="B89" s="3" t="s">
        <v>47</v>
      </c>
      <c r="C89" s="2" t="s">
        <v>48</v>
      </c>
      <c r="D89" s="2" t="s">
        <v>26</v>
      </c>
      <c r="E89" s="4" t="s">
        <v>58</v>
      </c>
    </row>
    <row r="90" spans="1:5" x14ac:dyDescent="0.25">
      <c r="A90" s="3" t="s">
        <v>47</v>
      </c>
      <c r="B90" s="3" t="s">
        <v>47</v>
      </c>
      <c r="C90" s="2" t="s">
        <v>48</v>
      </c>
      <c r="D90" s="2" t="s">
        <v>26</v>
      </c>
      <c r="E90" s="4" t="s">
        <v>127</v>
      </c>
    </row>
    <row r="91" spans="1:5" x14ac:dyDescent="0.25">
      <c r="A91" s="3" t="s">
        <v>47</v>
      </c>
      <c r="B91" s="3" t="s">
        <v>47</v>
      </c>
      <c r="C91" s="2" t="s">
        <v>48</v>
      </c>
      <c r="D91" s="2" t="s">
        <v>26</v>
      </c>
      <c r="E91" s="4" t="s">
        <v>116</v>
      </c>
    </row>
    <row r="92" spans="1:5" x14ac:dyDescent="0.25">
      <c r="A92" s="3" t="s">
        <v>47</v>
      </c>
      <c r="B92" s="3" t="s">
        <v>47</v>
      </c>
      <c r="C92" s="2" t="s">
        <v>48</v>
      </c>
      <c r="D92" s="2" t="s">
        <v>26</v>
      </c>
      <c r="E92" s="4" t="s">
        <v>756</v>
      </c>
    </row>
    <row r="93" spans="1:5" x14ac:dyDescent="0.25">
      <c r="A93" s="3" t="s">
        <v>47</v>
      </c>
      <c r="B93" s="3" t="s">
        <v>47</v>
      </c>
      <c r="C93" s="2" t="s">
        <v>48</v>
      </c>
      <c r="D93" s="2" t="s">
        <v>26</v>
      </c>
      <c r="E93" s="4" t="s">
        <v>766</v>
      </c>
    </row>
    <row r="94" spans="1:5" x14ac:dyDescent="0.25">
      <c r="A94" s="3" t="s">
        <v>47</v>
      </c>
      <c r="B94" s="3" t="s">
        <v>47</v>
      </c>
      <c r="C94" s="2" t="s">
        <v>48</v>
      </c>
      <c r="D94" s="2" t="s">
        <v>325</v>
      </c>
      <c r="E94" s="4" t="s">
        <v>127</v>
      </c>
    </row>
    <row r="95" spans="1:5" x14ac:dyDescent="0.25">
      <c r="A95" s="3" t="s">
        <v>47</v>
      </c>
      <c r="B95" s="3" t="s">
        <v>47</v>
      </c>
      <c r="C95" s="2" t="s">
        <v>48</v>
      </c>
      <c r="D95" s="2" t="s">
        <v>325</v>
      </c>
      <c r="E95" s="4" t="s">
        <v>116</v>
      </c>
    </row>
    <row r="96" spans="1:5" x14ac:dyDescent="0.25">
      <c r="A96" s="3" t="s">
        <v>47</v>
      </c>
      <c r="B96" s="3" t="s">
        <v>47</v>
      </c>
      <c r="C96" s="2" t="s">
        <v>48</v>
      </c>
      <c r="D96" s="2" t="s">
        <v>49</v>
      </c>
      <c r="E96" s="4" t="s">
        <v>760</v>
      </c>
    </row>
    <row r="97" spans="1:5" x14ac:dyDescent="0.25">
      <c r="A97" s="3" t="s">
        <v>47</v>
      </c>
      <c r="B97" s="3" t="s">
        <v>47</v>
      </c>
      <c r="C97" s="2" t="s">
        <v>48</v>
      </c>
      <c r="D97" s="2" t="s">
        <v>49</v>
      </c>
      <c r="E97" s="4" t="s">
        <v>72</v>
      </c>
    </row>
    <row r="98" spans="1:5" x14ac:dyDescent="0.25">
      <c r="A98" s="3" t="s">
        <v>47</v>
      </c>
      <c r="B98" s="3" t="s">
        <v>47</v>
      </c>
      <c r="C98" s="2" t="s">
        <v>48</v>
      </c>
      <c r="D98" s="2" t="s">
        <v>49</v>
      </c>
      <c r="E98" s="4" t="s">
        <v>1044</v>
      </c>
    </row>
    <row r="99" spans="1:5" x14ac:dyDescent="0.25">
      <c r="A99" s="3" t="s">
        <v>47</v>
      </c>
      <c r="B99" s="3" t="s">
        <v>47</v>
      </c>
      <c r="C99" s="2" t="s">
        <v>48</v>
      </c>
      <c r="D99" s="2" t="s">
        <v>49</v>
      </c>
      <c r="E99" s="4" t="s">
        <v>54</v>
      </c>
    </row>
    <row r="100" spans="1:5" x14ac:dyDescent="0.25">
      <c r="A100" s="3" t="s">
        <v>47</v>
      </c>
      <c r="B100" s="3" t="s">
        <v>47</v>
      </c>
      <c r="C100" s="2" t="s">
        <v>48</v>
      </c>
      <c r="D100" s="2" t="s">
        <v>49</v>
      </c>
      <c r="E100" s="4" t="s">
        <v>1561</v>
      </c>
    </row>
    <row r="101" spans="1:5" x14ac:dyDescent="0.25">
      <c r="A101" s="3" t="s">
        <v>47</v>
      </c>
      <c r="B101" s="3" t="s">
        <v>47</v>
      </c>
      <c r="C101" s="2" t="s">
        <v>48</v>
      </c>
      <c r="D101" s="2" t="s">
        <v>49</v>
      </c>
      <c r="E101" s="4" t="s">
        <v>52</v>
      </c>
    </row>
    <row r="102" spans="1:5" x14ac:dyDescent="0.25">
      <c r="A102" s="3" t="s">
        <v>47</v>
      </c>
      <c r="B102" s="3" t="s">
        <v>47</v>
      </c>
      <c r="C102" s="2" t="s">
        <v>48</v>
      </c>
      <c r="D102" s="2" t="s">
        <v>49</v>
      </c>
      <c r="E102" s="4" t="s">
        <v>1568</v>
      </c>
    </row>
    <row r="103" spans="1:5" x14ac:dyDescent="0.25">
      <c r="A103" s="3" t="s">
        <v>47</v>
      </c>
      <c r="B103" s="3" t="s">
        <v>47</v>
      </c>
      <c r="C103" s="2" t="s">
        <v>48</v>
      </c>
      <c r="D103" s="2" t="s">
        <v>49</v>
      </c>
      <c r="E103" s="4" t="s">
        <v>143</v>
      </c>
    </row>
    <row r="104" spans="1:5" x14ac:dyDescent="0.25">
      <c r="A104" s="3" t="s">
        <v>47</v>
      </c>
      <c r="B104" s="3" t="s">
        <v>47</v>
      </c>
      <c r="C104" s="2" t="s">
        <v>48</v>
      </c>
      <c r="D104" s="2" t="s">
        <v>49</v>
      </c>
      <c r="E104" s="4" t="s">
        <v>58</v>
      </c>
    </row>
    <row r="105" spans="1:5" x14ac:dyDescent="0.25">
      <c r="A105" s="3" t="s">
        <v>47</v>
      </c>
      <c r="B105" s="3" t="s">
        <v>47</v>
      </c>
      <c r="C105" s="2" t="s">
        <v>48</v>
      </c>
      <c r="D105" s="2" t="s">
        <v>49</v>
      </c>
      <c r="E105" s="4" t="s">
        <v>127</v>
      </c>
    </row>
    <row r="106" spans="1:5" x14ac:dyDescent="0.25">
      <c r="A106" s="3" t="s">
        <v>47</v>
      </c>
      <c r="B106" s="3" t="s">
        <v>47</v>
      </c>
      <c r="C106" s="2" t="s">
        <v>48</v>
      </c>
      <c r="D106" s="2" t="s">
        <v>49</v>
      </c>
      <c r="E106" s="4" t="s">
        <v>116</v>
      </c>
    </row>
    <row r="107" spans="1:5" x14ac:dyDescent="0.25">
      <c r="A107" s="3" t="s">
        <v>47</v>
      </c>
      <c r="B107" s="3" t="s">
        <v>47</v>
      </c>
      <c r="C107" s="2" t="s">
        <v>48</v>
      </c>
      <c r="D107" s="2" t="s">
        <v>49</v>
      </c>
      <c r="E107" s="4" t="s">
        <v>756</v>
      </c>
    </row>
    <row r="108" spans="1:5" x14ac:dyDescent="0.25">
      <c r="A108" s="3" t="s">
        <v>47</v>
      </c>
      <c r="B108" s="3" t="s">
        <v>47</v>
      </c>
      <c r="C108" s="2" t="s">
        <v>48</v>
      </c>
      <c r="D108" s="2" t="s">
        <v>49</v>
      </c>
      <c r="E108" s="4" t="s">
        <v>50</v>
      </c>
    </row>
    <row r="109" spans="1:5" x14ac:dyDescent="0.25">
      <c r="A109" s="3" t="s">
        <v>47</v>
      </c>
      <c r="B109" s="3" t="s">
        <v>47</v>
      </c>
      <c r="C109" s="2" t="s">
        <v>48</v>
      </c>
      <c r="D109" s="2" t="s">
        <v>49</v>
      </c>
      <c r="E109" s="4" t="s">
        <v>619</v>
      </c>
    </row>
    <row r="110" spans="1:5" x14ac:dyDescent="0.25">
      <c r="A110" s="3" t="s">
        <v>47</v>
      </c>
      <c r="B110" s="3" t="s">
        <v>47</v>
      </c>
      <c r="C110" s="2" t="s">
        <v>48</v>
      </c>
      <c r="D110" s="2" t="s">
        <v>49</v>
      </c>
      <c r="E110" s="4" t="s">
        <v>766</v>
      </c>
    </row>
    <row r="111" spans="1:5" x14ac:dyDescent="0.25">
      <c r="A111" s="3" t="s">
        <v>276</v>
      </c>
      <c r="B111" s="3" t="s">
        <v>276</v>
      </c>
      <c r="C111" s="2" t="s">
        <v>276</v>
      </c>
      <c r="D111" s="2" t="s">
        <v>26</v>
      </c>
      <c r="E111" s="4" t="s">
        <v>283</v>
      </c>
    </row>
    <row r="112" spans="1:5" x14ac:dyDescent="0.25">
      <c r="A112" s="3" t="s">
        <v>276</v>
      </c>
      <c r="B112" s="3" t="s">
        <v>276</v>
      </c>
      <c r="C112" s="2" t="s">
        <v>276</v>
      </c>
      <c r="D112" s="2" t="s">
        <v>26</v>
      </c>
      <c r="E112" s="4" t="s">
        <v>152</v>
      </c>
    </row>
    <row r="113" spans="1:5" x14ac:dyDescent="0.25">
      <c r="A113" s="3" t="s">
        <v>276</v>
      </c>
      <c r="B113" s="3" t="s">
        <v>276</v>
      </c>
      <c r="C113" s="2" t="s">
        <v>276</v>
      </c>
      <c r="D113" s="2" t="s">
        <v>26</v>
      </c>
      <c r="E113" s="4" t="s">
        <v>36</v>
      </c>
    </row>
    <row r="114" spans="1:5" x14ac:dyDescent="0.25">
      <c r="A114" s="3" t="s">
        <v>276</v>
      </c>
      <c r="B114" s="3" t="s">
        <v>276</v>
      </c>
      <c r="C114" s="2" t="s">
        <v>276</v>
      </c>
      <c r="D114" s="2" t="s">
        <v>325</v>
      </c>
      <c r="E114" s="4" t="s">
        <v>283</v>
      </c>
    </row>
    <row r="115" spans="1:5" x14ac:dyDescent="0.25">
      <c r="A115" s="3" t="s">
        <v>276</v>
      </c>
      <c r="B115" s="3" t="s">
        <v>276</v>
      </c>
      <c r="C115" s="2" t="s">
        <v>276</v>
      </c>
      <c r="D115" s="2" t="s">
        <v>325</v>
      </c>
      <c r="E115" s="4" t="s">
        <v>36</v>
      </c>
    </row>
    <row r="116" spans="1:5" x14ac:dyDescent="0.25">
      <c r="A116" s="3" t="s">
        <v>276</v>
      </c>
      <c r="B116" s="3" t="s">
        <v>276</v>
      </c>
      <c r="C116" s="2" t="s">
        <v>276</v>
      </c>
      <c r="D116" s="2" t="s">
        <v>49</v>
      </c>
      <c r="E116" s="4" t="s">
        <v>283</v>
      </c>
    </row>
    <row r="117" spans="1:5" x14ac:dyDescent="0.25">
      <c r="A117" s="3" t="s">
        <v>276</v>
      </c>
      <c r="B117" s="3" t="s">
        <v>276</v>
      </c>
      <c r="C117" s="2" t="s">
        <v>276</v>
      </c>
      <c r="D117" s="2" t="s">
        <v>49</v>
      </c>
      <c r="E117" s="4" t="s">
        <v>152</v>
      </c>
    </row>
    <row r="118" spans="1:5" x14ac:dyDescent="0.25">
      <c r="A118" s="3" t="s">
        <v>276</v>
      </c>
      <c r="B118" s="3" t="s">
        <v>276</v>
      </c>
      <c r="C118" s="2" t="s">
        <v>276</v>
      </c>
      <c r="D118" s="2" t="s">
        <v>49</v>
      </c>
      <c r="E118" s="4" t="s">
        <v>36</v>
      </c>
    </row>
    <row r="119" spans="1:5" x14ac:dyDescent="0.25">
      <c r="A119" s="3" t="s">
        <v>2558</v>
      </c>
      <c r="B119" s="3" t="s">
        <v>10932</v>
      </c>
      <c r="C119" s="2" t="s">
        <v>10933</v>
      </c>
      <c r="D119" s="2" t="s">
        <v>325</v>
      </c>
      <c r="E119" s="4" t="s">
        <v>36</v>
      </c>
    </row>
    <row r="120" spans="1:5" x14ac:dyDescent="0.25">
      <c r="A120" s="3" t="s">
        <v>2558</v>
      </c>
      <c r="B120" s="3" t="s">
        <v>10932</v>
      </c>
      <c r="C120" s="2" t="s">
        <v>10932</v>
      </c>
      <c r="D120" s="2" t="s">
        <v>26</v>
      </c>
      <c r="E120" s="4" t="s">
        <v>36</v>
      </c>
    </row>
    <row r="121" spans="1:5" x14ac:dyDescent="0.25">
      <c r="A121" s="3" t="s">
        <v>621</v>
      </c>
      <c r="B121" s="3" t="s">
        <v>621</v>
      </c>
      <c r="C121" s="2" t="s">
        <v>10934</v>
      </c>
      <c r="D121" s="2" t="s">
        <v>26</v>
      </c>
      <c r="E121" s="4" t="s">
        <v>36</v>
      </c>
    </row>
    <row r="122" spans="1:5" x14ac:dyDescent="0.25">
      <c r="A122" s="3" t="s">
        <v>621</v>
      </c>
      <c r="B122" s="3" t="s">
        <v>621</v>
      </c>
      <c r="C122" s="2" t="s">
        <v>10934</v>
      </c>
      <c r="D122" s="2" t="s">
        <v>49</v>
      </c>
      <c r="E122" s="4" t="s">
        <v>36</v>
      </c>
    </row>
    <row r="123" spans="1:5" x14ac:dyDescent="0.25">
      <c r="A123" s="3" t="s">
        <v>621</v>
      </c>
      <c r="B123" s="3" t="s">
        <v>621</v>
      </c>
      <c r="C123" s="2" t="s">
        <v>622</v>
      </c>
      <c r="D123" s="2" t="s">
        <v>26</v>
      </c>
      <c r="E123" s="4" t="s">
        <v>36</v>
      </c>
    </row>
    <row r="124" spans="1:5" x14ac:dyDescent="0.25">
      <c r="A124" s="3" t="s">
        <v>621</v>
      </c>
      <c r="B124" s="3" t="s">
        <v>621</v>
      </c>
      <c r="C124" s="2" t="s">
        <v>622</v>
      </c>
      <c r="D124" s="2" t="s">
        <v>49</v>
      </c>
      <c r="E124" s="4" t="s">
        <v>36</v>
      </c>
    </row>
    <row r="125" spans="1:5" x14ac:dyDescent="0.25">
      <c r="A125" s="3" t="s">
        <v>236</v>
      </c>
      <c r="B125" s="3" t="s">
        <v>236</v>
      </c>
      <c r="C125" s="2" t="s">
        <v>236</v>
      </c>
      <c r="D125" s="2" t="s">
        <v>26</v>
      </c>
      <c r="E125" s="4" t="s">
        <v>3272</v>
      </c>
    </row>
    <row r="126" spans="1:5" x14ac:dyDescent="0.25">
      <c r="A126" s="3" t="s">
        <v>236</v>
      </c>
      <c r="B126" s="3" t="s">
        <v>236</v>
      </c>
      <c r="C126" s="2" t="s">
        <v>236</v>
      </c>
      <c r="D126" s="2" t="s">
        <v>26</v>
      </c>
      <c r="E126" s="4" t="s">
        <v>2574</v>
      </c>
    </row>
    <row r="127" spans="1:5" x14ac:dyDescent="0.25">
      <c r="A127" s="3" t="s">
        <v>236</v>
      </c>
      <c r="B127" s="3" t="s">
        <v>236</v>
      </c>
      <c r="C127" s="2" t="s">
        <v>236</v>
      </c>
      <c r="D127" s="2" t="s">
        <v>26</v>
      </c>
      <c r="E127" s="4" t="s">
        <v>237</v>
      </c>
    </row>
    <row r="128" spans="1:5" x14ac:dyDescent="0.25">
      <c r="A128" s="3" t="s">
        <v>236</v>
      </c>
      <c r="B128" s="3" t="s">
        <v>236</v>
      </c>
      <c r="C128" s="2" t="s">
        <v>236</v>
      </c>
      <c r="D128" s="2" t="s">
        <v>26</v>
      </c>
      <c r="E128" s="4" t="s">
        <v>243</v>
      </c>
    </row>
    <row r="129" spans="1:5" x14ac:dyDescent="0.25">
      <c r="A129" s="3" t="s">
        <v>236</v>
      </c>
      <c r="B129" s="3" t="s">
        <v>236</v>
      </c>
      <c r="C129" s="2" t="s">
        <v>236</v>
      </c>
      <c r="D129" s="2" t="s">
        <v>26</v>
      </c>
      <c r="E129" s="4" t="s">
        <v>281</v>
      </c>
    </row>
    <row r="130" spans="1:5" x14ac:dyDescent="0.25">
      <c r="A130" s="3" t="s">
        <v>236</v>
      </c>
      <c r="B130" s="3" t="s">
        <v>236</v>
      </c>
      <c r="C130" s="2" t="s">
        <v>236</v>
      </c>
      <c r="D130" s="2" t="s">
        <v>26</v>
      </c>
      <c r="E130" s="4" t="s">
        <v>247</v>
      </c>
    </row>
    <row r="131" spans="1:5" x14ac:dyDescent="0.25">
      <c r="A131" s="3" t="s">
        <v>236</v>
      </c>
      <c r="B131" s="3" t="s">
        <v>236</v>
      </c>
      <c r="C131" s="2" t="s">
        <v>236</v>
      </c>
      <c r="D131" s="2" t="s">
        <v>26</v>
      </c>
      <c r="E131" s="4" t="s">
        <v>4373</v>
      </c>
    </row>
    <row r="132" spans="1:5" x14ac:dyDescent="0.25">
      <c r="A132" s="3" t="s">
        <v>236</v>
      </c>
      <c r="B132" s="3" t="s">
        <v>236</v>
      </c>
      <c r="C132" s="2" t="s">
        <v>236</v>
      </c>
      <c r="D132" s="2" t="s">
        <v>26</v>
      </c>
      <c r="E132" s="4" t="s">
        <v>3054</v>
      </c>
    </row>
    <row r="133" spans="1:5" x14ac:dyDescent="0.25">
      <c r="A133" s="3" t="s">
        <v>236</v>
      </c>
      <c r="B133" s="3" t="s">
        <v>236</v>
      </c>
      <c r="C133" s="2" t="s">
        <v>236</v>
      </c>
      <c r="D133" s="2" t="s">
        <v>26</v>
      </c>
      <c r="E133" s="4" t="s">
        <v>240</v>
      </c>
    </row>
    <row r="134" spans="1:5" x14ac:dyDescent="0.25">
      <c r="A134" s="3" t="s">
        <v>236</v>
      </c>
      <c r="B134" s="3" t="s">
        <v>236</v>
      </c>
      <c r="C134" s="2" t="s">
        <v>236</v>
      </c>
      <c r="D134" s="2" t="s">
        <v>26</v>
      </c>
      <c r="E134" s="4" t="s">
        <v>10935</v>
      </c>
    </row>
    <row r="135" spans="1:5" x14ac:dyDescent="0.25">
      <c r="A135" s="3" t="s">
        <v>236</v>
      </c>
      <c r="B135" s="3" t="s">
        <v>236</v>
      </c>
      <c r="C135" s="2" t="s">
        <v>236</v>
      </c>
      <c r="D135" s="2" t="s">
        <v>325</v>
      </c>
      <c r="E135" s="4" t="s">
        <v>4097</v>
      </c>
    </row>
    <row r="136" spans="1:5" x14ac:dyDescent="0.25">
      <c r="A136" s="3" t="s">
        <v>236</v>
      </c>
      <c r="B136" s="3" t="s">
        <v>236</v>
      </c>
      <c r="C136" s="2" t="s">
        <v>236</v>
      </c>
      <c r="D136" s="2" t="s">
        <v>49</v>
      </c>
      <c r="E136" s="4" t="s">
        <v>236</v>
      </c>
    </row>
    <row r="137" spans="1:5" x14ac:dyDescent="0.25">
      <c r="A137" s="3" t="s">
        <v>236</v>
      </c>
      <c r="B137" s="3" t="s">
        <v>236</v>
      </c>
      <c r="C137" s="2" t="s">
        <v>236</v>
      </c>
      <c r="D137" s="2" t="s">
        <v>49</v>
      </c>
      <c r="E137" s="4" t="s">
        <v>10936</v>
      </c>
    </row>
    <row r="138" spans="1:5" x14ac:dyDescent="0.25">
      <c r="A138" s="3" t="s">
        <v>150</v>
      </c>
      <c r="B138" s="3" t="s">
        <v>150</v>
      </c>
      <c r="C138" s="2" t="s">
        <v>151</v>
      </c>
      <c r="D138" s="2" t="s">
        <v>26</v>
      </c>
      <c r="E138" s="4" t="s">
        <v>289</v>
      </c>
    </row>
    <row r="139" spans="1:5" x14ac:dyDescent="0.25">
      <c r="A139" s="3" t="s">
        <v>150</v>
      </c>
      <c r="B139" s="3" t="s">
        <v>150</v>
      </c>
      <c r="C139" s="2" t="s">
        <v>151</v>
      </c>
      <c r="D139" s="2" t="s">
        <v>26</v>
      </c>
      <c r="E139" s="4" t="s">
        <v>283</v>
      </c>
    </row>
    <row r="140" spans="1:5" x14ac:dyDescent="0.25">
      <c r="A140" s="3" t="s">
        <v>150</v>
      </c>
      <c r="B140" s="3" t="s">
        <v>150</v>
      </c>
      <c r="C140" s="2" t="s">
        <v>151</v>
      </c>
      <c r="D140" s="2" t="s">
        <v>26</v>
      </c>
      <c r="E140" s="4" t="s">
        <v>198</v>
      </c>
    </row>
    <row r="141" spans="1:5" x14ac:dyDescent="0.25">
      <c r="A141" s="3" t="s">
        <v>150</v>
      </c>
      <c r="B141" s="3" t="s">
        <v>150</v>
      </c>
      <c r="C141" s="2" t="s">
        <v>151</v>
      </c>
      <c r="D141" s="2" t="s">
        <v>26</v>
      </c>
      <c r="E141" s="4" t="s">
        <v>152</v>
      </c>
    </row>
    <row r="142" spans="1:5" x14ac:dyDescent="0.25">
      <c r="A142" s="3" t="s">
        <v>150</v>
      </c>
      <c r="B142" s="3" t="s">
        <v>150</v>
      </c>
      <c r="C142" s="2" t="s">
        <v>151</v>
      </c>
      <c r="D142" s="2" t="s">
        <v>26</v>
      </c>
      <c r="E142" s="4" t="s">
        <v>2330</v>
      </c>
    </row>
    <row r="143" spans="1:5" x14ac:dyDescent="0.25">
      <c r="A143" s="3" t="s">
        <v>150</v>
      </c>
      <c r="B143" s="3" t="s">
        <v>150</v>
      </c>
      <c r="C143" s="2" t="s">
        <v>151</v>
      </c>
      <c r="D143" s="2" t="s">
        <v>26</v>
      </c>
      <c r="E143" s="4" t="s">
        <v>292</v>
      </c>
    </row>
    <row r="144" spans="1:5" x14ac:dyDescent="0.25">
      <c r="A144" s="3" t="s">
        <v>150</v>
      </c>
      <c r="B144" s="3" t="s">
        <v>150</v>
      </c>
      <c r="C144" s="2" t="s">
        <v>151</v>
      </c>
      <c r="D144" s="2" t="s">
        <v>26</v>
      </c>
      <c r="E144" s="4" t="s">
        <v>5486</v>
      </c>
    </row>
    <row r="145" spans="1:5" x14ac:dyDescent="0.25">
      <c r="A145" s="3" t="s">
        <v>150</v>
      </c>
      <c r="B145" s="3" t="s">
        <v>150</v>
      </c>
      <c r="C145" s="2" t="s">
        <v>151</v>
      </c>
      <c r="D145" s="2" t="s">
        <v>26</v>
      </c>
      <c r="E145" s="4" t="s">
        <v>166</v>
      </c>
    </row>
    <row r="146" spans="1:5" x14ac:dyDescent="0.25">
      <c r="A146" s="3" t="s">
        <v>150</v>
      </c>
      <c r="B146" s="3" t="s">
        <v>150</v>
      </c>
      <c r="C146" s="2" t="s">
        <v>151</v>
      </c>
      <c r="D146" s="2" t="s">
        <v>325</v>
      </c>
      <c r="E146" s="4" t="s">
        <v>283</v>
      </c>
    </row>
    <row r="147" spans="1:5" x14ac:dyDescent="0.25">
      <c r="A147" s="3" t="s">
        <v>150</v>
      </c>
      <c r="B147" s="3" t="s">
        <v>150</v>
      </c>
      <c r="C147" s="2" t="s">
        <v>151</v>
      </c>
      <c r="D147" s="2" t="s">
        <v>49</v>
      </c>
      <c r="E147" s="4" t="s">
        <v>289</v>
      </c>
    </row>
    <row r="148" spans="1:5" x14ac:dyDescent="0.25">
      <c r="A148" s="3" t="s">
        <v>150</v>
      </c>
      <c r="B148" s="3" t="s">
        <v>150</v>
      </c>
      <c r="C148" s="2" t="s">
        <v>151</v>
      </c>
      <c r="D148" s="2" t="s">
        <v>49</v>
      </c>
      <c r="E148" s="4" t="s">
        <v>283</v>
      </c>
    </row>
    <row r="149" spans="1:5" x14ac:dyDescent="0.25">
      <c r="A149" s="3" t="s">
        <v>150</v>
      </c>
      <c r="B149" s="3" t="s">
        <v>150</v>
      </c>
      <c r="C149" s="2" t="s">
        <v>151</v>
      </c>
      <c r="D149" s="2" t="s">
        <v>49</v>
      </c>
      <c r="E149" s="4" t="s">
        <v>198</v>
      </c>
    </row>
    <row r="150" spans="1:5" x14ac:dyDescent="0.25">
      <c r="A150" s="3" t="s">
        <v>150</v>
      </c>
      <c r="B150" s="3" t="s">
        <v>150</v>
      </c>
      <c r="C150" s="2" t="s">
        <v>151</v>
      </c>
      <c r="D150" s="2" t="s">
        <v>49</v>
      </c>
      <c r="E150" s="4" t="s">
        <v>152</v>
      </c>
    </row>
    <row r="151" spans="1:5" x14ac:dyDescent="0.25">
      <c r="A151" s="3" t="s">
        <v>150</v>
      </c>
      <c r="B151" s="3" t="s">
        <v>150</v>
      </c>
      <c r="C151" s="2" t="s">
        <v>151</v>
      </c>
      <c r="D151" s="2" t="s">
        <v>49</v>
      </c>
      <c r="E151" s="4" t="s">
        <v>2330</v>
      </c>
    </row>
    <row r="152" spans="1:5" x14ac:dyDescent="0.25">
      <c r="A152" s="3" t="s">
        <v>150</v>
      </c>
      <c r="B152" s="3" t="s">
        <v>150</v>
      </c>
      <c r="C152" s="2" t="s">
        <v>151</v>
      </c>
      <c r="D152" s="2" t="s">
        <v>49</v>
      </c>
      <c r="E152" s="4" t="s">
        <v>292</v>
      </c>
    </row>
    <row r="153" spans="1:5" x14ac:dyDescent="0.25">
      <c r="A153" s="3" t="s">
        <v>150</v>
      </c>
      <c r="B153" s="3" t="s">
        <v>150</v>
      </c>
      <c r="C153" s="2" t="s">
        <v>151</v>
      </c>
      <c r="D153" s="2" t="s">
        <v>49</v>
      </c>
      <c r="E153" s="4" t="s">
        <v>5486</v>
      </c>
    </row>
    <row r="154" spans="1:5" x14ac:dyDescent="0.25">
      <c r="A154" s="3" t="s">
        <v>150</v>
      </c>
      <c r="B154" s="3" t="s">
        <v>150</v>
      </c>
      <c r="C154" s="2" t="s">
        <v>151</v>
      </c>
      <c r="D154" s="2" t="s">
        <v>49</v>
      </c>
      <c r="E154" s="4" t="s">
        <v>166</v>
      </c>
    </row>
    <row r="155" spans="1:5" x14ac:dyDescent="0.25">
      <c r="A155" s="3" t="s">
        <v>74</v>
      </c>
      <c r="B155" s="3" t="s">
        <v>74</v>
      </c>
      <c r="C155" s="2" t="s">
        <v>74</v>
      </c>
      <c r="D155" s="2" t="s">
        <v>26</v>
      </c>
      <c r="E155" s="4" t="s">
        <v>10937</v>
      </c>
    </row>
    <row r="156" spans="1:5" x14ac:dyDescent="0.25">
      <c r="A156" s="3" t="s">
        <v>74</v>
      </c>
      <c r="B156" s="3" t="s">
        <v>74</v>
      </c>
      <c r="C156" s="2" t="s">
        <v>74</v>
      </c>
      <c r="D156" s="2" t="s">
        <v>26</v>
      </c>
      <c r="E156" s="4" t="s">
        <v>10938</v>
      </c>
    </row>
    <row r="157" spans="1:5" x14ac:dyDescent="0.25">
      <c r="A157" s="3" t="s">
        <v>74</v>
      </c>
      <c r="B157" s="3" t="s">
        <v>74</v>
      </c>
      <c r="C157" s="2" t="s">
        <v>74</v>
      </c>
      <c r="D157" s="2" t="s">
        <v>26</v>
      </c>
      <c r="E157" s="4" t="s">
        <v>3645</v>
      </c>
    </row>
    <row r="158" spans="1:5" x14ac:dyDescent="0.25">
      <c r="A158" s="3" t="s">
        <v>74</v>
      </c>
      <c r="B158" s="3" t="s">
        <v>74</v>
      </c>
      <c r="C158" s="2" t="s">
        <v>74</v>
      </c>
      <c r="D158" s="2" t="s">
        <v>26</v>
      </c>
      <c r="E158" s="4" t="s">
        <v>2835</v>
      </c>
    </row>
    <row r="159" spans="1:5" x14ac:dyDescent="0.25">
      <c r="A159" s="3" t="s">
        <v>74</v>
      </c>
      <c r="B159" s="3" t="s">
        <v>74</v>
      </c>
      <c r="C159" s="2" t="s">
        <v>74</v>
      </c>
      <c r="D159" s="2" t="s">
        <v>26</v>
      </c>
      <c r="E159" s="4" t="s">
        <v>762</v>
      </c>
    </row>
    <row r="160" spans="1:5" x14ac:dyDescent="0.25">
      <c r="A160" s="3" t="s">
        <v>74</v>
      </c>
      <c r="B160" s="3" t="s">
        <v>74</v>
      </c>
      <c r="C160" s="2" t="s">
        <v>74</v>
      </c>
      <c r="D160" s="2" t="s">
        <v>26</v>
      </c>
      <c r="E160" s="4" t="s">
        <v>3640</v>
      </c>
    </row>
    <row r="161" spans="1:5" x14ac:dyDescent="0.25">
      <c r="A161" s="3" t="s">
        <v>74</v>
      </c>
      <c r="B161" s="3" t="s">
        <v>74</v>
      </c>
      <c r="C161" s="2" t="s">
        <v>74</v>
      </c>
      <c r="D161" s="2" t="s">
        <v>26</v>
      </c>
      <c r="E161" s="4" t="s">
        <v>2828</v>
      </c>
    </row>
    <row r="162" spans="1:5" x14ac:dyDescent="0.25">
      <c r="A162" s="3" t="s">
        <v>74</v>
      </c>
      <c r="B162" s="3" t="s">
        <v>74</v>
      </c>
      <c r="C162" s="2" t="s">
        <v>74</v>
      </c>
      <c r="D162" s="2" t="s">
        <v>26</v>
      </c>
      <c r="E162" s="4" t="s">
        <v>3753</v>
      </c>
    </row>
    <row r="163" spans="1:5" x14ac:dyDescent="0.25">
      <c r="A163" s="3" t="s">
        <v>74</v>
      </c>
      <c r="B163" s="3" t="s">
        <v>74</v>
      </c>
      <c r="C163" s="2" t="s">
        <v>74</v>
      </c>
      <c r="D163" s="2" t="s">
        <v>26</v>
      </c>
      <c r="E163" s="4" t="s">
        <v>118</v>
      </c>
    </row>
    <row r="164" spans="1:5" x14ac:dyDescent="0.25">
      <c r="A164" s="3" t="s">
        <v>74</v>
      </c>
      <c r="B164" s="3" t="s">
        <v>74</v>
      </c>
      <c r="C164" s="2" t="s">
        <v>74</v>
      </c>
      <c r="D164" s="2" t="s">
        <v>26</v>
      </c>
      <c r="E164" s="4" t="s">
        <v>3637</v>
      </c>
    </row>
    <row r="165" spans="1:5" x14ac:dyDescent="0.25">
      <c r="A165" s="3" t="s">
        <v>74</v>
      </c>
      <c r="B165" s="3" t="s">
        <v>74</v>
      </c>
      <c r="C165" s="2" t="s">
        <v>74</v>
      </c>
      <c r="D165" s="2" t="s">
        <v>26</v>
      </c>
      <c r="E165" s="4" t="s">
        <v>237</v>
      </c>
    </row>
    <row r="166" spans="1:5" x14ac:dyDescent="0.25">
      <c r="A166" s="3" t="s">
        <v>74</v>
      </c>
      <c r="B166" s="3" t="s">
        <v>74</v>
      </c>
      <c r="C166" s="2" t="s">
        <v>74</v>
      </c>
      <c r="D166" s="2" t="s">
        <v>26</v>
      </c>
      <c r="E166" s="4" t="s">
        <v>3631</v>
      </c>
    </row>
    <row r="167" spans="1:5" x14ac:dyDescent="0.25">
      <c r="A167" s="3" t="s">
        <v>74</v>
      </c>
      <c r="B167" s="3" t="s">
        <v>74</v>
      </c>
      <c r="C167" s="2" t="s">
        <v>74</v>
      </c>
      <c r="D167" s="2" t="s">
        <v>26</v>
      </c>
      <c r="E167" s="4" t="s">
        <v>4411</v>
      </c>
    </row>
    <row r="168" spans="1:5" x14ac:dyDescent="0.25">
      <c r="A168" s="3" t="s">
        <v>74</v>
      </c>
      <c r="B168" s="3" t="s">
        <v>74</v>
      </c>
      <c r="C168" s="2" t="s">
        <v>74</v>
      </c>
      <c r="D168" s="2" t="s">
        <v>26</v>
      </c>
      <c r="E168" s="4" t="s">
        <v>3773</v>
      </c>
    </row>
    <row r="169" spans="1:5" x14ac:dyDescent="0.25">
      <c r="A169" s="3" t="s">
        <v>74</v>
      </c>
      <c r="B169" s="3" t="s">
        <v>74</v>
      </c>
      <c r="C169" s="2" t="s">
        <v>74</v>
      </c>
      <c r="D169" s="2" t="s">
        <v>26</v>
      </c>
      <c r="E169" s="4" t="s">
        <v>4941</v>
      </c>
    </row>
    <row r="170" spans="1:5" x14ac:dyDescent="0.25">
      <c r="A170" s="3" t="s">
        <v>74</v>
      </c>
      <c r="B170" s="3" t="s">
        <v>74</v>
      </c>
      <c r="C170" s="2" t="s">
        <v>74</v>
      </c>
      <c r="D170" s="2" t="s">
        <v>26</v>
      </c>
      <c r="E170" s="4" t="s">
        <v>5504</v>
      </c>
    </row>
    <row r="171" spans="1:5" x14ac:dyDescent="0.25">
      <c r="A171" s="3" t="s">
        <v>74</v>
      </c>
      <c r="B171" s="3" t="s">
        <v>74</v>
      </c>
      <c r="C171" s="2" t="s">
        <v>74</v>
      </c>
      <c r="D171" s="2" t="s">
        <v>26</v>
      </c>
      <c r="E171" s="4" t="s">
        <v>3634</v>
      </c>
    </row>
    <row r="172" spans="1:5" x14ac:dyDescent="0.25">
      <c r="A172" s="3" t="s">
        <v>74</v>
      </c>
      <c r="B172" s="3" t="s">
        <v>74</v>
      </c>
      <c r="C172" s="2" t="s">
        <v>74</v>
      </c>
      <c r="D172" s="2" t="s">
        <v>26</v>
      </c>
      <c r="E172" s="4" t="s">
        <v>247</v>
      </c>
    </row>
    <row r="173" spans="1:5" x14ac:dyDescent="0.25">
      <c r="A173" s="3" t="s">
        <v>74</v>
      </c>
      <c r="B173" s="3" t="s">
        <v>74</v>
      </c>
      <c r="C173" s="2" t="s">
        <v>74</v>
      </c>
      <c r="D173" s="2" t="s">
        <v>26</v>
      </c>
      <c r="E173" s="4" t="s">
        <v>4373</v>
      </c>
    </row>
    <row r="174" spans="1:5" x14ac:dyDescent="0.25">
      <c r="A174" s="3" t="s">
        <v>74</v>
      </c>
      <c r="B174" s="3" t="s">
        <v>74</v>
      </c>
      <c r="C174" s="2" t="s">
        <v>74</v>
      </c>
      <c r="D174" s="2" t="s">
        <v>26</v>
      </c>
      <c r="E174" s="4" t="s">
        <v>3627</v>
      </c>
    </row>
    <row r="175" spans="1:5" x14ac:dyDescent="0.25">
      <c r="A175" s="3" t="s">
        <v>74</v>
      </c>
      <c r="B175" s="3" t="s">
        <v>74</v>
      </c>
      <c r="C175" s="2" t="s">
        <v>74</v>
      </c>
      <c r="D175" s="2" t="s">
        <v>26</v>
      </c>
      <c r="E175" s="4" t="s">
        <v>6606</v>
      </c>
    </row>
    <row r="176" spans="1:5" x14ac:dyDescent="0.25">
      <c r="A176" s="3" t="s">
        <v>74</v>
      </c>
      <c r="B176" s="3" t="s">
        <v>74</v>
      </c>
      <c r="C176" s="2" t="s">
        <v>74</v>
      </c>
      <c r="D176" s="2" t="s">
        <v>26</v>
      </c>
      <c r="E176" s="4" t="s">
        <v>2981</v>
      </c>
    </row>
    <row r="177" spans="1:5" x14ac:dyDescent="0.25">
      <c r="A177" s="3" t="s">
        <v>74</v>
      </c>
      <c r="B177" s="3" t="s">
        <v>74</v>
      </c>
      <c r="C177" s="2" t="s">
        <v>74</v>
      </c>
      <c r="D177" s="2" t="s">
        <v>26</v>
      </c>
      <c r="E177" s="4" t="s">
        <v>10939</v>
      </c>
    </row>
    <row r="178" spans="1:5" x14ac:dyDescent="0.25">
      <c r="A178" s="3" t="s">
        <v>74</v>
      </c>
      <c r="B178" s="3" t="s">
        <v>74</v>
      </c>
      <c r="C178" s="2" t="s">
        <v>74</v>
      </c>
      <c r="D178" s="2" t="s">
        <v>26</v>
      </c>
      <c r="E178" s="4" t="s">
        <v>85</v>
      </c>
    </row>
    <row r="179" spans="1:5" x14ac:dyDescent="0.25">
      <c r="A179" s="3" t="s">
        <v>74</v>
      </c>
      <c r="B179" s="3" t="s">
        <v>74</v>
      </c>
      <c r="C179" s="2" t="s">
        <v>74</v>
      </c>
      <c r="D179" s="2" t="s">
        <v>26</v>
      </c>
      <c r="E179" s="4" t="s">
        <v>78</v>
      </c>
    </row>
    <row r="180" spans="1:5" x14ac:dyDescent="0.25">
      <c r="A180" s="3" t="s">
        <v>74</v>
      </c>
      <c r="B180" s="3" t="s">
        <v>74</v>
      </c>
      <c r="C180" s="2" t="s">
        <v>74</v>
      </c>
      <c r="D180" s="2" t="s">
        <v>26</v>
      </c>
      <c r="E180" s="4" t="s">
        <v>238</v>
      </c>
    </row>
    <row r="181" spans="1:5" x14ac:dyDescent="0.25">
      <c r="A181" s="3" t="s">
        <v>74</v>
      </c>
      <c r="B181" s="3" t="s">
        <v>74</v>
      </c>
      <c r="C181" s="2" t="s">
        <v>74</v>
      </c>
      <c r="D181" s="2" t="s">
        <v>26</v>
      </c>
      <c r="E181" s="4" t="s">
        <v>1278</v>
      </c>
    </row>
    <row r="182" spans="1:5" x14ac:dyDescent="0.25">
      <c r="A182" s="3" t="s">
        <v>74</v>
      </c>
      <c r="B182" s="3" t="s">
        <v>74</v>
      </c>
      <c r="C182" s="2" t="s">
        <v>74</v>
      </c>
      <c r="D182" s="2" t="s">
        <v>26</v>
      </c>
      <c r="E182" s="4" t="s">
        <v>700</v>
      </c>
    </row>
    <row r="183" spans="1:5" x14ac:dyDescent="0.25">
      <c r="A183" s="3" t="s">
        <v>74</v>
      </c>
      <c r="B183" s="3" t="s">
        <v>74</v>
      </c>
      <c r="C183" s="2" t="s">
        <v>74</v>
      </c>
      <c r="D183" s="2" t="s">
        <v>26</v>
      </c>
      <c r="E183" s="4" t="s">
        <v>88</v>
      </c>
    </row>
    <row r="184" spans="1:5" x14ac:dyDescent="0.25">
      <c r="A184" s="3" t="s">
        <v>74</v>
      </c>
      <c r="B184" s="3" t="s">
        <v>74</v>
      </c>
      <c r="C184" s="2" t="s">
        <v>74</v>
      </c>
      <c r="D184" s="2" t="s">
        <v>26</v>
      </c>
      <c r="E184" s="4" t="s">
        <v>504</v>
      </c>
    </row>
    <row r="185" spans="1:5" x14ac:dyDescent="0.25">
      <c r="A185" s="3" t="s">
        <v>74</v>
      </c>
      <c r="B185" s="3" t="s">
        <v>74</v>
      </c>
      <c r="C185" s="2" t="s">
        <v>74</v>
      </c>
      <c r="D185" s="2" t="s">
        <v>26</v>
      </c>
      <c r="E185" s="4" t="s">
        <v>2807</v>
      </c>
    </row>
    <row r="186" spans="1:5" x14ac:dyDescent="0.25">
      <c r="A186" s="3" t="s">
        <v>74</v>
      </c>
      <c r="B186" s="3" t="s">
        <v>74</v>
      </c>
      <c r="C186" s="2" t="s">
        <v>74</v>
      </c>
      <c r="D186" s="2" t="s">
        <v>26</v>
      </c>
      <c r="E186" s="4" t="s">
        <v>75</v>
      </c>
    </row>
    <row r="187" spans="1:5" x14ac:dyDescent="0.25">
      <c r="A187" s="3" t="s">
        <v>74</v>
      </c>
      <c r="B187" s="3" t="s">
        <v>74</v>
      </c>
      <c r="C187" s="2" t="s">
        <v>74</v>
      </c>
      <c r="D187" s="2" t="s">
        <v>26</v>
      </c>
      <c r="E187" s="4" t="s">
        <v>1293</v>
      </c>
    </row>
    <row r="188" spans="1:5" x14ac:dyDescent="0.25">
      <c r="A188" s="3" t="s">
        <v>74</v>
      </c>
      <c r="B188" s="3" t="s">
        <v>74</v>
      </c>
      <c r="C188" s="2" t="s">
        <v>74</v>
      </c>
      <c r="D188" s="2" t="s">
        <v>26</v>
      </c>
      <c r="E188" s="4" t="s">
        <v>81</v>
      </c>
    </row>
    <row r="189" spans="1:5" x14ac:dyDescent="0.25">
      <c r="A189" s="3" t="s">
        <v>74</v>
      </c>
      <c r="B189" s="3" t="s">
        <v>74</v>
      </c>
      <c r="C189" s="2" t="s">
        <v>74</v>
      </c>
      <c r="D189" s="2" t="s">
        <v>26</v>
      </c>
      <c r="E189" s="4" t="s">
        <v>2401</v>
      </c>
    </row>
    <row r="190" spans="1:5" x14ac:dyDescent="0.25">
      <c r="A190" s="3" t="s">
        <v>74</v>
      </c>
      <c r="B190" s="3" t="s">
        <v>74</v>
      </c>
      <c r="C190" s="2" t="s">
        <v>74</v>
      </c>
      <c r="D190" s="2" t="s">
        <v>49</v>
      </c>
      <c r="E190" s="4" t="s">
        <v>5756</v>
      </c>
    </row>
    <row r="191" spans="1:5" x14ac:dyDescent="0.25">
      <c r="A191" s="3" t="s">
        <v>74</v>
      </c>
      <c r="B191" s="3" t="s">
        <v>74</v>
      </c>
      <c r="C191" s="2" t="s">
        <v>74</v>
      </c>
      <c r="D191" s="2" t="s">
        <v>49</v>
      </c>
      <c r="E191" s="4" t="s">
        <v>2835</v>
      </c>
    </row>
    <row r="192" spans="1:5" x14ac:dyDescent="0.25">
      <c r="A192" s="3" t="s">
        <v>74</v>
      </c>
      <c r="B192" s="3" t="s">
        <v>74</v>
      </c>
      <c r="C192" s="2" t="s">
        <v>74</v>
      </c>
      <c r="D192" s="2" t="s">
        <v>49</v>
      </c>
      <c r="E192" s="4" t="s">
        <v>10940</v>
      </c>
    </row>
    <row r="193" spans="1:5" x14ac:dyDescent="0.25">
      <c r="A193" s="3" t="s">
        <v>74</v>
      </c>
      <c r="B193" s="3" t="s">
        <v>74</v>
      </c>
      <c r="C193" s="2" t="s">
        <v>74</v>
      </c>
      <c r="D193" s="2" t="s">
        <v>49</v>
      </c>
      <c r="E193" s="4" t="s">
        <v>3640</v>
      </c>
    </row>
    <row r="194" spans="1:5" x14ac:dyDescent="0.25">
      <c r="A194" s="3" t="s">
        <v>74</v>
      </c>
      <c r="B194" s="3" t="s">
        <v>74</v>
      </c>
      <c r="C194" s="2" t="s">
        <v>74</v>
      </c>
      <c r="D194" s="2" t="s">
        <v>49</v>
      </c>
      <c r="E194" s="4" t="s">
        <v>2828</v>
      </c>
    </row>
    <row r="195" spans="1:5" x14ac:dyDescent="0.25">
      <c r="A195" s="3" t="s">
        <v>74</v>
      </c>
      <c r="B195" s="3" t="s">
        <v>74</v>
      </c>
      <c r="C195" s="2" t="s">
        <v>74</v>
      </c>
      <c r="D195" s="2" t="s">
        <v>49</v>
      </c>
      <c r="E195" s="4" t="s">
        <v>3753</v>
      </c>
    </row>
    <row r="196" spans="1:5" x14ac:dyDescent="0.25">
      <c r="A196" s="3" t="s">
        <v>74</v>
      </c>
      <c r="B196" s="3" t="s">
        <v>74</v>
      </c>
      <c r="C196" s="2" t="s">
        <v>74</v>
      </c>
      <c r="D196" s="2" t="s">
        <v>49</v>
      </c>
      <c r="E196" s="4" t="s">
        <v>3637</v>
      </c>
    </row>
    <row r="197" spans="1:5" x14ac:dyDescent="0.25">
      <c r="A197" s="3" t="s">
        <v>74</v>
      </c>
      <c r="B197" s="3" t="s">
        <v>74</v>
      </c>
      <c r="C197" s="2" t="s">
        <v>74</v>
      </c>
      <c r="D197" s="2" t="s">
        <v>49</v>
      </c>
      <c r="E197" s="4" t="s">
        <v>237</v>
      </c>
    </row>
    <row r="198" spans="1:5" x14ac:dyDescent="0.25">
      <c r="A198" s="3" t="s">
        <v>74</v>
      </c>
      <c r="B198" s="3" t="s">
        <v>74</v>
      </c>
      <c r="C198" s="2" t="s">
        <v>74</v>
      </c>
      <c r="D198" s="2" t="s">
        <v>49</v>
      </c>
      <c r="E198" s="4" t="s">
        <v>4411</v>
      </c>
    </row>
    <row r="199" spans="1:5" x14ac:dyDescent="0.25">
      <c r="A199" s="3" t="s">
        <v>74</v>
      </c>
      <c r="B199" s="3" t="s">
        <v>74</v>
      </c>
      <c r="C199" s="2" t="s">
        <v>74</v>
      </c>
      <c r="D199" s="2" t="s">
        <v>49</v>
      </c>
      <c r="E199" s="4" t="s">
        <v>3773</v>
      </c>
    </row>
    <row r="200" spans="1:5" x14ac:dyDescent="0.25">
      <c r="A200" s="3" t="s">
        <v>74</v>
      </c>
      <c r="B200" s="3" t="s">
        <v>74</v>
      </c>
      <c r="C200" s="2" t="s">
        <v>74</v>
      </c>
      <c r="D200" s="2" t="s">
        <v>49</v>
      </c>
      <c r="E200" s="4" t="s">
        <v>6784</v>
      </c>
    </row>
    <row r="201" spans="1:5" x14ac:dyDescent="0.25">
      <c r="A201" s="3" t="s">
        <v>74</v>
      </c>
      <c r="B201" s="3" t="s">
        <v>74</v>
      </c>
      <c r="C201" s="2" t="s">
        <v>74</v>
      </c>
      <c r="D201" s="2" t="s">
        <v>49</v>
      </c>
      <c r="E201" s="4" t="s">
        <v>5504</v>
      </c>
    </row>
    <row r="202" spans="1:5" x14ac:dyDescent="0.25">
      <c r="A202" s="3" t="s">
        <v>74</v>
      </c>
      <c r="B202" s="3" t="s">
        <v>74</v>
      </c>
      <c r="C202" s="2" t="s">
        <v>74</v>
      </c>
      <c r="D202" s="2" t="s">
        <v>49</v>
      </c>
      <c r="E202" s="4" t="s">
        <v>281</v>
      </c>
    </row>
    <row r="203" spans="1:5" x14ac:dyDescent="0.25">
      <c r="A203" s="3" t="s">
        <v>74</v>
      </c>
      <c r="B203" s="3" t="s">
        <v>74</v>
      </c>
      <c r="C203" s="2" t="s">
        <v>74</v>
      </c>
      <c r="D203" s="2" t="s">
        <v>49</v>
      </c>
      <c r="E203" s="4" t="s">
        <v>247</v>
      </c>
    </row>
    <row r="204" spans="1:5" x14ac:dyDescent="0.25">
      <c r="A204" s="3" t="s">
        <v>413</v>
      </c>
      <c r="B204" s="3" t="s">
        <v>413</v>
      </c>
      <c r="C204" s="2" t="s">
        <v>10941</v>
      </c>
      <c r="D204" s="2" t="s">
        <v>26</v>
      </c>
      <c r="E204" s="4" t="s">
        <v>10942</v>
      </c>
    </row>
    <row r="205" spans="1:5" x14ac:dyDescent="0.25">
      <c r="A205" s="3" t="s">
        <v>413</v>
      </c>
      <c r="B205" s="3" t="s">
        <v>413</v>
      </c>
      <c r="C205" s="2" t="s">
        <v>10941</v>
      </c>
      <c r="D205" s="2" t="s">
        <v>26</v>
      </c>
      <c r="E205" s="4" t="s">
        <v>10943</v>
      </c>
    </row>
    <row r="206" spans="1:5" x14ac:dyDescent="0.25">
      <c r="A206" s="3" t="s">
        <v>413</v>
      </c>
      <c r="B206" s="3" t="s">
        <v>413</v>
      </c>
      <c r="C206" s="2" t="s">
        <v>10941</v>
      </c>
      <c r="D206" s="2" t="s">
        <v>26</v>
      </c>
      <c r="E206" s="4" t="s">
        <v>10944</v>
      </c>
    </row>
    <row r="207" spans="1:5" x14ac:dyDescent="0.25">
      <c r="A207" s="3" t="s">
        <v>413</v>
      </c>
      <c r="B207" s="3" t="s">
        <v>413</v>
      </c>
      <c r="C207" s="2" t="s">
        <v>10941</v>
      </c>
      <c r="D207" s="2" t="s">
        <v>49</v>
      </c>
      <c r="E207" s="4" t="s">
        <v>10943</v>
      </c>
    </row>
    <row r="208" spans="1:5" x14ac:dyDescent="0.25">
      <c r="A208" s="3" t="s">
        <v>413</v>
      </c>
      <c r="B208" s="3" t="s">
        <v>413</v>
      </c>
      <c r="C208" s="2" t="s">
        <v>10941</v>
      </c>
      <c r="D208" s="2" t="s">
        <v>49</v>
      </c>
      <c r="E208" s="4" t="s">
        <v>10944</v>
      </c>
    </row>
    <row r="209" spans="1:5" x14ac:dyDescent="0.25">
      <c r="A209" s="3" t="s">
        <v>413</v>
      </c>
      <c r="B209" s="3" t="s">
        <v>413</v>
      </c>
      <c r="C209" s="2" t="s">
        <v>414</v>
      </c>
      <c r="D209" s="2" t="s">
        <v>26</v>
      </c>
      <c r="E209" s="4" t="s">
        <v>10945</v>
      </c>
    </row>
    <row r="210" spans="1:5" x14ac:dyDescent="0.25">
      <c r="A210" s="3" t="s">
        <v>413</v>
      </c>
      <c r="B210" s="3" t="s">
        <v>413</v>
      </c>
      <c r="C210" s="2" t="s">
        <v>414</v>
      </c>
      <c r="D210" s="2" t="s">
        <v>26</v>
      </c>
      <c r="E210" s="4" t="s">
        <v>5525</v>
      </c>
    </row>
    <row r="211" spans="1:5" x14ac:dyDescent="0.25">
      <c r="A211" s="3" t="s">
        <v>413</v>
      </c>
      <c r="B211" s="3" t="s">
        <v>413</v>
      </c>
      <c r="C211" s="2" t="s">
        <v>414</v>
      </c>
      <c r="D211" s="2" t="s">
        <v>26</v>
      </c>
      <c r="E211" s="4" t="s">
        <v>10946</v>
      </c>
    </row>
    <row r="212" spans="1:5" x14ac:dyDescent="0.25">
      <c r="A212" s="3" t="s">
        <v>413</v>
      </c>
      <c r="B212" s="3" t="s">
        <v>413</v>
      </c>
      <c r="C212" s="2" t="s">
        <v>414</v>
      </c>
      <c r="D212" s="2" t="s">
        <v>26</v>
      </c>
      <c r="E212" s="4" t="s">
        <v>10947</v>
      </c>
    </row>
    <row r="213" spans="1:5" x14ac:dyDescent="0.25">
      <c r="A213" s="3" t="s">
        <v>413</v>
      </c>
      <c r="B213" s="3" t="s">
        <v>413</v>
      </c>
      <c r="C213" s="2" t="s">
        <v>414</v>
      </c>
      <c r="D213" s="2" t="s">
        <v>26</v>
      </c>
      <c r="E213" s="4" t="s">
        <v>10948</v>
      </c>
    </row>
    <row r="214" spans="1:5" x14ac:dyDescent="0.25">
      <c r="A214" s="3" t="s">
        <v>413</v>
      </c>
      <c r="B214" s="3" t="s">
        <v>413</v>
      </c>
      <c r="C214" s="2" t="s">
        <v>414</v>
      </c>
      <c r="D214" s="2" t="s">
        <v>26</v>
      </c>
      <c r="E214" s="4" t="s">
        <v>10949</v>
      </c>
    </row>
    <row r="215" spans="1:5" x14ac:dyDescent="0.25">
      <c r="A215" s="3" t="s">
        <v>413</v>
      </c>
      <c r="B215" s="3" t="s">
        <v>413</v>
      </c>
      <c r="C215" s="2" t="s">
        <v>414</v>
      </c>
      <c r="D215" s="2" t="s">
        <v>26</v>
      </c>
      <c r="E215" s="4" t="s">
        <v>10950</v>
      </c>
    </row>
    <row r="216" spans="1:5" x14ac:dyDescent="0.25">
      <c r="A216" s="3" t="s">
        <v>413</v>
      </c>
      <c r="B216" s="3" t="s">
        <v>413</v>
      </c>
      <c r="C216" s="2" t="s">
        <v>414</v>
      </c>
      <c r="D216" s="2" t="s">
        <v>26</v>
      </c>
      <c r="E216" s="4" t="s">
        <v>10951</v>
      </c>
    </row>
    <row r="217" spans="1:5" x14ac:dyDescent="0.25">
      <c r="A217" s="3" t="s">
        <v>413</v>
      </c>
      <c r="B217" s="3" t="s">
        <v>413</v>
      </c>
      <c r="C217" s="2" t="s">
        <v>414</v>
      </c>
      <c r="D217" s="2" t="s">
        <v>26</v>
      </c>
      <c r="E217" s="4" t="s">
        <v>10952</v>
      </c>
    </row>
    <row r="218" spans="1:5" x14ac:dyDescent="0.25">
      <c r="A218" s="3" t="s">
        <v>413</v>
      </c>
      <c r="B218" s="3" t="s">
        <v>413</v>
      </c>
      <c r="C218" s="2" t="s">
        <v>414</v>
      </c>
      <c r="D218" s="2" t="s">
        <v>26</v>
      </c>
      <c r="E218" s="4" t="s">
        <v>3081</v>
      </c>
    </row>
    <row r="219" spans="1:5" x14ac:dyDescent="0.25">
      <c r="A219" s="3" t="s">
        <v>413</v>
      </c>
      <c r="B219" s="3" t="s">
        <v>413</v>
      </c>
      <c r="C219" s="2" t="s">
        <v>414</v>
      </c>
      <c r="D219" s="2" t="s">
        <v>26</v>
      </c>
      <c r="E219" s="4" t="s">
        <v>5069</v>
      </c>
    </row>
    <row r="220" spans="1:5" x14ac:dyDescent="0.25">
      <c r="A220" s="3" t="s">
        <v>413</v>
      </c>
      <c r="B220" s="3" t="s">
        <v>413</v>
      </c>
      <c r="C220" s="2" t="s">
        <v>414</v>
      </c>
      <c r="D220" s="2" t="s">
        <v>26</v>
      </c>
      <c r="E220" s="4" t="s">
        <v>3091</v>
      </c>
    </row>
    <row r="221" spans="1:5" x14ac:dyDescent="0.25">
      <c r="A221" s="3" t="s">
        <v>413</v>
      </c>
      <c r="B221" s="3" t="s">
        <v>413</v>
      </c>
      <c r="C221" s="2" t="s">
        <v>414</v>
      </c>
      <c r="D221" s="2" t="s">
        <v>26</v>
      </c>
      <c r="E221" s="4" t="s">
        <v>5074</v>
      </c>
    </row>
    <row r="222" spans="1:5" x14ac:dyDescent="0.25">
      <c r="A222" s="3" t="s">
        <v>413</v>
      </c>
      <c r="B222" s="3" t="s">
        <v>413</v>
      </c>
      <c r="C222" s="2" t="s">
        <v>414</v>
      </c>
      <c r="D222" s="2" t="s">
        <v>26</v>
      </c>
      <c r="E222" s="4" t="s">
        <v>5081</v>
      </c>
    </row>
    <row r="223" spans="1:5" x14ac:dyDescent="0.25">
      <c r="A223" s="3" t="s">
        <v>413</v>
      </c>
      <c r="B223" s="3" t="s">
        <v>413</v>
      </c>
      <c r="C223" s="2" t="s">
        <v>414</v>
      </c>
      <c r="D223" s="2" t="s">
        <v>26</v>
      </c>
      <c r="E223" s="4" t="s">
        <v>4380</v>
      </c>
    </row>
    <row r="224" spans="1:5" x14ac:dyDescent="0.25">
      <c r="A224" s="3" t="s">
        <v>413</v>
      </c>
      <c r="B224" s="3" t="s">
        <v>413</v>
      </c>
      <c r="C224" s="2" t="s">
        <v>414</v>
      </c>
      <c r="D224" s="2" t="s">
        <v>26</v>
      </c>
      <c r="E224" s="4" t="s">
        <v>3095</v>
      </c>
    </row>
    <row r="225" spans="1:5" x14ac:dyDescent="0.25">
      <c r="A225" s="3" t="s">
        <v>413</v>
      </c>
      <c r="B225" s="3" t="s">
        <v>413</v>
      </c>
      <c r="C225" s="2" t="s">
        <v>414</v>
      </c>
      <c r="D225" s="2" t="s">
        <v>26</v>
      </c>
      <c r="E225" s="4" t="s">
        <v>415</v>
      </c>
    </row>
    <row r="226" spans="1:5" x14ac:dyDescent="0.25">
      <c r="A226" s="3" t="s">
        <v>413</v>
      </c>
      <c r="B226" s="3" t="s">
        <v>413</v>
      </c>
      <c r="C226" s="2" t="s">
        <v>414</v>
      </c>
      <c r="D226" s="2" t="s">
        <v>26</v>
      </c>
      <c r="E226" s="4" t="s">
        <v>463</v>
      </c>
    </row>
    <row r="227" spans="1:5" x14ac:dyDescent="0.25">
      <c r="A227" s="3" t="s">
        <v>413</v>
      </c>
      <c r="B227" s="3" t="s">
        <v>413</v>
      </c>
      <c r="C227" s="2" t="s">
        <v>414</v>
      </c>
      <c r="D227" s="2" t="s">
        <v>325</v>
      </c>
      <c r="E227" s="4" t="s">
        <v>5069</v>
      </c>
    </row>
    <row r="228" spans="1:5" x14ac:dyDescent="0.25">
      <c r="A228" s="3" t="s">
        <v>413</v>
      </c>
      <c r="B228" s="3" t="s">
        <v>413</v>
      </c>
      <c r="C228" s="2" t="s">
        <v>414</v>
      </c>
      <c r="D228" s="2" t="s">
        <v>325</v>
      </c>
      <c r="E228" s="4" t="s">
        <v>3091</v>
      </c>
    </row>
    <row r="229" spans="1:5" x14ac:dyDescent="0.25">
      <c r="A229" s="3" t="s">
        <v>413</v>
      </c>
      <c r="B229" s="3" t="s">
        <v>413</v>
      </c>
      <c r="C229" s="2" t="s">
        <v>414</v>
      </c>
      <c r="D229" s="2" t="s">
        <v>325</v>
      </c>
      <c r="E229" s="4" t="s">
        <v>4380</v>
      </c>
    </row>
    <row r="230" spans="1:5" x14ac:dyDescent="0.25">
      <c r="A230" s="3" t="s">
        <v>413</v>
      </c>
      <c r="B230" s="3" t="s">
        <v>413</v>
      </c>
      <c r="C230" s="2" t="s">
        <v>414</v>
      </c>
      <c r="D230" s="2" t="s">
        <v>49</v>
      </c>
      <c r="E230" s="4" t="s">
        <v>10945</v>
      </c>
    </row>
    <row r="231" spans="1:5" x14ac:dyDescent="0.25">
      <c r="A231" s="3" t="s">
        <v>413</v>
      </c>
      <c r="B231" s="3" t="s">
        <v>413</v>
      </c>
      <c r="C231" s="2" t="s">
        <v>414</v>
      </c>
      <c r="D231" s="2" t="s">
        <v>49</v>
      </c>
      <c r="E231" s="4" t="s">
        <v>5525</v>
      </c>
    </row>
    <row r="232" spans="1:5" x14ac:dyDescent="0.25">
      <c r="A232" s="3" t="s">
        <v>413</v>
      </c>
      <c r="B232" s="3" t="s">
        <v>413</v>
      </c>
      <c r="C232" s="2" t="s">
        <v>414</v>
      </c>
      <c r="D232" s="2" t="s">
        <v>49</v>
      </c>
      <c r="E232" s="4" t="s">
        <v>10946</v>
      </c>
    </row>
    <row r="233" spans="1:5" x14ac:dyDescent="0.25">
      <c r="A233" s="3" t="s">
        <v>413</v>
      </c>
      <c r="B233" s="3" t="s">
        <v>413</v>
      </c>
      <c r="C233" s="2" t="s">
        <v>414</v>
      </c>
      <c r="D233" s="2" t="s">
        <v>49</v>
      </c>
      <c r="E233" s="4" t="s">
        <v>10947</v>
      </c>
    </row>
    <row r="234" spans="1:5" x14ac:dyDescent="0.25">
      <c r="A234" s="3" t="s">
        <v>413</v>
      </c>
      <c r="B234" s="3" t="s">
        <v>413</v>
      </c>
      <c r="C234" s="2" t="s">
        <v>414</v>
      </c>
      <c r="D234" s="2" t="s">
        <v>49</v>
      </c>
      <c r="E234" s="4" t="s">
        <v>10948</v>
      </c>
    </row>
    <row r="235" spans="1:5" x14ac:dyDescent="0.25">
      <c r="A235" s="3" t="s">
        <v>413</v>
      </c>
      <c r="B235" s="3" t="s">
        <v>413</v>
      </c>
      <c r="C235" s="2" t="s">
        <v>414</v>
      </c>
      <c r="D235" s="2" t="s">
        <v>49</v>
      </c>
      <c r="E235" s="4" t="s">
        <v>10949</v>
      </c>
    </row>
    <row r="236" spans="1:5" x14ac:dyDescent="0.25">
      <c r="A236" s="3" t="s">
        <v>413</v>
      </c>
      <c r="B236" s="3" t="s">
        <v>413</v>
      </c>
      <c r="C236" s="2" t="s">
        <v>414</v>
      </c>
      <c r="D236" s="2" t="s">
        <v>49</v>
      </c>
      <c r="E236" s="4" t="s">
        <v>10950</v>
      </c>
    </row>
    <row r="237" spans="1:5" x14ac:dyDescent="0.25">
      <c r="A237" s="3" t="s">
        <v>413</v>
      </c>
      <c r="B237" s="3" t="s">
        <v>413</v>
      </c>
      <c r="C237" s="2" t="s">
        <v>414</v>
      </c>
      <c r="D237" s="2" t="s">
        <v>49</v>
      </c>
      <c r="E237" s="4" t="s">
        <v>10951</v>
      </c>
    </row>
    <row r="238" spans="1:5" x14ac:dyDescent="0.25">
      <c r="A238" s="3" t="s">
        <v>413</v>
      </c>
      <c r="B238" s="3" t="s">
        <v>413</v>
      </c>
      <c r="C238" s="2" t="s">
        <v>414</v>
      </c>
      <c r="D238" s="2" t="s">
        <v>49</v>
      </c>
      <c r="E238" s="4" t="s">
        <v>10952</v>
      </c>
    </row>
    <row r="239" spans="1:5" x14ac:dyDescent="0.25">
      <c r="A239" s="3" t="s">
        <v>413</v>
      </c>
      <c r="B239" s="3" t="s">
        <v>413</v>
      </c>
      <c r="C239" s="2" t="s">
        <v>414</v>
      </c>
      <c r="D239" s="2" t="s">
        <v>49</v>
      </c>
      <c r="E239" s="4" t="s">
        <v>3081</v>
      </c>
    </row>
    <row r="240" spans="1:5" x14ac:dyDescent="0.25">
      <c r="A240" s="3" t="s">
        <v>413</v>
      </c>
      <c r="B240" s="3" t="s">
        <v>413</v>
      </c>
      <c r="C240" s="2" t="s">
        <v>414</v>
      </c>
      <c r="D240" s="2" t="s">
        <v>49</v>
      </c>
      <c r="E240" s="4" t="s">
        <v>5069</v>
      </c>
    </row>
    <row r="241" spans="1:5" x14ac:dyDescent="0.25">
      <c r="A241" s="3" t="s">
        <v>413</v>
      </c>
      <c r="B241" s="3" t="s">
        <v>413</v>
      </c>
      <c r="C241" s="2" t="s">
        <v>414</v>
      </c>
      <c r="D241" s="2" t="s">
        <v>49</v>
      </c>
      <c r="E241" s="4" t="s">
        <v>3091</v>
      </c>
    </row>
    <row r="242" spans="1:5" x14ac:dyDescent="0.25">
      <c r="A242" s="3" t="s">
        <v>413</v>
      </c>
      <c r="B242" s="3" t="s">
        <v>413</v>
      </c>
      <c r="C242" s="2" t="s">
        <v>414</v>
      </c>
      <c r="D242" s="2" t="s">
        <v>49</v>
      </c>
      <c r="E242" s="4" t="s">
        <v>5074</v>
      </c>
    </row>
    <row r="243" spans="1:5" x14ac:dyDescent="0.25">
      <c r="A243" s="3" t="s">
        <v>413</v>
      </c>
      <c r="B243" s="3" t="s">
        <v>413</v>
      </c>
      <c r="C243" s="2" t="s">
        <v>414</v>
      </c>
      <c r="D243" s="2" t="s">
        <v>49</v>
      </c>
      <c r="E243" s="4" t="s">
        <v>5081</v>
      </c>
    </row>
    <row r="244" spans="1:5" x14ac:dyDescent="0.25">
      <c r="A244" s="3" t="s">
        <v>413</v>
      </c>
      <c r="B244" s="3" t="s">
        <v>413</v>
      </c>
      <c r="C244" s="2" t="s">
        <v>414</v>
      </c>
      <c r="D244" s="2" t="s">
        <v>49</v>
      </c>
      <c r="E244" s="4" t="s">
        <v>4380</v>
      </c>
    </row>
    <row r="245" spans="1:5" x14ac:dyDescent="0.25">
      <c r="A245" s="3" t="s">
        <v>413</v>
      </c>
      <c r="B245" s="3" t="s">
        <v>413</v>
      </c>
      <c r="C245" s="2" t="s">
        <v>414</v>
      </c>
      <c r="D245" s="2" t="s">
        <v>49</v>
      </c>
      <c r="E245" s="4" t="s">
        <v>3095</v>
      </c>
    </row>
    <row r="246" spans="1:5" x14ac:dyDescent="0.25">
      <c r="A246" s="3" t="s">
        <v>413</v>
      </c>
      <c r="B246" s="3" t="s">
        <v>413</v>
      </c>
      <c r="C246" s="2" t="s">
        <v>414</v>
      </c>
      <c r="D246" s="2" t="s">
        <v>49</v>
      </c>
      <c r="E246" s="4" t="s">
        <v>415</v>
      </c>
    </row>
    <row r="247" spans="1:5" x14ac:dyDescent="0.25">
      <c r="A247" s="3" t="s">
        <v>413</v>
      </c>
      <c r="B247" s="3" t="s">
        <v>413</v>
      </c>
      <c r="C247" s="2" t="s">
        <v>414</v>
      </c>
      <c r="D247" s="2" t="s">
        <v>49</v>
      </c>
      <c r="E247" s="4" t="s">
        <v>463</v>
      </c>
    </row>
    <row r="248" spans="1:5" x14ac:dyDescent="0.25">
      <c r="A248" s="3" t="s">
        <v>4383</v>
      </c>
      <c r="B248" s="3" t="s">
        <v>4383</v>
      </c>
      <c r="C248" s="2" t="s">
        <v>10953</v>
      </c>
      <c r="D248" s="2" t="s">
        <v>26</v>
      </c>
      <c r="E248" s="4" t="s">
        <v>6481</v>
      </c>
    </row>
    <row r="249" spans="1:5" x14ac:dyDescent="0.25">
      <c r="A249" s="3" t="s">
        <v>4383</v>
      </c>
      <c r="B249" s="3" t="s">
        <v>4383</v>
      </c>
      <c r="C249" s="2" t="s">
        <v>10953</v>
      </c>
      <c r="D249" s="2" t="s">
        <v>26</v>
      </c>
      <c r="E249" s="4" t="s">
        <v>4390</v>
      </c>
    </row>
    <row r="250" spans="1:5" x14ac:dyDescent="0.25">
      <c r="A250" s="3" t="s">
        <v>4383</v>
      </c>
      <c r="B250" s="3" t="s">
        <v>4383</v>
      </c>
      <c r="C250" s="2" t="s">
        <v>10953</v>
      </c>
      <c r="D250" s="2" t="s">
        <v>26</v>
      </c>
      <c r="E250" s="4" t="s">
        <v>4384</v>
      </c>
    </row>
    <row r="251" spans="1:5" x14ac:dyDescent="0.25">
      <c r="A251" s="3" t="s">
        <v>4383</v>
      </c>
      <c r="B251" s="3" t="s">
        <v>4383</v>
      </c>
      <c r="C251" s="2" t="s">
        <v>10953</v>
      </c>
      <c r="D251" s="2" t="s">
        <v>26</v>
      </c>
      <c r="E251" s="4" t="s">
        <v>4581</v>
      </c>
    </row>
    <row r="252" spans="1:5" x14ac:dyDescent="0.25">
      <c r="A252" s="3" t="s">
        <v>4383</v>
      </c>
      <c r="B252" s="3" t="s">
        <v>4383</v>
      </c>
      <c r="C252" s="2" t="s">
        <v>10953</v>
      </c>
      <c r="D252" s="2" t="s">
        <v>49</v>
      </c>
      <c r="E252" s="4" t="s">
        <v>4384</v>
      </c>
    </row>
    <row r="253" spans="1:5" x14ac:dyDescent="0.25">
      <c r="A253" s="3" t="s">
        <v>4383</v>
      </c>
      <c r="B253" s="3" t="s">
        <v>4383</v>
      </c>
      <c r="C253" s="2" t="s">
        <v>10954</v>
      </c>
      <c r="D253" s="2" t="s">
        <v>26</v>
      </c>
      <c r="E253" s="4" t="s">
        <v>4390</v>
      </c>
    </row>
    <row r="254" spans="1:5" x14ac:dyDescent="0.25">
      <c r="A254" s="3" t="s">
        <v>4383</v>
      </c>
      <c r="B254" s="3" t="s">
        <v>4383</v>
      </c>
      <c r="C254" s="2" t="s">
        <v>4383</v>
      </c>
      <c r="D254" s="2" t="s">
        <v>26</v>
      </c>
      <c r="E254" s="4" t="s">
        <v>10955</v>
      </c>
    </row>
    <row r="255" spans="1:5" x14ac:dyDescent="0.25">
      <c r="A255" s="3" t="s">
        <v>4383</v>
      </c>
      <c r="B255" s="3" t="s">
        <v>4383</v>
      </c>
      <c r="C255" s="2" t="s">
        <v>4383</v>
      </c>
      <c r="D255" s="2" t="s">
        <v>26</v>
      </c>
      <c r="E255" s="4" t="s">
        <v>6481</v>
      </c>
    </row>
    <row r="256" spans="1:5" x14ac:dyDescent="0.25">
      <c r="A256" s="3" t="s">
        <v>4383</v>
      </c>
      <c r="B256" s="3" t="s">
        <v>4383</v>
      </c>
      <c r="C256" s="2" t="s">
        <v>4383</v>
      </c>
      <c r="D256" s="2" t="s">
        <v>26</v>
      </c>
      <c r="E256" s="4" t="s">
        <v>6617</v>
      </c>
    </row>
    <row r="257" spans="1:5" x14ac:dyDescent="0.25">
      <c r="A257" s="3" t="s">
        <v>4383</v>
      </c>
      <c r="B257" s="3" t="s">
        <v>4383</v>
      </c>
      <c r="C257" s="2" t="s">
        <v>4383</v>
      </c>
      <c r="D257" s="2" t="s">
        <v>26</v>
      </c>
      <c r="E257" s="4" t="s">
        <v>4390</v>
      </c>
    </row>
    <row r="258" spans="1:5" x14ac:dyDescent="0.25">
      <c r="A258" s="3" t="s">
        <v>4383</v>
      </c>
      <c r="B258" s="3" t="s">
        <v>4383</v>
      </c>
      <c r="C258" s="2" t="s">
        <v>4383</v>
      </c>
      <c r="D258" s="2" t="s">
        <v>26</v>
      </c>
      <c r="E258" s="4" t="s">
        <v>10956</v>
      </c>
    </row>
    <row r="259" spans="1:5" x14ac:dyDescent="0.25">
      <c r="A259" s="3" t="s">
        <v>4383</v>
      </c>
      <c r="B259" s="3" t="s">
        <v>4383</v>
      </c>
      <c r="C259" s="2" t="s">
        <v>4383</v>
      </c>
      <c r="D259" s="2" t="s">
        <v>26</v>
      </c>
      <c r="E259" s="4" t="s">
        <v>4384</v>
      </c>
    </row>
    <row r="260" spans="1:5" x14ac:dyDescent="0.25">
      <c r="A260" s="3" t="s">
        <v>4383</v>
      </c>
      <c r="B260" s="3" t="s">
        <v>4383</v>
      </c>
      <c r="C260" s="2" t="s">
        <v>4383</v>
      </c>
      <c r="D260" s="2" t="s">
        <v>26</v>
      </c>
      <c r="E260" s="4" t="s">
        <v>4581</v>
      </c>
    </row>
    <row r="261" spans="1:5" x14ac:dyDescent="0.25">
      <c r="A261" s="3" t="s">
        <v>4383</v>
      </c>
      <c r="B261" s="3" t="s">
        <v>4383</v>
      </c>
      <c r="C261" s="2" t="s">
        <v>4383</v>
      </c>
      <c r="D261" s="2" t="s">
        <v>26</v>
      </c>
      <c r="E261" s="4" t="s">
        <v>10957</v>
      </c>
    </row>
    <row r="262" spans="1:5" x14ac:dyDescent="0.25">
      <c r="A262" s="3" t="s">
        <v>4383</v>
      </c>
      <c r="B262" s="3" t="s">
        <v>4383</v>
      </c>
      <c r="C262" s="2" t="s">
        <v>4383</v>
      </c>
      <c r="D262" s="2" t="s">
        <v>325</v>
      </c>
      <c r="E262" s="4" t="s">
        <v>4581</v>
      </c>
    </row>
    <row r="263" spans="1:5" x14ac:dyDescent="0.25">
      <c r="A263" s="3" t="s">
        <v>4383</v>
      </c>
      <c r="B263" s="3" t="s">
        <v>4383</v>
      </c>
      <c r="C263" s="2" t="s">
        <v>4383</v>
      </c>
      <c r="D263" s="2" t="s">
        <v>49</v>
      </c>
      <c r="E263" s="4" t="s">
        <v>6481</v>
      </c>
    </row>
    <row r="264" spans="1:5" x14ac:dyDescent="0.25">
      <c r="A264" s="3" t="s">
        <v>4383</v>
      </c>
      <c r="B264" s="3" t="s">
        <v>4383</v>
      </c>
      <c r="C264" s="2" t="s">
        <v>4383</v>
      </c>
      <c r="D264" s="2" t="s">
        <v>49</v>
      </c>
      <c r="E264" s="4" t="s">
        <v>6617</v>
      </c>
    </row>
    <row r="265" spans="1:5" x14ac:dyDescent="0.25">
      <c r="A265" s="3" t="s">
        <v>4383</v>
      </c>
      <c r="B265" s="3" t="s">
        <v>4383</v>
      </c>
      <c r="C265" s="2" t="s">
        <v>4383</v>
      </c>
      <c r="D265" s="2" t="s">
        <v>49</v>
      </c>
      <c r="E265" s="4" t="s">
        <v>4390</v>
      </c>
    </row>
    <row r="266" spans="1:5" x14ac:dyDescent="0.25">
      <c r="A266" s="3" t="s">
        <v>4383</v>
      </c>
      <c r="B266" s="3" t="s">
        <v>4383</v>
      </c>
      <c r="C266" s="2" t="s">
        <v>4383</v>
      </c>
      <c r="D266" s="2" t="s">
        <v>49</v>
      </c>
      <c r="E266" s="4" t="s">
        <v>10956</v>
      </c>
    </row>
    <row r="267" spans="1:5" x14ac:dyDescent="0.25">
      <c r="A267" s="3" t="s">
        <v>4383</v>
      </c>
      <c r="B267" s="3" t="s">
        <v>4383</v>
      </c>
      <c r="C267" s="2" t="s">
        <v>4383</v>
      </c>
      <c r="D267" s="2" t="s">
        <v>49</v>
      </c>
      <c r="E267" s="4" t="s">
        <v>4384</v>
      </c>
    </row>
    <row r="268" spans="1:5" x14ac:dyDescent="0.25">
      <c r="A268" s="3" t="s">
        <v>4383</v>
      </c>
      <c r="B268" s="3" t="s">
        <v>4383</v>
      </c>
      <c r="C268" s="2" t="s">
        <v>4383</v>
      </c>
      <c r="D268" s="2" t="s">
        <v>49</v>
      </c>
      <c r="E268" s="4" t="s">
        <v>4581</v>
      </c>
    </row>
    <row r="269" spans="1:5" x14ac:dyDescent="0.25">
      <c r="A269" s="3" t="s">
        <v>4383</v>
      </c>
      <c r="B269" s="3" t="s">
        <v>4383</v>
      </c>
      <c r="C269" s="2" t="s">
        <v>4383</v>
      </c>
      <c r="D269" s="2" t="s">
        <v>49</v>
      </c>
      <c r="E269" s="4" t="s">
        <v>10957</v>
      </c>
    </row>
    <row r="270" spans="1:5" x14ac:dyDescent="0.25">
      <c r="A270" s="3" t="s">
        <v>4383</v>
      </c>
      <c r="B270" s="3" t="s">
        <v>4383</v>
      </c>
      <c r="C270" s="2" t="s">
        <v>10958</v>
      </c>
      <c r="D270" s="2" t="s">
        <v>26</v>
      </c>
      <c r="E270" s="4" t="s">
        <v>6617</v>
      </c>
    </row>
    <row r="271" spans="1:5" x14ac:dyDescent="0.25">
      <c r="A271" s="3" t="s">
        <v>4383</v>
      </c>
      <c r="B271" s="3" t="s">
        <v>4383</v>
      </c>
      <c r="C271" s="2" t="s">
        <v>10958</v>
      </c>
      <c r="D271" s="2" t="s">
        <v>26</v>
      </c>
      <c r="E271" s="4" t="s">
        <v>4384</v>
      </c>
    </row>
    <row r="272" spans="1:5" x14ac:dyDescent="0.25">
      <c r="A272" s="3" t="s">
        <v>4383</v>
      </c>
      <c r="B272" s="3" t="s">
        <v>4383</v>
      </c>
      <c r="C272" s="2" t="s">
        <v>10958</v>
      </c>
      <c r="D272" s="2" t="s">
        <v>26</v>
      </c>
      <c r="E272" s="4" t="s">
        <v>10959</v>
      </c>
    </row>
    <row r="273" spans="1:5" x14ac:dyDescent="0.25">
      <c r="A273" s="3" t="s">
        <v>4383</v>
      </c>
      <c r="B273" s="3" t="s">
        <v>4383</v>
      </c>
      <c r="C273" s="2" t="s">
        <v>10958</v>
      </c>
      <c r="D273" s="2" t="s">
        <v>325</v>
      </c>
      <c r="E273" s="4" t="s">
        <v>10957</v>
      </c>
    </row>
    <row r="274" spans="1:5" x14ac:dyDescent="0.25">
      <c r="A274" s="3" t="s">
        <v>4383</v>
      </c>
      <c r="B274" s="3" t="s">
        <v>4383</v>
      </c>
      <c r="C274" s="2" t="s">
        <v>10960</v>
      </c>
      <c r="D274" s="2" t="s">
        <v>26</v>
      </c>
      <c r="E274" s="4" t="s">
        <v>10961</v>
      </c>
    </row>
    <row r="275" spans="1:5" x14ac:dyDescent="0.25">
      <c r="A275" s="3" t="s">
        <v>4383</v>
      </c>
      <c r="B275" s="3" t="s">
        <v>4383</v>
      </c>
      <c r="C275" s="2" t="s">
        <v>10960</v>
      </c>
      <c r="D275" s="2" t="s">
        <v>26</v>
      </c>
      <c r="E275" s="4" t="s">
        <v>10962</v>
      </c>
    </row>
    <row r="276" spans="1:5" x14ac:dyDescent="0.25">
      <c r="A276" s="3" t="s">
        <v>4383</v>
      </c>
      <c r="B276" s="3" t="s">
        <v>4383</v>
      </c>
      <c r="C276" s="2" t="s">
        <v>10960</v>
      </c>
      <c r="D276" s="2" t="s">
        <v>26</v>
      </c>
      <c r="E276" s="4" t="s">
        <v>10963</v>
      </c>
    </row>
    <row r="277" spans="1:5" x14ac:dyDescent="0.25">
      <c r="A277" s="3" t="s">
        <v>4383</v>
      </c>
      <c r="B277" s="3" t="s">
        <v>4383</v>
      </c>
      <c r="C277" s="2" t="s">
        <v>10960</v>
      </c>
      <c r="D277" s="2" t="s">
        <v>26</v>
      </c>
      <c r="E277" s="4" t="s">
        <v>10964</v>
      </c>
    </row>
    <row r="278" spans="1:5" x14ac:dyDescent="0.25">
      <c r="A278" s="3" t="s">
        <v>4383</v>
      </c>
      <c r="B278" s="3" t="s">
        <v>4383</v>
      </c>
      <c r="C278" s="2" t="s">
        <v>10960</v>
      </c>
      <c r="D278" s="2" t="s">
        <v>26</v>
      </c>
      <c r="E278" s="4" t="s">
        <v>10965</v>
      </c>
    </row>
    <row r="279" spans="1:5" x14ac:dyDescent="0.25">
      <c r="A279" s="3" t="s">
        <v>4383</v>
      </c>
      <c r="B279" s="3" t="s">
        <v>4383</v>
      </c>
      <c r="C279" s="2" t="s">
        <v>10960</v>
      </c>
      <c r="D279" s="2" t="s">
        <v>49</v>
      </c>
      <c r="E279" s="4" t="s">
        <v>10962</v>
      </c>
    </row>
    <row r="280" spans="1:5" x14ac:dyDescent="0.25">
      <c r="A280" s="3" t="s">
        <v>4383</v>
      </c>
      <c r="B280" s="3" t="s">
        <v>4383</v>
      </c>
      <c r="C280" s="2" t="s">
        <v>10960</v>
      </c>
      <c r="D280" s="2" t="s">
        <v>49</v>
      </c>
      <c r="E280" s="4" t="s">
        <v>10964</v>
      </c>
    </row>
    <row r="281" spans="1:5" x14ac:dyDescent="0.25">
      <c r="A281" s="3" t="s">
        <v>4383</v>
      </c>
      <c r="B281" s="3" t="s">
        <v>4383</v>
      </c>
      <c r="C281" s="2" t="s">
        <v>10966</v>
      </c>
      <c r="D281" s="2" t="s">
        <v>26</v>
      </c>
      <c r="E281" s="4" t="s">
        <v>6481</v>
      </c>
    </row>
    <row r="282" spans="1:5" x14ac:dyDescent="0.25">
      <c r="A282" s="3" t="s">
        <v>4383</v>
      </c>
      <c r="B282" s="3" t="s">
        <v>4383</v>
      </c>
      <c r="C282" s="2" t="s">
        <v>10966</v>
      </c>
      <c r="D282" s="2" t="s">
        <v>26</v>
      </c>
      <c r="E282" s="4" t="s">
        <v>6617</v>
      </c>
    </row>
    <row r="283" spans="1:5" x14ac:dyDescent="0.25">
      <c r="A283" s="3" t="s">
        <v>4383</v>
      </c>
      <c r="B283" s="3" t="s">
        <v>4383</v>
      </c>
      <c r="C283" s="2" t="s">
        <v>10966</v>
      </c>
      <c r="D283" s="2" t="s">
        <v>26</v>
      </c>
      <c r="E283" s="4" t="s">
        <v>4390</v>
      </c>
    </row>
    <row r="284" spans="1:5" x14ac:dyDescent="0.25">
      <c r="A284" s="3" t="s">
        <v>4383</v>
      </c>
      <c r="B284" s="3" t="s">
        <v>4383</v>
      </c>
      <c r="C284" s="2" t="s">
        <v>10966</v>
      </c>
      <c r="D284" s="2" t="s">
        <v>26</v>
      </c>
      <c r="E284" s="4" t="s">
        <v>4384</v>
      </c>
    </row>
    <row r="285" spans="1:5" x14ac:dyDescent="0.25">
      <c r="A285" s="3" t="s">
        <v>4383</v>
      </c>
      <c r="B285" s="3" t="s">
        <v>4383</v>
      </c>
      <c r="C285" s="2" t="s">
        <v>10966</v>
      </c>
      <c r="D285" s="2" t="s">
        <v>26</v>
      </c>
      <c r="E285" s="4" t="s">
        <v>4581</v>
      </c>
    </row>
    <row r="286" spans="1:5" x14ac:dyDescent="0.25">
      <c r="A286" s="3" t="s">
        <v>4383</v>
      </c>
      <c r="B286" s="3" t="s">
        <v>4383</v>
      </c>
      <c r="C286" s="2" t="s">
        <v>10966</v>
      </c>
      <c r="D286" s="2" t="s">
        <v>49</v>
      </c>
      <c r="E286" s="4" t="s">
        <v>4384</v>
      </c>
    </row>
    <row r="287" spans="1:5" x14ac:dyDescent="0.25">
      <c r="A287" s="3" t="s">
        <v>4383</v>
      </c>
      <c r="B287" s="3" t="s">
        <v>4383</v>
      </c>
      <c r="C287" s="2" t="s">
        <v>10967</v>
      </c>
      <c r="D287" s="2" t="s">
        <v>26</v>
      </c>
      <c r="E287" s="4" t="s">
        <v>6481</v>
      </c>
    </row>
    <row r="288" spans="1:5" x14ac:dyDescent="0.25">
      <c r="A288" s="3" t="s">
        <v>4383</v>
      </c>
      <c r="B288" s="3" t="s">
        <v>4383</v>
      </c>
      <c r="C288" s="2" t="s">
        <v>10967</v>
      </c>
      <c r="D288" s="2" t="s">
        <v>325</v>
      </c>
      <c r="E288" s="4" t="s">
        <v>6481</v>
      </c>
    </row>
    <row r="289" spans="1:5" x14ac:dyDescent="0.25">
      <c r="A289" s="3" t="s">
        <v>419</v>
      </c>
      <c r="B289" s="3" t="s">
        <v>419</v>
      </c>
      <c r="C289" s="2" t="s">
        <v>419</v>
      </c>
      <c r="D289" s="2" t="s">
        <v>26</v>
      </c>
      <c r="E289" s="4" t="s">
        <v>5092</v>
      </c>
    </row>
    <row r="290" spans="1:5" x14ac:dyDescent="0.25">
      <c r="A290" s="3" t="s">
        <v>419</v>
      </c>
      <c r="B290" s="3" t="s">
        <v>419</v>
      </c>
      <c r="C290" s="2" t="s">
        <v>419</v>
      </c>
      <c r="D290" s="2" t="s">
        <v>26</v>
      </c>
      <c r="E290" s="4" t="s">
        <v>4097</v>
      </c>
    </row>
    <row r="291" spans="1:5" x14ac:dyDescent="0.25">
      <c r="A291" s="3" t="s">
        <v>419</v>
      </c>
      <c r="B291" s="3" t="s">
        <v>419</v>
      </c>
      <c r="C291" s="2" t="s">
        <v>419</v>
      </c>
      <c r="D291" s="2" t="s">
        <v>26</v>
      </c>
      <c r="E291" s="4" t="s">
        <v>36</v>
      </c>
    </row>
    <row r="292" spans="1:5" x14ac:dyDescent="0.25">
      <c r="A292" s="3" t="s">
        <v>419</v>
      </c>
      <c r="B292" s="3" t="s">
        <v>419</v>
      </c>
      <c r="C292" s="2" t="s">
        <v>419</v>
      </c>
      <c r="D292" s="2" t="s">
        <v>325</v>
      </c>
      <c r="E292" s="4" t="s">
        <v>5092</v>
      </c>
    </row>
    <row r="293" spans="1:5" x14ac:dyDescent="0.25">
      <c r="A293" s="3" t="s">
        <v>419</v>
      </c>
      <c r="B293" s="3" t="s">
        <v>419</v>
      </c>
      <c r="C293" s="2" t="s">
        <v>419</v>
      </c>
      <c r="D293" s="2" t="s">
        <v>325</v>
      </c>
      <c r="E293" s="4" t="s">
        <v>4097</v>
      </c>
    </row>
    <row r="294" spans="1:5" x14ac:dyDescent="0.25">
      <c r="A294" s="3" t="s">
        <v>419</v>
      </c>
      <c r="B294" s="3" t="s">
        <v>419</v>
      </c>
      <c r="C294" s="2" t="s">
        <v>419</v>
      </c>
      <c r="D294" s="2" t="s">
        <v>325</v>
      </c>
      <c r="E294" s="4" t="s">
        <v>10968</v>
      </c>
    </row>
    <row r="295" spans="1:5" x14ac:dyDescent="0.25">
      <c r="A295" s="3" t="s">
        <v>419</v>
      </c>
      <c r="B295" s="3" t="s">
        <v>419</v>
      </c>
      <c r="C295" s="2" t="s">
        <v>419</v>
      </c>
      <c r="D295" s="2" t="s">
        <v>325</v>
      </c>
      <c r="E295" s="4" t="s">
        <v>36</v>
      </c>
    </row>
    <row r="296" spans="1:5" x14ac:dyDescent="0.25">
      <c r="A296" s="3" t="s">
        <v>419</v>
      </c>
      <c r="B296" s="3" t="s">
        <v>419</v>
      </c>
      <c r="C296" s="2" t="s">
        <v>419</v>
      </c>
      <c r="D296" s="2" t="s">
        <v>49</v>
      </c>
      <c r="E296" s="4" t="s">
        <v>5092</v>
      </c>
    </row>
    <row r="297" spans="1:5" x14ac:dyDescent="0.25">
      <c r="A297" s="3" t="s">
        <v>419</v>
      </c>
      <c r="B297" s="3" t="s">
        <v>419</v>
      </c>
      <c r="C297" s="2" t="s">
        <v>419</v>
      </c>
      <c r="D297" s="2" t="s">
        <v>49</v>
      </c>
      <c r="E297" s="4" t="s">
        <v>4097</v>
      </c>
    </row>
    <row r="298" spans="1:5" x14ac:dyDescent="0.25">
      <c r="A298" s="3" t="s">
        <v>419</v>
      </c>
      <c r="B298" s="3" t="s">
        <v>419</v>
      </c>
      <c r="C298" s="2" t="s">
        <v>419</v>
      </c>
      <c r="D298" s="2" t="s">
        <v>49</v>
      </c>
      <c r="E298" s="4" t="s">
        <v>36</v>
      </c>
    </row>
    <row r="299" spans="1:5" x14ac:dyDescent="0.25">
      <c r="A299" s="3" t="s">
        <v>5918</v>
      </c>
      <c r="B299" s="3" t="s">
        <v>5918</v>
      </c>
      <c r="C299" s="2" t="s">
        <v>5918</v>
      </c>
      <c r="D299" s="2" t="s">
        <v>26</v>
      </c>
      <c r="E299" s="4" t="s">
        <v>5919</v>
      </c>
    </row>
    <row r="300" spans="1:5" x14ac:dyDescent="0.25">
      <c r="A300" s="3" t="s">
        <v>5918</v>
      </c>
      <c r="B300" s="3" t="s">
        <v>5918</v>
      </c>
      <c r="C300" s="2" t="s">
        <v>5918</v>
      </c>
      <c r="D300" s="2" t="s">
        <v>26</v>
      </c>
      <c r="E300" s="4" t="s">
        <v>6709</v>
      </c>
    </row>
    <row r="301" spans="1:5" x14ac:dyDescent="0.25">
      <c r="A301" s="3" t="s">
        <v>5918</v>
      </c>
      <c r="B301" s="3" t="s">
        <v>5918</v>
      </c>
      <c r="C301" s="2" t="s">
        <v>5918</v>
      </c>
      <c r="D301" s="2" t="s">
        <v>26</v>
      </c>
      <c r="E301" s="4" t="s">
        <v>6713</v>
      </c>
    </row>
    <row r="302" spans="1:5" x14ac:dyDescent="0.25">
      <c r="A302" s="3" t="s">
        <v>5918</v>
      </c>
      <c r="B302" s="3" t="s">
        <v>5918</v>
      </c>
      <c r="C302" s="2" t="s">
        <v>5918</v>
      </c>
      <c r="D302" s="2" t="s">
        <v>26</v>
      </c>
      <c r="E302" s="4" t="s">
        <v>5923</v>
      </c>
    </row>
    <row r="303" spans="1:5" x14ac:dyDescent="0.25">
      <c r="A303" s="3" t="s">
        <v>5918</v>
      </c>
      <c r="B303" s="3" t="s">
        <v>5918</v>
      </c>
      <c r="C303" s="2" t="s">
        <v>5918</v>
      </c>
      <c r="D303" s="2" t="s">
        <v>49</v>
      </c>
      <c r="E303" s="4" t="s">
        <v>5919</v>
      </c>
    </row>
    <row r="304" spans="1:5" x14ac:dyDescent="0.25">
      <c r="A304" s="3" t="s">
        <v>5918</v>
      </c>
      <c r="B304" s="3" t="s">
        <v>5918</v>
      </c>
      <c r="C304" s="2" t="s">
        <v>5918</v>
      </c>
      <c r="D304" s="2" t="s">
        <v>49</v>
      </c>
      <c r="E304" s="4" t="s">
        <v>6709</v>
      </c>
    </row>
    <row r="305" spans="1:5" x14ac:dyDescent="0.25">
      <c r="A305" s="3" t="s">
        <v>5918</v>
      </c>
      <c r="B305" s="3" t="s">
        <v>5918</v>
      </c>
      <c r="C305" s="2" t="s">
        <v>5918</v>
      </c>
      <c r="D305" s="2" t="s">
        <v>49</v>
      </c>
      <c r="E305" s="4" t="s">
        <v>6713</v>
      </c>
    </row>
    <row r="306" spans="1:5" x14ac:dyDescent="0.25">
      <c r="A306" s="3" t="s">
        <v>5918</v>
      </c>
      <c r="B306" s="3" t="s">
        <v>5918</v>
      </c>
      <c r="C306" s="2" t="s">
        <v>5918</v>
      </c>
      <c r="D306" s="2" t="s">
        <v>49</v>
      </c>
      <c r="E306" s="4" t="s">
        <v>5923</v>
      </c>
    </row>
    <row r="307" spans="1:5" x14ac:dyDescent="0.25">
      <c r="A307" s="3" t="s">
        <v>203</v>
      </c>
      <c r="B307" s="3" t="s">
        <v>203</v>
      </c>
      <c r="C307" s="2" t="s">
        <v>295</v>
      </c>
      <c r="D307" s="2" t="s">
        <v>26</v>
      </c>
      <c r="E307" s="4" t="s">
        <v>4080</v>
      </c>
    </row>
    <row r="308" spans="1:5" x14ac:dyDescent="0.25">
      <c r="A308" s="3" t="s">
        <v>203</v>
      </c>
      <c r="B308" s="3" t="s">
        <v>203</v>
      </c>
      <c r="C308" s="2" t="s">
        <v>295</v>
      </c>
      <c r="D308" s="2" t="s">
        <v>26</v>
      </c>
      <c r="E308" s="4" t="s">
        <v>296</v>
      </c>
    </row>
    <row r="309" spans="1:5" x14ac:dyDescent="0.25">
      <c r="A309" s="3" t="s">
        <v>203</v>
      </c>
      <c r="B309" s="3" t="s">
        <v>203</v>
      </c>
      <c r="C309" s="2" t="s">
        <v>295</v>
      </c>
      <c r="D309" s="2" t="s">
        <v>26</v>
      </c>
      <c r="E309" s="4" t="s">
        <v>5533</v>
      </c>
    </row>
    <row r="310" spans="1:5" x14ac:dyDescent="0.25">
      <c r="A310" s="3" t="s">
        <v>203</v>
      </c>
      <c r="B310" s="3" t="s">
        <v>203</v>
      </c>
      <c r="C310" s="2" t="s">
        <v>295</v>
      </c>
      <c r="D310" s="2" t="s">
        <v>26</v>
      </c>
      <c r="E310" s="4" t="s">
        <v>3648</v>
      </c>
    </row>
    <row r="311" spans="1:5" x14ac:dyDescent="0.25">
      <c r="A311" s="3" t="s">
        <v>203</v>
      </c>
      <c r="B311" s="3" t="s">
        <v>203</v>
      </c>
      <c r="C311" s="2" t="s">
        <v>295</v>
      </c>
      <c r="D311" s="2" t="s">
        <v>325</v>
      </c>
      <c r="E311" s="4" t="s">
        <v>4080</v>
      </c>
    </row>
    <row r="312" spans="1:5" x14ac:dyDescent="0.25">
      <c r="A312" s="3" t="s">
        <v>203</v>
      </c>
      <c r="B312" s="3" t="s">
        <v>203</v>
      </c>
      <c r="C312" s="2" t="s">
        <v>295</v>
      </c>
      <c r="D312" s="2" t="s">
        <v>26</v>
      </c>
      <c r="E312" s="4" t="s">
        <v>5296</v>
      </c>
    </row>
    <row r="313" spans="1:5" x14ac:dyDescent="0.25">
      <c r="A313" s="3" t="s">
        <v>203</v>
      </c>
      <c r="B313" s="3" t="s">
        <v>203</v>
      </c>
      <c r="C313" s="2" t="s">
        <v>295</v>
      </c>
      <c r="D313" s="2" t="s">
        <v>325</v>
      </c>
      <c r="E313" s="4" t="s">
        <v>5296</v>
      </c>
    </row>
    <row r="314" spans="1:5" x14ac:dyDescent="0.25">
      <c r="A314" s="3" t="s">
        <v>203</v>
      </c>
      <c r="B314" s="3" t="s">
        <v>203</v>
      </c>
      <c r="C314" s="2" t="s">
        <v>295</v>
      </c>
      <c r="D314" s="2" t="s">
        <v>325</v>
      </c>
      <c r="E314" s="4" t="s">
        <v>3648</v>
      </c>
    </row>
    <row r="315" spans="1:5" x14ac:dyDescent="0.25">
      <c r="A315" s="3" t="s">
        <v>203</v>
      </c>
      <c r="B315" s="3" t="s">
        <v>203</v>
      </c>
      <c r="C315" s="2" t="s">
        <v>295</v>
      </c>
      <c r="D315" s="2" t="s">
        <v>213</v>
      </c>
      <c r="E315" s="4" t="s">
        <v>296</v>
      </c>
    </row>
    <row r="316" spans="1:5" x14ac:dyDescent="0.25">
      <c r="A316" s="3" t="s">
        <v>203</v>
      </c>
      <c r="B316" s="3" t="s">
        <v>203</v>
      </c>
      <c r="C316" s="2" t="s">
        <v>10969</v>
      </c>
      <c r="D316" s="2" t="s">
        <v>26</v>
      </c>
      <c r="E316" s="4" t="s">
        <v>10970</v>
      </c>
    </row>
    <row r="317" spans="1:5" x14ac:dyDescent="0.25">
      <c r="A317" s="3" t="s">
        <v>203</v>
      </c>
      <c r="B317" s="3" t="s">
        <v>203</v>
      </c>
      <c r="C317" s="2" t="s">
        <v>10969</v>
      </c>
      <c r="D317" s="2" t="s">
        <v>26</v>
      </c>
      <c r="E317" s="4" t="s">
        <v>10971</v>
      </c>
    </row>
    <row r="318" spans="1:5" x14ac:dyDescent="0.25">
      <c r="A318" s="3" t="s">
        <v>203</v>
      </c>
      <c r="B318" s="3" t="s">
        <v>203</v>
      </c>
      <c r="C318" s="2" t="s">
        <v>10969</v>
      </c>
      <c r="D318" s="2" t="s">
        <v>26</v>
      </c>
      <c r="E318" s="4" t="s">
        <v>10972</v>
      </c>
    </row>
    <row r="319" spans="1:5" x14ac:dyDescent="0.25">
      <c r="A319" s="3" t="s">
        <v>203</v>
      </c>
      <c r="B319" s="3" t="s">
        <v>203</v>
      </c>
      <c r="C319" s="2" t="s">
        <v>10969</v>
      </c>
      <c r="D319" s="2" t="s">
        <v>26</v>
      </c>
      <c r="E319" s="4" t="s">
        <v>10973</v>
      </c>
    </row>
    <row r="320" spans="1:5" x14ac:dyDescent="0.25">
      <c r="A320" s="3" t="s">
        <v>203</v>
      </c>
      <c r="B320" s="3" t="s">
        <v>203</v>
      </c>
      <c r="C320" s="2" t="s">
        <v>10969</v>
      </c>
      <c r="D320" s="2" t="s">
        <v>213</v>
      </c>
      <c r="E320" s="4" t="s">
        <v>10970</v>
      </c>
    </row>
    <row r="321" spans="1:5" x14ac:dyDescent="0.25">
      <c r="A321" s="3" t="s">
        <v>203</v>
      </c>
      <c r="B321" s="3" t="s">
        <v>203</v>
      </c>
      <c r="C321" s="2" t="s">
        <v>10969</v>
      </c>
      <c r="D321" s="2" t="s">
        <v>49</v>
      </c>
      <c r="E321" s="4" t="s">
        <v>10970</v>
      </c>
    </row>
    <row r="322" spans="1:5" x14ac:dyDescent="0.25">
      <c r="A322" s="3" t="s">
        <v>203</v>
      </c>
      <c r="B322" s="3" t="s">
        <v>203</v>
      </c>
      <c r="C322" s="2" t="s">
        <v>10969</v>
      </c>
      <c r="D322" s="2" t="s">
        <v>49</v>
      </c>
      <c r="E322" s="4" t="s">
        <v>10971</v>
      </c>
    </row>
    <row r="323" spans="1:5" x14ac:dyDescent="0.25">
      <c r="A323" s="3" t="s">
        <v>203</v>
      </c>
      <c r="B323" s="3" t="s">
        <v>203</v>
      </c>
      <c r="C323" s="2" t="s">
        <v>204</v>
      </c>
      <c r="D323" s="2" t="s">
        <v>26</v>
      </c>
      <c r="E323" s="4" t="s">
        <v>6188</v>
      </c>
    </row>
    <row r="324" spans="1:5" x14ac:dyDescent="0.25">
      <c r="A324" s="3" t="s">
        <v>203</v>
      </c>
      <c r="B324" s="3" t="s">
        <v>203</v>
      </c>
      <c r="C324" s="2" t="s">
        <v>204</v>
      </c>
      <c r="D324" s="2" t="s">
        <v>26</v>
      </c>
      <c r="E324" s="4" t="s">
        <v>3432</v>
      </c>
    </row>
    <row r="325" spans="1:5" x14ac:dyDescent="0.25">
      <c r="A325" s="3" t="s">
        <v>203</v>
      </c>
      <c r="B325" s="3" t="s">
        <v>203</v>
      </c>
      <c r="C325" s="2" t="s">
        <v>204</v>
      </c>
      <c r="D325" s="2" t="s">
        <v>26</v>
      </c>
      <c r="E325" s="4" t="s">
        <v>11296</v>
      </c>
    </row>
    <row r="326" spans="1:5" x14ac:dyDescent="0.25">
      <c r="A326" s="3" t="s">
        <v>203</v>
      </c>
      <c r="B326" s="3" t="s">
        <v>203</v>
      </c>
      <c r="C326" s="2" t="s">
        <v>204</v>
      </c>
      <c r="D326" s="2" t="s">
        <v>26</v>
      </c>
      <c r="E326" s="4" t="s">
        <v>10974</v>
      </c>
    </row>
    <row r="327" spans="1:5" x14ac:dyDescent="0.25">
      <c r="A327" s="3" t="s">
        <v>203</v>
      </c>
      <c r="B327" s="3" t="s">
        <v>203</v>
      </c>
      <c r="C327" s="2" t="s">
        <v>204</v>
      </c>
      <c r="D327" s="2" t="s">
        <v>26</v>
      </c>
      <c r="E327" s="4" t="s">
        <v>4591</v>
      </c>
    </row>
    <row r="328" spans="1:5" x14ac:dyDescent="0.25">
      <c r="A328" s="3" t="s">
        <v>203</v>
      </c>
      <c r="B328" s="3" t="s">
        <v>203</v>
      </c>
      <c r="C328" s="2" t="s">
        <v>204</v>
      </c>
      <c r="D328" s="2" t="s">
        <v>26</v>
      </c>
      <c r="E328" s="4" t="s">
        <v>205</v>
      </c>
    </row>
    <row r="329" spans="1:5" x14ac:dyDescent="0.25">
      <c r="A329" s="3" t="s">
        <v>203</v>
      </c>
      <c r="B329" s="3" t="s">
        <v>203</v>
      </c>
      <c r="C329" s="2" t="s">
        <v>204</v>
      </c>
      <c r="D329" s="2" t="s">
        <v>26</v>
      </c>
      <c r="E329" s="4" t="s">
        <v>4089</v>
      </c>
    </row>
    <row r="330" spans="1:5" x14ac:dyDescent="0.25">
      <c r="A330" s="3" t="s">
        <v>203</v>
      </c>
      <c r="B330" s="3" t="s">
        <v>203</v>
      </c>
      <c r="C330" s="2" t="s">
        <v>204</v>
      </c>
      <c r="D330" s="2" t="s">
        <v>26</v>
      </c>
      <c r="E330" s="4" t="s">
        <v>3425</v>
      </c>
    </row>
    <row r="331" spans="1:5" x14ac:dyDescent="0.25">
      <c r="A331" s="3" t="s">
        <v>203</v>
      </c>
      <c r="B331" s="3" t="s">
        <v>203</v>
      </c>
      <c r="C331" s="2" t="s">
        <v>204</v>
      </c>
      <c r="D331" s="2" t="s">
        <v>49</v>
      </c>
      <c r="E331" s="4" t="s">
        <v>6188</v>
      </c>
    </row>
    <row r="332" spans="1:5" x14ac:dyDescent="0.25">
      <c r="A332" s="3" t="s">
        <v>203</v>
      </c>
      <c r="B332" s="3" t="s">
        <v>203</v>
      </c>
      <c r="C332" s="2" t="s">
        <v>204</v>
      </c>
      <c r="D332" s="2" t="s">
        <v>49</v>
      </c>
      <c r="E332" s="4" t="s">
        <v>205</v>
      </c>
    </row>
    <row r="333" spans="1:5" x14ac:dyDescent="0.25">
      <c r="A333" s="3" t="s">
        <v>203</v>
      </c>
      <c r="B333" s="3" t="s">
        <v>203</v>
      </c>
      <c r="C333" s="2" t="s">
        <v>204</v>
      </c>
      <c r="D333" s="2" t="s">
        <v>49</v>
      </c>
      <c r="E333" s="4" t="s">
        <v>4089</v>
      </c>
    </row>
    <row r="334" spans="1:5" x14ac:dyDescent="0.25">
      <c r="A334" s="3" t="s">
        <v>203</v>
      </c>
      <c r="B334" s="3" t="s">
        <v>203</v>
      </c>
      <c r="C334" s="2" t="s">
        <v>204</v>
      </c>
      <c r="D334" s="2" t="s">
        <v>49</v>
      </c>
      <c r="E334" s="4" t="s">
        <v>3425</v>
      </c>
    </row>
    <row r="335" spans="1:5" x14ac:dyDescent="0.25">
      <c r="A335" s="3" t="s">
        <v>203</v>
      </c>
      <c r="B335" s="3" t="s">
        <v>203</v>
      </c>
      <c r="C335" s="2" t="s">
        <v>3101</v>
      </c>
      <c r="D335" s="2" t="s">
        <v>26</v>
      </c>
      <c r="E335" s="4" t="s">
        <v>10975</v>
      </c>
    </row>
    <row r="336" spans="1:5" x14ac:dyDescent="0.25">
      <c r="A336" s="3" t="s">
        <v>203</v>
      </c>
      <c r="B336" s="3" t="s">
        <v>203</v>
      </c>
      <c r="C336" s="2" t="s">
        <v>3101</v>
      </c>
      <c r="D336" s="2" t="s">
        <v>26</v>
      </c>
      <c r="E336" s="4" t="s">
        <v>4767</v>
      </c>
    </row>
    <row r="337" spans="1:5" x14ac:dyDescent="0.25">
      <c r="A337" s="3" t="s">
        <v>203</v>
      </c>
      <c r="B337" s="3" t="s">
        <v>203</v>
      </c>
      <c r="C337" s="2" t="s">
        <v>3101</v>
      </c>
      <c r="D337" s="2" t="s">
        <v>26</v>
      </c>
      <c r="E337" s="4" t="s">
        <v>10976</v>
      </c>
    </row>
    <row r="338" spans="1:5" x14ac:dyDescent="0.25">
      <c r="A338" s="3" t="s">
        <v>203</v>
      </c>
      <c r="B338" s="3" t="s">
        <v>203</v>
      </c>
      <c r="C338" s="2" t="s">
        <v>3101</v>
      </c>
      <c r="D338" s="2" t="s">
        <v>26</v>
      </c>
      <c r="E338" s="4" t="s">
        <v>283</v>
      </c>
    </row>
    <row r="339" spans="1:5" x14ac:dyDescent="0.25">
      <c r="A339" s="3" t="s">
        <v>203</v>
      </c>
      <c r="B339" s="3" t="s">
        <v>203</v>
      </c>
      <c r="C339" s="2" t="s">
        <v>3101</v>
      </c>
      <c r="D339" s="2" t="s">
        <v>26</v>
      </c>
      <c r="E339" s="4" t="s">
        <v>152</v>
      </c>
    </row>
    <row r="340" spans="1:5" x14ac:dyDescent="0.25">
      <c r="A340" s="3" t="s">
        <v>203</v>
      </c>
      <c r="B340" s="3" t="s">
        <v>203</v>
      </c>
      <c r="C340" s="2" t="s">
        <v>3101</v>
      </c>
      <c r="D340" s="2" t="s">
        <v>26</v>
      </c>
      <c r="E340" s="4" t="s">
        <v>36</v>
      </c>
    </row>
    <row r="341" spans="1:5" x14ac:dyDescent="0.25">
      <c r="A341" s="3" t="s">
        <v>203</v>
      </c>
      <c r="B341" s="3" t="s">
        <v>203</v>
      </c>
      <c r="C341" s="2" t="s">
        <v>3101</v>
      </c>
      <c r="D341" s="2" t="s">
        <v>325</v>
      </c>
      <c r="E341" s="4" t="s">
        <v>283</v>
      </c>
    </row>
    <row r="342" spans="1:5" x14ac:dyDescent="0.25">
      <c r="A342" s="3" t="s">
        <v>203</v>
      </c>
      <c r="B342" s="3" t="s">
        <v>203</v>
      </c>
      <c r="C342" s="2" t="s">
        <v>3101</v>
      </c>
      <c r="D342" s="2" t="s">
        <v>213</v>
      </c>
      <c r="E342" s="4" t="s">
        <v>4767</v>
      </c>
    </row>
    <row r="343" spans="1:5" x14ac:dyDescent="0.25">
      <c r="A343" s="3" t="s">
        <v>203</v>
      </c>
      <c r="B343" s="3" t="s">
        <v>203</v>
      </c>
      <c r="C343" s="2" t="s">
        <v>3101</v>
      </c>
      <c r="D343" s="2" t="s">
        <v>213</v>
      </c>
      <c r="E343" s="4" t="s">
        <v>152</v>
      </c>
    </row>
    <row r="344" spans="1:5" x14ac:dyDescent="0.25">
      <c r="A344" s="3" t="s">
        <v>203</v>
      </c>
      <c r="B344" s="3" t="s">
        <v>203</v>
      </c>
      <c r="C344" s="2" t="s">
        <v>3101</v>
      </c>
      <c r="D344" s="2" t="s">
        <v>49</v>
      </c>
      <c r="E344" s="4" t="s">
        <v>4767</v>
      </c>
    </row>
    <row r="345" spans="1:5" x14ac:dyDescent="0.25">
      <c r="A345" s="3" t="s">
        <v>203</v>
      </c>
      <c r="B345" s="3" t="s">
        <v>203</v>
      </c>
      <c r="C345" s="2" t="s">
        <v>3101</v>
      </c>
      <c r="D345" s="2" t="s">
        <v>49</v>
      </c>
      <c r="E345" s="4" t="s">
        <v>10976</v>
      </c>
    </row>
    <row r="346" spans="1:5" x14ac:dyDescent="0.25">
      <c r="A346" s="3" t="s">
        <v>203</v>
      </c>
      <c r="B346" s="3" t="s">
        <v>203</v>
      </c>
      <c r="C346" s="2" t="s">
        <v>3101</v>
      </c>
      <c r="D346" s="2" t="s">
        <v>49</v>
      </c>
      <c r="E346" s="4" t="s">
        <v>152</v>
      </c>
    </row>
    <row r="347" spans="1:5" x14ac:dyDescent="0.25">
      <c r="A347" s="3" t="s">
        <v>203</v>
      </c>
      <c r="B347" s="3" t="s">
        <v>203</v>
      </c>
      <c r="C347" s="2" t="s">
        <v>3101</v>
      </c>
      <c r="D347" s="2" t="s">
        <v>49</v>
      </c>
      <c r="E347" s="4" t="s">
        <v>36</v>
      </c>
    </row>
    <row r="348" spans="1:5" x14ac:dyDescent="0.25">
      <c r="A348" s="3" t="s">
        <v>706</v>
      </c>
      <c r="B348" s="3" t="s">
        <v>706</v>
      </c>
      <c r="C348" s="2" t="s">
        <v>10977</v>
      </c>
      <c r="D348" s="2" t="s">
        <v>26</v>
      </c>
      <c r="E348" s="4" t="s">
        <v>10978</v>
      </c>
    </row>
    <row r="349" spans="1:5" x14ac:dyDescent="0.25">
      <c r="A349" s="3" t="s">
        <v>706</v>
      </c>
      <c r="B349" s="3" t="s">
        <v>706</v>
      </c>
      <c r="C349" s="2" t="s">
        <v>10977</v>
      </c>
      <c r="D349" s="2" t="s">
        <v>26</v>
      </c>
      <c r="E349" s="4" t="s">
        <v>10979</v>
      </c>
    </row>
    <row r="350" spans="1:5" x14ac:dyDescent="0.25">
      <c r="A350" s="3" t="s">
        <v>706</v>
      </c>
      <c r="B350" s="3" t="s">
        <v>706</v>
      </c>
      <c r="C350" s="2" t="s">
        <v>10977</v>
      </c>
      <c r="D350" s="2" t="s">
        <v>49</v>
      </c>
      <c r="E350" s="4" t="s">
        <v>10979</v>
      </c>
    </row>
    <row r="351" spans="1:5" x14ac:dyDescent="0.25">
      <c r="A351" s="3" t="s">
        <v>706</v>
      </c>
      <c r="B351" s="3" t="s">
        <v>706</v>
      </c>
      <c r="C351" s="2" t="s">
        <v>10980</v>
      </c>
      <c r="D351" s="2" t="s">
        <v>26</v>
      </c>
      <c r="E351" s="4" t="s">
        <v>10981</v>
      </c>
    </row>
    <row r="352" spans="1:5" x14ac:dyDescent="0.25">
      <c r="A352" s="3" t="s">
        <v>706</v>
      </c>
      <c r="B352" s="3" t="s">
        <v>706</v>
      </c>
      <c r="C352" s="2" t="s">
        <v>10980</v>
      </c>
      <c r="D352" s="2" t="s">
        <v>26</v>
      </c>
      <c r="E352" s="4" t="s">
        <v>10982</v>
      </c>
    </row>
    <row r="353" spans="1:5" x14ac:dyDescent="0.25">
      <c r="A353" s="3" t="s">
        <v>706</v>
      </c>
      <c r="B353" s="3" t="s">
        <v>706</v>
      </c>
      <c r="C353" s="2" t="s">
        <v>10980</v>
      </c>
      <c r="D353" s="2" t="s">
        <v>26</v>
      </c>
      <c r="E353" s="4" t="s">
        <v>10983</v>
      </c>
    </row>
    <row r="354" spans="1:5" x14ac:dyDescent="0.25">
      <c r="A354" s="3" t="s">
        <v>706</v>
      </c>
      <c r="B354" s="3" t="s">
        <v>706</v>
      </c>
      <c r="C354" s="2" t="s">
        <v>10980</v>
      </c>
      <c r="D354" s="2" t="s">
        <v>49</v>
      </c>
      <c r="E354" s="4" t="s">
        <v>10981</v>
      </c>
    </row>
    <row r="355" spans="1:5" x14ac:dyDescent="0.25">
      <c r="A355" s="3" t="s">
        <v>706</v>
      </c>
      <c r="B355" s="3" t="s">
        <v>706</v>
      </c>
      <c r="C355" s="2" t="s">
        <v>10980</v>
      </c>
      <c r="D355" s="2" t="s">
        <v>49</v>
      </c>
      <c r="E355" s="4" t="s">
        <v>10982</v>
      </c>
    </row>
    <row r="356" spans="1:5" x14ac:dyDescent="0.25">
      <c r="A356" s="3" t="s">
        <v>706</v>
      </c>
      <c r="B356" s="3" t="s">
        <v>706</v>
      </c>
      <c r="C356" s="2" t="s">
        <v>10984</v>
      </c>
      <c r="D356" s="2" t="s">
        <v>26</v>
      </c>
      <c r="E356" s="4" t="s">
        <v>10985</v>
      </c>
    </row>
    <row r="357" spans="1:5" x14ac:dyDescent="0.25">
      <c r="A357" s="3" t="s">
        <v>706</v>
      </c>
      <c r="B357" s="3" t="s">
        <v>706</v>
      </c>
      <c r="C357" s="2" t="s">
        <v>10984</v>
      </c>
      <c r="D357" s="2" t="s">
        <v>26</v>
      </c>
      <c r="E357" s="4" t="s">
        <v>10986</v>
      </c>
    </row>
    <row r="358" spans="1:5" x14ac:dyDescent="0.25">
      <c r="A358" s="3" t="s">
        <v>706</v>
      </c>
      <c r="B358" s="3" t="s">
        <v>706</v>
      </c>
      <c r="C358" s="2" t="s">
        <v>10984</v>
      </c>
      <c r="D358" s="2" t="s">
        <v>26</v>
      </c>
      <c r="E358" s="4" t="s">
        <v>10987</v>
      </c>
    </row>
    <row r="359" spans="1:5" x14ac:dyDescent="0.25">
      <c r="A359" s="3" t="s">
        <v>706</v>
      </c>
      <c r="B359" s="3" t="s">
        <v>706</v>
      </c>
      <c r="C359" s="2" t="s">
        <v>10984</v>
      </c>
      <c r="D359" s="2" t="s">
        <v>325</v>
      </c>
      <c r="E359" s="4" t="s">
        <v>10985</v>
      </c>
    </row>
    <row r="360" spans="1:5" x14ac:dyDescent="0.25">
      <c r="A360" s="3" t="s">
        <v>706</v>
      </c>
      <c r="B360" s="3" t="s">
        <v>706</v>
      </c>
      <c r="C360" s="2" t="s">
        <v>10984</v>
      </c>
      <c r="D360" s="2" t="s">
        <v>325</v>
      </c>
      <c r="E360" s="4" t="s">
        <v>10988</v>
      </c>
    </row>
    <row r="361" spans="1:5" x14ac:dyDescent="0.25">
      <c r="A361" s="3" t="s">
        <v>706</v>
      </c>
      <c r="B361" s="3" t="s">
        <v>706</v>
      </c>
      <c r="C361" s="2" t="s">
        <v>10984</v>
      </c>
      <c r="D361" s="2" t="s">
        <v>49</v>
      </c>
      <c r="E361" s="4" t="s">
        <v>10985</v>
      </c>
    </row>
    <row r="362" spans="1:5" x14ac:dyDescent="0.25">
      <c r="A362" s="3" t="s">
        <v>706</v>
      </c>
      <c r="B362" s="3" t="s">
        <v>706</v>
      </c>
      <c r="C362" s="2" t="s">
        <v>10984</v>
      </c>
      <c r="D362" s="2" t="s">
        <v>49</v>
      </c>
      <c r="E362" s="4" t="s">
        <v>10986</v>
      </c>
    </row>
    <row r="363" spans="1:5" x14ac:dyDescent="0.25">
      <c r="A363" s="3" t="s">
        <v>706</v>
      </c>
      <c r="B363" s="3" t="s">
        <v>706</v>
      </c>
      <c r="C363" s="2" t="s">
        <v>10984</v>
      </c>
      <c r="D363" s="2" t="s">
        <v>49</v>
      </c>
      <c r="E363" s="4" t="s">
        <v>10987</v>
      </c>
    </row>
    <row r="364" spans="1:5" x14ac:dyDescent="0.25">
      <c r="A364" s="3" t="s">
        <v>706</v>
      </c>
      <c r="B364" s="3" t="s">
        <v>706</v>
      </c>
      <c r="C364" s="2" t="s">
        <v>707</v>
      </c>
      <c r="D364" s="2" t="s">
        <v>26</v>
      </c>
      <c r="E364" s="4" t="s">
        <v>5538</v>
      </c>
    </row>
    <row r="365" spans="1:5" x14ac:dyDescent="0.25">
      <c r="A365" s="3" t="s">
        <v>706</v>
      </c>
      <c r="B365" s="3" t="s">
        <v>706</v>
      </c>
      <c r="C365" s="2" t="s">
        <v>707</v>
      </c>
      <c r="D365" s="2" t="s">
        <v>26</v>
      </c>
      <c r="E365" s="4" t="s">
        <v>708</v>
      </c>
    </row>
    <row r="366" spans="1:5" x14ac:dyDescent="0.25">
      <c r="A366" s="3" t="s">
        <v>706</v>
      </c>
      <c r="B366" s="3" t="s">
        <v>706</v>
      </c>
      <c r="C366" s="2" t="s">
        <v>707</v>
      </c>
      <c r="D366" s="2" t="s">
        <v>26</v>
      </c>
      <c r="E366" s="4" t="s">
        <v>10989</v>
      </c>
    </row>
    <row r="367" spans="1:5" x14ac:dyDescent="0.25">
      <c r="A367" s="3" t="s">
        <v>706</v>
      </c>
      <c r="B367" s="3" t="s">
        <v>706</v>
      </c>
      <c r="C367" s="2" t="s">
        <v>707</v>
      </c>
      <c r="D367" s="2" t="s">
        <v>26</v>
      </c>
      <c r="E367" s="4" t="s">
        <v>2121</v>
      </c>
    </row>
    <row r="368" spans="1:5" x14ac:dyDescent="0.25">
      <c r="A368" s="3" t="s">
        <v>706</v>
      </c>
      <c r="B368" s="3" t="s">
        <v>706</v>
      </c>
      <c r="C368" s="2" t="s">
        <v>707</v>
      </c>
      <c r="D368" s="2" t="s">
        <v>26</v>
      </c>
      <c r="E368" s="4" t="s">
        <v>1590</v>
      </c>
    </row>
    <row r="369" spans="1:5" x14ac:dyDescent="0.25">
      <c r="A369" s="3" t="s">
        <v>706</v>
      </c>
      <c r="B369" s="3" t="s">
        <v>706</v>
      </c>
      <c r="C369" s="2" t="s">
        <v>707</v>
      </c>
      <c r="D369" s="2" t="s">
        <v>49</v>
      </c>
      <c r="E369" s="4" t="s">
        <v>5538</v>
      </c>
    </row>
    <row r="370" spans="1:5" x14ac:dyDescent="0.25">
      <c r="A370" s="3" t="s">
        <v>706</v>
      </c>
      <c r="B370" s="3" t="s">
        <v>706</v>
      </c>
      <c r="C370" s="2" t="s">
        <v>707</v>
      </c>
      <c r="D370" s="2" t="s">
        <v>49</v>
      </c>
      <c r="E370" s="4" t="s">
        <v>708</v>
      </c>
    </row>
    <row r="371" spans="1:5" x14ac:dyDescent="0.25">
      <c r="A371" s="3" t="s">
        <v>706</v>
      </c>
      <c r="B371" s="3" t="s">
        <v>706</v>
      </c>
      <c r="C371" s="2" t="s">
        <v>707</v>
      </c>
      <c r="D371" s="2" t="s">
        <v>49</v>
      </c>
      <c r="E371" s="4" t="s">
        <v>10989</v>
      </c>
    </row>
    <row r="372" spans="1:5" x14ac:dyDescent="0.25">
      <c r="A372" s="3" t="s">
        <v>706</v>
      </c>
      <c r="B372" s="3" t="s">
        <v>706</v>
      </c>
      <c r="C372" s="2" t="s">
        <v>707</v>
      </c>
      <c r="D372" s="2" t="s">
        <v>49</v>
      </c>
      <c r="E372" s="4" t="s">
        <v>2121</v>
      </c>
    </row>
    <row r="373" spans="1:5" x14ac:dyDescent="0.25">
      <c r="A373" s="3" t="s">
        <v>706</v>
      </c>
      <c r="B373" s="3" t="s">
        <v>706</v>
      </c>
      <c r="C373" s="2" t="s">
        <v>48</v>
      </c>
      <c r="D373" s="2" t="s">
        <v>26</v>
      </c>
      <c r="E373" s="4" t="s">
        <v>5931</v>
      </c>
    </row>
    <row r="374" spans="1:5" x14ac:dyDescent="0.25">
      <c r="A374" s="3" t="s">
        <v>706</v>
      </c>
      <c r="B374" s="3" t="s">
        <v>706</v>
      </c>
      <c r="C374" s="2" t="s">
        <v>48</v>
      </c>
      <c r="D374" s="2" t="s">
        <v>26</v>
      </c>
      <c r="E374" s="4" t="s">
        <v>10990</v>
      </c>
    </row>
    <row r="375" spans="1:5" x14ac:dyDescent="0.25">
      <c r="A375" s="3" t="s">
        <v>706</v>
      </c>
      <c r="B375" s="3" t="s">
        <v>706</v>
      </c>
      <c r="C375" s="2" t="s">
        <v>48</v>
      </c>
      <c r="D375" s="2" t="s">
        <v>26</v>
      </c>
      <c r="E375" s="4" t="s">
        <v>10991</v>
      </c>
    </row>
    <row r="376" spans="1:5" x14ac:dyDescent="0.25">
      <c r="A376" s="3" t="s">
        <v>706</v>
      </c>
      <c r="B376" s="3" t="s">
        <v>706</v>
      </c>
      <c r="C376" s="2" t="s">
        <v>48</v>
      </c>
      <c r="D376" s="2" t="s">
        <v>26</v>
      </c>
      <c r="E376" s="4" t="s">
        <v>5935</v>
      </c>
    </row>
    <row r="377" spans="1:5" x14ac:dyDescent="0.25">
      <c r="A377" s="3" t="s">
        <v>706</v>
      </c>
      <c r="B377" s="3" t="s">
        <v>706</v>
      </c>
      <c r="C377" s="2" t="s">
        <v>48</v>
      </c>
      <c r="D377" s="2" t="s">
        <v>26</v>
      </c>
      <c r="E377" s="4" t="s">
        <v>2339</v>
      </c>
    </row>
    <row r="378" spans="1:5" x14ac:dyDescent="0.25">
      <c r="A378" s="3" t="s">
        <v>706</v>
      </c>
      <c r="B378" s="3" t="s">
        <v>706</v>
      </c>
      <c r="C378" s="2" t="s">
        <v>48</v>
      </c>
      <c r="D378" s="2" t="s">
        <v>26</v>
      </c>
      <c r="E378" s="4" t="s">
        <v>712</v>
      </c>
    </row>
    <row r="379" spans="1:5" x14ac:dyDescent="0.25">
      <c r="A379" s="3" t="s">
        <v>706</v>
      </c>
      <c r="B379" s="3" t="s">
        <v>706</v>
      </c>
      <c r="C379" s="2" t="s">
        <v>48</v>
      </c>
      <c r="D379" s="2" t="s">
        <v>26</v>
      </c>
      <c r="E379" s="4" t="s">
        <v>1594</v>
      </c>
    </row>
    <row r="380" spans="1:5" x14ac:dyDescent="0.25">
      <c r="A380" s="3" t="s">
        <v>706</v>
      </c>
      <c r="B380" s="3" t="s">
        <v>706</v>
      </c>
      <c r="C380" s="2" t="s">
        <v>48</v>
      </c>
      <c r="D380" s="2" t="s">
        <v>26</v>
      </c>
      <c r="E380" s="4" t="s">
        <v>10992</v>
      </c>
    </row>
    <row r="381" spans="1:5" x14ac:dyDescent="0.25">
      <c r="A381" s="3" t="s">
        <v>706</v>
      </c>
      <c r="B381" s="3" t="s">
        <v>706</v>
      </c>
      <c r="C381" s="2" t="s">
        <v>48</v>
      </c>
      <c r="D381" s="2" t="s">
        <v>26</v>
      </c>
      <c r="E381" s="4" t="s">
        <v>10993</v>
      </c>
    </row>
    <row r="382" spans="1:5" x14ac:dyDescent="0.25">
      <c r="A382" s="3" t="s">
        <v>706</v>
      </c>
      <c r="B382" s="3" t="s">
        <v>706</v>
      </c>
      <c r="C382" s="2" t="s">
        <v>48</v>
      </c>
      <c r="D382" s="2" t="s">
        <v>26</v>
      </c>
      <c r="E382" s="4" t="s">
        <v>10994</v>
      </c>
    </row>
    <row r="383" spans="1:5" x14ac:dyDescent="0.25">
      <c r="A383" s="3" t="s">
        <v>706</v>
      </c>
      <c r="B383" s="3" t="s">
        <v>706</v>
      </c>
      <c r="C383" s="2" t="s">
        <v>48</v>
      </c>
      <c r="D383" s="2" t="s">
        <v>49</v>
      </c>
      <c r="E383" s="4" t="s">
        <v>10995</v>
      </c>
    </row>
    <row r="384" spans="1:5" x14ac:dyDescent="0.25">
      <c r="A384" s="3" t="s">
        <v>706</v>
      </c>
      <c r="B384" s="3" t="s">
        <v>706</v>
      </c>
      <c r="C384" s="2" t="s">
        <v>48</v>
      </c>
      <c r="D384" s="2" t="s">
        <v>49</v>
      </c>
      <c r="E384" s="4" t="s">
        <v>10990</v>
      </c>
    </row>
    <row r="385" spans="1:5" x14ac:dyDescent="0.25">
      <c r="A385" s="3" t="s">
        <v>706</v>
      </c>
      <c r="B385" s="3" t="s">
        <v>706</v>
      </c>
      <c r="C385" s="2" t="s">
        <v>48</v>
      </c>
      <c r="D385" s="2" t="s">
        <v>49</v>
      </c>
      <c r="E385" s="4" t="s">
        <v>10991</v>
      </c>
    </row>
    <row r="386" spans="1:5" x14ac:dyDescent="0.25">
      <c r="A386" s="3" t="s">
        <v>706</v>
      </c>
      <c r="B386" s="3" t="s">
        <v>706</v>
      </c>
      <c r="C386" s="2" t="s">
        <v>48</v>
      </c>
      <c r="D386" s="2" t="s">
        <v>49</v>
      </c>
      <c r="E386" s="4" t="s">
        <v>5935</v>
      </c>
    </row>
    <row r="387" spans="1:5" x14ac:dyDescent="0.25">
      <c r="A387" s="3" t="s">
        <v>706</v>
      </c>
      <c r="B387" s="3" t="s">
        <v>706</v>
      </c>
      <c r="C387" s="2" t="s">
        <v>48</v>
      </c>
      <c r="D387" s="2" t="s">
        <v>49</v>
      </c>
      <c r="E387" s="4" t="s">
        <v>2339</v>
      </c>
    </row>
    <row r="388" spans="1:5" x14ac:dyDescent="0.25">
      <c r="A388" s="3" t="s">
        <v>706</v>
      </c>
      <c r="B388" s="3" t="s">
        <v>706</v>
      </c>
      <c r="C388" s="2" t="s">
        <v>48</v>
      </c>
      <c r="D388" s="2" t="s">
        <v>49</v>
      </c>
      <c r="E388" s="4" t="s">
        <v>712</v>
      </c>
    </row>
    <row r="389" spans="1:5" x14ac:dyDescent="0.25">
      <c r="A389" s="3" t="s">
        <v>706</v>
      </c>
      <c r="B389" s="3" t="s">
        <v>706</v>
      </c>
      <c r="C389" s="2" t="s">
        <v>48</v>
      </c>
      <c r="D389" s="2" t="s">
        <v>49</v>
      </c>
      <c r="E389" s="4" t="s">
        <v>1594</v>
      </c>
    </row>
    <row r="390" spans="1:5" x14ac:dyDescent="0.25">
      <c r="A390" s="3" t="s">
        <v>706</v>
      </c>
      <c r="B390" s="3" t="s">
        <v>706</v>
      </c>
      <c r="C390" s="2" t="s">
        <v>48</v>
      </c>
      <c r="D390" s="2" t="s">
        <v>49</v>
      </c>
      <c r="E390" s="4" t="s">
        <v>10992</v>
      </c>
    </row>
    <row r="391" spans="1:5" x14ac:dyDescent="0.25">
      <c r="A391" s="3" t="s">
        <v>706</v>
      </c>
      <c r="B391" s="3" t="s">
        <v>706</v>
      </c>
      <c r="C391" s="2" t="s">
        <v>48</v>
      </c>
      <c r="D391" s="2" t="s">
        <v>49</v>
      </c>
      <c r="E391" s="4" t="s">
        <v>10993</v>
      </c>
    </row>
    <row r="392" spans="1:5" x14ac:dyDescent="0.25">
      <c r="A392" s="3" t="s">
        <v>706</v>
      </c>
      <c r="B392" s="3" t="s">
        <v>706</v>
      </c>
      <c r="C392" s="2" t="s">
        <v>48</v>
      </c>
      <c r="D392" s="2" t="s">
        <v>49</v>
      </c>
      <c r="E392" s="4" t="s">
        <v>10994</v>
      </c>
    </row>
    <row r="393" spans="1:5" x14ac:dyDescent="0.25">
      <c r="A393" s="3" t="s">
        <v>6202</v>
      </c>
      <c r="B393" s="3" t="s">
        <v>6202</v>
      </c>
      <c r="C393" s="2" t="s">
        <v>6203</v>
      </c>
      <c r="D393" s="2" t="s">
        <v>26</v>
      </c>
      <c r="E393" s="4" t="s">
        <v>6204</v>
      </c>
    </row>
    <row r="394" spans="1:5" x14ac:dyDescent="0.25">
      <c r="A394" s="3" t="s">
        <v>6202</v>
      </c>
      <c r="B394" s="3" t="s">
        <v>6202</v>
      </c>
      <c r="C394" s="2" t="s">
        <v>6203</v>
      </c>
      <c r="D394" s="2" t="s">
        <v>49</v>
      </c>
      <c r="E394" s="4" t="s">
        <v>10996</v>
      </c>
    </row>
    <row r="395" spans="1:5" x14ac:dyDescent="0.25">
      <c r="A395" s="3" t="s">
        <v>6202</v>
      </c>
      <c r="B395" s="3" t="s">
        <v>6202</v>
      </c>
      <c r="C395" s="2" t="s">
        <v>6212</v>
      </c>
      <c r="D395" s="2" t="s">
        <v>325</v>
      </c>
      <c r="E395" s="4" t="s">
        <v>10997</v>
      </c>
    </row>
    <row r="396" spans="1:5" x14ac:dyDescent="0.25">
      <c r="A396" s="3" t="s">
        <v>6202</v>
      </c>
      <c r="B396" s="3" t="s">
        <v>6202</v>
      </c>
      <c r="C396" s="2" t="s">
        <v>6212</v>
      </c>
      <c r="D396" s="2" t="s">
        <v>325</v>
      </c>
      <c r="E396" s="4" t="s">
        <v>10998</v>
      </c>
    </row>
    <row r="397" spans="1:5" x14ac:dyDescent="0.25">
      <c r="A397" s="3" t="s">
        <v>6202</v>
      </c>
      <c r="B397" s="3" t="s">
        <v>6202</v>
      </c>
      <c r="C397" s="2" t="s">
        <v>6212</v>
      </c>
      <c r="D397" s="2" t="s">
        <v>325</v>
      </c>
      <c r="E397" s="4" t="s">
        <v>10999</v>
      </c>
    </row>
    <row r="398" spans="1:5" x14ac:dyDescent="0.25">
      <c r="A398" s="3" t="s">
        <v>6202</v>
      </c>
      <c r="B398" s="3" t="s">
        <v>6202</v>
      </c>
      <c r="C398" s="2" t="s">
        <v>6212</v>
      </c>
      <c r="D398" s="2" t="s">
        <v>325</v>
      </c>
      <c r="E398" s="4" t="s">
        <v>6213</v>
      </c>
    </row>
    <row r="399" spans="1:5" x14ac:dyDescent="0.25">
      <c r="A399" s="3" t="s">
        <v>6202</v>
      </c>
      <c r="B399" s="3" t="s">
        <v>6202</v>
      </c>
      <c r="C399" s="2" t="s">
        <v>6212</v>
      </c>
      <c r="D399" s="2" t="s">
        <v>325</v>
      </c>
      <c r="E399" s="4" t="s">
        <v>11000</v>
      </c>
    </row>
    <row r="400" spans="1:5" x14ac:dyDescent="0.25">
      <c r="A400" s="3" t="s">
        <v>6202</v>
      </c>
      <c r="B400" s="3" t="s">
        <v>6202</v>
      </c>
      <c r="C400" s="2" t="s">
        <v>6212</v>
      </c>
      <c r="D400" s="2" t="s">
        <v>325</v>
      </c>
      <c r="E400" s="4" t="s">
        <v>11001</v>
      </c>
    </row>
    <row r="401" spans="1:5" x14ac:dyDescent="0.25">
      <c r="A401" s="3" t="s">
        <v>6202</v>
      </c>
      <c r="B401" s="3" t="s">
        <v>6202</v>
      </c>
      <c r="C401" s="2" t="s">
        <v>4581</v>
      </c>
      <c r="D401" s="2" t="s">
        <v>325</v>
      </c>
      <c r="E401" s="4" t="s">
        <v>10998</v>
      </c>
    </row>
    <row r="402" spans="1:5" x14ac:dyDescent="0.25">
      <c r="A402" s="3" t="s">
        <v>6202</v>
      </c>
      <c r="B402" s="3" t="s">
        <v>6202</v>
      </c>
      <c r="C402" s="2" t="s">
        <v>4581</v>
      </c>
      <c r="D402" s="2" t="s">
        <v>325</v>
      </c>
      <c r="E402" s="4" t="s">
        <v>11002</v>
      </c>
    </row>
    <row r="403" spans="1:5" x14ac:dyDescent="0.25">
      <c r="A403" s="3" t="s">
        <v>6202</v>
      </c>
      <c r="B403" s="3" t="s">
        <v>6202</v>
      </c>
      <c r="C403" s="2" t="s">
        <v>4581</v>
      </c>
      <c r="D403" s="2" t="s">
        <v>325</v>
      </c>
      <c r="E403" s="4" t="s">
        <v>6216</v>
      </c>
    </row>
    <row r="404" spans="1:5" x14ac:dyDescent="0.25">
      <c r="A404" s="3" t="s">
        <v>6202</v>
      </c>
      <c r="B404" s="3" t="s">
        <v>6202</v>
      </c>
      <c r="C404" s="2" t="s">
        <v>4581</v>
      </c>
      <c r="D404" s="2" t="s">
        <v>325</v>
      </c>
      <c r="E404" s="4" t="s">
        <v>11003</v>
      </c>
    </row>
    <row r="405" spans="1:5" x14ac:dyDescent="0.25">
      <c r="A405" s="3" t="s">
        <v>6202</v>
      </c>
      <c r="B405" s="3" t="s">
        <v>6202</v>
      </c>
      <c r="C405" s="2" t="s">
        <v>4581</v>
      </c>
      <c r="D405" s="2" t="s">
        <v>325</v>
      </c>
      <c r="E405" s="4" t="s">
        <v>6210</v>
      </c>
    </row>
    <row r="406" spans="1:5" x14ac:dyDescent="0.25">
      <c r="A406" s="3" t="s">
        <v>6202</v>
      </c>
      <c r="B406" s="3" t="s">
        <v>6202</v>
      </c>
      <c r="C406" s="2" t="s">
        <v>4581</v>
      </c>
      <c r="D406" s="2" t="s">
        <v>325</v>
      </c>
      <c r="E406" s="4" t="s">
        <v>6207</v>
      </c>
    </row>
    <row r="407" spans="1:5" x14ac:dyDescent="0.25">
      <c r="A407" s="3" t="s">
        <v>24</v>
      </c>
      <c r="B407" s="3" t="s">
        <v>1132</v>
      </c>
      <c r="C407" s="2" t="s">
        <v>1132</v>
      </c>
      <c r="D407" s="2" t="s">
        <v>26</v>
      </c>
      <c r="E407" s="4" t="s">
        <v>1133</v>
      </c>
    </row>
    <row r="408" spans="1:5" x14ac:dyDescent="0.25">
      <c r="A408" s="3" t="s">
        <v>24</v>
      </c>
      <c r="B408" s="3" t="s">
        <v>1132</v>
      </c>
      <c r="C408" s="2" t="s">
        <v>1132</v>
      </c>
      <c r="D408" s="2" t="s">
        <v>26</v>
      </c>
      <c r="E408" s="4" t="s">
        <v>2940</v>
      </c>
    </row>
    <row r="409" spans="1:5" x14ac:dyDescent="0.25">
      <c r="A409" s="3" t="s">
        <v>24</v>
      </c>
      <c r="B409" s="3" t="s">
        <v>1132</v>
      </c>
      <c r="C409" s="2" t="s">
        <v>1132</v>
      </c>
      <c r="D409" s="2" t="s">
        <v>26</v>
      </c>
      <c r="E409" s="4" t="s">
        <v>1353</v>
      </c>
    </row>
    <row r="410" spans="1:5" x14ac:dyDescent="0.25">
      <c r="A410" s="3" t="s">
        <v>24</v>
      </c>
      <c r="B410" s="3" t="s">
        <v>1132</v>
      </c>
      <c r="C410" s="2" t="s">
        <v>1132</v>
      </c>
      <c r="D410" s="2" t="s">
        <v>26</v>
      </c>
      <c r="E410" s="4" t="s">
        <v>5231</v>
      </c>
    </row>
    <row r="411" spans="1:5" x14ac:dyDescent="0.25">
      <c r="A411" s="3" t="s">
        <v>24</v>
      </c>
      <c r="B411" s="3" t="s">
        <v>1132</v>
      </c>
      <c r="C411" s="2" t="s">
        <v>1132</v>
      </c>
      <c r="D411" s="2" t="s">
        <v>26</v>
      </c>
      <c r="E411" s="4" t="s">
        <v>5227</v>
      </c>
    </row>
    <row r="412" spans="1:5" x14ac:dyDescent="0.25">
      <c r="A412" s="3" t="s">
        <v>24</v>
      </c>
      <c r="B412" s="3" t="s">
        <v>1132</v>
      </c>
      <c r="C412" s="2" t="s">
        <v>1132</v>
      </c>
      <c r="D412" s="2" t="s">
        <v>325</v>
      </c>
      <c r="E412" s="4" t="s">
        <v>5231</v>
      </c>
    </row>
    <row r="413" spans="1:5" x14ac:dyDescent="0.25">
      <c r="A413" s="3" t="s">
        <v>24</v>
      </c>
      <c r="B413" s="3" t="s">
        <v>1132</v>
      </c>
      <c r="C413" s="2" t="s">
        <v>1132</v>
      </c>
      <c r="D413" s="2" t="s">
        <v>325</v>
      </c>
      <c r="E413" s="4" t="s">
        <v>5227</v>
      </c>
    </row>
    <row r="414" spans="1:5" x14ac:dyDescent="0.25">
      <c r="A414" s="3" t="s">
        <v>24</v>
      </c>
      <c r="B414" s="3" t="s">
        <v>1132</v>
      </c>
      <c r="C414" s="2" t="s">
        <v>1132</v>
      </c>
      <c r="D414" s="2" t="s">
        <v>325</v>
      </c>
      <c r="E414" s="4" t="s">
        <v>36</v>
      </c>
    </row>
    <row r="415" spans="1:5" x14ac:dyDescent="0.25">
      <c r="A415" s="3" t="s">
        <v>24</v>
      </c>
      <c r="B415" s="3" t="s">
        <v>1132</v>
      </c>
      <c r="C415" s="2" t="s">
        <v>1132</v>
      </c>
      <c r="D415" s="2" t="s">
        <v>49</v>
      </c>
      <c r="E415" s="4" t="s">
        <v>1133</v>
      </c>
    </row>
    <row r="416" spans="1:5" x14ac:dyDescent="0.25">
      <c r="A416" s="3" t="s">
        <v>24</v>
      </c>
      <c r="B416" s="3" t="s">
        <v>1132</v>
      </c>
      <c r="C416" s="2" t="s">
        <v>1132</v>
      </c>
      <c r="D416" s="2" t="s">
        <v>49</v>
      </c>
      <c r="E416" s="4" t="s">
        <v>2940</v>
      </c>
    </row>
    <row r="417" spans="1:5" x14ac:dyDescent="0.25">
      <c r="A417" s="3" t="s">
        <v>24</v>
      </c>
      <c r="B417" s="3" t="s">
        <v>1132</v>
      </c>
      <c r="C417" s="2" t="s">
        <v>1132</v>
      </c>
      <c r="D417" s="2" t="s">
        <v>49</v>
      </c>
      <c r="E417" s="4" t="s">
        <v>1353</v>
      </c>
    </row>
    <row r="418" spans="1:5" x14ac:dyDescent="0.25">
      <c r="A418" s="3" t="s">
        <v>24</v>
      </c>
      <c r="B418" s="3" t="s">
        <v>1132</v>
      </c>
      <c r="C418" s="2" t="s">
        <v>1132</v>
      </c>
      <c r="D418" s="2" t="s">
        <v>49</v>
      </c>
      <c r="E418" s="4" t="s">
        <v>5231</v>
      </c>
    </row>
    <row r="419" spans="1:5" x14ac:dyDescent="0.25">
      <c r="A419" s="3" t="s">
        <v>24</v>
      </c>
      <c r="B419" s="3" t="s">
        <v>1132</v>
      </c>
      <c r="C419" s="2" t="s">
        <v>1132</v>
      </c>
      <c r="D419" s="2" t="s">
        <v>49</v>
      </c>
      <c r="E419" s="4" t="s">
        <v>5227</v>
      </c>
    </row>
    <row r="420" spans="1:5" x14ac:dyDescent="0.25">
      <c r="A420" s="3" t="s">
        <v>3286</v>
      </c>
      <c r="B420" s="3" t="s">
        <v>3286</v>
      </c>
      <c r="C420" s="2" t="s">
        <v>3287</v>
      </c>
      <c r="D420" s="2" t="s">
        <v>26</v>
      </c>
      <c r="E420" s="4" t="s">
        <v>11004</v>
      </c>
    </row>
    <row r="421" spans="1:5" x14ac:dyDescent="0.25">
      <c r="A421" s="3" t="s">
        <v>3286</v>
      </c>
      <c r="B421" s="3" t="s">
        <v>3286</v>
      </c>
      <c r="C421" s="2" t="s">
        <v>3287</v>
      </c>
      <c r="D421" s="2" t="s">
        <v>26</v>
      </c>
      <c r="E421" s="4" t="s">
        <v>11005</v>
      </c>
    </row>
    <row r="422" spans="1:5" x14ac:dyDescent="0.25">
      <c r="A422" s="3" t="s">
        <v>3286</v>
      </c>
      <c r="B422" s="3" t="s">
        <v>3286</v>
      </c>
      <c r="C422" s="2" t="s">
        <v>3287</v>
      </c>
      <c r="D422" s="2" t="s">
        <v>26</v>
      </c>
      <c r="E422" s="4" t="s">
        <v>12730</v>
      </c>
    </row>
    <row r="423" spans="1:5" x14ac:dyDescent="0.25">
      <c r="A423" s="3" t="s">
        <v>3286</v>
      </c>
      <c r="B423" s="3" t="s">
        <v>3286</v>
      </c>
      <c r="C423" s="2" t="s">
        <v>3287</v>
      </c>
      <c r="D423" s="2" t="s">
        <v>26</v>
      </c>
      <c r="E423" s="4" t="s">
        <v>12731</v>
      </c>
    </row>
    <row r="424" spans="1:5" x14ac:dyDescent="0.25">
      <c r="A424" s="3" t="s">
        <v>3286</v>
      </c>
      <c r="B424" s="3" t="s">
        <v>3286</v>
      </c>
      <c r="C424" s="2" t="s">
        <v>3287</v>
      </c>
      <c r="D424" s="2" t="s">
        <v>26</v>
      </c>
      <c r="E424" s="4" t="s">
        <v>11006</v>
      </c>
    </row>
    <row r="425" spans="1:5" x14ac:dyDescent="0.25">
      <c r="A425" s="3" t="s">
        <v>3286</v>
      </c>
      <c r="B425" s="3" t="s">
        <v>3286</v>
      </c>
      <c r="C425" s="2" t="s">
        <v>3287</v>
      </c>
      <c r="D425" s="2" t="s">
        <v>26</v>
      </c>
      <c r="E425" s="4" t="s">
        <v>11007</v>
      </c>
    </row>
    <row r="426" spans="1:5" x14ac:dyDescent="0.25">
      <c r="A426" s="3" t="s">
        <v>3286</v>
      </c>
      <c r="B426" s="3" t="s">
        <v>3286</v>
      </c>
      <c r="C426" s="2" t="s">
        <v>3287</v>
      </c>
      <c r="D426" s="2" t="s">
        <v>26</v>
      </c>
      <c r="E426" s="4" t="s">
        <v>5550</v>
      </c>
    </row>
    <row r="427" spans="1:5" x14ac:dyDescent="0.25">
      <c r="A427" s="3" t="s">
        <v>3286</v>
      </c>
      <c r="B427" s="3" t="s">
        <v>3286</v>
      </c>
      <c r="C427" s="2" t="s">
        <v>3287</v>
      </c>
      <c r="D427" s="2" t="s">
        <v>26</v>
      </c>
      <c r="E427" s="4" t="s">
        <v>11008</v>
      </c>
    </row>
    <row r="428" spans="1:5" x14ac:dyDescent="0.25">
      <c r="A428" s="3" t="s">
        <v>3286</v>
      </c>
      <c r="B428" s="3" t="s">
        <v>3286</v>
      </c>
      <c r="C428" s="2" t="s">
        <v>3287</v>
      </c>
      <c r="D428" s="2" t="s">
        <v>26</v>
      </c>
      <c r="E428" s="4" t="s">
        <v>11009</v>
      </c>
    </row>
    <row r="429" spans="1:5" x14ac:dyDescent="0.25">
      <c r="A429" s="3" t="s">
        <v>3286</v>
      </c>
      <c r="B429" s="3" t="s">
        <v>3286</v>
      </c>
      <c r="C429" s="2" t="s">
        <v>3287</v>
      </c>
      <c r="D429" s="2" t="s">
        <v>26</v>
      </c>
      <c r="E429" s="4" t="s">
        <v>11010</v>
      </c>
    </row>
    <row r="430" spans="1:5" x14ac:dyDescent="0.25">
      <c r="A430" s="3" t="s">
        <v>3286</v>
      </c>
      <c r="B430" s="3" t="s">
        <v>3286</v>
      </c>
      <c r="C430" s="2" t="s">
        <v>3287</v>
      </c>
      <c r="D430" s="2" t="s">
        <v>26</v>
      </c>
      <c r="E430" s="4" t="s">
        <v>11011</v>
      </c>
    </row>
    <row r="431" spans="1:5" x14ac:dyDescent="0.25">
      <c r="A431" s="3" t="s">
        <v>3286</v>
      </c>
      <c r="B431" s="3" t="s">
        <v>3286</v>
      </c>
      <c r="C431" s="2" t="s">
        <v>3287</v>
      </c>
      <c r="D431" s="2" t="s">
        <v>26</v>
      </c>
      <c r="E431" s="4" t="s">
        <v>5542</v>
      </c>
    </row>
    <row r="432" spans="1:5" x14ac:dyDescent="0.25">
      <c r="A432" s="3" t="s">
        <v>3286</v>
      </c>
      <c r="B432" s="3" t="s">
        <v>3286</v>
      </c>
      <c r="C432" s="2" t="s">
        <v>3287</v>
      </c>
      <c r="D432" s="2" t="s">
        <v>26</v>
      </c>
      <c r="E432" s="4" t="s">
        <v>5545</v>
      </c>
    </row>
    <row r="433" spans="1:5" x14ac:dyDescent="0.25">
      <c r="A433" s="3" t="s">
        <v>3286</v>
      </c>
      <c r="B433" s="3" t="s">
        <v>3286</v>
      </c>
      <c r="C433" s="2" t="s">
        <v>3287</v>
      </c>
      <c r="D433" s="2" t="s">
        <v>26</v>
      </c>
      <c r="E433" s="4" t="s">
        <v>11012</v>
      </c>
    </row>
    <row r="434" spans="1:5" x14ac:dyDescent="0.25">
      <c r="A434" s="3" t="s">
        <v>3286</v>
      </c>
      <c r="B434" s="3" t="s">
        <v>3286</v>
      </c>
      <c r="C434" s="2" t="s">
        <v>3287</v>
      </c>
      <c r="D434" s="2" t="s">
        <v>26</v>
      </c>
      <c r="E434" s="4" t="s">
        <v>11013</v>
      </c>
    </row>
    <row r="435" spans="1:5" x14ac:dyDescent="0.25">
      <c r="A435" s="3" t="s">
        <v>3286</v>
      </c>
      <c r="B435" s="3" t="s">
        <v>3286</v>
      </c>
      <c r="C435" s="2" t="s">
        <v>3287</v>
      </c>
      <c r="D435" s="2" t="s">
        <v>26</v>
      </c>
      <c r="E435" s="4" t="s">
        <v>11014</v>
      </c>
    </row>
    <row r="436" spans="1:5" x14ac:dyDescent="0.25">
      <c r="A436" s="3" t="s">
        <v>3286</v>
      </c>
      <c r="B436" s="3" t="s">
        <v>3286</v>
      </c>
      <c r="C436" s="2" t="s">
        <v>3287</v>
      </c>
      <c r="D436" s="2" t="s">
        <v>26</v>
      </c>
      <c r="E436" s="4" t="s">
        <v>3438</v>
      </c>
    </row>
    <row r="437" spans="1:5" x14ac:dyDescent="0.25">
      <c r="A437" s="3" t="s">
        <v>3286</v>
      </c>
      <c r="B437" s="3" t="s">
        <v>3286</v>
      </c>
      <c r="C437" s="2" t="s">
        <v>3287</v>
      </c>
      <c r="D437" s="2" t="s">
        <v>26</v>
      </c>
      <c r="E437" s="4" t="s">
        <v>5304</v>
      </c>
    </row>
    <row r="438" spans="1:5" x14ac:dyDescent="0.25">
      <c r="A438" s="3" t="s">
        <v>3286</v>
      </c>
      <c r="B438" s="3" t="s">
        <v>3286</v>
      </c>
      <c r="C438" s="2" t="s">
        <v>3287</v>
      </c>
      <c r="D438" s="2" t="s">
        <v>26</v>
      </c>
      <c r="E438" s="4" t="s">
        <v>11015</v>
      </c>
    </row>
    <row r="439" spans="1:5" x14ac:dyDescent="0.25">
      <c r="A439" s="3" t="s">
        <v>3286</v>
      </c>
      <c r="B439" s="3" t="s">
        <v>3286</v>
      </c>
      <c r="C439" s="2" t="s">
        <v>3287</v>
      </c>
      <c r="D439" s="2" t="s">
        <v>26</v>
      </c>
      <c r="E439" s="4" t="s">
        <v>3653</v>
      </c>
    </row>
    <row r="440" spans="1:5" x14ac:dyDescent="0.25">
      <c r="A440" s="3" t="s">
        <v>3286</v>
      </c>
      <c r="B440" s="3" t="s">
        <v>3286</v>
      </c>
      <c r="C440" s="2" t="s">
        <v>3287</v>
      </c>
      <c r="D440" s="2" t="s">
        <v>26</v>
      </c>
      <c r="E440" s="4" t="s">
        <v>11016</v>
      </c>
    </row>
    <row r="441" spans="1:5" x14ac:dyDescent="0.25">
      <c r="A441" s="3" t="s">
        <v>3286</v>
      </c>
      <c r="B441" s="3" t="s">
        <v>3286</v>
      </c>
      <c r="C441" s="2" t="s">
        <v>3287</v>
      </c>
      <c r="D441" s="2" t="s">
        <v>26</v>
      </c>
      <c r="E441" s="4" t="s">
        <v>11017</v>
      </c>
    </row>
    <row r="442" spans="1:5" x14ac:dyDescent="0.25">
      <c r="A442" s="3" t="s">
        <v>3286</v>
      </c>
      <c r="B442" s="3" t="s">
        <v>3286</v>
      </c>
      <c r="C442" s="2" t="s">
        <v>3287</v>
      </c>
      <c r="D442" s="2" t="s">
        <v>325</v>
      </c>
      <c r="E442" s="4" t="s">
        <v>11004</v>
      </c>
    </row>
    <row r="443" spans="1:5" x14ac:dyDescent="0.25">
      <c r="A443" s="3" t="s">
        <v>3286</v>
      </c>
      <c r="B443" s="3" t="s">
        <v>3286</v>
      </c>
      <c r="C443" s="2" t="s">
        <v>3287</v>
      </c>
      <c r="D443" s="2" t="s">
        <v>325</v>
      </c>
      <c r="E443" s="4" t="s">
        <v>11005</v>
      </c>
    </row>
    <row r="444" spans="1:5" x14ac:dyDescent="0.25">
      <c r="A444" s="3" t="s">
        <v>3286</v>
      </c>
      <c r="B444" s="3" t="s">
        <v>3286</v>
      </c>
      <c r="C444" s="2" t="s">
        <v>3287</v>
      </c>
      <c r="D444" s="2" t="s">
        <v>325</v>
      </c>
      <c r="E444" s="4" t="s">
        <v>11006</v>
      </c>
    </row>
    <row r="445" spans="1:5" x14ac:dyDescent="0.25">
      <c r="A445" s="3" t="s">
        <v>3286</v>
      </c>
      <c r="B445" s="3" t="s">
        <v>3286</v>
      </c>
      <c r="C445" s="2" t="s">
        <v>3287</v>
      </c>
      <c r="D445" s="2" t="s">
        <v>325</v>
      </c>
      <c r="E445" s="4" t="s">
        <v>11018</v>
      </c>
    </row>
    <row r="446" spans="1:5" x14ac:dyDescent="0.25">
      <c r="A446" s="3" t="s">
        <v>3286</v>
      </c>
      <c r="B446" s="3" t="s">
        <v>3286</v>
      </c>
      <c r="C446" s="2" t="s">
        <v>3287</v>
      </c>
      <c r="D446" s="2" t="s">
        <v>325</v>
      </c>
      <c r="E446" s="4" t="s">
        <v>11010</v>
      </c>
    </row>
    <row r="447" spans="1:5" x14ac:dyDescent="0.25">
      <c r="A447" s="3" t="s">
        <v>3286</v>
      </c>
      <c r="B447" s="3" t="s">
        <v>3286</v>
      </c>
      <c r="C447" s="2" t="s">
        <v>3287</v>
      </c>
      <c r="D447" s="2" t="s">
        <v>325</v>
      </c>
      <c r="E447" s="4" t="s">
        <v>11013</v>
      </c>
    </row>
    <row r="448" spans="1:5" x14ac:dyDescent="0.25">
      <c r="A448" s="3" t="s">
        <v>3286</v>
      </c>
      <c r="B448" s="3" t="s">
        <v>3286</v>
      </c>
      <c r="C448" s="2" t="s">
        <v>3287</v>
      </c>
      <c r="D448" s="2" t="s">
        <v>325</v>
      </c>
      <c r="E448" s="4" t="s">
        <v>11014</v>
      </c>
    </row>
    <row r="449" spans="1:5" x14ac:dyDescent="0.25">
      <c r="A449" s="3" t="s">
        <v>3286</v>
      </c>
      <c r="B449" s="3" t="s">
        <v>3286</v>
      </c>
      <c r="C449" s="2" t="s">
        <v>3287</v>
      </c>
      <c r="D449" s="2" t="s">
        <v>325</v>
      </c>
      <c r="E449" s="4" t="s">
        <v>3438</v>
      </c>
    </row>
    <row r="450" spans="1:5" x14ac:dyDescent="0.25">
      <c r="A450" s="3" t="s">
        <v>3286</v>
      </c>
      <c r="B450" s="3" t="s">
        <v>3286</v>
      </c>
      <c r="C450" s="2" t="s">
        <v>3287</v>
      </c>
      <c r="D450" s="2" t="s">
        <v>325</v>
      </c>
      <c r="E450" s="4" t="s">
        <v>11016</v>
      </c>
    </row>
    <row r="451" spans="1:5" x14ac:dyDescent="0.25">
      <c r="A451" s="3" t="s">
        <v>3286</v>
      </c>
      <c r="B451" s="3" t="s">
        <v>3286</v>
      </c>
      <c r="C451" s="2" t="s">
        <v>3287</v>
      </c>
      <c r="D451" s="2" t="s">
        <v>49</v>
      </c>
      <c r="E451" s="4" t="s">
        <v>11004</v>
      </c>
    </row>
    <row r="452" spans="1:5" x14ac:dyDescent="0.25">
      <c r="A452" s="3" t="s">
        <v>3286</v>
      </c>
      <c r="B452" s="3" t="s">
        <v>3286</v>
      </c>
      <c r="C452" s="2" t="s">
        <v>3287</v>
      </c>
      <c r="D452" s="2" t="s">
        <v>49</v>
      </c>
      <c r="E452" s="4" t="s">
        <v>11005</v>
      </c>
    </row>
    <row r="453" spans="1:5" x14ac:dyDescent="0.25">
      <c r="A453" s="3" t="s">
        <v>3286</v>
      </c>
      <c r="B453" s="3" t="s">
        <v>3286</v>
      </c>
      <c r="C453" s="2" t="s">
        <v>3287</v>
      </c>
      <c r="D453" s="2" t="s">
        <v>49</v>
      </c>
      <c r="E453" s="4" t="s">
        <v>11006</v>
      </c>
    </row>
    <row r="454" spans="1:5" x14ac:dyDescent="0.25">
      <c r="A454" s="3" t="s">
        <v>3286</v>
      </c>
      <c r="B454" s="3" t="s">
        <v>3286</v>
      </c>
      <c r="C454" s="2" t="s">
        <v>3287</v>
      </c>
      <c r="D454" s="2" t="s">
        <v>49</v>
      </c>
      <c r="E454" s="4" t="s">
        <v>11007</v>
      </c>
    </row>
    <row r="455" spans="1:5" x14ac:dyDescent="0.25">
      <c r="A455" s="3" t="s">
        <v>3286</v>
      </c>
      <c r="B455" s="3" t="s">
        <v>3286</v>
      </c>
      <c r="C455" s="2" t="s">
        <v>3287</v>
      </c>
      <c r="D455" s="2" t="s">
        <v>49</v>
      </c>
      <c r="E455" s="4" t="s">
        <v>5542</v>
      </c>
    </row>
    <row r="456" spans="1:5" x14ac:dyDescent="0.25">
      <c r="A456" s="3" t="s">
        <v>3286</v>
      </c>
      <c r="B456" s="3" t="s">
        <v>3286</v>
      </c>
      <c r="C456" s="2" t="s">
        <v>3287</v>
      </c>
      <c r="D456" s="2" t="s">
        <v>49</v>
      </c>
      <c r="E456" s="4" t="s">
        <v>5545</v>
      </c>
    </row>
    <row r="457" spans="1:5" x14ac:dyDescent="0.25">
      <c r="A457" s="3" t="s">
        <v>3286</v>
      </c>
      <c r="B457" s="3" t="s">
        <v>3286</v>
      </c>
      <c r="C457" s="2" t="s">
        <v>3287</v>
      </c>
      <c r="D457" s="2" t="s">
        <v>49</v>
      </c>
      <c r="E457" s="4" t="s">
        <v>11008</v>
      </c>
    </row>
    <row r="458" spans="1:5" x14ac:dyDescent="0.25">
      <c r="A458" s="3" t="s">
        <v>3286</v>
      </c>
      <c r="B458" s="3" t="s">
        <v>3286</v>
      </c>
      <c r="C458" s="2" t="s">
        <v>3287</v>
      </c>
      <c r="D458" s="2" t="s">
        <v>49</v>
      </c>
      <c r="E458" s="4" t="s">
        <v>11011</v>
      </c>
    </row>
    <row r="459" spans="1:5" x14ac:dyDescent="0.25">
      <c r="A459" s="3" t="s">
        <v>3286</v>
      </c>
      <c r="B459" s="3" t="s">
        <v>3286</v>
      </c>
      <c r="C459" s="2" t="s">
        <v>3287</v>
      </c>
      <c r="D459" s="2" t="s">
        <v>49</v>
      </c>
      <c r="E459" s="4" t="s">
        <v>11012</v>
      </c>
    </row>
    <row r="460" spans="1:5" x14ac:dyDescent="0.25">
      <c r="A460" s="3" t="s">
        <v>3286</v>
      </c>
      <c r="B460" s="3" t="s">
        <v>3286</v>
      </c>
      <c r="C460" s="2" t="s">
        <v>3287</v>
      </c>
      <c r="D460" s="2" t="s">
        <v>49</v>
      </c>
      <c r="E460" s="4" t="s">
        <v>11013</v>
      </c>
    </row>
    <row r="461" spans="1:5" x14ac:dyDescent="0.25">
      <c r="A461" s="3" t="s">
        <v>3286</v>
      </c>
      <c r="B461" s="3" t="s">
        <v>3286</v>
      </c>
      <c r="C461" s="2" t="s">
        <v>3287</v>
      </c>
      <c r="D461" s="2" t="s">
        <v>49</v>
      </c>
      <c r="E461" s="4" t="s">
        <v>3438</v>
      </c>
    </row>
    <row r="462" spans="1:5" x14ac:dyDescent="0.25">
      <c r="A462" s="3" t="s">
        <v>3286</v>
      </c>
      <c r="B462" s="3" t="s">
        <v>3286</v>
      </c>
      <c r="C462" s="2" t="s">
        <v>3287</v>
      </c>
      <c r="D462" s="2" t="s">
        <v>49</v>
      </c>
      <c r="E462" s="4" t="s">
        <v>5304</v>
      </c>
    </row>
    <row r="463" spans="1:5" x14ac:dyDescent="0.25">
      <c r="A463" s="3" t="s">
        <v>1162</v>
      </c>
      <c r="B463" s="3" t="s">
        <v>1162</v>
      </c>
      <c r="C463" s="2" t="s">
        <v>1163</v>
      </c>
      <c r="D463" s="2" t="s">
        <v>213</v>
      </c>
      <c r="E463" s="4" t="s">
        <v>369</v>
      </c>
    </row>
    <row r="464" spans="1:5" x14ac:dyDescent="0.25">
      <c r="A464" s="3" t="s">
        <v>1162</v>
      </c>
      <c r="B464" s="3" t="s">
        <v>1162</v>
      </c>
      <c r="C464" s="2" t="s">
        <v>1163</v>
      </c>
      <c r="D464" s="2" t="s">
        <v>213</v>
      </c>
      <c r="E464" s="4" t="s">
        <v>36</v>
      </c>
    </row>
    <row r="465" spans="1:5" x14ac:dyDescent="0.25">
      <c r="A465" s="3" t="s">
        <v>1162</v>
      </c>
      <c r="B465" s="3" t="s">
        <v>1162</v>
      </c>
      <c r="C465" s="2" t="s">
        <v>11019</v>
      </c>
      <c r="D465" s="2" t="s">
        <v>213</v>
      </c>
      <c r="E465" s="4" t="s">
        <v>369</v>
      </c>
    </row>
    <row r="466" spans="1:5" x14ac:dyDescent="0.25">
      <c r="A466" s="3" t="s">
        <v>1162</v>
      </c>
      <c r="B466" s="3" t="s">
        <v>1162</v>
      </c>
      <c r="C466" s="2" t="s">
        <v>11019</v>
      </c>
      <c r="D466" s="2" t="s">
        <v>213</v>
      </c>
      <c r="E466" s="4" t="s">
        <v>36</v>
      </c>
    </row>
    <row r="467" spans="1:5" x14ac:dyDescent="0.25">
      <c r="A467" s="3" t="s">
        <v>1162</v>
      </c>
      <c r="B467" s="3" t="s">
        <v>1162</v>
      </c>
      <c r="C467" s="2" t="s">
        <v>3846</v>
      </c>
      <c r="D467" s="2" t="s">
        <v>213</v>
      </c>
      <c r="E467" s="4" t="s">
        <v>369</v>
      </c>
    </row>
    <row r="468" spans="1:5" x14ac:dyDescent="0.25">
      <c r="A468" s="3" t="s">
        <v>1162</v>
      </c>
      <c r="B468" s="3" t="s">
        <v>1162</v>
      </c>
      <c r="C468" s="2" t="s">
        <v>3846</v>
      </c>
      <c r="D468" s="2" t="s">
        <v>213</v>
      </c>
      <c r="E468" s="4" t="s">
        <v>36</v>
      </c>
    </row>
    <row r="469" spans="1:5" x14ac:dyDescent="0.25">
      <c r="A469" s="3" t="s">
        <v>1162</v>
      </c>
      <c r="B469" s="3" t="s">
        <v>1162</v>
      </c>
      <c r="C469" s="2" t="s">
        <v>3851</v>
      </c>
      <c r="D469" s="2" t="s">
        <v>213</v>
      </c>
      <c r="E469" s="4" t="s">
        <v>369</v>
      </c>
    </row>
    <row r="470" spans="1:5" x14ac:dyDescent="0.25">
      <c r="A470" s="3" t="s">
        <v>1162</v>
      </c>
      <c r="B470" s="3" t="s">
        <v>1162</v>
      </c>
      <c r="C470" s="2" t="s">
        <v>3851</v>
      </c>
      <c r="D470" s="2" t="s">
        <v>213</v>
      </c>
      <c r="E470" s="4" t="s">
        <v>36</v>
      </c>
    </row>
    <row r="471" spans="1:5" x14ac:dyDescent="0.25">
      <c r="A471" s="3" t="s">
        <v>6218</v>
      </c>
      <c r="B471" s="3" t="s">
        <v>6218</v>
      </c>
      <c r="C471" s="2" t="s">
        <v>11020</v>
      </c>
      <c r="D471" s="2" t="s">
        <v>213</v>
      </c>
      <c r="E471" s="4" t="s">
        <v>11021</v>
      </c>
    </row>
    <row r="472" spans="1:5" x14ac:dyDescent="0.25">
      <c r="A472" s="3" t="s">
        <v>6218</v>
      </c>
      <c r="B472" s="3" t="s">
        <v>6218</v>
      </c>
      <c r="C472" s="2" t="s">
        <v>11020</v>
      </c>
      <c r="D472" s="2" t="s">
        <v>213</v>
      </c>
      <c r="E472" s="4" t="s">
        <v>11022</v>
      </c>
    </row>
    <row r="473" spans="1:5" x14ac:dyDescent="0.25">
      <c r="A473" s="3" t="s">
        <v>6218</v>
      </c>
      <c r="B473" s="3" t="s">
        <v>6218</v>
      </c>
      <c r="C473" s="2" t="s">
        <v>6497</v>
      </c>
      <c r="D473" s="2" t="s">
        <v>26</v>
      </c>
      <c r="E473" s="4" t="s">
        <v>11023</v>
      </c>
    </row>
    <row r="474" spans="1:5" x14ac:dyDescent="0.25">
      <c r="A474" s="3" t="s">
        <v>6218</v>
      </c>
      <c r="B474" s="3" t="s">
        <v>6218</v>
      </c>
      <c r="C474" s="2" t="s">
        <v>6497</v>
      </c>
      <c r="D474" s="2" t="s">
        <v>26</v>
      </c>
      <c r="E474" s="4" t="s">
        <v>6498</v>
      </c>
    </row>
    <row r="475" spans="1:5" x14ac:dyDescent="0.25">
      <c r="A475" s="3" t="s">
        <v>6218</v>
      </c>
      <c r="B475" s="3" t="s">
        <v>6218</v>
      </c>
      <c r="C475" s="2" t="s">
        <v>6497</v>
      </c>
      <c r="D475" s="2" t="s">
        <v>26</v>
      </c>
      <c r="E475" s="4" t="s">
        <v>11024</v>
      </c>
    </row>
    <row r="476" spans="1:5" x14ac:dyDescent="0.25">
      <c r="A476" s="3" t="s">
        <v>6218</v>
      </c>
      <c r="B476" s="3" t="s">
        <v>6218</v>
      </c>
      <c r="C476" s="2" t="s">
        <v>6497</v>
      </c>
      <c r="D476" s="2" t="s">
        <v>325</v>
      </c>
      <c r="E476" s="4" t="s">
        <v>11025</v>
      </c>
    </row>
    <row r="477" spans="1:5" x14ac:dyDescent="0.25">
      <c r="A477" s="3" t="s">
        <v>6218</v>
      </c>
      <c r="B477" s="3" t="s">
        <v>6218</v>
      </c>
      <c r="C477" s="2" t="s">
        <v>6497</v>
      </c>
      <c r="D477" s="2" t="s">
        <v>325</v>
      </c>
      <c r="E477" s="4" t="s">
        <v>6503</v>
      </c>
    </row>
    <row r="478" spans="1:5" x14ac:dyDescent="0.25">
      <c r="A478" s="3" t="s">
        <v>6218</v>
      </c>
      <c r="B478" s="3" t="s">
        <v>6218</v>
      </c>
      <c r="C478" s="2" t="s">
        <v>6497</v>
      </c>
      <c r="D478" s="2" t="s">
        <v>213</v>
      </c>
      <c r="E478" s="4" t="s">
        <v>11023</v>
      </c>
    </row>
    <row r="479" spans="1:5" x14ac:dyDescent="0.25">
      <c r="A479" s="3" t="s">
        <v>6218</v>
      </c>
      <c r="B479" s="3" t="s">
        <v>6218</v>
      </c>
      <c r="C479" s="2" t="s">
        <v>6497</v>
      </c>
      <c r="D479" s="2" t="s">
        <v>213</v>
      </c>
      <c r="E479" s="4" t="s">
        <v>6498</v>
      </c>
    </row>
    <row r="480" spans="1:5" x14ac:dyDescent="0.25">
      <c r="A480" s="3" t="s">
        <v>6218</v>
      </c>
      <c r="B480" s="3" t="s">
        <v>6218</v>
      </c>
      <c r="C480" s="2" t="s">
        <v>6497</v>
      </c>
      <c r="D480" s="2" t="s">
        <v>213</v>
      </c>
      <c r="E480" s="4" t="s">
        <v>11024</v>
      </c>
    </row>
    <row r="481" spans="1:5" x14ac:dyDescent="0.25">
      <c r="A481" s="3" t="s">
        <v>6218</v>
      </c>
      <c r="B481" s="3" t="s">
        <v>6218</v>
      </c>
      <c r="C481" s="2" t="s">
        <v>6497</v>
      </c>
      <c r="D481" s="2" t="s">
        <v>213</v>
      </c>
      <c r="E481" s="4" t="s">
        <v>11026</v>
      </c>
    </row>
    <row r="482" spans="1:5" x14ac:dyDescent="0.25">
      <c r="A482" s="3" t="s">
        <v>6218</v>
      </c>
      <c r="B482" s="3" t="s">
        <v>6218</v>
      </c>
      <c r="C482" s="2" t="s">
        <v>6497</v>
      </c>
      <c r="D482" s="2" t="s">
        <v>213</v>
      </c>
      <c r="E482" s="4" t="s">
        <v>11027</v>
      </c>
    </row>
    <row r="483" spans="1:5" x14ac:dyDescent="0.25">
      <c r="A483" s="3" t="s">
        <v>6218</v>
      </c>
      <c r="B483" s="3" t="s">
        <v>6218</v>
      </c>
      <c r="C483" s="2" t="s">
        <v>6497</v>
      </c>
      <c r="D483" s="2" t="s">
        <v>213</v>
      </c>
      <c r="E483" s="4" t="s">
        <v>11028</v>
      </c>
    </row>
    <row r="484" spans="1:5" x14ac:dyDescent="0.25">
      <c r="A484" s="3" t="s">
        <v>6218</v>
      </c>
      <c r="B484" s="3" t="s">
        <v>6218</v>
      </c>
      <c r="C484" s="2" t="s">
        <v>6497</v>
      </c>
      <c r="D484" s="2" t="s">
        <v>49</v>
      </c>
      <c r="E484" s="4" t="s">
        <v>11023</v>
      </c>
    </row>
    <row r="485" spans="1:5" x14ac:dyDescent="0.25">
      <c r="A485" s="3" t="s">
        <v>6218</v>
      </c>
      <c r="B485" s="3" t="s">
        <v>6218</v>
      </c>
      <c r="C485" s="2" t="s">
        <v>6497</v>
      </c>
      <c r="D485" s="2" t="s">
        <v>325</v>
      </c>
      <c r="E485" s="4" t="s">
        <v>6498</v>
      </c>
    </row>
    <row r="486" spans="1:5" x14ac:dyDescent="0.25">
      <c r="A486" s="3" t="s">
        <v>6218</v>
      </c>
      <c r="B486" s="3" t="s">
        <v>6218</v>
      </c>
      <c r="C486" s="2" t="s">
        <v>6497</v>
      </c>
      <c r="D486" s="2" t="s">
        <v>49</v>
      </c>
      <c r="E486" s="4" t="s">
        <v>6498</v>
      </c>
    </row>
    <row r="487" spans="1:5" x14ac:dyDescent="0.25">
      <c r="A487" s="3" t="s">
        <v>6218</v>
      </c>
      <c r="B487" s="3" t="s">
        <v>6218</v>
      </c>
      <c r="C487" s="2" t="s">
        <v>6497</v>
      </c>
      <c r="D487" s="2" t="s">
        <v>49</v>
      </c>
      <c r="E487" s="4" t="s">
        <v>11024</v>
      </c>
    </row>
    <row r="488" spans="1:5" x14ac:dyDescent="0.25">
      <c r="A488" s="3" t="s">
        <v>6218</v>
      </c>
      <c r="B488" s="3" t="s">
        <v>6218</v>
      </c>
      <c r="C488" s="2" t="s">
        <v>6219</v>
      </c>
      <c r="D488" s="2" t="s">
        <v>325</v>
      </c>
      <c r="E488" s="4" t="s">
        <v>11029</v>
      </c>
    </row>
    <row r="489" spans="1:5" x14ac:dyDescent="0.25">
      <c r="A489" s="3" t="s">
        <v>6218</v>
      </c>
      <c r="B489" s="3" t="s">
        <v>6218</v>
      </c>
      <c r="C489" s="2" t="s">
        <v>6219</v>
      </c>
      <c r="D489" s="2" t="s">
        <v>325</v>
      </c>
      <c r="E489" s="4" t="s">
        <v>6723</v>
      </c>
    </row>
    <row r="490" spans="1:5" x14ac:dyDescent="0.25">
      <c r="A490" s="3" t="s">
        <v>6218</v>
      </c>
      <c r="B490" s="3" t="s">
        <v>6218</v>
      </c>
      <c r="C490" s="2" t="s">
        <v>6219</v>
      </c>
      <c r="D490" s="2" t="s">
        <v>325</v>
      </c>
      <c r="E490" s="4" t="s">
        <v>6506</v>
      </c>
    </row>
    <row r="491" spans="1:5" x14ac:dyDescent="0.25">
      <c r="A491" s="3" t="s">
        <v>6218</v>
      </c>
      <c r="B491" s="3" t="s">
        <v>6218</v>
      </c>
      <c r="C491" s="2" t="s">
        <v>6219</v>
      </c>
      <c r="D491" s="2" t="s">
        <v>213</v>
      </c>
      <c r="E491" s="4" t="s">
        <v>11030</v>
      </c>
    </row>
    <row r="492" spans="1:5" x14ac:dyDescent="0.25">
      <c r="A492" s="3" t="s">
        <v>6218</v>
      </c>
      <c r="B492" s="3" t="s">
        <v>6218</v>
      </c>
      <c r="C492" s="2" t="s">
        <v>6219</v>
      </c>
      <c r="D492" s="2" t="s">
        <v>213</v>
      </c>
      <c r="E492" s="4" t="s">
        <v>11031</v>
      </c>
    </row>
    <row r="493" spans="1:5" x14ac:dyDescent="0.25">
      <c r="A493" s="3" t="s">
        <v>6218</v>
      </c>
      <c r="B493" s="3" t="s">
        <v>6218</v>
      </c>
      <c r="C493" s="2" t="s">
        <v>6219</v>
      </c>
      <c r="D493" s="2" t="s">
        <v>213</v>
      </c>
      <c r="E493" s="4" t="s">
        <v>11032</v>
      </c>
    </row>
    <row r="494" spans="1:5" x14ac:dyDescent="0.25">
      <c r="A494" s="3" t="s">
        <v>6218</v>
      </c>
      <c r="B494" s="3" t="s">
        <v>6218</v>
      </c>
      <c r="C494" s="2" t="s">
        <v>6219</v>
      </c>
      <c r="D494" s="2" t="s">
        <v>213</v>
      </c>
      <c r="E494" s="4" t="s">
        <v>11033</v>
      </c>
    </row>
    <row r="495" spans="1:5" x14ac:dyDescent="0.25">
      <c r="A495" s="3" t="s">
        <v>6218</v>
      </c>
      <c r="B495" s="3" t="s">
        <v>6218</v>
      </c>
      <c r="C495" s="2" t="s">
        <v>6219</v>
      </c>
      <c r="D495" s="2" t="s">
        <v>213</v>
      </c>
      <c r="E495" s="4" t="s">
        <v>11034</v>
      </c>
    </row>
    <row r="496" spans="1:5" x14ac:dyDescent="0.25">
      <c r="A496" s="3" t="s">
        <v>6218</v>
      </c>
      <c r="B496" s="3" t="s">
        <v>6218</v>
      </c>
      <c r="C496" s="2" t="s">
        <v>6219</v>
      </c>
      <c r="D496" s="2" t="s">
        <v>213</v>
      </c>
      <c r="E496" s="4" t="s">
        <v>6220</v>
      </c>
    </row>
    <row r="497" spans="1:5" x14ac:dyDescent="0.25">
      <c r="A497" s="3" t="s">
        <v>6218</v>
      </c>
      <c r="B497" s="3" t="s">
        <v>6218</v>
      </c>
      <c r="C497" s="2" t="s">
        <v>6219</v>
      </c>
      <c r="D497" s="2" t="s">
        <v>213</v>
      </c>
      <c r="E497" s="4" t="s">
        <v>11035</v>
      </c>
    </row>
    <row r="498" spans="1:5" x14ac:dyDescent="0.25">
      <c r="A498" s="3" t="s">
        <v>6218</v>
      </c>
      <c r="B498" s="3" t="s">
        <v>6218</v>
      </c>
      <c r="C498" s="2" t="s">
        <v>6219</v>
      </c>
      <c r="D498" s="2" t="s">
        <v>213</v>
      </c>
      <c r="E498" s="4" t="s">
        <v>6224</v>
      </c>
    </row>
    <row r="499" spans="1:5" x14ac:dyDescent="0.25">
      <c r="A499" s="3" t="s">
        <v>6218</v>
      </c>
      <c r="B499" s="3" t="s">
        <v>6218</v>
      </c>
      <c r="C499" s="2" t="s">
        <v>6219</v>
      </c>
      <c r="D499" s="2" t="s">
        <v>213</v>
      </c>
      <c r="E499" s="4" t="s">
        <v>11036</v>
      </c>
    </row>
    <row r="500" spans="1:5" x14ac:dyDescent="0.25">
      <c r="A500" s="3" t="s">
        <v>367</v>
      </c>
      <c r="B500" s="3" t="s">
        <v>367</v>
      </c>
      <c r="C500" s="2" t="s">
        <v>368</v>
      </c>
      <c r="D500" s="2" t="s">
        <v>26</v>
      </c>
      <c r="E500" s="4" t="s">
        <v>369</v>
      </c>
    </row>
    <row r="501" spans="1:5" x14ac:dyDescent="0.25">
      <c r="A501" s="3" t="s">
        <v>367</v>
      </c>
      <c r="B501" s="3" t="s">
        <v>367</v>
      </c>
      <c r="C501" s="2" t="s">
        <v>368</v>
      </c>
      <c r="D501" s="2" t="s">
        <v>26</v>
      </c>
      <c r="E501" s="4" t="s">
        <v>36</v>
      </c>
    </row>
    <row r="502" spans="1:5" x14ac:dyDescent="0.25">
      <c r="A502" s="3" t="s">
        <v>367</v>
      </c>
      <c r="B502" s="3" t="s">
        <v>367</v>
      </c>
      <c r="C502" s="2" t="s">
        <v>368</v>
      </c>
      <c r="D502" s="2" t="s">
        <v>49</v>
      </c>
      <c r="E502" s="4" t="s">
        <v>369</v>
      </c>
    </row>
    <row r="503" spans="1:5" x14ac:dyDescent="0.25">
      <c r="A503" s="3" t="s">
        <v>367</v>
      </c>
      <c r="B503" s="3" t="s">
        <v>367</v>
      </c>
      <c r="C503" s="2" t="s">
        <v>368</v>
      </c>
      <c r="D503" s="2" t="s">
        <v>49</v>
      </c>
      <c r="E503" s="4" t="s">
        <v>36</v>
      </c>
    </row>
    <row r="504" spans="1:5" x14ac:dyDescent="0.25">
      <c r="A504" s="3" t="s">
        <v>367</v>
      </c>
      <c r="B504" s="3" t="s">
        <v>367</v>
      </c>
      <c r="C504" s="2" t="s">
        <v>422</v>
      </c>
      <c r="D504" s="2" t="s">
        <v>26</v>
      </c>
      <c r="E504" s="4" t="s">
        <v>369</v>
      </c>
    </row>
    <row r="505" spans="1:5" x14ac:dyDescent="0.25">
      <c r="A505" s="3" t="s">
        <v>367</v>
      </c>
      <c r="B505" s="3" t="s">
        <v>367</v>
      </c>
      <c r="C505" s="2" t="s">
        <v>422</v>
      </c>
      <c r="D505" s="2" t="s">
        <v>26</v>
      </c>
      <c r="E505" s="4" t="s">
        <v>36</v>
      </c>
    </row>
    <row r="506" spans="1:5" x14ac:dyDescent="0.25">
      <c r="A506" s="3" t="s">
        <v>367</v>
      </c>
      <c r="B506" s="3" t="s">
        <v>367</v>
      </c>
      <c r="C506" s="2" t="s">
        <v>422</v>
      </c>
      <c r="D506" s="2" t="s">
        <v>49</v>
      </c>
      <c r="E506" s="4" t="s">
        <v>369</v>
      </c>
    </row>
    <row r="507" spans="1:5" x14ac:dyDescent="0.25">
      <c r="A507" s="3" t="s">
        <v>367</v>
      </c>
      <c r="B507" s="3" t="s">
        <v>367</v>
      </c>
      <c r="C507" s="2" t="s">
        <v>422</v>
      </c>
      <c r="D507" s="2" t="s">
        <v>49</v>
      </c>
      <c r="E507" s="4" t="s">
        <v>36</v>
      </c>
    </row>
    <row r="508" spans="1:5" x14ac:dyDescent="0.25">
      <c r="A508" s="3" t="s">
        <v>367</v>
      </c>
      <c r="B508" s="3" t="s">
        <v>367</v>
      </c>
      <c r="C508" s="2" t="s">
        <v>3107</v>
      </c>
      <c r="D508" s="2" t="s">
        <v>26</v>
      </c>
      <c r="E508" s="4" t="s">
        <v>369</v>
      </c>
    </row>
    <row r="509" spans="1:5" x14ac:dyDescent="0.25">
      <c r="A509" s="3" t="s">
        <v>367</v>
      </c>
      <c r="B509" s="3" t="s">
        <v>367</v>
      </c>
      <c r="C509" s="2" t="s">
        <v>3107</v>
      </c>
      <c r="D509" s="2" t="s">
        <v>26</v>
      </c>
      <c r="E509" s="4" t="s">
        <v>36</v>
      </c>
    </row>
    <row r="510" spans="1:5" x14ac:dyDescent="0.25">
      <c r="A510" s="3" t="s">
        <v>367</v>
      </c>
      <c r="B510" s="3" t="s">
        <v>367</v>
      </c>
      <c r="C510" s="2" t="s">
        <v>3107</v>
      </c>
      <c r="D510" s="2" t="s">
        <v>49</v>
      </c>
      <c r="E510" s="4" t="s">
        <v>369</v>
      </c>
    </row>
    <row r="511" spans="1:5" x14ac:dyDescent="0.25">
      <c r="A511" s="3" t="s">
        <v>367</v>
      </c>
      <c r="B511" s="3" t="s">
        <v>367</v>
      </c>
      <c r="C511" s="2" t="s">
        <v>3107</v>
      </c>
      <c r="D511" s="2" t="s">
        <v>49</v>
      </c>
      <c r="E511" s="4" t="s">
        <v>36</v>
      </c>
    </row>
    <row r="512" spans="1:5" x14ac:dyDescent="0.25">
      <c r="A512" s="3" t="s">
        <v>5585</v>
      </c>
      <c r="B512" s="3" t="s">
        <v>5585</v>
      </c>
      <c r="C512" s="2" t="s">
        <v>5585</v>
      </c>
      <c r="D512" s="2" t="s">
        <v>26</v>
      </c>
      <c r="E512" s="4" t="s">
        <v>36</v>
      </c>
    </row>
    <row r="513" spans="1:5" x14ac:dyDescent="0.25">
      <c r="A513" s="3" t="s">
        <v>5585</v>
      </c>
      <c r="B513" s="3" t="s">
        <v>5585</v>
      </c>
      <c r="C513" s="2" t="s">
        <v>5585</v>
      </c>
      <c r="D513" s="2" t="s">
        <v>49</v>
      </c>
      <c r="E513" s="4" t="s">
        <v>36</v>
      </c>
    </row>
    <row r="514" spans="1:5" x14ac:dyDescent="0.25">
      <c r="A514" s="3" t="s">
        <v>11037</v>
      </c>
      <c r="B514" s="3" t="s">
        <v>11037</v>
      </c>
      <c r="C514" s="2" t="s">
        <v>11038</v>
      </c>
      <c r="D514" s="2" t="s">
        <v>26</v>
      </c>
      <c r="E514" s="4" t="s">
        <v>369</v>
      </c>
    </row>
    <row r="515" spans="1:5" x14ac:dyDescent="0.25">
      <c r="A515" s="3" t="s">
        <v>11037</v>
      </c>
      <c r="B515" s="3" t="s">
        <v>11037</v>
      </c>
      <c r="C515" s="2" t="s">
        <v>11038</v>
      </c>
      <c r="D515" s="2" t="s">
        <v>49</v>
      </c>
      <c r="E515" s="4" t="s">
        <v>369</v>
      </c>
    </row>
    <row r="516" spans="1:5" x14ac:dyDescent="0.25">
      <c r="A516" s="3" t="s">
        <v>11037</v>
      </c>
      <c r="B516" s="3" t="s">
        <v>11037</v>
      </c>
      <c r="C516" s="2" t="s">
        <v>11039</v>
      </c>
      <c r="D516" s="2" t="s">
        <v>325</v>
      </c>
      <c r="E516" s="4" t="s">
        <v>36</v>
      </c>
    </row>
    <row r="517" spans="1:5" x14ac:dyDescent="0.25">
      <c r="A517" s="3" t="s">
        <v>615</v>
      </c>
      <c r="B517" s="3" t="s">
        <v>615</v>
      </c>
      <c r="C517" s="2" t="s">
        <v>615</v>
      </c>
      <c r="D517" s="2" t="s">
        <v>26</v>
      </c>
      <c r="E517" s="4" t="s">
        <v>36</v>
      </c>
    </row>
    <row r="518" spans="1:5" x14ac:dyDescent="0.25">
      <c r="A518" s="3" t="s">
        <v>615</v>
      </c>
      <c r="B518" s="3" t="s">
        <v>615</v>
      </c>
      <c r="C518" s="2" t="s">
        <v>615</v>
      </c>
      <c r="D518" s="2" t="s">
        <v>49</v>
      </c>
      <c r="E518" s="4" t="s">
        <v>36</v>
      </c>
    </row>
    <row r="519" spans="1:5" x14ac:dyDescent="0.25">
      <c r="A519" s="3" t="s">
        <v>615</v>
      </c>
      <c r="B519" s="3" t="s">
        <v>615</v>
      </c>
      <c r="C519" s="2" t="s">
        <v>11040</v>
      </c>
      <c r="D519" s="2" t="s">
        <v>26</v>
      </c>
      <c r="E519" s="4" t="s">
        <v>36</v>
      </c>
    </row>
    <row r="520" spans="1:5" x14ac:dyDescent="0.25">
      <c r="A520" s="3" t="s">
        <v>615</v>
      </c>
      <c r="B520" s="3" t="s">
        <v>615</v>
      </c>
      <c r="C520" s="2" t="s">
        <v>11040</v>
      </c>
      <c r="D520" s="2" t="s">
        <v>49</v>
      </c>
      <c r="E520" s="4" t="s">
        <v>36</v>
      </c>
    </row>
    <row r="521" spans="1:5" x14ac:dyDescent="0.25">
      <c r="A521" s="3" t="s">
        <v>1224</v>
      </c>
      <c r="B521" s="3" t="s">
        <v>1224</v>
      </c>
      <c r="C521" s="2" t="s">
        <v>1224</v>
      </c>
      <c r="D521" s="2" t="s">
        <v>26</v>
      </c>
      <c r="E521" s="4" t="s">
        <v>369</v>
      </c>
    </row>
    <row r="522" spans="1:5" x14ac:dyDescent="0.25">
      <c r="A522" s="3" t="s">
        <v>1224</v>
      </c>
      <c r="B522" s="3" t="s">
        <v>1224</v>
      </c>
      <c r="C522" s="2" t="s">
        <v>1224</v>
      </c>
      <c r="D522" s="2" t="s">
        <v>26</v>
      </c>
      <c r="E522" s="4" t="s">
        <v>36</v>
      </c>
    </row>
    <row r="523" spans="1:5" x14ac:dyDescent="0.25">
      <c r="A523" s="3" t="s">
        <v>1224</v>
      </c>
      <c r="B523" s="3" t="s">
        <v>1224</v>
      </c>
      <c r="C523" s="2" t="s">
        <v>1224</v>
      </c>
      <c r="D523" s="2" t="s">
        <v>49</v>
      </c>
      <c r="E523" s="4" t="s">
        <v>369</v>
      </c>
    </row>
    <row r="524" spans="1:5" x14ac:dyDescent="0.25">
      <c r="A524" s="3" t="s">
        <v>1224</v>
      </c>
      <c r="B524" s="3" t="s">
        <v>1224</v>
      </c>
      <c r="C524" s="2" t="s">
        <v>1224</v>
      </c>
      <c r="D524" s="2" t="s">
        <v>49</v>
      </c>
      <c r="E524" s="4" t="s">
        <v>36</v>
      </c>
    </row>
    <row r="525" spans="1:5" x14ac:dyDescent="0.25">
      <c r="A525" s="3" t="s">
        <v>546</v>
      </c>
      <c r="B525" s="3" t="s">
        <v>546</v>
      </c>
      <c r="C525" s="2" t="s">
        <v>11041</v>
      </c>
      <c r="D525" s="2" t="s">
        <v>26</v>
      </c>
      <c r="E525" s="4" t="s">
        <v>369</v>
      </c>
    </row>
    <row r="526" spans="1:5" x14ac:dyDescent="0.25">
      <c r="A526" s="3" t="s">
        <v>546</v>
      </c>
      <c r="B526" s="3" t="s">
        <v>546</v>
      </c>
      <c r="C526" s="2" t="s">
        <v>11041</v>
      </c>
      <c r="D526" s="2" t="s">
        <v>26</v>
      </c>
      <c r="E526" s="4" t="s">
        <v>166</v>
      </c>
    </row>
    <row r="527" spans="1:5" x14ac:dyDescent="0.25">
      <c r="A527" s="3" t="s">
        <v>546</v>
      </c>
      <c r="B527" s="3" t="s">
        <v>546</v>
      </c>
      <c r="C527" s="2" t="s">
        <v>11041</v>
      </c>
      <c r="D527" s="2" t="s">
        <v>325</v>
      </c>
      <c r="E527" s="4" t="s">
        <v>5602</v>
      </c>
    </row>
    <row r="528" spans="1:5" x14ac:dyDescent="0.25">
      <c r="A528" s="3" t="s">
        <v>546</v>
      </c>
      <c r="B528" s="3" t="s">
        <v>546</v>
      </c>
      <c r="C528" s="2" t="s">
        <v>11041</v>
      </c>
      <c r="D528" s="2" t="s">
        <v>325</v>
      </c>
      <c r="E528" s="4" t="s">
        <v>3150</v>
      </c>
    </row>
    <row r="529" spans="1:5" x14ac:dyDescent="0.25">
      <c r="A529" s="3" t="s">
        <v>546</v>
      </c>
      <c r="B529" s="3" t="s">
        <v>546</v>
      </c>
      <c r="C529" s="2" t="s">
        <v>11041</v>
      </c>
      <c r="D529" s="2" t="s">
        <v>325</v>
      </c>
      <c r="E529" s="4" t="s">
        <v>166</v>
      </c>
    </row>
    <row r="530" spans="1:5" x14ac:dyDescent="0.25">
      <c r="A530" s="3" t="s">
        <v>546</v>
      </c>
      <c r="B530" s="3" t="s">
        <v>546</v>
      </c>
      <c r="C530" s="2" t="s">
        <v>11041</v>
      </c>
      <c r="D530" s="2" t="s">
        <v>49</v>
      </c>
      <c r="E530" s="4" t="s">
        <v>369</v>
      </c>
    </row>
    <row r="531" spans="1:5" x14ac:dyDescent="0.25">
      <c r="A531" s="3" t="s">
        <v>546</v>
      </c>
      <c r="B531" s="3" t="s">
        <v>546</v>
      </c>
      <c r="C531" s="2" t="s">
        <v>547</v>
      </c>
      <c r="D531" s="2" t="s">
        <v>26</v>
      </c>
      <c r="E531" s="4" t="s">
        <v>1058</v>
      </c>
    </row>
    <row r="532" spans="1:5" x14ac:dyDescent="0.25">
      <c r="A532" s="3" t="s">
        <v>546</v>
      </c>
      <c r="B532" s="3" t="s">
        <v>546</v>
      </c>
      <c r="C532" s="2" t="s">
        <v>547</v>
      </c>
      <c r="D532" s="2" t="s">
        <v>26</v>
      </c>
      <c r="E532" s="4" t="s">
        <v>1751</v>
      </c>
    </row>
    <row r="533" spans="1:5" x14ac:dyDescent="0.25">
      <c r="A533" s="3" t="s">
        <v>546</v>
      </c>
      <c r="B533" s="3" t="s">
        <v>546</v>
      </c>
      <c r="C533" s="2" t="s">
        <v>547</v>
      </c>
      <c r="D533" s="2" t="s">
        <v>26</v>
      </c>
      <c r="E533" s="4" t="s">
        <v>1746</v>
      </c>
    </row>
    <row r="534" spans="1:5" x14ac:dyDescent="0.25">
      <c r="A534" s="3" t="s">
        <v>546</v>
      </c>
      <c r="B534" s="3" t="s">
        <v>546</v>
      </c>
      <c r="C534" s="2" t="s">
        <v>547</v>
      </c>
      <c r="D534" s="2" t="s">
        <v>26</v>
      </c>
      <c r="E534" s="4" t="s">
        <v>3124</v>
      </c>
    </row>
    <row r="535" spans="1:5" x14ac:dyDescent="0.25">
      <c r="A535" s="3" t="s">
        <v>546</v>
      </c>
      <c r="B535" s="3" t="s">
        <v>546</v>
      </c>
      <c r="C535" s="2" t="s">
        <v>547</v>
      </c>
      <c r="D535" s="2" t="s">
        <v>26</v>
      </c>
      <c r="E535" s="4" t="s">
        <v>550</v>
      </c>
    </row>
    <row r="536" spans="1:5" x14ac:dyDescent="0.25">
      <c r="A536" s="3" t="s">
        <v>546</v>
      </c>
      <c r="B536" s="3" t="s">
        <v>546</v>
      </c>
      <c r="C536" s="2" t="s">
        <v>547</v>
      </c>
      <c r="D536" s="2" t="s">
        <v>26</v>
      </c>
      <c r="E536" s="4" t="s">
        <v>11042</v>
      </c>
    </row>
    <row r="537" spans="1:5" x14ac:dyDescent="0.25">
      <c r="A537" s="3" t="s">
        <v>546</v>
      </c>
      <c r="B537" s="3" t="s">
        <v>546</v>
      </c>
      <c r="C537" s="2" t="s">
        <v>547</v>
      </c>
      <c r="D537" s="2" t="s">
        <v>26</v>
      </c>
      <c r="E537" s="4" t="s">
        <v>36</v>
      </c>
    </row>
    <row r="538" spans="1:5" x14ac:dyDescent="0.25">
      <c r="A538" s="3" t="s">
        <v>546</v>
      </c>
      <c r="B538" s="3" t="s">
        <v>546</v>
      </c>
      <c r="C538" s="2" t="s">
        <v>547</v>
      </c>
      <c r="D538" s="2" t="s">
        <v>26</v>
      </c>
      <c r="E538" s="4" t="s">
        <v>584</v>
      </c>
    </row>
    <row r="539" spans="1:5" x14ac:dyDescent="0.25">
      <c r="A539" s="3" t="s">
        <v>546</v>
      </c>
      <c r="B539" s="3" t="s">
        <v>546</v>
      </c>
      <c r="C539" s="2" t="s">
        <v>547</v>
      </c>
      <c r="D539" s="2" t="s">
        <v>49</v>
      </c>
      <c r="E539" s="4" t="s">
        <v>1058</v>
      </c>
    </row>
    <row r="540" spans="1:5" x14ac:dyDescent="0.25">
      <c r="A540" s="3" t="s">
        <v>546</v>
      </c>
      <c r="B540" s="3" t="s">
        <v>546</v>
      </c>
      <c r="C540" s="2" t="s">
        <v>547</v>
      </c>
      <c r="D540" s="2" t="s">
        <v>49</v>
      </c>
      <c r="E540" s="4" t="s">
        <v>548</v>
      </c>
    </row>
    <row r="541" spans="1:5" x14ac:dyDescent="0.25">
      <c r="A541" s="3" t="s">
        <v>546</v>
      </c>
      <c r="B541" s="3" t="s">
        <v>546</v>
      </c>
      <c r="C541" s="2" t="s">
        <v>547</v>
      </c>
      <c r="D541" s="2" t="s">
        <v>49</v>
      </c>
      <c r="E541" s="4" t="s">
        <v>1751</v>
      </c>
    </row>
    <row r="542" spans="1:5" x14ac:dyDescent="0.25">
      <c r="A542" s="3" t="s">
        <v>546</v>
      </c>
      <c r="B542" s="3" t="s">
        <v>546</v>
      </c>
      <c r="C542" s="2" t="s">
        <v>547</v>
      </c>
      <c r="D542" s="2" t="s">
        <v>49</v>
      </c>
      <c r="E542" s="4" t="s">
        <v>36</v>
      </c>
    </row>
    <row r="543" spans="1:5" x14ac:dyDescent="0.25">
      <c r="A543" s="3" t="s">
        <v>546</v>
      </c>
      <c r="B543" s="3" t="s">
        <v>546</v>
      </c>
      <c r="C543" s="2" t="s">
        <v>547</v>
      </c>
      <c r="D543" s="2" t="s">
        <v>49</v>
      </c>
      <c r="E543" s="4" t="s">
        <v>4611</v>
      </c>
    </row>
    <row r="544" spans="1:5" x14ac:dyDescent="0.25">
      <c r="A544" s="3" t="s">
        <v>546</v>
      </c>
      <c r="B544" s="3" t="s">
        <v>546</v>
      </c>
      <c r="C544" s="2" t="s">
        <v>547</v>
      </c>
      <c r="D544" s="2" t="s">
        <v>49</v>
      </c>
      <c r="E544" s="4" t="s">
        <v>584</v>
      </c>
    </row>
    <row r="545" spans="1:5" x14ac:dyDescent="0.25">
      <c r="A545" s="3" t="s">
        <v>546</v>
      </c>
      <c r="B545" s="3" t="s">
        <v>546</v>
      </c>
      <c r="C545" s="2" t="s">
        <v>4405</v>
      </c>
      <c r="D545" s="2" t="s">
        <v>49</v>
      </c>
      <c r="E545" s="4" t="s">
        <v>5957</v>
      </c>
    </row>
    <row r="546" spans="1:5" x14ac:dyDescent="0.25">
      <c r="A546" s="3" t="s">
        <v>546</v>
      </c>
      <c r="B546" s="3" t="s">
        <v>546</v>
      </c>
      <c r="C546" s="2" t="s">
        <v>4405</v>
      </c>
      <c r="D546" s="2" t="s">
        <v>49</v>
      </c>
      <c r="E546" s="4" t="s">
        <v>5954</v>
      </c>
    </row>
    <row r="547" spans="1:5" x14ac:dyDescent="0.25">
      <c r="A547" s="3" t="s">
        <v>546</v>
      </c>
      <c r="B547" s="3" t="s">
        <v>546</v>
      </c>
      <c r="C547" s="2" t="s">
        <v>4405</v>
      </c>
      <c r="D547" s="2" t="s">
        <v>49</v>
      </c>
      <c r="E547" s="4" t="s">
        <v>4406</v>
      </c>
    </row>
    <row r="548" spans="1:5" x14ac:dyDescent="0.25">
      <c r="A548" s="3" t="s">
        <v>546</v>
      </c>
      <c r="B548" s="3" t="s">
        <v>546</v>
      </c>
      <c r="C548" s="2" t="s">
        <v>4405</v>
      </c>
      <c r="D548" s="2" t="s">
        <v>49</v>
      </c>
      <c r="E548" s="4" t="s">
        <v>5963</v>
      </c>
    </row>
    <row r="549" spans="1:5" x14ac:dyDescent="0.25">
      <c r="A549" s="3" t="s">
        <v>546</v>
      </c>
      <c r="B549" s="3" t="s">
        <v>546</v>
      </c>
      <c r="C549" s="2" t="s">
        <v>4405</v>
      </c>
      <c r="D549" s="2" t="s">
        <v>49</v>
      </c>
      <c r="E549" s="4" t="s">
        <v>11043</v>
      </c>
    </row>
    <row r="550" spans="1:5" x14ac:dyDescent="0.25">
      <c r="A550" s="3" t="s">
        <v>546</v>
      </c>
      <c r="B550" s="3" t="s">
        <v>546</v>
      </c>
      <c r="C550" s="2" t="s">
        <v>4405</v>
      </c>
      <c r="D550" s="2" t="s">
        <v>49</v>
      </c>
      <c r="E550" s="4" t="s">
        <v>11044</v>
      </c>
    </row>
    <row r="551" spans="1:5" x14ac:dyDescent="0.25">
      <c r="A551" s="3" t="s">
        <v>546</v>
      </c>
      <c r="B551" s="3" t="s">
        <v>546</v>
      </c>
      <c r="C551" s="2" t="s">
        <v>4405</v>
      </c>
      <c r="D551" s="2" t="s">
        <v>49</v>
      </c>
      <c r="E551" s="4" t="s">
        <v>5602</v>
      </c>
    </row>
    <row r="552" spans="1:5" x14ac:dyDescent="0.25">
      <c r="A552" s="3" t="s">
        <v>546</v>
      </c>
      <c r="B552" s="3" t="s">
        <v>546</v>
      </c>
      <c r="C552" s="2" t="s">
        <v>4405</v>
      </c>
      <c r="D552" s="2" t="s">
        <v>49</v>
      </c>
      <c r="E552" s="4" t="s">
        <v>5351</v>
      </c>
    </row>
    <row r="553" spans="1:5" x14ac:dyDescent="0.25">
      <c r="A553" s="3" t="s">
        <v>546</v>
      </c>
      <c r="B553" s="3" t="s">
        <v>546</v>
      </c>
      <c r="C553" s="2" t="s">
        <v>4405</v>
      </c>
      <c r="D553" s="2" t="s">
        <v>49</v>
      </c>
      <c r="E553" s="4" t="s">
        <v>11045</v>
      </c>
    </row>
    <row r="554" spans="1:5" x14ac:dyDescent="0.25">
      <c r="A554" s="3" t="s">
        <v>546</v>
      </c>
      <c r="B554" s="3" t="s">
        <v>546</v>
      </c>
      <c r="C554" s="2" t="s">
        <v>4405</v>
      </c>
      <c r="D554" s="2" t="s">
        <v>49</v>
      </c>
      <c r="E554" s="4" t="s">
        <v>11046</v>
      </c>
    </row>
    <row r="555" spans="1:5" x14ac:dyDescent="0.25">
      <c r="A555" s="3" t="s">
        <v>546</v>
      </c>
      <c r="B555" s="3" t="s">
        <v>546</v>
      </c>
      <c r="C555" s="2" t="s">
        <v>11047</v>
      </c>
      <c r="D555" s="2" t="s">
        <v>26</v>
      </c>
      <c r="E555" s="4" t="s">
        <v>369</v>
      </c>
    </row>
    <row r="556" spans="1:5" x14ac:dyDescent="0.25">
      <c r="A556" s="3" t="s">
        <v>546</v>
      </c>
      <c r="B556" s="3" t="s">
        <v>546</v>
      </c>
      <c r="C556" s="2" t="s">
        <v>11047</v>
      </c>
      <c r="D556" s="2" t="s">
        <v>49</v>
      </c>
      <c r="E556" s="4" t="s">
        <v>369</v>
      </c>
    </row>
    <row r="557" spans="1:5" x14ac:dyDescent="0.25">
      <c r="A557" s="3" t="s">
        <v>11048</v>
      </c>
      <c r="B557" s="3" t="s">
        <v>11048</v>
      </c>
      <c r="C557" s="2" t="s">
        <v>11049</v>
      </c>
      <c r="D557" s="2" t="s">
        <v>26</v>
      </c>
      <c r="E557" s="4" t="s">
        <v>36</v>
      </c>
    </row>
    <row r="558" spans="1:5" x14ac:dyDescent="0.25">
      <c r="A558" s="3" t="s">
        <v>11048</v>
      </c>
      <c r="B558" s="3" t="s">
        <v>11048</v>
      </c>
      <c r="C558" s="2" t="s">
        <v>1453</v>
      </c>
      <c r="D558" s="2" t="s">
        <v>26</v>
      </c>
      <c r="E558" s="4" t="s">
        <v>36</v>
      </c>
    </row>
    <row r="559" spans="1:5" x14ac:dyDescent="0.25">
      <c r="A559" s="3" t="s">
        <v>11048</v>
      </c>
      <c r="B559" s="3" t="s">
        <v>11048</v>
      </c>
      <c r="C559" s="2" t="s">
        <v>1453</v>
      </c>
      <c r="D559" s="2" t="s">
        <v>49</v>
      </c>
      <c r="E559" s="4" t="s">
        <v>36</v>
      </c>
    </row>
    <row r="560" spans="1:5" x14ac:dyDescent="0.25">
      <c r="A560" s="3" t="s">
        <v>658</v>
      </c>
      <c r="B560" s="3" t="s">
        <v>658</v>
      </c>
      <c r="C560" s="2" t="s">
        <v>112</v>
      </c>
      <c r="D560" s="2" t="s">
        <v>26</v>
      </c>
      <c r="E560" s="4" t="s">
        <v>36</v>
      </c>
    </row>
    <row r="561" spans="1:5" x14ac:dyDescent="0.25">
      <c r="A561" s="3" t="s">
        <v>658</v>
      </c>
      <c r="B561" s="3" t="s">
        <v>658</v>
      </c>
      <c r="C561" s="2" t="s">
        <v>112</v>
      </c>
      <c r="D561" s="2" t="s">
        <v>49</v>
      </c>
      <c r="E561" s="4" t="s">
        <v>36</v>
      </c>
    </row>
    <row r="562" spans="1:5" x14ac:dyDescent="0.25">
      <c r="A562" s="3" t="s">
        <v>658</v>
      </c>
      <c r="B562" s="3" t="s">
        <v>658</v>
      </c>
      <c r="C562" s="2" t="s">
        <v>11050</v>
      </c>
      <c r="D562" s="2" t="s">
        <v>26</v>
      </c>
      <c r="E562" s="4" t="s">
        <v>36</v>
      </c>
    </row>
    <row r="563" spans="1:5" x14ac:dyDescent="0.25">
      <c r="A563" s="3" t="s">
        <v>658</v>
      </c>
      <c r="B563" s="3" t="s">
        <v>658</v>
      </c>
      <c r="C563" s="2" t="s">
        <v>11050</v>
      </c>
      <c r="D563" s="2" t="s">
        <v>49</v>
      </c>
      <c r="E563" s="4" t="s">
        <v>36</v>
      </c>
    </row>
    <row r="564" spans="1:5" x14ac:dyDescent="0.25">
      <c r="A564" s="3" t="s">
        <v>658</v>
      </c>
      <c r="B564" s="3" t="s">
        <v>658</v>
      </c>
      <c r="C564" s="2" t="s">
        <v>1453</v>
      </c>
      <c r="D564" s="2" t="s">
        <v>26</v>
      </c>
      <c r="E564" s="4" t="s">
        <v>36</v>
      </c>
    </row>
    <row r="565" spans="1:5" x14ac:dyDescent="0.25">
      <c r="A565" s="3" t="s">
        <v>658</v>
      </c>
      <c r="B565" s="3" t="s">
        <v>658</v>
      </c>
      <c r="C565" s="2" t="s">
        <v>1453</v>
      </c>
      <c r="D565" s="2" t="s">
        <v>49</v>
      </c>
      <c r="E565" s="4" t="s">
        <v>36</v>
      </c>
    </row>
    <row r="566" spans="1:5" x14ac:dyDescent="0.25">
      <c r="A566" s="3" t="s">
        <v>6270</v>
      </c>
      <c r="B566" s="3" t="s">
        <v>6270</v>
      </c>
      <c r="C566" s="2" t="s">
        <v>6270</v>
      </c>
      <c r="D566" s="2" t="s">
        <v>26</v>
      </c>
      <c r="E566" s="4" t="s">
        <v>36</v>
      </c>
    </row>
    <row r="567" spans="1:5" x14ac:dyDescent="0.25">
      <c r="A567" s="3" t="s">
        <v>6270</v>
      </c>
      <c r="B567" s="3" t="s">
        <v>6270</v>
      </c>
      <c r="C567" s="2" t="s">
        <v>6270</v>
      </c>
      <c r="D567" s="2" t="s">
        <v>49</v>
      </c>
      <c r="E567" s="4" t="s">
        <v>36</v>
      </c>
    </row>
    <row r="568" spans="1:5" x14ac:dyDescent="0.25">
      <c r="A568" s="3" t="s">
        <v>5971</v>
      </c>
      <c r="B568" s="3" t="s">
        <v>5971</v>
      </c>
      <c r="C568" s="2" t="s">
        <v>5972</v>
      </c>
      <c r="D568" s="2" t="s">
        <v>26</v>
      </c>
      <c r="E568" s="4" t="s">
        <v>152</v>
      </c>
    </row>
    <row r="569" spans="1:5" x14ac:dyDescent="0.25">
      <c r="A569" s="3" t="s">
        <v>5971</v>
      </c>
      <c r="B569" s="3" t="s">
        <v>5971</v>
      </c>
      <c r="C569" s="2" t="s">
        <v>5972</v>
      </c>
      <c r="D569" s="2" t="s">
        <v>49</v>
      </c>
      <c r="E569" s="4" t="s">
        <v>152</v>
      </c>
    </row>
    <row r="570" spans="1:5" x14ac:dyDescent="0.25">
      <c r="A570" s="3" t="s">
        <v>5971</v>
      </c>
      <c r="B570" s="3" t="s">
        <v>5971</v>
      </c>
      <c r="C570" s="2" t="s">
        <v>5979</v>
      </c>
      <c r="D570" s="2" t="s">
        <v>26</v>
      </c>
      <c r="E570" s="4" t="s">
        <v>5984</v>
      </c>
    </row>
    <row r="571" spans="1:5" x14ac:dyDescent="0.25">
      <c r="A571" s="3" t="s">
        <v>5971</v>
      </c>
      <c r="B571" s="3" t="s">
        <v>5971</v>
      </c>
      <c r="C571" s="2" t="s">
        <v>5979</v>
      </c>
      <c r="D571" s="2" t="s">
        <v>26</v>
      </c>
      <c r="E571" s="4" t="s">
        <v>1561</v>
      </c>
    </row>
    <row r="572" spans="1:5" x14ac:dyDescent="0.25">
      <c r="A572" s="3" t="s">
        <v>5971</v>
      </c>
      <c r="B572" s="3" t="s">
        <v>5971</v>
      </c>
      <c r="C572" s="2" t="s">
        <v>5979</v>
      </c>
      <c r="D572" s="2" t="s">
        <v>26</v>
      </c>
      <c r="E572" s="4" t="s">
        <v>5144</v>
      </c>
    </row>
    <row r="573" spans="1:5" x14ac:dyDescent="0.25">
      <c r="A573" s="3" t="s">
        <v>5971</v>
      </c>
      <c r="B573" s="3" t="s">
        <v>5971</v>
      </c>
      <c r="C573" s="2" t="s">
        <v>5979</v>
      </c>
      <c r="D573" s="2" t="s">
        <v>26</v>
      </c>
      <c r="E573" s="4" t="s">
        <v>11051</v>
      </c>
    </row>
    <row r="574" spans="1:5" x14ac:dyDescent="0.25">
      <c r="A574" s="3" t="s">
        <v>5971</v>
      </c>
      <c r="B574" s="3" t="s">
        <v>5971</v>
      </c>
      <c r="C574" s="2" t="s">
        <v>5979</v>
      </c>
      <c r="D574" s="2" t="s">
        <v>26</v>
      </c>
      <c r="E574" s="4" t="s">
        <v>5980</v>
      </c>
    </row>
    <row r="575" spans="1:5" x14ac:dyDescent="0.25">
      <c r="A575" s="3" t="s">
        <v>5971</v>
      </c>
      <c r="B575" s="3" t="s">
        <v>5971</v>
      </c>
      <c r="C575" s="2" t="s">
        <v>5979</v>
      </c>
      <c r="D575" s="2" t="s">
        <v>325</v>
      </c>
      <c r="E575" s="4" t="s">
        <v>6380</v>
      </c>
    </row>
    <row r="576" spans="1:5" x14ac:dyDescent="0.25">
      <c r="A576" s="3" t="s">
        <v>5971</v>
      </c>
      <c r="B576" s="3" t="s">
        <v>5971</v>
      </c>
      <c r="C576" s="2" t="s">
        <v>5979</v>
      </c>
      <c r="D576" s="2" t="s">
        <v>49</v>
      </c>
      <c r="E576" s="4" t="s">
        <v>5984</v>
      </c>
    </row>
    <row r="577" spans="1:5" x14ac:dyDescent="0.25">
      <c r="A577" s="3" t="s">
        <v>5971</v>
      </c>
      <c r="B577" s="3" t="s">
        <v>5971</v>
      </c>
      <c r="C577" s="2" t="s">
        <v>5979</v>
      </c>
      <c r="D577" s="2" t="s">
        <v>49</v>
      </c>
      <c r="E577" s="4" t="s">
        <v>1561</v>
      </c>
    </row>
    <row r="578" spans="1:5" x14ac:dyDescent="0.25">
      <c r="A578" s="3" t="s">
        <v>5971</v>
      </c>
      <c r="B578" s="3" t="s">
        <v>5971</v>
      </c>
      <c r="C578" s="2" t="s">
        <v>5979</v>
      </c>
      <c r="D578" s="2" t="s">
        <v>49</v>
      </c>
      <c r="E578" s="4" t="s">
        <v>5144</v>
      </c>
    </row>
    <row r="579" spans="1:5" x14ac:dyDescent="0.25">
      <c r="A579" s="3" t="s">
        <v>5971</v>
      </c>
      <c r="B579" s="3" t="s">
        <v>5971</v>
      </c>
      <c r="C579" s="2" t="s">
        <v>5979</v>
      </c>
      <c r="D579" s="2" t="s">
        <v>49</v>
      </c>
      <c r="E579" s="4" t="s">
        <v>5980</v>
      </c>
    </row>
    <row r="580" spans="1:5" x14ac:dyDescent="0.25">
      <c r="A580" s="3" t="s">
        <v>11052</v>
      </c>
      <c r="B580" s="3" t="s">
        <v>11052</v>
      </c>
      <c r="C580" s="2" t="s">
        <v>11052</v>
      </c>
      <c r="D580" s="2" t="s">
        <v>325</v>
      </c>
      <c r="E580" s="4" t="s">
        <v>11053</v>
      </c>
    </row>
    <row r="581" spans="1:5" x14ac:dyDescent="0.25">
      <c r="A581" s="3" t="s">
        <v>11052</v>
      </c>
      <c r="B581" s="3" t="s">
        <v>11052</v>
      </c>
      <c r="C581" s="2" t="s">
        <v>11052</v>
      </c>
      <c r="D581" s="2" t="s">
        <v>325</v>
      </c>
      <c r="E581" s="4" t="s">
        <v>11054</v>
      </c>
    </row>
    <row r="582" spans="1:5" x14ac:dyDescent="0.25">
      <c r="A582" s="3" t="s">
        <v>11052</v>
      </c>
      <c r="B582" s="3" t="s">
        <v>11052</v>
      </c>
      <c r="C582" s="2" t="s">
        <v>11052</v>
      </c>
      <c r="D582" s="2" t="s">
        <v>325</v>
      </c>
      <c r="E582" s="4" t="s">
        <v>11055</v>
      </c>
    </row>
    <row r="583" spans="1:5" x14ac:dyDescent="0.25">
      <c r="A583" s="3" t="s">
        <v>11052</v>
      </c>
      <c r="B583" s="3" t="s">
        <v>11052</v>
      </c>
      <c r="C583" s="2" t="s">
        <v>11052</v>
      </c>
      <c r="D583" s="2" t="s">
        <v>325</v>
      </c>
      <c r="E583" s="4" t="s">
        <v>11056</v>
      </c>
    </row>
    <row r="584" spans="1:5" x14ac:dyDescent="0.25">
      <c r="A584" s="3" t="s">
        <v>11052</v>
      </c>
      <c r="B584" s="3" t="s">
        <v>11052</v>
      </c>
      <c r="C584" s="2" t="s">
        <v>11052</v>
      </c>
      <c r="D584" s="2" t="s">
        <v>325</v>
      </c>
      <c r="E584" s="4" t="s">
        <v>11057</v>
      </c>
    </row>
    <row r="585" spans="1:5" x14ac:dyDescent="0.25">
      <c r="A585" s="3" t="s">
        <v>11052</v>
      </c>
      <c r="B585" s="3" t="s">
        <v>11052</v>
      </c>
      <c r="C585" s="2" t="s">
        <v>11052</v>
      </c>
      <c r="D585" s="2" t="s">
        <v>325</v>
      </c>
      <c r="E585" s="4" t="s">
        <v>11058</v>
      </c>
    </row>
    <row r="586" spans="1:5" x14ac:dyDescent="0.25">
      <c r="A586" s="3" t="s">
        <v>11052</v>
      </c>
      <c r="B586" s="3" t="s">
        <v>11052</v>
      </c>
      <c r="C586" s="2" t="s">
        <v>11052</v>
      </c>
      <c r="D586" s="2" t="s">
        <v>213</v>
      </c>
      <c r="E586" s="4" t="s">
        <v>11053</v>
      </c>
    </row>
    <row r="587" spans="1:5" x14ac:dyDescent="0.25">
      <c r="A587" s="3" t="s">
        <v>11052</v>
      </c>
      <c r="B587" s="3" t="s">
        <v>11052</v>
      </c>
      <c r="C587" s="2" t="s">
        <v>11052</v>
      </c>
      <c r="D587" s="2" t="s">
        <v>213</v>
      </c>
      <c r="E587" s="4" t="s">
        <v>11054</v>
      </c>
    </row>
    <row r="588" spans="1:5" x14ac:dyDescent="0.25">
      <c r="A588" s="3" t="s">
        <v>11052</v>
      </c>
      <c r="B588" s="3" t="s">
        <v>11052</v>
      </c>
      <c r="C588" s="2" t="s">
        <v>11052</v>
      </c>
      <c r="D588" s="2" t="s">
        <v>213</v>
      </c>
      <c r="E588" s="4" t="s">
        <v>11055</v>
      </c>
    </row>
    <row r="589" spans="1:5" x14ac:dyDescent="0.25">
      <c r="A589" s="3" t="s">
        <v>11052</v>
      </c>
      <c r="B589" s="3" t="s">
        <v>11052</v>
      </c>
      <c r="C589" s="2" t="s">
        <v>11052</v>
      </c>
      <c r="D589" s="2" t="s">
        <v>213</v>
      </c>
      <c r="E589" s="4" t="s">
        <v>11056</v>
      </c>
    </row>
    <row r="590" spans="1:5" x14ac:dyDescent="0.25">
      <c r="A590" s="3" t="s">
        <v>11052</v>
      </c>
      <c r="B590" s="3" t="s">
        <v>11052</v>
      </c>
      <c r="C590" s="2" t="s">
        <v>11052</v>
      </c>
      <c r="D590" s="2" t="s">
        <v>213</v>
      </c>
      <c r="E590" s="4" t="s">
        <v>11057</v>
      </c>
    </row>
    <row r="591" spans="1:5" x14ac:dyDescent="0.25">
      <c r="A591" s="3" t="s">
        <v>11052</v>
      </c>
      <c r="B591" s="3" t="s">
        <v>11052</v>
      </c>
      <c r="C591" s="2" t="s">
        <v>11052</v>
      </c>
      <c r="D591" s="2" t="s">
        <v>213</v>
      </c>
      <c r="E591" s="4" t="s">
        <v>11058</v>
      </c>
    </row>
    <row r="592" spans="1:5" x14ac:dyDescent="0.25">
      <c r="A592" s="3" t="s">
        <v>11052</v>
      </c>
      <c r="B592" s="3" t="s">
        <v>11052</v>
      </c>
      <c r="C592" s="2" t="s">
        <v>11052</v>
      </c>
      <c r="D592" s="2" t="s">
        <v>213</v>
      </c>
      <c r="E592" s="4" t="s">
        <v>11059</v>
      </c>
    </row>
    <row r="593" spans="1:5" x14ac:dyDescent="0.25">
      <c r="A593" s="3" t="s">
        <v>11052</v>
      </c>
      <c r="B593" s="3" t="s">
        <v>11052</v>
      </c>
      <c r="C593" s="2" t="s">
        <v>11052</v>
      </c>
      <c r="D593" s="2" t="s">
        <v>213</v>
      </c>
      <c r="E593" s="4" t="s">
        <v>11060</v>
      </c>
    </row>
    <row r="594" spans="1:5" x14ac:dyDescent="0.25">
      <c r="A594" s="3" t="s">
        <v>425</v>
      </c>
      <c r="B594" s="3" t="s">
        <v>425</v>
      </c>
      <c r="C594" s="2" t="s">
        <v>11061</v>
      </c>
      <c r="D594" s="2" t="s">
        <v>26</v>
      </c>
      <c r="E594" s="4" t="s">
        <v>11062</v>
      </c>
    </row>
    <row r="595" spans="1:5" x14ac:dyDescent="0.25">
      <c r="A595" s="3" t="s">
        <v>425</v>
      </c>
      <c r="B595" s="3" t="s">
        <v>425</v>
      </c>
      <c r="C595" s="2" t="s">
        <v>11061</v>
      </c>
      <c r="D595" s="2" t="s">
        <v>26</v>
      </c>
      <c r="E595" s="4" t="s">
        <v>11063</v>
      </c>
    </row>
    <row r="596" spans="1:5" x14ac:dyDescent="0.25">
      <c r="A596" s="3" t="s">
        <v>425</v>
      </c>
      <c r="B596" s="3" t="s">
        <v>425</v>
      </c>
      <c r="C596" s="2" t="s">
        <v>11061</v>
      </c>
      <c r="D596" s="2" t="s">
        <v>325</v>
      </c>
      <c r="E596" s="4" t="s">
        <v>11062</v>
      </c>
    </row>
    <row r="597" spans="1:5" x14ac:dyDescent="0.25">
      <c r="A597" s="3" t="s">
        <v>425</v>
      </c>
      <c r="B597" s="3" t="s">
        <v>425</v>
      </c>
      <c r="C597" s="2" t="s">
        <v>11061</v>
      </c>
      <c r="D597" s="2" t="s">
        <v>325</v>
      </c>
      <c r="E597" s="4" t="s">
        <v>11063</v>
      </c>
    </row>
    <row r="598" spans="1:5" x14ac:dyDescent="0.25">
      <c r="A598" s="3" t="s">
        <v>425</v>
      </c>
      <c r="B598" s="3" t="s">
        <v>425</v>
      </c>
      <c r="C598" s="2" t="s">
        <v>11061</v>
      </c>
      <c r="D598" s="2" t="s">
        <v>49</v>
      </c>
      <c r="E598" s="4" t="s">
        <v>11062</v>
      </c>
    </row>
    <row r="599" spans="1:5" x14ac:dyDescent="0.25">
      <c r="A599" s="3" t="s">
        <v>425</v>
      </c>
      <c r="B599" s="3" t="s">
        <v>425</v>
      </c>
      <c r="C599" s="2" t="s">
        <v>11061</v>
      </c>
      <c r="D599" s="2" t="s">
        <v>49</v>
      </c>
      <c r="E599" s="4" t="s">
        <v>11063</v>
      </c>
    </row>
    <row r="600" spans="1:5" x14ac:dyDescent="0.25">
      <c r="A600" s="3" t="s">
        <v>425</v>
      </c>
      <c r="B600" s="3" t="s">
        <v>425</v>
      </c>
      <c r="C600" s="2" t="s">
        <v>426</v>
      </c>
      <c r="D600" s="2" t="s">
        <v>26</v>
      </c>
      <c r="E600" s="4" t="s">
        <v>11064</v>
      </c>
    </row>
    <row r="601" spans="1:5" x14ac:dyDescent="0.25">
      <c r="A601" s="3" t="s">
        <v>425</v>
      </c>
      <c r="B601" s="3" t="s">
        <v>425</v>
      </c>
      <c r="C601" s="2" t="s">
        <v>426</v>
      </c>
      <c r="D601" s="2" t="s">
        <v>26</v>
      </c>
      <c r="E601" s="4" t="s">
        <v>118</v>
      </c>
    </row>
    <row r="602" spans="1:5" x14ac:dyDescent="0.25">
      <c r="A602" s="3" t="s">
        <v>425</v>
      </c>
      <c r="B602" s="3" t="s">
        <v>425</v>
      </c>
      <c r="C602" s="2" t="s">
        <v>426</v>
      </c>
      <c r="D602" s="2" t="s">
        <v>26</v>
      </c>
      <c r="E602" s="4" t="s">
        <v>427</v>
      </c>
    </row>
    <row r="603" spans="1:5" x14ac:dyDescent="0.25">
      <c r="A603" s="3" t="s">
        <v>425</v>
      </c>
      <c r="B603" s="3" t="s">
        <v>425</v>
      </c>
      <c r="C603" s="2" t="s">
        <v>426</v>
      </c>
      <c r="D603" s="2" t="s">
        <v>26</v>
      </c>
      <c r="E603" s="4" t="s">
        <v>5504</v>
      </c>
    </row>
    <row r="604" spans="1:5" x14ac:dyDescent="0.25">
      <c r="A604" s="3" t="s">
        <v>425</v>
      </c>
      <c r="B604" s="3" t="s">
        <v>425</v>
      </c>
      <c r="C604" s="2" t="s">
        <v>426</v>
      </c>
      <c r="D604" s="2" t="s">
        <v>26</v>
      </c>
      <c r="E604" s="4" t="s">
        <v>11065</v>
      </c>
    </row>
    <row r="605" spans="1:5" x14ac:dyDescent="0.25">
      <c r="A605" s="3" t="s">
        <v>425</v>
      </c>
      <c r="B605" s="3" t="s">
        <v>425</v>
      </c>
      <c r="C605" s="2" t="s">
        <v>426</v>
      </c>
      <c r="D605" s="2" t="s">
        <v>26</v>
      </c>
      <c r="E605" s="4" t="s">
        <v>3054</v>
      </c>
    </row>
    <row r="606" spans="1:5" x14ac:dyDescent="0.25">
      <c r="A606" s="3" t="s">
        <v>425</v>
      </c>
      <c r="B606" s="3" t="s">
        <v>425</v>
      </c>
      <c r="C606" s="2" t="s">
        <v>426</v>
      </c>
      <c r="D606" s="2" t="s">
        <v>26</v>
      </c>
      <c r="E606" s="4" t="s">
        <v>11066</v>
      </c>
    </row>
    <row r="607" spans="1:5" x14ac:dyDescent="0.25">
      <c r="A607" s="3" t="s">
        <v>425</v>
      </c>
      <c r="B607" s="3" t="s">
        <v>425</v>
      </c>
      <c r="C607" s="2" t="s">
        <v>426</v>
      </c>
      <c r="D607" s="2" t="s">
        <v>26</v>
      </c>
      <c r="E607" s="4" t="s">
        <v>6772</v>
      </c>
    </row>
    <row r="608" spans="1:5" x14ac:dyDescent="0.25">
      <c r="A608" s="3" t="s">
        <v>425</v>
      </c>
      <c r="B608" s="3" t="s">
        <v>425</v>
      </c>
      <c r="C608" s="2" t="s">
        <v>426</v>
      </c>
      <c r="D608" s="2" t="s">
        <v>26</v>
      </c>
      <c r="E608" s="4" t="s">
        <v>6283</v>
      </c>
    </row>
    <row r="609" spans="1:5" x14ac:dyDescent="0.25">
      <c r="A609" s="3" t="s">
        <v>425</v>
      </c>
      <c r="B609" s="3" t="s">
        <v>425</v>
      </c>
      <c r="C609" s="2" t="s">
        <v>426</v>
      </c>
      <c r="D609" s="2" t="s">
        <v>49</v>
      </c>
      <c r="E609" s="4" t="s">
        <v>3645</v>
      </c>
    </row>
    <row r="610" spans="1:5" x14ac:dyDescent="0.25">
      <c r="A610" s="3" t="s">
        <v>425</v>
      </c>
      <c r="B610" s="3" t="s">
        <v>425</v>
      </c>
      <c r="C610" s="2" t="s">
        <v>426</v>
      </c>
      <c r="D610" s="2" t="s">
        <v>49</v>
      </c>
      <c r="E610" s="4" t="s">
        <v>2835</v>
      </c>
    </row>
    <row r="611" spans="1:5" x14ac:dyDescent="0.25">
      <c r="A611" s="3" t="s">
        <v>425</v>
      </c>
      <c r="B611" s="3" t="s">
        <v>425</v>
      </c>
      <c r="C611" s="2" t="s">
        <v>426</v>
      </c>
      <c r="D611" s="2" t="s">
        <v>49</v>
      </c>
      <c r="E611" s="4" t="s">
        <v>762</v>
      </c>
    </row>
    <row r="612" spans="1:5" x14ac:dyDescent="0.25">
      <c r="A612" s="3" t="s">
        <v>425</v>
      </c>
      <c r="B612" s="3" t="s">
        <v>425</v>
      </c>
      <c r="C612" s="2" t="s">
        <v>426</v>
      </c>
      <c r="D612" s="2" t="s">
        <v>49</v>
      </c>
      <c r="E612" s="4" t="s">
        <v>2828</v>
      </c>
    </row>
    <row r="613" spans="1:5" x14ac:dyDescent="0.25">
      <c r="A613" s="3" t="s">
        <v>425</v>
      </c>
      <c r="B613" s="3" t="s">
        <v>425</v>
      </c>
      <c r="C613" s="2" t="s">
        <v>426</v>
      </c>
      <c r="D613" s="2" t="s">
        <v>49</v>
      </c>
      <c r="E613" s="4" t="s">
        <v>2574</v>
      </c>
    </row>
    <row r="614" spans="1:5" x14ac:dyDescent="0.25">
      <c r="A614" s="3" t="s">
        <v>425</v>
      </c>
      <c r="B614" s="3" t="s">
        <v>425</v>
      </c>
      <c r="C614" s="2" t="s">
        <v>426</v>
      </c>
      <c r="D614" s="2" t="s">
        <v>49</v>
      </c>
      <c r="E614" s="4" t="s">
        <v>3637</v>
      </c>
    </row>
    <row r="615" spans="1:5" x14ac:dyDescent="0.25">
      <c r="A615" s="3" t="s">
        <v>425</v>
      </c>
      <c r="B615" s="3" t="s">
        <v>425</v>
      </c>
      <c r="C615" s="2" t="s">
        <v>426</v>
      </c>
      <c r="D615" s="2" t="s">
        <v>49</v>
      </c>
      <c r="E615" s="4" t="s">
        <v>427</v>
      </c>
    </row>
    <row r="616" spans="1:5" x14ac:dyDescent="0.25">
      <c r="A616" s="3" t="s">
        <v>425</v>
      </c>
      <c r="B616" s="3" t="s">
        <v>425</v>
      </c>
      <c r="C616" s="2" t="s">
        <v>426</v>
      </c>
      <c r="D616" s="2" t="s">
        <v>49</v>
      </c>
      <c r="E616" s="4" t="s">
        <v>4411</v>
      </c>
    </row>
    <row r="617" spans="1:5" x14ac:dyDescent="0.25">
      <c r="A617" s="3" t="s">
        <v>425</v>
      </c>
      <c r="B617" s="3" t="s">
        <v>425</v>
      </c>
      <c r="C617" s="2" t="s">
        <v>426</v>
      </c>
      <c r="D617" s="2" t="s">
        <v>49</v>
      </c>
      <c r="E617" s="4" t="s">
        <v>11067</v>
      </c>
    </row>
    <row r="618" spans="1:5" x14ac:dyDescent="0.25">
      <c r="A618" s="3" t="s">
        <v>425</v>
      </c>
      <c r="B618" s="3" t="s">
        <v>425</v>
      </c>
      <c r="C618" s="2" t="s">
        <v>426</v>
      </c>
      <c r="D618" s="2" t="s">
        <v>49</v>
      </c>
      <c r="E618" s="4" t="s">
        <v>11068</v>
      </c>
    </row>
    <row r="619" spans="1:5" x14ac:dyDescent="0.25">
      <c r="A619" s="3" t="s">
        <v>425</v>
      </c>
      <c r="B619" s="3" t="s">
        <v>425</v>
      </c>
      <c r="C619" s="2" t="s">
        <v>426</v>
      </c>
      <c r="D619" s="2" t="s">
        <v>26</v>
      </c>
      <c r="E619" s="4" t="s">
        <v>6287</v>
      </c>
    </row>
    <row r="620" spans="1:5" x14ac:dyDescent="0.25">
      <c r="A620" s="3" t="s">
        <v>425</v>
      </c>
      <c r="B620" s="3" t="s">
        <v>425</v>
      </c>
      <c r="C620" s="2" t="s">
        <v>426</v>
      </c>
      <c r="D620" s="2" t="s">
        <v>26</v>
      </c>
      <c r="E620" s="4" t="s">
        <v>11069</v>
      </c>
    </row>
    <row r="621" spans="1:5" x14ac:dyDescent="0.25">
      <c r="A621" s="3" t="s">
        <v>425</v>
      </c>
      <c r="B621" s="3" t="s">
        <v>425</v>
      </c>
      <c r="C621" s="2" t="s">
        <v>426</v>
      </c>
      <c r="D621" s="2" t="s">
        <v>26</v>
      </c>
      <c r="E621" s="4" t="s">
        <v>6300</v>
      </c>
    </row>
    <row r="622" spans="1:5" x14ac:dyDescent="0.25">
      <c r="A622" s="3" t="s">
        <v>425</v>
      </c>
      <c r="B622" s="3" t="s">
        <v>425</v>
      </c>
      <c r="C622" s="2" t="s">
        <v>426</v>
      </c>
      <c r="D622" s="2" t="s">
        <v>49</v>
      </c>
      <c r="E622" s="4" t="s">
        <v>6290</v>
      </c>
    </row>
    <row r="623" spans="1:5" x14ac:dyDescent="0.25">
      <c r="A623" s="3" t="s">
        <v>425</v>
      </c>
      <c r="B623" s="3" t="s">
        <v>425</v>
      </c>
      <c r="C623" s="2" t="s">
        <v>426</v>
      </c>
      <c r="D623" s="2" t="s">
        <v>49</v>
      </c>
      <c r="E623" s="4" t="s">
        <v>6293</v>
      </c>
    </row>
    <row r="624" spans="1:5" x14ac:dyDescent="0.25">
      <c r="A624" s="3" t="s">
        <v>425</v>
      </c>
      <c r="B624" s="3" t="s">
        <v>425</v>
      </c>
      <c r="C624" s="2" t="s">
        <v>426</v>
      </c>
      <c r="D624" s="2" t="s">
        <v>49</v>
      </c>
      <c r="E624" s="4" t="s">
        <v>6287</v>
      </c>
    </row>
    <row r="625" spans="1:5" x14ac:dyDescent="0.25">
      <c r="A625" s="3" t="s">
        <v>425</v>
      </c>
      <c r="B625" s="3" t="s">
        <v>425</v>
      </c>
      <c r="C625" s="2" t="s">
        <v>11070</v>
      </c>
      <c r="D625" s="2" t="s">
        <v>26</v>
      </c>
      <c r="E625" s="4" t="s">
        <v>427</v>
      </c>
    </row>
    <row r="626" spans="1:5" x14ac:dyDescent="0.25">
      <c r="A626" s="3" t="s">
        <v>425</v>
      </c>
      <c r="B626" s="3" t="s">
        <v>425</v>
      </c>
      <c r="C626" s="2" t="s">
        <v>11070</v>
      </c>
      <c r="D626" s="2" t="s">
        <v>26</v>
      </c>
      <c r="E626" s="4" t="s">
        <v>11065</v>
      </c>
    </row>
    <row r="627" spans="1:5" x14ac:dyDescent="0.25">
      <c r="A627" s="3" t="s">
        <v>425</v>
      </c>
      <c r="B627" s="3" t="s">
        <v>425</v>
      </c>
      <c r="C627" s="2" t="s">
        <v>11070</v>
      </c>
      <c r="D627" s="2" t="s">
        <v>49</v>
      </c>
      <c r="E627" s="4" t="s">
        <v>2828</v>
      </c>
    </row>
    <row r="628" spans="1:5" x14ac:dyDescent="0.25">
      <c r="A628" s="3" t="s">
        <v>425</v>
      </c>
      <c r="B628" s="3" t="s">
        <v>425</v>
      </c>
      <c r="C628" s="2" t="s">
        <v>11070</v>
      </c>
      <c r="D628" s="2" t="s">
        <v>49</v>
      </c>
      <c r="E628" s="4" t="s">
        <v>4411</v>
      </c>
    </row>
    <row r="629" spans="1:5" x14ac:dyDescent="0.25">
      <c r="A629" s="3" t="s">
        <v>425</v>
      </c>
      <c r="B629" s="3" t="s">
        <v>425</v>
      </c>
      <c r="C629" s="2" t="s">
        <v>425</v>
      </c>
      <c r="D629" s="2" t="s">
        <v>325</v>
      </c>
      <c r="E629" s="4" t="s">
        <v>36</v>
      </c>
    </row>
    <row r="630" spans="1:5" x14ac:dyDescent="0.25">
      <c r="A630" s="3" t="s">
        <v>717</v>
      </c>
      <c r="B630" s="3" t="s">
        <v>717</v>
      </c>
      <c r="C630" s="2" t="s">
        <v>426</v>
      </c>
      <c r="D630" s="2" t="s">
        <v>26</v>
      </c>
      <c r="E630" s="4" t="s">
        <v>5318</v>
      </c>
    </row>
    <row r="631" spans="1:5" x14ac:dyDescent="0.25">
      <c r="A631" s="3" t="s">
        <v>717</v>
      </c>
      <c r="B631" s="3" t="s">
        <v>717</v>
      </c>
      <c r="C631" s="2" t="s">
        <v>426</v>
      </c>
      <c r="D631" s="2" t="s">
        <v>26</v>
      </c>
      <c r="E631" s="4" t="s">
        <v>4414</v>
      </c>
    </row>
    <row r="632" spans="1:5" x14ac:dyDescent="0.25">
      <c r="A632" s="3" t="s">
        <v>717</v>
      </c>
      <c r="B632" s="3" t="s">
        <v>717</v>
      </c>
      <c r="C632" s="2" t="s">
        <v>426</v>
      </c>
      <c r="D632" s="2" t="s">
        <v>26</v>
      </c>
      <c r="E632" s="4" t="s">
        <v>11064</v>
      </c>
    </row>
    <row r="633" spans="1:5" x14ac:dyDescent="0.25">
      <c r="A633" s="3" t="s">
        <v>717</v>
      </c>
      <c r="B633" s="3" t="s">
        <v>717</v>
      </c>
      <c r="C633" s="2" t="s">
        <v>426</v>
      </c>
      <c r="D633" s="2" t="s">
        <v>26</v>
      </c>
      <c r="E633" s="4" t="s">
        <v>2574</v>
      </c>
    </row>
    <row r="634" spans="1:5" x14ac:dyDescent="0.25">
      <c r="A634" s="3" t="s">
        <v>717</v>
      </c>
      <c r="B634" s="3" t="s">
        <v>717</v>
      </c>
      <c r="C634" s="2" t="s">
        <v>426</v>
      </c>
      <c r="D634" s="2" t="s">
        <v>26</v>
      </c>
      <c r="E634" s="4" t="s">
        <v>237</v>
      </c>
    </row>
    <row r="635" spans="1:5" x14ac:dyDescent="0.25">
      <c r="A635" s="3" t="s">
        <v>717</v>
      </c>
      <c r="B635" s="3" t="s">
        <v>717</v>
      </c>
      <c r="C635" s="2" t="s">
        <v>426</v>
      </c>
      <c r="D635" s="2" t="s">
        <v>26</v>
      </c>
      <c r="E635" s="4" t="s">
        <v>6784</v>
      </c>
    </row>
    <row r="636" spans="1:5" x14ac:dyDescent="0.25">
      <c r="A636" s="3" t="s">
        <v>717</v>
      </c>
      <c r="B636" s="3" t="s">
        <v>717</v>
      </c>
      <c r="C636" s="2" t="s">
        <v>426</v>
      </c>
      <c r="D636" s="2" t="s">
        <v>26</v>
      </c>
      <c r="E636" s="4" t="s">
        <v>6303</v>
      </c>
    </row>
    <row r="637" spans="1:5" x14ac:dyDescent="0.25">
      <c r="A637" s="3" t="s">
        <v>717</v>
      </c>
      <c r="B637" s="3" t="s">
        <v>717</v>
      </c>
      <c r="C637" s="2" t="s">
        <v>426</v>
      </c>
      <c r="D637" s="2" t="s">
        <v>26</v>
      </c>
      <c r="E637" s="4" t="s">
        <v>3627</v>
      </c>
    </row>
    <row r="638" spans="1:5" x14ac:dyDescent="0.25">
      <c r="A638" s="3" t="s">
        <v>717</v>
      </c>
      <c r="B638" s="3" t="s">
        <v>717</v>
      </c>
      <c r="C638" s="2" t="s">
        <v>426</v>
      </c>
      <c r="D638" s="2" t="s">
        <v>26</v>
      </c>
      <c r="E638" s="4" t="s">
        <v>240</v>
      </c>
    </row>
    <row r="639" spans="1:5" x14ac:dyDescent="0.25">
      <c r="A639" s="3" t="s">
        <v>717</v>
      </c>
      <c r="B639" s="3" t="s">
        <v>717</v>
      </c>
      <c r="C639" s="2" t="s">
        <v>426</v>
      </c>
      <c r="D639" s="2" t="s">
        <v>26</v>
      </c>
      <c r="E639" s="4" t="s">
        <v>1599</v>
      </c>
    </row>
    <row r="640" spans="1:5" x14ac:dyDescent="0.25">
      <c r="A640" s="3" t="s">
        <v>717</v>
      </c>
      <c r="B640" s="3" t="s">
        <v>717</v>
      </c>
      <c r="C640" s="2" t="s">
        <v>426</v>
      </c>
      <c r="D640" s="2" t="s">
        <v>26</v>
      </c>
      <c r="E640" s="4" t="s">
        <v>36</v>
      </c>
    </row>
    <row r="641" spans="1:5" x14ac:dyDescent="0.25">
      <c r="A641" s="3" t="s">
        <v>717</v>
      </c>
      <c r="B641" s="3" t="s">
        <v>717</v>
      </c>
      <c r="C641" s="2" t="s">
        <v>426</v>
      </c>
      <c r="D641" s="2" t="s">
        <v>325</v>
      </c>
      <c r="E641" s="4" t="s">
        <v>36</v>
      </c>
    </row>
    <row r="642" spans="1:5" x14ac:dyDescent="0.25">
      <c r="A642" s="3" t="s">
        <v>717</v>
      </c>
      <c r="B642" s="3" t="s">
        <v>717</v>
      </c>
      <c r="C642" s="2" t="s">
        <v>426</v>
      </c>
      <c r="D642" s="2" t="s">
        <v>49</v>
      </c>
      <c r="E642" s="4" t="s">
        <v>11071</v>
      </c>
    </row>
    <row r="643" spans="1:5" x14ac:dyDescent="0.25">
      <c r="A643" s="3" t="s">
        <v>717</v>
      </c>
      <c r="B643" s="3" t="s">
        <v>717</v>
      </c>
      <c r="C643" s="2" t="s">
        <v>426</v>
      </c>
      <c r="D643" s="2" t="s">
        <v>49</v>
      </c>
      <c r="E643" s="4" t="s">
        <v>11072</v>
      </c>
    </row>
    <row r="644" spans="1:5" x14ac:dyDescent="0.25">
      <c r="A644" s="3" t="s">
        <v>717</v>
      </c>
      <c r="B644" s="3" t="s">
        <v>717</v>
      </c>
      <c r="C644" s="2" t="s">
        <v>426</v>
      </c>
      <c r="D644" s="2" t="s">
        <v>49</v>
      </c>
      <c r="E644" s="4" t="s">
        <v>3645</v>
      </c>
    </row>
    <row r="645" spans="1:5" x14ac:dyDescent="0.25">
      <c r="A645" s="3" t="s">
        <v>717</v>
      </c>
      <c r="B645" s="3" t="s">
        <v>717</v>
      </c>
      <c r="C645" s="2" t="s">
        <v>426</v>
      </c>
      <c r="D645" s="2" t="s">
        <v>49</v>
      </c>
      <c r="E645" s="4" t="s">
        <v>2835</v>
      </c>
    </row>
    <row r="646" spans="1:5" x14ac:dyDescent="0.25">
      <c r="A646" s="3" t="s">
        <v>717</v>
      </c>
      <c r="B646" s="3" t="s">
        <v>717</v>
      </c>
      <c r="C646" s="2" t="s">
        <v>426</v>
      </c>
      <c r="D646" s="2" t="s">
        <v>49</v>
      </c>
      <c r="E646" s="4" t="s">
        <v>2828</v>
      </c>
    </row>
    <row r="647" spans="1:5" x14ac:dyDescent="0.25">
      <c r="A647" s="3" t="s">
        <v>717</v>
      </c>
      <c r="B647" s="3" t="s">
        <v>717</v>
      </c>
      <c r="C647" s="2" t="s">
        <v>426</v>
      </c>
      <c r="D647" s="2" t="s">
        <v>49</v>
      </c>
      <c r="E647" s="4" t="s">
        <v>3637</v>
      </c>
    </row>
    <row r="648" spans="1:5" x14ac:dyDescent="0.25">
      <c r="A648" s="3" t="s">
        <v>717</v>
      </c>
      <c r="B648" s="3" t="s">
        <v>717</v>
      </c>
      <c r="C648" s="2" t="s">
        <v>426</v>
      </c>
      <c r="D648" s="2" t="s">
        <v>49</v>
      </c>
      <c r="E648" s="4" t="s">
        <v>427</v>
      </c>
    </row>
    <row r="649" spans="1:5" x14ac:dyDescent="0.25">
      <c r="A649" s="3" t="s">
        <v>717</v>
      </c>
      <c r="B649" s="3" t="s">
        <v>717</v>
      </c>
      <c r="C649" s="2" t="s">
        <v>426</v>
      </c>
      <c r="D649" s="2" t="s">
        <v>49</v>
      </c>
      <c r="E649" s="4" t="s">
        <v>4411</v>
      </c>
    </row>
    <row r="650" spans="1:5" x14ac:dyDescent="0.25">
      <c r="A650" s="3" t="s">
        <v>717</v>
      </c>
      <c r="B650" s="3" t="s">
        <v>717</v>
      </c>
      <c r="C650" s="2" t="s">
        <v>426</v>
      </c>
      <c r="D650" s="2" t="s">
        <v>49</v>
      </c>
      <c r="E650" s="4" t="s">
        <v>281</v>
      </c>
    </row>
    <row r="651" spans="1:5" x14ac:dyDescent="0.25">
      <c r="A651" s="3" t="s">
        <v>717</v>
      </c>
      <c r="B651" s="3" t="s">
        <v>717</v>
      </c>
      <c r="C651" s="2" t="s">
        <v>426</v>
      </c>
      <c r="D651" s="2" t="s">
        <v>49</v>
      </c>
      <c r="E651" s="4" t="s">
        <v>11073</v>
      </c>
    </row>
    <row r="652" spans="1:5" x14ac:dyDescent="0.25">
      <c r="A652" s="3" t="s">
        <v>717</v>
      </c>
      <c r="B652" s="3" t="s">
        <v>717</v>
      </c>
      <c r="C652" s="2" t="s">
        <v>426</v>
      </c>
      <c r="D652" s="2" t="s">
        <v>49</v>
      </c>
      <c r="E652" s="4" t="s">
        <v>1599</v>
      </c>
    </row>
    <row r="653" spans="1:5" x14ac:dyDescent="0.25">
      <c r="A653" s="3" t="s">
        <v>717</v>
      </c>
      <c r="B653" s="3" t="s">
        <v>717</v>
      </c>
      <c r="C653" s="2" t="s">
        <v>426</v>
      </c>
      <c r="D653" s="2" t="s">
        <v>49</v>
      </c>
      <c r="E653" s="4" t="s">
        <v>36</v>
      </c>
    </row>
    <row r="654" spans="1:5" x14ac:dyDescent="0.25">
      <c r="A654" s="3" t="s">
        <v>717</v>
      </c>
      <c r="B654" s="3" t="s">
        <v>717</v>
      </c>
      <c r="C654" s="2" t="s">
        <v>4617</v>
      </c>
      <c r="D654" s="2" t="s">
        <v>26</v>
      </c>
      <c r="E654" s="4" t="s">
        <v>6781</v>
      </c>
    </row>
    <row r="655" spans="1:5" x14ac:dyDescent="0.25">
      <c r="A655" s="3" t="s">
        <v>717</v>
      </c>
      <c r="B655" s="3" t="s">
        <v>717</v>
      </c>
      <c r="C655" s="2" t="s">
        <v>4617</v>
      </c>
      <c r="D655" s="2" t="s">
        <v>26</v>
      </c>
      <c r="E655" s="4" t="s">
        <v>6543</v>
      </c>
    </row>
    <row r="656" spans="1:5" x14ac:dyDescent="0.25">
      <c r="A656" s="3" t="s">
        <v>717</v>
      </c>
      <c r="B656" s="3" t="s">
        <v>717</v>
      </c>
      <c r="C656" s="2" t="s">
        <v>4617</v>
      </c>
      <c r="D656" s="2" t="s">
        <v>26</v>
      </c>
      <c r="E656" s="4" t="s">
        <v>11074</v>
      </c>
    </row>
    <row r="657" spans="1:5" x14ac:dyDescent="0.25">
      <c r="A657" s="3" t="s">
        <v>717</v>
      </c>
      <c r="B657" s="3" t="s">
        <v>717</v>
      </c>
      <c r="C657" s="2" t="s">
        <v>4617</v>
      </c>
      <c r="D657" s="2" t="s">
        <v>49</v>
      </c>
      <c r="E657" s="4" t="s">
        <v>4793</v>
      </c>
    </row>
    <row r="658" spans="1:5" x14ac:dyDescent="0.25">
      <c r="A658" s="3" t="s">
        <v>717</v>
      </c>
      <c r="B658" s="3" t="s">
        <v>717</v>
      </c>
      <c r="C658" s="2" t="s">
        <v>4617</v>
      </c>
      <c r="D658" s="2" t="s">
        <v>49</v>
      </c>
      <c r="E658" s="4" t="s">
        <v>11075</v>
      </c>
    </row>
    <row r="659" spans="1:5" x14ac:dyDescent="0.25">
      <c r="A659" s="3" t="s">
        <v>717</v>
      </c>
      <c r="B659" s="3" t="s">
        <v>717</v>
      </c>
      <c r="C659" s="3" t="s">
        <v>717</v>
      </c>
      <c r="D659" s="2" t="s">
        <v>26</v>
      </c>
      <c r="E659" s="4" t="s">
        <v>504</v>
      </c>
    </row>
    <row r="660" spans="1:5" x14ac:dyDescent="0.25">
      <c r="A660" s="3" t="s">
        <v>717</v>
      </c>
      <c r="B660" s="3" t="s">
        <v>717</v>
      </c>
      <c r="C660" s="2" t="s">
        <v>426</v>
      </c>
      <c r="D660" s="2" t="s">
        <v>26</v>
      </c>
      <c r="E660" s="4" t="s">
        <v>768</v>
      </c>
    </row>
    <row r="661" spans="1:5" x14ac:dyDescent="0.25">
      <c r="A661" s="3" t="s">
        <v>717</v>
      </c>
      <c r="B661" s="3" t="s">
        <v>717</v>
      </c>
      <c r="C661" s="2" t="s">
        <v>426</v>
      </c>
      <c r="D661" s="2" t="s">
        <v>26</v>
      </c>
      <c r="E661" s="4" t="s">
        <v>718</v>
      </c>
    </row>
    <row r="662" spans="1:5" x14ac:dyDescent="0.25">
      <c r="A662" s="3" t="s">
        <v>717</v>
      </c>
      <c r="B662" s="3" t="s">
        <v>717</v>
      </c>
      <c r="C662" s="2" t="s">
        <v>4617</v>
      </c>
      <c r="D662" s="2" t="s">
        <v>49</v>
      </c>
      <c r="E662" s="4" t="s">
        <v>6781</v>
      </c>
    </row>
    <row r="663" spans="1:5" x14ac:dyDescent="0.25">
      <c r="A663" s="3" t="s">
        <v>11076</v>
      </c>
      <c r="B663" s="3" t="s">
        <v>11076</v>
      </c>
      <c r="C663" s="2" t="s">
        <v>11077</v>
      </c>
      <c r="D663" s="2" t="s">
        <v>26</v>
      </c>
      <c r="E663" s="4" t="s">
        <v>36</v>
      </c>
    </row>
    <row r="664" spans="1:5" x14ac:dyDescent="0.25">
      <c r="A664" s="3" t="s">
        <v>11076</v>
      </c>
      <c r="B664" s="3" t="s">
        <v>11076</v>
      </c>
      <c r="C664" s="2" t="s">
        <v>11077</v>
      </c>
      <c r="D664" s="2" t="s">
        <v>49</v>
      </c>
      <c r="E664" s="4" t="s">
        <v>36</v>
      </c>
    </row>
    <row r="665" spans="1:5" x14ac:dyDescent="0.25">
      <c r="A665" s="3" t="s">
        <v>11076</v>
      </c>
      <c r="B665" s="3" t="s">
        <v>11076</v>
      </c>
      <c r="C665" s="2" t="s">
        <v>11078</v>
      </c>
      <c r="D665" s="2" t="s">
        <v>26</v>
      </c>
      <c r="E665" s="4" t="s">
        <v>36</v>
      </c>
    </row>
    <row r="666" spans="1:5" x14ac:dyDescent="0.25">
      <c r="A666" s="3" t="s">
        <v>11076</v>
      </c>
      <c r="B666" s="3" t="s">
        <v>11076</v>
      </c>
      <c r="C666" s="2" t="s">
        <v>11078</v>
      </c>
      <c r="D666" s="2" t="s">
        <v>49</v>
      </c>
      <c r="E666" s="4" t="s">
        <v>36</v>
      </c>
    </row>
    <row r="667" spans="1:5" x14ac:dyDescent="0.25">
      <c r="A667" s="3" t="s">
        <v>11076</v>
      </c>
      <c r="B667" s="3" t="s">
        <v>11076</v>
      </c>
      <c r="C667" s="2" t="s">
        <v>11079</v>
      </c>
      <c r="D667" s="2" t="s">
        <v>26</v>
      </c>
      <c r="E667" s="4" t="s">
        <v>36</v>
      </c>
    </row>
    <row r="668" spans="1:5" x14ac:dyDescent="0.25">
      <c r="A668" s="3" t="s">
        <v>11076</v>
      </c>
      <c r="B668" s="3" t="s">
        <v>11076</v>
      </c>
      <c r="C668" s="2" t="s">
        <v>11079</v>
      </c>
      <c r="D668" s="2" t="s">
        <v>49</v>
      </c>
      <c r="E668" s="4" t="s">
        <v>36</v>
      </c>
    </row>
    <row r="669" spans="1:5" x14ac:dyDescent="0.25">
      <c r="A669" s="3" t="s">
        <v>3132</v>
      </c>
      <c r="B669" s="3" t="s">
        <v>3132</v>
      </c>
      <c r="C669" s="2" t="s">
        <v>4617</v>
      </c>
      <c r="D669" s="2" t="s">
        <v>26</v>
      </c>
      <c r="E669" s="4" t="s">
        <v>369</v>
      </c>
    </row>
    <row r="670" spans="1:5" x14ac:dyDescent="0.25">
      <c r="A670" s="3" t="s">
        <v>3132</v>
      </c>
      <c r="B670" s="3" t="s">
        <v>3132</v>
      </c>
      <c r="C670" s="2" t="s">
        <v>4617</v>
      </c>
      <c r="D670" s="2" t="s">
        <v>26</v>
      </c>
      <c r="E670" s="4" t="s">
        <v>36</v>
      </c>
    </row>
    <row r="671" spans="1:5" x14ac:dyDescent="0.25">
      <c r="A671" s="3" t="s">
        <v>3132</v>
      </c>
      <c r="B671" s="3" t="s">
        <v>3132</v>
      </c>
      <c r="C671" s="2" t="s">
        <v>4617</v>
      </c>
      <c r="D671" s="2" t="s">
        <v>49</v>
      </c>
      <c r="E671" s="4" t="s">
        <v>369</v>
      </c>
    </row>
    <row r="672" spans="1:5" x14ac:dyDescent="0.25">
      <c r="A672" s="3" t="s">
        <v>3132</v>
      </c>
      <c r="B672" s="3" t="s">
        <v>3132</v>
      </c>
      <c r="C672" s="2" t="s">
        <v>4617</v>
      </c>
      <c r="D672" s="2" t="s">
        <v>49</v>
      </c>
      <c r="E672" s="4" t="s">
        <v>36</v>
      </c>
    </row>
    <row r="673" spans="1:5" x14ac:dyDescent="0.25">
      <c r="A673" s="3" t="s">
        <v>3132</v>
      </c>
      <c r="B673" s="3" t="s">
        <v>3132</v>
      </c>
      <c r="C673" s="2" t="s">
        <v>3133</v>
      </c>
      <c r="D673" s="2" t="s">
        <v>26</v>
      </c>
      <c r="E673" s="4" t="s">
        <v>11080</v>
      </c>
    </row>
    <row r="674" spans="1:5" x14ac:dyDescent="0.25">
      <c r="A674" s="3" t="s">
        <v>3132</v>
      </c>
      <c r="B674" s="3" t="s">
        <v>3132</v>
      </c>
      <c r="C674" s="2" t="s">
        <v>3133</v>
      </c>
      <c r="D674" s="2" t="s">
        <v>26</v>
      </c>
      <c r="E674" s="4" t="s">
        <v>3463</v>
      </c>
    </row>
    <row r="675" spans="1:5" x14ac:dyDescent="0.25">
      <c r="A675" s="3" t="s">
        <v>3132</v>
      </c>
      <c r="B675" s="3" t="s">
        <v>3132</v>
      </c>
      <c r="C675" s="2" t="s">
        <v>3133</v>
      </c>
      <c r="D675" s="2" t="s">
        <v>26</v>
      </c>
      <c r="E675" s="4" t="s">
        <v>11081</v>
      </c>
    </row>
    <row r="676" spans="1:5" x14ac:dyDescent="0.25">
      <c r="A676" s="3" t="s">
        <v>3132</v>
      </c>
      <c r="B676" s="3" t="s">
        <v>3132</v>
      </c>
      <c r="C676" s="2" t="s">
        <v>3133</v>
      </c>
      <c r="D676" s="2" t="s">
        <v>26</v>
      </c>
      <c r="E676" s="4" t="s">
        <v>2574</v>
      </c>
    </row>
    <row r="677" spans="1:5" x14ac:dyDescent="0.25">
      <c r="A677" s="3" t="s">
        <v>3132</v>
      </c>
      <c r="B677" s="3" t="s">
        <v>3132</v>
      </c>
      <c r="C677" s="2" t="s">
        <v>3133</v>
      </c>
      <c r="D677" s="2" t="s">
        <v>26</v>
      </c>
      <c r="E677" s="4" t="s">
        <v>237</v>
      </c>
    </row>
    <row r="678" spans="1:5" x14ac:dyDescent="0.25">
      <c r="A678" s="3" t="s">
        <v>3132</v>
      </c>
      <c r="B678" s="3" t="s">
        <v>3132</v>
      </c>
      <c r="C678" s="2" t="s">
        <v>3133</v>
      </c>
      <c r="D678" s="2" t="s">
        <v>26</v>
      </c>
      <c r="E678" s="4" t="s">
        <v>243</v>
      </c>
    </row>
    <row r="679" spans="1:5" x14ac:dyDescent="0.25">
      <c r="A679" s="3" t="s">
        <v>3132</v>
      </c>
      <c r="B679" s="3" t="s">
        <v>3132</v>
      </c>
      <c r="C679" s="2" t="s">
        <v>3133</v>
      </c>
      <c r="D679" s="2" t="s">
        <v>26</v>
      </c>
      <c r="E679" s="4" t="s">
        <v>4941</v>
      </c>
    </row>
    <row r="680" spans="1:5" x14ac:dyDescent="0.25">
      <c r="A680" s="3" t="s">
        <v>3132</v>
      </c>
      <c r="B680" s="3" t="s">
        <v>3132</v>
      </c>
      <c r="C680" s="2" t="s">
        <v>3133</v>
      </c>
      <c r="D680" s="2" t="s">
        <v>26</v>
      </c>
      <c r="E680" s="4" t="s">
        <v>281</v>
      </c>
    </row>
    <row r="681" spans="1:5" x14ac:dyDescent="0.25">
      <c r="A681" s="3" t="s">
        <v>3132</v>
      </c>
      <c r="B681" s="3" t="s">
        <v>3132</v>
      </c>
      <c r="C681" s="2" t="s">
        <v>3133</v>
      </c>
      <c r="D681" s="2" t="s">
        <v>26</v>
      </c>
      <c r="E681" s="4" t="s">
        <v>247</v>
      </c>
    </row>
    <row r="682" spans="1:5" x14ac:dyDescent="0.25">
      <c r="A682" s="3" t="s">
        <v>3132</v>
      </c>
      <c r="B682" s="3" t="s">
        <v>3132</v>
      </c>
      <c r="C682" s="2" t="s">
        <v>3133</v>
      </c>
      <c r="D682" s="2" t="s">
        <v>26</v>
      </c>
      <c r="E682" s="4" t="s">
        <v>4373</v>
      </c>
    </row>
    <row r="683" spans="1:5" x14ac:dyDescent="0.25">
      <c r="A683" s="3" t="s">
        <v>3132</v>
      </c>
      <c r="B683" s="3" t="s">
        <v>3132</v>
      </c>
      <c r="C683" s="2" t="s">
        <v>3133</v>
      </c>
      <c r="D683" s="2" t="s">
        <v>26</v>
      </c>
      <c r="E683" s="4" t="s">
        <v>11082</v>
      </c>
    </row>
    <row r="684" spans="1:5" x14ac:dyDescent="0.25">
      <c r="A684" s="3" t="s">
        <v>3132</v>
      </c>
      <c r="B684" s="3" t="s">
        <v>3132</v>
      </c>
      <c r="C684" s="2" t="s">
        <v>3133</v>
      </c>
      <c r="D684" s="2" t="s">
        <v>26</v>
      </c>
      <c r="E684" s="4" t="s">
        <v>1599</v>
      </c>
    </row>
    <row r="685" spans="1:5" x14ac:dyDescent="0.25">
      <c r="A685" s="3" t="s">
        <v>3132</v>
      </c>
      <c r="B685" s="3" t="s">
        <v>3132</v>
      </c>
      <c r="C685" s="2" t="s">
        <v>3133</v>
      </c>
      <c r="D685" s="2" t="s">
        <v>26</v>
      </c>
      <c r="E685" s="4" t="s">
        <v>36</v>
      </c>
    </row>
    <row r="686" spans="1:5" x14ac:dyDescent="0.25">
      <c r="A686" s="3" t="s">
        <v>3132</v>
      </c>
      <c r="B686" s="3" t="s">
        <v>3132</v>
      </c>
      <c r="C686" s="2" t="s">
        <v>3133</v>
      </c>
      <c r="D686" s="2" t="s">
        <v>49</v>
      </c>
      <c r="E686" s="4" t="s">
        <v>3694</v>
      </c>
    </row>
    <row r="687" spans="1:5" x14ac:dyDescent="0.25">
      <c r="A687" s="3" t="s">
        <v>3132</v>
      </c>
      <c r="B687" s="3" t="s">
        <v>3132</v>
      </c>
      <c r="C687" s="2" t="s">
        <v>3133</v>
      </c>
      <c r="D687" s="2" t="s">
        <v>49</v>
      </c>
      <c r="E687" s="4" t="s">
        <v>11083</v>
      </c>
    </row>
    <row r="688" spans="1:5" x14ac:dyDescent="0.25">
      <c r="A688" s="3" t="s">
        <v>3132</v>
      </c>
      <c r="B688" s="3" t="s">
        <v>3132</v>
      </c>
      <c r="C688" s="2" t="s">
        <v>3133</v>
      </c>
      <c r="D688" s="2" t="s">
        <v>49</v>
      </c>
      <c r="E688" s="4" t="s">
        <v>11084</v>
      </c>
    </row>
    <row r="689" spans="1:5" x14ac:dyDescent="0.25">
      <c r="A689" s="3" t="s">
        <v>3132</v>
      </c>
      <c r="B689" s="3" t="s">
        <v>3132</v>
      </c>
      <c r="C689" s="2" t="s">
        <v>3133</v>
      </c>
      <c r="D689" s="2" t="s">
        <v>49</v>
      </c>
      <c r="E689" s="4" t="s">
        <v>2835</v>
      </c>
    </row>
    <row r="690" spans="1:5" x14ac:dyDescent="0.25">
      <c r="A690" s="3" t="s">
        <v>3132</v>
      </c>
      <c r="B690" s="3" t="s">
        <v>3132</v>
      </c>
      <c r="C690" s="2" t="s">
        <v>3133</v>
      </c>
      <c r="D690" s="2" t="s">
        <v>49</v>
      </c>
      <c r="E690" s="4" t="s">
        <v>10940</v>
      </c>
    </row>
    <row r="691" spans="1:5" x14ac:dyDescent="0.25">
      <c r="A691" s="3" t="s">
        <v>3132</v>
      </c>
      <c r="B691" s="3" t="s">
        <v>3132</v>
      </c>
      <c r="C691" s="2" t="s">
        <v>3133</v>
      </c>
      <c r="D691" s="2" t="s">
        <v>49</v>
      </c>
      <c r="E691" s="4" t="s">
        <v>1071</v>
      </c>
    </row>
    <row r="692" spans="1:5" x14ac:dyDescent="0.25">
      <c r="A692" s="3" t="s">
        <v>3132</v>
      </c>
      <c r="B692" s="3" t="s">
        <v>3132</v>
      </c>
      <c r="C692" s="2" t="s">
        <v>3133</v>
      </c>
      <c r="D692" s="2" t="s">
        <v>49</v>
      </c>
      <c r="E692" s="4" t="s">
        <v>2574</v>
      </c>
    </row>
    <row r="693" spans="1:5" x14ac:dyDescent="0.25">
      <c r="A693" s="3" t="s">
        <v>3132</v>
      </c>
      <c r="B693" s="3" t="s">
        <v>3132</v>
      </c>
      <c r="C693" s="2" t="s">
        <v>3133</v>
      </c>
      <c r="D693" s="2" t="s">
        <v>49</v>
      </c>
      <c r="E693" s="4" t="s">
        <v>237</v>
      </c>
    </row>
    <row r="694" spans="1:5" x14ac:dyDescent="0.25">
      <c r="A694" s="3" t="s">
        <v>3132</v>
      </c>
      <c r="B694" s="3" t="s">
        <v>3132</v>
      </c>
      <c r="C694" s="2" t="s">
        <v>3133</v>
      </c>
      <c r="D694" s="2" t="s">
        <v>49</v>
      </c>
      <c r="E694" s="4" t="s">
        <v>11085</v>
      </c>
    </row>
    <row r="695" spans="1:5" x14ac:dyDescent="0.25">
      <c r="A695" s="3" t="s">
        <v>3132</v>
      </c>
      <c r="B695" s="3" t="s">
        <v>3132</v>
      </c>
      <c r="C695" s="2" t="s">
        <v>3133</v>
      </c>
      <c r="D695" s="2" t="s">
        <v>49</v>
      </c>
      <c r="E695" s="4" t="s">
        <v>11086</v>
      </c>
    </row>
    <row r="696" spans="1:5" x14ac:dyDescent="0.25">
      <c r="A696" s="3" t="s">
        <v>3132</v>
      </c>
      <c r="B696" s="3" t="s">
        <v>3132</v>
      </c>
      <c r="C696" s="2" t="s">
        <v>3133</v>
      </c>
      <c r="D696" s="2" t="s">
        <v>49</v>
      </c>
      <c r="E696" s="4" t="s">
        <v>1599</v>
      </c>
    </row>
    <row r="697" spans="1:5" x14ac:dyDescent="0.25">
      <c r="A697" s="3" t="s">
        <v>3132</v>
      </c>
      <c r="B697" s="3" t="s">
        <v>3132</v>
      </c>
      <c r="C697" s="2" t="s">
        <v>3133</v>
      </c>
      <c r="D697" s="2" t="s">
        <v>49</v>
      </c>
      <c r="E697" s="4" t="s">
        <v>36</v>
      </c>
    </row>
    <row r="698" spans="1:5" x14ac:dyDescent="0.25">
      <c r="A698" s="3" t="s">
        <v>11087</v>
      </c>
      <c r="B698" s="3" t="s">
        <v>11087</v>
      </c>
      <c r="C698" s="2" t="s">
        <v>10925</v>
      </c>
      <c r="D698" s="2" t="s">
        <v>26</v>
      </c>
      <c r="E698" s="4" t="s">
        <v>3640</v>
      </c>
    </row>
    <row r="699" spans="1:5" x14ac:dyDescent="0.25">
      <c r="A699" s="3" t="s">
        <v>11087</v>
      </c>
      <c r="B699" s="3" t="s">
        <v>11087</v>
      </c>
      <c r="C699" s="2" t="s">
        <v>10925</v>
      </c>
      <c r="D699" s="2" t="s">
        <v>26</v>
      </c>
      <c r="E699" s="4" t="s">
        <v>3753</v>
      </c>
    </row>
    <row r="700" spans="1:5" x14ac:dyDescent="0.25">
      <c r="A700" s="3" t="s">
        <v>11087</v>
      </c>
      <c r="B700" s="3" t="s">
        <v>11087</v>
      </c>
      <c r="C700" s="2" t="s">
        <v>10925</v>
      </c>
      <c r="D700" s="2" t="s">
        <v>26</v>
      </c>
      <c r="E700" s="4" t="s">
        <v>3637</v>
      </c>
    </row>
    <row r="701" spans="1:5" x14ac:dyDescent="0.25">
      <c r="A701" s="3" t="s">
        <v>11087</v>
      </c>
      <c r="B701" s="3" t="s">
        <v>11087</v>
      </c>
      <c r="C701" s="2" t="s">
        <v>10925</v>
      </c>
      <c r="D701" s="2" t="s">
        <v>26</v>
      </c>
      <c r="E701" s="4" t="s">
        <v>237</v>
      </c>
    </row>
    <row r="702" spans="1:5" x14ac:dyDescent="0.25">
      <c r="A702" s="3" t="s">
        <v>11087</v>
      </c>
      <c r="B702" s="3" t="s">
        <v>11087</v>
      </c>
      <c r="C702" s="2" t="s">
        <v>10925</v>
      </c>
      <c r="D702" s="2" t="s">
        <v>26</v>
      </c>
      <c r="E702" s="4" t="s">
        <v>4941</v>
      </c>
    </row>
    <row r="703" spans="1:5" x14ac:dyDescent="0.25">
      <c r="A703" s="3" t="s">
        <v>11087</v>
      </c>
      <c r="B703" s="3" t="s">
        <v>11087</v>
      </c>
      <c r="C703" s="2" t="s">
        <v>10925</v>
      </c>
      <c r="D703" s="2" t="s">
        <v>49</v>
      </c>
      <c r="E703" s="4" t="s">
        <v>2835</v>
      </c>
    </row>
    <row r="704" spans="1:5" x14ac:dyDescent="0.25">
      <c r="A704" s="3" t="s">
        <v>11087</v>
      </c>
      <c r="B704" s="3" t="s">
        <v>11087</v>
      </c>
      <c r="C704" s="2" t="s">
        <v>10925</v>
      </c>
      <c r="D704" s="2" t="s">
        <v>49</v>
      </c>
      <c r="E704" s="4" t="s">
        <v>118</v>
      </c>
    </row>
    <row r="705" spans="1:5" x14ac:dyDescent="0.25">
      <c r="A705" s="3" t="s">
        <v>11087</v>
      </c>
      <c r="B705" s="3" t="s">
        <v>11087</v>
      </c>
      <c r="C705" s="2" t="s">
        <v>10925</v>
      </c>
      <c r="D705" s="2" t="s">
        <v>49</v>
      </c>
      <c r="E705" s="4" t="s">
        <v>243</v>
      </c>
    </row>
    <row r="706" spans="1:5" x14ac:dyDescent="0.25">
      <c r="A706" s="3" t="s">
        <v>11087</v>
      </c>
      <c r="B706" s="3" t="s">
        <v>11087</v>
      </c>
      <c r="C706" s="2" t="s">
        <v>11088</v>
      </c>
      <c r="D706" s="2" t="s">
        <v>26</v>
      </c>
      <c r="E706" s="4" t="s">
        <v>3640</v>
      </c>
    </row>
    <row r="707" spans="1:5" x14ac:dyDescent="0.25">
      <c r="A707" s="3" t="s">
        <v>11087</v>
      </c>
      <c r="B707" s="3" t="s">
        <v>11087</v>
      </c>
      <c r="C707" s="2" t="s">
        <v>11088</v>
      </c>
      <c r="D707" s="2" t="s">
        <v>26</v>
      </c>
      <c r="E707" s="4" t="s">
        <v>237</v>
      </c>
    </row>
    <row r="708" spans="1:5" x14ac:dyDescent="0.25">
      <c r="A708" s="3" t="s">
        <v>11087</v>
      </c>
      <c r="B708" s="3" t="s">
        <v>11087</v>
      </c>
      <c r="C708" s="2" t="s">
        <v>11088</v>
      </c>
      <c r="D708" s="2" t="s">
        <v>26</v>
      </c>
      <c r="E708" s="4" t="s">
        <v>4941</v>
      </c>
    </row>
    <row r="709" spans="1:5" x14ac:dyDescent="0.25">
      <c r="A709" s="3" t="s">
        <v>11087</v>
      </c>
      <c r="B709" s="3" t="s">
        <v>11087</v>
      </c>
      <c r="C709" s="2" t="s">
        <v>11088</v>
      </c>
      <c r="D709" s="2" t="s">
        <v>49</v>
      </c>
      <c r="E709" s="4" t="s">
        <v>2828</v>
      </c>
    </row>
    <row r="710" spans="1:5" x14ac:dyDescent="0.25">
      <c r="A710" s="3" t="s">
        <v>11087</v>
      </c>
      <c r="B710" s="3" t="s">
        <v>11087</v>
      </c>
      <c r="C710" s="2" t="s">
        <v>11089</v>
      </c>
      <c r="D710" s="2" t="s">
        <v>26</v>
      </c>
      <c r="E710" s="4" t="s">
        <v>3637</v>
      </c>
    </row>
    <row r="711" spans="1:5" x14ac:dyDescent="0.25">
      <c r="A711" s="3" t="s">
        <v>11087</v>
      </c>
      <c r="B711" s="3" t="s">
        <v>11087</v>
      </c>
      <c r="C711" s="2" t="s">
        <v>11089</v>
      </c>
      <c r="D711" s="2" t="s">
        <v>26</v>
      </c>
      <c r="E711" s="4" t="s">
        <v>4411</v>
      </c>
    </row>
    <row r="712" spans="1:5" x14ac:dyDescent="0.25">
      <c r="A712" s="3" t="s">
        <v>11087</v>
      </c>
      <c r="B712" s="3" t="s">
        <v>11087</v>
      </c>
      <c r="C712" s="2" t="s">
        <v>11089</v>
      </c>
      <c r="D712" s="2" t="s">
        <v>26</v>
      </c>
      <c r="E712" s="4" t="s">
        <v>5504</v>
      </c>
    </row>
    <row r="713" spans="1:5" x14ac:dyDescent="0.25">
      <c r="A713" s="3" t="s">
        <v>11087</v>
      </c>
      <c r="B713" s="3" t="s">
        <v>11087</v>
      </c>
      <c r="C713" s="2" t="s">
        <v>11089</v>
      </c>
      <c r="D713" s="2" t="s">
        <v>49</v>
      </c>
      <c r="E713" s="4" t="s">
        <v>2574</v>
      </c>
    </row>
    <row r="714" spans="1:5" x14ac:dyDescent="0.25">
      <c r="A714" s="3" t="s">
        <v>11087</v>
      </c>
      <c r="B714" s="3" t="s">
        <v>11087</v>
      </c>
      <c r="C714" s="2" t="s">
        <v>11090</v>
      </c>
      <c r="D714" s="2" t="s">
        <v>26</v>
      </c>
      <c r="E714" s="4" t="s">
        <v>4411</v>
      </c>
    </row>
    <row r="715" spans="1:5" x14ac:dyDescent="0.25">
      <c r="A715" s="3" t="s">
        <v>11087</v>
      </c>
      <c r="B715" s="3" t="s">
        <v>11087</v>
      </c>
      <c r="C715" s="2" t="s">
        <v>11090</v>
      </c>
      <c r="D715" s="2" t="s">
        <v>49</v>
      </c>
      <c r="E715" s="4" t="s">
        <v>10940</v>
      </c>
    </row>
    <row r="716" spans="1:5" x14ac:dyDescent="0.25">
      <c r="A716" s="3" t="s">
        <v>11087</v>
      </c>
      <c r="B716" s="3" t="s">
        <v>11087</v>
      </c>
      <c r="C716" s="2" t="s">
        <v>11091</v>
      </c>
      <c r="D716" s="2" t="s">
        <v>26</v>
      </c>
      <c r="E716" s="4" t="s">
        <v>3640</v>
      </c>
    </row>
    <row r="717" spans="1:5" x14ac:dyDescent="0.25">
      <c r="A717" s="3" t="s">
        <v>11087</v>
      </c>
      <c r="B717" s="3" t="s">
        <v>11087</v>
      </c>
      <c r="C717" s="2" t="s">
        <v>11091</v>
      </c>
      <c r="D717" s="2" t="s">
        <v>26</v>
      </c>
      <c r="E717" s="4" t="s">
        <v>3753</v>
      </c>
    </row>
    <row r="718" spans="1:5" x14ac:dyDescent="0.25">
      <c r="A718" s="3" t="s">
        <v>11087</v>
      </c>
      <c r="B718" s="3" t="s">
        <v>11087</v>
      </c>
      <c r="C718" s="2" t="s">
        <v>11091</v>
      </c>
      <c r="D718" s="2" t="s">
        <v>26</v>
      </c>
      <c r="E718" s="4" t="s">
        <v>3637</v>
      </c>
    </row>
    <row r="719" spans="1:5" x14ac:dyDescent="0.25">
      <c r="A719" s="3" t="s">
        <v>11087</v>
      </c>
      <c r="B719" s="3" t="s">
        <v>11087</v>
      </c>
      <c r="C719" s="2" t="s">
        <v>11091</v>
      </c>
      <c r="D719" s="2" t="s">
        <v>26</v>
      </c>
      <c r="E719" s="4" t="s">
        <v>237</v>
      </c>
    </row>
    <row r="720" spans="1:5" x14ac:dyDescent="0.25">
      <c r="A720" s="3" t="s">
        <v>11087</v>
      </c>
      <c r="B720" s="3" t="s">
        <v>11087</v>
      </c>
      <c r="C720" s="2" t="s">
        <v>11091</v>
      </c>
      <c r="D720" s="2" t="s">
        <v>26</v>
      </c>
      <c r="E720" s="4" t="s">
        <v>3631</v>
      </c>
    </row>
    <row r="721" spans="1:5" x14ac:dyDescent="0.25">
      <c r="A721" s="3" t="s">
        <v>11087</v>
      </c>
      <c r="B721" s="3" t="s">
        <v>11087</v>
      </c>
      <c r="C721" s="2" t="s">
        <v>11091</v>
      </c>
      <c r="D721" s="2" t="s">
        <v>26</v>
      </c>
      <c r="E721" s="4" t="s">
        <v>3634</v>
      </c>
    </row>
    <row r="722" spans="1:5" x14ac:dyDescent="0.25">
      <c r="A722" s="3" t="s">
        <v>11087</v>
      </c>
      <c r="B722" s="3" t="s">
        <v>11087</v>
      </c>
      <c r="C722" s="2" t="s">
        <v>11091</v>
      </c>
      <c r="D722" s="2" t="s">
        <v>49</v>
      </c>
      <c r="E722" s="4" t="s">
        <v>2835</v>
      </c>
    </row>
    <row r="723" spans="1:5" x14ac:dyDescent="0.25">
      <c r="A723" s="3" t="s">
        <v>11087</v>
      </c>
      <c r="B723" s="3" t="s">
        <v>11087</v>
      </c>
      <c r="C723" s="2" t="s">
        <v>11091</v>
      </c>
      <c r="D723" s="2" t="s">
        <v>49</v>
      </c>
      <c r="E723" s="4" t="s">
        <v>2828</v>
      </c>
    </row>
    <row r="724" spans="1:5" x14ac:dyDescent="0.25">
      <c r="A724" s="3" t="s">
        <v>11087</v>
      </c>
      <c r="B724" s="3" t="s">
        <v>11087</v>
      </c>
      <c r="C724" s="2" t="s">
        <v>11091</v>
      </c>
      <c r="D724" s="2" t="s">
        <v>49</v>
      </c>
      <c r="E724" s="4" t="s">
        <v>118</v>
      </c>
    </row>
    <row r="725" spans="1:5" x14ac:dyDescent="0.25">
      <c r="A725" s="3" t="s">
        <v>11087</v>
      </c>
      <c r="B725" s="3" t="s">
        <v>11087</v>
      </c>
      <c r="C725" s="2" t="s">
        <v>11091</v>
      </c>
      <c r="D725" s="2" t="s">
        <v>49</v>
      </c>
      <c r="E725" s="4" t="s">
        <v>237</v>
      </c>
    </row>
    <row r="726" spans="1:5" x14ac:dyDescent="0.25">
      <c r="A726" s="3" t="s">
        <v>11087</v>
      </c>
      <c r="B726" s="3" t="s">
        <v>11087</v>
      </c>
      <c r="C726" s="2" t="s">
        <v>11092</v>
      </c>
      <c r="D726" s="2" t="s">
        <v>26</v>
      </c>
      <c r="E726" s="4" t="s">
        <v>4411</v>
      </c>
    </row>
    <row r="727" spans="1:5" x14ac:dyDescent="0.25">
      <c r="A727" s="3" t="s">
        <v>11087</v>
      </c>
      <c r="B727" s="3" t="s">
        <v>11087</v>
      </c>
      <c r="C727" s="2" t="s">
        <v>11092</v>
      </c>
      <c r="D727" s="2" t="s">
        <v>49</v>
      </c>
      <c r="E727" s="4" t="s">
        <v>10940</v>
      </c>
    </row>
    <row r="728" spans="1:5" x14ac:dyDescent="0.25">
      <c r="A728" s="3" t="s">
        <v>11093</v>
      </c>
      <c r="B728" s="3" t="s">
        <v>11093</v>
      </c>
      <c r="C728" s="2" t="s">
        <v>11061</v>
      </c>
      <c r="D728" s="2" t="s">
        <v>26</v>
      </c>
      <c r="E728" s="4" t="s">
        <v>11094</v>
      </c>
    </row>
    <row r="729" spans="1:5" x14ac:dyDescent="0.25">
      <c r="A729" s="3" t="s">
        <v>11093</v>
      </c>
      <c r="B729" s="3" t="s">
        <v>11093</v>
      </c>
      <c r="C729" s="2" t="s">
        <v>11061</v>
      </c>
      <c r="D729" s="2" t="s">
        <v>26</v>
      </c>
      <c r="E729" s="4" t="s">
        <v>11095</v>
      </c>
    </row>
    <row r="730" spans="1:5" x14ac:dyDescent="0.25">
      <c r="A730" s="3" t="s">
        <v>11093</v>
      </c>
      <c r="B730" s="3" t="s">
        <v>11093</v>
      </c>
      <c r="C730" s="2" t="s">
        <v>11061</v>
      </c>
      <c r="D730" s="2" t="s">
        <v>26</v>
      </c>
      <c r="E730" s="4" t="s">
        <v>11096</v>
      </c>
    </row>
    <row r="731" spans="1:5" x14ac:dyDescent="0.25">
      <c r="A731" s="3" t="s">
        <v>11093</v>
      </c>
      <c r="B731" s="3" t="s">
        <v>11093</v>
      </c>
      <c r="C731" s="2" t="s">
        <v>11061</v>
      </c>
      <c r="D731" s="2" t="s">
        <v>26</v>
      </c>
      <c r="E731" s="4" t="s">
        <v>11097</v>
      </c>
    </row>
    <row r="732" spans="1:5" x14ac:dyDescent="0.25">
      <c r="A732" s="3" t="s">
        <v>11093</v>
      </c>
      <c r="B732" s="3" t="s">
        <v>11093</v>
      </c>
      <c r="C732" s="2" t="s">
        <v>11061</v>
      </c>
      <c r="D732" s="2" t="s">
        <v>26</v>
      </c>
      <c r="E732" s="4" t="s">
        <v>11098</v>
      </c>
    </row>
    <row r="733" spans="1:5" x14ac:dyDescent="0.25">
      <c r="A733" s="3" t="s">
        <v>11093</v>
      </c>
      <c r="B733" s="3" t="s">
        <v>11093</v>
      </c>
      <c r="C733" s="2" t="s">
        <v>11061</v>
      </c>
      <c r="D733" s="2" t="s">
        <v>26</v>
      </c>
      <c r="E733" s="4" t="s">
        <v>11099</v>
      </c>
    </row>
    <row r="734" spans="1:5" x14ac:dyDescent="0.25">
      <c r="A734" s="3" t="s">
        <v>11093</v>
      </c>
      <c r="B734" s="3" t="s">
        <v>11093</v>
      </c>
      <c r="C734" s="2" t="s">
        <v>11061</v>
      </c>
      <c r="D734" s="2" t="s">
        <v>325</v>
      </c>
      <c r="E734" s="4" t="s">
        <v>11100</v>
      </c>
    </row>
    <row r="735" spans="1:5" x14ac:dyDescent="0.25">
      <c r="A735" s="3" t="s">
        <v>11093</v>
      </c>
      <c r="B735" s="3" t="s">
        <v>11093</v>
      </c>
      <c r="C735" s="2" t="s">
        <v>11061</v>
      </c>
      <c r="D735" s="2" t="s">
        <v>49</v>
      </c>
      <c r="E735" s="4" t="s">
        <v>11094</v>
      </c>
    </row>
    <row r="736" spans="1:5" x14ac:dyDescent="0.25">
      <c r="A736" s="3" t="s">
        <v>11093</v>
      </c>
      <c r="B736" s="3" t="s">
        <v>11093</v>
      </c>
      <c r="C736" s="2" t="s">
        <v>11061</v>
      </c>
      <c r="D736" s="2" t="s">
        <v>49</v>
      </c>
      <c r="E736" s="4" t="s">
        <v>11095</v>
      </c>
    </row>
    <row r="737" spans="1:5" x14ac:dyDescent="0.25">
      <c r="A737" s="3" t="s">
        <v>11093</v>
      </c>
      <c r="B737" s="3" t="s">
        <v>11093</v>
      </c>
      <c r="C737" s="2" t="s">
        <v>11061</v>
      </c>
      <c r="D737" s="2" t="s">
        <v>49</v>
      </c>
      <c r="E737" s="4" t="s">
        <v>11096</v>
      </c>
    </row>
    <row r="738" spans="1:5" x14ac:dyDescent="0.25">
      <c r="A738" s="3" t="s">
        <v>11093</v>
      </c>
      <c r="B738" s="3" t="s">
        <v>11093</v>
      </c>
      <c r="C738" s="2" t="s">
        <v>11061</v>
      </c>
      <c r="D738" s="2" t="s">
        <v>49</v>
      </c>
      <c r="E738" s="4" t="s">
        <v>11097</v>
      </c>
    </row>
    <row r="739" spans="1:5" x14ac:dyDescent="0.25">
      <c r="A739" s="3" t="s">
        <v>11093</v>
      </c>
      <c r="B739" s="3" t="s">
        <v>11093</v>
      </c>
      <c r="C739" s="2" t="s">
        <v>11061</v>
      </c>
      <c r="D739" s="2" t="s">
        <v>49</v>
      </c>
      <c r="E739" s="4" t="s">
        <v>11099</v>
      </c>
    </row>
    <row r="740" spans="1:5" x14ac:dyDescent="0.25">
      <c r="A740" s="3" t="s">
        <v>11093</v>
      </c>
      <c r="B740" s="3" t="s">
        <v>11093</v>
      </c>
      <c r="C740" s="2" t="s">
        <v>426</v>
      </c>
      <c r="D740" s="2" t="s">
        <v>26</v>
      </c>
      <c r="E740" s="4" t="s">
        <v>10940</v>
      </c>
    </row>
    <row r="741" spans="1:5" x14ac:dyDescent="0.25">
      <c r="A741" s="3" t="s">
        <v>11093</v>
      </c>
      <c r="B741" s="3" t="s">
        <v>11093</v>
      </c>
      <c r="C741" s="2" t="s">
        <v>426</v>
      </c>
      <c r="D741" s="2" t="s">
        <v>26</v>
      </c>
      <c r="E741" s="4" t="s">
        <v>2574</v>
      </c>
    </row>
    <row r="742" spans="1:5" x14ac:dyDescent="0.25">
      <c r="A742" s="3" t="s">
        <v>11093</v>
      </c>
      <c r="B742" s="3" t="s">
        <v>11093</v>
      </c>
      <c r="C742" s="2" t="s">
        <v>426</v>
      </c>
      <c r="D742" s="2" t="s">
        <v>26</v>
      </c>
      <c r="E742" s="4" t="s">
        <v>237</v>
      </c>
    </row>
    <row r="743" spans="1:5" x14ac:dyDescent="0.25">
      <c r="A743" s="3" t="s">
        <v>11093</v>
      </c>
      <c r="B743" s="3" t="s">
        <v>11093</v>
      </c>
      <c r="C743" s="2" t="s">
        <v>426</v>
      </c>
      <c r="D743" s="2" t="s">
        <v>26</v>
      </c>
      <c r="E743" s="4" t="s">
        <v>243</v>
      </c>
    </row>
    <row r="744" spans="1:5" x14ac:dyDescent="0.25">
      <c r="A744" s="3" t="s">
        <v>11093</v>
      </c>
      <c r="B744" s="3" t="s">
        <v>11093</v>
      </c>
      <c r="C744" s="2" t="s">
        <v>426</v>
      </c>
      <c r="D744" s="2" t="s">
        <v>26</v>
      </c>
      <c r="E744" s="4" t="s">
        <v>281</v>
      </c>
    </row>
    <row r="745" spans="1:5" x14ac:dyDescent="0.25">
      <c r="A745" s="3" t="s">
        <v>11093</v>
      </c>
      <c r="B745" s="3" t="s">
        <v>11093</v>
      </c>
      <c r="C745" s="2" t="s">
        <v>426</v>
      </c>
      <c r="D745" s="2" t="s">
        <v>49</v>
      </c>
      <c r="E745" s="4" t="s">
        <v>3645</v>
      </c>
    </row>
    <row r="746" spans="1:5" x14ac:dyDescent="0.25">
      <c r="A746" s="3" t="s">
        <v>11093</v>
      </c>
      <c r="B746" s="3" t="s">
        <v>11093</v>
      </c>
      <c r="C746" s="2" t="s">
        <v>426</v>
      </c>
      <c r="D746" s="2" t="s">
        <v>49</v>
      </c>
      <c r="E746" s="4" t="s">
        <v>10940</v>
      </c>
    </row>
    <row r="747" spans="1:5" x14ac:dyDescent="0.25">
      <c r="A747" s="3" t="s">
        <v>11093</v>
      </c>
      <c r="B747" s="3" t="s">
        <v>11093</v>
      </c>
      <c r="C747" s="2" t="s">
        <v>426</v>
      </c>
      <c r="D747" s="2" t="s">
        <v>49</v>
      </c>
      <c r="E747" s="4" t="s">
        <v>2574</v>
      </c>
    </row>
    <row r="748" spans="1:5" x14ac:dyDescent="0.25">
      <c r="A748" s="3" t="s">
        <v>11093</v>
      </c>
      <c r="B748" s="3" t="s">
        <v>11093</v>
      </c>
      <c r="C748" s="2" t="s">
        <v>426</v>
      </c>
      <c r="D748" s="2" t="s">
        <v>49</v>
      </c>
      <c r="E748" s="4" t="s">
        <v>237</v>
      </c>
    </row>
    <row r="749" spans="1:5" x14ac:dyDescent="0.25">
      <c r="A749" s="3" t="s">
        <v>11101</v>
      </c>
      <c r="B749" s="3" t="s">
        <v>11101</v>
      </c>
      <c r="C749" s="2" t="s">
        <v>426</v>
      </c>
      <c r="D749" s="2" t="s">
        <v>26</v>
      </c>
      <c r="E749" s="4" t="s">
        <v>3645</v>
      </c>
    </row>
    <row r="750" spans="1:5" x14ac:dyDescent="0.25">
      <c r="A750" s="3" t="s">
        <v>11101</v>
      </c>
      <c r="B750" s="3" t="s">
        <v>11101</v>
      </c>
      <c r="C750" s="2" t="s">
        <v>426</v>
      </c>
      <c r="D750" s="2" t="s">
        <v>26</v>
      </c>
      <c r="E750" s="4" t="s">
        <v>2835</v>
      </c>
    </row>
    <row r="751" spans="1:5" x14ac:dyDescent="0.25">
      <c r="A751" s="3" t="s">
        <v>11101</v>
      </c>
      <c r="B751" s="3" t="s">
        <v>11101</v>
      </c>
      <c r="C751" s="2" t="s">
        <v>426</v>
      </c>
      <c r="D751" s="2" t="s">
        <v>26</v>
      </c>
      <c r="E751" s="4" t="s">
        <v>3640</v>
      </c>
    </row>
    <row r="752" spans="1:5" x14ac:dyDescent="0.25">
      <c r="A752" s="3" t="s">
        <v>11101</v>
      </c>
      <c r="B752" s="3" t="s">
        <v>11101</v>
      </c>
      <c r="C752" s="2" t="s">
        <v>426</v>
      </c>
      <c r="D752" s="2" t="s">
        <v>26</v>
      </c>
      <c r="E752" s="4" t="s">
        <v>3753</v>
      </c>
    </row>
    <row r="753" spans="1:5" x14ac:dyDescent="0.25">
      <c r="A753" s="3" t="s">
        <v>11101</v>
      </c>
      <c r="B753" s="3" t="s">
        <v>11101</v>
      </c>
      <c r="C753" s="2" t="s">
        <v>426</v>
      </c>
      <c r="D753" s="2" t="s">
        <v>26</v>
      </c>
      <c r="E753" s="4" t="s">
        <v>3637</v>
      </c>
    </row>
    <row r="754" spans="1:5" x14ac:dyDescent="0.25">
      <c r="A754" s="3" t="s">
        <v>11101</v>
      </c>
      <c r="B754" s="3" t="s">
        <v>11101</v>
      </c>
      <c r="C754" s="2" t="s">
        <v>426</v>
      </c>
      <c r="D754" s="2" t="s">
        <v>26</v>
      </c>
      <c r="E754" s="4" t="s">
        <v>237</v>
      </c>
    </row>
    <row r="755" spans="1:5" x14ac:dyDescent="0.25">
      <c r="A755" s="3" t="s">
        <v>11101</v>
      </c>
      <c r="B755" s="3" t="s">
        <v>11101</v>
      </c>
      <c r="C755" s="2" t="s">
        <v>426</v>
      </c>
      <c r="D755" s="2" t="s">
        <v>26</v>
      </c>
      <c r="E755" s="4" t="s">
        <v>3631</v>
      </c>
    </row>
    <row r="756" spans="1:5" x14ac:dyDescent="0.25">
      <c r="A756" s="3" t="s">
        <v>11101</v>
      </c>
      <c r="B756" s="3" t="s">
        <v>11101</v>
      </c>
      <c r="C756" s="2" t="s">
        <v>426</v>
      </c>
      <c r="D756" s="2" t="s">
        <v>26</v>
      </c>
      <c r="E756" s="4" t="s">
        <v>4941</v>
      </c>
    </row>
    <row r="757" spans="1:5" x14ac:dyDescent="0.25">
      <c r="A757" s="3" t="s">
        <v>11101</v>
      </c>
      <c r="B757" s="3" t="s">
        <v>11101</v>
      </c>
      <c r="C757" s="2" t="s">
        <v>426</v>
      </c>
      <c r="D757" s="2" t="s">
        <v>26</v>
      </c>
      <c r="E757" s="4" t="s">
        <v>3634</v>
      </c>
    </row>
    <row r="758" spans="1:5" x14ac:dyDescent="0.25">
      <c r="A758" s="3" t="s">
        <v>11101</v>
      </c>
      <c r="B758" s="3" t="s">
        <v>11101</v>
      </c>
      <c r="C758" s="2" t="s">
        <v>426</v>
      </c>
      <c r="D758" s="2" t="s">
        <v>26</v>
      </c>
      <c r="E758" s="4" t="s">
        <v>247</v>
      </c>
    </row>
    <row r="759" spans="1:5" x14ac:dyDescent="0.25">
      <c r="A759" s="3" t="s">
        <v>11101</v>
      </c>
      <c r="B759" s="3" t="s">
        <v>11101</v>
      </c>
      <c r="C759" s="2" t="s">
        <v>426</v>
      </c>
      <c r="D759" s="2" t="s">
        <v>26</v>
      </c>
      <c r="E759" s="4" t="s">
        <v>3627</v>
      </c>
    </row>
    <row r="760" spans="1:5" x14ac:dyDescent="0.25">
      <c r="A760" s="3" t="s">
        <v>11101</v>
      </c>
      <c r="B760" s="3" t="s">
        <v>11101</v>
      </c>
      <c r="C760" s="2" t="s">
        <v>426</v>
      </c>
      <c r="D760" s="2" t="s">
        <v>49</v>
      </c>
      <c r="E760" s="4" t="s">
        <v>3645</v>
      </c>
    </row>
    <row r="761" spans="1:5" x14ac:dyDescent="0.25">
      <c r="A761" s="3" t="s">
        <v>11101</v>
      </c>
      <c r="B761" s="3" t="s">
        <v>11101</v>
      </c>
      <c r="C761" s="2" t="s">
        <v>426</v>
      </c>
      <c r="D761" s="2" t="s">
        <v>49</v>
      </c>
      <c r="E761" s="4" t="s">
        <v>2835</v>
      </c>
    </row>
    <row r="762" spans="1:5" x14ac:dyDescent="0.25">
      <c r="A762" s="3" t="s">
        <v>11101</v>
      </c>
      <c r="B762" s="3" t="s">
        <v>11101</v>
      </c>
      <c r="C762" s="2" t="s">
        <v>426</v>
      </c>
      <c r="D762" s="2" t="s">
        <v>49</v>
      </c>
      <c r="E762" s="4" t="s">
        <v>3640</v>
      </c>
    </row>
    <row r="763" spans="1:5" x14ac:dyDescent="0.25">
      <c r="A763" s="3" t="s">
        <v>11101</v>
      </c>
      <c r="B763" s="3" t="s">
        <v>11101</v>
      </c>
      <c r="C763" s="2" t="s">
        <v>426</v>
      </c>
      <c r="D763" s="2" t="s">
        <v>49</v>
      </c>
      <c r="E763" s="4" t="s">
        <v>3753</v>
      </c>
    </row>
    <row r="764" spans="1:5" x14ac:dyDescent="0.25">
      <c r="A764" s="3" t="s">
        <v>11101</v>
      </c>
      <c r="B764" s="3" t="s">
        <v>11101</v>
      </c>
      <c r="C764" s="2" t="s">
        <v>426</v>
      </c>
      <c r="D764" s="2" t="s">
        <v>49</v>
      </c>
      <c r="E764" s="4" t="s">
        <v>3637</v>
      </c>
    </row>
    <row r="765" spans="1:5" x14ac:dyDescent="0.25">
      <c r="A765" s="3" t="s">
        <v>11101</v>
      </c>
      <c r="B765" s="3" t="s">
        <v>11101</v>
      </c>
      <c r="C765" s="2" t="s">
        <v>426</v>
      </c>
      <c r="D765" s="2" t="s">
        <v>49</v>
      </c>
      <c r="E765" s="4" t="s">
        <v>237</v>
      </c>
    </row>
    <row r="766" spans="1:5" x14ac:dyDescent="0.25">
      <c r="A766" s="3" t="s">
        <v>11101</v>
      </c>
      <c r="B766" s="3" t="s">
        <v>11101</v>
      </c>
      <c r="C766" s="2" t="s">
        <v>11102</v>
      </c>
      <c r="D766" s="2" t="s">
        <v>26</v>
      </c>
      <c r="E766" s="4" t="s">
        <v>369</v>
      </c>
    </row>
    <row r="767" spans="1:5" x14ac:dyDescent="0.25">
      <c r="A767" s="3" t="s">
        <v>11101</v>
      </c>
      <c r="B767" s="3" t="s">
        <v>11101</v>
      </c>
      <c r="C767" s="2" t="s">
        <v>11102</v>
      </c>
      <c r="D767" s="2" t="s">
        <v>49</v>
      </c>
      <c r="E767" s="4" t="s">
        <v>369</v>
      </c>
    </row>
    <row r="768" spans="1:5" x14ac:dyDescent="0.25">
      <c r="A768" s="3" t="s">
        <v>6310</v>
      </c>
      <c r="B768" s="3" t="s">
        <v>6310</v>
      </c>
      <c r="C768" s="2" t="s">
        <v>6310</v>
      </c>
      <c r="D768" s="2" t="s">
        <v>26</v>
      </c>
      <c r="E768" s="4" t="s">
        <v>3272</v>
      </c>
    </row>
    <row r="769" spans="1:5" x14ac:dyDescent="0.25">
      <c r="A769" s="3" t="s">
        <v>6310</v>
      </c>
      <c r="B769" s="3" t="s">
        <v>6310</v>
      </c>
      <c r="C769" s="2" t="s">
        <v>6310</v>
      </c>
      <c r="D769" s="2" t="s">
        <v>26</v>
      </c>
      <c r="E769" s="4" t="s">
        <v>237</v>
      </c>
    </row>
    <row r="770" spans="1:5" x14ac:dyDescent="0.25">
      <c r="A770" s="3" t="s">
        <v>6310</v>
      </c>
      <c r="B770" s="3" t="s">
        <v>6310</v>
      </c>
      <c r="C770" s="2" t="s">
        <v>6310</v>
      </c>
      <c r="D770" s="2" t="s">
        <v>26</v>
      </c>
      <c r="E770" s="4" t="s">
        <v>6784</v>
      </c>
    </row>
    <row r="771" spans="1:5" x14ac:dyDescent="0.25">
      <c r="A771" s="3" t="s">
        <v>6310</v>
      </c>
      <c r="B771" s="3" t="s">
        <v>6310</v>
      </c>
      <c r="C771" s="2" t="s">
        <v>6310</v>
      </c>
      <c r="D771" s="2" t="s">
        <v>26</v>
      </c>
      <c r="E771" s="4" t="s">
        <v>6303</v>
      </c>
    </row>
    <row r="772" spans="1:5" x14ac:dyDescent="0.25">
      <c r="A772" s="3" t="s">
        <v>6310</v>
      </c>
      <c r="B772" s="3" t="s">
        <v>6310</v>
      </c>
      <c r="C772" s="2" t="s">
        <v>6310</v>
      </c>
      <c r="D772" s="2" t="s">
        <v>26</v>
      </c>
      <c r="E772" s="4" t="s">
        <v>3627</v>
      </c>
    </row>
    <row r="773" spans="1:5" x14ac:dyDescent="0.25">
      <c r="A773" s="3" t="s">
        <v>6310</v>
      </c>
      <c r="B773" s="3" t="s">
        <v>6310</v>
      </c>
      <c r="C773" s="2" t="s">
        <v>6310</v>
      </c>
      <c r="D773" s="2" t="s">
        <v>26</v>
      </c>
      <c r="E773" s="4" t="s">
        <v>240</v>
      </c>
    </row>
    <row r="774" spans="1:5" x14ac:dyDescent="0.25">
      <c r="A774" s="3" t="s">
        <v>6310</v>
      </c>
      <c r="B774" s="3" t="s">
        <v>6310</v>
      </c>
      <c r="C774" s="2" t="s">
        <v>6310</v>
      </c>
      <c r="D774" s="2" t="s">
        <v>49</v>
      </c>
      <c r="E774" s="4" t="s">
        <v>11103</v>
      </c>
    </row>
    <row r="775" spans="1:5" x14ac:dyDescent="0.25">
      <c r="A775" s="3" t="s">
        <v>6310</v>
      </c>
      <c r="B775" s="3" t="s">
        <v>6310</v>
      </c>
      <c r="C775" s="2" t="s">
        <v>6310</v>
      </c>
      <c r="D775" s="2" t="s">
        <v>49</v>
      </c>
      <c r="E775" s="4" t="s">
        <v>2835</v>
      </c>
    </row>
    <row r="776" spans="1:5" x14ac:dyDescent="0.25">
      <c r="A776" s="3" t="s">
        <v>6310</v>
      </c>
      <c r="B776" s="3" t="s">
        <v>6310</v>
      </c>
      <c r="C776" s="2" t="s">
        <v>6310</v>
      </c>
      <c r="D776" s="2" t="s">
        <v>49</v>
      </c>
      <c r="E776" s="4" t="s">
        <v>2828</v>
      </c>
    </row>
    <row r="777" spans="1:5" x14ac:dyDescent="0.25">
      <c r="A777" s="3" t="s">
        <v>6310</v>
      </c>
      <c r="B777" s="3" t="s">
        <v>6310</v>
      </c>
      <c r="C777" s="2" t="s">
        <v>6310</v>
      </c>
      <c r="D777" s="2" t="s">
        <v>49</v>
      </c>
      <c r="E777" s="4" t="s">
        <v>3637</v>
      </c>
    </row>
    <row r="778" spans="1:5" x14ac:dyDescent="0.25">
      <c r="A778" s="3" t="s">
        <v>6310</v>
      </c>
      <c r="B778" s="3" t="s">
        <v>6310</v>
      </c>
      <c r="C778" s="2" t="s">
        <v>6310</v>
      </c>
      <c r="D778" s="2" t="s">
        <v>49</v>
      </c>
      <c r="E778" s="4" t="s">
        <v>4411</v>
      </c>
    </row>
    <row r="779" spans="1:5" x14ac:dyDescent="0.25">
      <c r="A779" s="3" t="s">
        <v>6310</v>
      </c>
      <c r="B779" s="3" t="s">
        <v>6310</v>
      </c>
      <c r="C779" s="2" t="s">
        <v>6310</v>
      </c>
      <c r="D779" s="2" t="s">
        <v>49</v>
      </c>
      <c r="E779" s="4" t="s">
        <v>281</v>
      </c>
    </row>
    <row r="780" spans="1:5" x14ac:dyDescent="0.25">
      <c r="A780" s="3" t="s">
        <v>6310</v>
      </c>
      <c r="B780" s="3" t="s">
        <v>6310</v>
      </c>
      <c r="C780" s="2" t="s">
        <v>6310</v>
      </c>
      <c r="D780" s="2" t="s">
        <v>49</v>
      </c>
      <c r="E780" s="4" t="s">
        <v>11073</v>
      </c>
    </row>
    <row r="781" spans="1:5" x14ac:dyDescent="0.25">
      <c r="A781" s="3" t="s">
        <v>6310</v>
      </c>
      <c r="B781" s="3" t="s">
        <v>6310</v>
      </c>
      <c r="C781" s="2" t="s">
        <v>6310</v>
      </c>
      <c r="D781" s="2" t="s">
        <v>49</v>
      </c>
      <c r="E781" s="4" t="s">
        <v>11104</v>
      </c>
    </row>
    <row r="782" spans="1:5" x14ac:dyDescent="0.25">
      <c r="A782" s="3" t="s">
        <v>4093</v>
      </c>
      <c r="B782" s="3" t="s">
        <v>4093</v>
      </c>
      <c r="C782" s="2" t="s">
        <v>4093</v>
      </c>
      <c r="D782" s="2" t="s">
        <v>26</v>
      </c>
      <c r="E782" s="4" t="s">
        <v>4094</v>
      </c>
    </row>
    <row r="783" spans="1:5" x14ac:dyDescent="0.25">
      <c r="A783" s="3" t="s">
        <v>4093</v>
      </c>
      <c r="B783" s="3" t="s">
        <v>4093</v>
      </c>
      <c r="C783" s="2" t="s">
        <v>4093</v>
      </c>
      <c r="D783" s="2" t="s">
        <v>26</v>
      </c>
      <c r="E783" s="4" t="s">
        <v>4097</v>
      </c>
    </row>
    <row r="784" spans="1:5" x14ac:dyDescent="0.25">
      <c r="A784" s="3" t="s">
        <v>4093</v>
      </c>
      <c r="B784" s="3" t="s">
        <v>4093</v>
      </c>
      <c r="C784" s="2" t="s">
        <v>4093</v>
      </c>
      <c r="D784" s="2" t="s">
        <v>26</v>
      </c>
      <c r="E784" s="4" t="s">
        <v>152</v>
      </c>
    </row>
    <row r="785" spans="1:5" x14ac:dyDescent="0.25">
      <c r="A785" s="3" t="s">
        <v>4093</v>
      </c>
      <c r="B785" s="3" t="s">
        <v>4093</v>
      </c>
      <c r="C785" s="2" t="s">
        <v>4093</v>
      </c>
      <c r="D785" s="2" t="s">
        <v>26</v>
      </c>
      <c r="E785" s="4" t="s">
        <v>4810</v>
      </c>
    </row>
    <row r="786" spans="1:5" x14ac:dyDescent="0.25">
      <c r="A786" s="3" t="s">
        <v>4093</v>
      </c>
      <c r="B786" s="3" t="s">
        <v>4093</v>
      </c>
      <c r="C786" s="2" t="s">
        <v>4093</v>
      </c>
      <c r="D786" s="2" t="s">
        <v>49</v>
      </c>
      <c r="E786" s="4" t="s">
        <v>4094</v>
      </c>
    </row>
    <row r="787" spans="1:5" x14ac:dyDescent="0.25">
      <c r="A787" s="3" t="s">
        <v>4093</v>
      </c>
      <c r="B787" s="3" t="s">
        <v>4093</v>
      </c>
      <c r="C787" s="2" t="s">
        <v>4093</v>
      </c>
      <c r="D787" s="2" t="s">
        <v>49</v>
      </c>
      <c r="E787" s="4" t="s">
        <v>4097</v>
      </c>
    </row>
    <row r="788" spans="1:5" x14ac:dyDescent="0.25">
      <c r="A788" s="3" t="s">
        <v>4093</v>
      </c>
      <c r="B788" s="3" t="s">
        <v>4093</v>
      </c>
      <c r="C788" s="2" t="s">
        <v>4093</v>
      </c>
      <c r="D788" s="2" t="s">
        <v>49</v>
      </c>
      <c r="E788" s="4" t="s">
        <v>152</v>
      </c>
    </row>
    <row r="789" spans="1:5" x14ac:dyDescent="0.25">
      <c r="A789" s="3" t="s">
        <v>4093</v>
      </c>
      <c r="B789" s="3" t="s">
        <v>4093</v>
      </c>
      <c r="C789" s="2" t="s">
        <v>4093</v>
      </c>
      <c r="D789" s="2" t="s">
        <v>49</v>
      </c>
      <c r="E789" s="4" t="s">
        <v>4810</v>
      </c>
    </row>
    <row r="790" spans="1:5" x14ac:dyDescent="0.25">
      <c r="A790" s="3" t="s">
        <v>11105</v>
      </c>
      <c r="B790" s="3" t="s">
        <v>11105</v>
      </c>
      <c r="C790" s="2" t="s">
        <v>11106</v>
      </c>
      <c r="D790" s="2" t="s">
        <v>26</v>
      </c>
      <c r="E790" s="4" t="s">
        <v>237</v>
      </c>
    </row>
    <row r="791" spans="1:5" x14ac:dyDescent="0.25">
      <c r="A791" s="3" t="s">
        <v>11105</v>
      </c>
      <c r="B791" s="3" t="s">
        <v>11105</v>
      </c>
      <c r="C791" s="2" t="s">
        <v>11106</v>
      </c>
      <c r="D791" s="2" t="s">
        <v>26</v>
      </c>
      <c r="E791" s="4" t="s">
        <v>243</v>
      </c>
    </row>
    <row r="792" spans="1:5" x14ac:dyDescent="0.25">
      <c r="A792" s="3" t="s">
        <v>11105</v>
      </c>
      <c r="B792" s="3" t="s">
        <v>11105</v>
      </c>
      <c r="C792" s="2" t="s">
        <v>11106</v>
      </c>
      <c r="D792" s="2" t="s">
        <v>49</v>
      </c>
      <c r="E792" s="4" t="s">
        <v>3753</v>
      </c>
    </row>
    <row r="793" spans="1:5" x14ac:dyDescent="0.25">
      <c r="A793" s="3" t="s">
        <v>11105</v>
      </c>
      <c r="B793" s="3" t="s">
        <v>11105</v>
      </c>
      <c r="C793" s="2" t="s">
        <v>11106</v>
      </c>
      <c r="D793" s="2" t="s">
        <v>49</v>
      </c>
      <c r="E793" s="4" t="s">
        <v>237</v>
      </c>
    </row>
    <row r="794" spans="1:5" x14ac:dyDescent="0.25">
      <c r="A794" s="3" t="s">
        <v>11105</v>
      </c>
      <c r="B794" s="3" t="s">
        <v>11105</v>
      </c>
      <c r="C794" s="2" t="s">
        <v>11107</v>
      </c>
      <c r="D794" s="2" t="s">
        <v>26</v>
      </c>
      <c r="E794" s="4" t="s">
        <v>118</v>
      </c>
    </row>
    <row r="795" spans="1:5" x14ac:dyDescent="0.25">
      <c r="A795" s="3" t="s">
        <v>11105</v>
      </c>
      <c r="B795" s="3" t="s">
        <v>11105</v>
      </c>
      <c r="C795" s="2" t="s">
        <v>11107</v>
      </c>
      <c r="D795" s="2" t="s">
        <v>49</v>
      </c>
      <c r="E795" s="4" t="s">
        <v>3753</v>
      </c>
    </row>
    <row r="796" spans="1:5" x14ac:dyDescent="0.25">
      <c r="A796" s="3" t="s">
        <v>6318</v>
      </c>
      <c r="B796" s="3" t="s">
        <v>6318</v>
      </c>
      <c r="C796" s="2" t="s">
        <v>6318</v>
      </c>
      <c r="D796" s="2" t="s">
        <v>26</v>
      </c>
      <c r="E796" s="4" t="s">
        <v>369</v>
      </c>
    </row>
    <row r="797" spans="1:5" x14ac:dyDescent="0.25">
      <c r="A797" s="3" t="s">
        <v>6318</v>
      </c>
      <c r="B797" s="3" t="s">
        <v>6318</v>
      </c>
      <c r="C797" s="2" t="s">
        <v>6318</v>
      </c>
      <c r="D797" s="2" t="s">
        <v>26</v>
      </c>
      <c r="E797" s="4" t="s">
        <v>6319</v>
      </c>
    </row>
    <row r="798" spans="1:5" x14ac:dyDescent="0.25">
      <c r="A798" s="3" t="s">
        <v>6318</v>
      </c>
      <c r="B798" s="3" t="s">
        <v>6318</v>
      </c>
      <c r="C798" s="2" t="s">
        <v>6318</v>
      </c>
      <c r="D798" s="2" t="s">
        <v>26</v>
      </c>
      <c r="E798" s="4" t="s">
        <v>11108</v>
      </c>
    </row>
    <row r="799" spans="1:5" x14ac:dyDescent="0.25">
      <c r="A799" s="3" t="s">
        <v>6318</v>
      </c>
      <c r="B799" s="3" t="s">
        <v>6318</v>
      </c>
      <c r="C799" s="2" t="s">
        <v>6318</v>
      </c>
      <c r="D799" s="2" t="s">
        <v>26</v>
      </c>
      <c r="E799" s="4" t="s">
        <v>36</v>
      </c>
    </row>
    <row r="800" spans="1:5" x14ac:dyDescent="0.25">
      <c r="A800" s="3" t="s">
        <v>6318</v>
      </c>
      <c r="B800" s="3" t="s">
        <v>6318</v>
      </c>
      <c r="C800" s="2" t="s">
        <v>6318</v>
      </c>
      <c r="D800" s="2" t="s">
        <v>26</v>
      </c>
      <c r="E800" s="4" t="s">
        <v>11109</v>
      </c>
    </row>
    <row r="801" spans="1:5" x14ac:dyDescent="0.25">
      <c r="A801" s="3" t="s">
        <v>6318</v>
      </c>
      <c r="B801" s="3" t="s">
        <v>6318</v>
      </c>
      <c r="C801" s="2" t="s">
        <v>6318</v>
      </c>
      <c r="D801" s="2" t="s">
        <v>325</v>
      </c>
      <c r="E801" s="4" t="s">
        <v>11110</v>
      </c>
    </row>
    <row r="802" spans="1:5" x14ac:dyDescent="0.25">
      <c r="A802" s="3" t="s">
        <v>6318</v>
      </c>
      <c r="B802" s="3" t="s">
        <v>6318</v>
      </c>
      <c r="C802" s="2" t="s">
        <v>6318</v>
      </c>
      <c r="D802" s="2" t="s">
        <v>325</v>
      </c>
      <c r="E802" s="4" t="s">
        <v>11111</v>
      </c>
    </row>
    <row r="803" spans="1:5" x14ac:dyDescent="0.25">
      <c r="A803" s="3" t="s">
        <v>6318</v>
      </c>
      <c r="B803" s="3" t="s">
        <v>6318</v>
      </c>
      <c r="C803" s="2" t="s">
        <v>6318</v>
      </c>
      <c r="D803" s="2" t="s">
        <v>49</v>
      </c>
      <c r="E803" s="4" t="s">
        <v>369</v>
      </c>
    </row>
    <row r="804" spans="1:5" x14ac:dyDescent="0.25">
      <c r="A804" s="3" t="s">
        <v>6318</v>
      </c>
      <c r="B804" s="3" t="s">
        <v>6318</v>
      </c>
      <c r="C804" s="2" t="s">
        <v>6318</v>
      </c>
      <c r="D804" s="2" t="s">
        <v>49</v>
      </c>
      <c r="E804" s="4" t="s">
        <v>6319</v>
      </c>
    </row>
    <row r="805" spans="1:5" x14ac:dyDescent="0.25">
      <c r="A805" s="3" t="s">
        <v>6318</v>
      </c>
      <c r="B805" s="3" t="s">
        <v>6318</v>
      </c>
      <c r="C805" s="2" t="s">
        <v>6318</v>
      </c>
      <c r="D805" s="2" t="s">
        <v>49</v>
      </c>
      <c r="E805" s="4" t="s">
        <v>11108</v>
      </c>
    </row>
    <row r="806" spans="1:5" x14ac:dyDescent="0.25">
      <c r="A806" s="3" t="s">
        <v>6318</v>
      </c>
      <c r="B806" s="3" t="s">
        <v>6318</v>
      </c>
      <c r="C806" s="2" t="s">
        <v>6318</v>
      </c>
      <c r="D806" s="2" t="s">
        <v>49</v>
      </c>
      <c r="E806" s="4" t="s">
        <v>36</v>
      </c>
    </row>
    <row r="807" spans="1:5" x14ac:dyDescent="0.25">
      <c r="A807" s="3" t="s">
        <v>6318</v>
      </c>
      <c r="B807" s="3" t="s">
        <v>6318</v>
      </c>
      <c r="C807" s="2" t="s">
        <v>6318</v>
      </c>
      <c r="D807" s="2" t="s">
        <v>49</v>
      </c>
      <c r="E807" s="4" t="s">
        <v>11109</v>
      </c>
    </row>
    <row r="808" spans="1:5" x14ac:dyDescent="0.25">
      <c r="A808" s="3" t="s">
        <v>11112</v>
      </c>
      <c r="B808" s="3" t="s">
        <v>11112</v>
      </c>
      <c r="C808" s="2" t="s">
        <v>11112</v>
      </c>
      <c r="D808" s="2" t="s">
        <v>26</v>
      </c>
      <c r="E808" s="4" t="s">
        <v>3645</v>
      </c>
    </row>
    <row r="809" spans="1:5" x14ac:dyDescent="0.25">
      <c r="A809" s="3" t="s">
        <v>11112</v>
      </c>
      <c r="B809" s="3" t="s">
        <v>11112</v>
      </c>
      <c r="C809" s="2" t="s">
        <v>11112</v>
      </c>
      <c r="D809" s="2" t="s">
        <v>26</v>
      </c>
      <c r="E809" s="4" t="s">
        <v>2835</v>
      </c>
    </row>
    <row r="810" spans="1:5" x14ac:dyDescent="0.25">
      <c r="A810" s="3" t="s">
        <v>11112</v>
      </c>
      <c r="B810" s="3" t="s">
        <v>11112</v>
      </c>
      <c r="C810" s="2" t="s">
        <v>11112</v>
      </c>
      <c r="D810" s="2" t="s">
        <v>26</v>
      </c>
      <c r="E810" s="4" t="s">
        <v>3640</v>
      </c>
    </row>
    <row r="811" spans="1:5" x14ac:dyDescent="0.25">
      <c r="A811" s="3" t="s">
        <v>11112</v>
      </c>
      <c r="B811" s="3" t="s">
        <v>11112</v>
      </c>
      <c r="C811" s="2" t="s">
        <v>11112</v>
      </c>
      <c r="D811" s="2" t="s">
        <v>26</v>
      </c>
      <c r="E811" s="4" t="s">
        <v>3753</v>
      </c>
    </row>
    <row r="812" spans="1:5" x14ac:dyDescent="0.25">
      <c r="A812" s="3" t="s">
        <v>11112</v>
      </c>
      <c r="B812" s="3" t="s">
        <v>11112</v>
      </c>
      <c r="C812" s="2" t="s">
        <v>11112</v>
      </c>
      <c r="D812" s="2" t="s">
        <v>26</v>
      </c>
      <c r="E812" s="4" t="s">
        <v>3637</v>
      </c>
    </row>
    <row r="813" spans="1:5" x14ac:dyDescent="0.25">
      <c r="A813" s="3" t="s">
        <v>11112</v>
      </c>
      <c r="B813" s="3" t="s">
        <v>11112</v>
      </c>
      <c r="C813" s="2" t="s">
        <v>11112</v>
      </c>
      <c r="D813" s="2" t="s">
        <v>26</v>
      </c>
      <c r="E813" s="4" t="s">
        <v>237</v>
      </c>
    </row>
    <row r="814" spans="1:5" x14ac:dyDescent="0.25">
      <c r="A814" s="3" t="s">
        <v>11112</v>
      </c>
      <c r="B814" s="3" t="s">
        <v>11112</v>
      </c>
      <c r="C814" s="2" t="s">
        <v>11112</v>
      </c>
      <c r="D814" s="2" t="s">
        <v>26</v>
      </c>
      <c r="E814" s="4" t="s">
        <v>3631</v>
      </c>
    </row>
    <row r="815" spans="1:5" x14ac:dyDescent="0.25">
      <c r="A815" s="3" t="s">
        <v>11112</v>
      </c>
      <c r="B815" s="3" t="s">
        <v>11112</v>
      </c>
      <c r="C815" s="2" t="s">
        <v>11112</v>
      </c>
      <c r="D815" s="2" t="s">
        <v>26</v>
      </c>
      <c r="E815" s="4" t="s">
        <v>4941</v>
      </c>
    </row>
    <row r="816" spans="1:5" x14ac:dyDescent="0.25">
      <c r="A816" s="3" t="s">
        <v>11112</v>
      </c>
      <c r="B816" s="3" t="s">
        <v>11112</v>
      </c>
      <c r="C816" s="2" t="s">
        <v>11112</v>
      </c>
      <c r="D816" s="2" t="s">
        <v>49</v>
      </c>
      <c r="E816" s="4" t="s">
        <v>3645</v>
      </c>
    </row>
    <row r="817" spans="1:5" x14ac:dyDescent="0.25">
      <c r="A817" s="3" t="s">
        <v>11112</v>
      </c>
      <c r="B817" s="3" t="s">
        <v>11112</v>
      </c>
      <c r="C817" s="2" t="s">
        <v>11112</v>
      </c>
      <c r="D817" s="2" t="s">
        <v>49</v>
      </c>
      <c r="E817" s="4" t="s">
        <v>2835</v>
      </c>
    </row>
    <row r="818" spans="1:5" x14ac:dyDescent="0.25">
      <c r="A818" s="3" t="s">
        <v>11112</v>
      </c>
      <c r="B818" s="3" t="s">
        <v>11112</v>
      </c>
      <c r="C818" s="2" t="s">
        <v>11112</v>
      </c>
      <c r="D818" s="2" t="s">
        <v>49</v>
      </c>
      <c r="E818" s="4" t="s">
        <v>3640</v>
      </c>
    </row>
    <row r="819" spans="1:5" x14ac:dyDescent="0.25">
      <c r="A819" s="3" t="s">
        <v>11112</v>
      </c>
      <c r="B819" s="3" t="s">
        <v>11112</v>
      </c>
      <c r="C819" s="2" t="s">
        <v>11112</v>
      </c>
      <c r="D819" s="2" t="s">
        <v>49</v>
      </c>
      <c r="E819" s="4" t="s">
        <v>3753</v>
      </c>
    </row>
    <row r="820" spans="1:5" x14ac:dyDescent="0.25">
      <c r="A820" s="3" t="s">
        <v>11112</v>
      </c>
      <c r="B820" s="3" t="s">
        <v>11112</v>
      </c>
      <c r="C820" s="2" t="s">
        <v>11112</v>
      </c>
      <c r="D820" s="2" t="s">
        <v>49</v>
      </c>
      <c r="E820" s="4" t="s">
        <v>3637</v>
      </c>
    </row>
    <row r="821" spans="1:5" x14ac:dyDescent="0.25">
      <c r="A821" s="3" t="s">
        <v>4798</v>
      </c>
      <c r="B821" s="3" t="s">
        <v>4798</v>
      </c>
      <c r="C821" s="2" t="s">
        <v>426</v>
      </c>
      <c r="D821" s="2" t="s">
        <v>26</v>
      </c>
      <c r="E821" s="4" t="s">
        <v>3645</v>
      </c>
    </row>
    <row r="822" spans="1:5" x14ac:dyDescent="0.25">
      <c r="A822" s="3" t="s">
        <v>4798</v>
      </c>
      <c r="B822" s="3" t="s">
        <v>4798</v>
      </c>
      <c r="C822" s="2" t="s">
        <v>426</v>
      </c>
      <c r="D822" s="2" t="s">
        <v>26</v>
      </c>
      <c r="E822" s="4" t="s">
        <v>2835</v>
      </c>
    </row>
    <row r="823" spans="1:5" x14ac:dyDescent="0.25">
      <c r="A823" s="3" t="s">
        <v>4798</v>
      </c>
      <c r="B823" s="3" t="s">
        <v>4798</v>
      </c>
      <c r="C823" s="2" t="s">
        <v>426</v>
      </c>
      <c r="D823" s="2" t="s">
        <v>26</v>
      </c>
      <c r="E823" s="4" t="s">
        <v>3640</v>
      </c>
    </row>
    <row r="824" spans="1:5" x14ac:dyDescent="0.25">
      <c r="A824" s="3" t="s">
        <v>4798</v>
      </c>
      <c r="B824" s="3" t="s">
        <v>4798</v>
      </c>
      <c r="C824" s="2" t="s">
        <v>426</v>
      </c>
      <c r="D824" s="2" t="s">
        <v>26</v>
      </c>
      <c r="E824" s="4" t="s">
        <v>3753</v>
      </c>
    </row>
    <row r="825" spans="1:5" x14ac:dyDescent="0.25">
      <c r="A825" s="3" t="s">
        <v>4798</v>
      </c>
      <c r="B825" s="3" t="s">
        <v>4798</v>
      </c>
      <c r="C825" s="2" t="s">
        <v>426</v>
      </c>
      <c r="D825" s="2" t="s">
        <v>26</v>
      </c>
      <c r="E825" s="4" t="s">
        <v>3637</v>
      </c>
    </row>
    <row r="826" spans="1:5" x14ac:dyDescent="0.25">
      <c r="A826" s="3" t="s">
        <v>4798</v>
      </c>
      <c r="B826" s="3" t="s">
        <v>4798</v>
      </c>
      <c r="C826" s="2" t="s">
        <v>426</v>
      </c>
      <c r="D826" s="2" t="s">
        <v>26</v>
      </c>
      <c r="E826" s="4" t="s">
        <v>237</v>
      </c>
    </row>
    <row r="827" spans="1:5" x14ac:dyDescent="0.25">
      <c r="A827" s="3" t="s">
        <v>4798</v>
      </c>
      <c r="B827" s="3" t="s">
        <v>4798</v>
      </c>
      <c r="C827" s="2" t="s">
        <v>426</v>
      </c>
      <c r="D827" s="2" t="s">
        <v>26</v>
      </c>
      <c r="E827" s="4" t="s">
        <v>3631</v>
      </c>
    </row>
    <row r="828" spans="1:5" x14ac:dyDescent="0.25">
      <c r="A828" s="3" t="s">
        <v>4798</v>
      </c>
      <c r="B828" s="3" t="s">
        <v>4798</v>
      </c>
      <c r="C828" s="2" t="s">
        <v>426</v>
      </c>
      <c r="D828" s="2" t="s">
        <v>26</v>
      </c>
      <c r="E828" s="4" t="s">
        <v>4941</v>
      </c>
    </row>
    <row r="829" spans="1:5" x14ac:dyDescent="0.25">
      <c r="A829" s="3" t="s">
        <v>4798</v>
      </c>
      <c r="B829" s="3" t="s">
        <v>4798</v>
      </c>
      <c r="C829" s="2" t="s">
        <v>426</v>
      </c>
      <c r="D829" s="2" t="s">
        <v>26</v>
      </c>
      <c r="E829" s="4" t="s">
        <v>3634</v>
      </c>
    </row>
    <row r="830" spans="1:5" x14ac:dyDescent="0.25">
      <c r="A830" s="3" t="s">
        <v>4798</v>
      </c>
      <c r="B830" s="3" t="s">
        <v>4798</v>
      </c>
      <c r="C830" s="2" t="s">
        <v>426</v>
      </c>
      <c r="D830" s="2" t="s">
        <v>26</v>
      </c>
      <c r="E830" s="4" t="s">
        <v>247</v>
      </c>
    </row>
    <row r="831" spans="1:5" x14ac:dyDescent="0.25">
      <c r="A831" s="3" t="s">
        <v>4798</v>
      </c>
      <c r="B831" s="3" t="s">
        <v>4798</v>
      </c>
      <c r="C831" s="2" t="s">
        <v>426</v>
      </c>
      <c r="D831" s="2" t="s">
        <v>26</v>
      </c>
      <c r="E831" s="4" t="s">
        <v>3627</v>
      </c>
    </row>
    <row r="832" spans="1:5" x14ac:dyDescent="0.25">
      <c r="A832" s="3" t="s">
        <v>4798</v>
      </c>
      <c r="B832" s="3" t="s">
        <v>4798</v>
      </c>
      <c r="C832" s="2" t="s">
        <v>426</v>
      </c>
      <c r="D832" s="2" t="s">
        <v>49</v>
      </c>
      <c r="E832" s="4" t="s">
        <v>3645</v>
      </c>
    </row>
    <row r="833" spans="1:5" x14ac:dyDescent="0.25">
      <c r="A833" s="3" t="s">
        <v>4798</v>
      </c>
      <c r="B833" s="3" t="s">
        <v>4798</v>
      </c>
      <c r="C833" s="2" t="s">
        <v>426</v>
      </c>
      <c r="D833" s="2" t="s">
        <v>49</v>
      </c>
      <c r="E833" s="4" t="s">
        <v>2835</v>
      </c>
    </row>
    <row r="834" spans="1:5" x14ac:dyDescent="0.25">
      <c r="A834" s="3" t="s">
        <v>4798</v>
      </c>
      <c r="B834" s="3" t="s">
        <v>4798</v>
      </c>
      <c r="C834" s="2" t="s">
        <v>426</v>
      </c>
      <c r="D834" s="2" t="s">
        <v>49</v>
      </c>
      <c r="E834" s="4" t="s">
        <v>3640</v>
      </c>
    </row>
    <row r="835" spans="1:5" x14ac:dyDescent="0.25">
      <c r="A835" s="3" t="s">
        <v>4798</v>
      </c>
      <c r="B835" s="3" t="s">
        <v>4798</v>
      </c>
      <c r="C835" s="2" t="s">
        <v>426</v>
      </c>
      <c r="D835" s="2" t="s">
        <v>49</v>
      </c>
      <c r="E835" s="4" t="s">
        <v>3753</v>
      </c>
    </row>
    <row r="836" spans="1:5" x14ac:dyDescent="0.25">
      <c r="A836" s="3" t="s">
        <v>4798</v>
      </c>
      <c r="B836" s="3" t="s">
        <v>4798</v>
      </c>
      <c r="C836" s="2" t="s">
        <v>426</v>
      </c>
      <c r="D836" s="2" t="s">
        <v>49</v>
      </c>
      <c r="E836" s="4" t="s">
        <v>3637</v>
      </c>
    </row>
    <row r="837" spans="1:5" x14ac:dyDescent="0.25">
      <c r="A837" s="3" t="s">
        <v>4798</v>
      </c>
      <c r="B837" s="3" t="s">
        <v>4798</v>
      </c>
      <c r="C837" s="2" t="s">
        <v>426</v>
      </c>
      <c r="D837" s="2" t="s">
        <v>49</v>
      </c>
      <c r="E837" s="4" t="s">
        <v>237</v>
      </c>
    </row>
    <row r="838" spans="1:5" x14ac:dyDescent="0.25">
      <c r="A838" s="3" t="s">
        <v>4798</v>
      </c>
      <c r="B838" s="3" t="s">
        <v>4798</v>
      </c>
      <c r="C838" s="2" t="s">
        <v>426</v>
      </c>
      <c r="D838" s="2" t="s">
        <v>49</v>
      </c>
      <c r="E838" s="4" t="s">
        <v>3631</v>
      </c>
    </row>
    <row r="839" spans="1:5" x14ac:dyDescent="0.25">
      <c r="A839" s="3" t="s">
        <v>4798</v>
      </c>
      <c r="B839" s="3" t="s">
        <v>4798</v>
      </c>
      <c r="C839" s="2" t="s">
        <v>11113</v>
      </c>
      <c r="D839" s="2" t="s">
        <v>26</v>
      </c>
      <c r="E839" s="4" t="s">
        <v>369</v>
      </c>
    </row>
    <row r="840" spans="1:5" x14ac:dyDescent="0.25">
      <c r="A840" s="3" t="s">
        <v>4798</v>
      </c>
      <c r="B840" s="3" t="s">
        <v>4798</v>
      </c>
      <c r="C840" s="2" t="s">
        <v>11113</v>
      </c>
      <c r="D840" s="2" t="s">
        <v>49</v>
      </c>
      <c r="E840" s="4" t="s">
        <v>369</v>
      </c>
    </row>
    <row r="841" spans="1:5" x14ac:dyDescent="0.25">
      <c r="A841" s="3" t="s">
        <v>4798</v>
      </c>
      <c r="B841" s="3" t="s">
        <v>4798</v>
      </c>
      <c r="C841" s="2" t="s">
        <v>11114</v>
      </c>
      <c r="D841" s="2" t="s">
        <v>26</v>
      </c>
      <c r="E841" s="4" t="s">
        <v>237</v>
      </c>
    </row>
    <row r="842" spans="1:5" x14ac:dyDescent="0.25">
      <c r="A842" s="3" t="s">
        <v>4798</v>
      </c>
      <c r="B842" s="3" t="s">
        <v>4798</v>
      </c>
      <c r="C842" s="2" t="s">
        <v>11114</v>
      </c>
      <c r="D842" s="2" t="s">
        <v>49</v>
      </c>
      <c r="E842" s="4" t="s">
        <v>3753</v>
      </c>
    </row>
    <row r="843" spans="1:5" x14ac:dyDescent="0.25">
      <c r="A843" s="3" t="s">
        <v>4798</v>
      </c>
      <c r="B843" s="3" t="s">
        <v>4798</v>
      </c>
      <c r="C843" s="2" t="s">
        <v>11114</v>
      </c>
      <c r="D843" s="2" t="s">
        <v>49</v>
      </c>
      <c r="E843" s="4" t="s">
        <v>3637</v>
      </c>
    </row>
    <row r="844" spans="1:5" x14ac:dyDescent="0.25">
      <c r="A844" s="3" t="s">
        <v>4231</v>
      </c>
      <c r="B844" s="3" t="s">
        <v>4231</v>
      </c>
      <c r="C844" s="2" t="s">
        <v>4231</v>
      </c>
      <c r="D844" s="2" t="s">
        <v>49</v>
      </c>
      <c r="E844" s="4" t="s">
        <v>36</v>
      </c>
    </row>
    <row r="845" spans="1:5" x14ac:dyDescent="0.25">
      <c r="A845" s="3" t="s">
        <v>11115</v>
      </c>
      <c r="B845" s="3" t="s">
        <v>11115</v>
      </c>
      <c r="C845" s="2" t="s">
        <v>11116</v>
      </c>
      <c r="D845" s="2" t="s">
        <v>26</v>
      </c>
      <c r="E845" s="4" t="s">
        <v>72</v>
      </c>
    </row>
    <row r="846" spans="1:5" x14ac:dyDescent="0.25">
      <c r="A846" s="3" t="s">
        <v>11115</v>
      </c>
      <c r="B846" s="3" t="s">
        <v>11115</v>
      </c>
      <c r="C846" s="2" t="s">
        <v>11116</v>
      </c>
      <c r="D846" s="2" t="s">
        <v>26</v>
      </c>
      <c r="E846" s="4" t="s">
        <v>11117</v>
      </c>
    </row>
    <row r="847" spans="1:5" x14ac:dyDescent="0.25">
      <c r="A847" s="3" t="s">
        <v>11115</v>
      </c>
      <c r="B847" s="3" t="s">
        <v>11115</v>
      </c>
      <c r="C847" s="2" t="s">
        <v>11116</v>
      </c>
      <c r="D847" s="2" t="s">
        <v>26</v>
      </c>
      <c r="E847" s="4" t="s">
        <v>5004</v>
      </c>
    </row>
    <row r="848" spans="1:5" x14ac:dyDescent="0.25">
      <c r="A848" s="3" t="s">
        <v>11115</v>
      </c>
      <c r="B848" s="3" t="s">
        <v>11115</v>
      </c>
      <c r="C848" s="2" t="s">
        <v>11116</v>
      </c>
      <c r="D848" s="2" t="s">
        <v>325</v>
      </c>
      <c r="E848" s="4" t="s">
        <v>11118</v>
      </c>
    </row>
    <row r="849" spans="1:5" x14ac:dyDescent="0.25">
      <c r="A849" s="3" t="s">
        <v>11115</v>
      </c>
      <c r="B849" s="3" t="s">
        <v>11115</v>
      </c>
      <c r="C849" s="2" t="s">
        <v>11116</v>
      </c>
      <c r="D849" s="2" t="s">
        <v>325</v>
      </c>
      <c r="E849" s="4" t="s">
        <v>11119</v>
      </c>
    </row>
    <row r="850" spans="1:5" x14ac:dyDescent="0.25">
      <c r="A850" s="3" t="s">
        <v>11115</v>
      </c>
      <c r="B850" s="3" t="s">
        <v>11115</v>
      </c>
      <c r="C850" s="2" t="s">
        <v>11116</v>
      </c>
      <c r="D850" s="2" t="s">
        <v>49</v>
      </c>
      <c r="E850" s="4" t="s">
        <v>72</v>
      </c>
    </row>
    <row r="851" spans="1:5" x14ac:dyDescent="0.25">
      <c r="A851" s="3" t="s">
        <v>11115</v>
      </c>
      <c r="B851" s="3" t="s">
        <v>11115</v>
      </c>
      <c r="C851" s="2" t="s">
        <v>11116</v>
      </c>
      <c r="D851" s="2" t="s">
        <v>49</v>
      </c>
      <c r="E851" s="4" t="s">
        <v>11117</v>
      </c>
    </row>
    <row r="852" spans="1:5" x14ac:dyDescent="0.25">
      <c r="A852" s="3" t="s">
        <v>11115</v>
      </c>
      <c r="B852" s="3" t="s">
        <v>11115</v>
      </c>
      <c r="C852" s="2" t="s">
        <v>11116</v>
      </c>
      <c r="D852" s="2" t="s">
        <v>49</v>
      </c>
      <c r="E852" s="4" t="s">
        <v>5004</v>
      </c>
    </row>
    <row r="853" spans="1:5" x14ac:dyDescent="0.25">
      <c r="A853" t="s">
        <v>24</v>
      </c>
      <c r="B853" s="3" t="s">
        <v>1150</v>
      </c>
      <c r="C853" s="2" t="s">
        <v>1150</v>
      </c>
      <c r="D853" s="2" t="s">
        <v>26</v>
      </c>
      <c r="E853" s="4" t="s">
        <v>1151</v>
      </c>
    </row>
    <row r="854" spans="1:5" x14ac:dyDescent="0.25">
      <c r="A854" t="s">
        <v>24</v>
      </c>
      <c r="B854" s="3" t="s">
        <v>1150</v>
      </c>
      <c r="C854" s="2" t="s">
        <v>1150</v>
      </c>
      <c r="D854" s="2" t="s">
        <v>26</v>
      </c>
      <c r="E854" s="4" t="s">
        <v>5004</v>
      </c>
    </row>
    <row r="855" spans="1:5" x14ac:dyDescent="0.25">
      <c r="A855" t="s">
        <v>24</v>
      </c>
      <c r="B855" s="3" t="s">
        <v>1150</v>
      </c>
      <c r="C855" s="2" t="s">
        <v>1150</v>
      </c>
      <c r="D855" s="2" t="s">
        <v>325</v>
      </c>
      <c r="E855" s="4" t="s">
        <v>11120</v>
      </c>
    </row>
    <row r="856" spans="1:5" x14ac:dyDescent="0.25">
      <c r="A856" t="s">
        <v>24</v>
      </c>
      <c r="B856" s="3" t="s">
        <v>1150</v>
      </c>
      <c r="C856" s="2" t="s">
        <v>1150</v>
      </c>
      <c r="D856" s="2" t="s">
        <v>49</v>
      </c>
      <c r="E856" s="4" t="s">
        <v>1151</v>
      </c>
    </row>
    <row r="857" spans="1:5" x14ac:dyDescent="0.25">
      <c r="A857" t="s">
        <v>24</v>
      </c>
      <c r="B857" s="3" t="s">
        <v>1150</v>
      </c>
      <c r="C857" s="2" t="s">
        <v>1150</v>
      </c>
      <c r="D857" s="2" t="s">
        <v>49</v>
      </c>
      <c r="E857" s="4" t="s">
        <v>5004</v>
      </c>
    </row>
    <row r="858" spans="1:5" x14ac:dyDescent="0.25">
      <c r="A858" s="3" t="s">
        <v>10916</v>
      </c>
      <c r="B858" s="3" t="s">
        <v>10916</v>
      </c>
      <c r="C858" s="2" t="s">
        <v>10916</v>
      </c>
      <c r="D858" s="2" t="s">
        <v>26</v>
      </c>
      <c r="E858" s="4" t="s">
        <v>11121</v>
      </c>
    </row>
    <row r="859" spans="1:5" x14ac:dyDescent="0.25">
      <c r="A859" s="3" t="s">
        <v>10916</v>
      </c>
      <c r="B859" s="3" t="s">
        <v>10916</v>
      </c>
      <c r="C859" s="2" t="s">
        <v>10916</v>
      </c>
      <c r="D859" s="2" t="s">
        <v>26</v>
      </c>
      <c r="E859" s="4" t="s">
        <v>11122</v>
      </c>
    </row>
    <row r="860" spans="1:5" x14ac:dyDescent="0.25">
      <c r="A860" s="3" t="s">
        <v>10916</v>
      </c>
      <c r="B860" s="3" t="s">
        <v>10916</v>
      </c>
      <c r="C860" s="2" t="s">
        <v>10916</v>
      </c>
      <c r="D860" s="2" t="s">
        <v>26</v>
      </c>
      <c r="E860" s="4" t="s">
        <v>11123</v>
      </c>
    </row>
    <row r="861" spans="1:5" x14ac:dyDescent="0.25">
      <c r="A861" s="3" t="s">
        <v>10916</v>
      </c>
      <c r="B861" s="3" t="s">
        <v>10916</v>
      </c>
      <c r="C861" s="2" t="s">
        <v>10916</v>
      </c>
      <c r="D861" s="2" t="s">
        <v>26</v>
      </c>
      <c r="E861" s="4" t="s">
        <v>11124</v>
      </c>
    </row>
    <row r="862" spans="1:5" x14ac:dyDescent="0.25">
      <c r="A862" s="3" t="s">
        <v>10916</v>
      </c>
      <c r="B862" s="3" t="s">
        <v>10916</v>
      </c>
      <c r="C862" s="2" t="s">
        <v>10916</v>
      </c>
      <c r="D862" s="2" t="s">
        <v>26</v>
      </c>
      <c r="E862" s="4" t="s">
        <v>11125</v>
      </c>
    </row>
    <row r="863" spans="1:5" x14ac:dyDescent="0.25">
      <c r="A863" s="3" t="s">
        <v>10916</v>
      </c>
      <c r="B863" s="3" t="s">
        <v>10916</v>
      </c>
      <c r="C863" s="2" t="s">
        <v>10916</v>
      </c>
      <c r="D863" s="2" t="s">
        <v>26</v>
      </c>
      <c r="E863" s="4" t="s">
        <v>11126</v>
      </c>
    </row>
    <row r="864" spans="1:5" x14ac:dyDescent="0.25">
      <c r="A864" s="3" t="s">
        <v>10916</v>
      </c>
      <c r="B864" s="3" t="s">
        <v>10916</v>
      </c>
      <c r="C864" s="2" t="s">
        <v>10916</v>
      </c>
      <c r="D864" s="2" t="s">
        <v>26</v>
      </c>
      <c r="E864" s="4" t="s">
        <v>11127</v>
      </c>
    </row>
    <row r="865" spans="1:5" x14ac:dyDescent="0.25">
      <c r="A865" s="3" t="s">
        <v>10916</v>
      </c>
      <c r="B865" s="3" t="s">
        <v>10916</v>
      </c>
      <c r="C865" s="2" t="s">
        <v>10916</v>
      </c>
      <c r="D865" s="2" t="s">
        <v>49</v>
      </c>
      <c r="E865" s="4" t="s">
        <v>11121</v>
      </c>
    </row>
    <row r="866" spans="1:5" x14ac:dyDescent="0.25">
      <c r="A866" s="3" t="s">
        <v>10916</v>
      </c>
      <c r="B866" s="3" t="s">
        <v>10916</v>
      </c>
      <c r="C866" s="2" t="s">
        <v>10916</v>
      </c>
      <c r="D866" s="2" t="s">
        <v>49</v>
      </c>
      <c r="E866" s="4" t="s">
        <v>11122</v>
      </c>
    </row>
    <row r="867" spans="1:5" x14ac:dyDescent="0.25">
      <c r="A867" s="3" t="s">
        <v>10916</v>
      </c>
      <c r="B867" s="3" t="s">
        <v>10916</v>
      </c>
      <c r="C867" s="2" t="s">
        <v>10916</v>
      </c>
      <c r="D867" s="2" t="s">
        <v>49</v>
      </c>
      <c r="E867" s="4" t="s">
        <v>11123</v>
      </c>
    </row>
    <row r="868" spans="1:5" x14ac:dyDescent="0.25">
      <c r="A868" s="3" t="s">
        <v>10916</v>
      </c>
      <c r="B868" s="3" t="s">
        <v>10916</v>
      </c>
      <c r="C868" s="2" t="s">
        <v>10916</v>
      </c>
      <c r="D868" s="2" t="s">
        <v>49</v>
      </c>
      <c r="E868" s="4" t="s">
        <v>11124</v>
      </c>
    </row>
    <row r="869" spans="1:5" x14ac:dyDescent="0.25">
      <c r="A869" s="3" t="s">
        <v>10916</v>
      </c>
      <c r="B869" s="3" t="s">
        <v>10916</v>
      </c>
      <c r="C869" s="2" t="s">
        <v>10916</v>
      </c>
      <c r="D869" s="2" t="s">
        <v>49</v>
      </c>
      <c r="E869" s="4" t="s">
        <v>11125</v>
      </c>
    </row>
    <row r="870" spans="1:5" x14ac:dyDescent="0.25">
      <c r="A870" s="3" t="s">
        <v>10916</v>
      </c>
      <c r="B870" s="3" t="s">
        <v>10916</v>
      </c>
      <c r="C870" s="2" t="s">
        <v>10916</v>
      </c>
      <c r="D870" s="2" t="s">
        <v>49</v>
      </c>
      <c r="E870" s="4" t="s">
        <v>11126</v>
      </c>
    </row>
    <row r="871" spans="1:5" x14ac:dyDescent="0.25">
      <c r="A871" s="3" t="s">
        <v>10916</v>
      </c>
      <c r="B871" s="3" t="s">
        <v>10916</v>
      </c>
      <c r="C871" s="2" t="s">
        <v>10916</v>
      </c>
      <c r="D871" s="2" t="s">
        <v>49</v>
      </c>
      <c r="E871" s="4" t="s">
        <v>11127</v>
      </c>
    </row>
    <row r="872" spans="1:5" x14ac:dyDescent="0.25">
      <c r="A872" s="3" t="s">
        <v>430</v>
      </c>
      <c r="B872" s="3" t="s">
        <v>430</v>
      </c>
      <c r="C872" s="2" t="s">
        <v>436</v>
      </c>
      <c r="D872" s="2" t="s">
        <v>26</v>
      </c>
      <c r="E872" s="4" t="s">
        <v>4417</v>
      </c>
    </row>
    <row r="873" spans="1:5" x14ac:dyDescent="0.25">
      <c r="A873" s="3" t="s">
        <v>430</v>
      </c>
      <c r="B873" s="3" t="s">
        <v>430</v>
      </c>
      <c r="C873" s="2" t="s">
        <v>436</v>
      </c>
      <c r="D873" s="2" t="s">
        <v>26</v>
      </c>
      <c r="E873" s="4" t="s">
        <v>4120</v>
      </c>
    </row>
    <row r="874" spans="1:5" x14ac:dyDescent="0.25">
      <c r="A874" s="3" t="s">
        <v>430</v>
      </c>
      <c r="B874" s="3" t="s">
        <v>430</v>
      </c>
      <c r="C874" s="2" t="s">
        <v>436</v>
      </c>
      <c r="D874" s="2" t="s">
        <v>26</v>
      </c>
      <c r="E874" s="4" t="s">
        <v>437</v>
      </c>
    </row>
    <row r="875" spans="1:5" x14ac:dyDescent="0.25">
      <c r="A875" s="3" t="s">
        <v>430</v>
      </c>
      <c r="B875" s="3" t="s">
        <v>430</v>
      </c>
      <c r="C875" s="2" t="s">
        <v>436</v>
      </c>
      <c r="D875" s="2" t="s">
        <v>49</v>
      </c>
      <c r="E875" s="4" t="s">
        <v>4417</v>
      </c>
    </row>
    <row r="876" spans="1:5" x14ac:dyDescent="0.25">
      <c r="A876" s="3" t="s">
        <v>430</v>
      </c>
      <c r="B876" s="3" t="s">
        <v>430</v>
      </c>
      <c r="C876" s="2" t="s">
        <v>436</v>
      </c>
      <c r="D876" s="2" t="s">
        <v>49</v>
      </c>
      <c r="E876" s="4" t="s">
        <v>4120</v>
      </c>
    </row>
    <row r="877" spans="1:5" x14ac:dyDescent="0.25">
      <c r="A877" s="3" t="s">
        <v>430</v>
      </c>
      <c r="B877" s="3" t="s">
        <v>430</v>
      </c>
      <c r="C877" s="2" t="s">
        <v>436</v>
      </c>
      <c r="D877" s="2" t="s">
        <v>49</v>
      </c>
      <c r="E877" s="4" t="s">
        <v>437</v>
      </c>
    </row>
    <row r="878" spans="1:5" x14ac:dyDescent="0.25">
      <c r="A878" s="3" t="s">
        <v>430</v>
      </c>
      <c r="B878" s="3" t="s">
        <v>430</v>
      </c>
      <c r="C878" s="2" t="s">
        <v>431</v>
      </c>
      <c r="D878" s="2" t="s">
        <v>26</v>
      </c>
      <c r="E878" s="4" t="s">
        <v>3142</v>
      </c>
    </row>
    <row r="879" spans="1:5" x14ac:dyDescent="0.25">
      <c r="A879" s="3" t="s">
        <v>430</v>
      </c>
      <c r="B879" s="3" t="s">
        <v>430</v>
      </c>
      <c r="C879" s="2" t="s">
        <v>431</v>
      </c>
      <c r="D879" s="2" t="s">
        <v>26</v>
      </c>
      <c r="E879" s="4" t="s">
        <v>440</v>
      </c>
    </row>
    <row r="880" spans="1:5" x14ac:dyDescent="0.25">
      <c r="A880" s="3" t="s">
        <v>430</v>
      </c>
      <c r="B880" s="3" t="s">
        <v>430</v>
      </c>
      <c r="C880" s="2" t="s">
        <v>431</v>
      </c>
      <c r="D880" s="2" t="s">
        <v>26</v>
      </c>
      <c r="E880" s="4" t="s">
        <v>446</v>
      </c>
    </row>
    <row r="881" spans="1:5" x14ac:dyDescent="0.25">
      <c r="A881" s="3" t="s">
        <v>430</v>
      </c>
      <c r="B881" s="3" t="s">
        <v>430</v>
      </c>
      <c r="C881" s="2" t="s">
        <v>431</v>
      </c>
      <c r="D881" s="2" t="s">
        <v>26</v>
      </c>
      <c r="E881" s="4" t="s">
        <v>3139</v>
      </c>
    </row>
    <row r="882" spans="1:5" x14ac:dyDescent="0.25">
      <c r="A882" s="3" t="s">
        <v>430</v>
      </c>
      <c r="B882" s="3" t="s">
        <v>430</v>
      </c>
      <c r="C882" s="2" t="s">
        <v>431</v>
      </c>
      <c r="D882" s="2" t="s">
        <v>26</v>
      </c>
      <c r="E882" s="4" t="s">
        <v>3318</v>
      </c>
    </row>
    <row r="883" spans="1:5" x14ac:dyDescent="0.25">
      <c r="A883" s="3" t="s">
        <v>430</v>
      </c>
      <c r="B883" s="3" t="s">
        <v>430</v>
      </c>
      <c r="C883" s="2" t="s">
        <v>431</v>
      </c>
      <c r="D883" s="2" t="s">
        <v>26</v>
      </c>
      <c r="E883" s="4" t="s">
        <v>3330</v>
      </c>
    </row>
    <row r="884" spans="1:5" x14ac:dyDescent="0.25">
      <c r="A884" s="3" t="s">
        <v>430</v>
      </c>
      <c r="B884" s="3" t="s">
        <v>430</v>
      </c>
      <c r="C884" s="2" t="s">
        <v>431</v>
      </c>
      <c r="D884" s="2" t="s">
        <v>26</v>
      </c>
      <c r="E884" s="4" t="s">
        <v>3323</v>
      </c>
    </row>
    <row r="885" spans="1:5" x14ac:dyDescent="0.25">
      <c r="A885" s="3" t="s">
        <v>430</v>
      </c>
      <c r="B885" s="3" t="s">
        <v>430</v>
      </c>
      <c r="C885" s="2" t="s">
        <v>431</v>
      </c>
      <c r="D885" s="2" t="s">
        <v>26</v>
      </c>
      <c r="E885" s="4" t="s">
        <v>3333</v>
      </c>
    </row>
    <row r="886" spans="1:5" x14ac:dyDescent="0.25">
      <c r="A886" s="3" t="s">
        <v>430</v>
      </c>
      <c r="B886" s="3" t="s">
        <v>430</v>
      </c>
      <c r="C886" s="2" t="s">
        <v>431</v>
      </c>
      <c r="D886" s="2" t="s">
        <v>26</v>
      </c>
      <c r="E886" s="4" t="s">
        <v>432</v>
      </c>
    </row>
    <row r="887" spans="1:5" x14ac:dyDescent="0.25">
      <c r="A887" s="3" t="s">
        <v>430</v>
      </c>
      <c r="B887" s="3" t="s">
        <v>430</v>
      </c>
      <c r="C887" s="2" t="s">
        <v>431</v>
      </c>
      <c r="D887" s="2" t="s">
        <v>26</v>
      </c>
      <c r="E887" s="4" t="s">
        <v>443</v>
      </c>
    </row>
    <row r="888" spans="1:5" x14ac:dyDescent="0.25">
      <c r="A888" s="3" t="s">
        <v>430</v>
      </c>
      <c r="B888" s="3" t="s">
        <v>430</v>
      </c>
      <c r="C888" s="2" t="s">
        <v>431</v>
      </c>
      <c r="D888" s="2" t="s">
        <v>26</v>
      </c>
      <c r="E888" s="4" t="s">
        <v>3713</v>
      </c>
    </row>
    <row r="889" spans="1:5" x14ac:dyDescent="0.25">
      <c r="A889" s="3" t="s">
        <v>430</v>
      </c>
      <c r="B889" s="3" t="s">
        <v>430</v>
      </c>
      <c r="C889" s="2" t="s">
        <v>431</v>
      </c>
      <c r="D889" s="2" t="s">
        <v>26</v>
      </c>
      <c r="E889" s="4" t="s">
        <v>3316</v>
      </c>
    </row>
    <row r="890" spans="1:5" x14ac:dyDescent="0.25">
      <c r="A890" s="3" t="s">
        <v>430</v>
      </c>
      <c r="B890" s="3" t="s">
        <v>430</v>
      </c>
      <c r="C890" s="2" t="s">
        <v>431</v>
      </c>
      <c r="D890" s="2" t="s">
        <v>49</v>
      </c>
      <c r="E890" s="4" t="s">
        <v>3142</v>
      </c>
    </row>
    <row r="891" spans="1:5" x14ac:dyDescent="0.25">
      <c r="A891" s="3" t="s">
        <v>430</v>
      </c>
      <c r="B891" s="3" t="s">
        <v>430</v>
      </c>
      <c r="C891" s="2" t="s">
        <v>431</v>
      </c>
      <c r="D891" s="2" t="s">
        <v>49</v>
      </c>
      <c r="E891" s="4" t="s">
        <v>440</v>
      </c>
    </row>
    <row r="892" spans="1:5" x14ac:dyDescent="0.25">
      <c r="A892" s="3" t="s">
        <v>430</v>
      </c>
      <c r="B892" s="3" t="s">
        <v>430</v>
      </c>
      <c r="C892" s="2" t="s">
        <v>431</v>
      </c>
      <c r="D892" s="2" t="s">
        <v>49</v>
      </c>
      <c r="E892" s="4" t="s">
        <v>446</v>
      </c>
    </row>
    <row r="893" spans="1:5" x14ac:dyDescent="0.25">
      <c r="A893" s="3" t="s">
        <v>430</v>
      </c>
      <c r="B893" s="3" t="s">
        <v>430</v>
      </c>
      <c r="C893" s="2" t="s">
        <v>431</v>
      </c>
      <c r="D893" s="2" t="s">
        <v>49</v>
      </c>
      <c r="E893" s="4" t="s">
        <v>3139</v>
      </c>
    </row>
    <row r="894" spans="1:5" x14ac:dyDescent="0.25">
      <c r="A894" s="3" t="s">
        <v>430</v>
      </c>
      <c r="B894" s="3" t="s">
        <v>430</v>
      </c>
      <c r="C894" s="2" t="s">
        <v>431</v>
      </c>
      <c r="D894" s="2" t="s">
        <v>49</v>
      </c>
      <c r="E894" s="4" t="s">
        <v>3318</v>
      </c>
    </row>
    <row r="895" spans="1:5" x14ac:dyDescent="0.25">
      <c r="A895" s="3" t="s">
        <v>430</v>
      </c>
      <c r="B895" s="3" t="s">
        <v>430</v>
      </c>
      <c r="C895" s="2" t="s">
        <v>431</v>
      </c>
      <c r="D895" s="2" t="s">
        <v>49</v>
      </c>
      <c r="E895" s="4" t="s">
        <v>3330</v>
      </c>
    </row>
    <row r="896" spans="1:5" x14ac:dyDescent="0.25">
      <c r="A896" s="3" t="s">
        <v>430</v>
      </c>
      <c r="B896" s="3" t="s">
        <v>430</v>
      </c>
      <c r="C896" s="2" t="s">
        <v>431</v>
      </c>
      <c r="D896" s="2" t="s">
        <v>49</v>
      </c>
      <c r="E896" s="4" t="s">
        <v>3323</v>
      </c>
    </row>
    <row r="897" spans="1:5" x14ac:dyDescent="0.25">
      <c r="A897" s="3" t="s">
        <v>430</v>
      </c>
      <c r="B897" s="3" t="s">
        <v>430</v>
      </c>
      <c r="C897" s="2" t="s">
        <v>431</v>
      </c>
      <c r="D897" s="2" t="s">
        <v>49</v>
      </c>
      <c r="E897" s="4" t="s">
        <v>3713</v>
      </c>
    </row>
    <row r="898" spans="1:5" x14ac:dyDescent="0.25">
      <c r="A898" s="3" t="s">
        <v>4641</v>
      </c>
      <c r="B898" s="3" t="s">
        <v>4641</v>
      </c>
      <c r="C898" s="2" t="s">
        <v>4641</v>
      </c>
      <c r="D898" s="2" t="s">
        <v>26</v>
      </c>
      <c r="E898" s="4" t="s">
        <v>283</v>
      </c>
    </row>
    <row r="899" spans="1:5" x14ac:dyDescent="0.25">
      <c r="A899" s="3" t="s">
        <v>4641</v>
      </c>
      <c r="B899" s="3" t="s">
        <v>4641</v>
      </c>
      <c r="C899" s="2" t="s">
        <v>4641</v>
      </c>
      <c r="D899" s="2" t="s">
        <v>26</v>
      </c>
      <c r="E899" s="4" t="s">
        <v>11128</v>
      </c>
    </row>
    <row r="900" spans="1:5" x14ac:dyDescent="0.25">
      <c r="A900" s="3" t="s">
        <v>4641</v>
      </c>
      <c r="B900" s="3" t="s">
        <v>4641</v>
      </c>
      <c r="C900" s="2" t="s">
        <v>4641</v>
      </c>
      <c r="D900" s="2" t="s">
        <v>26</v>
      </c>
      <c r="E900" s="4" t="s">
        <v>152</v>
      </c>
    </row>
    <row r="901" spans="1:5" x14ac:dyDescent="0.25">
      <c r="A901" s="3" t="s">
        <v>4641</v>
      </c>
      <c r="B901" s="3" t="s">
        <v>4641</v>
      </c>
      <c r="C901" s="2" t="s">
        <v>4641</v>
      </c>
      <c r="D901" s="2" t="s">
        <v>26</v>
      </c>
      <c r="E901" s="4" t="s">
        <v>4810</v>
      </c>
    </row>
    <row r="902" spans="1:5" x14ac:dyDescent="0.25">
      <c r="A902" s="3" t="s">
        <v>4641</v>
      </c>
      <c r="B902" s="3" t="s">
        <v>4641</v>
      </c>
      <c r="C902" s="2" t="s">
        <v>4641</v>
      </c>
      <c r="D902" s="2" t="s">
        <v>325</v>
      </c>
      <c r="E902" s="4" t="s">
        <v>283</v>
      </c>
    </row>
    <row r="903" spans="1:5" x14ac:dyDescent="0.25">
      <c r="A903" s="3" t="s">
        <v>4641</v>
      </c>
      <c r="B903" s="3" t="s">
        <v>4641</v>
      </c>
      <c r="C903" s="2" t="s">
        <v>4641</v>
      </c>
      <c r="D903" s="2" t="s">
        <v>325</v>
      </c>
      <c r="E903" s="4" t="s">
        <v>4810</v>
      </c>
    </row>
    <row r="904" spans="1:5" x14ac:dyDescent="0.25">
      <c r="A904" s="3" t="s">
        <v>4641</v>
      </c>
      <c r="B904" s="3" t="s">
        <v>4641</v>
      </c>
      <c r="C904" s="2" t="s">
        <v>4641</v>
      </c>
      <c r="D904" s="2" t="s">
        <v>325</v>
      </c>
      <c r="E904" s="4" t="s">
        <v>11129</v>
      </c>
    </row>
    <row r="905" spans="1:5" x14ac:dyDescent="0.25">
      <c r="A905" s="3" t="s">
        <v>4641</v>
      </c>
      <c r="B905" s="3" t="s">
        <v>4641</v>
      </c>
      <c r="C905" s="2" t="s">
        <v>4641</v>
      </c>
      <c r="D905" s="2" t="s">
        <v>325</v>
      </c>
      <c r="E905" s="4" t="s">
        <v>11130</v>
      </c>
    </row>
    <row r="906" spans="1:5" x14ac:dyDescent="0.25">
      <c r="A906" s="3" t="s">
        <v>4641</v>
      </c>
      <c r="B906" s="3" t="s">
        <v>4641</v>
      </c>
      <c r="C906" s="2" t="s">
        <v>4641</v>
      </c>
      <c r="D906" s="2" t="s">
        <v>49</v>
      </c>
      <c r="E906" s="4" t="s">
        <v>283</v>
      </c>
    </row>
    <row r="907" spans="1:5" x14ac:dyDescent="0.25">
      <c r="A907" s="3" t="s">
        <v>4641</v>
      </c>
      <c r="B907" s="3" t="s">
        <v>4641</v>
      </c>
      <c r="C907" s="2" t="s">
        <v>4641</v>
      </c>
      <c r="D907" s="2" t="s">
        <v>49</v>
      </c>
      <c r="E907" s="4" t="s">
        <v>11128</v>
      </c>
    </row>
    <row r="908" spans="1:5" x14ac:dyDescent="0.25">
      <c r="A908" s="3" t="s">
        <v>4641</v>
      </c>
      <c r="B908" s="3" t="s">
        <v>4641</v>
      </c>
      <c r="C908" s="2" t="s">
        <v>4641</v>
      </c>
      <c r="D908" s="2" t="s">
        <v>49</v>
      </c>
      <c r="E908" s="4" t="s">
        <v>152</v>
      </c>
    </row>
    <row r="909" spans="1:5" x14ac:dyDescent="0.25">
      <c r="A909" s="3" t="s">
        <v>4641</v>
      </c>
      <c r="B909" s="3" t="s">
        <v>4641</v>
      </c>
      <c r="C909" s="2" t="s">
        <v>4641</v>
      </c>
      <c r="D909" s="2" t="s">
        <v>49</v>
      </c>
      <c r="E909" s="4" t="s">
        <v>4810</v>
      </c>
    </row>
    <row r="910" spans="1:5" x14ac:dyDescent="0.25">
      <c r="A910" s="3" t="s">
        <v>4813</v>
      </c>
      <c r="B910" s="3" t="s">
        <v>4813</v>
      </c>
      <c r="C910" s="2" t="s">
        <v>4813</v>
      </c>
      <c r="D910" s="2" t="s">
        <v>26</v>
      </c>
      <c r="E910" s="4" t="s">
        <v>36</v>
      </c>
    </row>
    <row r="911" spans="1:5" x14ac:dyDescent="0.25">
      <c r="A911" s="3" t="s">
        <v>4813</v>
      </c>
      <c r="B911" s="3" t="s">
        <v>4813</v>
      </c>
      <c r="C911" s="2" t="s">
        <v>4813</v>
      </c>
      <c r="D911" s="2" t="s">
        <v>213</v>
      </c>
      <c r="E911" s="4" t="s">
        <v>11131</v>
      </c>
    </row>
    <row r="912" spans="1:5" x14ac:dyDescent="0.25">
      <c r="A912" s="3" t="s">
        <v>4813</v>
      </c>
      <c r="B912" s="3" t="s">
        <v>4813</v>
      </c>
      <c r="C912" s="2" t="s">
        <v>4813</v>
      </c>
      <c r="D912" s="2" t="s">
        <v>213</v>
      </c>
      <c r="E912" s="4" t="s">
        <v>11132</v>
      </c>
    </row>
    <row r="913" spans="1:5" x14ac:dyDescent="0.25">
      <c r="A913" s="3" t="s">
        <v>4813</v>
      </c>
      <c r="B913" s="3" t="s">
        <v>4813</v>
      </c>
      <c r="C913" s="2" t="s">
        <v>4813</v>
      </c>
      <c r="D913" s="2" t="s">
        <v>213</v>
      </c>
      <c r="E913" s="4" t="s">
        <v>11133</v>
      </c>
    </row>
    <row r="914" spans="1:5" x14ac:dyDescent="0.25">
      <c r="A914" s="3" t="s">
        <v>4813</v>
      </c>
      <c r="B914" s="3" t="s">
        <v>4813</v>
      </c>
      <c r="C914" s="2" t="s">
        <v>4813</v>
      </c>
      <c r="D914" s="2" t="s">
        <v>213</v>
      </c>
      <c r="E914" s="4" t="s">
        <v>36</v>
      </c>
    </row>
    <row r="915" spans="1:5" x14ac:dyDescent="0.25">
      <c r="A915" s="3" t="s">
        <v>5130</v>
      </c>
      <c r="B915" s="3" t="s">
        <v>5130</v>
      </c>
      <c r="C915" s="2" t="s">
        <v>11134</v>
      </c>
      <c r="D915" s="2" t="s">
        <v>26</v>
      </c>
      <c r="E915" s="4" t="s">
        <v>11135</v>
      </c>
    </row>
    <row r="916" spans="1:5" x14ac:dyDescent="0.25">
      <c r="A916" s="3" t="s">
        <v>5130</v>
      </c>
      <c r="B916" s="3" t="s">
        <v>5130</v>
      </c>
      <c r="C916" s="2" t="s">
        <v>11134</v>
      </c>
      <c r="D916" s="2" t="s">
        <v>49</v>
      </c>
      <c r="E916" s="4" t="s">
        <v>11135</v>
      </c>
    </row>
    <row r="917" spans="1:5" x14ac:dyDescent="0.25">
      <c r="A917" s="3" t="s">
        <v>5130</v>
      </c>
      <c r="B917" s="3" t="s">
        <v>5130</v>
      </c>
      <c r="C917" s="2" t="s">
        <v>11134</v>
      </c>
      <c r="D917" s="2" t="s">
        <v>49</v>
      </c>
      <c r="E917" s="4" t="s">
        <v>4097</v>
      </c>
    </row>
    <row r="918" spans="1:5" x14ac:dyDescent="0.25">
      <c r="A918" s="3" t="s">
        <v>5130</v>
      </c>
      <c r="B918" s="3" t="s">
        <v>5130</v>
      </c>
      <c r="C918" s="2" t="s">
        <v>11136</v>
      </c>
      <c r="D918" s="2" t="s">
        <v>26</v>
      </c>
      <c r="E918" s="4" t="s">
        <v>11137</v>
      </c>
    </row>
    <row r="919" spans="1:5" x14ac:dyDescent="0.25">
      <c r="A919" s="3" t="s">
        <v>5130</v>
      </c>
      <c r="B919" s="3" t="s">
        <v>5130</v>
      </c>
      <c r="C919" s="2" t="s">
        <v>11136</v>
      </c>
      <c r="D919" s="2" t="s">
        <v>325</v>
      </c>
      <c r="E919" s="4" t="s">
        <v>11138</v>
      </c>
    </row>
    <row r="920" spans="1:5" x14ac:dyDescent="0.25">
      <c r="A920" s="3" t="s">
        <v>5130</v>
      </c>
      <c r="B920" s="3" t="s">
        <v>5130</v>
      </c>
      <c r="C920" s="2" t="s">
        <v>11136</v>
      </c>
      <c r="D920" s="2" t="s">
        <v>49</v>
      </c>
      <c r="E920" s="4" t="s">
        <v>11137</v>
      </c>
    </row>
    <row r="921" spans="1:5" x14ac:dyDescent="0.25">
      <c r="A921" s="3" t="s">
        <v>5130</v>
      </c>
      <c r="B921" s="3" t="s">
        <v>5130</v>
      </c>
      <c r="C921" s="2" t="s">
        <v>11139</v>
      </c>
      <c r="D921" s="2" t="s">
        <v>26</v>
      </c>
      <c r="E921" s="4" t="s">
        <v>10986</v>
      </c>
    </row>
    <row r="922" spans="1:5" x14ac:dyDescent="0.25">
      <c r="A922" s="3" t="s">
        <v>5130</v>
      </c>
      <c r="B922" s="3" t="s">
        <v>5130</v>
      </c>
      <c r="C922" s="2" t="s">
        <v>11139</v>
      </c>
      <c r="D922" s="2" t="s">
        <v>26</v>
      </c>
      <c r="E922" s="4" t="s">
        <v>11140</v>
      </c>
    </row>
    <row r="923" spans="1:5" x14ac:dyDescent="0.25">
      <c r="A923" s="3" t="s">
        <v>5130</v>
      </c>
      <c r="B923" s="3" t="s">
        <v>5130</v>
      </c>
      <c r="C923" s="2" t="s">
        <v>11139</v>
      </c>
      <c r="D923" s="2" t="s">
        <v>26</v>
      </c>
      <c r="E923" s="4" t="s">
        <v>10979</v>
      </c>
    </row>
    <row r="924" spans="1:5" x14ac:dyDescent="0.25">
      <c r="A924" s="3" t="s">
        <v>5130</v>
      </c>
      <c r="B924" s="3" t="s">
        <v>5130</v>
      </c>
      <c r="C924" s="2" t="s">
        <v>11139</v>
      </c>
      <c r="D924" s="2" t="s">
        <v>26</v>
      </c>
      <c r="E924" s="4" t="s">
        <v>11141</v>
      </c>
    </row>
    <row r="925" spans="1:5" x14ac:dyDescent="0.25">
      <c r="A925" s="3" t="s">
        <v>5130</v>
      </c>
      <c r="B925" s="3" t="s">
        <v>5130</v>
      </c>
      <c r="C925" s="2" t="s">
        <v>11139</v>
      </c>
      <c r="D925" s="2" t="s">
        <v>49</v>
      </c>
      <c r="E925" s="4" t="s">
        <v>10986</v>
      </c>
    </row>
    <row r="926" spans="1:5" x14ac:dyDescent="0.25">
      <c r="A926" s="3" t="s">
        <v>5130</v>
      </c>
      <c r="B926" s="3" t="s">
        <v>5130</v>
      </c>
      <c r="C926" s="2" t="s">
        <v>11139</v>
      </c>
      <c r="D926" s="2" t="s">
        <v>49</v>
      </c>
      <c r="E926" s="4" t="s">
        <v>11140</v>
      </c>
    </row>
    <row r="927" spans="1:5" x14ac:dyDescent="0.25">
      <c r="A927" s="3" t="s">
        <v>5130</v>
      </c>
      <c r="B927" s="3" t="s">
        <v>5130</v>
      </c>
      <c r="C927" s="2" t="s">
        <v>11139</v>
      </c>
      <c r="D927" s="2" t="s">
        <v>49</v>
      </c>
      <c r="E927" s="4" t="s">
        <v>10979</v>
      </c>
    </row>
    <row r="928" spans="1:5" x14ac:dyDescent="0.25">
      <c r="A928" s="3" t="s">
        <v>5130</v>
      </c>
      <c r="B928" s="3" t="s">
        <v>5130</v>
      </c>
      <c r="C928" s="2" t="s">
        <v>11139</v>
      </c>
      <c r="D928" s="2" t="s">
        <v>49</v>
      </c>
      <c r="E928" s="4" t="s">
        <v>11141</v>
      </c>
    </row>
    <row r="929" spans="1:5" x14ac:dyDescent="0.25">
      <c r="A929" s="3" t="s">
        <v>5130</v>
      </c>
      <c r="B929" s="3" t="s">
        <v>5130</v>
      </c>
      <c r="C929" s="2" t="s">
        <v>5131</v>
      </c>
      <c r="D929" s="2" t="s">
        <v>26</v>
      </c>
      <c r="E929" s="4" t="s">
        <v>5132</v>
      </c>
    </row>
    <row r="930" spans="1:5" x14ac:dyDescent="0.25">
      <c r="A930" s="3" t="s">
        <v>5130</v>
      </c>
      <c r="B930" s="3" t="s">
        <v>5130</v>
      </c>
      <c r="C930" s="2" t="s">
        <v>5131</v>
      </c>
      <c r="D930" s="2" t="s">
        <v>49</v>
      </c>
      <c r="E930" s="4" t="s">
        <v>5132</v>
      </c>
    </row>
    <row r="931" spans="1:5" x14ac:dyDescent="0.25">
      <c r="A931" s="3" t="s">
        <v>5130</v>
      </c>
      <c r="B931" s="3" t="s">
        <v>5130</v>
      </c>
      <c r="C931" s="2" t="s">
        <v>5136</v>
      </c>
      <c r="D931" s="2" t="s">
        <v>26</v>
      </c>
      <c r="E931" s="4" t="s">
        <v>5137</v>
      </c>
    </row>
    <row r="932" spans="1:5" x14ac:dyDescent="0.25">
      <c r="A932" s="3" t="s">
        <v>5130</v>
      </c>
      <c r="B932" s="3" t="s">
        <v>5130</v>
      </c>
      <c r="C932" s="2" t="s">
        <v>5136</v>
      </c>
      <c r="D932" s="2" t="s">
        <v>26</v>
      </c>
      <c r="E932" s="4" t="s">
        <v>11142</v>
      </c>
    </row>
    <row r="933" spans="1:5" x14ac:dyDescent="0.25">
      <c r="A933" s="3" t="s">
        <v>5130</v>
      </c>
      <c r="B933" s="3" t="s">
        <v>5130</v>
      </c>
      <c r="C933" s="2" t="s">
        <v>5136</v>
      </c>
      <c r="D933" s="2" t="s">
        <v>26</v>
      </c>
      <c r="E933" s="4" t="s">
        <v>1561</v>
      </c>
    </row>
    <row r="934" spans="1:5" x14ac:dyDescent="0.25">
      <c r="A934" s="3" t="s">
        <v>5130</v>
      </c>
      <c r="B934" s="3" t="s">
        <v>5130</v>
      </c>
      <c r="C934" s="2" t="s">
        <v>5136</v>
      </c>
      <c r="D934" s="2" t="s">
        <v>26</v>
      </c>
      <c r="E934" s="4" t="s">
        <v>11143</v>
      </c>
    </row>
    <row r="935" spans="1:5" x14ac:dyDescent="0.25">
      <c r="A935" s="3" t="s">
        <v>5130</v>
      </c>
      <c r="B935" s="3" t="s">
        <v>5130</v>
      </c>
      <c r="C935" s="2" t="s">
        <v>5136</v>
      </c>
      <c r="D935" s="2" t="s">
        <v>26</v>
      </c>
      <c r="E935" s="4" t="s">
        <v>5144</v>
      </c>
    </row>
    <row r="936" spans="1:5" x14ac:dyDescent="0.25">
      <c r="A936" s="3" t="s">
        <v>5130</v>
      </c>
      <c r="B936" s="3" t="s">
        <v>5130</v>
      </c>
      <c r="C936" s="2" t="s">
        <v>5136</v>
      </c>
      <c r="D936" s="2" t="s">
        <v>26</v>
      </c>
      <c r="E936" s="4" t="s">
        <v>5142</v>
      </c>
    </row>
    <row r="937" spans="1:5" x14ac:dyDescent="0.25">
      <c r="A937" s="3" t="s">
        <v>5130</v>
      </c>
      <c r="B937" s="3" t="s">
        <v>5130</v>
      </c>
      <c r="C937" s="2" t="s">
        <v>5136</v>
      </c>
      <c r="D937" s="2" t="s">
        <v>26</v>
      </c>
      <c r="E937" s="4" t="s">
        <v>5150</v>
      </c>
    </row>
    <row r="938" spans="1:5" x14ac:dyDescent="0.25">
      <c r="A938" s="3" t="s">
        <v>5130</v>
      </c>
      <c r="B938" s="3" t="s">
        <v>5130</v>
      </c>
      <c r="C938" s="2" t="s">
        <v>5136</v>
      </c>
      <c r="D938" s="2" t="s">
        <v>49</v>
      </c>
      <c r="E938" s="4" t="s">
        <v>5137</v>
      </c>
    </row>
    <row r="939" spans="1:5" x14ac:dyDescent="0.25">
      <c r="A939" s="3" t="s">
        <v>5130</v>
      </c>
      <c r="B939" s="3" t="s">
        <v>5130</v>
      </c>
      <c r="C939" s="2" t="s">
        <v>5136</v>
      </c>
      <c r="D939" s="2" t="s">
        <v>49</v>
      </c>
      <c r="E939" s="4" t="s">
        <v>11142</v>
      </c>
    </row>
    <row r="940" spans="1:5" x14ac:dyDescent="0.25">
      <c r="A940" s="3" t="s">
        <v>5130</v>
      </c>
      <c r="B940" s="3" t="s">
        <v>5130</v>
      </c>
      <c r="C940" s="2" t="s">
        <v>5136</v>
      </c>
      <c r="D940" s="2" t="s">
        <v>49</v>
      </c>
      <c r="E940" s="4" t="s">
        <v>1561</v>
      </c>
    </row>
    <row r="941" spans="1:5" x14ac:dyDescent="0.25">
      <c r="A941" s="3" t="s">
        <v>5130</v>
      </c>
      <c r="B941" s="3" t="s">
        <v>5130</v>
      </c>
      <c r="C941" s="2" t="s">
        <v>5136</v>
      </c>
      <c r="D941" s="2" t="s">
        <v>49</v>
      </c>
      <c r="E941" s="4" t="s">
        <v>11143</v>
      </c>
    </row>
    <row r="942" spans="1:5" x14ac:dyDescent="0.25">
      <c r="A942" s="3" t="s">
        <v>5130</v>
      </c>
      <c r="B942" s="3" t="s">
        <v>5130</v>
      </c>
      <c r="C942" s="2" t="s">
        <v>5136</v>
      </c>
      <c r="D942" s="2" t="s">
        <v>49</v>
      </c>
      <c r="E942" s="4" t="s">
        <v>5144</v>
      </c>
    </row>
    <row r="943" spans="1:5" x14ac:dyDescent="0.25">
      <c r="A943" s="3" t="s">
        <v>5130</v>
      </c>
      <c r="B943" s="3" t="s">
        <v>5130</v>
      </c>
      <c r="C943" s="2" t="s">
        <v>5136</v>
      </c>
      <c r="D943" s="2" t="s">
        <v>49</v>
      </c>
      <c r="E943" s="4" t="s">
        <v>5142</v>
      </c>
    </row>
    <row r="944" spans="1:5" x14ac:dyDescent="0.25">
      <c r="A944" s="3" t="s">
        <v>5130</v>
      </c>
      <c r="B944" s="3" t="s">
        <v>5130</v>
      </c>
      <c r="C944" s="2" t="s">
        <v>5136</v>
      </c>
      <c r="D944" s="2" t="s">
        <v>49</v>
      </c>
      <c r="E944" s="4" t="s">
        <v>5150</v>
      </c>
    </row>
    <row r="945" spans="1:5" x14ac:dyDescent="0.25">
      <c r="A945" s="3" t="s">
        <v>1092</v>
      </c>
      <c r="B945" s="3" t="s">
        <v>1092</v>
      </c>
      <c r="C945" s="2" t="s">
        <v>1093</v>
      </c>
      <c r="D945" s="2" t="s">
        <v>26</v>
      </c>
      <c r="E945" s="4" t="s">
        <v>3982</v>
      </c>
    </row>
    <row r="946" spans="1:5" x14ac:dyDescent="0.25">
      <c r="A946" s="3" t="s">
        <v>1092</v>
      </c>
      <c r="B946" s="3" t="s">
        <v>1092</v>
      </c>
      <c r="C946" s="2" t="s">
        <v>1093</v>
      </c>
      <c r="D946" s="2" t="s">
        <v>26</v>
      </c>
      <c r="E946" s="4" t="s">
        <v>11144</v>
      </c>
    </row>
    <row r="947" spans="1:5" x14ac:dyDescent="0.25">
      <c r="A947" s="3" t="s">
        <v>1092</v>
      </c>
      <c r="B947" s="3" t="s">
        <v>1092</v>
      </c>
      <c r="C947" s="2" t="s">
        <v>1093</v>
      </c>
      <c r="D947" s="2" t="s">
        <v>26</v>
      </c>
      <c r="E947" s="4" t="s">
        <v>11145</v>
      </c>
    </row>
    <row r="948" spans="1:5" x14ac:dyDescent="0.25">
      <c r="A948" s="3" t="s">
        <v>1092</v>
      </c>
      <c r="B948" s="3" t="s">
        <v>1092</v>
      </c>
      <c r="C948" s="2" t="s">
        <v>1093</v>
      </c>
      <c r="D948" s="2" t="s">
        <v>26</v>
      </c>
      <c r="E948" s="4" t="s">
        <v>3166</v>
      </c>
    </row>
    <row r="949" spans="1:5" x14ac:dyDescent="0.25">
      <c r="A949" s="3" t="s">
        <v>1092</v>
      </c>
      <c r="B949" s="3" t="s">
        <v>1092</v>
      </c>
      <c r="C949" s="2" t="s">
        <v>1093</v>
      </c>
      <c r="D949" s="2" t="s">
        <v>26</v>
      </c>
      <c r="E949" s="4" t="s">
        <v>3989</v>
      </c>
    </row>
    <row r="950" spans="1:5" x14ac:dyDescent="0.25">
      <c r="A950" s="3" t="s">
        <v>1092</v>
      </c>
      <c r="B950" s="3" t="s">
        <v>1092</v>
      </c>
      <c r="C950" s="2" t="s">
        <v>1093</v>
      </c>
      <c r="D950" s="2" t="s">
        <v>26</v>
      </c>
      <c r="E950" s="4" t="s">
        <v>11146</v>
      </c>
    </row>
    <row r="951" spans="1:5" x14ac:dyDescent="0.25">
      <c r="A951" s="3" t="s">
        <v>1092</v>
      </c>
      <c r="B951" s="3" t="s">
        <v>1092</v>
      </c>
      <c r="C951" s="2" t="s">
        <v>1093</v>
      </c>
      <c r="D951" s="2" t="s">
        <v>26</v>
      </c>
      <c r="E951" s="4" t="s">
        <v>11147</v>
      </c>
    </row>
    <row r="952" spans="1:5" x14ac:dyDescent="0.25">
      <c r="A952" s="3" t="s">
        <v>1092</v>
      </c>
      <c r="B952" s="3" t="s">
        <v>1092</v>
      </c>
      <c r="C952" s="2" t="s">
        <v>1093</v>
      </c>
      <c r="D952" s="2" t="s">
        <v>26</v>
      </c>
      <c r="E952" s="4" t="s">
        <v>11148</v>
      </c>
    </row>
    <row r="953" spans="1:5" x14ac:dyDescent="0.25">
      <c r="A953" s="3" t="s">
        <v>1092</v>
      </c>
      <c r="B953" s="3" t="s">
        <v>1092</v>
      </c>
      <c r="C953" s="2" t="s">
        <v>1093</v>
      </c>
      <c r="D953" s="2" t="s">
        <v>26</v>
      </c>
      <c r="E953" s="4" t="s">
        <v>11149</v>
      </c>
    </row>
    <row r="954" spans="1:5" x14ac:dyDescent="0.25">
      <c r="A954" s="3" t="s">
        <v>1092</v>
      </c>
      <c r="B954" s="3" t="s">
        <v>1092</v>
      </c>
      <c r="C954" s="2" t="s">
        <v>1093</v>
      </c>
      <c r="D954" s="2" t="s">
        <v>26</v>
      </c>
      <c r="E954" s="4" t="s">
        <v>5645</v>
      </c>
    </row>
    <row r="955" spans="1:5" x14ac:dyDescent="0.25">
      <c r="A955" s="3" t="s">
        <v>1092</v>
      </c>
      <c r="B955" s="3" t="s">
        <v>1092</v>
      </c>
      <c r="C955" s="2" t="s">
        <v>1093</v>
      </c>
      <c r="D955" s="2" t="s">
        <v>26</v>
      </c>
      <c r="E955" s="4" t="s">
        <v>11150</v>
      </c>
    </row>
    <row r="956" spans="1:5" x14ac:dyDescent="0.25">
      <c r="A956" s="3" t="s">
        <v>1092</v>
      </c>
      <c r="B956" s="3" t="s">
        <v>1092</v>
      </c>
      <c r="C956" s="2" t="s">
        <v>1093</v>
      </c>
      <c r="D956" s="2" t="s">
        <v>26</v>
      </c>
      <c r="E956" s="4" t="s">
        <v>11151</v>
      </c>
    </row>
    <row r="957" spans="1:5" x14ac:dyDescent="0.25">
      <c r="A957" s="3" t="s">
        <v>1092</v>
      </c>
      <c r="B957" s="3" t="s">
        <v>1092</v>
      </c>
      <c r="C957" s="2" t="s">
        <v>1093</v>
      </c>
      <c r="D957" s="2" t="s">
        <v>26</v>
      </c>
      <c r="E957" s="4" t="s">
        <v>11152</v>
      </c>
    </row>
    <row r="958" spans="1:5" x14ac:dyDescent="0.25">
      <c r="A958" s="3" t="s">
        <v>1092</v>
      </c>
      <c r="B958" s="3" t="s">
        <v>1092</v>
      </c>
      <c r="C958" s="2" t="s">
        <v>1093</v>
      </c>
      <c r="D958" s="2" t="s">
        <v>26</v>
      </c>
      <c r="E958" s="4" t="s">
        <v>4645</v>
      </c>
    </row>
    <row r="959" spans="1:5" x14ac:dyDescent="0.25">
      <c r="A959" s="3" t="s">
        <v>1092</v>
      </c>
      <c r="B959" s="3" t="s">
        <v>1092</v>
      </c>
      <c r="C959" s="2" t="s">
        <v>1093</v>
      </c>
      <c r="D959" s="2" t="s">
        <v>26</v>
      </c>
      <c r="E959" s="4" t="s">
        <v>5643</v>
      </c>
    </row>
    <row r="960" spans="1:5" x14ac:dyDescent="0.25">
      <c r="A960" s="3" t="s">
        <v>1092</v>
      </c>
      <c r="B960" s="3" t="s">
        <v>1092</v>
      </c>
      <c r="C960" s="2" t="s">
        <v>1093</v>
      </c>
      <c r="D960" s="2" t="s">
        <v>26</v>
      </c>
      <c r="E960" s="4" t="s">
        <v>5640</v>
      </c>
    </row>
    <row r="961" spans="1:5" x14ac:dyDescent="0.25">
      <c r="A961" s="3" t="s">
        <v>1092</v>
      </c>
      <c r="B961" s="3" t="s">
        <v>1092</v>
      </c>
      <c r="C961" s="2" t="s">
        <v>1093</v>
      </c>
      <c r="D961" s="2" t="s">
        <v>26</v>
      </c>
      <c r="E961" s="4" t="s">
        <v>3150</v>
      </c>
    </row>
    <row r="962" spans="1:5" x14ac:dyDescent="0.25">
      <c r="A962" s="3" t="s">
        <v>1092</v>
      </c>
      <c r="B962" s="3" t="s">
        <v>1092</v>
      </c>
      <c r="C962" s="2" t="s">
        <v>1093</v>
      </c>
      <c r="D962" s="2" t="s">
        <v>26</v>
      </c>
      <c r="E962" s="4" t="s">
        <v>5637</v>
      </c>
    </row>
    <row r="963" spans="1:5" x14ac:dyDescent="0.25">
      <c r="A963" s="3" t="s">
        <v>1092</v>
      </c>
      <c r="B963" s="3" t="s">
        <v>1092</v>
      </c>
      <c r="C963" s="2" t="s">
        <v>1093</v>
      </c>
      <c r="D963" s="2" t="s">
        <v>26</v>
      </c>
      <c r="E963" s="4" t="s">
        <v>11153</v>
      </c>
    </row>
    <row r="964" spans="1:5" x14ac:dyDescent="0.25">
      <c r="A964" s="3" t="s">
        <v>1092</v>
      </c>
      <c r="B964" s="3" t="s">
        <v>1092</v>
      </c>
      <c r="C964" s="2" t="s">
        <v>1093</v>
      </c>
      <c r="D964" s="2" t="s">
        <v>26</v>
      </c>
      <c r="E964" s="4" t="s">
        <v>11154</v>
      </c>
    </row>
    <row r="965" spans="1:5" x14ac:dyDescent="0.25">
      <c r="A965" s="3" t="s">
        <v>1092</v>
      </c>
      <c r="B965" s="3" t="s">
        <v>1092</v>
      </c>
      <c r="C965" s="2" t="s">
        <v>1093</v>
      </c>
      <c r="D965" s="2" t="s">
        <v>26</v>
      </c>
      <c r="E965" s="4" t="s">
        <v>1094</v>
      </c>
    </row>
    <row r="966" spans="1:5" x14ac:dyDescent="0.25">
      <c r="A966" s="3" t="s">
        <v>1092</v>
      </c>
      <c r="B966" s="3" t="s">
        <v>1092</v>
      </c>
      <c r="C966" s="2" t="s">
        <v>1093</v>
      </c>
      <c r="D966" s="2" t="s">
        <v>26</v>
      </c>
      <c r="E966" s="4" t="s">
        <v>11155</v>
      </c>
    </row>
    <row r="967" spans="1:5" x14ac:dyDescent="0.25">
      <c r="A967" s="3" t="s">
        <v>1092</v>
      </c>
      <c r="B967" s="3" t="s">
        <v>1092</v>
      </c>
      <c r="C967" s="2" t="s">
        <v>1093</v>
      </c>
      <c r="D967" s="2" t="s">
        <v>26</v>
      </c>
      <c r="E967" s="4" t="s">
        <v>11156</v>
      </c>
    </row>
    <row r="968" spans="1:5" x14ac:dyDescent="0.25">
      <c r="A968" s="3" t="s">
        <v>1092</v>
      </c>
      <c r="B968" s="3" t="s">
        <v>1092</v>
      </c>
      <c r="C968" s="2" t="s">
        <v>1093</v>
      </c>
      <c r="D968" s="2" t="s">
        <v>49</v>
      </c>
      <c r="E968" s="4" t="s">
        <v>3982</v>
      </c>
    </row>
    <row r="969" spans="1:5" x14ac:dyDescent="0.25">
      <c r="A969" s="3" t="s">
        <v>1092</v>
      </c>
      <c r="B969" s="3" t="s">
        <v>1092</v>
      </c>
      <c r="C969" s="2" t="s">
        <v>1093</v>
      </c>
      <c r="D969" s="2" t="s">
        <v>49</v>
      </c>
      <c r="E969" s="4" t="s">
        <v>11144</v>
      </c>
    </row>
    <row r="970" spans="1:5" x14ac:dyDescent="0.25">
      <c r="A970" s="3" t="s">
        <v>1092</v>
      </c>
      <c r="B970" s="3" t="s">
        <v>1092</v>
      </c>
      <c r="C970" s="2" t="s">
        <v>1093</v>
      </c>
      <c r="D970" s="2" t="s">
        <v>49</v>
      </c>
      <c r="E970" s="4" t="s">
        <v>3166</v>
      </c>
    </row>
    <row r="971" spans="1:5" x14ac:dyDescent="0.25">
      <c r="A971" s="3" t="s">
        <v>1092</v>
      </c>
      <c r="B971" s="3" t="s">
        <v>1092</v>
      </c>
      <c r="C971" s="2" t="s">
        <v>1093</v>
      </c>
      <c r="D971" s="2" t="s">
        <v>49</v>
      </c>
      <c r="E971" s="4" t="s">
        <v>3989</v>
      </c>
    </row>
    <row r="972" spans="1:5" x14ac:dyDescent="0.25">
      <c r="A972" s="3" t="s">
        <v>1092</v>
      </c>
      <c r="B972" s="3" t="s">
        <v>1092</v>
      </c>
      <c r="C972" s="2" t="s">
        <v>1093</v>
      </c>
      <c r="D972" s="2" t="s">
        <v>49</v>
      </c>
      <c r="E972" s="4" t="s">
        <v>11146</v>
      </c>
    </row>
    <row r="973" spans="1:5" x14ac:dyDescent="0.25">
      <c r="A973" s="3" t="s">
        <v>1092</v>
      </c>
      <c r="B973" s="3" t="s">
        <v>1092</v>
      </c>
      <c r="C973" s="2" t="s">
        <v>1093</v>
      </c>
      <c r="D973" s="2" t="s">
        <v>49</v>
      </c>
      <c r="E973" s="4" t="s">
        <v>11147</v>
      </c>
    </row>
    <row r="974" spans="1:5" x14ac:dyDescent="0.25">
      <c r="A974" s="3" t="s">
        <v>1092</v>
      </c>
      <c r="B974" s="3" t="s">
        <v>1092</v>
      </c>
      <c r="C974" s="2" t="s">
        <v>1093</v>
      </c>
      <c r="D974" s="2" t="s">
        <v>49</v>
      </c>
      <c r="E974" s="4" t="s">
        <v>11149</v>
      </c>
    </row>
    <row r="975" spans="1:5" x14ac:dyDescent="0.25">
      <c r="A975" s="3" t="s">
        <v>1092</v>
      </c>
      <c r="B975" s="3" t="s">
        <v>1092</v>
      </c>
      <c r="C975" s="2" t="s">
        <v>1093</v>
      </c>
      <c r="D975" s="2" t="s">
        <v>49</v>
      </c>
      <c r="E975" s="4" t="s">
        <v>5645</v>
      </c>
    </row>
    <row r="976" spans="1:5" x14ac:dyDescent="0.25">
      <c r="A976" s="3" t="s">
        <v>1092</v>
      </c>
      <c r="B976" s="3" t="s">
        <v>1092</v>
      </c>
      <c r="C976" s="2" t="s">
        <v>1093</v>
      </c>
      <c r="D976" s="2" t="s">
        <v>49</v>
      </c>
      <c r="E976" s="4" t="s">
        <v>11151</v>
      </c>
    </row>
    <row r="977" spans="1:5" x14ac:dyDescent="0.25">
      <c r="A977" s="3" t="s">
        <v>1092</v>
      </c>
      <c r="B977" s="3" t="s">
        <v>1092</v>
      </c>
      <c r="C977" s="2" t="s">
        <v>1093</v>
      </c>
      <c r="D977" s="2" t="s">
        <v>49</v>
      </c>
      <c r="E977" s="4" t="s">
        <v>11152</v>
      </c>
    </row>
    <row r="978" spans="1:5" x14ac:dyDescent="0.25">
      <c r="A978" s="3" t="s">
        <v>1092</v>
      </c>
      <c r="B978" s="3" t="s">
        <v>1092</v>
      </c>
      <c r="C978" s="2" t="s">
        <v>1093</v>
      </c>
      <c r="D978" s="2" t="s">
        <v>49</v>
      </c>
      <c r="E978" s="4" t="s">
        <v>4645</v>
      </c>
    </row>
    <row r="979" spans="1:5" x14ac:dyDescent="0.25">
      <c r="A979" s="3" t="s">
        <v>1092</v>
      </c>
      <c r="B979" s="3" t="s">
        <v>1092</v>
      </c>
      <c r="C979" s="2" t="s">
        <v>1093</v>
      </c>
      <c r="D979" s="2" t="s">
        <v>49</v>
      </c>
      <c r="E979" s="4" t="s">
        <v>5643</v>
      </c>
    </row>
    <row r="980" spans="1:5" x14ac:dyDescent="0.25">
      <c r="A980" s="3" t="s">
        <v>1092</v>
      </c>
      <c r="B980" s="3" t="s">
        <v>1092</v>
      </c>
      <c r="C980" s="2" t="s">
        <v>1093</v>
      </c>
      <c r="D980" s="2" t="s">
        <v>49</v>
      </c>
      <c r="E980" s="4" t="s">
        <v>5640</v>
      </c>
    </row>
    <row r="981" spans="1:5" x14ac:dyDescent="0.25">
      <c r="A981" s="3" t="s">
        <v>1092</v>
      </c>
      <c r="B981" s="3" t="s">
        <v>1092</v>
      </c>
      <c r="C981" s="2" t="s">
        <v>1093</v>
      </c>
      <c r="D981" s="2" t="s">
        <v>49</v>
      </c>
      <c r="E981" s="4" t="s">
        <v>3150</v>
      </c>
    </row>
    <row r="982" spans="1:5" x14ac:dyDescent="0.25">
      <c r="A982" s="3" t="s">
        <v>1092</v>
      </c>
      <c r="B982" s="3" t="s">
        <v>1092</v>
      </c>
      <c r="C982" s="2" t="s">
        <v>1093</v>
      </c>
      <c r="D982" s="2" t="s">
        <v>49</v>
      </c>
      <c r="E982" s="4" t="s">
        <v>5637</v>
      </c>
    </row>
    <row r="983" spans="1:5" x14ac:dyDescent="0.25">
      <c r="A983" s="3" t="s">
        <v>1092</v>
      </c>
      <c r="B983" s="3" t="s">
        <v>1092</v>
      </c>
      <c r="C983" s="2" t="s">
        <v>1093</v>
      </c>
      <c r="D983" s="2" t="s">
        <v>49</v>
      </c>
      <c r="E983" s="4" t="s">
        <v>11153</v>
      </c>
    </row>
    <row r="984" spans="1:5" x14ac:dyDescent="0.25">
      <c r="A984" s="3" t="s">
        <v>1092</v>
      </c>
      <c r="B984" s="3" t="s">
        <v>1092</v>
      </c>
      <c r="C984" s="2" t="s">
        <v>1093</v>
      </c>
      <c r="D984" s="2" t="s">
        <v>49</v>
      </c>
      <c r="E984" s="4" t="s">
        <v>11154</v>
      </c>
    </row>
    <row r="985" spans="1:5" x14ac:dyDescent="0.25">
      <c r="A985" s="3" t="s">
        <v>1092</v>
      </c>
      <c r="B985" s="3" t="s">
        <v>1092</v>
      </c>
      <c r="C985" s="2" t="s">
        <v>1093</v>
      </c>
      <c r="D985" s="2" t="s">
        <v>49</v>
      </c>
      <c r="E985" s="4" t="s">
        <v>1094</v>
      </c>
    </row>
    <row r="986" spans="1:5" x14ac:dyDescent="0.25">
      <c r="A986" s="3" t="s">
        <v>1092</v>
      </c>
      <c r="B986" s="3" t="s">
        <v>1092</v>
      </c>
      <c r="C986" s="2" t="s">
        <v>11157</v>
      </c>
      <c r="D986" s="2" t="s">
        <v>26</v>
      </c>
      <c r="E986" s="4" t="s">
        <v>11158</v>
      </c>
    </row>
    <row r="987" spans="1:5" x14ac:dyDescent="0.25">
      <c r="A987" s="3" t="s">
        <v>1092</v>
      </c>
      <c r="B987" s="3" t="s">
        <v>1092</v>
      </c>
      <c r="C987" s="2" t="s">
        <v>11157</v>
      </c>
      <c r="D987" s="2" t="s">
        <v>49</v>
      </c>
      <c r="E987" s="4" t="s">
        <v>11158</v>
      </c>
    </row>
    <row r="988" spans="1:5" x14ac:dyDescent="0.25">
      <c r="A988" s="3" t="s">
        <v>2357</v>
      </c>
      <c r="B988" s="3" t="s">
        <v>2357</v>
      </c>
      <c r="C988" s="2" t="s">
        <v>2358</v>
      </c>
      <c r="D988" s="2" t="s">
        <v>26</v>
      </c>
      <c r="E988" s="4" t="s">
        <v>36</v>
      </c>
    </row>
    <row r="989" spans="1:5" x14ac:dyDescent="0.25">
      <c r="A989" s="3" t="s">
        <v>2357</v>
      </c>
      <c r="B989" s="3" t="s">
        <v>2357</v>
      </c>
      <c r="C989" s="2" t="s">
        <v>2358</v>
      </c>
      <c r="D989" s="2" t="s">
        <v>49</v>
      </c>
      <c r="E989" s="4" t="s">
        <v>36</v>
      </c>
    </row>
    <row r="990" spans="1:5" x14ac:dyDescent="0.25">
      <c r="A990" s="3" t="s">
        <v>2357</v>
      </c>
      <c r="B990" s="3" t="s">
        <v>2357</v>
      </c>
      <c r="C990" s="2" t="s">
        <v>11159</v>
      </c>
      <c r="D990" s="2" t="s">
        <v>26</v>
      </c>
      <c r="E990" s="4" t="s">
        <v>36</v>
      </c>
    </row>
    <row r="991" spans="1:5" x14ac:dyDescent="0.25">
      <c r="A991" s="3" t="s">
        <v>2357</v>
      </c>
      <c r="B991" s="3" t="s">
        <v>2357</v>
      </c>
      <c r="C991" s="2" t="s">
        <v>11159</v>
      </c>
      <c r="D991" s="2" t="s">
        <v>49</v>
      </c>
      <c r="E991" s="4" t="s">
        <v>36</v>
      </c>
    </row>
    <row r="992" spans="1:5" x14ac:dyDescent="0.25">
      <c r="A992" s="3" t="s">
        <v>130</v>
      </c>
      <c r="B992" s="3" t="s">
        <v>130</v>
      </c>
      <c r="C992" s="2" t="s">
        <v>473</v>
      </c>
      <c r="D992" s="2" t="s">
        <v>26</v>
      </c>
      <c r="E992" s="4" t="s">
        <v>474</v>
      </c>
    </row>
    <row r="993" spans="1:5" x14ac:dyDescent="0.25">
      <c r="A993" s="3" t="s">
        <v>130</v>
      </c>
      <c r="B993" s="3" t="s">
        <v>130</v>
      </c>
      <c r="C993" s="2" t="s">
        <v>473</v>
      </c>
      <c r="D993" s="2" t="s">
        <v>49</v>
      </c>
      <c r="E993" s="4" t="s">
        <v>474</v>
      </c>
    </row>
    <row r="994" spans="1:5" x14ac:dyDescent="0.25">
      <c r="A994" s="3" t="s">
        <v>130</v>
      </c>
      <c r="B994" s="3" t="s">
        <v>130</v>
      </c>
      <c r="C994" s="2" t="s">
        <v>130</v>
      </c>
      <c r="D994" s="2" t="s">
        <v>26</v>
      </c>
      <c r="E994" s="4" t="s">
        <v>5673</v>
      </c>
    </row>
    <row r="995" spans="1:5" x14ac:dyDescent="0.25">
      <c r="A995" s="3" t="s">
        <v>130</v>
      </c>
      <c r="B995" s="3" t="s">
        <v>130</v>
      </c>
      <c r="C995" s="2" t="s">
        <v>130</v>
      </c>
      <c r="D995" s="2" t="s">
        <v>26</v>
      </c>
      <c r="E995" s="4" t="s">
        <v>311</v>
      </c>
    </row>
    <row r="996" spans="1:5" x14ac:dyDescent="0.25">
      <c r="A996" s="3" t="s">
        <v>130</v>
      </c>
      <c r="B996" s="3" t="s">
        <v>130</v>
      </c>
      <c r="C996" s="2" t="s">
        <v>130</v>
      </c>
      <c r="D996" s="2" t="s">
        <v>26</v>
      </c>
      <c r="E996" s="4" t="s">
        <v>131</v>
      </c>
    </row>
    <row r="997" spans="1:5" x14ac:dyDescent="0.25">
      <c r="A997" s="3" t="s">
        <v>130</v>
      </c>
      <c r="B997" s="3" t="s">
        <v>130</v>
      </c>
      <c r="C997" s="2" t="s">
        <v>130</v>
      </c>
      <c r="D997" s="2" t="s">
        <v>26</v>
      </c>
      <c r="E997" s="4" t="s">
        <v>157</v>
      </c>
    </row>
    <row r="998" spans="1:5" x14ac:dyDescent="0.25">
      <c r="A998" s="3" t="s">
        <v>130</v>
      </c>
      <c r="B998" s="3" t="s">
        <v>130</v>
      </c>
      <c r="C998" s="2" t="s">
        <v>130</v>
      </c>
      <c r="D998" s="2" t="s">
        <v>26</v>
      </c>
      <c r="E998" s="4" t="s">
        <v>134</v>
      </c>
    </row>
    <row r="999" spans="1:5" x14ac:dyDescent="0.25">
      <c r="A999" s="3" t="s">
        <v>130</v>
      </c>
      <c r="B999" s="3" t="s">
        <v>130</v>
      </c>
      <c r="C999" s="2" t="s">
        <v>130</v>
      </c>
      <c r="D999" s="2" t="s">
        <v>26</v>
      </c>
      <c r="E999" s="4" t="s">
        <v>11160</v>
      </c>
    </row>
    <row r="1000" spans="1:5" x14ac:dyDescent="0.25">
      <c r="A1000" s="3" t="s">
        <v>130</v>
      </c>
      <c r="B1000" s="3" t="s">
        <v>130</v>
      </c>
      <c r="C1000" s="2" t="s">
        <v>130</v>
      </c>
      <c r="D1000" s="2" t="s">
        <v>26</v>
      </c>
      <c r="E1000" s="4" t="s">
        <v>4828</v>
      </c>
    </row>
    <row r="1001" spans="1:5" x14ac:dyDescent="0.25">
      <c r="A1001" s="3" t="s">
        <v>130</v>
      </c>
      <c r="B1001" s="3" t="s">
        <v>130</v>
      </c>
      <c r="C1001" s="2" t="s">
        <v>130</v>
      </c>
      <c r="D1001" s="2" t="s">
        <v>26</v>
      </c>
      <c r="E1001" s="4" t="s">
        <v>668</v>
      </c>
    </row>
    <row r="1002" spans="1:5" x14ac:dyDescent="0.25">
      <c r="A1002" s="3" t="s">
        <v>130</v>
      </c>
      <c r="B1002" s="3" t="s">
        <v>130</v>
      </c>
      <c r="C1002" s="2" t="s">
        <v>130</v>
      </c>
      <c r="D1002" s="2" t="s">
        <v>26</v>
      </c>
      <c r="E1002" s="4" t="s">
        <v>319</v>
      </c>
    </row>
    <row r="1003" spans="1:5" x14ac:dyDescent="0.25">
      <c r="A1003" s="3" t="s">
        <v>130</v>
      </c>
      <c r="B1003" s="3" t="s">
        <v>130</v>
      </c>
      <c r="C1003" s="2" t="s">
        <v>130</v>
      </c>
      <c r="D1003" s="2" t="s">
        <v>26</v>
      </c>
      <c r="E1003" s="4" t="s">
        <v>5651</v>
      </c>
    </row>
    <row r="1004" spans="1:5" x14ac:dyDescent="0.25">
      <c r="A1004" s="3" t="s">
        <v>130</v>
      </c>
      <c r="B1004" s="3" t="s">
        <v>130</v>
      </c>
      <c r="C1004" s="2" t="s">
        <v>130</v>
      </c>
      <c r="D1004" s="2" t="s">
        <v>26</v>
      </c>
      <c r="E1004" s="4" t="s">
        <v>308</v>
      </c>
    </row>
    <row r="1005" spans="1:5" x14ac:dyDescent="0.25">
      <c r="A1005" s="3" t="s">
        <v>130</v>
      </c>
      <c r="B1005" s="3" t="s">
        <v>130</v>
      </c>
      <c r="C1005" s="2" t="s">
        <v>130</v>
      </c>
      <c r="D1005" s="2" t="s">
        <v>26</v>
      </c>
      <c r="E1005" s="4" t="s">
        <v>305</v>
      </c>
    </row>
    <row r="1006" spans="1:5" x14ac:dyDescent="0.25">
      <c r="A1006" s="3" t="s">
        <v>130</v>
      </c>
      <c r="B1006" s="3" t="s">
        <v>130</v>
      </c>
      <c r="C1006" s="2" t="s">
        <v>130</v>
      </c>
      <c r="D1006" s="2" t="s">
        <v>26</v>
      </c>
      <c r="E1006" s="4" t="s">
        <v>315</v>
      </c>
    </row>
    <row r="1007" spans="1:5" x14ac:dyDescent="0.25">
      <c r="A1007" s="3" t="s">
        <v>130</v>
      </c>
      <c r="B1007" s="3" t="s">
        <v>130</v>
      </c>
      <c r="C1007" s="2" t="s">
        <v>130</v>
      </c>
      <c r="D1007" s="2" t="s">
        <v>26</v>
      </c>
      <c r="E1007" s="4" t="s">
        <v>301</v>
      </c>
    </row>
    <row r="1008" spans="1:5" x14ac:dyDescent="0.25">
      <c r="A1008" s="3" t="s">
        <v>130</v>
      </c>
      <c r="B1008" s="3" t="s">
        <v>130</v>
      </c>
      <c r="C1008" s="2" t="s">
        <v>130</v>
      </c>
      <c r="D1008" s="2" t="s">
        <v>26</v>
      </c>
      <c r="E1008" s="4" t="s">
        <v>5661</v>
      </c>
    </row>
    <row r="1009" spans="1:5" x14ac:dyDescent="0.25">
      <c r="A1009" s="3" t="s">
        <v>130</v>
      </c>
      <c r="B1009" s="3" t="s">
        <v>130</v>
      </c>
      <c r="C1009" s="2" t="s">
        <v>130</v>
      </c>
      <c r="D1009" s="2" t="s">
        <v>26</v>
      </c>
      <c r="E1009" s="4" t="s">
        <v>218</v>
      </c>
    </row>
    <row r="1010" spans="1:5" x14ac:dyDescent="0.25">
      <c r="A1010" s="3" t="s">
        <v>130</v>
      </c>
      <c r="B1010" s="3" t="s">
        <v>130</v>
      </c>
      <c r="C1010" s="2" t="s">
        <v>130</v>
      </c>
      <c r="D1010" s="2" t="s">
        <v>26</v>
      </c>
      <c r="E1010" s="4" t="s">
        <v>11161</v>
      </c>
    </row>
    <row r="1011" spans="1:5" x14ac:dyDescent="0.25">
      <c r="A1011" s="3" t="s">
        <v>130</v>
      </c>
      <c r="B1011" s="3" t="s">
        <v>130</v>
      </c>
      <c r="C1011" s="2" t="s">
        <v>130</v>
      </c>
      <c r="D1011" s="2" t="s">
        <v>26</v>
      </c>
      <c r="E1011" s="4" t="s">
        <v>671</v>
      </c>
    </row>
    <row r="1012" spans="1:5" x14ac:dyDescent="0.25">
      <c r="A1012" s="3" t="s">
        <v>130</v>
      </c>
      <c r="B1012" s="3" t="s">
        <v>130</v>
      </c>
      <c r="C1012" s="2" t="s">
        <v>130</v>
      </c>
      <c r="D1012" s="2" t="s">
        <v>26</v>
      </c>
      <c r="E1012" s="4" t="s">
        <v>2361</v>
      </c>
    </row>
    <row r="1013" spans="1:5" x14ac:dyDescent="0.25">
      <c r="A1013" s="3" t="s">
        <v>130</v>
      </c>
      <c r="B1013" s="3" t="s">
        <v>130</v>
      </c>
      <c r="C1013" s="2" t="s">
        <v>130</v>
      </c>
      <c r="D1013" s="2" t="s">
        <v>325</v>
      </c>
      <c r="E1013" s="4" t="s">
        <v>311</v>
      </c>
    </row>
    <row r="1014" spans="1:5" x14ac:dyDescent="0.25">
      <c r="A1014" s="3" t="s">
        <v>130</v>
      </c>
      <c r="B1014" s="3" t="s">
        <v>130</v>
      </c>
      <c r="C1014" s="2" t="s">
        <v>130</v>
      </c>
      <c r="D1014" s="2" t="s">
        <v>325</v>
      </c>
      <c r="E1014" s="4" t="s">
        <v>308</v>
      </c>
    </row>
    <row r="1015" spans="1:5" x14ac:dyDescent="0.25">
      <c r="A1015" s="3" t="s">
        <v>130</v>
      </c>
      <c r="B1015" s="3" t="s">
        <v>130</v>
      </c>
      <c r="C1015" s="2" t="s">
        <v>130</v>
      </c>
      <c r="D1015" s="2" t="s">
        <v>325</v>
      </c>
      <c r="E1015" s="4" t="s">
        <v>11162</v>
      </c>
    </row>
    <row r="1016" spans="1:5" x14ac:dyDescent="0.25">
      <c r="A1016" s="3" t="s">
        <v>130</v>
      </c>
      <c r="B1016" s="3" t="s">
        <v>130</v>
      </c>
      <c r="C1016" s="2" t="s">
        <v>130</v>
      </c>
      <c r="D1016" s="2" t="s">
        <v>325</v>
      </c>
      <c r="E1016" s="4" t="s">
        <v>482</v>
      </c>
    </row>
    <row r="1017" spans="1:5" x14ac:dyDescent="0.25">
      <c r="A1017" s="3" t="s">
        <v>130</v>
      </c>
      <c r="B1017" s="3" t="s">
        <v>130</v>
      </c>
      <c r="C1017" s="2" t="s">
        <v>130</v>
      </c>
      <c r="D1017" s="2" t="s">
        <v>325</v>
      </c>
      <c r="E1017" s="4" t="s">
        <v>4251</v>
      </c>
    </row>
    <row r="1018" spans="1:5" x14ac:dyDescent="0.25">
      <c r="A1018" s="3" t="s">
        <v>130</v>
      </c>
      <c r="B1018" s="3" t="s">
        <v>130</v>
      </c>
      <c r="C1018" s="2" t="s">
        <v>130</v>
      </c>
      <c r="D1018" s="2" t="s">
        <v>213</v>
      </c>
      <c r="E1018" s="4" t="s">
        <v>377</v>
      </c>
    </row>
    <row r="1019" spans="1:5" x14ac:dyDescent="0.25">
      <c r="A1019" s="3" t="s">
        <v>130</v>
      </c>
      <c r="B1019" s="3" t="s">
        <v>130</v>
      </c>
      <c r="C1019" s="2" t="s">
        <v>130</v>
      </c>
      <c r="D1019" s="2" t="s">
        <v>213</v>
      </c>
      <c r="E1019" s="4">
        <v>470</v>
      </c>
    </row>
    <row r="1020" spans="1:5" x14ac:dyDescent="0.25">
      <c r="A1020" s="3" t="s">
        <v>130</v>
      </c>
      <c r="B1020" s="3" t="s">
        <v>130</v>
      </c>
      <c r="C1020" s="2" t="s">
        <v>130</v>
      </c>
      <c r="D1020" s="2" t="s">
        <v>213</v>
      </c>
      <c r="E1020" s="4">
        <v>420</v>
      </c>
    </row>
    <row r="1021" spans="1:5" x14ac:dyDescent="0.25">
      <c r="A1021" s="3" t="s">
        <v>130</v>
      </c>
      <c r="B1021" s="3" t="s">
        <v>130</v>
      </c>
      <c r="C1021" s="2" t="s">
        <v>130</v>
      </c>
      <c r="D1021" s="2" t="s">
        <v>213</v>
      </c>
      <c r="E1021" s="4" t="s">
        <v>11160</v>
      </c>
    </row>
    <row r="1022" spans="1:5" x14ac:dyDescent="0.25">
      <c r="A1022" s="3" t="s">
        <v>130</v>
      </c>
      <c r="B1022" s="3" t="s">
        <v>130</v>
      </c>
      <c r="C1022" s="2" t="s">
        <v>130</v>
      </c>
      <c r="D1022" s="2" t="s">
        <v>213</v>
      </c>
      <c r="E1022" s="4" t="s">
        <v>668</v>
      </c>
    </row>
    <row r="1023" spans="1:5" x14ac:dyDescent="0.25">
      <c r="A1023" s="3" t="s">
        <v>130</v>
      </c>
      <c r="B1023" s="3" t="s">
        <v>130</v>
      </c>
      <c r="C1023" s="2" t="s">
        <v>130</v>
      </c>
      <c r="D1023" s="2" t="s">
        <v>213</v>
      </c>
      <c r="E1023" s="4" t="s">
        <v>5340</v>
      </c>
    </row>
    <row r="1024" spans="1:5" x14ac:dyDescent="0.25">
      <c r="A1024" s="3" t="s">
        <v>130</v>
      </c>
      <c r="B1024" s="3" t="s">
        <v>130</v>
      </c>
      <c r="C1024" s="2" t="s">
        <v>130</v>
      </c>
      <c r="D1024" s="2" t="s">
        <v>213</v>
      </c>
      <c r="E1024" s="4" t="s">
        <v>319</v>
      </c>
    </row>
    <row r="1025" spans="1:5" x14ac:dyDescent="0.25">
      <c r="A1025" s="3" t="s">
        <v>130</v>
      </c>
      <c r="B1025" s="3" t="s">
        <v>130</v>
      </c>
      <c r="C1025" s="2" t="s">
        <v>130</v>
      </c>
      <c r="D1025" s="2" t="s">
        <v>213</v>
      </c>
      <c r="E1025" s="4" t="s">
        <v>308</v>
      </c>
    </row>
    <row r="1026" spans="1:5" x14ac:dyDescent="0.25">
      <c r="A1026" s="3" t="s">
        <v>130</v>
      </c>
      <c r="B1026" s="3" t="s">
        <v>130</v>
      </c>
      <c r="C1026" s="2" t="s">
        <v>130</v>
      </c>
      <c r="D1026" s="2" t="s">
        <v>213</v>
      </c>
      <c r="E1026" s="4" t="s">
        <v>305</v>
      </c>
    </row>
    <row r="1027" spans="1:5" x14ac:dyDescent="0.25">
      <c r="A1027" s="3" t="s">
        <v>130</v>
      </c>
      <c r="B1027" s="3" t="s">
        <v>130</v>
      </c>
      <c r="C1027" s="2" t="s">
        <v>130</v>
      </c>
      <c r="D1027" s="2" t="s">
        <v>213</v>
      </c>
      <c r="E1027" s="4" t="s">
        <v>315</v>
      </c>
    </row>
    <row r="1028" spans="1:5" x14ac:dyDescent="0.25">
      <c r="A1028" s="3" t="s">
        <v>130</v>
      </c>
      <c r="B1028" s="3" t="s">
        <v>130</v>
      </c>
      <c r="C1028" s="2" t="s">
        <v>130</v>
      </c>
      <c r="D1028" s="2" t="s">
        <v>213</v>
      </c>
      <c r="E1028" s="4" t="s">
        <v>218</v>
      </c>
    </row>
    <row r="1029" spans="1:5" x14ac:dyDescent="0.25">
      <c r="A1029" s="3" t="s">
        <v>130</v>
      </c>
      <c r="B1029" s="3" t="s">
        <v>130</v>
      </c>
      <c r="C1029" s="2" t="s">
        <v>130</v>
      </c>
      <c r="D1029" s="2" t="s">
        <v>213</v>
      </c>
      <c r="E1029" s="4" t="s">
        <v>11163</v>
      </c>
    </row>
    <row r="1030" spans="1:5" x14ac:dyDescent="0.25">
      <c r="A1030" s="3" t="s">
        <v>130</v>
      </c>
      <c r="B1030" s="3" t="s">
        <v>130</v>
      </c>
      <c r="C1030" s="2" t="s">
        <v>130</v>
      </c>
      <c r="D1030" s="2" t="s">
        <v>49</v>
      </c>
      <c r="E1030" s="4" t="s">
        <v>377</v>
      </c>
    </row>
    <row r="1031" spans="1:5" x14ac:dyDescent="0.25">
      <c r="A1031" s="3" t="s">
        <v>130</v>
      </c>
      <c r="B1031" s="3" t="s">
        <v>130</v>
      </c>
      <c r="C1031" s="2" t="s">
        <v>130</v>
      </c>
      <c r="D1031" s="2" t="s">
        <v>49</v>
      </c>
      <c r="E1031" s="4" t="s">
        <v>5673</v>
      </c>
    </row>
    <row r="1032" spans="1:5" x14ac:dyDescent="0.25">
      <c r="A1032" s="3" t="s">
        <v>130</v>
      </c>
      <c r="B1032" s="3" t="s">
        <v>130</v>
      </c>
      <c r="C1032" s="2" t="s">
        <v>130</v>
      </c>
      <c r="D1032" s="2" t="s">
        <v>49</v>
      </c>
      <c r="E1032" s="4" t="s">
        <v>221</v>
      </c>
    </row>
    <row r="1033" spans="1:5" x14ac:dyDescent="0.25">
      <c r="A1033" s="3" t="s">
        <v>130</v>
      </c>
      <c r="B1033" s="3" t="s">
        <v>130</v>
      </c>
      <c r="C1033" s="2" t="s">
        <v>130</v>
      </c>
      <c r="D1033" s="2" t="s">
        <v>49</v>
      </c>
      <c r="E1033" s="4" t="s">
        <v>311</v>
      </c>
    </row>
    <row r="1034" spans="1:5" x14ac:dyDescent="0.25">
      <c r="A1034" s="3" t="s">
        <v>130</v>
      </c>
      <c r="B1034" s="3" t="s">
        <v>130</v>
      </c>
      <c r="C1034" s="2" t="s">
        <v>130</v>
      </c>
      <c r="D1034" s="2" t="s">
        <v>49</v>
      </c>
      <c r="E1034" s="4" t="s">
        <v>131</v>
      </c>
    </row>
    <row r="1035" spans="1:5" x14ac:dyDescent="0.25">
      <c r="A1035" s="3" t="s">
        <v>130</v>
      </c>
      <c r="B1035" s="3" t="s">
        <v>130</v>
      </c>
      <c r="C1035" s="2" t="s">
        <v>130</v>
      </c>
      <c r="D1035" s="2" t="s">
        <v>49</v>
      </c>
      <c r="E1035" s="4" t="s">
        <v>134</v>
      </c>
    </row>
    <row r="1036" spans="1:5" x14ac:dyDescent="0.25">
      <c r="A1036" s="3" t="s">
        <v>130</v>
      </c>
      <c r="B1036" s="3" t="s">
        <v>130</v>
      </c>
      <c r="C1036" s="2" t="s">
        <v>130</v>
      </c>
      <c r="D1036" s="2" t="s">
        <v>49</v>
      </c>
      <c r="E1036" s="4" t="s">
        <v>449</v>
      </c>
    </row>
    <row r="1037" spans="1:5" x14ac:dyDescent="0.25">
      <c r="A1037" s="3" t="s">
        <v>130</v>
      </c>
      <c r="B1037" s="3" t="s">
        <v>130</v>
      </c>
      <c r="C1037" s="2" t="s">
        <v>130</v>
      </c>
      <c r="D1037" s="2" t="s">
        <v>49</v>
      </c>
      <c r="E1037" s="4" t="s">
        <v>11164</v>
      </c>
    </row>
    <row r="1038" spans="1:5" x14ac:dyDescent="0.25">
      <c r="A1038" s="3" t="s">
        <v>130</v>
      </c>
      <c r="B1038" s="3" t="s">
        <v>130</v>
      </c>
      <c r="C1038" s="2" t="s">
        <v>130</v>
      </c>
      <c r="D1038" s="2" t="s">
        <v>49</v>
      </c>
      <c r="E1038" s="4" t="s">
        <v>5651</v>
      </c>
    </row>
    <row r="1039" spans="1:5" x14ac:dyDescent="0.25">
      <c r="A1039" s="3" t="s">
        <v>130</v>
      </c>
      <c r="B1039" s="3" t="s">
        <v>130</v>
      </c>
      <c r="C1039" s="2" t="s">
        <v>130</v>
      </c>
      <c r="D1039" s="2" t="s">
        <v>49</v>
      </c>
      <c r="E1039" s="4" t="s">
        <v>308</v>
      </c>
    </row>
    <row r="1040" spans="1:5" x14ac:dyDescent="0.25">
      <c r="A1040" s="3" t="s">
        <v>130</v>
      </c>
      <c r="B1040" s="3" t="s">
        <v>130</v>
      </c>
      <c r="C1040" s="2" t="s">
        <v>130</v>
      </c>
      <c r="D1040" s="2" t="s">
        <v>49</v>
      </c>
      <c r="E1040" s="4" t="s">
        <v>305</v>
      </c>
    </row>
    <row r="1041" spans="1:5" x14ac:dyDescent="0.25">
      <c r="A1041" s="3" t="s">
        <v>130</v>
      </c>
      <c r="B1041" s="3" t="s">
        <v>130</v>
      </c>
      <c r="C1041" s="2" t="s">
        <v>130</v>
      </c>
      <c r="D1041" s="2" t="s">
        <v>49</v>
      </c>
      <c r="E1041" s="4" t="s">
        <v>315</v>
      </c>
    </row>
    <row r="1042" spans="1:5" x14ac:dyDescent="0.25">
      <c r="A1042" s="3" t="s">
        <v>130</v>
      </c>
      <c r="B1042" s="3" t="s">
        <v>130</v>
      </c>
      <c r="C1042" s="2" t="s">
        <v>130</v>
      </c>
      <c r="D1042" s="2" t="s">
        <v>49</v>
      </c>
      <c r="E1042" s="4" t="s">
        <v>11165</v>
      </c>
    </row>
    <row r="1043" spans="1:5" x14ac:dyDescent="0.25">
      <c r="A1043" s="3" t="s">
        <v>130</v>
      </c>
      <c r="B1043" s="3" t="s">
        <v>130</v>
      </c>
      <c r="C1043" s="2" t="s">
        <v>130</v>
      </c>
      <c r="D1043" s="2" t="s">
        <v>49</v>
      </c>
      <c r="E1043" s="4" t="s">
        <v>5658</v>
      </c>
    </row>
    <row r="1044" spans="1:5" x14ac:dyDescent="0.25">
      <c r="A1044" s="3" t="s">
        <v>130</v>
      </c>
      <c r="B1044" s="3" t="s">
        <v>130</v>
      </c>
      <c r="C1044" s="2" t="s">
        <v>130</v>
      </c>
      <c r="D1044" s="2" t="s">
        <v>49</v>
      </c>
      <c r="E1044" s="4" t="s">
        <v>218</v>
      </c>
    </row>
    <row r="1045" spans="1:5" x14ac:dyDescent="0.25">
      <c r="A1045" s="3" t="s">
        <v>130</v>
      </c>
      <c r="B1045" s="3" t="s">
        <v>130</v>
      </c>
      <c r="C1045" s="2" t="s">
        <v>130</v>
      </c>
      <c r="D1045" s="2" t="s">
        <v>49</v>
      </c>
      <c r="E1045" s="4" t="s">
        <v>11166</v>
      </c>
    </row>
    <row r="1046" spans="1:5" x14ac:dyDescent="0.25">
      <c r="A1046" s="3" t="s">
        <v>130</v>
      </c>
      <c r="B1046" s="3" t="s">
        <v>130</v>
      </c>
      <c r="C1046" s="2" t="s">
        <v>793</v>
      </c>
      <c r="D1046" s="2" t="s">
        <v>26</v>
      </c>
      <c r="E1046" s="4" t="s">
        <v>2994</v>
      </c>
    </row>
    <row r="1047" spans="1:5" x14ac:dyDescent="0.25">
      <c r="A1047" s="3" t="s">
        <v>130</v>
      </c>
      <c r="B1047" s="3" t="s">
        <v>130</v>
      </c>
      <c r="C1047" s="2" t="s">
        <v>793</v>
      </c>
      <c r="D1047" s="2" t="s">
        <v>26</v>
      </c>
      <c r="E1047" s="4" t="s">
        <v>2997</v>
      </c>
    </row>
    <row r="1048" spans="1:5" x14ac:dyDescent="0.25">
      <c r="A1048" s="3" t="s">
        <v>130</v>
      </c>
      <c r="B1048" s="3" t="s">
        <v>130</v>
      </c>
      <c r="C1048" s="2" t="s">
        <v>793</v>
      </c>
      <c r="D1048" s="2" t="s">
        <v>26</v>
      </c>
      <c r="E1048" s="4" t="s">
        <v>794</v>
      </c>
    </row>
    <row r="1049" spans="1:5" x14ac:dyDescent="0.25">
      <c r="A1049" s="3" t="s">
        <v>130</v>
      </c>
      <c r="B1049" s="3" t="s">
        <v>130</v>
      </c>
      <c r="C1049" s="2" t="s">
        <v>793</v>
      </c>
      <c r="D1049" s="2" t="s">
        <v>26</v>
      </c>
      <c r="E1049" s="4" t="s">
        <v>11167</v>
      </c>
    </row>
    <row r="1050" spans="1:5" x14ac:dyDescent="0.25">
      <c r="A1050" s="3" t="s">
        <v>130</v>
      </c>
      <c r="B1050" s="3" t="s">
        <v>130</v>
      </c>
      <c r="C1050" s="2" t="s">
        <v>793</v>
      </c>
      <c r="D1050" s="2" t="s">
        <v>26</v>
      </c>
      <c r="E1050" s="4" t="s">
        <v>6825</v>
      </c>
    </row>
    <row r="1051" spans="1:5" x14ac:dyDescent="0.25">
      <c r="A1051" s="3" t="s">
        <v>130</v>
      </c>
      <c r="B1051" s="3" t="s">
        <v>130</v>
      </c>
      <c r="C1051" s="2" t="s">
        <v>793</v>
      </c>
      <c r="D1051" s="2" t="s">
        <v>26</v>
      </c>
      <c r="E1051" s="4" t="s">
        <v>11168</v>
      </c>
    </row>
    <row r="1052" spans="1:5" x14ac:dyDescent="0.25">
      <c r="A1052" s="3" t="s">
        <v>130</v>
      </c>
      <c r="B1052" s="3" t="s">
        <v>130</v>
      </c>
      <c r="C1052" s="2" t="s">
        <v>793</v>
      </c>
      <c r="D1052" s="2" t="s">
        <v>26</v>
      </c>
      <c r="E1052" s="4" t="s">
        <v>2855</v>
      </c>
    </row>
    <row r="1053" spans="1:5" x14ac:dyDescent="0.25">
      <c r="A1053" s="3" t="s">
        <v>130</v>
      </c>
      <c r="B1053" s="3" t="s">
        <v>130</v>
      </c>
      <c r="C1053" s="2" t="s">
        <v>793</v>
      </c>
      <c r="D1053" s="2" t="s">
        <v>26</v>
      </c>
      <c r="E1053" s="4" t="s">
        <v>4256</v>
      </c>
    </row>
    <row r="1054" spans="1:5" x14ac:dyDescent="0.25">
      <c r="A1054" s="3" t="s">
        <v>130</v>
      </c>
      <c r="B1054" s="3" t="s">
        <v>130</v>
      </c>
      <c r="C1054" s="2" t="s">
        <v>793</v>
      </c>
      <c r="D1054" s="2" t="s">
        <v>26</v>
      </c>
      <c r="E1054" s="4" t="s">
        <v>4259</v>
      </c>
    </row>
    <row r="1055" spans="1:5" x14ac:dyDescent="0.25">
      <c r="A1055" s="3" t="s">
        <v>130</v>
      </c>
      <c r="B1055" s="3" t="s">
        <v>130</v>
      </c>
      <c r="C1055" s="2" t="s">
        <v>793</v>
      </c>
      <c r="D1055" s="2" t="s">
        <v>26</v>
      </c>
      <c r="E1055" s="4" t="s">
        <v>4838</v>
      </c>
    </row>
    <row r="1056" spans="1:5" x14ac:dyDescent="0.25">
      <c r="A1056" s="3" t="s">
        <v>130</v>
      </c>
      <c r="B1056" s="3" t="s">
        <v>130</v>
      </c>
      <c r="C1056" s="2" t="s">
        <v>793</v>
      </c>
      <c r="D1056" s="2" t="s">
        <v>26</v>
      </c>
      <c r="E1056" s="4" t="s">
        <v>11169</v>
      </c>
    </row>
    <row r="1057" spans="1:5" x14ac:dyDescent="0.25">
      <c r="A1057" s="3" t="s">
        <v>130</v>
      </c>
      <c r="B1057" s="3" t="s">
        <v>130</v>
      </c>
      <c r="C1057" s="2" t="s">
        <v>793</v>
      </c>
      <c r="D1057" s="2" t="s">
        <v>26</v>
      </c>
      <c r="E1057" s="4" t="s">
        <v>5346</v>
      </c>
    </row>
    <row r="1058" spans="1:5" x14ac:dyDescent="0.25">
      <c r="A1058" s="3" t="s">
        <v>130</v>
      </c>
      <c r="B1058" s="3" t="s">
        <v>130</v>
      </c>
      <c r="C1058" s="2" t="s">
        <v>793</v>
      </c>
      <c r="D1058" s="2" t="s">
        <v>26</v>
      </c>
      <c r="E1058" s="4" t="s">
        <v>1111</v>
      </c>
    </row>
    <row r="1059" spans="1:5" x14ac:dyDescent="0.25">
      <c r="A1059" s="3" t="s">
        <v>130</v>
      </c>
      <c r="B1059" s="3" t="s">
        <v>130</v>
      </c>
      <c r="C1059" s="2" t="s">
        <v>793</v>
      </c>
      <c r="D1059" s="2" t="s">
        <v>26</v>
      </c>
      <c r="E1059" s="4" t="s">
        <v>11170</v>
      </c>
    </row>
    <row r="1060" spans="1:5" x14ac:dyDescent="0.25">
      <c r="A1060" s="3" t="s">
        <v>130</v>
      </c>
      <c r="B1060" s="3" t="s">
        <v>130</v>
      </c>
      <c r="C1060" s="2" t="s">
        <v>793</v>
      </c>
      <c r="D1060" s="2" t="s">
        <v>325</v>
      </c>
      <c r="E1060" s="4" t="s">
        <v>5346</v>
      </c>
    </row>
    <row r="1061" spans="1:5" x14ac:dyDescent="0.25">
      <c r="A1061" s="3" t="s">
        <v>130</v>
      </c>
      <c r="B1061" s="3" t="s">
        <v>130</v>
      </c>
      <c r="C1061" s="2" t="s">
        <v>793</v>
      </c>
      <c r="D1061" s="2" t="s">
        <v>213</v>
      </c>
      <c r="E1061" s="4" t="s">
        <v>1111</v>
      </c>
    </row>
    <row r="1062" spans="1:5" x14ac:dyDescent="0.25">
      <c r="A1062" s="3" t="s">
        <v>130</v>
      </c>
      <c r="B1062" s="3" t="s">
        <v>130</v>
      </c>
      <c r="C1062" s="2" t="s">
        <v>793</v>
      </c>
      <c r="D1062" s="2" t="s">
        <v>49</v>
      </c>
      <c r="E1062" s="4" t="s">
        <v>6825</v>
      </c>
    </row>
    <row r="1063" spans="1:5" x14ac:dyDescent="0.25">
      <c r="A1063" s="3" t="s">
        <v>130</v>
      </c>
      <c r="B1063" s="3" t="s">
        <v>130</v>
      </c>
      <c r="C1063" s="2" t="s">
        <v>793</v>
      </c>
      <c r="D1063" s="2" t="s">
        <v>49</v>
      </c>
      <c r="E1063" s="4" t="s">
        <v>2855</v>
      </c>
    </row>
    <row r="1064" spans="1:5" x14ac:dyDescent="0.25">
      <c r="A1064" s="3" t="s">
        <v>130</v>
      </c>
      <c r="B1064" s="3" t="s">
        <v>130</v>
      </c>
      <c r="C1064" s="2" t="s">
        <v>793</v>
      </c>
      <c r="D1064" s="2" t="s">
        <v>49</v>
      </c>
      <c r="E1064" s="4" t="s">
        <v>4838</v>
      </c>
    </row>
    <row r="1065" spans="1:5" x14ac:dyDescent="0.25">
      <c r="A1065" s="3" t="s">
        <v>130</v>
      </c>
      <c r="B1065" s="3" t="s">
        <v>130</v>
      </c>
      <c r="C1065" s="2" t="s">
        <v>793</v>
      </c>
      <c r="D1065" s="2" t="s">
        <v>49</v>
      </c>
      <c r="E1065" s="4" t="s">
        <v>5346</v>
      </c>
    </row>
    <row r="1066" spans="1:5" x14ac:dyDescent="0.25">
      <c r="A1066" s="3" t="s">
        <v>130</v>
      </c>
      <c r="B1066" s="3" t="s">
        <v>130</v>
      </c>
      <c r="C1066" s="2" t="s">
        <v>793</v>
      </c>
      <c r="D1066" s="2" t="s">
        <v>49</v>
      </c>
      <c r="E1066" s="4" t="s">
        <v>1111</v>
      </c>
    </row>
    <row r="1067" spans="1:5" x14ac:dyDescent="0.25">
      <c r="A1067" s="3" t="s">
        <v>6348</v>
      </c>
      <c r="B1067" s="3" t="s">
        <v>6348</v>
      </c>
      <c r="C1067" s="2" t="s">
        <v>426</v>
      </c>
      <c r="D1067" s="2" t="s">
        <v>26</v>
      </c>
      <c r="E1067" s="4" t="s">
        <v>3637</v>
      </c>
    </row>
    <row r="1068" spans="1:5" x14ac:dyDescent="0.25">
      <c r="A1068" s="3" t="s">
        <v>6348</v>
      </c>
      <c r="B1068" s="3" t="s">
        <v>6348</v>
      </c>
      <c r="C1068" s="2" t="s">
        <v>426</v>
      </c>
      <c r="D1068" s="2" t="s">
        <v>26</v>
      </c>
      <c r="E1068" s="4" t="s">
        <v>4994</v>
      </c>
    </row>
    <row r="1069" spans="1:5" x14ac:dyDescent="0.25">
      <c r="A1069" s="3" t="s">
        <v>6348</v>
      </c>
      <c r="B1069" s="3" t="s">
        <v>6348</v>
      </c>
      <c r="C1069" s="2" t="s">
        <v>426</v>
      </c>
      <c r="D1069" s="2" t="s">
        <v>26</v>
      </c>
      <c r="E1069" s="4" t="s">
        <v>6354</v>
      </c>
    </row>
    <row r="1070" spans="1:5" x14ac:dyDescent="0.25">
      <c r="A1070" s="3" t="s">
        <v>6348</v>
      </c>
      <c r="B1070" s="3" t="s">
        <v>6348</v>
      </c>
      <c r="C1070" s="2" t="s">
        <v>426</v>
      </c>
      <c r="D1070" s="2" t="s">
        <v>26</v>
      </c>
      <c r="E1070" s="4" t="s">
        <v>240</v>
      </c>
    </row>
    <row r="1071" spans="1:5" x14ac:dyDescent="0.25">
      <c r="A1071" s="3" t="s">
        <v>6348</v>
      </c>
      <c r="B1071" s="3" t="s">
        <v>6348</v>
      </c>
      <c r="C1071" s="2" t="s">
        <v>6348</v>
      </c>
      <c r="D1071" s="2" t="s">
        <v>325</v>
      </c>
      <c r="E1071" s="4" t="s">
        <v>36</v>
      </c>
    </row>
    <row r="1072" spans="1:5" x14ac:dyDescent="0.25">
      <c r="A1072" s="3" t="s">
        <v>6348</v>
      </c>
      <c r="B1072" s="3" t="s">
        <v>6348</v>
      </c>
      <c r="C1072" s="2" t="s">
        <v>7</v>
      </c>
      <c r="D1072" s="2" t="s">
        <v>26</v>
      </c>
      <c r="E1072" s="4" t="s">
        <v>2828</v>
      </c>
    </row>
    <row r="1073" spans="1:5" x14ac:dyDescent="0.25">
      <c r="A1073" s="3" t="s">
        <v>6348</v>
      </c>
      <c r="B1073" s="3" t="s">
        <v>6348</v>
      </c>
      <c r="C1073" s="2" t="s">
        <v>7</v>
      </c>
      <c r="D1073" s="2" t="s">
        <v>26</v>
      </c>
      <c r="E1073" s="4" t="s">
        <v>6354</v>
      </c>
    </row>
    <row r="1074" spans="1:5" x14ac:dyDescent="0.25">
      <c r="A1074" s="3" t="s">
        <v>6348</v>
      </c>
      <c r="B1074" s="3" t="s">
        <v>6348</v>
      </c>
      <c r="C1074" s="2" t="s">
        <v>7</v>
      </c>
      <c r="D1074" s="2" t="s">
        <v>26</v>
      </c>
      <c r="E1074" s="4" t="s">
        <v>240</v>
      </c>
    </row>
    <row r="1075" spans="1:5" x14ac:dyDescent="0.25">
      <c r="A1075" s="3" t="s">
        <v>6348</v>
      </c>
      <c r="B1075" s="3" t="s">
        <v>6348</v>
      </c>
      <c r="C1075" s="2" t="s">
        <v>7</v>
      </c>
      <c r="D1075" s="2" t="s">
        <v>49</v>
      </c>
      <c r="E1075" s="4" t="s">
        <v>2835</v>
      </c>
    </row>
    <row r="1076" spans="1:5" x14ac:dyDescent="0.25">
      <c r="A1076" s="3" t="s">
        <v>6348</v>
      </c>
      <c r="B1076" s="3" t="s">
        <v>6348</v>
      </c>
      <c r="C1076" s="2" t="s">
        <v>7</v>
      </c>
      <c r="D1076" s="2" t="s">
        <v>49</v>
      </c>
      <c r="E1076" s="4" t="s">
        <v>11086</v>
      </c>
    </row>
    <row r="1077" spans="1:5" x14ac:dyDescent="0.25">
      <c r="A1077" s="3" t="s">
        <v>6348</v>
      </c>
      <c r="B1077" s="3" t="s">
        <v>6348</v>
      </c>
      <c r="C1077" s="2" t="s">
        <v>7</v>
      </c>
      <c r="D1077" s="2" t="s">
        <v>49</v>
      </c>
      <c r="E1077" s="4" t="s">
        <v>4373</v>
      </c>
    </row>
    <row r="1078" spans="1:5" x14ac:dyDescent="0.25">
      <c r="A1078" s="3" t="s">
        <v>171</v>
      </c>
      <c r="B1078" s="3" t="s">
        <v>171</v>
      </c>
      <c r="C1078" s="2" t="s">
        <v>5354</v>
      </c>
      <c r="D1078" s="2" t="s">
        <v>26</v>
      </c>
      <c r="E1078" s="4" t="s">
        <v>5686</v>
      </c>
    </row>
    <row r="1079" spans="1:5" x14ac:dyDescent="0.25">
      <c r="A1079" s="3" t="s">
        <v>171</v>
      </c>
      <c r="B1079" s="3" t="s">
        <v>171</v>
      </c>
      <c r="C1079" s="2" t="s">
        <v>5354</v>
      </c>
      <c r="D1079" s="2" t="s">
        <v>26</v>
      </c>
      <c r="E1079" s="4" t="s">
        <v>11171</v>
      </c>
    </row>
    <row r="1080" spans="1:5" x14ac:dyDescent="0.25">
      <c r="A1080" s="3" t="s">
        <v>171</v>
      </c>
      <c r="B1080" s="3" t="s">
        <v>171</v>
      </c>
      <c r="C1080" s="2" t="s">
        <v>5354</v>
      </c>
      <c r="D1080" s="2" t="s">
        <v>26</v>
      </c>
      <c r="E1080" s="4" t="s">
        <v>5355</v>
      </c>
    </row>
    <row r="1081" spans="1:5" x14ac:dyDescent="0.25">
      <c r="A1081" s="3" t="s">
        <v>171</v>
      </c>
      <c r="B1081" s="3" t="s">
        <v>171</v>
      </c>
      <c r="C1081" s="2" t="s">
        <v>5354</v>
      </c>
      <c r="D1081" s="2" t="s">
        <v>26</v>
      </c>
      <c r="E1081" s="4" t="s">
        <v>5690</v>
      </c>
    </row>
    <row r="1082" spans="1:5" x14ac:dyDescent="0.25">
      <c r="A1082" s="3" t="s">
        <v>171</v>
      </c>
      <c r="B1082" s="3" t="s">
        <v>171</v>
      </c>
      <c r="C1082" s="2" t="s">
        <v>5354</v>
      </c>
      <c r="D1082" s="2" t="s">
        <v>26</v>
      </c>
      <c r="E1082" s="4" t="s">
        <v>5692</v>
      </c>
    </row>
    <row r="1083" spans="1:5" x14ac:dyDescent="0.25">
      <c r="A1083" s="3" t="s">
        <v>171</v>
      </c>
      <c r="B1083" s="3" t="s">
        <v>171</v>
      </c>
      <c r="C1083" s="2" t="s">
        <v>5354</v>
      </c>
      <c r="D1083" s="2" t="s">
        <v>26</v>
      </c>
      <c r="E1083" s="4" t="s">
        <v>11172</v>
      </c>
    </row>
    <row r="1084" spans="1:5" x14ac:dyDescent="0.25">
      <c r="A1084" s="3" t="s">
        <v>171</v>
      </c>
      <c r="B1084" s="3" t="s">
        <v>171</v>
      </c>
      <c r="C1084" s="2" t="s">
        <v>5354</v>
      </c>
      <c r="D1084" s="2" t="s">
        <v>325</v>
      </c>
      <c r="E1084" s="4" t="s">
        <v>5686</v>
      </c>
    </row>
    <row r="1085" spans="1:5" x14ac:dyDescent="0.25">
      <c r="A1085" s="3" t="s">
        <v>171</v>
      </c>
      <c r="B1085" s="3" t="s">
        <v>171</v>
      </c>
      <c r="C1085" s="2" t="s">
        <v>5354</v>
      </c>
      <c r="D1085" s="2" t="s">
        <v>325</v>
      </c>
      <c r="E1085" s="4" t="s">
        <v>5355</v>
      </c>
    </row>
    <row r="1086" spans="1:5" x14ac:dyDescent="0.25">
      <c r="A1086" s="3" t="s">
        <v>171</v>
      </c>
      <c r="B1086" s="3" t="s">
        <v>171</v>
      </c>
      <c r="C1086" s="2" t="s">
        <v>5354</v>
      </c>
      <c r="D1086" s="2" t="s">
        <v>325</v>
      </c>
      <c r="E1086" s="4" t="s">
        <v>5692</v>
      </c>
    </row>
    <row r="1087" spans="1:5" x14ac:dyDescent="0.25">
      <c r="A1087" s="3" t="s">
        <v>171</v>
      </c>
      <c r="B1087" s="3" t="s">
        <v>171</v>
      </c>
      <c r="C1087" s="2" t="s">
        <v>5354</v>
      </c>
      <c r="D1087" s="2" t="s">
        <v>49</v>
      </c>
      <c r="E1087" s="4" t="s">
        <v>5686</v>
      </c>
    </row>
    <row r="1088" spans="1:5" x14ac:dyDescent="0.25">
      <c r="A1088" s="3" t="s">
        <v>171</v>
      </c>
      <c r="B1088" s="3" t="s">
        <v>171</v>
      </c>
      <c r="C1088" s="2" t="s">
        <v>5354</v>
      </c>
      <c r="D1088" s="2" t="s">
        <v>49</v>
      </c>
      <c r="E1088" s="4" t="s">
        <v>11171</v>
      </c>
    </row>
    <row r="1089" spans="1:5" x14ac:dyDescent="0.25">
      <c r="A1089" s="3" t="s">
        <v>171</v>
      </c>
      <c r="B1089" s="3" t="s">
        <v>171</v>
      </c>
      <c r="C1089" s="2" t="s">
        <v>5354</v>
      </c>
      <c r="D1089" s="2" t="s">
        <v>49</v>
      </c>
      <c r="E1089" s="4" t="s">
        <v>5355</v>
      </c>
    </row>
    <row r="1090" spans="1:5" x14ac:dyDescent="0.25">
      <c r="A1090" s="3" t="s">
        <v>171</v>
      </c>
      <c r="B1090" s="3" t="s">
        <v>171</v>
      </c>
      <c r="C1090" s="2" t="s">
        <v>5354</v>
      </c>
      <c r="D1090" s="2" t="s">
        <v>49</v>
      </c>
      <c r="E1090" s="4" t="s">
        <v>5690</v>
      </c>
    </row>
    <row r="1091" spans="1:5" x14ac:dyDescent="0.25">
      <c r="A1091" s="3" t="s">
        <v>171</v>
      </c>
      <c r="B1091" s="3" t="s">
        <v>171</v>
      </c>
      <c r="C1091" s="2" t="s">
        <v>5354</v>
      </c>
      <c r="D1091" s="2" t="s">
        <v>49</v>
      </c>
      <c r="E1091" s="4" t="s">
        <v>5692</v>
      </c>
    </row>
    <row r="1092" spans="1:5" x14ac:dyDescent="0.25">
      <c r="A1092" s="3" t="s">
        <v>171</v>
      </c>
      <c r="B1092" s="3" t="s">
        <v>171</v>
      </c>
      <c r="C1092" s="2" t="s">
        <v>5354</v>
      </c>
      <c r="D1092" s="2" t="s">
        <v>49</v>
      </c>
      <c r="E1092" s="4" t="s">
        <v>11172</v>
      </c>
    </row>
    <row r="1093" spans="1:5" x14ac:dyDescent="0.25">
      <c r="A1093" s="3" t="s">
        <v>171</v>
      </c>
      <c r="B1093" s="3" t="s">
        <v>171</v>
      </c>
      <c r="C1093" s="2" t="s">
        <v>171</v>
      </c>
      <c r="D1093" s="2" t="s">
        <v>26</v>
      </c>
      <c r="E1093" s="4" t="s">
        <v>11173</v>
      </c>
    </row>
    <row r="1094" spans="1:5" x14ac:dyDescent="0.25">
      <c r="A1094" s="3" t="s">
        <v>171</v>
      </c>
      <c r="B1094" s="3" t="s">
        <v>171</v>
      </c>
      <c r="C1094" s="2" t="s">
        <v>171</v>
      </c>
      <c r="D1094" s="2" t="s">
        <v>26</v>
      </c>
      <c r="E1094" s="4" t="s">
        <v>283</v>
      </c>
    </row>
    <row r="1095" spans="1:5" x14ac:dyDescent="0.25">
      <c r="A1095" s="3" t="s">
        <v>171</v>
      </c>
      <c r="B1095" s="3" t="s">
        <v>171</v>
      </c>
      <c r="C1095" s="2" t="s">
        <v>171</v>
      </c>
      <c r="D1095" s="2" t="s">
        <v>26</v>
      </c>
      <c r="E1095" s="4" t="s">
        <v>4125</v>
      </c>
    </row>
    <row r="1096" spans="1:5" x14ac:dyDescent="0.25">
      <c r="A1096" s="3" t="s">
        <v>171</v>
      </c>
      <c r="B1096" s="3" t="s">
        <v>171</v>
      </c>
      <c r="C1096" s="2" t="s">
        <v>171</v>
      </c>
      <c r="D1096" s="2" t="s">
        <v>26</v>
      </c>
      <c r="E1096" s="4" t="s">
        <v>5351</v>
      </c>
    </row>
    <row r="1097" spans="1:5" x14ac:dyDescent="0.25">
      <c r="A1097" s="3" t="s">
        <v>171</v>
      </c>
      <c r="B1097" s="3" t="s">
        <v>171</v>
      </c>
      <c r="C1097" s="2" t="s">
        <v>171</v>
      </c>
      <c r="D1097" s="2" t="s">
        <v>26</v>
      </c>
      <c r="E1097" s="4" t="s">
        <v>455</v>
      </c>
    </row>
    <row r="1098" spans="1:5" x14ac:dyDescent="0.25">
      <c r="A1098" s="3" t="s">
        <v>171</v>
      </c>
      <c r="B1098" s="3" t="s">
        <v>171</v>
      </c>
      <c r="C1098" s="2" t="s">
        <v>171</v>
      </c>
      <c r="D1098" s="2" t="s">
        <v>26</v>
      </c>
      <c r="E1098" s="4" t="s">
        <v>175</v>
      </c>
    </row>
    <row r="1099" spans="1:5" x14ac:dyDescent="0.25">
      <c r="A1099" s="3" t="s">
        <v>171</v>
      </c>
      <c r="B1099" s="3" t="s">
        <v>171</v>
      </c>
      <c r="C1099" s="2" t="s">
        <v>171</v>
      </c>
      <c r="D1099" s="2" t="s">
        <v>26</v>
      </c>
      <c r="E1099" s="4" t="s">
        <v>172</v>
      </c>
    </row>
    <row r="1100" spans="1:5" x14ac:dyDescent="0.25">
      <c r="A1100" s="3" t="s">
        <v>171</v>
      </c>
      <c r="B1100" s="3" t="s">
        <v>171</v>
      </c>
      <c r="C1100" s="2" t="s">
        <v>171</v>
      </c>
      <c r="D1100" s="2" t="s">
        <v>325</v>
      </c>
      <c r="E1100" s="4" t="s">
        <v>455</v>
      </c>
    </row>
    <row r="1101" spans="1:5" x14ac:dyDescent="0.25">
      <c r="A1101" s="3" t="s">
        <v>171</v>
      </c>
      <c r="B1101" s="3" t="s">
        <v>171</v>
      </c>
      <c r="C1101" s="2" t="s">
        <v>171</v>
      </c>
      <c r="D1101" s="2" t="s">
        <v>49</v>
      </c>
      <c r="E1101" s="4" t="s">
        <v>11173</v>
      </c>
    </row>
    <row r="1102" spans="1:5" x14ac:dyDescent="0.25">
      <c r="A1102" s="3" t="s">
        <v>171</v>
      </c>
      <c r="B1102" s="3" t="s">
        <v>171</v>
      </c>
      <c r="C1102" s="2" t="s">
        <v>171</v>
      </c>
      <c r="D1102" s="2" t="s">
        <v>49</v>
      </c>
      <c r="E1102" s="4" t="s">
        <v>283</v>
      </c>
    </row>
    <row r="1103" spans="1:5" x14ac:dyDescent="0.25">
      <c r="A1103" s="3" t="s">
        <v>171</v>
      </c>
      <c r="B1103" s="3" t="s">
        <v>171</v>
      </c>
      <c r="C1103" s="2" t="s">
        <v>171</v>
      </c>
      <c r="D1103" s="2" t="s">
        <v>49</v>
      </c>
      <c r="E1103" s="4" t="s">
        <v>4125</v>
      </c>
    </row>
    <row r="1104" spans="1:5" x14ac:dyDescent="0.25">
      <c r="A1104" s="3" t="s">
        <v>171</v>
      </c>
      <c r="B1104" s="3" t="s">
        <v>171</v>
      </c>
      <c r="C1104" s="2" t="s">
        <v>171</v>
      </c>
      <c r="D1104" s="2" t="s">
        <v>49</v>
      </c>
      <c r="E1104" s="4" t="s">
        <v>5351</v>
      </c>
    </row>
    <row r="1105" spans="1:5" x14ac:dyDescent="0.25">
      <c r="A1105" s="3" t="s">
        <v>171</v>
      </c>
      <c r="B1105" s="3" t="s">
        <v>171</v>
      </c>
      <c r="C1105" s="2" t="s">
        <v>171</v>
      </c>
      <c r="D1105" s="2" t="s">
        <v>49</v>
      </c>
      <c r="E1105" s="4" t="s">
        <v>455</v>
      </c>
    </row>
    <row r="1106" spans="1:5" x14ac:dyDescent="0.25">
      <c r="A1106" s="3" t="s">
        <v>171</v>
      </c>
      <c r="B1106" s="3" t="s">
        <v>171</v>
      </c>
      <c r="C1106" s="2" t="s">
        <v>171</v>
      </c>
      <c r="D1106" s="2" t="s">
        <v>49</v>
      </c>
      <c r="E1106" s="4" t="s">
        <v>175</v>
      </c>
    </row>
    <row r="1107" spans="1:5" x14ac:dyDescent="0.25">
      <c r="A1107" s="3" t="s">
        <v>171</v>
      </c>
      <c r="B1107" s="3" t="s">
        <v>171</v>
      </c>
      <c r="C1107" s="2" t="s">
        <v>171</v>
      </c>
      <c r="D1107" s="2" t="s">
        <v>49</v>
      </c>
      <c r="E1107" s="4" t="s">
        <v>172</v>
      </c>
    </row>
    <row r="1108" spans="1:5" x14ac:dyDescent="0.25">
      <c r="A1108" s="3" t="s">
        <v>92</v>
      </c>
      <c r="B1108" s="3" t="s">
        <v>92</v>
      </c>
      <c r="C1108" s="2" t="s">
        <v>386</v>
      </c>
      <c r="D1108" s="2" t="s">
        <v>26</v>
      </c>
      <c r="E1108" s="4" t="s">
        <v>587</v>
      </c>
    </row>
    <row r="1109" spans="1:5" x14ac:dyDescent="0.25">
      <c r="A1109" s="3" t="s">
        <v>92</v>
      </c>
      <c r="B1109" s="3" t="s">
        <v>92</v>
      </c>
      <c r="C1109" s="2" t="s">
        <v>386</v>
      </c>
      <c r="D1109" s="2" t="s">
        <v>26</v>
      </c>
      <c r="E1109" s="4" t="s">
        <v>2163</v>
      </c>
    </row>
    <row r="1110" spans="1:5" x14ac:dyDescent="0.25">
      <c r="A1110" s="3" t="s">
        <v>92</v>
      </c>
      <c r="B1110" s="3" t="s">
        <v>92</v>
      </c>
      <c r="C1110" s="2" t="s">
        <v>386</v>
      </c>
      <c r="D1110" s="2" t="s">
        <v>26</v>
      </c>
      <c r="E1110" s="4" t="s">
        <v>563</v>
      </c>
    </row>
    <row r="1111" spans="1:5" x14ac:dyDescent="0.25">
      <c r="A1111" s="3" t="s">
        <v>92</v>
      </c>
      <c r="B1111" s="3" t="s">
        <v>92</v>
      </c>
      <c r="C1111" s="2" t="s">
        <v>386</v>
      </c>
      <c r="D1111" s="2" t="s">
        <v>26</v>
      </c>
      <c r="E1111" s="4" t="s">
        <v>387</v>
      </c>
    </row>
    <row r="1112" spans="1:5" x14ac:dyDescent="0.25">
      <c r="A1112" s="3" t="s">
        <v>92</v>
      </c>
      <c r="B1112" s="3" t="s">
        <v>92</v>
      </c>
      <c r="C1112" s="2" t="s">
        <v>386</v>
      </c>
      <c r="D1112" s="2" t="s">
        <v>26</v>
      </c>
      <c r="E1112" s="4" t="s">
        <v>565</v>
      </c>
    </row>
    <row r="1113" spans="1:5" x14ac:dyDescent="0.25">
      <c r="A1113" s="3" t="s">
        <v>92</v>
      </c>
      <c r="B1113" s="3" t="s">
        <v>92</v>
      </c>
      <c r="C1113" s="2" t="s">
        <v>386</v>
      </c>
      <c r="D1113" s="2" t="s">
        <v>26</v>
      </c>
      <c r="E1113" s="4" t="s">
        <v>2151</v>
      </c>
    </row>
    <row r="1114" spans="1:5" x14ac:dyDescent="0.25">
      <c r="A1114" s="3" t="s">
        <v>92</v>
      </c>
      <c r="B1114" s="3" t="s">
        <v>92</v>
      </c>
      <c r="C1114" s="2" t="s">
        <v>386</v>
      </c>
      <c r="D1114" s="2" t="s">
        <v>26</v>
      </c>
      <c r="E1114" s="4" t="s">
        <v>722</v>
      </c>
    </row>
    <row r="1115" spans="1:5" x14ac:dyDescent="0.25">
      <c r="A1115" s="3" t="s">
        <v>92</v>
      </c>
      <c r="B1115" s="3" t="s">
        <v>92</v>
      </c>
      <c r="C1115" s="2" t="s">
        <v>386</v>
      </c>
      <c r="D1115" s="2" t="s">
        <v>26</v>
      </c>
      <c r="E1115" s="4" t="s">
        <v>1782</v>
      </c>
    </row>
    <row r="1116" spans="1:5" x14ac:dyDescent="0.25">
      <c r="A1116" s="3" t="s">
        <v>92</v>
      </c>
      <c r="B1116" s="3" t="s">
        <v>92</v>
      </c>
      <c r="C1116" s="2" t="s">
        <v>386</v>
      </c>
      <c r="D1116" s="2" t="s">
        <v>26</v>
      </c>
      <c r="E1116" s="4" t="s">
        <v>2383</v>
      </c>
    </row>
    <row r="1117" spans="1:5" x14ac:dyDescent="0.25">
      <c r="A1117" s="3" t="s">
        <v>92</v>
      </c>
      <c r="B1117" s="3" t="s">
        <v>92</v>
      </c>
      <c r="C1117" s="2" t="s">
        <v>386</v>
      </c>
      <c r="D1117" s="2" t="s">
        <v>26</v>
      </c>
      <c r="E1117" s="4" t="s">
        <v>557</v>
      </c>
    </row>
    <row r="1118" spans="1:5" x14ac:dyDescent="0.25">
      <c r="A1118" s="3" t="s">
        <v>92</v>
      </c>
      <c r="B1118" s="3" t="s">
        <v>92</v>
      </c>
      <c r="C1118" s="2" t="s">
        <v>386</v>
      </c>
      <c r="D1118" s="2" t="s">
        <v>26</v>
      </c>
      <c r="E1118" s="4" t="s">
        <v>390</v>
      </c>
    </row>
    <row r="1119" spans="1:5" x14ac:dyDescent="0.25">
      <c r="A1119" s="3" t="s">
        <v>92</v>
      </c>
      <c r="B1119" s="3" t="s">
        <v>92</v>
      </c>
      <c r="C1119" s="2" t="s">
        <v>386</v>
      </c>
      <c r="D1119" s="2" t="s">
        <v>26</v>
      </c>
      <c r="E1119" s="4" t="s">
        <v>559</v>
      </c>
    </row>
    <row r="1120" spans="1:5" x14ac:dyDescent="0.25">
      <c r="A1120" s="3" t="s">
        <v>92</v>
      </c>
      <c r="B1120" s="3" t="s">
        <v>92</v>
      </c>
      <c r="C1120" s="2" t="s">
        <v>386</v>
      </c>
      <c r="D1120" s="2" t="s">
        <v>26</v>
      </c>
      <c r="E1120" s="4" t="s">
        <v>552</v>
      </c>
    </row>
    <row r="1121" spans="1:5" x14ac:dyDescent="0.25">
      <c r="A1121" s="3" t="s">
        <v>92</v>
      </c>
      <c r="B1121" s="3" t="s">
        <v>92</v>
      </c>
      <c r="C1121" s="2" t="s">
        <v>386</v>
      </c>
      <c r="D1121" s="2" t="s">
        <v>26</v>
      </c>
      <c r="E1121" s="4" t="s">
        <v>2676</v>
      </c>
    </row>
    <row r="1122" spans="1:5" x14ac:dyDescent="0.25">
      <c r="A1122" s="3" t="s">
        <v>92</v>
      </c>
      <c r="B1122" s="3" t="s">
        <v>92</v>
      </c>
      <c r="C1122" s="2" t="s">
        <v>386</v>
      </c>
      <c r="D1122" s="2" t="s">
        <v>26</v>
      </c>
      <c r="E1122" s="4" t="s">
        <v>11174</v>
      </c>
    </row>
    <row r="1123" spans="1:5" x14ac:dyDescent="0.25">
      <c r="A1123" s="3" t="s">
        <v>92</v>
      </c>
      <c r="B1123" s="3" t="s">
        <v>92</v>
      </c>
      <c r="C1123" s="2" t="s">
        <v>386</v>
      </c>
      <c r="D1123" s="2" t="s">
        <v>325</v>
      </c>
      <c r="E1123" s="4" t="s">
        <v>2163</v>
      </c>
    </row>
    <row r="1124" spans="1:5" x14ac:dyDescent="0.25">
      <c r="A1124" s="3" t="s">
        <v>92</v>
      </c>
      <c r="B1124" s="3" t="s">
        <v>92</v>
      </c>
      <c r="C1124" s="2" t="s">
        <v>386</v>
      </c>
      <c r="D1124" s="2" t="s">
        <v>49</v>
      </c>
      <c r="E1124" s="4" t="s">
        <v>587</v>
      </c>
    </row>
    <row r="1125" spans="1:5" x14ac:dyDescent="0.25">
      <c r="A1125" s="3" t="s">
        <v>92</v>
      </c>
      <c r="B1125" s="3" t="s">
        <v>92</v>
      </c>
      <c r="C1125" s="2" t="s">
        <v>386</v>
      </c>
      <c r="D1125" s="2" t="s">
        <v>49</v>
      </c>
      <c r="E1125" s="4" t="s">
        <v>563</v>
      </c>
    </row>
    <row r="1126" spans="1:5" x14ac:dyDescent="0.25">
      <c r="A1126" s="3" t="s">
        <v>92</v>
      </c>
      <c r="B1126" s="3" t="s">
        <v>92</v>
      </c>
      <c r="C1126" s="2" t="s">
        <v>386</v>
      </c>
      <c r="D1126" s="2" t="s">
        <v>49</v>
      </c>
      <c r="E1126" s="4" t="s">
        <v>2163</v>
      </c>
    </row>
    <row r="1127" spans="1:5" x14ac:dyDescent="0.25">
      <c r="A1127" s="3" t="s">
        <v>92</v>
      </c>
      <c r="B1127" s="3" t="s">
        <v>92</v>
      </c>
      <c r="C1127" s="2" t="s">
        <v>386</v>
      </c>
      <c r="D1127" s="2" t="s">
        <v>49</v>
      </c>
      <c r="E1127" s="4" t="s">
        <v>1121</v>
      </c>
    </row>
    <row r="1128" spans="1:5" x14ac:dyDescent="0.25">
      <c r="A1128" s="3" t="s">
        <v>92</v>
      </c>
      <c r="B1128" s="3" t="s">
        <v>92</v>
      </c>
      <c r="C1128" s="2" t="s">
        <v>386</v>
      </c>
      <c r="D1128" s="2" t="s">
        <v>49</v>
      </c>
      <c r="E1128" s="4" t="s">
        <v>11175</v>
      </c>
    </row>
    <row r="1129" spans="1:5" x14ac:dyDescent="0.25">
      <c r="A1129" s="3" t="s">
        <v>92</v>
      </c>
      <c r="B1129" s="3" t="s">
        <v>92</v>
      </c>
      <c r="C1129" s="2" t="s">
        <v>386</v>
      </c>
      <c r="D1129" s="2" t="s">
        <v>49</v>
      </c>
      <c r="E1129" s="4" t="s">
        <v>5368</v>
      </c>
    </row>
    <row r="1130" spans="1:5" x14ac:dyDescent="0.25">
      <c r="A1130" s="3" t="s">
        <v>92</v>
      </c>
      <c r="B1130" s="3" t="s">
        <v>92</v>
      </c>
      <c r="C1130" s="2" t="s">
        <v>3474</v>
      </c>
      <c r="D1130" s="2" t="s">
        <v>26</v>
      </c>
      <c r="E1130" s="4" t="s">
        <v>3490</v>
      </c>
    </row>
    <row r="1131" spans="1:5" x14ac:dyDescent="0.25">
      <c r="A1131" s="3" t="s">
        <v>92</v>
      </c>
      <c r="B1131" s="3" t="s">
        <v>92</v>
      </c>
      <c r="C1131" s="2" t="s">
        <v>3474</v>
      </c>
      <c r="D1131" s="2" t="s">
        <v>26</v>
      </c>
      <c r="E1131" s="4" t="s">
        <v>3484</v>
      </c>
    </row>
    <row r="1132" spans="1:5" x14ac:dyDescent="0.25">
      <c r="A1132" s="3" t="s">
        <v>92</v>
      </c>
      <c r="B1132" s="3" t="s">
        <v>92</v>
      </c>
      <c r="C1132" s="2" t="s">
        <v>3474</v>
      </c>
      <c r="D1132" s="2" t="s">
        <v>26</v>
      </c>
      <c r="E1132" s="4" t="s">
        <v>3475</v>
      </c>
    </row>
    <row r="1133" spans="1:5" x14ac:dyDescent="0.25">
      <c r="A1133" s="3" t="s">
        <v>92</v>
      </c>
      <c r="B1133" s="3" t="s">
        <v>92</v>
      </c>
      <c r="C1133" s="2" t="s">
        <v>3474</v>
      </c>
      <c r="D1133" s="2" t="s">
        <v>26</v>
      </c>
      <c r="E1133" s="4" t="s">
        <v>3493</v>
      </c>
    </row>
    <row r="1134" spans="1:5" x14ac:dyDescent="0.25">
      <c r="A1134" s="3" t="s">
        <v>92</v>
      </c>
      <c r="B1134" s="3" t="s">
        <v>92</v>
      </c>
      <c r="C1134" s="2" t="s">
        <v>3474</v>
      </c>
      <c r="D1134" s="2" t="s">
        <v>26</v>
      </c>
      <c r="E1134" s="4" t="s">
        <v>11176</v>
      </c>
    </row>
    <row r="1135" spans="1:5" x14ac:dyDescent="0.25">
      <c r="A1135" s="3" t="s">
        <v>92</v>
      </c>
      <c r="B1135" s="3" t="s">
        <v>92</v>
      </c>
      <c r="C1135" s="2" t="s">
        <v>3474</v>
      </c>
      <c r="D1135" s="2" t="s">
        <v>26</v>
      </c>
      <c r="E1135" s="4" t="s">
        <v>11177</v>
      </c>
    </row>
    <row r="1136" spans="1:5" x14ac:dyDescent="0.25">
      <c r="A1136" s="3" t="s">
        <v>92</v>
      </c>
      <c r="B1136" s="3" t="s">
        <v>92</v>
      </c>
      <c r="C1136" s="2" t="s">
        <v>3474</v>
      </c>
      <c r="D1136" s="2" t="s">
        <v>26</v>
      </c>
      <c r="E1136" s="4" t="s">
        <v>11178</v>
      </c>
    </row>
    <row r="1137" spans="1:5" x14ac:dyDescent="0.25">
      <c r="A1137" s="3" t="s">
        <v>92</v>
      </c>
      <c r="B1137" s="3" t="s">
        <v>92</v>
      </c>
      <c r="C1137" s="2" t="s">
        <v>3474</v>
      </c>
      <c r="D1137" s="2" t="s">
        <v>26</v>
      </c>
      <c r="E1137" s="4" t="s">
        <v>4684</v>
      </c>
    </row>
    <row r="1138" spans="1:5" x14ac:dyDescent="0.25">
      <c r="A1138" s="3" t="s">
        <v>92</v>
      </c>
      <c r="B1138" s="3" t="s">
        <v>92</v>
      </c>
      <c r="C1138" s="2" t="s">
        <v>3474</v>
      </c>
      <c r="D1138" s="2" t="s">
        <v>26</v>
      </c>
      <c r="E1138" s="4" t="s">
        <v>4674</v>
      </c>
    </row>
    <row r="1139" spans="1:5" x14ac:dyDescent="0.25">
      <c r="A1139" s="3" t="s">
        <v>92</v>
      </c>
      <c r="B1139" s="3" t="s">
        <v>92</v>
      </c>
      <c r="C1139" s="2" t="s">
        <v>3474</v>
      </c>
      <c r="D1139" s="2" t="s">
        <v>26</v>
      </c>
      <c r="E1139" s="4" t="s">
        <v>11179</v>
      </c>
    </row>
    <row r="1140" spans="1:5" x14ac:dyDescent="0.25">
      <c r="A1140" s="3" t="s">
        <v>92</v>
      </c>
      <c r="B1140" s="3" t="s">
        <v>92</v>
      </c>
      <c r="C1140" s="2" t="s">
        <v>3474</v>
      </c>
      <c r="D1140" s="2" t="s">
        <v>26</v>
      </c>
      <c r="E1140" s="4" t="s">
        <v>5730</v>
      </c>
    </row>
    <row r="1141" spans="1:5" x14ac:dyDescent="0.25">
      <c r="A1141" s="3" t="s">
        <v>92</v>
      </c>
      <c r="B1141" s="3" t="s">
        <v>92</v>
      </c>
      <c r="C1141" s="2" t="s">
        <v>3474</v>
      </c>
      <c r="D1141" s="2" t="s">
        <v>26</v>
      </c>
      <c r="E1141" s="4" t="s">
        <v>5724</v>
      </c>
    </row>
    <row r="1142" spans="1:5" x14ac:dyDescent="0.25">
      <c r="A1142" s="3" t="s">
        <v>92</v>
      </c>
      <c r="B1142" s="3" t="s">
        <v>92</v>
      </c>
      <c r="C1142" s="2" t="s">
        <v>3474</v>
      </c>
      <c r="D1142" s="2" t="s">
        <v>26</v>
      </c>
      <c r="E1142" s="4" t="s">
        <v>11180</v>
      </c>
    </row>
    <row r="1143" spans="1:5" x14ac:dyDescent="0.25">
      <c r="A1143" s="3" t="s">
        <v>92</v>
      </c>
      <c r="B1143" s="3" t="s">
        <v>92</v>
      </c>
      <c r="C1143" s="2" t="s">
        <v>3474</v>
      </c>
      <c r="D1143" s="2" t="s">
        <v>49</v>
      </c>
      <c r="E1143" s="4" t="s">
        <v>3475</v>
      </c>
    </row>
    <row r="1144" spans="1:5" x14ac:dyDescent="0.25">
      <c r="A1144" s="3" t="s">
        <v>92</v>
      </c>
      <c r="B1144" s="3" t="s">
        <v>92</v>
      </c>
      <c r="C1144" s="2" t="s">
        <v>3474</v>
      </c>
      <c r="D1144" s="2" t="s">
        <v>49</v>
      </c>
      <c r="E1144" s="4" t="s">
        <v>11176</v>
      </c>
    </row>
    <row r="1145" spans="1:5" x14ac:dyDescent="0.25">
      <c r="A1145" s="3" t="s">
        <v>92</v>
      </c>
      <c r="B1145" s="3" t="s">
        <v>92</v>
      </c>
      <c r="C1145" s="2" t="s">
        <v>3474</v>
      </c>
      <c r="D1145" s="2" t="s">
        <v>49</v>
      </c>
      <c r="E1145" s="4" t="s">
        <v>11177</v>
      </c>
    </row>
    <row r="1146" spans="1:5" x14ac:dyDescent="0.25">
      <c r="A1146" s="3" t="s">
        <v>92</v>
      </c>
      <c r="B1146" s="3" t="s">
        <v>92</v>
      </c>
      <c r="C1146" s="2" t="s">
        <v>3474</v>
      </c>
      <c r="D1146" s="2" t="s">
        <v>49</v>
      </c>
      <c r="E1146" s="4" t="s">
        <v>11178</v>
      </c>
    </row>
    <row r="1147" spans="1:5" x14ac:dyDescent="0.25">
      <c r="A1147" s="3" t="s">
        <v>92</v>
      </c>
      <c r="B1147" s="3" t="s">
        <v>92</v>
      </c>
      <c r="C1147" s="2" t="s">
        <v>3474</v>
      </c>
      <c r="D1147" s="2" t="s">
        <v>49</v>
      </c>
      <c r="E1147" s="4" t="s">
        <v>11179</v>
      </c>
    </row>
    <row r="1148" spans="1:5" x14ac:dyDescent="0.25">
      <c r="A1148" s="3" t="s">
        <v>92</v>
      </c>
      <c r="B1148" s="3" t="s">
        <v>92</v>
      </c>
      <c r="C1148" s="2" t="s">
        <v>3474</v>
      </c>
      <c r="D1148" s="2" t="s">
        <v>49</v>
      </c>
      <c r="E1148" s="4" t="s">
        <v>5730</v>
      </c>
    </row>
    <row r="1149" spans="1:5" x14ac:dyDescent="0.25">
      <c r="A1149" s="3" t="s">
        <v>92</v>
      </c>
      <c r="B1149" s="3" t="s">
        <v>92</v>
      </c>
      <c r="C1149" s="2" t="s">
        <v>3474</v>
      </c>
      <c r="D1149" s="2" t="s">
        <v>49</v>
      </c>
      <c r="E1149" s="4" t="s">
        <v>5724</v>
      </c>
    </row>
    <row r="1150" spans="1:5" x14ac:dyDescent="0.25">
      <c r="A1150" s="3" t="s">
        <v>92</v>
      </c>
      <c r="B1150" s="3" t="s">
        <v>92</v>
      </c>
      <c r="C1150" s="2" t="s">
        <v>3474</v>
      </c>
      <c r="D1150" s="2" t="s">
        <v>49</v>
      </c>
      <c r="E1150" s="4" t="s">
        <v>11180</v>
      </c>
    </row>
    <row r="1151" spans="1:5" x14ac:dyDescent="0.25">
      <c r="A1151" s="3" t="s">
        <v>92</v>
      </c>
      <c r="B1151" s="3" t="s">
        <v>92</v>
      </c>
      <c r="C1151" s="2" t="s">
        <v>3474</v>
      </c>
      <c r="D1151" s="2" t="s">
        <v>49</v>
      </c>
      <c r="E1151" s="4" t="s">
        <v>11181</v>
      </c>
    </row>
    <row r="1152" spans="1:5" x14ac:dyDescent="0.25">
      <c r="A1152" s="3" t="s">
        <v>92</v>
      </c>
      <c r="B1152" s="3" t="s">
        <v>92</v>
      </c>
      <c r="C1152" s="2" t="s">
        <v>93</v>
      </c>
      <c r="D1152" s="2" t="s">
        <v>26</v>
      </c>
      <c r="E1152" s="4" t="s">
        <v>2188</v>
      </c>
    </row>
    <row r="1153" spans="1:5" x14ac:dyDescent="0.25">
      <c r="A1153" s="3" t="s">
        <v>92</v>
      </c>
      <c r="B1153" s="3" t="s">
        <v>92</v>
      </c>
      <c r="C1153" s="2" t="s">
        <v>93</v>
      </c>
      <c r="D1153" s="2" t="s">
        <v>26</v>
      </c>
      <c r="E1153" s="4" t="s">
        <v>2184</v>
      </c>
    </row>
    <row r="1154" spans="1:5" x14ac:dyDescent="0.25">
      <c r="A1154" s="3" t="s">
        <v>92</v>
      </c>
      <c r="B1154" s="3" t="s">
        <v>92</v>
      </c>
      <c r="C1154" s="2" t="s">
        <v>93</v>
      </c>
      <c r="D1154" s="2" t="s">
        <v>26</v>
      </c>
      <c r="E1154" s="4" t="s">
        <v>2180</v>
      </c>
    </row>
    <row r="1155" spans="1:5" x14ac:dyDescent="0.25">
      <c r="A1155" s="3" t="s">
        <v>92</v>
      </c>
      <c r="B1155" s="3" t="s">
        <v>92</v>
      </c>
      <c r="C1155" s="2" t="s">
        <v>93</v>
      </c>
      <c r="D1155" s="2" t="s">
        <v>26</v>
      </c>
      <c r="E1155" s="4" t="s">
        <v>2192</v>
      </c>
    </row>
    <row r="1156" spans="1:5" x14ac:dyDescent="0.25">
      <c r="A1156" s="3" t="s">
        <v>92</v>
      </c>
      <c r="B1156" s="3" t="s">
        <v>92</v>
      </c>
      <c r="C1156" s="2" t="s">
        <v>93</v>
      </c>
      <c r="D1156" s="2" t="s">
        <v>26</v>
      </c>
      <c r="E1156" s="4" t="s">
        <v>527</v>
      </c>
    </row>
    <row r="1157" spans="1:5" x14ac:dyDescent="0.25">
      <c r="A1157" s="3" t="s">
        <v>92</v>
      </c>
      <c r="B1157" s="3" t="s">
        <v>92</v>
      </c>
      <c r="C1157" s="2" t="s">
        <v>93</v>
      </c>
      <c r="D1157" s="2" t="s">
        <v>26</v>
      </c>
      <c r="E1157" s="4" t="s">
        <v>322</v>
      </c>
    </row>
    <row r="1158" spans="1:5" x14ac:dyDescent="0.25">
      <c r="A1158" s="3" t="s">
        <v>92</v>
      </c>
      <c r="B1158" s="3" t="s">
        <v>92</v>
      </c>
      <c r="C1158" s="2" t="s">
        <v>93</v>
      </c>
      <c r="D1158" s="2" t="s">
        <v>26</v>
      </c>
      <c r="E1158" s="4" t="s">
        <v>11182</v>
      </c>
    </row>
    <row r="1159" spans="1:5" x14ac:dyDescent="0.25">
      <c r="A1159" s="3" t="s">
        <v>92</v>
      </c>
      <c r="B1159" s="3" t="s">
        <v>92</v>
      </c>
      <c r="C1159" s="2" t="s">
        <v>93</v>
      </c>
      <c r="D1159" s="2" t="s">
        <v>26</v>
      </c>
      <c r="E1159" s="4" t="s">
        <v>530</v>
      </c>
    </row>
    <row r="1160" spans="1:5" x14ac:dyDescent="0.25">
      <c r="A1160" s="3" t="s">
        <v>92</v>
      </c>
      <c r="B1160" s="3" t="s">
        <v>92</v>
      </c>
      <c r="C1160" s="2" t="s">
        <v>93</v>
      </c>
      <c r="D1160" s="2" t="s">
        <v>26</v>
      </c>
      <c r="E1160" s="4" t="s">
        <v>4008</v>
      </c>
    </row>
    <row r="1161" spans="1:5" x14ac:dyDescent="0.25">
      <c r="A1161" s="3" t="s">
        <v>92</v>
      </c>
      <c r="B1161" s="3" t="s">
        <v>92</v>
      </c>
      <c r="C1161" s="2" t="s">
        <v>93</v>
      </c>
      <c r="D1161" s="2" t="s">
        <v>26</v>
      </c>
      <c r="E1161" s="4" t="s">
        <v>11183</v>
      </c>
    </row>
    <row r="1162" spans="1:5" x14ac:dyDescent="0.25">
      <c r="A1162" s="3" t="s">
        <v>92</v>
      </c>
      <c r="B1162" s="3" t="s">
        <v>92</v>
      </c>
      <c r="C1162" s="2" t="s">
        <v>93</v>
      </c>
      <c r="D1162" s="2" t="s">
        <v>26</v>
      </c>
      <c r="E1162" s="4" t="s">
        <v>11184</v>
      </c>
    </row>
    <row r="1163" spans="1:5" x14ac:dyDescent="0.25">
      <c r="A1163" s="3" t="s">
        <v>92</v>
      </c>
      <c r="B1163" s="3" t="s">
        <v>92</v>
      </c>
      <c r="C1163" s="2" t="s">
        <v>93</v>
      </c>
      <c r="D1163" s="2" t="s">
        <v>26</v>
      </c>
      <c r="E1163" s="4" t="s">
        <v>2160</v>
      </c>
    </row>
    <row r="1164" spans="1:5" x14ac:dyDescent="0.25">
      <c r="A1164" s="3" t="s">
        <v>92</v>
      </c>
      <c r="B1164" s="3" t="s">
        <v>92</v>
      </c>
      <c r="C1164" s="2" t="s">
        <v>93</v>
      </c>
      <c r="D1164" s="2" t="s">
        <v>26</v>
      </c>
      <c r="E1164" s="4" t="s">
        <v>2196</v>
      </c>
    </row>
    <row r="1165" spans="1:5" x14ac:dyDescent="0.25">
      <c r="A1165" s="3" t="s">
        <v>92</v>
      </c>
      <c r="B1165" s="3" t="s">
        <v>92</v>
      </c>
      <c r="C1165" s="2" t="s">
        <v>93</v>
      </c>
      <c r="D1165" s="2" t="s">
        <v>26</v>
      </c>
      <c r="E1165" s="4" t="s">
        <v>560</v>
      </c>
    </row>
    <row r="1166" spans="1:5" x14ac:dyDescent="0.25">
      <c r="A1166" s="3" t="s">
        <v>92</v>
      </c>
      <c r="B1166" s="3" t="s">
        <v>92</v>
      </c>
      <c r="C1166" s="2" t="s">
        <v>93</v>
      </c>
      <c r="D1166" s="2" t="s">
        <v>26</v>
      </c>
      <c r="E1166" s="4" t="s">
        <v>1605</v>
      </c>
    </row>
    <row r="1167" spans="1:5" x14ac:dyDescent="0.25">
      <c r="A1167" s="3" t="s">
        <v>92</v>
      </c>
      <c r="B1167" s="3" t="s">
        <v>92</v>
      </c>
      <c r="C1167" s="2" t="s">
        <v>93</v>
      </c>
      <c r="D1167" s="2" t="s">
        <v>26</v>
      </c>
      <c r="E1167" s="4" t="s">
        <v>554</v>
      </c>
    </row>
    <row r="1168" spans="1:5" x14ac:dyDescent="0.25">
      <c r="A1168" s="3" t="s">
        <v>92</v>
      </c>
      <c r="B1168" s="3" t="s">
        <v>92</v>
      </c>
      <c r="C1168" s="2" t="s">
        <v>93</v>
      </c>
      <c r="D1168" s="2" t="s">
        <v>26</v>
      </c>
      <c r="E1168" s="4" t="s">
        <v>94</v>
      </c>
    </row>
    <row r="1169" spans="1:5" x14ac:dyDescent="0.25">
      <c r="A1169" s="3" t="s">
        <v>92</v>
      </c>
      <c r="B1169" s="3" t="s">
        <v>92</v>
      </c>
      <c r="C1169" s="2" t="s">
        <v>93</v>
      </c>
      <c r="D1169" s="2" t="s">
        <v>26</v>
      </c>
      <c r="E1169" s="4" t="s">
        <v>1442</v>
      </c>
    </row>
    <row r="1170" spans="1:5" x14ac:dyDescent="0.25">
      <c r="A1170" s="3" t="s">
        <v>92</v>
      </c>
      <c r="B1170" s="3" t="s">
        <v>92</v>
      </c>
      <c r="C1170" s="2" t="s">
        <v>93</v>
      </c>
      <c r="D1170" s="2" t="s">
        <v>26</v>
      </c>
      <c r="E1170" s="4" t="s">
        <v>11185</v>
      </c>
    </row>
    <row r="1171" spans="1:5" x14ac:dyDescent="0.25">
      <c r="A1171" s="3" t="s">
        <v>92</v>
      </c>
      <c r="B1171" s="3" t="s">
        <v>92</v>
      </c>
      <c r="C1171" s="2" t="s">
        <v>93</v>
      </c>
      <c r="D1171" s="2" t="s">
        <v>26</v>
      </c>
      <c r="E1171" s="4" t="s">
        <v>11186</v>
      </c>
    </row>
    <row r="1172" spans="1:5" x14ac:dyDescent="0.25">
      <c r="A1172" s="3" t="s">
        <v>92</v>
      </c>
      <c r="B1172" s="3" t="s">
        <v>92</v>
      </c>
      <c r="C1172" s="2" t="s">
        <v>93</v>
      </c>
      <c r="D1172" s="2" t="s">
        <v>26</v>
      </c>
      <c r="E1172" s="4" t="s">
        <v>11187</v>
      </c>
    </row>
    <row r="1173" spans="1:5" x14ac:dyDescent="0.25">
      <c r="A1173" s="3" t="s">
        <v>92</v>
      </c>
      <c r="B1173" s="3" t="s">
        <v>92</v>
      </c>
      <c r="C1173" s="2" t="s">
        <v>93</v>
      </c>
      <c r="D1173" s="2" t="s">
        <v>325</v>
      </c>
      <c r="E1173" s="4" t="s">
        <v>322</v>
      </c>
    </row>
    <row r="1174" spans="1:5" x14ac:dyDescent="0.25">
      <c r="A1174" s="3" t="s">
        <v>92</v>
      </c>
      <c r="B1174" s="3" t="s">
        <v>92</v>
      </c>
      <c r="C1174" s="2" t="s">
        <v>93</v>
      </c>
      <c r="D1174" s="2" t="s">
        <v>325</v>
      </c>
      <c r="E1174" s="4" t="s">
        <v>527</v>
      </c>
    </row>
    <row r="1175" spans="1:5" x14ac:dyDescent="0.25">
      <c r="A1175" s="3" t="s">
        <v>92</v>
      </c>
      <c r="B1175" s="3" t="s">
        <v>92</v>
      </c>
      <c r="C1175" s="2" t="s">
        <v>93</v>
      </c>
      <c r="D1175" s="2" t="s">
        <v>49</v>
      </c>
      <c r="E1175" s="4" t="s">
        <v>527</v>
      </c>
    </row>
    <row r="1176" spans="1:5" x14ac:dyDescent="0.25">
      <c r="A1176" s="3" t="s">
        <v>92</v>
      </c>
      <c r="B1176" s="3" t="s">
        <v>92</v>
      </c>
      <c r="C1176" s="2" t="s">
        <v>93</v>
      </c>
      <c r="D1176" s="2" t="s">
        <v>49</v>
      </c>
      <c r="E1176" s="4" t="s">
        <v>530</v>
      </c>
    </row>
    <row r="1177" spans="1:5" x14ac:dyDescent="0.25">
      <c r="A1177" s="3" t="s">
        <v>92</v>
      </c>
      <c r="B1177" s="3" t="s">
        <v>92</v>
      </c>
      <c r="C1177" s="2" t="s">
        <v>93</v>
      </c>
      <c r="D1177" s="2" t="s">
        <v>49</v>
      </c>
      <c r="E1177" s="4" t="s">
        <v>322</v>
      </c>
    </row>
    <row r="1178" spans="1:5" x14ac:dyDescent="0.25">
      <c r="A1178" s="3" t="s">
        <v>92</v>
      </c>
      <c r="B1178" s="3" t="s">
        <v>92</v>
      </c>
      <c r="C1178" s="2" t="s">
        <v>93</v>
      </c>
      <c r="D1178" s="2" t="s">
        <v>49</v>
      </c>
      <c r="E1178" s="4" t="s">
        <v>11182</v>
      </c>
    </row>
    <row r="1179" spans="1:5" x14ac:dyDescent="0.25">
      <c r="A1179" s="3" t="s">
        <v>92</v>
      </c>
      <c r="B1179" s="3" t="s">
        <v>92</v>
      </c>
      <c r="C1179" s="2" t="s">
        <v>93</v>
      </c>
      <c r="D1179" s="2" t="s">
        <v>49</v>
      </c>
      <c r="E1179" s="4" t="s">
        <v>4008</v>
      </c>
    </row>
    <row r="1180" spans="1:5" x14ac:dyDescent="0.25">
      <c r="A1180" s="3" t="s">
        <v>92</v>
      </c>
      <c r="B1180" s="3" t="s">
        <v>92</v>
      </c>
      <c r="C1180" s="2" t="s">
        <v>93</v>
      </c>
      <c r="D1180" s="2" t="s">
        <v>49</v>
      </c>
      <c r="E1180" s="4" t="s">
        <v>11183</v>
      </c>
    </row>
    <row r="1181" spans="1:5" x14ac:dyDescent="0.25">
      <c r="A1181" s="3" t="s">
        <v>92</v>
      </c>
      <c r="B1181" s="3" t="s">
        <v>92</v>
      </c>
      <c r="C1181" s="2" t="s">
        <v>93</v>
      </c>
      <c r="D1181" s="2" t="s">
        <v>49</v>
      </c>
      <c r="E1181" s="4" t="s">
        <v>11184</v>
      </c>
    </row>
    <row r="1182" spans="1:5" x14ac:dyDescent="0.25">
      <c r="A1182" s="3" t="s">
        <v>92</v>
      </c>
      <c r="B1182" s="3" t="s">
        <v>92</v>
      </c>
      <c r="C1182" s="2" t="s">
        <v>93</v>
      </c>
      <c r="D1182" s="2" t="s">
        <v>49</v>
      </c>
      <c r="E1182" s="4" t="s">
        <v>560</v>
      </c>
    </row>
    <row r="1183" spans="1:5" x14ac:dyDescent="0.25">
      <c r="A1183" s="3" t="s">
        <v>92</v>
      </c>
      <c r="B1183" s="3" t="s">
        <v>92</v>
      </c>
      <c r="C1183" s="2" t="s">
        <v>93</v>
      </c>
      <c r="D1183" s="2" t="s">
        <v>49</v>
      </c>
      <c r="E1183" s="4" t="s">
        <v>1605</v>
      </c>
    </row>
    <row r="1184" spans="1:5" x14ac:dyDescent="0.25">
      <c r="A1184" s="3" t="s">
        <v>92</v>
      </c>
      <c r="B1184" s="3" t="s">
        <v>92</v>
      </c>
      <c r="C1184" s="2" t="s">
        <v>93</v>
      </c>
      <c r="D1184" s="2" t="s">
        <v>49</v>
      </c>
      <c r="E1184" s="4" t="s">
        <v>554</v>
      </c>
    </row>
    <row r="1185" spans="1:5" x14ac:dyDescent="0.25">
      <c r="A1185" s="3" t="s">
        <v>92</v>
      </c>
      <c r="B1185" s="3" t="s">
        <v>92</v>
      </c>
      <c r="C1185" s="2" t="s">
        <v>93</v>
      </c>
      <c r="D1185" s="2" t="s">
        <v>49</v>
      </c>
      <c r="E1185" s="4" t="s">
        <v>94</v>
      </c>
    </row>
    <row r="1186" spans="1:5" x14ac:dyDescent="0.25">
      <c r="A1186" s="3" t="s">
        <v>92</v>
      </c>
      <c r="B1186" s="3" t="s">
        <v>92</v>
      </c>
      <c r="C1186" s="2" t="s">
        <v>93</v>
      </c>
      <c r="D1186" s="2" t="s">
        <v>325</v>
      </c>
      <c r="E1186" s="4" t="s">
        <v>3190</v>
      </c>
    </row>
    <row r="1187" spans="1:5" x14ac:dyDescent="0.25">
      <c r="A1187" s="3" t="s">
        <v>92</v>
      </c>
      <c r="B1187" s="3" t="s">
        <v>92</v>
      </c>
      <c r="C1187" s="2" t="s">
        <v>93</v>
      </c>
      <c r="D1187" s="2" t="s">
        <v>325</v>
      </c>
      <c r="E1187" s="4" t="s">
        <v>3194</v>
      </c>
    </row>
    <row r="1188" spans="1:5" x14ac:dyDescent="0.25">
      <c r="A1188" s="3" t="s">
        <v>92</v>
      </c>
      <c r="B1188" s="3" t="s">
        <v>92</v>
      </c>
      <c r="C1188" s="2" t="s">
        <v>93</v>
      </c>
      <c r="D1188" s="2" t="s">
        <v>26</v>
      </c>
      <c r="E1188" s="4" t="s">
        <v>3190</v>
      </c>
    </row>
    <row r="1189" spans="1:5" x14ac:dyDescent="0.25">
      <c r="A1189" s="3" t="s">
        <v>92</v>
      </c>
      <c r="B1189" s="3" t="s">
        <v>92</v>
      </c>
      <c r="C1189" s="2" t="s">
        <v>93</v>
      </c>
      <c r="D1189" s="2" t="s">
        <v>49</v>
      </c>
      <c r="E1189" s="4" t="s">
        <v>1442</v>
      </c>
    </row>
    <row r="1190" spans="1:5" x14ac:dyDescent="0.25">
      <c r="A1190" s="3" t="s">
        <v>92</v>
      </c>
      <c r="B1190" s="3" t="s">
        <v>92</v>
      </c>
      <c r="C1190" s="2" t="s">
        <v>177</v>
      </c>
      <c r="D1190" s="2" t="s">
        <v>26</v>
      </c>
      <c r="E1190" s="4" t="s">
        <v>1445</v>
      </c>
    </row>
    <row r="1191" spans="1:5" x14ac:dyDescent="0.25">
      <c r="A1191" s="3" t="s">
        <v>92</v>
      </c>
      <c r="B1191" s="3" t="s">
        <v>92</v>
      </c>
      <c r="C1191" s="2" t="s">
        <v>177</v>
      </c>
      <c r="D1191" s="2" t="s">
        <v>26</v>
      </c>
      <c r="E1191" s="4" t="s">
        <v>11188</v>
      </c>
    </row>
    <row r="1192" spans="1:5" x14ac:dyDescent="0.25">
      <c r="A1192" s="3" t="s">
        <v>92</v>
      </c>
      <c r="B1192" s="3" t="s">
        <v>92</v>
      </c>
      <c r="C1192" s="2" t="s">
        <v>177</v>
      </c>
      <c r="D1192" s="2" t="s">
        <v>26</v>
      </c>
      <c r="E1192" s="4" t="s">
        <v>4012</v>
      </c>
    </row>
    <row r="1193" spans="1:5" x14ac:dyDescent="0.25">
      <c r="A1193" s="3" t="s">
        <v>92</v>
      </c>
      <c r="B1193" s="3" t="s">
        <v>92</v>
      </c>
      <c r="C1193" s="2" t="s">
        <v>177</v>
      </c>
      <c r="D1193" s="2" t="s">
        <v>26</v>
      </c>
      <c r="E1193" s="4" t="s">
        <v>224</v>
      </c>
    </row>
    <row r="1194" spans="1:5" x14ac:dyDescent="0.25">
      <c r="A1194" s="3" t="s">
        <v>92</v>
      </c>
      <c r="B1194" s="3" t="s">
        <v>92</v>
      </c>
      <c r="C1194" s="2" t="s">
        <v>177</v>
      </c>
      <c r="D1194" s="2" t="s">
        <v>26</v>
      </c>
      <c r="E1194" s="4" t="s">
        <v>1931</v>
      </c>
    </row>
    <row r="1195" spans="1:5" x14ac:dyDescent="0.25">
      <c r="A1195" s="3" t="s">
        <v>92</v>
      </c>
      <c r="B1195" s="3" t="s">
        <v>92</v>
      </c>
      <c r="C1195" s="2" t="s">
        <v>177</v>
      </c>
      <c r="D1195" s="2" t="s">
        <v>26</v>
      </c>
      <c r="E1195" s="4" t="s">
        <v>2167</v>
      </c>
    </row>
    <row r="1196" spans="1:5" x14ac:dyDescent="0.25">
      <c r="A1196" s="3" t="s">
        <v>92</v>
      </c>
      <c r="B1196" s="3" t="s">
        <v>92</v>
      </c>
      <c r="C1196" s="2" t="s">
        <v>177</v>
      </c>
      <c r="D1196" s="2" t="s">
        <v>26</v>
      </c>
      <c r="E1196" s="4" t="s">
        <v>11189</v>
      </c>
    </row>
    <row r="1197" spans="1:5" x14ac:dyDescent="0.25">
      <c r="A1197" s="3" t="s">
        <v>92</v>
      </c>
      <c r="B1197" s="3" t="s">
        <v>92</v>
      </c>
      <c r="C1197" s="2" t="s">
        <v>177</v>
      </c>
      <c r="D1197" s="2" t="s">
        <v>26</v>
      </c>
      <c r="E1197" s="4" t="s">
        <v>178</v>
      </c>
    </row>
    <row r="1198" spans="1:5" x14ac:dyDescent="0.25">
      <c r="A1198" s="3" t="s">
        <v>92</v>
      </c>
      <c r="B1198" s="3" t="s">
        <v>92</v>
      </c>
      <c r="C1198" s="2" t="s">
        <v>177</v>
      </c>
      <c r="D1198" s="2" t="s">
        <v>26</v>
      </c>
      <c r="E1198" s="4" t="s">
        <v>2173</v>
      </c>
    </row>
    <row r="1199" spans="1:5" x14ac:dyDescent="0.25">
      <c r="A1199" s="3" t="s">
        <v>92</v>
      </c>
      <c r="B1199" s="3" t="s">
        <v>92</v>
      </c>
      <c r="C1199" s="2" t="s">
        <v>177</v>
      </c>
      <c r="D1199" s="2" t="s">
        <v>325</v>
      </c>
      <c r="E1199" s="4" t="s">
        <v>2167</v>
      </c>
    </row>
    <row r="1200" spans="1:5" x14ac:dyDescent="0.25">
      <c r="A1200" s="3" t="s">
        <v>92</v>
      </c>
      <c r="B1200" s="3" t="s">
        <v>92</v>
      </c>
      <c r="C1200" s="2" t="s">
        <v>177</v>
      </c>
      <c r="D1200" s="2" t="s">
        <v>325</v>
      </c>
      <c r="E1200" s="4" t="s">
        <v>2173</v>
      </c>
    </row>
    <row r="1201" spans="1:5" x14ac:dyDescent="0.25">
      <c r="A1201" s="3" t="s">
        <v>92</v>
      </c>
      <c r="B1201" s="3" t="s">
        <v>92</v>
      </c>
      <c r="C1201" s="2" t="s">
        <v>177</v>
      </c>
      <c r="D1201" s="2" t="s">
        <v>49</v>
      </c>
      <c r="E1201" s="4" t="s">
        <v>1445</v>
      </c>
    </row>
    <row r="1202" spans="1:5" x14ac:dyDescent="0.25">
      <c r="A1202" s="3" t="s">
        <v>92</v>
      </c>
      <c r="B1202" s="3" t="s">
        <v>92</v>
      </c>
      <c r="C1202" s="2" t="s">
        <v>177</v>
      </c>
      <c r="D1202" s="2" t="s">
        <v>49</v>
      </c>
      <c r="E1202" s="4" t="s">
        <v>4012</v>
      </c>
    </row>
    <row r="1203" spans="1:5" x14ac:dyDescent="0.25">
      <c r="A1203" s="3" t="s">
        <v>92</v>
      </c>
      <c r="B1203" s="3" t="s">
        <v>92</v>
      </c>
      <c r="C1203" s="2" t="s">
        <v>177</v>
      </c>
      <c r="D1203" s="2" t="s">
        <v>49</v>
      </c>
      <c r="E1203" s="4" t="s">
        <v>224</v>
      </c>
    </row>
    <row r="1204" spans="1:5" x14ac:dyDescent="0.25">
      <c r="A1204" s="3" t="s">
        <v>92</v>
      </c>
      <c r="B1204" s="3" t="s">
        <v>92</v>
      </c>
      <c r="C1204" s="2" t="s">
        <v>177</v>
      </c>
      <c r="D1204" s="2" t="s">
        <v>49</v>
      </c>
      <c r="E1204" s="4" t="s">
        <v>1931</v>
      </c>
    </row>
    <row r="1205" spans="1:5" x14ac:dyDescent="0.25">
      <c r="A1205" s="3" t="s">
        <v>92</v>
      </c>
      <c r="B1205" s="3" t="s">
        <v>92</v>
      </c>
      <c r="C1205" s="2" t="s">
        <v>177</v>
      </c>
      <c r="D1205" s="2" t="s">
        <v>49</v>
      </c>
      <c r="E1205" s="4" t="s">
        <v>2167</v>
      </c>
    </row>
    <row r="1206" spans="1:5" x14ac:dyDescent="0.25">
      <c r="A1206" s="3" t="s">
        <v>92</v>
      </c>
      <c r="B1206" s="3" t="s">
        <v>92</v>
      </c>
      <c r="C1206" s="2" t="s">
        <v>177</v>
      </c>
      <c r="D1206" s="2" t="s">
        <v>49</v>
      </c>
      <c r="E1206" s="4" t="s">
        <v>178</v>
      </c>
    </row>
    <row r="1207" spans="1:5" x14ac:dyDescent="0.25">
      <c r="A1207" s="3" t="s">
        <v>92</v>
      </c>
      <c r="B1207" s="3" t="s">
        <v>92</v>
      </c>
      <c r="C1207" s="2" t="s">
        <v>177</v>
      </c>
      <c r="D1207" s="2" t="s">
        <v>49</v>
      </c>
      <c r="E1207" s="4" t="s">
        <v>2173</v>
      </c>
    </row>
    <row r="1208" spans="1:5" x14ac:dyDescent="0.25">
      <c r="A1208" s="3" t="s">
        <v>11190</v>
      </c>
      <c r="B1208" s="3" t="s">
        <v>11190</v>
      </c>
      <c r="C1208" s="2" t="s">
        <v>11191</v>
      </c>
      <c r="D1208" s="2" t="s">
        <v>26</v>
      </c>
      <c r="E1208" s="4" t="s">
        <v>11192</v>
      </c>
    </row>
    <row r="1209" spans="1:5" x14ac:dyDescent="0.25">
      <c r="A1209" s="3" t="s">
        <v>11190</v>
      </c>
      <c r="B1209" s="3" t="s">
        <v>11190</v>
      </c>
      <c r="C1209" s="2" t="s">
        <v>11191</v>
      </c>
      <c r="D1209" s="2" t="s">
        <v>26</v>
      </c>
      <c r="E1209" s="4" t="s">
        <v>11193</v>
      </c>
    </row>
    <row r="1210" spans="1:5" x14ac:dyDescent="0.25">
      <c r="A1210" s="3" t="s">
        <v>11190</v>
      </c>
      <c r="B1210" s="3" t="s">
        <v>11190</v>
      </c>
      <c r="C1210" s="2" t="s">
        <v>11191</v>
      </c>
      <c r="D1210" s="2" t="s">
        <v>325</v>
      </c>
      <c r="E1210" s="4" t="s">
        <v>11194</v>
      </c>
    </row>
    <row r="1211" spans="1:5" x14ac:dyDescent="0.25">
      <c r="A1211" s="3" t="s">
        <v>11190</v>
      </c>
      <c r="B1211" s="3" t="s">
        <v>11190</v>
      </c>
      <c r="C1211" s="2" t="s">
        <v>11191</v>
      </c>
      <c r="D1211" s="2" t="s">
        <v>325</v>
      </c>
      <c r="E1211" s="4" t="s">
        <v>11195</v>
      </c>
    </row>
    <row r="1212" spans="1:5" x14ac:dyDescent="0.25">
      <c r="A1212" s="3" t="s">
        <v>11190</v>
      </c>
      <c r="B1212" s="3" t="s">
        <v>11190</v>
      </c>
      <c r="C1212" s="2" t="s">
        <v>11191</v>
      </c>
      <c r="D1212" s="2" t="s">
        <v>49</v>
      </c>
      <c r="E1212" s="4" t="s">
        <v>11192</v>
      </c>
    </row>
    <row r="1213" spans="1:5" x14ac:dyDescent="0.25">
      <c r="A1213" s="3" t="s">
        <v>11190</v>
      </c>
      <c r="B1213" s="3" t="s">
        <v>11190</v>
      </c>
      <c r="C1213" s="2" t="s">
        <v>11191</v>
      </c>
      <c r="D1213" s="2" t="s">
        <v>49</v>
      </c>
      <c r="E1213" s="4" t="s">
        <v>11193</v>
      </c>
    </row>
    <row r="1214" spans="1:5" x14ac:dyDescent="0.25">
      <c r="A1214" s="3" t="s">
        <v>11190</v>
      </c>
      <c r="B1214" s="3" t="s">
        <v>11190</v>
      </c>
      <c r="C1214" s="2" t="s">
        <v>11196</v>
      </c>
      <c r="D1214" s="2" t="s">
        <v>26</v>
      </c>
      <c r="E1214" s="4" t="s">
        <v>11197</v>
      </c>
    </row>
    <row r="1215" spans="1:5" x14ac:dyDescent="0.25">
      <c r="A1215" s="3" t="s">
        <v>11190</v>
      </c>
      <c r="B1215" s="3" t="s">
        <v>11190</v>
      </c>
      <c r="C1215" s="2" t="s">
        <v>11196</v>
      </c>
      <c r="D1215" s="2" t="s">
        <v>26</v>
      </c>
      <c r="E1215" s="4" t="s">
        <v>11198</v>
      </c>
    </row>
    <row r="1216" spans="1:5" x14ac:dyDescent="0.25">
      <c r="A1216" s="3" t="s">
        <v>11190</v>
      </c>
      <c r="B1216" s="3" t="s">
        <v>11190</v>
      </c>
      <c r="C1216" s="2" t="s">
        <v>11196</v>
      </c>
      <c r="D1216" s="2" t="s">
        <v>325</v>
      </c>
      <c r="E1216" s="4" t="s">
        <v>11197</v>
      </c>
    </row>
    <row r="1217" spans="1:5" x14ac:dyDescent="0.25">
      <c r="A1217" s="3" t="s">
        <v>11190</v>
      </c>
      <c r="B1217" s="3" t="s">
        <v>11190</v>
      </c>
      <c r="C1217" s="2" t="s">
        <v>11196</v>
      </c>
      <c r="D1217" s="2" t="s">
        <v>325</v>
      </c>
      <c r="E1217" s="4" t="s">
        <v>11198</v>
      </c>
    </row>
    <row r="1218" spans="1:5" x14ac:dyDescent="0.25">
      <c r="A1218" s="3" t="s">
        <v>11190</v>
      </c>
      <c r="B1218" s="3" t="s">
        <v>11190</v>
      </c>
      <c r="C1218" s="2" t="s">
        <v>11196</v>
      </c>
      <c r="D1218" s="2" t="s">
        <v>49</v>
      </c>
      <c r="E1218" s="4" t="s">
        <v>11197</v>
      </c>
    </row>
    <row r="1219" spans="1:5" x14ac:dyDescent="0.25">
      <c r="A1219" s="3" t="s">
        <v>11190</v>
      </c>
      <c r="B1219" s="3" t="s">
        <v>11190</v>
      </c>
      <c r="C1219" s="2" t="s">
        <v>11196</v>
      </c>
      <c r="D1219" s="2" t="s">
        <v>49</v>
      </c>
      <c r="E1219" s="4" t="s">
        <v>11198</v>
      </c>
    </row>
    <row r="1220" spans="1:5" x14ac:dyDescent="0.25">
      <c r="A1220" s="3" t="s">
        <v>11190</v>
      </c>
      <c r="B1220" s="3" t="s">
        <v>11190</v>
      </c>
      <c r="C1220" s="2" t="s">
        <v>11199</v>
      </c>
      <c r="D1220" s="2" t="s">
        <v>26</v>
      </c>
      <c r="E1220" s="4" t="s">
        <v>10940</v>
      </c>
    </row>
    <row r="1221" spans="1:5" x14ac:dyDescent="0.25">
      <c r="A1221" s="3" t="s">
        <v>11190</v>
      </c>
      <c r="B1221" s="3" t="s">
        <v>11190</v>
      </c>
      <c r="C1221" s="2" t="s">
        <v>11199</v>
      </c>
      <c r="D1221" s="2" t="s">
        <v>26</v>
      </c>
      <c r="E1221" s="4" t="s">
        <v>2574</v>
      </c>
    </row>
    <row r="1222" spans="1:5" x14ac:dyDescent="0.25">
      <c r="A1222" s="3" t="s">
        <v>11190</v>
      </c>
      <c r="B1222" s="3" t="s">
        <v>11190</v>
      </c>
      <c r="C1222" s="2" t="s">
        <v>11199</v>
      </c>
      <c r="D1222" s="2" t="s">
        <v>26</v>
      </c>
      <c r="E1222" s="4" t="s">
        <v>237</v>
      </c>
    </row>
    <row r="1223" spans="1:5" x14ac:dyDescent="0.25">
      <c r="A1223" s="3" t="s">
        <v>11190</v>
      </c>
      <c r="B1223" s="3" t="s">
        <v>11190</v>
      </c>
      <c r="C1223" s="2" t="s">
        <v>11199</v>
      </c>
      <c r="D1223" s="2" t="s">
        <v>26</v>
      </c>
      <c r="E1223" s="4" t="s">
        <v>243</v>
      </c>
    </row>
    <row r="1224" spans="1:5" x14ac:dyDescent="0.25">
      <c r="A1224" s="3" t="s">
        <v>11190</v>
      </c>
      <c r="B1224" s="3" t="s">
        <v>11190</v>
      </c>
      <c r="C1224" s="2" t="s">
        <v>11199</v>
      </c>
      <c r="D1224" s="2" t="s">
        <v>49</v>
      </c>
      <c r="E1224" s="4" t="s">
        <v>2835</v>
      </c>
    </row>
    <row r="1225" spans="1:5" x14ac:dyDescent="0.25">
      <c r="A1225" s="3" t="s">
        <v>11190</v>
      </c>
      <c r="B1225" s="3" t="s">
        <v>11190</v>
      </c>
      <c r="C1225" s="2" t="s">
        <v>11199</v>
      </c>
      <c r="D1225" s="2" t="s">
        <v>49</v>
      </c>
      <c r="E1225" s="4" t="s">
        <v>3640</v>
      </c>
    </row>
    <row r="1226" spans="1:5" x14ac:dyDescent="0.25">
      <c r="A1226" s="3" t="s">
        <v>11190</v>
      </c>
      <c r="B1226" s="3" t="s">
        <v>11190</v>
      </c>
      <c r="C1226" s="2" t="s">
        <v>11199</v>
      </c>
      <c r="D1226" s="2" t="s">
        <v>49</v>
      </c>
      <c r="E1226" s="4" t="s">
        <v>3753</v>
      </c>
    </row>
    <row r="1227" spans="1:5" x14ac:dyDescent="0.25">
      <c r="A1227" s="3" t="s">
        <v>11190</v>
      </c>
      <c r="B1227" s="3" t="s">
        <v>11190</v>
      </c>
      <c r="C1227" s="2" t="s">
        <v>11199</v>
      </c>
      <c r="D1227" s="2" t="s">
        <v>49</v>
      </c>
      <c r="E1227" s="4" t="s">
        <v>3637</v>
      </c>
    </row>
    <row r="1228" spans="1:5" x14ac:dyDescent="0.25">
      <c r="A1228" s="3" t="s">
        <v>11200</v>
      </c>
      <c r="B1228" s="3" t="s">
        <v>11200</v>
      </c>
      <c r="C1228" s="2" t="s">
        <v>11200</v>
      </c>
      <c r="D1228" s="2" t="s">
        <v>26</v>
      </c>
      <c r="E1228" s="4" t="s">
        <v>283</v>
      </c>
    </row>
    <row r="1229" spans="1:5" x14ac:dyDescent="0.25">
      <c r="A1229" s="3" t="s">
        <v>11200</v>
      </c>
      <c r="B1229" s="3" t="s">
        <v>11200</v>
      </c>
      <c r="C1229" s="2" t="s">
        <v>11200</v>
      </c>
      <c r="D1229" s="2" t="s">
        <v>26</v>
      </c>
      <c r="E1229" s="4" t="s">
        <v>152</v>
      </c>
    </row>
    <row r="1230" spans="1:5" x14ac:dyDescent="0.25">
      <c r="A1230" s="3" t="s">
        <v>11200</v>
      </c>
      <c r="B1230" s="3" t="s">
        <v>11200</v>
      </c>
      <c r="C1230" s="2" t="s">
        <v>11200</v>
      </c>
      <c r="D1230" s="2" t="s">
        <v>26</v>
      </c>
      <c r="E1230" s="4" t="s">
        <v>36</v>
      </c>
    </row>
    <row r="1231" spans="1:5" x14ac:dyDescent="0.25">
      <c r="A1231" s="3" t="s">
        <v>11200</v>
      </c>
      <c r="B1231" s="3" t="s">
        <v>11200</v>
      </c>
      <c r="C1231" s="2" t="s">
        <v>11200</v>
      </c>
      <c r="D1231" s="2" t="s">
        <v>325</v>
      </c>
      <c r="E1231" s="4" t="s">
        <v>283</v>
      </c>
    </row>
    <row r="1232" spans="1:5" x14ac:dyDescent="0.25">
      <c r="A1232" s="3" t="s">
        <v>11200</v>
      </c>
      <c r="B1232" s="3" t="s">
        <v>11200</v>
      </c>
      <c r="C1232" s="2" t="s">
        <v>11200</v>
      </c>
      <c r="D1232" s="2" t="s">
        <v>325</v>
      </c>
      <c r="E1232" s="4" t="s">
        <v>36</v>
      </c>
    </row>
    <row r="1233" spans="1:5" x14ac:dyDescent="0.25">
      <c r="A1233" s="3" t="s">
        <v>11200</v>
      </c>
      <c r="B1233" s="3" t="s">
        <v>11200</v>
      </c>
      <c r="C1233" s="2" t="s">
        <v>11200</v>
      </c>
      <c r="D1233" s="2" t="s">
        <v>49</v>
      </c>
      <c r="E1233" s="4" t="s">
        <v>283</v>
      </c>
    </row>
    <row r="1234" spans="1:5" x14ac:dyDescent="0.25">
      <c r="A1234" s="3" t="s">
        <v>11200</v>
      </c>
      <c r="B1234" s="3" t="s">
        <v>11200</v>
      </c>
      <c r="C1234" s="2" t="s">
        <v>11200</v>
      </c>
      <c r="D1234" s="2" t="s">
        <v>49</v>
      </c>
      <c r="E1234" s="4" t="s">
        <v>152</v>
      </c>
    </row>
    <row r="1235" spans="1:5" x14ac:dyDescent="0.25">
      <c r="A1235" s="3" t="s">
        <v>11200</v>
      </c>
      <c r="B1235" s="3" t="s">
        <v>11200</v>
      </c>
      <c r="C1235" s="2" t="s">
        <v>11200</v>
      </c>
      <c r="D1235" s="2" t="s">
        <v>49</v>
      </c>
      <c r="E1235" s="4" t="s">
        <v>36</v>
      </c>
    </row>
    <row r="1236" spans="1:5" x14ac:dyDescent="0.25">
      <c r="A1236" s="3" t="s">
        <v>11201</v>
      </c>
      <c r="B1236" s="3" t="s">
        <v>11201</v>
      </c>
      <c r="C1236" s="2" t="s">
        <v>11201</v>
      </c>
      <c r="D1236" s="2" t="s">
        <v>26</v>
      </c>
      <c r="E1236" s="4" t="s">
        <v>283</v>
      </c>
    </row>
    <row r="1237" spans="1:5" x14ac:dyDescent="0.25">
      <c r="A1237" s="3" t="s">
        <v>11201</v>
      </c>
      <c r="B1237" s="3" t="s">
        <v>11201</v>
      </c>
      <c r="C1237" s="2" t="s">
        <v>11201</v>
      </c>
      <c r="D1237" s="2" t="s">
        <v>26</v>
      </c>
      <c r="E1237" s="4" t="s">
        <v>152</v>
      </c>
    </row>
    <row r="1238" spans="1:5" x14ac:dyDescent="0.25">
      <c r="A1238" s="3" t="s">
        <v>11201</v>
      </c>
      <c r="B1238" s="3" t="s">
        <v>11201</v>
      </c>
      <c r="C1238" s="2" t="s">
        <v>11201</v>
      </c>
      <c r="D1238" s="2" t="s">
        <v>26</v>
      </c>
      <c r="E1238" s="4" t="s">
        <v>36</v>
      </c>
    </row>
    <row r="1239" spans="1:5" x14ac:dyDescent="0.25">
      <c r="A1239" s="3" t="s">
        <v>11201</v>
      </c>
      <c r="B1239" s="3" t="s">
        <v>11201</v>
      </c>
      <c r="C1239" s="2" t="s">
        <v>11201</v>
      </c>
      <c r="D1239" s="2" t="s">
        <v>325</v>
      </c>
      <c r="E1239" s="4" t="s">
        <v>283</v>
      </c>
    </row>
    <row r="1240" spans="1:5" x14ac:dyDescent="0.25">
      <c r="A1240" s="3" t="s">
        <v>11201</v>
      </c>
      <c r="B1240" s="3" t="s">
        <v>11201</v>
      </c>
      <c r="C1240" s="2" t="s">
        <v>11201</v>
      </c>
      <c r="D1240" s="2" t="s">
        <v>49</v>
      </c>
      <c r="E1240" s="4" t="s">
        <v>283</v>
      </c>
    </row>
    <row r="1241" spans="1:5" x14ac:dyDescent="0.25">
      <c r="A1241" s="3" t="s">
        <v>11201</v>
      </c>
      <c r="B1241" s="3" t="s">
        <v>11201</v>
      </c>
      <c r="C1241" s="2" t="s">
        <v>11201</v>
      </c>
      <c r="D1241" s="2" t="s">
        <v>49</v>
      </c>
      <c r="E1241" s="4" t="s">
        <v>152</v>
      </c>
    </row>
    <row r="1242" spans="1:5" x14ac:dyDescent="0.25">
      <c r="A1242" s="3" t="s">
        <v>11201</v>
      </c>
      <c r="B1242" s="3" t="s">
        <v>11201</v>
      </c>
      <c r="C1242" s="2" t="s">
        <v>11201</v>
      </c>
      <c r="D1242" s="2" t="s">
        <v>49</v>
      </c>
      <c r="E1242" s="4" t="s">
        <v>36</v>
      </c>
    </row>
    <row r="1243" spans="1:5" x14ac:dyDescent="0.25">
      <c r="A1243" s="3" t="s">
        <v>2558</v>
      </c>
      <c r="B1243" s="3" t="s">
        <v>2559</v>
      </c>
      <c r="C1243" s="2" t="s">
        <v>2559</v>
      </c>
      <c r="D1243" s="2" t="s">
        <v>26</v>
      </c>
      <c r="E1243" s="4" t="s">
        <v>36</v>
      </c>
    </row>
    <row r="1244" spans="1:5" x14ac:dyDescent="0.25">
      <c r="A1244" s="3" t="s">
        <v>2558</v>
      </c>
      <c r="B1244" s="3" t="s">
        <v>2559</v>
      </c>
      <c r="C1244" s="2" t="s">
        <v>2559</v>
      </c>
      <c r="D1244" s="2" t="s">
        <v>49</v>
      </c>
      <c r="E1244" s="4" t="s">
        <v>36</v>
      </c>
    </row>
    <row r="1245" spans="1:5" x14ac:dyDescent="0.25">
      <c r="A1245" s="3" t="s">
        <v>5171</v>
      </c>
      <c r="B1245" s="3" t="s">
        <v>5171</v>
      </c>
      <c r="C1245" s="2" t="s">
        <v>5171</v>
      </c>
      <c r="D1245" s="2" t="s">
        <v>26</v>
      </c>
      <c r="E1245" s="4" t="s">
        <v>5172</v>
      </c>
    </row>
    <row r="1246" spans="1:5" x14ac:dyDescent="0.25">
      <c r="A1246" s="3" t="s">
        <v>5171</v>
      </c>
      <c r="B1246" s="3" t="s">
        <v>5171</v>
      </c>
      <c r="C1246" s="2" t="s">
        <v>5171</v>
      </c>
      <c r="D1246" s="2" t="s">
        <v>26</v>
      </c>
      <c r="E1246" s="4" t="s">
        <v>1387</v>
      </c>
    </row>
    <row r="1247" spans="1:5" x14ac:dyDescent="0.25">
      <c r="A1247" s="3" t="s">
        <v>5171</v>
      </c>
      <c r="B1247" s="3" t="s">
        <v>5171</v>
      </c>
      <c r="C1247" s="2" t="s">
        <v>5171</v>
      </c>
      <c r="D1247" s="2" t="s">
        <v>26</v>
      </c>
      <c r="E1247" s="4" t="s">
        <v>11202</v>
      </c>
    </row>
    <row r="1248" spans="1:5" x14ac:dyDescent="0.25">
      <c r="A1248" s="3" t="s">
        <v>5171</v>
      </c>
      <c r="B1248" s="3" t="s">
        <v>5171</v>
      </c>
      <c r="C1248" s="2" t="s">
        <v>5171</v>
      </c>
      <c r="D1248" s="2" t="s">
        <v>26</v>
      </c>
      <c r="E1248" s="4" t="s">
        <v>5176</v>
      </c>
    </row>
    <row r="1249" spans="1:5" x14ac:dyDescent="0.25">
      <c r="A1249" s="3" t="s">
        <v>5171</v>
      </c>
      <c r="B1249" s="3" t="s">
        <v>5171</v>
      </c>
      <c r="C1249" s="2" t="s">
        <v>5171</v>
      </c>
      <c r="D1249" s="2" t="s">
        <v>26</v>
      </c>
      <c r="E1249" s="4" t="s">
        <v>5187</v>
      </c>
    </row>
    <row r="1250" spans="1:5" x14ac:dyDescent="0.25">
      <c r="A1250" s="3" t="s">
        <v>5171</v>
      </c>
      <c r="B1250" s="3" t="s">
        <v>5171</v>
      </c>
      <c r="C1250" s="2" t="s">
        <v>5171</v>
      </c>
      <c r="D1250" s="2" t="s">
        <v>26</v>
      </c>
      <c r="E1250" s="4" t="s">
        <v>5183</v>
      </c>
    </row>
    <row r="1251" spans="1:5" x14ac:dyDescent="0.25">
      <c r="A1251" s="3" t="s">
        <v>5171</v>
      </c>
      <c r="B1251" s="3" t="s">
        <v>5171</v>
      </c>
      <c r="C1251" s="2" t="s">
        <v>5171</v>
      </c>
      <c r="D1251" s="2" t="s">
        <v>49</v>
      </c>
      <c r="E1251" s="4" t="s">
        <v>5172</v>
      </c>
    </row>
    <row r="1252" spans="1:5" x14ac:dyDescent="0.25">
      <c r="A1252" s="3" t="s">
        <v>5171</v>
      </c>
      <c r="B1252" s="3" t="s">
        <v>5171</v>
      </c>
      <c r="C1252" s="2" t="s">
        <v>5171</v>
      </c>
      <c r="D1252" s="2" t="s">
        <v>49</v>
      </c>
      <c r="E1252" s="4" t="s">
        <v>1387</v>
      </c>
    </row>
    <row r="1253" spans="1:5" x14ac:dyDescent="0.25">
      <c r="A1253" s="3" t="s">
        <v>5171</v>
      </c>
      <c r="B1253" s="3" t="s">
        <v>5171</v>
      </c>
      <c r="C1253" s="2" t="s">
        <v>5171</v>
      </c>
      <c r="D1253" s="2" t="s">
        <v>49</v>
      </c>
      <c r="E1253" s="4" t="s">
        <v>11202</v>
      </c>
    </row>
    <row r="1254" spans="1:5" x14ac:dyDescent="0.25">
      <c r="A1254" s="3" t="s">
        <v>5171</v>
      </c>
      <c r="B1254" s="3" t="s">
        <v>5171</v>
      </c>
      <c r="C1254" s="2" t="s">
        <v>5171</v>
      </c>
      <c r="D1254" s="2" t="s">
        <v>49</v>
      </c>
      <c r="E1254" s="4" t="s">
        <v>5176</v>
      </c>
    </row>
    <row r="1255" spans="1:5" x14ac:dyDescent="0.25">
      <c r="A1255" s="3" t="s">
        <v>5171</v>
      </c>
      <c r="B1255" s="3" t="s">
        <v>5171</v>
      </c>
      <c r="C1255" s="2" t="s">
        <v>5171</v>
      </c>
      <c r="D1255" s="2" t="s">
        <v>49</v>
      </c>
      <c r="E1255" s="4" t="s">
        <v>5187</v>
      </c>
    </row>
    <row r="1256" spans="1:5" x14ac:dyDescent="0.25">
      <c r="A1256" s="3" t="s">
        <v>5171</v>
      </c>
      <c r="B1256" s="3" t="s">
        <v>5171</v>
      </c>
      <c r="C1256" s="2" t="s">
        <v>5171</v>
      </c>
      <c r="D1256" s="2" t="s">
        <v>49</v>
      </c>
      <c r="E1256" s="4" t="s">
        <v>5183</v>
      </c>
    </row>
    <row r="1257" spans="1:5" x14ac:dyDescent="0.25">
      <c r="A1257" s="3" t="s">
        <v>228</v>
      </c>
      <c r="B1257" s="3" t="s">
        <v>228</v>
      </c>
      <c r="C1257" s="2" t="s">
        <v>228</v>
      </c>
      <c r="D1257" s="2" t="s">
        <v>26</v>
      </c>
      <c r="E1257" s="4" t="s">
        <v>283</v>
      </c>
    </row>
    <row r="1258" spans="1:5" x14ac:dyDescent="0.25">
      <c r="A1258" s="3" t="s">
        <v>228</v>
      </c>
      <c r="B1258" s="3" t="s">
        <v>228</v>
      </c>
      <c r="C1258" s="2" t="s">
        <v>228</v>
      </c>
      <c r="D1258" s="2" t="s">
        <v>26</v>
      </c>
      <c r="E1258" s="4" t="s">
        <v>5737</v>
      </c>
    </row>
    <row r="1259" spans="1:5" x14ac:dyDescent="0.25">
      <c r="A1259" s="3" t="s">
        <v>228</v>
      </c>
      <c r="B1259" s="3" t="s">
        <v>228</v>
      </c>
      <c r="C1259" s="2" t="s">
        <v>228</v>
      </c>
      <c r="D1259" s="2" t="s">
        <v>26</v>
      </c>
      <c r="E1259" s="4" t="s">
        <v>152</v>
      </c>
    </row>
    <row r="1260" spans="1:5" x14ac:dyDescent="0.25">
      <c r="A1260" s="3" t="s">
        <v>228</v>
      </c>
      <c r="B1260" s="3" t="s">
        <v>228</v>
      </c>
      <c r="C1260" s="2" t="s">
        <v>228</v>
      </c>
      <c r="D1260" s="2" t="s">
        <v>26</v>
      </c>
      <c r="E1260" s="4" t="s">
        <v>36</v>
      </c>
    </row>
    <row r="1261" spans="1:5" x14ac:dyDescent="0.25">
      <c r="A1261" s="3" t="s">
        <v>228</v>
      </c>
      <c r="B1261" s="3" t="s">
        <v>228</v>
      </c>
      <c r="C1261" s="2" t="s">
        <v>228</v>
      </c>
      <c r="D1261" s="2" t="s">
        <v>325</v>
      </c>
      <c r="E1261" s="4" t="s">
        <v>283</v>
      </c>
    </row>
    <row r="1262" spans="1:5" x14ac:dyDescent="0.25">
      <c r="A1262" s="3" t="s">
        <v>228</v>
      </c>
      <c r="B1262" s="3" t="s">
        <v>228</v>
      </c>
      <c r="C1262" s="2" t="s">
        <v>228</v>
      </c>
      <c r="D1262" s="2" t="s">
        <v>325</v>
      </c>
      <c r="E1262" s="4" t="s">
        <v>5737</v>
      </c>
    </row>
    <row r="1263" spans="1:5" x14ac:dyDescent="0.25">
      <c r="A1263" s="3" t="s">
        <v>228</v>
      </c>
      <c r="B1263" s="3" t="s">
        <v>228</v>
      </c>
      <c r="C1263" s="2" t="s">
        <v>228</v>
      </c>
      <c r="D1263" s="2" t="s">
        <v>325</v>
      </c>
      <c r="E1263" s="4" t="s">
        <v>36</v>
      </c>
    </row>
    <row r="1264" spans="1:5" x14ac:dyDescent="0.25">
      <c r="A1264" s="3" t="s">
        <v>228</v>
      </c>
      <c r="B1264" s="3" t="s">
        <v>228</v>
      </c>
      <c r="C1264" s="2" t="s">
        <v>228</v>
      </c>
      <c r="D1264" s="2" t="s">
        <v>49</v>
      </c>
      <c r="E1264" s="4" t="s">
        <v>283</v>
      </c>
    </row>
    <row r="1265" spans="1:5" x14ac:dyDescent="0.25">
      <c r="A1265" s="3" t="s">
        <v>228</v>
      </c>
      <c r="B1265" s="3" t="s">
        <v>228</v>
      </c>
      <c r="C1265" s="2" t="s">
        <v>228</v>
      </c>
      <c r="D1265" s="2" t="s">
        <v>49</v>
      </c>
      <c r="E1265" s="4" t="s">
        <v>5737</v>
      </c>
    </row>
    <row r="1266" spans="1:5" x14ac:dyDescent="0.25">
      <c r="A1266" s="3" t="s">
        <v>228</v>
      </c>
      <c r="B1266" s="3" t="s">
        <v>228</v>
      </c>
      <c r="C1266" s="2" t="s">
        <v>228</v>
      </c>
      <c r="D1266" s="2" t="s">
        <v>49</v>
      </c>
      <c r="E1266" s="4" t="s">
        <v>152</v>
      </c>
    </row>
    <row r="1267" spans="1:5" x14ac:dyDescent="0.25">
      <c r="A1267" s="3" t="s">
        <v>228</v>
      </c>
      <c r="B1267" s="3" t="s">
        <v>228</v>
      </c>
      <c r="C1267" s="2" t="s">
        <v>228</v>
      </c>
      <c r="D1267" s="2" t="s">
        <v>49</v>
      </c>
      <c r="E1267" s="4" t="s">
        <v>36</v>
      </c>
    </row>
    <row r="1268" spans="1:5" x14ac:dyDescent="0.25">
      <c r="A1268" s="3" t="s">
        <v>11203</v>
      </c>
      <c r="B1268" s="3" t="s">
        <v>11203</v>
      </c>
      <c r="C1268" s="2" t="s">
        <v>11203</v>
      </c>
      <c r="D1268" s="2" t="s">
        <v>26</v>
      </c>
      <c r="E1268" s="4" t="s">
        <v>11204</v>
      </c>
    </row>
    <row r="1269" spans="1:5" x14ac:dyDescent="0.25">
      <c r="A1269" s="3" t="s">
        <v>11203</v>
      </c>
      <c r="B1269" s="3" t="s">
        <v>11203</v>
      </c>
      <c r="C1269" s="2" t="s">
        <v>11203</v>
      </c>
      <c r="D1269" s="2" t="s">
        <v>26</v>
      </c>
      <c r="E1269" s="4" t="s">
        <v>11205</v>
      </c>
    </row>
    <row r="1270" spans="1:5" x14ac:dyDescent="0.25">
      <c r="A1270" s="3" t="s">
        <v>11203</v>
      </c>
      <c r="B1270" s="3" t="s">
        <v>11203</v>
      </c>
      <c r="C1270" s="2" t="s">
        <v>11203</v>
      </c>
      <c r="D1270" s="2" t="s">
        <v>49</v>
      </c>
      <c r="E1270" s="4" t="s">
        <v>11204</v>
      </c>
    </row>
    <row r="1271" spans="1:5" x14ac:dyDescent="0.25">
      <c r="A1271" s="3" t="s">
        <v>11203</v>
      </c>
      <c r="B1271" s="3" t="s">
        <v>11203</v>
      </c>
      <c r="C1271" s="2" t="s">
        <v>11203</v>
      </c>
      <c r="D1271" s="2" t="s">
        <v>49</v>
      </c>
      <c r="E1271" s="4" t="s">
        <v>11205</v>
      </c>
    </row>
    <row r="1272" spans="1:5" x14ac:dyDescent="0.25">
      <c r="A1272" s="3" t="s">
        <v>24</v>
      </c>
      <c r="B1272" s="3" t="s">
        <v>25</v>
      </c>
      <c r="C1272" s="2" t="s">
        <v>25</v>
      </c>
      <c r="D1272" s="2" t="s">
        <v>26</v>
      </c>
      <c r="E1272" s="4" t="s">
        <v>100</v>
      </c>
    </row>
    <row r="1273" spans="1:5" x14ac:dyDescent="0.25">
      <c r="A1273" s="3" t="s">
        <v>24</v>
      </c>
      <c r="B1273" s="3" t="s">
        <v>25</v>
      </c>
      <c r="C1273" s="2" t="s">
        <v>25</v>
      </c>
      <c r="D1273" s="2" t="s">
        <v>26</v>
      </c>
      <c r="E1273" s="4" t="s">
        <v>786</v>
      </c>
    </row>
    <row r="1274" spans="1:5" x14ac:dyDescent="0.25">
      <c r="A1274" s="3" t="s">
        <v>24</v>
      </c>
      <c r="B1274" s="3" t="s">
        <v>25</v>
      </c>
      <c r="C1274" s="2" t="s">
        <v>25</v>
      </c>
      <c r="D1274" s="2" t="s">
        <v>26</v>
      </c>
      <c r="E1274" s="4" t="s">
        <v>124</v>
      </c>
    </row>
    <row r="1275" spans="1:5" x14ac:dyDescent="0.25">
      <c r="A1275" s="3" t="s">
        <v>24</v>
      </c>
      <c r="B1275" s="3" t="s">
        <v>25</v>
      </c>
      <c r="C1275" s="2" t="s">
        <v>25</v>
      </c>
      <c r="D1275" s="2" t="s">
        <v>26</v>
      </c>
      <c r="E1275" s="4" t="s">
        <v>27</v>
      </c>
    </row>
    <row r="1276" spans="1:5" x14ac:dyDescent="0.25">
      <c r="A1276" s="3" t="s">
        <v>24</v>
      </c>
      <c r="B1276" s="3" t="s">
        <v>25</v>
      </c>
      <c r="C1276" s="2" t="s">
        <v>25</v>
      </c>
      <c r="D1276" s="2" t="s">
        <v>26</v>
      </c>
      <c r="E1276" s="4" t="s">
        <v>45</v>
      </c>
    </row>
    <row r="1277" spans="1:5" x14ac:dyDescent="0.25">
      <c r="A1277" s="3" t="s">
        <v>24</v>
      </c>
      <c r="B1277" s="3" t="s">
        <v>25</v>
      </c>
      <c r="C1277" s="2" t="s">
        <v>25</v>
      </c>
      <c r="D1277" s="2" t="s">
        <v>26</v>
      </c>
      <c r="E1277" s="4" t="s">
        <v>106</v>
      </c>
    </row>
    <row r="1278" spans="1:5" x14ac:dyDescent="0.25">
      <c r="A1278" s="3" t="s">
        <v>24</v>
      </c>
      <c r="B1278" s="3" t="s">
        <v>25</v>
      </c>
      <c r="C1278" s="2" t="s">
        <v>25</v>
      </c>
      <c r="D1278" s="2" t="s">
        <v>26</v>
      </c>
      <c r="E1278" s="4" t="s">
        <v>695</v>
      </c>
    </row>
    <row r="1279" spans="1:5" x14ac:dyDescent="0.25">
      <c r="A1279" s="3" t="s">
        <v>24</v>
      </c>
      <c r="B1279" s="3" t="s">
        <v>25</v>
      </c>
      <c r="C1279" s="2" t="s">
        <v>25</v>
      </c>
      <c r="D1279" s="2" t="s">
        <v>26</v>
      </c>
      <c r="E1279" s="4" t="s">
        <v>359</v>
      </c>
    </row>
    <row r="1280" spans="1:5" x14ac:dyDescent="0.25">
      <c r="A1280" s="3" t="s">
        <v>24</v>
      </c>
      <c r="B1280" s="3" t="s">
        <v>25</v>
      </c>
      <c r="C1280" s="2" t="s">
        <v>25</v>
      </c>
      <c r="D1280" s="2" t="s">
        <v>26</v>
      </c>
      <c r="E1280" s="4" t="s">
        <v>104</v>
      </c>
    </row>
    <row r="1281" spans="1:5" x14ac:dyDescent="0.25">
      <c r="A1281" s="3" t="s">
        <v>24</v>
      </c>
      <c r="B1281" s="3" t="s">
        <v>25</v>
      </c>
      <c r="C1281" s="2" t="s">
        <v>25</v>
      </c>
      <c r="D1281" s="2" t="s">
        <v>26</v>
      </c>
      <c r="E1281" s="4" t="s">
        <v>108</v>
      </c>
    </row>
    <row r="1282" spans="1:5" x14ac:dyDescent="0.25">
      <c r="A1282" s="3" t="s">
        <v>24</v>
      </c>
      <c r="B1282" s="3" t="s">
        <v>25</v>
      </c>
      <c r="C1282" s="2" t="s">
        <v>25</v>
      </c>
      <c r="D1282" s="2" t="s">
        <v>26</v>
      </c>
      <c r="E1282" s="4" t="s">
        <v>39</v>
      </c>
    </row>
    <row r="1283" spans="1:5" x14ac:dyDescent="0.25">
      <c r="A1283" s="3" t="s">
        <v>24</v>
      </c>
      <c r="B1283" s="3" t="s">
        <v>25</v>
      </c>
      <c r="C1283" s="2" t="s">
        <v>25</v>
      </c>
      <c r="D1283" s="2" t="s">
        <v>49</v>
      </c>
      <c r="E1283" s="4" t="s">
        <v>1848</v>
      </c>
    </row>
    <row r="1284" spans="1:5" x14ac:dyDescent="0.25">
      <c r="A1284" s="3" t="s">
        <v>24</v>
      </c>
      <c r="B1284" s="3" t="s">
        <v>25</v>
      </c>
      <c r="C1284" s="2" t="s">
        <v>25</v>
      </c>
      <c r="D1284" s="2" t="s">
        <v>26</v>
      </c>
      <c r="E1284" s="4" t="s">
        <v>820</v>
      </c>
    </row>
    <row r="1285" spans="1:5" x14ac:dyDescent="0.25">
      <c r="A1285" s="3" t="s">
        <v>24</v>
      </c>
      <c r="B1285" s="3" t="s">
        <v>25</v>
      </c>
      <c r="C1285" s="2" t="s">
        <v>25</v>
      </c>
      <c r="D1285" s="2" t="s">
        <v>26</v>
      </c>
      <c r="E1285" s="4" t="s">
        <v>42</v>
      </c>
    </row>
    <row r="1286" spans="1:5" x14ac:dyDescent="0.25">
      <c r="A1286" s="3" t="s">
        <v>24</v>
      </c>
      <c r="B1286" s="3" t="s">
        <v>25</v>
      </c>
      <c r="C1286" s="2" t="s">
        <v>25</v>
      </c>
      <c r="D1286" s="2" t="s">
        <v>26</v>
      </c>
      <c r="E1286" s="4" t="s">
        <v>2742</v>
      </c>
    </row>
    <row r="1287" spans="1:5" x14ac:dyDescent="0.25">
      <c r="A1287" s="3" t="s">
        <v>24</v>
      </c>
      <c r="B1287" s="3" t="s">
        <v>25</v>
      </c>
      <c r="C1287" s="2" t="s">
        <v>25</v>
      </c>
      <c r="D1287" s="2" t="s">
        <v>26</v>
      </c>
      <c r="E1287" s="4" t="s">
        <v>121</v>
      </c>
    </row>
    <row r="1288" spans="1:5" x14ac:dyDescent="0.25">
      <c r="A1288" s="3" t="s">
        <v>24</v>
      </c>
      <c r="B1288" s="3" t="s">
        <v>25</v>
      </c>
      <c r="C1288" s="2" t="s">
        <v>25</v>
      </c>
      <c r="D1288" s="2" t="s">
        <v>26</v>
      </c>
      <c r="E1288" s="4" t="s">
        <v>66</v>
      </c>
    </row>
    <row r="1289" spans="1:5" x14ac:dyDescent="0.25">
      <c r="A1289" s="3" t="s">
        <v>24</v>
      </c>
      <c r="B1289" s="3" t="s">
        <v>25</v>
      </c>
      <c r="C1289" s="2" t="s">
        <v>25</v>
      </c>
      <c r="D1289" s="2" t="s">
        <v>26</v>
      </c>
      <c r="E1289" s="4" t="s">
        <v>5026</v>
      </c>
    </row>
    <row r="1290" spans="1:5" x14ac:dyDescent="0.25">
      <c r="A1290" s="3" t="s">
        <v>24</v>
      </c>
      <c r="B1290" s="3" t="s">
        <v>25</v>
      </c>
      <c r="C1290" s="2" t="s">
        <v>25</v>
      </c>
      <c r="D1290" s="2" t="s">
        <v>26</v>
      </c>
      <c r="E1290" s="4" t="s">
        <v>403</v>
      </c>
    </row>
    <row r="1291" spans="1:5" x14ac:dyDescent="0.25">
      <c r="A1291" s="3" t="s">
        <v>24</v>
      </c>
      <c r="B1291" s="3" t="s">
        <v>25</v>
      </c>
      <c r="C1291" s="2" t="s">
        <v>25</v>
      </c>
      <c r="D1291" s="2" t="s">
        <v>26</v>
      </c>
      <c r="E1291" s="4" t="s">
        <v>272</v>
      </c>
    </row>
    <row r="1292" spans="1:5" x14ac:dyDescent="0.25">
      <c r="A1292" s="3" t="s">
        <v>24</v>
      </c>
      <c r="B1292" s="3" t="s">
        <v>25</v>
      </c>
      <c r="C1292" s="2" t="s">
        <v>25</v>
      </c>
      <c r="D1292" s="2" t="s">
        <v>26</v>
      </c>
      <c r="E1292" s="4" t="s">
        <v>169</v>
      </c>
    </row>
    <row r="1293" spans="1:5" x14ac:dyDescent="0.25">
      <c r="A1293" s="3" t="s">
        <v>24</v>
      </c>
      <c r="B1293" s="3" t="s">
        <v>25</v>
      </c>
      <c r="C1293" s="2" t="s">
        <v>25</v>
      </c>
      <c r="D1293" s="2" t="s">
        <v>26</v>
      </c>
      <c r="E1293" s="4" t="s">
        <v>46</v>
      </c>
    </row>
    <row r="1294" spans="1:5" x14ac:dyDescent="0.25">
      <c r="A1294" s="3" t="s">
        <v>24</v>
      </c>
      <c r="B1294" s="3" t="s">
        <v>25</v>
      </c>
      <c r="C1294" s="2" t="s">
        <v>25</v>
      </c>
      <c r="D1294" s="2" t="s">
        <v>325</v>
      </c>
      <c r="E1294" s="4" t="s">
        <v>121</v>
      </c>
    </row>
    <row r="1295" spans="1:5" x14ac:dyDescent="0.25">
      <c r="A1295" s="3" t="s">
        <v>24</v>
      </c>
      <c r="B1295" s="3" t="s">
        <v>25</v>
      </c>
      <c r="C1295" s="2" t="s">
        <v>25</v>
      </c>
      <c r="D1295" s="2" t="s">
        <v>49</v>
      </c>
      <c r="E1295" s="4" t="s">
        <v>100</v>
      </c>
    </row>
    <row r="1296" spans="1:5" x14ac:dyDescent="0.25">
      <c r="A1296" s="3" t="s">
        <v>24</v>
      </c>
      <c r="B1296" s="3" t="s">
        <v>25</v>
      </c>
      <c r="C1296" s="2" t="s">
        <v>25</v>
      </c>
      <c r="D1296" s="2" t="s">
        <v>49</v>
      </c>
      <c r="E1296" s="4" t="s">
        <v>786</v>
      </c>
    </row>
    <row r="1297" spans="1:5" x14ac:dyDescent="0.25">
      <c r="A1297" s="3" t="s">
        <v>24</v>
      </c>
      <c r="B1297" s="3" t="s">
        <v>25</v>
      </c>
      <c r="C1297" s="2" t="s">
        <v>25</v>
      </c>
      <c r="D1297" s="2" t="s">
        <v>49</v>
      </c>
      <c r="E1297" s="4" t="s">
        <v>124</v>
      </c>
    </row>
    <row r="1298" spans="1:5" x14ac:dyDescent="0.25">
      <c r="A1298" s="3" t="s">
        <v>24</v>
      </c>
      <c r="B1298" s="3" t="s">
        <v>25</v>
      </c>
      <c r="C1298" s="2" t="s">
        <v>25</v>
      </c>
      <c r="D1298" s="2" t="s">
        <v>49</v>
      </c>
      <c r="E1298" s="4" t="s">
        <v>27</v>
      </c>
    </row>
    <row r="1299" spans="1:5" x14ac:dyDescent="0.25">
      <c r="A1299" s="3" t="s">
        <v>24</v>
      </c>
      <c r="B1299" s="3" t="s">
        <v>25</v>
      </c>
      <c r="C1299" s="2" t="s">
        <v>25</v>
      </c>
      <c r="D1299" s="2" t="s">
        <v>49</v>
      </c>
      <c r="E1299" s="4" t="s">
        <v>45</v>
      </c>
    </row>
    <row r="1300" spans="1:5" x14ac:dyDescent="0.25">
      <c r="A1300" s="3" t="s">
        <v>24</v>
      </c>
      <c r="B1300" s="3" t="s">
        <v>25</v>
      </c>
      <c r="C1300" s="2" t="s">
        <v>25</v>
      </c>
      <c r="D1300" s="2" t="s">
        <v>49</v>
      </c>
      <c r="E1300" s="4" t="s">
        <v>106</v>
      </c>
    </row>
    <row r="1301" spans="1:5" x14ac:dyDescent="0.25">
      <c r="A1301" s="3" t="s">
        <v>24</v>
      </c>
      <c r="B1301" s="3" t="s">
        <v>25</v>
      </c>
      <c r="C1301" s="2" t="s">
        <v>25</v>
      </c>
      <c r="D1301" s="2" t="s">
        <v>49</v>
      </c>
      <c r="E1301" s="4" t="s">
        <v>695</v>
      </c>
    </row>
    <row r="1302" spans="1:5" x14ac:dyDescent="0.25">
      <c r="A1302" s="3" t="s">
        <v>24</v>
      </c>
      <c r="B1302" s="3" t="s">
        <v>25</v>
      </c>
      <c r="C1302" s="2" t="s">
        <v>25</v>
      </c>
      <c r="D1302" s="2" t="s">
        <v>49</v>
      </c>
      <c r="E1302" s="4" t="s">
        <v>359</v>
      </c>
    </row>
    <row r="1303" spans="1:5" x14ac:dyDescent="0.25">
      <c r="A1303" s="3" t="s">
        <v>24</v>
      </c>
      <c r="B1303" s="3" t="s">
        <v>25</v>
      </c>
      <c r="C1303" s="2" t="s">
        <v>25</v>
      </c>
      <c r="D1303" s="2" t="s">
        <v>49</v>
      </c>
      <c r="E1303" s="4" t="s">
        <v>104</v>
      </c>
    </row>
    <row r="1304" spans="1:5" x14ac:dyDescent="0.25">
      <c r="A1304" s="3" t="s">
        <v>24</v>
      </c>
      <c r="B1304" s="3" t="s">
        <v>25</v>
      </c>
      <c r="C1304" s="2" t="s">
        <v>25</v>
      </c>
      <c r="D1304" s="2" t="s">
        <v>49</v>
      </c>
      <c r="E1304" s="4" t="s">
        <v>108</v>
      </c>
    </row>
    <row r="1305" spans="1:5" x14ac:dyDescent="0.25">
      <c r="A1305" s="3" t="s">
        <v>24</v>
      </c>
      <c r="B1305" s="3" t="s">
        <v>25</v>
      </c>
      <c r="C1305" s="2" t="s">
        <v>25</v>
      </c>
      <c r="D1305" s="2" t="s">
        <v>49</v>
      </c>
      <c r="E1305" s="4" t="s">
        <v>39</v>
      </c>
    </row>
    <row r="1306" spans="1:5" x14ac:dyDescent="0.25">
      <c r="A1306" s="3" t="s">
        <v>24</v>
      </c>
      <c r="B1306" s="3" t="s">
        <v>25</v>
      </c>
      <c r="C1306" s="2" t="s">
        <v>25</v>
      </c>
      <c r="D1306" s="2" t="s">
        <v>49</v>
      </c>
      <c r="E1306" s="4" t="s">
        <v>820</v>
      </c>
    </row>
    <row r="1307" spans="1:5" x14ac:dyDescent="0.25">
      <c r="A1307" s="3" t="s">
        <v>24</v>
      </c>
      <c r="B1307" s="3" t="s">
        <v>25</v>
      </c>
      <c r="C1307" s="2" t="s">
        <v>25</v>
      </c>
      <c r="D1307" s="2" t="s">
        <v>49</v>
      </c>
      <c r="E1307" s="4" t="s">
        <v>42</v>
      </c>
    </row>
    <row r="1308" spans="1:5" x14ac:dyDescent="0.25">
      <c r="A1308" s="3" t="s">
        <v>24</v>
      </c>
      <c r="B1308" s="3" t="s">
        <v>25</v>
      </c>
      <c r="C1308" s="2" t="s">
        <v>25</v>
      </c>
      <c r="D1308" s="2" t="s">
        <v>49</v>
      </c>
      <c r="E1308" s="4" t="s">
        <v>121</v>
      </c>
    </row>
    <row r="1309" spans="1:5" x14ac:dyDescent="0.25">
      <c r="A1309" s="3" t="s">
        <v>24</v>
      </c>
      <c r="B1309" s="3" t="s">
        <v>25</v>
      </c>
      <c r="C1309" s="2" t="s">
        <v>25</v>
      </c>
      <c r="D1309" s="2" t="s">
        <v>49</v>
      </c>
      <c r="E1309" s="4" t="s">
        <v>66</v>
      </c>
    </row>
    <row r="1310" spans="1:5" x14ac:dyDescent="0.25">
      <c r="A1310" s="3" t="s">
        <v>24</v>
      </c>
      <c r="B1310" s="3" t="s">
        <v>25</v>
      </c>
      <c r="C1310" s="2" t="s">
        <v>25</v>
      </c>
      <c r="D1310" s="2" t="s">
        <v>49</v>
      </c>
      <c r="E1310" s="4" t="s">
        <v>5026</v>
      </c>
    </row>
    <row r="1311" spans="1:5" x14ac:dyDescent="0.25">
      <c r="A1311" s="3" t="s">
        <v>24</v>
      </c>
      <c r="B1311" s="3" t="s">
        <v>25</v>
      </c>
      <c r="C1311" s="2" t="s">
        <v>25</v>
      </c>
      <c r="D1311" s="2" t="s">
        <v>49</v>
      </c>
      <c r="E1311" s="4" t="s">
        <v>403</v>
      </c>
    </row>
    <row r="1312" spans="1:5" x14ac:dyDescent="0.25">
      <c r="A1312" s="3" t="s">
        <v>24</v>
      </c>
      <c r="B1312" s="3" t="s">
        <v>25</v>
      </c>
      <c r="C1312" s="2" t="s">
        <v>25</v>
      </c>
      <c r="D1312" s="2" t="s">
        <v>49</v>
      </c>
      <c r="E1312" s="4" t="s">
        <v>272</v>
      </c>
    </row>
    <row r="1313" spans="1:5" x14ac:dyDescent="0.25">
      <c r="A1313" s="3" t="s">
        <v>24</v>
      </c>
      <c r="B1313" s="3" t="s">
        <v>25</v>
      </c>
      <c r="C1313" s="2" t="s">
        <v>25</v>
      </c>
      <c r="D1313" s="2" t="s">
        <v>49</v>
      </c>
      <c r="E1313" s="4" t="s">
        <v>169</v>
      </c>
    </row>
    <row r="1314" spans="1:5" x14ac:dyDescent="0.25">
      <c r="A1314" s="3" t="s">
        <v>24</v>
      </c>
      <c r="B1314" s="3" t="s">
        <v>25</v>
      </c>
      <c r="C1314" s="2" t="s">
        <v>25</v>
      </c>
      <c r="D1314" s="2" t="s">
        <v>49</v>
      </c>
      <c r="E1314" s="4" t="s">
        <v>46</v>
      </c>
    </row>
    <row r="1315" spans="1:5" x14ac:dyDescent="0.25">
      <c r="A1315" s="3" t="s">
        <v>97</v>
      </c>
      <c r="B1315" s="3" t="s">
        <v>97</v>
      </c>
      <c r="C1315" s="2" t="s">
        <v>97</v>
      </c>
      <c r="D1315" s="2" t="s">
        <v>26</v>
      </c>
      <c r="E1315" s="4" t="s">
        <v>283</v>
      </c>
    </row>
    <row r="1316" spans="1:5" x14ac:dyDescent="0.25">
      <c r="A1316" s="3" t="s">
        <v>97</v>
      </c>
      <c r="B1316" s="3" t="s">
        <v>97</v>
      </c>
      <c r="C1316" s="2" t="s">
        <v>97</v>
      </c>
      <c r="D1316" s="2" t="s">
        <v>26</v>
      </c>
      <c r="E1316" s="4" t="s">
        <v>152</v>
      </c>
    </row>
    <row r="1317" spans="1:5" x14ac:dyDescent="0.25">
      <c r="A1317" s="3" t="s">
        <v>97</v>
      </c>
      <c r="B1317" s="3" t="s">
        <v>97</v>
      </c>
      <c r="C1317" s="2" t="s">
        <v>97</v>
      </c>
      <c r="D1317" s="2" t="s">
        <v>26</v>
      </c>
      <c r="E1317" s="4" t="s">
        <v>36</v>
      </c>
    </row>
    <row r="1318" spans="1:5" x14ac:dyDescent="0.25">
      <c r="A1318" s="3" t="s">
        <v>97</v>
      </c>
      <c r="B1318" s="3" t="s">
        <v>97</v>
      </c>
      <c r="C1318" s="2" t="s">
        <v>97</v>
      </c>
      <c r="D1318" s="2" t="s">
        <v>325</v>
      </c>
      <c r="E1318" s="4" t="s">
        <v>283</v>
      </c>
    </row>
    <row r="1319" spans="1:5" x14ac:dyDescent="0.25">
      <c r="A1319" s="3" t="s">
        <v>97</v>
      </c>
      <c r="B1319" s="3" t="s">
        <v>97</v>
      </c>
      <c r="C1319" s="2" t="s">
        <v>97</v>
      </c>
      <c r="D1319" s="2" t="s">
        <v>49</v>
      </c>
      <c r="E1319" s="4" t="s">
        <v>283</v>
      </c>
    </row>
    <row r="1320" spans="1:5" x14ac:dyDescent="0.25">
      <c r="A1320" s="3" t="s">
        <v>97</v>
      </c>
      <c r="B1320" s="3" t="s">
        <v>97</v>
      </c>
      <c r="C1320" s="2" t="s">
        <v>97</v>
      </c>
      <c r="D1320" s="2" t="s">
        <v>49</v>
      </c>
      <c r="E1320" s="4" t="s">
        <v>152</v>
      </c>
    </row>
    <row r="1321" spans="1:5" x14ac:dyDescent="0.25">
      <c r="A1321" s="3" t="s">
        <v>97</v>
      </c>
      <c r="B1321" s="3" t="s">
        <v>97</v>
      </c>
      <c r="C1321" s="2" t="s">
        <v>97</v>
      </c>
      <c r="D1321" s="2" t="s">
        <v>49</v>
      </c>
      <c r="E1321" s="4" t="s">
        <v>36</v>
      </c>
    </row>
    <row r="1322" spans="1:5" x14ac:dyDescent="0.25">
      <c r="A1322" s="3" t="s">
        <v>3203</v>
      </c>
      <c r="B1322" s="3" t="s">
        <v>3203</v>
      </c>
      <c r="C1322" s="2" t="s">
        <v>3204</v>
      </c>
      <c r="D1322" s="2" t="s">
        <v>26</v>
      </c>
      <c r="E1322" s="4" t="s">
        <v>3463</v>
      </c>
    </row>
    <row r="1323" spans="1:5" x14ac:dyDescent="0.25">
      <c r="A1323" s="3" t="s">
        <v>3203</v>
      </c>
      <c r="B1323" s="3" t="s">
        <v>3203</v>
      </c>
      <c r="C1323" s="2" t="s">
        <v>3204</v>
      </c>
      <c r="D1323" s="2" t="s">
        <v>26</v>
      </c>
      <c r="E1323" s="4" t="s">
        <v>11081</v>
      </c>
    </row>
    <row r="1324" spans="1:5" x14ac:dyDescent="0.25">
      <c r="A1324" s="3" t="s">
        <v>3203</v>
      </c>
      <c r="B1324" s="3" t="s">
        <v>3203</v>
      </c>
      <c r="C1324" s="2" t="s">
        <v>3204</v>
      </c>
      <c r="D1324" s="2" t="s">
        <v>26</v>
      </c>
      <c r="E1324" s="4" t="s">
        <v>11206</v>
      </c>
    </row>
    <row r="1325" spans="1:5" x14ac:dyDescent="0.25">
      <c r="A1325" s="3" t="s">
        <v>3203</v>
      </c>
      <c r="B1325" s="3" t="s">
        <v>3203</v>
      </c>
      <c r="C1325" s="2" t="s">
        <v>3204</v>
      </c>
      <c r="D1325" s="2" t="s">
        <v>26</v>
      </c>
      <c r="E1325" s="4" t="s">
        <v>3753</v>
      </c>
    </row>
    <row r="1326" spans="1:5" x14ac:dyDescent="0.25">
      <c r="A1326" s="3" t="s">
        <v>3203</v>
      </c>
      <c r="B1326" s="3" t="s">
        <v>3203</v>
      </c>
      <c r="C1326" s="2" t="s">
        <v>3204</v>
      </c>
      <c r="D1326" s="2" t="s">
        <v>26</v>
      </c>
      <c r="E1326" s="4" t="s">
        <v>3751</v>
      </c>
    </row>
    <row r="1327" spans="1:5" x14ac:dyDescent="0.25">
      <c r="A1327" s="3" t="s">
        <v>3203</v>
      </c>
      <c r="B1327" s="3" t="s">
        <v>3203</v>
      </c>
      <c r="C1327" s="2" t="s">
        <v>3204</v>
      </c>
      <c r="D1327" s="2" t="s">
        <v>26</v>
      </c>
      <c r="E1327" s="4" t="s">
        <v>427</v>
      </c>
    </row>
    <row r="1328" spans="1:5" x14ac:dyDescent="0.25">
      <c r="A1328" s="3" t="s">
        <v>3203</v>
      </c>
      <c r="B1328" s="3" t="s">
        <v>3203</v>
      </c>
      <c r="C1328" s="2" t="s">
        <v>3204</v>
      </c>
      <c r="D1328" s="2" t="s">
        <v>26</v>
      </c>
      <c r="E1328" s="4" t="s">
        <v>4411</v>
      </c>
    </row>
    <row r="1329" spans="1:5" x14ac:dyDescent="0.25">
      <c r="A1329" s="3" t="s">
        <v>3203</v>
      </c>
      <c r="B1329" s="3" t="s">
        <v>3203</v>
      </c>
      <c r="C1329" s="2" t="s">
        <v>3204</v>
      </c>
      <c r="D1329" s="2" t="s">
        <v>26</v>
      </c>
      <c r="E1329" s="4" t="s">
        <v>4941</v>
      </c>
    </row>
    <row r="1330" spans="1:5" x14ac:dyDescent="0.25">
      <c r="A1330" s="3" t="s">
        <v>3203</v>
      </c>
      <c r="B1330" s="3" t="s">
        <v>3203</v>
      </c>
      <c r="C1330" s="2" t="s">
        <v>3204</v>
      </c>
      <c r="D1330" s="2" t="s">
        <v>26</v>
      </c>
      <c r="E1330" s="4" t="s">
        <v>11086</v>
      </c>
    </row>
    <row r="1331" spans="1:5" x14ac:dyDescent="0.25">
      <c r="A1331" s="3" t="s">
        <v>3203</v>
      </c>
      <c r="B1331" s="3" t="s">
        <v>3203</v>
      </c>
      <c r="C1331" s="2" t="s">
        <v>3204</v>
      </c>
      <c r="D1331" s="2" t="s">
        <v>26</v>
      </c>
      <c r="E1331" s="4" t="s">
        <v>11207</v>
      </c>
    </row>
    <row r="1332" spans="1:5" x14ac:dyDescent="0.25">
      <c r="A1332" s="3" t="s">
        <v>3203</v>
      </c>
      <c r="B1332" s="3" t="s">
        <v>3203</v>
      </c>
      <c r="C1332" s="2" t="s">
        <v>3204</v>
      </c>
      <c r="D1332" s="2" t="s">
        <v>26</v>
      </c>
      <c r="E1332" s="4" t="s">
        <v>4994</v>
      </c>
    </row>
    <row r="1333" spans="1:5" x14ac:dyDescent="0.25">
      <c r="A1333" s="3" t="s">
        <v>3203</v>
      </c>
      <c r="B1333" s="3" t="s">
        <v>3203</v>
      </c>
      <c r="C1333" s="2" t="s">
        <v>3204</v>
      </c>
      <c r="D1333" s="2" t="s">
        <v>26</v>
      </c>
      <c r="E1333" s="4" t="s">
        <v>11073</v>
      </c>
    </row>
    <row r="1334" spans="1:5" x14ac:dyDescent="0.25">
      <c r="A1334" s="3" t="s">
        <v>3203</v>
      </c>
      <c r="B1334" s="3" t="s">
        <v>3203</v>
      </c>
      <c r="C1334" s="2" t="s">
        <v>3204</v>
      </c>
      <c r="D1334" s="2" t="s">
        <v>26</v>
      </c>
      <c r="E1334" s="4" t="s">
        <v>4373</v>
      </c>
    </row>
    <row r="1335" spans="1:5" x14ac:dyDescent="0.25">
      <c r="A1335" s="3" t="s">
        <v>3203</v>
      </c>
      <c r="B1335" s="3" t="s">
        <v>3203</v>
      </c>
      <c r="C1335" s="2" t="s">
        <v>3204</v>
      </c>
      <c r="D1335" s="2" t="s">
        <v>26</v>
      </c>
      <c r="E1335" s="4" t="s">
        <v>11082</v>
      </c>
    </row>
    <row r="1336" spans="1:5" x14ac:dyDescent="0.25">
      <c r="A1336" s="3" t="s">
        <v>3203</v>
      </c>
      <c r="B1336" s="3" t="s">
        <v>3203</v>
      </c>
      <c r="C1336" s="2" t="s">
        <v>3204</v>
      </c>
      <c r="D1336" s="2" t="s">
        <v>26</v>
      </c>
      <c r="E1336" s="4" t="s">
        <v>11104</v>
      </c>
    </row>
    <row r="1337" spans="1:5" x14ac:dyDescent="0.25">
      <c r="A1337" s="3" t="s">
        <v>3203</v>
      </c>
      <c r="B1337" s="3" t="s">
        <v>3203</v>
      </c>
      <c r="C1337" s="2" t="s">
        <v>3204</v>
      </c>
      <c r="D1337" s="2" t="s">
        <v>325</v>
      </c>
      <c r="E1337" s="4" t="s">
        <v>36</v>
      </c>
    </row>
    <row r="1338" spans="1:5" x14ac:dyDescent="0.25">
      <c r="A1338" s="3" t="s">
        <v>3203</v>
      </c>
      <c r="B1338" s="3" t="s">
        <v>3203</v>
      </c>
      <c r="C1338" s="2" t="s">
        <v>3204</v>
      </c>
      <c r="D1338" s="2" t="s">
        <v>49</v>
      </c>
      <c r="E1338" s="4" t="s">
        <v>11208</v>
      </c>
    </row>
    <row r="1339" spans="1:5" x14ac:dyDescent="0.25">
      <c r="A1339" s="3" t="s">
        <v>3203</v>
      </c>
      <c r="B1339" s="3" t="s">
        <v>3203</v>
      </c>
      <c r="C1339" s="2" t="s">
        <v>3204</v>
      </c>
      <c r="D1339" s="2" t="s">
        <v>49</v>
      </c>
      <c r="E1339" s="4" t="s">
        <v>4467</v>
      </c>
    </row>
    <row r="1340" spans="1:5" x14ac:dyDescent="0.25">
      <c r="A1340" s="3" t="s">
        <v>3203</v>
      </c>
      <c r="B1340" s="3" t="s">
        <v>3203</v>
      </c>
      <c r="C1340" s="2" t="s">
        <v>3204</v>
      </c>
      <c r="D1340" s="2" t="s">
        <v>49</v>
      </c>
      <c r="E1340" s="4" t="s">
        <v>11209</v>
      </c>
    </row>
    <row r="1341" spans="1:5" x14ac:dyDescent="0.25">
      <c r="A1341" s="3" t="s">
        <v>3203</v>
      </c>
      <c r="B1341" s="3" t="s">
        <v>3203</v>
      </c>
      <c r="C1341" s="2" t="s">
        <v>3204</v>
      </c>
      <c r="D1341" s="2" t="s">
        <v>49</v>
      </c>
      <c r="E1341" s="4" t="s">
        <v>5756</v>
      </c>
    </row>
    <row r="1342" spans="1:5" x14ac:dyDescent="0.25">
      <c r="A1342" s="3" t="s">
        <v>3203</v>
      </c>
      <c r="B1342" s="3" t="s">
        <v>3203</v>
      </c>
      <c r="C1342" s="2" t="s">
        <v>3204</v>
      </c>
      <c r="D1342" s="2" t="s">
        <v>49</v>
      </c>
      <c r="E1342" s="4" t="s">
        <v>3756</v>
      </c>
    </row>
    <row r="1343" spans="1:5" x14ac:dyDescent="0.25">
      <c r="A1343" s="3" t="s">
        <v>3203</v>
      </c>
      <c r="B1343" s="3" t="s">
        <v>3203</v>
      </c>
      <c r="C1343" s="2" t="s">
        <v>3204</v>
      </c>
      <c r="D1343" s="2" t="s">
        <v>49</v>
      </c>
      <c r="E1343" s="4" t="s">
        <v>762</v>
      </c>
    </row>
    <row r="1344" spans="1:5" x14ac:dyDescent="0.25">
      <c r="A1344" s="3" t="s">
        <v>3203</v>
      </c>
      <c r="B1344" s="3" t="s">
        <v>3203</v>
      </c>
      <c r="C1344" s="2" t="s">
        <v>3204</v>
      </c>
      <c r="D1344" s="2" t="s">
        <v>49</v>
      </c>
      <c r="E1344" s="4" t="s">
        <v>3640</v>
      </c>
    </row>
    <row r="1345" spans="1:5" x14ac:dyDescent="0.25">
      <c r="A1345" s="3" t="s">
        <v>3203</v>
      </c>
      <c r="B1345" s="3" t="s">
        <v>3203</v>
      </c>
      <c r="C1345" s="2" t="s">
        <v>3204</v>
      </c>
      <c r="D1345" s="2" t="s">
        <v>49</v>
      </c>
      <c r="E1345" s="4" t="s">
        <v>1071</v>
      </c>
    </row>
    <row r="1346" spans="1:5" x14ac:dyDescent="0.25">
      <c r="A1346" s="3" t="s">
        <v>3203</v>
      </c>
      <c r="B1346" s="3" t="s">
        <v>3203</v>
      </c>
      <c r="C1346" s="2" t="s">
        <v>3204</v>
      </c>
      <c r="D1346" s="2" t="s">
        <v>49</v>
      </c>
      <c r="E1346" s="4" t="s">
        <v>2574</v>
      </c>
    </row>
    <row r="1347" spans="1:5" x14ac:dyDescent="0.25">
      <c r="A1347" s="3" t="s">
        <v>3203</v>
      </c>
      <c r="B1347" s="3" t="s">
        <v>3203</v>
      </c>
      <c r="C1347" s="2" t="s">
        <v>3204</v>
      </c>
      <c r="D1347" s="2" t="s">
        <v>49</v>
      </c>
      <c r="E1347" s="4" t="s">
        <v>3637</v>
      </c>
    </row>
    <row r="1348" spans="1:5" x14ac:dyDescent="0.25">
      <c r="A1348" s="3" t="s">
        <v>3203</v>
      </c>
      <c r="B1348" s="3" t="s">
        <v>3203</v>
      </c>
      <c r="C1348" s="2" t="s">
        <v>3204</v>
      </c>
      <c r="D1348" s="2" t="s">
        <v>49</v>
      </c>
      <c r="E1348" s="4" t="s">
        <v>11210</v>
      </c>
    </row>
    <row r="1349" spans="1:5" x14ac:dyDescent="0.25">
      <c r="A1349" s="3" t="s">
        <v>3203</v>
      </c>
      <c r="B1349" s="3" t="s">
        <v>3203</v>
      </c>
      <c r="C1349" s="2" t="s">
        <v>3204</v>
      </c>
      <c r="D1349" s="2" t="s">
        <v>49</v>
      </c>
      <c r="E1349" s="4" t="s">
        <v>427</v>
      </c>
    </row>
    <row r="1350" spans="1:5" x14ac:dyDescent="0.25">
      <c r="A1350" s="3" t="s">
        <v>3203</v>
      </c>
      <c r="B1350" s="3" t="s">
        <v>3203</v>
      </c>
      <c r="C1350" s="2" t="s">
        <v>3204</v>
      </c>
      <c r="D1350" s="2" t="s">
        <v>49</v>
      </c>
      <c r="E1350" s="4" t="s">
        <v>4411</v>
      </c>
    </row>
    <row r="1351" spans="1:5" x14ac:dyDescent="0.25">
      <c r="A1351" s="3" t="s">
        <v>3203</v>
      </c>
      <c r="B1351" s="3" t="s">
        <v>3203</v>
      </c>
      <c r="C1351" s="2" t="s">
        <v>3204</v>
      </c>
      <c r="D1351" s="2" t="s">
        <v>49</v>
      </c>
      <c r="E1351" s="4" t="s">
        <v>4941</v>
      </c>
    </row>
    <row r="1352" spans="1:5" x14ac:dyDescent="0.25">
      <c r="A1352" s="3" t="s">
        <v>3203</v>
      </c>
      <c r="B1352" s="3" t="s">
        <v>3203</v>
      </c>
      <c r="C1352" s="2" t="s">
        <v>3204</v>
      </c>
      <c r="D1352" s="2" t="s">
        <v>49</v>
      </c>
      <c r="E1352" s="4" t="s">
        <v>11086</v>
      </c>
    </row>
    <row r="1353" spans="1:5" x14ac:dyDescent="0.25">
      <c r="A1353" s="3" t="s">
        <v>3203</v>
      </c>
      <c r="B1353" s="3" t="s">
        <v>3203</v>
      </c>
      <c r="C1353" s="2" t="s">
        <v>3204</v>
      </c>
      <c r="D1353" s="2" t="s">
        <v>49</v>
      </c>
      <c r="E1353" s="4" t="s">
        <v>11207</v>
      </c>
    </row>
    <row r="1354" spans="1:5" x14ac:dyDescent="0.25">
      <c r="A1354" s="3" t="s">
        <v>3203</v>
      </c>
      <c r="B1354" s="3" t="s">
        <v>3203</v>
      </c>
      <c r="C1354" s="2" t="s">
        <v>3204</v>
      </c>
      <c r="D1354" s="2" t="s">
        <v>49</v>
      </c>
      <c r="E1354" s="4" t="s">
        <v>6303</v>
      </c>
    </row>
    <row r="1355" spans="1:5" x14ac:dyDescent="0.25">
      <c r="A1355" s="3" t="s">
        <v>3203</v>
      </c>
      <c r="B1355" s="3" t="s">
        <v>3203</v>
      </c>
      <c r="C1355" s="2" t="s">
        <v>3204</v>
      </c>
      <c r="D1355" s="2" t="s">
        <v>49</v>
      </c>
      <c r="E1355" s="4" t="s">
        <v>4373</v>
      </c>
    </row>
    <row r="1356" spans="1:5" x14ac:dyDescent="0.25">
      <c r="A1356" s="3" t="s">
        <v>3203</v>
      </c>
      <c r="B1356" s="3" t="s">
        <v>3203</v>
      </c>
      <c r="C1356" s="2" t="s">
        <v>5197</v>
      </c>
      <c r="D1356" s="2" t="s">
        <v>26</v>
      </c>
      <c r="E1356" s="4" t="s">
        <v>4993</v>
      </c>
    </row>
    <row r="1357" spans="1:5" x14ac:dyDescent="0.25">
      <c r="A1357" s="3" t="s">
        <v>3203</v>
      </c>
      <c r="B1357" s="3" t="s">
        <v>3203</v>
      </c>
      <c r="C1357" s="2" t="s">
        <v>5197</v>
      </c>
      <c r="D1357" s="2" t="s">
        <v>26</v>
      </c>
      <c r="E1357" s="4" t="s">
        <v>6849</v>
      </c>
    </row>
    <row r="1358" spans="1:5" x14ac:dyDescent="0.25">
      <c r="A1358" s="3" t="s">
        <v>3203</v>
      </c>
      <c r="B1358" s="3" t="s">
        <v>3203</v>
      </c>
      <c r="C1358" s="2" t="s">
        <v>5197</v>
      </c>
      <c r="D1358" s="2" t="s">
        <v>26</v>
      </c>
      <c r="E1358" s="4" t="s">
        <v>6600</v>
      </c>
    </row>
    <row r="1359" spans="1:5" x14ac:dyDescent="0.25">
      <c r="A1359" s="3" t="s">
        <v>3203</v>
      </c>
      <c r="B1359" s="3" t="s">
        <v>3203</v>
      </c>
      <c r="C1359" s="2" t="s">
        <v>5197</v>
      </c>
      <c r="D1359" s="2" t="s">
        <v>26</v>
      </c>
      <c r="E1359" s="4" t="s">
        <v>152</v>
      </c>
    </row>
    <row r="1360" spans="1:5" x14ac:dyDescent="0.25">
      <c r="A1360" s="3" t="s">
        <v>3203</v>
      </c>
      <c r="B1360" s="3" t="s">
        <v>3203</v>
      </c>
      <c r="C1360" s="2" t="s">
        <v>5197</v>
      </c>
      <c r="D1360" s="2" t="s">
        <v>26</v>
      </c>
      <c r="E1360" s="4" t="s">
        <v>36</v>
      </c>
    </row>
    <row r="1361" spans="1:5" x14ac:dyDescent="0.25">
      <c r="A1361" s="3" t="s">
        <v>3203</v>
      </c>
      <c r="B1361" s="3" t="s">
        <v>3203</v>
      </c>
      <c r="C1361" s="2" t="s">
        <v>5197</v>
      </c>
      <c r="D1361" s="2" t="s">
        <v>325</v>
      </c>
      <c r="E1361" s="4" t="s">
        <v>4993</v>
      </c>
    </row>
    <row r="1362" spans="1:5" x14ac:dyDescent="0.25">
      <c r="A1362" s="3" t="s">
        <v>3203</v>
      </c>
      <c r="B1362" s="3" t="s">
        <v>3203</v>
      </c>
      <c r="C1362" s="2" t="s">
        <v>5197</v>
      </c>
      <c r="D1362" s="2" t="s">
        <v>325</v>
      </c>
      <c r="E1362" s="4" t="s">
        <v>11211</v>
      </c>
    </row>
    <row r="1363" spans="1:5" x14ac:dyDescent="0.25">
      <c r="A1363" s="3" t="s">
        <v>3203</v>
      </c>
      <c r="B1363" s="3" t="s">
        <v>3203</v>
      </c>
      <c r="C1363" s="2" t="s">
        <v>5197</v>
      </c>
      <c r="D1363" s="2" t="s">
        <v>325</v>
      </c>
      <c r="E1363" s="4" t="s">
        <v>3150</v>
      </c>
    </row>
    <row r="1364" spans="1:5" x14ac:dyDescent="0.25">
      <c r="A1364" s="3" t="s">
        <v>3203</v>
      </c>
      <c r="B1364" s="3" t="s">
        <v>3203</v>
      </c>
      <c r="C1364" s="2" t="s">
        <v>5197</v>
      </c>
      <c r="D1364" s="2" t="s">
        <v>325</v>
      </c>
      <c r="E1364" s="4" t="s">
        <v>6852</v>
      </c>
    </row>
    <row r="1365" spans="1:5" x14ac:dyDescent="0.25">
      <c r="A1365" s="3" t="s">
        <v>3203</v>
      </c>
      <c r="B1365" s="3" t="s">
        <v>3203</v>
      </c>
      <c r="C1365" s="2" t="s">
        <v>5197</v>
      </c>
      <c r="D1365" s="2" t="s">
        <v>49</v>
      </c>
      <c r="E1365" s="4" t="s">
        <v>4993</v>
      </c>
    </row>
    <row r="1366" spans="1:5" x14ac:dyDescent="0.25">
      <c r="A1366" s="3" t="s">
        <v>3203</v>
      </c>
      <c r="B1366" s="3" t="s">
        <v>3203</v>
      </c>
      <c r="C1366" s="2" t="s">
        <v>5197</v>
      </c>
      <c r="D1366" s="2" t="s">
        <v>49</v>
      </c>
      <c r="E1366" s="4" t="s">
        <v>6849</v>
      </c>
    </row>
    <row r="1367" spans="1:5" x14ac:dyDescent="0.25">
      <c r="A1367" s="3" t="s">
        <v>3203</v>
      </c>
      <c r="B1367" s="3" t="s">
        <v>3203</v>
      </c>
      <c r="C1367" s="2" t="s">
        <v>5197</v>
      </c>
      <c r="D1367" s="2" t="s">
        <v>49</v>
      </c>
      <c r="E1367" s="4" t="s">
        <v>6600</v>
      </c>
    </row>
    <row r="1368" spans="1:5" x14ac:dyDescent="0.25">
      <c r="A1368" s="3" t="s">
        <v>3203</v>
      </c>
      <c r="B1368" s="3" t="s">
        <v>3203</v>
      </c>
      <c r="C1368" s="2" t="s">
        <v>5197</v>
      </c>
      <c r="D1368" s="2" t="s">
        <v>49</v>
      </c>
      <c r="E1368" s="4" t="s">
        <v>152</v>
      </c>
    </row>
    <row r="1369" spans="1:5" x14ac:dyDescent="0.25">
      <c r="A1369" s="3" t="s">
        <v>3203</v>
      </c>
      <c r="B1369" s="3" t="s">
        <v>3203</v>
      </c>
      <c r="C1369" s="2" t="s">
        <v>5197</v>
      </c>
      <c r="D1369" s="2" t="s">
        <v>49</v>
      </c>
      <c r="E1369" s="4" t="s">
        <v>36</v>
      </c>
    </row>
    <row r="1370" spans="1:5" x14ac:dyDescent="0.25">
      <c r="A1370" s="3" t="s">
        <v>3203</v>
      </c>
      <c r="B1370" s="3" t="s">
        <v>3203</v>
      </c>
      <c r="C1370" s="2" t="s">
        <v>3204</v>
      </c>
      <c r="D1370" s="2" t="s">
        <v>26</v>
      </c>
      <c r="E1370" s="4" t="s">
        <v>3205</v>
      </c>
    </row>
    <row r="1371" spans="1:5" x14ac:dyDescent="0.25">
      <c r="A1371" s="3" t="s">
        <v>3203</v>
      </c>
      <c r="B1371" s="3" t="s">
        <v>3203</v>
      </c>
      <c r="C1371" s="2" t="s">
        <v>3204</v>
      </c>
      <c r="D1371" s="2" t="s">
        <v>26</v>
      </c>
      <c r="E1371" s="4" t="s">
        <v>238</v>
      </c>
    </row>
    <row r="1372" spans="1:5" x14ac:dyDescent="0.25">
      <c r="A1372" s="3" t="s">
        <v>3203</v>
      </c>
      <c r="B1372" s="3" t="s">
        <v>3203</v>
      </c>
      <c r="C1372" s="2" t="s">
        <v>3204</v>
      </c>
      <c r="D1372" s="2" t="s">
        <v>26</v>
      </c>
      <c r="E1372" s="4" t="s">
        <v>85</v>
      </c>
    </row>
    <row r="1373" spans="1:5" x14ac:dyDescent="0.25">
      <c r="A1373" s="3" t="s">
        <v>3203</v>
      </c>
      <c r="B1373" s="3" t="s">
        <v>3203</v>
      </c>
      <c r="C1373" s="2" t="s">
        <v>3204</v>
      </c>
      <c r="D1373" s="2" t="s">
        <v>26</v>
      </c>
      <c r="E1373" s="4" t="s">
        <v>78</v>
      </c>
    </row>
    <row r="1374" spans="1:5" x14ac:dyDescent="0.25">
      <c r="A1374" s="3" t="s">
        <v>3203</v>
      </c>
      <c r="B1374" s="3" t="s">
        <v>3203</v>
      </c>
      <c r="C1374" s="2" t="s">
        <v>3204</v>
      </c>
      <c r="D1374" s="2" t="s">
        <v>26</v>
      </c>
      <c r="E1374" s="4" t="s">
        <v>88</v>
      </c>
    </row>
    <row r="1375" spans="1:5" x14ac:dyDescent="0.25">
      <c r="A1375" s="3" t="s">
        <v>3203</v>
      </c>
      <c r="B1375" s="3" t="s">
        <v>3203</v>
      </c>
      <c r="C1375" s="2" t="s">
        <v>3204</v>
      </c>
      <c r="D1375" s="2" t="s">
        <v>26</v>
      </c>
      <c r="E1375" s="4" t="s">
        <v>75</v>
      </c>
    </row>
    <row r="1376" spans="1:5" x14ac:dyDescent="0.25">
      <c r="A1376" s="3" t="s">
        <v>3203</v>
      </c>
      <c r="B1376" s="3" t="s">
        <v>3203</v>
      </c>
      <c r="C1376" s="2" t="s">
        <v>3204</v>
      </c>
      <c r="D1376" s="2" t="s">
        <v>26</v>
      </c>
      <c r="E1376" s="4" t="s">
        <v>504</v>
      </c>
    </row>
    <row r="1377" spans="1:5" x14ac:dyDescent="0.25">
      <c r="A1377" s="3" t="s">
        <v>3203</v>
      </c>
      <c r="B1377" s="3" t="s">
        <v>3203</v>
      </c>
      <c r="C1377" s="2" t="s">
        <v>3204</v>
      </c>
      <c r="D1377" s="2" t="s">
        <v>26</v>
      </c>
      <c r="E1377" s="4" t="s">
        <v>718</v>
      </c>
    </row>
    <row r="1378" spans="1:5" x14ac:dyDescent="0.25">
      <c r="A1378" s="3" t="s">
        <v>3203</v>
      </c>
      <c r="B1378" s="3" t="s">
        <v>3203</v>
      </c>
      <c r="C1378" s="2" t="s">
        <v>3204</v>
      </c>
      <c r="D1378" s="2" t="s">
        <v>49</v>
      </c>
      <c r="E1378" s="4" t="s">
        <v>3205</v>
      </c>
    </row>
    <row r="1379" spans="1:5" x14ac:dyDescent="0.25">
      <c r="A1379" s="3" t="s">
        <v>3203</v>
      </c>
      <c r="B1379" s="3" t="s">
        <v>3203</v>
      </c>
      <c r="C1379" s="2" t="s">
        <v>3204</v>
      </c>
      <c r="D1379" s="2" t="s">
        <v>49</v>
      </c>
      <c r="E1379" s="4" t="s">
        <v>238</v>
      </c>
    </row>
    <row r="1380" spans="1:5" x14ac:dyDescent="0.25">
      <c r="A1380" s="3" t="s">
        <v>3203</v>
      </c>
      <c r="B1380" s="3" t="s">
        <v>3203</v>
      </c>
      <c r="C1380" s="2" t="s">
        <v>3204</v>
      </c>
      <c r="D1380" s="2" t="s">
        <v>49</v>
      </c>
      <c r="E1380" s="4" t="s">
        <v>85</v>
      </c>
    </row>
    <row r="1381" spans="1:5" x14ac:dyDescent="0.25">
      <c r="A1381" s="3" t="s">
        <v>3203</v>
      </c>
      <c r="B1381" s="3" t="s">
        <v>3203</v>
      </c>
      <c r="C1381" s="2" t="s">
        <v>3204</v>
      </c>
      <c r="D1381" s="2" t="s">
        <v>49</v>
      </c>
      <c r="E1381" s="4" t="s">
        <v>78</v>
      </c>
    </row>
    <row r="1382" spans="1:5" x14ac:dyDescent="0.25">
      <c r="A1382" s="3" t="s">
        <v>3203</v>
      </c>
      <c r="B1382" s="3" t="s">
        <v>3203</v>
      </c>
      <c r="C1382" s="2" t="s">
        <v>3204</v>
      </c>
      <c r="D1382" s="2" t="s">
        <v>49</v>
      </c>
      <c r="E1382" s="4" t="s">
        <v>88</v>
      </c>
    </row>
    <row r="1383" spans="1:5" x14ac:dyDescent="0.25">
      <c r="A1383" s="3" t="s">
        <v>3203</v>
      </c>
      <c r="B1383" s="3" t="s">
        <v>3203</v>
      </c>
      <c r="C1383" s="2" t="s">
        <v>3204</v>
      </c>
      <c r="D1383" s="2" t="s">
        <v>49</v>
      </c>
      <c r="E1383" s="4" t="s">
        <v>75</v>
      </c>
    </row>
    <row r="1384" spans="1:5" x14ac:dyDescent="0.25">
      <c r="A1384" s="3" t="s">
        <v>3203</v>
      </c>
      <c r="B1384" s="3" t="s">
        <v>3203</v>
      </c>
      <c r="C1384" s="2" t="s">
        <v>3204</v>
      </c>
      <c r="D1384" s="2" t="s">
        <v>49</v>
      </c>
      <c r="E1384" s="4" t="s">
        <v>504</v>
      </c>
    </row>
    <row r="1385" spans="1:5" x14ac:dyDescent="0.25">
      <c r="A1385" s="3" t="s">
        <v>3203</v>
      </c>
      <c r="B1385" s="3" t="s">
        <v>3203</v>
      </c>
      <c r="C1385" s="2" t="s">
        <v>3204</v>
      </c>
      <c r="D1385" s="2" t="s">
        <v>49</v>
      </c>
      <c r="E1385" s="4" t="s">
        <v>718</v>
      </c>
    </row>
    <row r="1386" spans="1:5" x14ac:dyDescent="0.25">
      <c r="A1386" s="3" t="s">
        <v>1300</v>
      </c>
      <c r="B1386" s="3" t="s">
        <v>1300</v>
      </c>
      <c r="C1386" s="2" t="s">
        <v>1300</v>
      </c>
      <c r="D1386" s="2" t="s">
        <v>26</v>
      </c>
      <c r="E1386" s="4" t="s">
        <v>283</v>
      </c>
    </row>
    <row r="1387" spans="1:5" x14ac:dyDescent="0.25">
      <c r="A1387" s="3" t="s">
        <v>1300</v>
      </c>
      <c r="B1387" s="3" t="s">
        <v>1300</v>
      </c>
      <c r="C1387" s="2" t="s">
        <v>1300</v>
      </c>
      <c r="D1387" s="2" t="s">
        <v>26</v>
      </c>
      <c r="E1387" s="4" t="s">
        <v>152</v>
      </c>
    </row>
    <row r="1388" spans="1:5" x14ac:dyDescent="0.25">
      <c r="A1388" s="3" t="s">
        <v>1300</v>
      </c>
      <c r="B1388" s="3" t="s">
        <v>1300</v>
      </c>
      <c r="C1388" s="2" t="s">
        <v>1300</v>
      </c>
      <c r="D1388" s="2" t="s">
        <v>26</v>
      </c>
      <c r="E1388" s="4" t="s">
        <v>36</v>
      </c>
    </row>
    <row r="1389" spans="1:5" x14ac:dyDescent="0.25">
      <c r="A1389" s="3" t="s">
        <v>1300</v>
      </c>
      <c r="B1389" s="3" t="s">
        <v>1300</v>
      </c>
      <c r="C1389" s="2" t="s">
        <v>1300</v>
      </c>
      <c r="D1389" s="2" t="s">
        <v>325</v>
      </c>
      <c r="E1389" s="4" t="s">
        <v>283</v>
      </c>
    </row>
    <row r="1390" spans="1:5" x14ac:dyDescent="0.25">
      <c r="A1390" s="3" t="s">
        <v>1300</v>
      </c>
      <c r="B1390" s="3" t="s">
        <v>1300</v>
      </c>
      <c r="C1390" s="2" t="s">
        <v>1300</v>
      </c>
      <c r="D1390" s="2" t="s">
        <v>49</v>
      </c>
      <c r="E1390" s="4" t="s">
        <v>283</v>
      </c>
    </row>
    <row r="1391" spans="1:5" x14ac:dyDescent="0.25">
      <c r="A1391" s="3" t="s">
        <v>1300</v>
      </c>
      <c r="B1391" s="3" t="s">
        <v>1300</v>
      </c>
      <c r="C1391" s="2" t="s">
        <v>1300</v>
      </c>
      <c r="D1391" s="2" t="s">
        <v>49</v>
      </c>
      <c r="E1391" s="4" t="s">
        <v>152</v>
      </c>
    </row>
    <row r="1392" spans="1:5" x14ac:dyDescent="0.25">
      <c r="A1392" s="3" t="s">
        <v>1300</v>
      </c>
      <c r="B1392" s="3" t="s">
        <v>1300</v>
      </c>
      <c r="C1392" s="2" t="s">
        <v>1300</v>
      </c>
      <c r="D1392" s="2" t="s">
        <v>49</v>
      </c>
      <c r="E1392" s="4" t="s">
        <v>36</v>
      </c>
    </row>
    <row r="1393" spans="1:5" x14ac:dyDescent="0.25">
      <c r="A1393" s="3" t="s">
        <v>6858</v>
      </c>
      <c r="B1393" s="3" t="s">
        <v>6858</v>
      </c>
      <c r="C1393" s="2" t="s">
        <v>6858</v>
      </c>
      <c r="D1393" s="2" t="s">
        <v>26</v>
      </c>
      <c r="E1393" s="4" t="s">
        <v>283</v>
      </c>
    </row>
    <row r="1394" spans="1:5" x14ac:dyDescent="0.25">
      <c r="A1394" s="3" t="s">
        <v>6858</v>
      </c>
      <c r="B1394" s="3" t="s">
        <v>6858</v>
      </c>
      <c r="C1394" s="2" t="s">
        <v>6858</v>
      </c>
      <c r="D1394" s="2" t="s">
        <v>26</v>
      </c>
      <c r="E1394" s="4" t="s">
        <v>152</v>
      </c>
    </row>
    <row r="1395" spans="1:5" x14ac:dyDescent="0.25">
      <c r="A1395" s="3" t="s">
        <v>6858</v>
      </c>
      <c r="B1395" s="3" t="s">
        <v>6858</v>
      </c>
      <c r="C1395" s="2" t="s">
        <v>6858</v>
      </c>
      <c r="D1395" s="2" t="s">
        <v>325</v>
      </c>
      <c r="E1395" s="4" t="s">
        <v>283</v>
      </c>
    </row>
    <row r="1396" spans="1:5" x14ac:dyDescent="0.25">
      <c r="A1396" s="3" t="s">
        <v>6858</v>
      </c>
      <c r="B1396" s="3" t="s">
        <v>6858</v>
      </c>
      <c r="C1396" s="2" t="s">
        <v>6858</v>
      </c>
      <c r="D1396" s="2" t="s">
        <v>49</v>
      </c>
      <c r="E1396" s="4" t="s">
        <v>283</v>
      </c>
    </row>
    <row r="1397" spans="1:5" x14ac:dyDescent="0.25">
      <c r="A1397" s="3" t="s">
        <v>6858</v>
      </c>
      <c r="B1397" s="3" t="s">
        <v>6858</v>
      </c>
      <c r="C1397" s="2" t="s">
        <v>6858</v>
      </c>
      <c r="D1397" s="2" t="s">
        <v>49</v>
      </c>
      <c r="E1397" s="4" t="s">
        <v>152</v>
      </c>
    </row>
    <row r="1398" spans="1:5" x14ac:dyDescent="0.25">
      <c r="A1398" s="3" t="s">
        <v>4696</v>
      </c>
      <c r="B1398" s="3" t="s">
        <v>4696</v>
      </c>
      <c r="C1398" s="2" t="s">
        <v>11212</v>
      </c>
      <c r="D1398" s="2" t="s">
        <v>26</v>
      </c>
      <c r="E1398" s="4" t="s">
        <v>369</v>
      </c>
    </row>
    <row r="1399" spans="1:5" x14ac:dyDescent="0.25">
      <c r="A1399" s="3" t="s">
        <v>4696</v>
      </c>
      <c r="B1399" s="3" t="s">
        <v>4696</v>
      </c>
      <c r="C1399" s="2" t="s">
        <v>11212</v>
      </c>
      <c r="D1399" s="2" t="s">
        <v>26</v>
      </c>
      <c r="E1399" s="4" t="s">
        <v>6380</v>
      </c>
    </row>
    <row r="1400" spans="1:5" x14ac:dyDescent="0.25">
      <c r="A1400" s="3" t="s">
        <v>4696</v>
      </c>
      <c r="B1400" s="3" t="s">
        <v>4696</v>
      </c>
      <c r="C1400" s="2" t="s">
        <v>11212</v>
      </c>
      <c r="D1400" s="2" t="s">
        <v>325</v>
      </c>
      <c r="E1400" s="4" t="s">
        <v>6380</v>
      </c>
    </row>
    <row r="1401" spans="1:5" x14ac:dyDescent="0.25">
      <c r="A1401" s="3" t="s">
        <v>4696</v>
      </c>
      <c r="B1401" s="3" t="s">
        <v>4696</v>
      </c>
      <c r="C1401" s="2" t="s">
        <v>11212</v>
      </c>
      <c r="D1401" s="2" t="s">
        <v>49</v>
      </c>
      <c r="E1401" s="4" t="s">
        <v>369</v>
      </c>
    </row>
    <row r="1402" spans="1:5" x14ac:dyDescent="0.25">
      <c r="A1402" s="3" t="s">
        <v>4696</v>
      </c>
      <c r="B1402" s="3" t="s">
        <v>4696</v>
      </c>
      <c r="C1402" s="2" t="s">
        <v>11212</v>
      </c>
      <c r="D1402" s="2" t="s">
        <v>49</v>
      </c>
      <c r="E1402" s="4" t="s">
        <v>6380</v>
      </c>
    </row>
    <row r="1403" spans="1:5" x14ac:dyDescent="0.25">
      <c r="A1403" s="3" t="s">
        <v>4696</v>
      </c>
      <c r="B1403" s="3" t="s">
        <v>4696</v>
      </c>
      <c r="C1403" s="2" t="s">
        <v>6379</v>
      </c>
      <c r="D1403" s="2" t="s">
        <v>26</v>
      </c>
      <c r="E1403" s="4" t="s">
        <v>369</v>
      </c>
    </row>
    <row r="1404" spans="1:5" x14ac:dyDescent="0.25">
      <c r="A1404" s="3" t="s">
        <v>4696</v>
      </c>
      <c r="B1404" s="3" t="s">
        <v>4696</v>
      </c>
      <c r="C1404" s="2" t="s">
        <v>6379</v>
      </c>
      <c r="D1404" s="2" t="s">
        <v>26</v>
      </c>
      <c r="E1404" s="4" t="s">
        <v>6380</v>
      </c>
    </row>
    <row r="1405" spans="1:5" x14ac:dyDescent="0.25">
      <c r="A1405" s="3" t="s">
        <v>4696</v>
      </c>
      <c r="B1405" s="3" t="s">
        <v>4696</v>
      </c>
      <c r="C1405" s="2" t="s">
        <v>6379</v>
      </c>
      <c r="D1405" s="2" t="s">
        <v>325</v>
      </c>
      <c r="E1405" s="4" t="s">
        <v>6380</v>
      </c>
    </row>
    <row r="1406" spans="1:5" x14ac:dyDescent="0.25">
      <c r="A1406" s="3" t="s">
        <v>4696</v>
      </c>
      <c r="B1406" s="3" t="s">
        <v>4696</v>
      </c>
      <c r="C1406" s="2" t="s">
        <v>6379</v>
      </c>
      <c r="D1406" s="2" t="s">
        <v>49</v>
      </c>
      <c r="E1406" s="4" t="s">
        <v>369</v>
      </c>
    </row>
    <row r="1407" spans="1:5" x14ac:dyDescent="0.25">
      <c r="A1407" s="3" t="s">
        <v>4696</v>
      </c>
      <c r="B1407" s="3" t="s">
        <v>4696</v>
      </c>
      <c r="C1407" s="2" t="s">
        <v>6379</v>
      </c>
      <c r="D1407" s="2" t="s">
        <v>49</v>
      </c>
      <c r="E1407" s="4" t="s">
        <v>6380</v>
      </c>
    </row>
    <row r="1408" spans="1:5" x14ac:dyDescent="0.25">
      <c r="A1408" s="3" t="s">
        <v>4696</v>
      </c>
      <c r="B1408" s="3" t="s">
        <v>4696</v>
      </c>
      <c r="C1408" s="2" t="s">
        <v>4696</v>
      </c>
      <c r="D1408" s="2" t="s">
        <v>26</v>
      </c>
      <c r="E1408" s="4" t="s">
        <v>369</v>
      </c>
    </row>
    <row r="1409" spans="1:5" x14ac:dyDescent="0.25">
      <c r="A1409" s="3" t="s">
        <v>4696</v>
      </c>
      <c r="B1409" s="3" t="s">
        <v>4696</v>
      </c>
      <c r="C1409" s="2" t="s">
        <v>4696</v>
      </c>
      <c r="D1409" s="2" t="s">
        <v>26</v>
      </c>
      <c r="E1409" s="4" t="s">
        <v>6380</v>
      </c>
    </row>
    <row r="1410" spans="1:5" x14ac:dyDescent="0.25">
      <c r="A1410" s="3" t="s">
        <v>4696</v>
      </c>
      <c r="B1410" s="3" t="s">
        <v>4696</v>
      </c>
      <c r="C1410" s="2" t="s">
        <v>4696</v>
      </c>
      <c r="D1410" s="2" t="s">
        <v>325</v>
      </c>
      <c r="E1410" s="4" t="s">
        <v>6380</v>
      </c>
    </row>
    <row r="1411" spans="1:5" x14ac:dyDescent="0.25">
      <c r="A1411" s="3" t="s">
        <v>4696</v>
      </c>
      <c r="B1411" s="3" t="s">
        <v>4696</v>
      </c>
      <c r="C1411" s="2" t="s">
        <v>4696</v>
      </c>
      <c r="D1411" s="2" t="s">
        <v>49</v>
      </c>
      <c r="E1411" s="4" t="s">
        <v>369</v>
      </c>
    </row>
    <row r="1412" spans="1:5" x14ac:dyDescent="0.25">
      <c r="A1412" s="3" t="s">
        <v>4696</v>
      </c>
      <c r="B1412" s="3" t="s">
        <v>4696</v>
      </c>
      <c r="C1412" s="2" t="s">
        <v>4696</v>
      </c>
      <c r="D1412" s="2" t="s">
        <v>49</v>
      </c>
      <c r="E1412" s="4" t="s">
        <v>6380</v>
      </c>
    </row>
    <row r="1413" spans="1:5" x14ac:dyDescent="0.25">
      <c r="A1413" s="3" t="s">
        <v>11213</v>
      </c>
      <c r="B1413" s="3" t="s">
        <v>11213</v>
      </c>
      <c r="C1413" s="2" t="s">
        <v>11213</v>
      </c>
      <c r="D1413" s="2" t="s">
        <v>26</v>
      </c>
      <c r="E1413" s="4" t="s">
        <v>11214</v>
      </c>
    </row>
    <row r="1414" spans="1:5" x14ac:dyDescent="0.25">
      <c r="A1414" s="3" t="s">
        <v>11213</v>
      </c>
      <c r="B1414" s="3" t="s">
        <v>11213</v>
      </c>
      <c r="C1414" s="2" t="s">
        <v>11213</v>
      </c>
      <c r="D1414" s="2" t="s">
        <v>26</v>
      </c>
      <c r="E1414" s="4" t="s">
        <v>11215</v>
      </c>
    </row>
    <row r="1415" spans="1:5" x14ac:dyDescent="0.25">
      <c r="A1415" s="3" t="s">
        <v>11213</v>
      </c>
      <c r="B1415" s="3" t="s">
        <v>11213</v>
      </c>
      <c r="C1415" s="2" t="s">
        <v>11213</v>
      </c>
      <c r="D1415" s="2" t="s">
        <v>325</v>
      </c>
      <c r="E1415" s="4" t="s">
        <v>11216</v>
      </c>
    </row>
    <row r="1416" spans="1:5" x14ac:dyDescent="0.25">
      <c r="A1416" s="3" t="s">
        <v>11213</v>
      </c>
      <c r="B1416" s="3" t="s">
        <v>11213</v>
      </c>
      <c r="C1416" s="2" t="s">
        <v>11213</v>
      </c>
      <c r="D1416" s="2" t="s">
        <v>49</v>
      </c>
      <c r="E1416" s="4" t="s">
        <v>11217</v>
      </c>
    </row>
    <row r="1417" spans="1:5" x14ac:dyDescent="0.25">
      <c r="A1417" s="3" t="s">
        <v>11213</v>
      </c>
      <c r="B1417" s="3" t="s">
        <v>11213</v>
      </c>
      <c r="C1417" s="2" t="s">
        <v>11213</v>
      </c>
      <c r="D1417" s="2" t="s">
        <v>49</v>
      </c>
      <c r="E1417" s="4" t="s">
        <v>11218</v>
      </c>
    </row>
    <row r="1418" spans="1:5" x14ac:dyDescent="0.25">
      <c r="A1418" s="3" t="s">
        <v>4472</v>
      </c>
      <c r="B1418" s="3" t="s">
        <v>4472</v>
      </c>
      <c r="C1418" s="2" t="s">
        <v>4473</v>
      </c>
      <c r="D1418" s="2" t="s">
        <v>26</v>
      </c>
      <c r="E1418" s="4" t="s">
        <v>11219</v>
      </c>
    </row>
    <row r="1419" spans="1:5" x14ac:dyDescent="0.25">
      <c r="A1419" s="3" t="s">
        <v>4472</v>
      </c>
      <c r="B1419" s="3" t="s">
        <v>4472</v>
      </c>
      <c r="C1419" s="2" t="s">
        <v>4473</v>
      </c>
      <c r="D1419" s="2" t="s">
        <v>26</v>
      </c>
      <c r="E1419" s="4" t="s">
        <v>11220</v>
      </c>
    </row>
    <row r="1420" spans="1:5" x14ac:dyDescent="0.25">
      <c r="A1420" s="3" t="s">
        <v>4472</v>
      </c>
      <c r="B1420" s="3" t="s">
        <v>4472</v>
      </c>
      <c r="C1420" s="2" t="s">
        <v>4473</v>
      </c>
      <c r="D1420" s="2" t="s">
        <v>26</v>
      </c>
      <c r="E1420" s="4" t="s">
        <v>11221</v>
      </c>
    </row>
    <row r="1421" spans="1:5" x14ac:dyDescent="0.25">
      <c r="A1421" s="3" t="s">
        <v>4472</v>
      </c>
      <c r="B1421" s="3" t="s">
        <v>4472</v>
      </c>
      <c r="C1421" s="2" t="s">
        <v>4473</v>
      </c>
      <c r="D1421" s="2" t="s">
        <v>26</v>
      </c>
      <c r="E1421" s="4" t="s">
        <v>11222</v>
      </c>
    </row>
    <row r="1422" spans="1:5" x14ac:dyDescent="0.25">
      <c r="A1422" s="3" t="s">
        <v>4472</v>
      </c>
      <c r="B1422" s="3" t="s">
        <v>4472</v>
      </c>
      <c r="C1422" s="2" t="s">
        <v>4473</v>
      </c>
      <c r="D1422" s="2" t="s">
        <v>26</v>
      </c>
      <c r="E1422" s="4" t="s">
        <v>4488</v>
      </c>
    </row>
    <row r="1423" spans="1:5" x14ac:dyDescent="0.25">
      <c r="A1423" s="3" t="s">
        <v>4472</v>
      </c>
      <c r="B1423" s="3" t="s">
        <v>4472</v>
      </c>
      <c r="C1423" s="2" t="s">
        <v>4473</v>
      </c>
      <c r="D1423" s="2" t="s">
        <v>26</v>
      </c>
      <c r="E1423" s="4" t="s">
        <v>11223</v>
      </c>
    </row>
    <row r="1424" spans="1:5" x14ac:dyDescent="0.25">
      <c r="A1424" s="3" t="s">
        <v>4472</v>
      </c>
      <c r="B1424" s="3" t="s">
        <v>4472</v>
      </c>
      <c r="C1424" s="2" t="s">
        <v>4473</v>
      </c>
      <c r="D1424" s="2" t="s">
        <v>26</v>
      </c>
      <c r="E1424" s="4" t="s">
        <v>4490</v>
      </c>
    </row>
    <row r="1425" spans="1:5" x14ac:dyDescent="0.25">
      <c r="A1425" s="3" t="s">
        <v>4472</v>
      </c>
      <c r="B1425" s="3" t="s">
        <v>4472</v>
      </c>
      <c r="C1425" s="2" t="s">
        <v>4473</v>
      </c>
      <c r="D1425" s="2" t="s">
        <v>26</v>
      </c>
      <c r="E1425" s="4" t="s">
        <v>11224</v>
      </c>
    </row>
    <row r="1426" spans="1:5" x14ac:dyDescent="0.25">
      <c r="A1426" s="3" t="s">
        <v>4472</v>
      </c>
      <c r="B1426" s="3" t="s">
        <v>4472</v>
      </c>
      <c r="C1426" s="2" t="s">
        <v>4473</v>
      </c>
      <c r="D1426" s="2" t="s">
        <v>26</v>
      </c>
      <c r="E1426" s="4" t="s">
        <v>4480</v>
      </c>
    </row>
    <row r="1427" spans="1:5" x14ac:dyDescent="0.25">
      <c r="A1427" s="3" t="s">
        <v>4472</v>
      </c>
      <c r="B1427" s="3" t="s">
        <v>4472</v>
      </c>
      <c r="C1427" s="2" t="s">
        <v>4473</v>
      </c>
      <c r="D1427" s="2" t="s">
        <v>26</v>
      </c>
      <c r="E1427" s="4" t="s">
        <v>11225</v>
      </c>
    </row>
    <row r="1428" spans="1:5" x14ac:dyDescent="0.25">
      <c r="A1428" s="3" t="s">
        <v>4472</v>
      </c>
      <c r="B1428" s="3" t="s">
        <v>4472</v>
      </c>
      <c r="C1428" s="2" t="s">
        <v>4473</v>
      </c>
      <c r="D1428" s="2" t="s">
        <v>26</v>
      </c>
      <c r="E1428" s="4" t="s">
        <v>4478</v>
      </c>
    </row>
    <row r="1429" spans="1:5" x14ac:dyDescent="0.25">
      <c r="A1429" s="3" t="s">
        <v>4472</v>
      </c>
      <c r="B1429" s="3" t="s">
        <v>4472</v>
      </c>
      <c r="C1429" s="2" t="s">
        <v>4473</v>
      </c>
      <c r="D1429" s="2" t="s">
        <v>26</v>
      </c>
      <c r="E1429" s="4" t="s">
        <v>11226</v>
      </c>
    </row>
    <row r="1430" spans="1:5" x14ac:dyDescent="0.25">
      <c r="A1430" s="3" t="s">
        <v>4472</v>
      </c>
      <c r="B1430" s="3" t="s">
        <v>4472</v>
      </c>
      <c r="C1430" s="2" t="s">
        <v>4473</v>
      </c>
      <c r="D1430" s="2" t="s">
        <v>26</v>
      </c>
      <c r="E1430" s="4" t="s">
        <v>4474</v>
      </c>
    </row>
    <row r="1431" spans="1:5" x14ac:dyDescent="0.25">
      <c r="A1431" s="3" t="s">
        <v>4472</v>
      </c>
      <c r="B1431" s="3" t="s">
        <v>4472</v>
      </c>
      <c r="C1431" s="2" t="s">
        <v>4473</v>
      </c>
      <c r="D1431" s="2" t="s">
        <v>26</v>
      </c>
      <c r="E1431" s="4" t="s">
        <v>11227</v>
      </c>
    </row>
    <row r="1432" spans="1:5" x14ac:dyDescent="0.25">
      <c r="A1432" s="3" t="s">
        <v>4472</v>
      </c>
      <c r="B1432" s="3" t="s">
        <v>4472</v>
      </c>
      <c r="C1432" s="2" t="s">
        <v>4473</v>
      </c>
      <c r="D1432" s="2" t="s">
        <v>325</v>
      </c>
      <c r="E1432" s="4" t="s">
        <v>11224</v>
      </c>
    </row>
    <row r="1433" spans="1:5" x14ac:dyDescent="0.25">
      <c r="A1433" s="3" t="s">
        <v>4472</v>
      </c>
      <c r="B1433" s="3" t="s">
        <v>4472</v>
      </c>
      <c r="C1433" s="2" t="s">
        <v>4473</v>
      </c>
      <c r="D1433" s="2" t="s">
        <v>325</v>
      </c>
      <c r="E1433" s="4" t="s">
        <v>11228</v>
      </c>
    </row>
    <row r="1434" spans="1:5" x14ac:dyDescent="0.25">
      <c r="A1434" s="3" t="s">
        <v>4472</v>
      </c>
      <c r="B1434" s="3" t="s">
        <v>4472</v>
      </c>
      <c r="C1434" s="2" t="s">
        <v>4473</v>
      </c>
      <c r="D1434" s="2" t="s">
        <v>49</v>
      </c>
      <c r="E1434" s="4" t="s">
        <v>11219</v>
      </c>
    </row>
    <row r="1435" spans="1:5" x14ac:dyDescent="0.25">
      <c r="A1435" s="3" t="s">
        <v>4472</v>
      </c>
      <c r="B1435" s="3" t="s">
        <v>4472</v>
      </c>
      <c r="C1435" s="2" t="s">
        <v>4473</v>
      </c>
      <c r="D1435" s="2" t="s">
        <v>49</v>
      </c>
      <c r="E1435" s="4" t="s">
        <v>11220</v>
      </c>
    </row>
    <row r="1436" spans="1:5" x14ac:dyDescent="0.25">
      <c r="A1436" s="3" t="s">
        <v>4472</v>
      </c>
      <c r="B1436" s="3" t="s">
        <v>4472</v>
      </c>
      <c r="C1436" s="2" t="s">
        <v>4473</v>
      </c>
      <c r="D1436" s="2" t="s">
        <v>49</v>
      </c>
      <c r="E1436" s="4" t="s">
        <v>11221</v>
      </c>
    </row>
    <row r="1437" spans="1:5" x14ac:dyDescent="0.25">
      <c r="A1437" s="3" t="s">
        <v>4472</v>
      </c>
      <c r="B1437" s="3" t="s">
        <v>4472</v>
      </c>
      <c r="C1437" s="2" t="s">
        <v>4473</v>
      </c>
      <c r="D1437" s="2" t="s">
        <v>49</v>
      </c>
      <c r="E1437" s="4" t="s">
        <v>11222</v>
      </c>
    </row>
    <row r="1438" spans="1:5" x14ac:dyDescent="0.25">
      <c r="A1438" s="3" t="s">
        <v>4472</v>
      </c>
      <c r="B1438" s="3" t="s">
        <v>4472</v>
      </c>
      <c r="C1438" s="2" t="s">
        <v>4473</v>
      </c>
      <c r="D1438" s="2" t="s">
        <v>49</v>
      </c>
      <c r="E1438" s="4" t="s">
        <v>4488</v>
      </c>
    </row>
    <row r="1439" spans="1:5" x14ac:dyDescent="0.25">
      <c r="A1439" s="3" t="s">
        <v>4472</v>
      </c>
      <c r="B1439" s="3" t="s">
        <v>4472</v>
      </c>
      <c r="C1439" s="2" t="s">
        <v>4473</v>
      </c>
      <c r="D1439" s="2" t="s">
        <v>49</v>
      </c>
      <c r="E1439" s="4" t="s">
        <v>11223</v>
      </c>
    </row>
    <row r="1440" spans="1:5" x14ac:dyDescent="0.25">
      <c r="A1440" s="3" t="s">
        <v>4472</v>
      </c>
      <c r="B1440" s="3" t="s">
        <v>4472</v>
      </c>
      <c r="C1440" s="2" t="s">
        <v>4473</v>
      </c>
      <c r="D1440" s="2" t="s">
        <v>49</v>
      </c>
      <c r="E1440" s="4" t="s">
        <v>4490</v>
      </c>
    </row>
    <row r="1441" spans="1:5" x14ac:dyDescent="0.25">
      <c r="A1441" s="3" t="s">
        <v>4472</v>
      </c>
      <c r="B1441" s="3" t="s">
        <v>4472</v>
      </c>
      <c r="C1441" s="2" t="s">
        <v>4473</v>
      </c>
      <c r="D1441" s="2" t="s">
        <v>49</v>
      </c>
      <c r="E1441" s="4" t="s">
        <v>11224</v>
      </c>
    </row>
    <row r="1442" spans="1:5" x14ac:dyDescent="0.25">
      <c r="A1442" s="3" t="s">
        <v>4472</v>
      </c>
      <c r="B1442" s="3" t="s">
        <v>4472</v>
      </c>
      <c r="C1442" s="2" t="s">
        <v>4473</v>
      </c>
      <c r="D1442" s="2" t="s">
        <v>49</v>
      </c>
      <c r="E1442" s="4" t="s">
        <v>4480</v>
      </c>
    </row>
    <row r="1443" spans="1:5" x14ac:dyDescent="0.25">
      <c r="A1443" s="3" t="s">
        <v>4472</v>
      </c>
      <c r="B1443" s="3" t="s">
        <v>4472</v>
      </c>
      <c r="C1443" s="2" t="s">
        <v>4473</v>
      </c>
      <c r="D1443" s="2" t="s">
        <v>49</v>
      </c>
      <c r="E1443" s="4" t="s">
        <v>11225</v>
      </c>
    </row>
    <row r="1444" spans="1:5" x14ac:dyDescent="0.25">
      <c r="A1444" s="3" t="s">
        <v>4472</v>
      </c>
      <c r="B1444" s="3" t="s">
        <v>4472</v>
      </c>
      <c r="C1444" s="2" t="s">
        <v>4473</v>
      </c>
      <c r="D1444" s="2" t="s">
        <v>49</v>
      </c>
      <c r="E1444" s="4" t="s">
        <v>4478</v>
      </c>
    </row>
    <row r="1445" spans="1:5" x14ac:dyDescent="0.25">
      <c r="A1445" s="3" t="s">
        <v>4472</v>
      </c>
      <c r="B1445" s="3" t="s">
        <v>4472</v>
      </c>
      <c r="C1445" s="2" t="s">
        <v>4473</v>
      </c>
      <c r="D1445" s="2" t="s">
        <v>49</v>
      </c>
      <c r="E1445" s="4" t="s">
        <v>11226</v>
      </c>
    </row>
    <row r="1446" spans="1:5" x14ac:dyDescent="0.25">
      <c r="A1446" s="3" t="s">
        <v>4472</v>
      </c>
      <c r="B1446" s="3" t="s">
        <v>4472</v>
      </c>
      <c r="C1446" s="2" t="s">
        <v>4473</v>
      </c>
      <c r="D1446" s="2" t="s">
        <v>49</v>
      </c>
      <c r="E1446" s="4" t="s">
        <v>4474</v>
      </c>
    </row>
    <row r="1447" spans="1:5" x14ac:dyDescent="0.25">
      <c r="A1447" s="3" t="s">
        <v>4472</v>
      </c>
      <c r="B1447" s="3" t="s">
        <v>4472</v>
      </c>
      <c r="C1447" s="2" t="s">
        <v>4473</v>
      </c>
      <c r="D1447" s="2" t="s">
        <v>49</v>
      </c>
      <c r="E1447" s="4" t="s">
        <v>11227</v>
      </c>
    </row>
    <row r="1448" spans="1:5" x14ac:dyDescent="0.25">
      <c r="A1448" s="3" t="s">
        <v>4472</v>
      </c>
      <c r="B1448" s="3" t="s">
        <v>4472</v>
      </c>
      <c r="C1448" s="2" t="s">
        <v>6384</v>
      </c>
      <c r="D1448" s="2" t="s">
        <v>26</v>
      </c>
      <c r="E1448" s="4" t="s">
        <v>6385</v>
      </c>
    </row>
    <row r="1449" spans="1:5" x14ac:dyDescent="0.25">
      <c r="A1449" s="3" t="s">
        <v>4472</v>
      </c>
      <c r="B1449" s="3" t="s">
        <v>4472</v>
      </c>
      <c r="C1449" s="2" t="s">
        <v>6384</v>
      </c>
      <c r="D1449" s="2" t="s">
        <v>26</v>
      </c>
      <c r="E1449" s="4" t="s">
        <v>6388</v>
      </c>
    </row>
    <row r="1450" spans="1:5" x14ac:dyDescent="0.25">
      <c r="A1450" s="3" t="s">
        <v>4472</v>
      </c>
      <c r="B1450" s="3" t="s">
        <v>4472</v>
      </c>
      <c r="C1450" s="2" t="s">
        <v>6384</v>
      </c>
      <c r="D1450" s="2" t="s">
        <v>49</v>
      </c>
      <c r="E1450" s="4" t="s">
        <v>6385</v>
      </c>
    </row>
    <row r="1451" spans="1:5" x14ac:dyDescent="0.25">
      <c r="A1451" s="3" t="s">
        <v>4472</v>
      </c>
      <c r="B1451" s="3" t="s">
        <v>4472</v>
      </c>
      <c r="C1451" s="2" t="s">
        <v>6384</v>
      </c>
      <c r="D1451" s="2" t="s">
        <v>49</v>
      </c>
      <c r="E1451" s="4" t="s">
        <v>6388</v>
      </c>
    </row>
    <row r="1452" spans="1:5" x14ac:dyDescent="0.25">
      <c r="A1452" s="3" t="s">
        <v>1452</v>
      </c>
      <c r="B1452" s="3" t="s">
        <v>1452</v>
      </c>
      <c r="C1452" s="2" t="s">
        <v>11049</v>
      </c>
      <c r="D1452" s="2" t="s">
        <v>26</v>
      </c>
      <c r="E1452" s="4" t="s">
        <v>36</v>
      </c>
    </row>
    <row r="1453" spans="1:5" x14ac:dyDescent="0.25">
      <c r="A1453" s="3" t="s">
        <v>1452</v>
      </c>
      <c r="B1453" s="3" t="s">
        <v>1452</v>
      </c>
      <c r="C1453" s="2" t="s">
        <v>11049</v>
      </c>
      <c r="D1453" s="2" t="s">
        <v>49</v>
      </c>
      <c r="E1453" s="4" t="s">
        <v>36</v>
      </c>
    </row>
    <row r="1454" spans="1:5" x14ac:dyDescent="0.25">
      <c r="A1454" s="3" t="s">
        <v>1452</v>
      </c>
      <c r="B1454" s="3" t="s">
        <v>1452</v>
      </c>
      <c r="C1454" s="2" t="s">
        <v>1453</v>
      </c>
      <c r="D1454" s="2" t="s">
        <v>26</v>
      </c>
      <c r="E1454" s="4" t="s">
        <v>36</v>
      </c>
    </row>
    <row r="1455" spans="1:5" x14ac:dyDescent="0.25">
      <c r="A1455" s="3" t="s">
        <v>1452</v>
      </c>
      <c r="B1455" s="3" t="s">
        <v>1452</v>
      </c>
      <c r="C1455" s="2" t="s">
        <v>1453</v>
      </c>
      <c r="D1455" s="2" t="s">
        <v>49</v>
      </c>
      <c r="E1455" s="4" t="s">
        <v>36</v>
      </c>
    </row>
    <row r="1456" spans="1:5" x14ac:dyDescent="0.25">
      <c r="A1456" s="3" t="s">
        <v>11229</v>
      </c>
      <c r="B1456" s="3" t="s">
        <v>11229</v>
      </c>
      <c r="C1456" s="2" t="s">
        <v>547</v>
      </c>
      <c r="D1456" s="2" t="s">
        <v>26</v>
      </c>
      <c r="E1456" s="4" t="s">
        <v>11230</v>
      </c>
    </row>
    <row r="1457" spans="1:5" x14ac:dyDescent="0.25">
      <c r="A1457" s="3" t="s">
        <v>11229</v>
      </c>
      <c r="B1457" s="3" t="s">
        <v>11229</v>
      </c>
      <c r="C1457" s="2" t="s">
        <v>547</v>
      </c>
      <c r="D1457" s="2" t="s">
        <v>26</v>
      </c>
      <c r="E1457" s="4" t="s">
        <v>11231</v>
      </c>
    </row>
    <row r="1458" spans="1:5" x14ac:dyDescent="0.25">
      <c r="A1458" s="3" t="s">
        <v>11229</v>
      </c>
      <c r="B1458" s="3" t="s">
        <v>11229</v>
      </c>
      <c r="C1458" s="2" t="s">
        <v>547</v>
      </c>
      <c r="D1458" s="2" t="s">
        <v>26</v>
      </c>
      <c r="E1458" s="4" t="s">
        <v>11232</v>
      </c>
    </row>
    <row r="1459" spans="1:5" x14ac:dyDescent="0.25">
      <c r="A1459" s="3" t="s">
        <v>11229</v>
      </c>
      <c r="B1459" s="3" t="s">
        <v>11229</v>
      </c>
      <c r="C1459" s="2" t="s">
        <v>547</v>
      </c>
      <c r="D1459" s="2" t="s">
        <v>26</v>
      </c>
      <c r="E1459" s="4" t="s">
        <v>11233</v>
      </c>
    </row>
    <row r="1460" spans="1:5" x14ac:dyDescent="0.25">
      <c r="A1460" s="3" t="s">
        <v>11229</v>
      </c>
      <c r="B1460" s="3" t="s">
        <v>11229</v>
      </c>
      <c r="C1460" s="2" t="s">
        <v>547</v>
      </c>
      <c r="D1460" s="2" t="s">
        <v>26</v>
      </c>
      <c r="E1460" s="4" t="s">
        <v>11234</v>
      </c>
    </row>
    <row r="1461" spans="1:5" x14ac:dyDescent="0.25">
      <c r="A1461" s="3" t="s">
        <v>11229</v>
      </c>
      <c r="B1461" s="3" t="s">
        <v>11229</v>
      </c>
      <c r="C1461" s="2" t="s">
        <v>547</v>
      </c>
      <c r="D1461" s="2" t="s">
        <v>26</v>
      </c>
      <c r="E1461" s="4" t="s">
        <v>11235</v>
      </c>
    </row>
    <row r="1462" spans="1:5" x14ac:dyDescent="0.25">
      <c r="A1462" s="3" t="s">
        <v>11229</v>
      </c>
      <c r="B1462" s="3" t="s">
        <v>11229</v>
      </c>
      <c r="C1462" s="2" t="s">
        <v>547</v>
      </c>
      <c r="D1462" s="2" t="s">
        <v>26</v>
      </c>
      <c r="E1462" s="4" t="s">
        <v>11236</v>
      </c>
    </row>
    <row r="1463" spans="1:5" x14ac:dyDescent="0.25">
      <c r="A1463" s="3" t="s">
        <v>11229</v>
      </c>
      <c r="B1463" s="3" t="s">
        <v>11229</v>
      </c>
      <c r="C1463" s="2" t="s">
        <v>547</v>
      </c>
      <c r="D1463" s="2" t="s">
        <v>26</v>
      </c>
      <c r="E1463" s="4" t="s">
        <v>11237</v>
      </c>
    </row>
    <row r="1464" spans="1:5" x14ac:dyDescent="0.25">
      <c r="A1464" s="3" t="s">
        <v>11229</v>
      </c>
      <c r="B1464" s="3" t="s">
        <v>11229</v>
      </c>
      <c r="C1464" s="2" t="s">
        <v>547</v>
      </c>
      <c r="D1464" s="2" t="s">
        <v>26</v>
      </c>
      <c r="E1464" s="4" t="s">
        <v>11238</v>
      </c>
    </row>
    <row r="1465" spans="1:5" x14ac:dyDescent="0.25">
      <c r="A1465" s="3" t="s">
        <v>11229</v>
      </c>
      <c r="B1465" s="3" t="s">
        <v>11229</v>
      </c>
      <c r="C1465" s="2" t="s">
        <v>547</v>
      </c>
      <c r="D1465" s="2" t="s">
        <v>26</v>
      </c>
      <c r="E1465" s="4" t="s">
        <v>11239</v>
      </c>
    </row>
    <row r="1466" spans="1:5" x14ac:dyDescent="0.25">
      <c r="A1466" s="3" t="s">
        <v>11229</v>
      </c>
      <c r="B1466" s="3" t="s">
        <v>11229</v>
      </c>
      <c r="C1466" s="2" t="s">
        <v>547</v>
      </c>
      <c r="D1466" s="2" t="s">
        <v>26</v>
      </c>
      <c r="E1466" s="4" t="s">
        <v>11240</v>
      </c>
    </row>
    <row r="1467" spans="1:5" x14ac:dyDescent="0.25">
      <c r="A1467" s="3" t="s">
        <v>11229</v>
      </c>
      <c r="B1467" s="3" t="s">
        <v>11229</v>
      </c>
      <c r="C1467" s="2" t="s">
        <v>547</v>
      </c>
      <c r="D1467" s="2" t="s">
        <v>26</v>
      </c>
      <c r="E1467" s="4" t="s">
        <v>11241</v>
      </c>
    </row>
    <row r="1468" spans="1:5" x14ac:dyDescent="0.25">
      <c r="A1468" s="3" t="s">
        <v>11229</v>
      </c>
      <c r="B1468" s="3" t="s">
        <v>11229</v>
      </c>
      <c r="C1468" s="2" t="s">
        <v>547</v>
      </c>
      <c r="D1468" s="2" t="s">
        <v>26</v>
      </c>
      <c r="E1468" s="4" t="s">
        <v>11242</v>
      </c>
    </row>
    <row r="1469" spans="1:5" x14ac:dyDescent="0.25">
      <c r="A1469" s="3" t="s">
        <v>11229</v>
      </c>
      <c r="B1469" s="3" t="s">
        <v>11229</v>
      </c>
      <c r="C1469" s="2" t="s">
        <v>547</v>
      </c>
      <c r="D1469" s="2" t="s">
        <v>26</v>
      </c>
      <c r="E1469" s="4" t="s">
        <v>11243</v>
      </c>
    </row>
    <row r="1470" spans="1:5" x14ac:dyDescent="0.25">
      <c r="A1470" s="3" t="s">
        <v>11229</v>
      </c>
      <c r="B1470" s="3" t="s">
        <v>11229</v>
      </c>
      <c r="C1470" s="2" t="s">
        <v>547</v>
      </c>
      <c r="D1470" s="2" t="s">
        <v>26</v>
      </c>
      <c r="E1470" s="4" t="s">
        <v>11244</v>
      </c>
    </row>
    <row r="1471" spans="1:5" x14ac:dyDescent="0.25">
      <c r="A1471" s="3" t="s">
        <v>11229</v>
      </c>
      <c r="B1471" s="3" t="s">
        <v>11229</v>
      </c>
      <c r="C1471" s="2" t="s">
        <v>547</v>
      </c>
      <c r="D1471" s="2" t="s">
        <v>26</v>
      </c>
      <c r="E1471" s="4" t="s">
        <v>11245</v>
      </c>
    </row>
    <row r="1472" spans="1:5" x14ac:dyDescent="0.25">
      <c r="A1472" s="3" t="s">
        <v>11229</v>
      </c>
      <c r="B1472" s="3" t="s">
        <v>11229</v>
      </c>
      <c r="C1472" s="2" t="s">
        <v>547</v>
      </c>
      <c r="D1472" s="2" t="s">
        <v>26</v>
      </c>
      <c r="E1472" s="4" t="s">
        <v>11246</v>
      </c>
    </row>
    <row r="1473" spans="1:5" x14ac:dyDescent="0.25">
      <c r="A1473" s="3" t="s">
        <v>11229</v>
      </c>
      <c r="B1473" s="3" t="s">
        <v>11229</v>
      </c>
      <c r="C1473" s="2" t="s">
        <v>547</v>
      </c>
      <c r="D1473" s="2" t="s">
        <v>26</v>
      </c>
      <c r="E1473" s="4" t="s">
        <v>11247</v>
      </c>
    </row>
    <row r="1474" spans="1:5" x14ac:dyDescent="0.25">
      <c r="A1474" s="3" t="s">
        <v>11229</v>
      </c>
      <c r="B1474" s="3" t="s">
        <v>11229</v>
      </c>
      <c r="C1474" s="2" t="s">
        <v>547</v>
      </c>
      <c r="D1474" s="2" t="s">
        <v>26</v>
      </c>
      <c r="E1474" s="4" t="s">
        <v>11248</v>
      </c>
    </row>
    <row r="1475" spans="1:5" x14ac:dyDescent="0.25">
      <c r="A1475" s="3" t="s">
        <v>11229</v>
      </c>
      <c r="B1475" s="3" t="s">
        <v>11229</v>
      </c>
      <c r="C1475" s="2" t="s">
        <v>547</v>
      </c>
      <c r="D1475" s="2" t="s">
        <v>26</v>
      </c>
      <c r="E1475" s="4" t="s">
        <v>11249</v>
      </c>
    </row>
    <row r="1476" spans="1:5" x14ac:dyDescent="0.25">
      <c r="A1476" s="3" t="s">
        <v>11229</v>
      </c>
      <c r="B1476" s="3" t="s">
        <v>11229</v>
      </c>
      <c r="C1476" s="2" t="s">
        <v>547</v>
      </c>
      <c r="D1476" s="2" t="s">
        <v>26</v>
      </c>
      <c r="E1476" s="4" t="s">
        <v>11250</v>
      </c>
    </row>
    <row r="1477" spans="1:5" x14ac:dyDescent="0.25">
      <c r="A1477" s="3" t="s">
        <v>11229</v>
      </c>
      <c r="B1477" s="3" t="s">
        <v>11229</v>
      </c>
      <c r="C1477" s="2" t="s">
        <v>547</v>
      </c>
      <c r="D1477" s="2" t="s">
        <v>325</v>
      </c>
      <c r="E1477" s="4" t="s">
        <v>11251</v>
      </c>
    </row>
    <row r="1478" spans="1:5" x14ac:dyDescent="0.25">
      <c r="A1478" s="3" t="s">
        <v>11229</v>
      </c>
      <c r="B1478" s="3" t="s">
        <v>11229</v>
      </c>
      <c r="C1478" s="2" t="s">
        <v>547</v>
      </c>
      <c r="D1478" s="2" t="s">
        <v>325</v>
      </c>
      <c r="E1478" s="4" t="s">
        <v>11240</v>
      </c>
    </row>
    <row r="1479" spans="1:5" x14ac:dyDescent="0.25">
      <c r="A1479" s="3" t="s">
        <v>11229</v>
      </c>
      <c r="B1479" s="3" t="s">
        <v>11229</v>
      </c>
      <c r="C1479" s="2" t="s">
        <v>547</v>
      </c>
      <c r="D1479" s="2" t="s">
        <v>325</v>
      </c>
      <c r="E1479" s="4" t="s">
        <v>11241</v>
      </c>
    </row>
    <row r="1480" spans="1:5" x14ac:dyDescent="0.25">
      <c r="A1480" s="3" t="s">
        <v>11229</v>
      </c>
      <c r="B1480" s="3" t="s">
        <v>11229</v>
      </c>
      <c r="C1480" s="2" t="s">
        <v>547</v>
      </c>
      <c r="D1480" s="2" t="s">
        <v>325</v>
      </c>
      <c r="E1480" s="4" t="s">
        <v>11252</v>
      </c>
    </row>
    <row r="1481" spans="1:5" x14ac:dyDescent="0.25">
      <c r="A1481" s="3" t="s">
        <v>11229</v>
      </c>
      <c r="B1481" s="3" t="s">
        <v>11229</v>
      </c>
      <c r="C1481" s="2" t="s">
        <v>547</v>
      </c>
      <c r="D1481" s="2" t="s">
        <v>325</v>
      </c>
      <c r="E1481" s="4" t="s">
        <v>11253</v>
      </c>
    </row>
    <row r="1482" spans="1:5" x14ac:dyDescent="0.25">
      <c r="A1482" s="3" t="s">
        <v>11229</v>
      </c>
      <c r="B1482" s="3" t="s">
        <v>11229</v>
      </c>
      <c r="C1482" s="2" t="s">
        <v>547</v>
      </c>
      <c r="D1482" s="2" t="s">
        <v>325</v>
      </c>
      <c r="E1482" s="4" t="s">
        <v>11254</v>
      </c>
    </row>
    <row r="1483" spans="1:5" x14ac:dyDescent="0.25">
      <c r="A1483" s="3" t="s">
        <v>11229</v>
      </c>
      <c r="B1483" s="3" t="s">
        <v>11229</v>
      </c>
      <c r="C1483" s="2" t="s">
        <v>547</v>
      </c>
      <c r="D1483" s="2" t="s">
        <v>325</v>
      </c>
      <c r="E1483" s="4" t="s">
        <v>11255</v>
      </c>
    </row>
    <row r="1484" spans="1:5" x14ac:dyDescent="0.25">
      <c r="A1484" s="3" t="s">
        <v>11229</v>
      </c>
      <c r="B1484" s="3" t="s">
        <v>11229</v>
      </c>
      <c r="C1484" s="2" t="s">
        <v>547</v>
      </c>
      <c r="D1484" s="2" t="s">
        <v>49</v>
      </c>
      <c r="E1484" s="4" t="s">
        <v>11256</v>
      </c>
    </row>
    <row r="1485" spans="1:5" x14ac:dyDescent="0.25">
      <c r="A1485" s="3" t="s">
        <v>11229</v>
      </c>
      <c r="B1485" s="3" t="s">
        <v>11229</v>
      </c>
      <c r="C1485" s="2" t="s">
        <v>547</v>
      </c>
      <c r="D1485" s="2" t="s">
        <v>49</v>
      </c>
      <c r="E1485" s="4" t="s">
        <v>11257</v>
      </c>
    </row>
    <row r="1486" spans="1:5" x14ac:dyDescent="0.25">
      <c r="A1486" s="3" t="s">
        <v>11229</v>
      </c>
      <c r="B1486" s="3" t="s">
        <v>11229</v>
      </c>
      <c r="C1486" s="2" t="s">
        <v>547</v>
      </c>
      <c r="D1486" s="2" t="s">
        <v>49</v>
      </c>
      <c r="E1486" s="4" t="s">
        <v>11258</v>
      </c>
    </row>
    <row r="1487" spans="1:5" x14ac:dyDescent="0.25">
      <c r="A1487" s="3" t="s">
        <v>11229</v>
      </c>
      <c r="B1487" s="3" t="s">
        <v>11229</v>
      </c>
      <c r="C1487" s="2" t="s">
        <v>547</v>
      </c>
      <c r="D1487" s="2" t="s">
        <v>49</v>
      </c>
      <c r="E1487" s="4" t="s">
        <v>11231</v>
      </c>
    </row>
    <row r="1488" spans="1:5" x14ac:dyDescent="0.25">
      <c r="A1488" s="3" t="s">
        <v>11229</v>
      </c>
      <c r="B1488" s="3" t="s">
        <v>11229</v>
      </c>
      <c r="C1488" s="2" t="s">
        <v>547</v>
      </c>
      <c r="D1488" s="2" t="s">
        <v>49</v>
      </c>
      <c r="E1488" s="4" t="s">
        <v>11259</v>
      </c>
    </row>
    <row r="1489" spans="1:5" x14ac:dyDescent="0.25">
      <c r="A1489" s="3" t="s">
        <v>11229</v>
      </c>
      <c r="B1489" s="3" t="s">
        <v>11229</v>
      </c>
      <c r="C1489" s="2" t="s">
        <v>547</v>
      </c>
      <c r="D1489" s="2" t="s">
        <v>49</v>
      </c>
      <c r="E1489" s="4" t="s">
        <v>11260</v>
      </c>
    </row>
    <row r="1490" spans="1:5" x14ac:dyDescent="0.25">
      <c r="A1490" s="3" t="s">
        <v>11229</v>
      </c>
      <c r="B1490" s="3" t="s">
        <v>11229</v>
      </c>
      <c r="C1490" s="2" t="s">
        <v>547</v>
      </c>
      <c r="D1490" s="2" t="s">
        <v>49</v>
      </c>
      <c r="E1490" s="4" t="s">
        <v>11242</v>
      </c>
    </row>
    <row r="1491" spans="1:5" x14ac:dyDescent="0.25">
      <c r="A1491" s="3" t="s">
        <v>11229</v>
      </c>
      <c r="B1491" s="3" t="s">
        <v>11229</v>
      </c>
      <c r="C1491" s="2" t="s">
        <v>547</v>
      </c>
      <c r="D1491" s="2" t="s">
        <v>49</v>
      </c>
      <c r="E1491" s="4" t="s">
        <v>11261</v>
      </c>
    </row>
    <row r="1492" spans="1:5" x14ac:dyDescent="0.25">
      <c r="A1492" s="3" t="s">
        <v>11229</v>
      </c>
      <c r="B1492" s="3" t="s">
        <v>11229</v>
      </c>
      <c r="C1492" s="2" t="s">
        <v>547</v>
      </c>
      <c r="D1492" s="2" t="s">
        <v>49</v>
      </c>
      <c r="E1492" s="4" t="s">
        <v>11262</v>
      </c>
    </row>
    <row r="1493" spans="1:5" x14ac:dyDescent="0.25">
      <c r="A1493" s="3" t="s">
        <v>11229</v>
      </c>
      <c r="B1493" s="3" t="s">
        <v>11229</v>
      </c>
      <c r="C1493" s="2" t="s">
        <v>547</v>
      </c>
      <c r="D1493" s="2" t="s">
        <v>49</v>
      </c>
      <c r="E1493" s="4" t="s">
        <v>11245</v>
      </c>
    </row>
    <row r="1494" spans="1:5" x14ac:dyDescent="0.25">
      <c r="A1494" s="3" t="s">
        <v>11229</v>
      </c>
      <c r="B1494" s="3" t="s">
        <v>11229</v>
      </c>
      <c r="C1494" s="2" t="s">
        <v>547</v>
      </c>
      <c r="D1494" s="2" t="s">
        <v>49</v>
      </c>
      <c r="E1494" s="4" t="s">
        <v>11263</v>
      </c>
    </row>
    <row r="1495" spans="1:5" x14ac:dyDescent="0.25">
      <c r="A1495" s="3" t="s">
        <v>11229</v>
      </c>
      <c r="B1495" s="3" t="s">
        <v>11229</v>
      </c>
      <c r="C1495" s="2" t="s">
        <v>547</v>
      </c>
      <c r="D1495" s="2" t="s">
        <v>49</v>
      </c>
      <c r="E1495" s="4" t="s">
        <v>11247</v>
      </c>
    </row>
    <row r="1496" spans="1:5" x14ac:dyDescent="0.25">
      <c r="A1496" s="3" t="s">
        <v>11229</v>
      </c>
      <c r="B1496" s="3" t="s">
        <v>11229</v>
      </c>
      <c r="C1496" s="2" t="s">
        <v>547</v>
      </c>
      <c r="D1496" s="2" t="s">
        <v>49</v>
      </c>
      <c r="E1496" s="4" t="s">
        <v>11248</v>
      </c>
    </row>
    <row r="1497" spans="1:5" x14ac:dyDescent="0.25">
      <c r="A1497" s="3" t="s">
        <v>11229</v>
      </c>
      <c r="B1497" s="3" t="s">
        <v>11229</v>
      </c>
      <c r="C1497" s="2" t="s">
        <v>547</v>
      </c>
      <c r="D1497" s="2" t="s">
        <v>49</v>
      </c>
      <c r="E1497" s="4" t="s">
        <v>11249</v>
      </c>
    </row>
    <row r="1498" spans="1:5" x14ac:dyDescent="0.25">
      <c r="A1498" s="3" t="s">
        <v>11229</v>
      </c>
      <c r="B1498" s="3" t="s">
        <v>11229</v>
      </c>
      <c r="C1498" s="2" t="s">
        <v>547</v>
      </c>
      <c r="D1498" s="2" t="s">
        <v>49</v>
      </c>
      <c r="E1498" s="4" t="s">
        <v>11250</v>
      </c>
    </row>
    <row r="1499" spans="1:5" x14ac:dyDescent="0.25">
      <c r="A1499" s="3" t="s">
        <v>11229</v>
      </c>
      <c r="B1499" s="3" t="s">
        <v>11229</v>
      </c>
      <c r="C1499" s="2" t="s">
        <v>426</v>
      </c>
      <c r="D1499" s="2" t="s">
        <v>26</v>
      </c>
      <c r="E1499" s="4" t="s">
        <v>2574</v>
      </c>
    </row>
    <row r="1500" spans="1:5" x14ac:dyDescent="0.25">
      <c r="A1500" s="3" t="s">
        <v>11229</v>
      </c>
      <c r="B1500" s="3" t="s">
        <v>11229</v>
      </c>
      <c r="C1500" s="2" t="s">
        <v>426</v>
      </c>
      <c r="D1500" s="2" t="s">
        <v>26</v>
      </c>
      <c r="E1500" s="4" t="s">
        <v>237</v>
      </c>
    </row>
    <row r="1501" spans="1:5" x14ac:dyDescent="0.25">
      <c r="A1501" s="3" t="s">
        <v>11229</v>
      </c>
      <c r="B1501" s="3" t="s">
        <v>11229</v>
      </c>
      <c r="C1501" s="2" t="s">
        <v>426</v>
      </c>
      <c r="D1501" s="2" t="s">
        <v>26</v>
      </c>
      <c r="E1501" s="4" t="s">
        <v>243</v>
      </c>
    </row>
    <row r="1502" spans="1:5" x14ac:dyDescent="0.25">
      <c r="A1502" s="3" t="s">
        <v>11229</v>
      </c>
      <c r="B1502" s="3" t="s">
        <v>11229</v>
      </c>
      <c r="C1502" s="2" t="s">
        <v>426</v>
      </c>
      <c r="D1502" s="2" t="s">
        <v>26</v>
      </c>
      <c r="E1502" s="4" t="s">
        <v>281</v>
      </c>
    </row>
    <row r="1503" spans="1:5" x14ac:dyDescent="0.25">
      <c r="A1503" s="3" t="s">
        <v>11229</v>
      </c>
      <c r="B1503" s="3" t="s">
        <v>11229</v>
      </c>
      <c r="C1503" s="2" t="s">
        <v>426</v>
      </c>
      <c r="D1503" s="2" t="s">
        <v>49</v>
      </c>
      <c r="E1503" s="4" t="s">
        <v>10940</v>
      </c>
    </row>
    <row r="1504" spans="1:5" x14ac:dyDescent="0.25">
      <c r="A1504" s="3" t="s">
        <v>11229</v>
      </c>
      <c r="B1504" s="3" t="s">
        <v>11229</v>
      </c>
      <c r="C1504" s="2" t="s">
        <v>426</v>
      </c>
      <c r="D1504" s="2" t="s">
        <v>49</v>
      </c>
      <c r="E1504" s="4" t="s">
        <v>2574</v>
      </c>
    </row>
    <row r="1505" spans="1:5" x14ac:dyDescent="0.25">
      <c r="A1505" s="3" t="s">
        <v>11229</v>
      </c>
      <c r="B1505" s="3" t="s">
        <v>11229</v>
      </c>
      <c r="C1505" s="2" t="s">
        <v>426</v>
      </c>
      <c r="D1505" s="2" t="s">
        <v>49</v>
      </c>
      <c r="E1505" s="4" t="s">
        <v>237</v>
      </c>
    </row>
    <row r="1506" spans="1:5" x14ac:dyDescent="0.25">
      <c r="A1506" s="3" t="s">
        <v>11229</v>
      </c>
      <c r="B1506" s="3" t="s">
        <v>11229</v>
      </c>
      <c r="C1506" s="2" t="s">
        <v>426</v>
      </c>
      <c r="D1506" s="2" t="s">
        <v>49</v>
      </c>
      <c r="E1506" s="4" t="s">
        <v>243</v>
      </c>
    </row>
    <row r="1507" spans="1:5" x14ac:dyDescent="0.25">
      <c r="A1507" s="3" t="s">
        <v>24</v>
      </c>
      <c r="B1507" s="3" t="s">
        <v>35</v>
      </c>
      <c r="C1507" s="2" t="s">
        <v>35</v>
      </c>
      <c r="D1507" s="2" t="s">
        <v>26</v>
      </c>
      <c r="E1507" s="4" t="s">
        <v>36</v>
      </c>
    </row>
    <row r="1508" spans="1:5" x14ac:dyDescent="0.25">
      <c r="A1508" s="3" t="s">
        <v>24</v>
      </c>
      <c r="B1508" s="3" t="s">
        <v>35</v>
      </c>
      <c r="C1508" s="2" t="s">
        <v>35</v>
      </c>
      <c r="D1508" s="2" t="s">
        <v>49</v>
      </c>
      <c r="E1508" s="4" t="s">
        <v>36</v>
      </c>
    </row>
    <row r="1509" spans="1:5" x14ac:dyDescent="0.25">
      <c r="A1509" s="3" t="s">
        <v>2896</v>
      </c>
      <c r="B1509" s="3" t="s">
        <v>2896</v>
      </c>
      <c r="C1509" s="2" t="s">
        <v>5208</v>
      </c>
      <c r="D1509" s="2" t="s">
        <v>26</v>
      </c>
      <c r="E1509" s="4" t="s">
        <v>369</v>
      </c>
    </row>
    <row r="1510" spans="1:5" x14ac:dyDescent="0.25">
      <c r="A1510" s="3" t="s">
        <v>2896</v>
      </c>
      <c r="B1510" s="3" t="s">
        <v>2896</v>
      </c>
      <c r="C1510" s="2" t="s">
        <v>5208</v>
      </c>
      <c r="D1510" s="2" t="s">
        <v>26</v>
      </c>
      <c r="E1510" s="4" t="s">
        <v>6393</v>
      </c>
    </row>
    <row r="1511" spans="1:5" x14ac:dyDescent="0.25">
      <c r="A1511" s="3" t="s">
        <v>2896</v>
      </c>
      <c r="B1511" s="3" t="s">
        <v>2896</v>
      </c>
      <c r="C1511" s="2" t="s">
        <v>5208</v>
      </c>
      <c r="D1511" s="2" t="s">
        <v>325</v>
      </c>
      <c r="E1511" s="4" t="s">
        <v>5779</v>
      </c>
    </row>
    <row r="1512" spans="1:5" x14ac:dyDescent="0.25">
      <c r="A1512" s="3" t="s">
        <v>2896</v>
      </c>
      <c r="B1512" s="3" t="s">
        <v>2896</v>
      </c>
      <c r="C1512" s="2" t="s">
        <v>5208</v>
      </c>
      <c r="D1512" s="2" t="s">
        <v>325</v>
      </c>
      <c r="E1512" s="4" t="s">
        <v>36</v>
      </c>
    </row>
    <row r="1513" spans="1:5" x14ac:dyDescent="0.25">
      <c r="A1513" s="3" t="s">
        <v>2896</v>
      </c>
      <c r="B1513" s="3" t="s">
        <v>2896</v>
      </c>
      <c r="C1513" s="2" t="s">
        <v>5208</v>
      </c>
      <c r="D1513" s="2" t="s">
        <v>49</v>
      </c>
      <c r="E1513" s="4" t="s">
        <v>369</v>
      </c>
    </row>
    <row r="1514" spans="1:5" x14ac:dyDescent="0.25">
      <c r="A1514" s="3" t="s">
        <v>2896</v>
      </c>
      <c r="B1514" s="3" t="s">
        <v>2896</v>
      </c>
      <c r="C1514" s="2" t="s">
        <v>5208</v>
      </c>
      <c r="D1514" s="2" t="s">
        <v>49</v>
      </c>
      <c r="E1514" s="4" t="s">
        <v>6393</v>
      </c>
    </row>
    <row r="1515" spans="1:5" x14ac:dyDescent="0.25">
      <c r="A1515" s="3" t="s">
        <v>2896</v>
      </c>
      <c r="B1515" s="3" t="s">
        <v>2896</v>
      </c>
      <c r="C1515" s="2" t="s">
        <v>11264</v>
      </c>
      <c r="D1515" s="2" t="s">
        <v>325</v>
      </c>
      <c r="E1515" s="4" t="s">
        <v>36</v>
      </c>
    </row>
    <row r="1516" spans="1:5" x14ac:dyDescent="0.25">
      <c r="A1516" s="3" t="s">
        <v>2896</v>
      </c>
      <c r="B1516" s="3" t="s">
        <v>2896</v>
      </c>
      <c r="C1516" s="2" t="s">
        <v>2897</v>
      </c>
      <c r="D1516" s="2" t="s">
        <v>26</v>
      </c>
      <c r="E1516" s="4" t="s">
        <v>3222</v>
      </c>
    </row>
    <row r="1517" spans="1:5" x14ac:dyDescent="0.25">
      <c r="A1517" s="3" t="s">
        <v>2896</v>
      </c>
      <c r="B1517" s="3" t="s">
        <v>2896</v>
      </c>
      <c r="C1517" s="2" t="s">
        <v>2897</v>
      </c>
      <c r="D1517" s="2" t="s">
        <v>26</v>
      </c>
      <c r="E1517" s="4" t="s">
        <v>2825</v>
      </c>
    </row>
    <row r="1518" spans="1:5" x14ac:dyDescent="0.25">
      <c r="A1518" s="3" t="s">
        <v>2896</v>
      </c>
      <c r="B1518" s="3" t="s">
        <v>2896</v>
      </c>
      <c r="C1518" s="2" t="s">
        <v>2897</v>
      </c>
      <c r="D1518" s="2" t="s">
        <v>26</v>
      </c>
      <c r="E1518" s="4" t="s">
        <v>2898</v>
      </c>
    </row>
    <row r="1519" spans="1:5" x14ac:dyDescent="0.25">
      <c r="A1519" s="3" t="s">
        <v>2896</v>
      </c>
      <c r="B1519" s="3" t="s">
        <v>2896</v>
      </c>
      <c r="C1519" s="2" t="s">
        <v>2897</v>
      </c>
      <c r="D1519" s="2" t="s">
        <v>26</v>
      </c>
      <c r="E1519" s="4" t="s">
        <v>2902</v>
      </c>
    </row>
    <row r="1520" spans="1:5" x14ac:dyDescent="0.25">
      <c r="A1520" s="3" t="s">
        <v>2896</v>
      </c>
      <c r="B1520" s="3" t="s">
        <v>2896</v>
      </c>
      <c r="C1520" s="2" t="s">
        <v>2897</v>
      </c>
      <c r="D1520" s="2" t="s">
        <v>325</v>
      </c>
      <c r="E1520" s="4" t="s">
        <v>11265</v>
      </c>
    </row>
    <row r="1521" spans="1:5" x14ac:dyDescent="0.25">
      <c r="A1521" s="3" t="s">
        <v>2896</v>
      </c>
      <c r="B1521" s="3" t="s">
        <v>2896</v>
      </c>
      <c r="C1521" s="2" t="s">
        <v>2897</v>
      </c>
      <c r="D1521" s="2" t="s">
        <v>325</v>
      </c>
      <c r="E1521" s="4" t="s">
        <v>36</v>
      </c>
    </row>
    <row r="1522" spans="1:5" x14ac:dyDescent="0.25">
      <c r="A1522" s="3" t="s">
        <v>2896</v>
      </c>
      <c r="B1522" s="3" t="s">
        <v>2896</v>
      </c>
      <c r="C1522" s="2" t="s">
        <v>2897</v>
      </c>
      <c r="D1522" s="2" t="s">
        <v>49</v>
      </c>
      <c r="E1522" s="4" t="s">
        <v>3222</v>
      </c>
    </row>
    <row r="1523" spans="1:5" x14ac:dyDescent="0.25">
      <c r="A1523" s="3" t="s">
        <v>2896</v>
      </c>
      <c r="B1523" s="3" t="s">
        <v>2896</v>
      </c>
      <c r="C1523" s="2" t="s">
        <v>2897</v>
      </c>
      <c r="D1523" s="2" t="s">
        <v>49</v>
      </c>
      <c r="E1523" s="4" t="s">
        <v>2825</v>
      </c>
    </row>
    <row r="1524" spans="1:5" x14ac:dyDescent="0.25">
      <c r="A1524" s="3" t="s">
        <v>2896</v>
      </c>
      <c r="B1524" s="3" t="s">
        <v>2896</v>
      </c>
      <c r="C1524" s="2" t="s">
        <v>2897</v>
      </c>
      <c r="D1524" s="2" t="s">
        <v>49</v>
      </c>
      <c r="E1524" s="4" t="s">
        <v>2898</v>
      </c>
    </row>
    <row r="1525" spans="1:5" x14ac:dyDescent="0.25">
      <c r="A1525" s="3" t="s">
        <v>2896</v>
      </c>
      <c r="B1525" s="3" t="s">
        <v>2896</v>
      </c>
      <c r="C1525" s="2" t="s">
        <v>2897</v>
      </c>
      <c r="D1525" s="2" t="s">
        <v>49</v>
      </c>
      <c r="E1525" s="4" t="s">
        <v>2902</v>
      </c>
    </row>
    <row r="1526" spans="1:5" x14ac:dyDescent="0.25">
      <c r="A1526" s="3" t="s">
        <v>59</v>
      </c>
      <c r="B1526" s="3" t="s">
        <v>59</v>
      </c>
      <c r="C1526" s="2" t="s">
        <v>59</v>
      </c>
      <c r="D1526" s="2" t="s">
        <v>26</v>
      </c>
      <c r="E1526" s="4" t="s">
        <v>11266</v>
      </c>
    </row>
    <row r="1527" spans="1:5" x14ac:dyDescent="0.25">
      <c r="A1527" s="3" t="s">
        <v>59</v>
      </c>
      <c r="B1527" s="3" t="s">
        <v>59</v>
      </c>
      <c r="C1527" s="2" t="s">
        <v>59</v>
      </c>
      <c r="D1527" s="2" t="s">
        <v>26</v>
      </c>
      <c r="E1527" s="4" t="s">
        <v>11267</v>
      </c>
    </row>
    <row r="1528" spans="1:5" x14ac:dyDescent="0.25">
      <c r="A1528" s="3" t="s">
        <v>59</v>
      </c>
      <c r="B1528" s="3" t="s">
        <v>59</v>
      </c>
      <c r="C1528" s="2" t="s">
        <v>59</v>
      </c>
      <c r="D1528" s="2" t="s">
        <v>26</v>
      </c>
      <c r="E1528" s="4" t="s">
        <v>11268</v>
      </c>
    </row>
    <row r="1529" spans="1:5" x14ac:dyDescent="0.25">
      <c r="A1529" s="3" t="s">
        <v>59</v>
      </c>
      <c r="B1529" s="3" t="s">
        <v>59</v>
      </c>
      <c r="C1529" s="2" t="s">
        <v>59</v>
      </c>
      <c r="D1529" s="2" t="s">
        <v>26</v>
      </c>
      <c r="E1529" s="4" t="s">
        <v>11269</v>
      </c>
    </row>
    <row r="1530" spans="1:5" x14ac:dyDescent="0.25">
      <c r="A1530" s="3" t="s">
        <v>59</v>
      </c>
      <c r="B1530" s="3" t="s">
        <v>59</v>
      </c>
      <c r="C1530" s="2" t="s">
        <v>59</v>
      </c>
      <c r="D1530" s="2" t="s">
        <v>26</v>
      </c>
      <c r="E1530" s="4" t="s">
        <v>11270</v>
      </c>
    </row>
    <row r="1531" spans="1:5" x14ac:dyDescent="0.25">
      <c r="A1531" s="3" t="s">
        <v>59</v>
      </c>
      <c r="B1531" s="3" t="s">
        <v>59</v>
      </c>
      <c r="C1531" s="2" t="s">
        <v>59</v>
      </c>
      <c r="D1531" s="2" t="s">
        <v>26</v>
      </c>
      <c r="E1531" s="4" t="s">
        <v>11271</v>
      </c>
    </row>
    <row r="1532" spans="1:5" x14ac:dyDescent="0.25">
      <c r="A1532" s="3" t="s">
        <v>59</v>
      </c>
      <c r="B1532" s="3" t="s">
        <v>59</v>
      </c>
      <c r="C1532" s="2" t="s">
        <v>59</v>
      </c>
      <c r="D1532" s="2" t="s">
        <v>26</v>
      </c>
      <c r="E1532" s="4" t="s">
        <v>3753</v>
      </c>
    </row>
    <row r="1533" spans="1:5" x14ac:dyDescent="0.25">
      <c r="A1533" s="3" t="s">
        <v>59</v>
      </c>
      <c r="B1533" s="3" t="s">
        <v>59</v>
      </c>
      <c r="C1533" s="2" t="s">
        <v>59</v>
      </c>
      <c r="D1533" s="2" t="s">
        <v>26</v>
      </c>
      <c r="E1533" s="4" t="s">
        <v>2574</v>
      </c>
    </row>
    <row r="1534" spans="1:5" x14ac:dyDescent="0.25">
      <c r="A1534" s="3" t="s">
        <v>59</v>
      </c>
      <c r="B1534" s="3" t="s">
        <v>59</v>
      </c>
      <c r="C1534" s="2" t="s">
        <v>59</v>
      </c>
      <c r="D1534" s="2" t="s">
        <v>26</v>
      </c>
      <c r="E1534" s="4" t="s">
        <v>118</v>
      </c>
    </row>
    <row r="1535" spans="1:5" x14ac:dyDescent="0.25">
      <c r="A1535" s="3" t="s">
        <v>59</v>
      </c>
      <c r="B1535" s="3" t="s">
        <v>59</v>
      </c>
      <c r="C1535" s="2" t="s">
        <v>59</v>
      </c>
      <c r="D1535" s="2" t="s">
        <v>26</v>
      </c>
      <c r="E1535" s="4" t="s">
        <v>237</v>
      </c>
    </row>
    <row r="1536" spans="1:5" x14ac:dyDescent="0.25">
      <c r="A1536" s="3" t="s">
        <v>59</v>
      </c>
      <c r="B1536" s="3" t="s">
        <v>59</v>
      </c>
      <c r="C1536" s="2" t="s">
        <v>59</v>
      </c>
      <c r="D1536" s="2" t="s">
        <v>26</v>
      </c>
      <c r="E1536" s="4" t="s">
        <v>11085</v>
      </c>
    </row>
    <row r="1537" spans="1:5" x14ac:dyDescent="0.25">
      <c r="A1537" s="3" t="s">
        <v>59</v>
      </c>
      <c r="B1537" s="3" t="s">
        <v>59</v>
      </c>
      <c r="C1537" s="2" t="s">
        <v>59</v>
      </c>
      <c r="D1537" s="2" t="s">
        <v>26</v>
      </c>
      <c r="E1537" s="4" t="s">
        <v>427</v>
      </c>
    </row>
    <row r="1538" spans="1:5" x14ac:dyDescent="0.25">
      <c r="A1538" s="3" t="s">
        <v>59</v>
      </c>
      <c r="B1538" s="3" t="s">
        <v>59</v>
      </c>
      <c r="C1538" s="2" t="s">
        <v>59</v>
      </c>
      <c r="D1538" s="2" t="s">
        <v>26</v>
      </c>
      <c r="E1538" s="4" t="s">
        <v>243</v>
      </c>
    </row>
    <row r="1539" spans="1:5" x14ac:dyDescent="0.25">
      <c r="A1539" s="3" t="s">
        <v>59</v>
      </c>
      <c r="B1539" s="3" t="s">
        <v>59</v>
      </c>
      <c r="C1539" s="2" t="s">
        <v>59</v>
      </c>
      <c r="D1539" s="2" t="s">
        <v>26</v>
      </c>
      <c r="E1539" s="4" t="s">
        <v>4941</v>
      </c>
    </row>
    <row r="1540" spans="1:5" x14ac:dyDescent="0.25">
      <c r="A1540" s="3" t="s">
        <v>59</v>
      </c>
      <c r="B1540" s="3" t="s">
        <v>59</v>
      </c>
      <c r="C1540" s="2" t="s">
        <v>59</v>
      </c>
      <c r="D1540" s="2" t="s">
        <v>26</v>
      </c>
      <c r="E1540" s="4" t="s">
        <v>60</v>
      </c>
    </row>
    <row r="1541" spans="1:5" x14ac:dyDescent="0.25">
      <c r="A1541" s="3" t="s">
        <v>59</v>
      </c>
      <c r="B1541" s="3" t="s">
        <v>59</v>
      </c>
      <c r="C1541" s="2" t="s">
        <v>59</v>
      </c>
      <c r="D1541" s="2" t="s">
        <v>26</v>
      </c>
      <c r="E1541" s="4" t="s">
        <v>5504</v>
      </c>
    </row>
    <row r="1542" spans="1:5" x14ac:dyDescent="0.25">
      <c r="A1542" s="3" t="s">
        <v>59</v>
      </c>
      <c r="B1542" s="3" t="s">
        <v>59</v>
      </c>
      <c r="C1542" s="2" t="s">
        <v>59</v>
      </c>
      <c r="D1542" s="2" t="s">
        <v>26</v>
      </c>
      <c r="E1542" s="4" t="s">
        <v>3634</v>
      </c>
    </row>
    <row r="1543" spans="1:5" x14ac:dyDescent="0.25">
      <c r="A1543" s="3" t="s">
        <v>59</v>
      </c>
      <c r="B1543" s="3" t="s">
        <v>59</v>
      </c>
      <c r="C1543" s="2" t="s">
        <v>59</v>
      </c>
      <c r="D1543" s="2" t="s">
        <v>26</v>
      </c>
      <c r="E1543" s="4" t="s">
        <v>6303</v>
      </c>
    </row>
    <row r="1544" spans="1:5" x14ac:dyDescent="0.25">
      <c r="A1544" s="3" t="s">
        <v>59</v>
      </c>
      <c r="B1544" s="3" t="s">
        <v>59</v>
      </c>
      <c r="C1544" s="2" t="s">
        <v>59</v>
      </c>
      <c r="D1544" s="2" t="s">
        <v>26</v>
      </c>
      <c r="E1544" s="4" t="s">
        <v>11065</v>
      </c>
    </row>
    <row r="1545" spans="1:5" x14ac:dyDescent="0.25">
      <c r="A1545" s="3" t="s">
        <v>59</v>
      </c>
      <c r="B1545" s="3" t="s">
        <v>59</v>
      </c>
      <c r="C1545" s="2" t="s">
        <v>59</v>
      </c>
      <c r="D1545" s="2" t="s">
        <v>26</v>
      </c>
      <c r="E1545" s="4" t="s">
        <v>6876</v>
      </c>
    </row>
    <row r="1546" spans="1:5" x14ac:dyDescent="0.25">
      <c r="A1546" s="3" t="s">
        <v>59</v>
      </c>
      <c r="B1546" s="3" t="s">
        <v>59</v>
      </c>
      <c r="C1546" s="2" t="s">
        <v>59</v>
      </c>
      <c r="D1546" s="2" t="s">
        <v>26</v>
      </c>
      <c r="E1546" s="4" t="s">
        <v>3627</v>
      </c>
    </row>
    <row r="1547" spans="1:5" x14ac:dyDescent="0.25">
      <c r="A1547" s="3" t="s">
        <v>59</v>
      </c>
      <c r="B1547" s="3" t="s">
        <v>59</v>
      </c>
      <c r="C1547" s="2" t="s">
        <v>59</v>
      </c>
      <c r="D1547" s="2" t="s">
        <v>26</v>
      </c>
      <c r="E1547" s="4" t="s">
        <v>3054</v>
      </c>
    </row>
    <row r="1548" spans="1:5" x14ac:dyDescent="0.25">
      <c r="A1548" s="3" t="s">
        <v>59</v>
      </c>
      <c r="B1548" s="3" t="s">
        <v>59</v>
      </c>
      <c r="C1548" s="2" t="s">
        <v>59</v>
      </c>
      <c r="D1548" s="2" t="s">
        <v>26</v>
      </c>
      <c r="E1548" s="4" t="s">
        <v>11272</v>
      </c>
    </row>
    <row r="1549" spans="1:5" x14ac:dyDescent="0.25">
      <c r="A1549" s="3" t="s">
        <v>59</v>
      </c>
      <c r="B1549" s="3" t="s">
        <v>59</v>
      </c>
      <c r="C1549" s="2" t="s">
        <v>59</v>
      </c>
      <c r="D1549" s="2" t="s">
        <v>26</v>
      </c>
      <c r="E1549" s="4" t="s">
        <v>11273</v>
      </c>
    </row>
    <row r="1550" spans="1:5" x14ac:dyDescent="0.25">
      <c r="A1550" s="3" t="s">
        <v>59</v>
      </c>
      <c r="B1550" s="3" t="s">
        <v>59</v>
      </c>
      <c r="C1550" s="2" t="s">
        <v>59</v>
      </c>
      <c r="D1550" s="2" t="s">
        <v>26</v>
      </c>
      <c r="E1550" s="4" t="s">
        <v>11066</v>
      </c>
    </row>
    <row r="1551" spans="1:5" x14ac:dyDescent="0.25">
      <c r="A1551" s="3" t="s">
        <v>59</v>
      </c>
      <c r="B1551" s="3" t="s">
        <v>59</v>
      </c>
      <c r="C1551" s="2" t="s">
        <v>59</v>
      </c>
      <c r="D1551" s="2" t="s">
        <v>26</v>
      </c>
      <c r="E1551" s="4" t="s">
        <v>11274</v>
      </c>
    </row>
    <row r="1552" spans="1:5" x14ac:dyDescent="0.25">
      <c r="A1552" s="3" t="s">
        <v>59</v>
      </c>
      <c r="B1552" s="3" t="s">
        <v>59</v>
      </c>
      <c r="C1552" s="2" t="s">
        <v>59</v>
      </c>
      <c r="D1552" s="2" t="s">
        <v>49</v>
      </c>
      <c r="E1552" s="4" t="s">
        <v>11275</v>
      </c>
    </row>
    <row r="1553" spans="1:5" x14ac:dyDescent="0.25">
      <c r="A1553" s="3" t="s">
        <v>59</v>
      </c>
      <c r="B1553" s="3" t="s">
        <v>59</v>
      </c>
      <c r="C1553" s="2" t="s">
        <v>59</v>
      </c>
      <c r="D1553" s="2" t="s">
        <v>49</v>
      </c>
      <c r="E1553" s="4" t="s">
        <v>11276</v>
      </c>
    </row>
    <row r="1554" spans="1:5" x14ac:dyDescent="0.25">
      <c r="A1554" s="3" t="s">
        <v>59</v>
      </c>
      <c r="B1554" s="3" t="s">
        <v>59</v>
      </c>
      <c r="C1554" s="2" t="s">
        <v>59</v>
      </c>
      <c r="D1554" s="2" t="s">
        <v>49</v>
      </c>
      <c r="E1554" s="4" t="s">
        <v>11080</v>
      </c>
    </row>
    <row r="1555" spans="1:5" x14ac:dyDescent="0.25">
      <c r="A1555" s="3" t="s">
        <v>59</v>
      </c>
      <c r="B1555" s="3" t="s">
        <v>59</v>
      </c>
      <c r="C1555" s="2" t="s">
        <v>59</v>
      </c>
      <c r="D1555" s="2" t="s">
        <v>49</v>
      </c>
      <c r="E1555" s="4" t="s">
        <v>11277</v>
      </c>
    </row>
    <row r="1556" spans="1:5" x14ac:dyDescent="0.25">
      <c r="A1556" s="3" t="s">
        <v>59</v>
      </c>
      <c r="B1556" s="3" t="s">
        <v>59</v>
      </c>
      <c r="C1556" s="2" t="s">
        <v>59</v>
      </c>
      <c r="D1556" s="2" t="s">
        <v>49</v>
      </c>
      <c r="E1556" s="4" t="s">
        <v>11206</v>
      </c>
    </row>
    <row r="1557" spans="1:5" x14ac:dyDescent="0.25">
      <c r="A1557" s="3" t="s">
        <v>59</v>
      </c>
      <c r="B1557" s="3" t="s">
        <v>59</v>
      </c>
      <c r="C1557" s="2" t="s">
        <v>59</v>
      </c>
      <c r="D1557" s="2" t="s">
        <v>49</v>
      </c>
      <c r="E1557" s="4" t="s">
        <v>3645</v>
      </c>
    </row>
    <row r="1558" spans="1:5" x14ac:dyDescent="0.25">
      <c r="A1558" s="3" t="s">
        <v>59</v>
      </c>
      <c r="B1558" s="3" t="s">
        <v>59</v>
      </c>
      <c r="C1558" s="2" t="s">
        <v>59</v>
      </c>
      <c r="D1558" s="2" t="s">
        <v>49</v>
      </c>
      <c r="E1558" s="4" t="s">
        <v>2835</v>
      </c>
    </row>
    <row r="1559" spans="1:5" x14ac:dyDescent="0.25">
      <c r="A1559" s="3" t="s">
        <v>59</v>
      </c>
      <c r="B1559" s="3" t="s">
        <v>59</v>
      </c>
      <c r="C1559" s="2" t="s">
        <v>59</v>
      </c>
      <c r="D1559" s="2" t="s">
        <v>49</v>
      </c>
      <c r="E1559" s="4" t="s">
        <v>762</v>
      </c>
    </row>
    <row r="1560" spans="1:5" x14ac:dyDescent="0.25">
      <c r="A1560" s="3" t="s">
        <v>59</v>
      </c>
      <c r="B1560" s="3" t="s">
        <v>59</v>
      </c>
      <c r="C1560" s="2" t="s">
        <v>59</v>
      </c>
      <c r="D1560" s="2" t="s">
        <v>49</v>
      </c>
      <c r="E1560" s="4" t="s">
        <v>1071</v>
      </c>
    </row>
    <row r="1561" spans="1:5" x14ac:dyDescent="0.25">
      <c r="A1561" s="3" t="s">
        <v>59</v>
      </c>
      <c r="B1561" s="3" t="s">
        <v>59</v>
      </c>
      <c r="C1561" s="2" t="s">
        <v>59</v>
      </c>
      <c r="D1561" s="2" t="s">
        <v>49</v>
      </c>
      <c r="E1561" s="4" t="s">
        <v>2574</v>
      </c>
    </row>
    <row r="1562" spans="1:5" x14ac:dyDescent="0.25">
      <c r="A1562" s="3" t="s">
        <v>59</v>
      </c>
      <c r="B1562" s="3" t="s">
        <v>59</v>
      </c>
      <c r="C1562" s="2" t="s">
        <v>59</v>
      </c>
      <c r="D1562" s="2" t="s">
        <v>49</v>
      </c>
      <c r="E1562" s="4" t="s">
        <v>3751</v>
      </c>
    </row>
    <row r="1563" spans="1:5" x14ac:dyDescent="0.25">
      <c r="A1563" s="3" t="s">
        <v>59</v>
      </c>
      <c r="B1563" s="3" t="s">
        <v>59</v>
      </c>
      <c r="C1563" s="2" t="s">
        <v>59</v>
      </c>
      <c r="D1563" s="2" t="s">
        <v>49</v>
      </c>
      <c r="E1563" s="4" t="s">
        <v>11210</v>
      </c>
    </row>
    <row r="1564" spans="1:5" x14ac:dyDescent="0.25">
      <c r="A1564" s="3" t="s">
        <v>59</v>
      </c>
      <c r="B1564" s="3" t="s">
        <v>59</v>
      </c>
      <c r="C1564" s="2" t="s">
        <v>59</v>
      </c>
      <c r="D1564" s="2" t="s">
        <v>49</v>
      </c>
      <c r="E1564" s="4" t="s">
        <v>4411</v>
      </c>
    </row>
    <row r="1565" spans="1:5" x14ac:dyDescent="0.25">
      <c r="A1565" s="3" t="s">
        <v>59</v>
      </c>
      <c r="B1565" s="3" t="s">
        <v>59</v>
      </c>
      <c r="C1565" s="2" t="s">
        <v>59</v>
      </c>
      <c r="D1565" s="2" t="s">
        <v>49</v>
      </c>
      <c r="E1565" s="4" t="s">
        <v>3773</v>
      </c>
    </row>
    <row r="1566" spans="1:5" x14ac:dyDescent="0.25">
      <c r="A1566" s="3" t="s">
        <v>59</v>
      </c>
      <c r="B1566" s="3" t="s">
        <v>59</v>
      </c>
      <c r="C1566" s="2" t="s">
        <v>59</v>
      </c>
      <c r="D1566" s="2" t="s">
        <v>49</v>
      </c>
      <c r="E1566" s="4" t="s">
        <v>5504</v>
      </c>
    </row>
    <row r="1567" spans="1:5" x14ac:dyDescent="0.25">
      <c r="A1567" s="3" t="s">
        <v>59</v>
      </c>
      <c r="B1567" s="3" t="s">
        <v>59</v>
      </c>
      <c r="C1567" s="2" t="s">
        <v>59</v>
      </c>
      <c r="D1567" s="2" t="s">
        <v>49</v>
      </c>
      <c r="E1567" s="4" t="s">
        <v>3634</v>
      </c>
    </row>
    <row r="1568" spans="1:5" x14ac:dyDescent="0.25">
      <c r="A1568" s="3" t="s">
        <v>59</v>
      </c>
      <c r="B1568" s="3" t="s">
        <v>59</v>
      </c>
      <c r="C1568" s="2" t="s">
        <v>59</v>
      </c>
      <c r="D1568" s="2" t="s">
        <v>49</v>
      </c>
      <c r="E1568" s="4" t="s">
        <v>247</v>
      </c>
    </row>
    <row r="1569" spans="1:5" x14ac:dyDescent="0.25">
      <c r="A1569" s="3" t="s">
        <v>59</v>
      </c>
      <c r="B1569" s="3" t="s">
        <v>59</v>
      </c>
      <c r="C1569" s="2" t="s">
        <v>59</v>
      </c>
      <c r="D1569" s="2" t="s">
        <v>49</v>
      </c>
      <c r="E1569" s="4" t="s">
        <v>6884</v>
      </c>
    </row>
    <row r="1570" spans="1:5" x14ac:dyDescent="0.25">
      <c r="A1570" s="3" t="s">
        <v>59</v>
      </c>
      <c r="B1570" s="3" t="s">
        <v>59</v>
      </c>
      <c r="C1570" s="2" t="s">
        <v>59</v>
      </c>
      <c r="D1570" s="2" t="s">
        <v>49</v>
      </c>
      <c r="E1570" s="4" t="s">
        <v>11065</v>
      </c>
    </row>
    <row r="1571" spans="1:5" x14ac:dyDescent="0.25">
      <c r="A1571" s="3" t="s">
        <v>59</v>
      </c>
      <c r="B1571" s="3" t="s">
        <v>59</v>
      </c>
      <c r="C1571" s="2" t="s">
        <v>59</v>
      </c>
      <c r="D1571" s="2" t="s">
        <v>49</v>
      </c>
      <c r="E1571" s="4" t="s">
        <v>11104</v>
      </c>
    </row>
    <row r="1572" spans="1:5" x14ac:dyDescent="0.25">
      <c r="A1572" s="3" t="s">
        <v>59</v>
      </c>
      <c r="B1572" s="3" t="s">
        <v>59</v>
      </c>
      <c r="C1572" s="2" t="s">
        <v>59</v>
      </c>
      <c r="D1572" s="2" t="s">
        <v>26</v>
      </c>
      <c r="E1572" s="4" t="s">
        <v>85</v>
      </c>
    </row>
    <row r="1573" spans="1:5" x14ac:dyDescent="0.25">
      <c r="A1573" s="3" t="s">
        <v>59</v>
      </c>
      <c r="B1573" s="3" t="s">
        <v>59</v>
      </c>
      <c r="C1573" s="2" t="s">
        <v>59</v>
      </c>
      <c r="D1573" s="2" t="s">
        <v>26</v>
      </c>
      <c r="E1573" s="4" t="s">
        <v>78</v>
      </c>
    </row>
    <row r="1574" spans="1:5" x14ac:dyDescent="0.25">
      <c r="A1574" s="3" t="s">
        <v>59</v>
      </c>
      <c r="B1574" s="3" t="s">
        <v>59</v>
      </c>
      <c r="C1574" s="2" t="s">
        <v>59</v>
      </c>
      <c r="D1574" s="2" t="s">
        <v>26</v>
      </c>
      <c r="E1574" s="4" t="s">
        <v>238</v>
      </c>
    </row>
    <row r="1575" spans="1:5" x14ac:dyDescent="0.25">
      <c r="A1575" s="3" t="s">
        <v>59</v>
      </c>
      <c r="B1575" s="3" t="s">
        <v>59</v>
      </c>
      <c r="C1575" s="2" t="s">
        <v>59</v>
      </c>
      <c r="D1575" s="2" t="s">
        <v>26</v>
      </c>
      <c r="E1575" s="4" t="s">
        <v>88</v>
      </c>
    </row>
    <row r="1576" spans="1:5" x14ac:dyDescent="0.25">
      <c r="A1576" s="3" t="s">
        <v>59</v>
      </c>
      <c r="B1576" s="3" t="s">
        <v>59</v>
      </c>
      <c r="C1576" s="2" t="s">
        <v>59</v>
      </c>
      <c r="D1576" s="2" t="s">
        <v>26</v>
      </c>
      <c r="E1576" s="4" t="s">
        <v>504</v>
      </c>
    </row>
    <row r="1577" spans="1:5" x14ac:dyDescent="0.25">
      <c r="A1577" s="3" t="s">
        <v>59</v>
      </c>
      <c r="B1577" s="3" t="s">
        <v>59</v>
      </c>
      <c r="C1577" s="2" t="s">
        <v>59</v>
      </c>
      <c r="D1577" s="2" t="s">
        <v>26</v>
      </c>
      <c r="E1577" s="4" t="s">
        <v>63</v>
      </c>
    </row>
    <row r="1578" spans="1:5" x14ac:dyDescent="0.25">
      <c r="A1578" s="3" t="s">
        <v>59</v>
      </c>
      <c r="B1578" s="3" t="s">
        <v>59</v>
      </c>
      <c r="C1578" s="2" t="s">
        <v>59</v>
      </c>
      <c r="D1578" s="2" t="s">
        <v>26</v>
      </c>
      <c r="E1578" s="4" t="s">
        <v>1455</v>
      </c>
    </row>
    <row r="1579" spans="1:5" x14ac:dyDescent="0.25">
      <c r="A1579" s="3" t="s">
        <v>59</v>
      </c>
      <c r="B1579" s="3" t="s">
        <v>59</v>
      </c>
      <c r="C1579" s="2" t="s">
        <v>59</v>
      </c>
      <c r="D1579" s="2" t="s">
        <v>26</v>
      </c>
      <c r="E1579" s="4" t="s">
        <v>718</v>
      </c>
    </row>
    <row r="1580" spans="1:5" x14ac:dyDescent="0.25">
      <c r="A1580" s="3" t="s">
        <v>59</v>
      </c>
      <c r="B1580" s="3" t="s">
        <v>59</v>
      </c>
      <c r="C1580" s="2" t="s">
        <v>59</v>
      </c>
      <c r="D1580" s="2" t="s">
        <v>26</v>
      </c>
      <c r="E1580" s="4" t="s">
        <v>2401</v>
      </c>
    </row>
    <row r="1581" spans="1:5" x14ac:dyDescent="0.25">
      <c r="A1581" s="3" t="s">
        <v>11278</v>
      </c>
      <c r="B1581" s="3" t="s">
        <v>11278</v>
      </c>
      <c r="C1581" s="2" t="s">
        <v>11278</v>
      </c>
      <c r="D1581" s="2" t="s">
        <v>26</v>
      </c>
      <c r="E1581" s="4" t="s">
        <v>369</v>
      </c>
    </row>
    <row r="1582" spans="1:5" x14ac:dyDescent="0.25">
      <c r="A1582" s="3" t="s">
        <v>11278</v>
      </c>
      <c r="B1582" s="3" t="s">
        <v>11278</v>
      </c>
      <c r="C1582" s="2" t="s">
        <v>11278</v>
      </c>
      <c r="D1582" s="2" t="s">
        <v>26</v>
      </c>
      <c r="E1582" s="4" t="s">
        <v>36</v>
      </c>
    </row>
    <row r="1583" spans="1:5" x14ac:dyDescent="0.25">
      <c r="A1583" s="3" t="s">
        <v>11278</v>
      </c>
      <c r="B1583" s="3" t="s">
        <v>11278</v>
      </c>
      <c r="C1583" s="2" t="s">
        <v>11278</v>
      </c>
      <c r="D1583" s="2" t="s">
        <v>325</v>
      </c>
      <c r="E1583" s="4" t="s">
        <v>3150</v>
      </c>
    </row>
    <row r="1584" spans="1:5" x14ac:dyDescent="0.25">
      <c r="A1584" s="3" t="s">
        <v>11278</v>
      </c>
      <c r="B1584" s="3" t="s">
        <v>11278</v>
      </c>
      <c r="C1584" s="2" t="s">
        <v>11278</v>
      </c>
      <c r="D1584" s="2" t="s">
        <v>49</v>
      </c>
      <c r="E1584" s="4" t="s">
        <v>36</v>
      </c>
    </row>
    <row r="1585" spans="1:5" x14ac:dyDescent="0.25">
      <c r="A1585" s="3" t="s">
        <v>11279</v>
      </c>
      <c r="B1585" s="3" t="s">
        <v>11279</v>
      </c>
      <c r="C1585" s="2" t="s">
        <v>11279</v>
      </c>
      <c r="D1585" s="2" t="s">
        <v>26</v>
      </c>
      <c r="E1585" s="4" t="s">
        <v>11280</v>
      </c>
    </row>
    <row r="1586" spans="1:5" x14ac:dyDescent="0.25">
      <c r="A1586" s="3" t="s">
        <v>11279</v>
      </c>
      <c r="B1586" s="3" t="s">
        <v>11279</v>
      </c>
      <c r="C1586" s="2" t="s">
        <v>11279</v>
      </c>
      <c r="D1586" s="2" t="s">
        <v>26</v>
      </c>
      <c r="E1586" s="4" t="s">
        <v>11281</v>
      </c>
    </row>
    <row r="1587" spans="1:5" x14ac:dyDescent="0.25">
      <c r="A1587" s="3" t="s">
        <v>11279</v>
      </c>
      <c r="B1587" s="3" t="s">
        <v>11279</v>
      </c>
      <c r="C1587" s="2" t="s">
        <v>11279</v>
      </c>
      <c r="D1587" s="2" t="s">
        <v>26</v>
      </c>
      <c r="E1587" s="4" t="s">
        <v>11282</v>
      </c>
    </row>
    <row r="1588" spans="1:5" x14ac:dyDescent="0.25">
      <c r="A1588" s="3" t="s">
        <v>11279</v>
      </c>
      <c r="B1588" s="3" t="s">
        <v>11279</v>
      </c>
      <c r="C1588" s="2" t="s">
        <v>11279</v>
      </c>
      <c r="D1588" s="2" t="s">
        <v>49</v>
      </c>
      <c r="E1588" s="4" t="s">
        <v>11280</v>
      </c>
    </row>
    <row r="1589" spans="1:5" x14ac:dyDescent="0.25">
      <c r="A1589" s="3" t="s">
        <v>11279</v>
      </c>
      <c r="B1589" s="3" t="s">
        <v>11279</v>
      </c>
      <c r="C1589" s="2" t="s">
        <v>11279</v>
      </c>
      <c r="D1589" s="2" t="s">
        <v>49</v>
      </c>
      <c r="E1589" s="4" t="s">
        <v>11281</v>
      </c>
    </row>
    <row r="1590" spans="1:5" x14ac:dyDescent="0.25">
      <c r="A1590" s="3" t="s">
        <v>11279</v>
      </c>
      <c r="B1590" s="3" t="s">
        <v>11279</v>
      </c>
      <c r="C1590" s="2" t="s">
        <v>11279</v>
      </c>
      <c r="D1590" s="2" t="s">
        <v>49</v>
      </c>
      <c r="E1590" s="4" t="s">
        <v>11282</v>
      </c>
    </row>
    <row r="1591" spans="1:5" x14ac:dyDescent="0.25">
      <c r="A1591" s="3" t="s">
        <v>4992</v>
      </c>
      <c r="B1591" s="3" t="s">
        <v>4992</v>
      </c>
      <c r="C1591" s="2" t="s">
        <v>4993</v>
      </c>
      <c r="D1591" s="2" t="s">
        <v>26</v>
      </c>
      <c r="E1591" s="4" t="s">
        <v>11064</v>
      </c>
    </row>
    <row r="1592" spans="1:5" x14ac:dyDescent="0.25">
      <c r="A1592" s="3" t="s">
        <v>4992</v>
      </c>
      <c r="B1592" s="3" t="s">
        <v>4992</v>
      </c>
      <c r="C1592" s="2" t="s">
        <v>4993</v>
      </c>
      <c r="D1592" s="2" t="s">
        <v>26</v>
      </c>
      <c r="E1592" s="4" t="s">
        <v>6888</v>
      </c>
    </row>
    <row r="1593" spans="1:5" x14ac:dyDescent="0.25">
      <c r="A1593" s="3" t="s">
        <v>4992</v>
      </c>
      <c r="B1593" s="3" t="s">
        <v>4992</v>
      </c>
      <c r="C1593" s="2" t="s">
        <v>4993</v>
      </c>
      <c r="D1593" s="2" t="s">
        <v>26</v>
      </c>
      <c r="E1593" s="4" t="s">
        <v>2835</v>
      </c>
    </row>
    <row r="1594" spans="1:5" x14ac:dyDescent="0.25">
      <c r="A1594" s="3" t="s">
        <v>4992</v>
      </c>
      <c r="B1594" s="3" t="s">
        <v>4992</v>
      </c>
      <c r="C1594" s="2" t="s">
        <v>4993</v>
      </c>
      <c r="D1594" s="2" t="s">
        <v>26</v>
      </c>
      <c r="E1594" s="4" t="s">
        <v>10940</v>
      </c>
    </row>
    <row r="1595" spans="1:5" x14ac:dyDescent="0.25">
      <c r="A1595" s="3" t="s">
        <v>4992</v>
      </c>
      <c r="B1595" s="3" t="s">
        <v>4992</v>
      </c>
      <c r="C1595" s="2" t="s">
        <v>4993</v>
      </c>
      <c r="D1595" s="2" t="s">
        <v>26</v>
      </c>
      <c r="E1595" s="4" t="s">
        <v>3640</v>
      </c>
    </row>
    <row r="1596" spans="1:5" x14ac:dyDescent="0.25">
      <c r="A1596" s="3" t="s">
        <v>4992</v>
      </c>
      <c r="B1596" s="3" t="s">
        <v>4992</v>
      </c>
      <c r="C1596" s="2" t="s">
        <v>4993</v>
      </c>
      <c r="D1596" s="2" t="s">
        <v>26</v>
      </c>
      <c r="E1596" s="4" t="s">
        <v>2574</v>
      </c>
    </row>
    <row r="1597" spans="1:5" x14ac:dyDescent="0.25">
      <c r="A1597" s="3" t="s">
        <v>4992</v>
      </c>
      <c r="B1597" s="3" t="s">
        <v>4992</v>
      </c>
      <c r="C1597" s="2" t="s">
        <v>4993</v>
      </c>
      <c r="D1597" s="2" t="s">
        <v>26</v>
      </c>
      <c r="E1597" s="4" t="s">
        <v>3637</v>
      </c>
    </row>
    <row r="1598" spans="1:5" x14ac:dyDescent="0.25">
      <c r="A1598" s="3" t="s">
        <v>4992</v>
      </c>
      <c r="B1598" s="3" t="s">
        <v>4992</v>
      </c>
      <c r="C1598" s="2" t="s">
        <v>4993</v>
      </c>
      <c r="D1598" s="2" t="s">
        <v>26</v>
      </c>
      <c r="E1598" s="4" t="s">
        <v>237</v>
      </c>
    </row>
    <row r="1599" spans="1:5" x14ac:dyDescent="0.25">
      <c r="A1599" s="3" t="s">
        <v>4992</v>
      </c>
      <c r="B1599" s="3" t="s">
        <v>4992</v>
      </c>
      <c r="C1599" s="2" t="s">
        <v>4993</v>
      </c>
      <c r="D1599" s="2" t="s">
        <v>26</v>
      </c>
      <c r="E1599" s="4" t="s">
        <v>11085</v>
      </c>
    </row>
    <row r="1600" spans="1:5" x14ac:dyDescent="0.25">
      <c r="A1600" s="3" t="s">
        <v>4992</v>
      </c>
      <c r="B1600" s="3" t="s">
        <v>4992</v>
      </c>
      <c r="C1600" s="2" t="s">
        <v>4993</v>
      </c>
      <c r="D1600" s="2" t="s">
        <v>26</v>
      </c>
      <c r="E1600" s="4" t="s">
        <v>243</v>
      </c>
    </row>
    <row r="1601" spans="1:5" x14ac:dyDescent="0.25">
      <c r="A1601" s="3" t="s">
        <v>4992</v>
      </c>
      <c r="B1601" s="3" t="s">
        <v>4992</v>
      </c>
      <c r="C1601" s="2" t="s">
        <v>4993</v>
      </c>
      <c r="D1601" s="2" t="s">
        <v>26</v>
      </c>
      <c r="E1601" s="4" t="s">
        <v>6784</v>
      </c>
    </row>
    <row r="1602" spans="1:5" x14ac:dyDescent="0.25">
      <c r="A1602" s="3" t="s">
        <v>4992</v>
      </c>
      <c r="B1602" s="3" t="s">
        <v>4992</v>
      </c>
      <c r="C1602" s="2" t="s">
        <v>4993</v>
      </c>
      <c r="D1602" s="2" t="s">
        <v>26</v>
      </c>
      <c r="E1602" s="4" t="s">
        <v>281</v>
      </c>
    </row>
    <row r="1603" spans="1:5" x14ac:dyDescent="0.25">
      <c r="A1603" s="3" t="s">
        <v>4992</v>
      </c>
      <c r="B1603" s="3" t="s">
        <v>4992</v>
      </c>
      <c r="C1603" s="2" t="s">
        <v>4993</v>
      </c>
      <c r="D1603" s="2" t="s">
        <v>26</v>
      </c>
      <c r="E1603" s="4" t="s">
        <v>4994</v>
      </c>
    </row>
    <row r="1604" spans="1:5" x14ac:dyDescent="0.25">
      <c r="A1604" s="3" t="s">
        <v>4992</v>
      </c>
      <c r="B1604" s="3" t="s">
        <v>4992</v>
      </c>
      <c r="C1604" s="2" t="s">
        <v>4993</v>
      </c>
      <c r="D1604" s="2" t="s">
        <v>26</v>
      </c>
      <c r="E1604" s="4" t="s">
        <v>6876</v>
      </c>
    </row>
    <row r="1605" spans="1:5" x14ac:dyDescent="0.25">
      <c r="A1605" s="3" t="s">
        <v>4992</v>
      </c>
      <c r="B1605" s="3" t="s">
        <v>4992</v>
      </c>
      <c r="C1605" s="2" t="s">
        <v>4993</v>
      </c>
      <c r="D1605" s="2" t="s">
        <v>26</v>
      </c>
      <c r="E1605" s="4" t="s">
        <v>11082</v>
      </c>
    </row>
    <row r="1606" spans="1:5" x14ac:dyDescent="0.25">
      <c r="A1606" s="3" t="s">
        <v>4992</v>
      </c>
      <c r="B1606" s="3" t="s">
        <v>4992</v>
      </c>
      <c r="C1606" s="2" t="s">
        <v>4993</v>
      </c>
      <c r="D1606" s="2" t="s">
        <v>26</v>
      </c>
      <c r="E1606" s="4" t="s">
        <v>6606</v>
      </c>
    </row>
    <row r="1607" spans="1:5" x14ac:dyDescent="0.25">
      <c r="A1607" s="3" t="s">
        <v>4992</v>
      </c>
      <c r="B1607" s="3" t="s">
        <v>4992</v>
      </c>
      <c r="C1607" s="2" t="s">
        <v>4993</v>
      </c>
      <c r="D1607" s="2" t="s">
        <v>26</v>
      </c>
      <c r="E1607" s="4" t="s">
        <v>10939</v>
      </c>
    </row>
    <row r="1608" spans="1:5" x14ac:dyDescent="0.25">
      <c r="A1608" s="3" t="s">
        <v>4992</v>
      </c>
      <c r="B1608" s="3" t="s">
        <v>4992</v>
      </c>
      <c r="C1608" s="2" t="s">
        <v>4993</v>
      </c>
      <c r="D1608" s="2" t="s">
        <v>26</v>
      </c>
      <c r="E1608" s="4" t="s">
        <v>11274</v>
      </c>
    </row>
    <row r="1609" spans="1:5" x14ac:dyDescent="0.25">
      <c r="A1609" s="3" t="s">
        <v>4992</v>
      </c>
      <c r="B1609" s="3" t="s">
        <v>4992</v>
      </c>
      <c r="C1609" s="2" t="s">
        <v>4993</v>
      </c>
      <c r="D1609" s="2" t="s">
        <v>26</v>
      </c>
      <c r="E1609" s="4" t="s">
        <v>11283</v>
      </c>
    </row>
    <row r="1610" spans="1:5" x14ac:dyDescent="0.25">
      <c r="A1610" s="3" t="s">
        <v>4992</v>
      </c>
      <c r="B1610" s="3" t="s">
        <v>4992</v>
      </c>
      <c r="C1610" s="2" t="s">
        <v>4993</v>
      </c>
      <c r="D1610" s="2" t="s">
        <v>49</v>
      </c>
      <c r="E1610" s="4" t="s">
        <v>11072</v>
      </c>
    </row>
    <row r="1611" spans="1:5" x14ac:dyDescent="0.25">
      <c r="A1611" s="3" t="s">
        <v>4992</v>
      </c>
      <c r="B1611" s="3" t="s">
        <v>4992</v>
      </c>
      <c r="C1611" s="2" t="s">
        <v>4993</v>
      </c>
      <c r="D1611" s="2" t="s">
        <v>49</v>
      </c>
      <c r="E1611" s="4" t="s">
        <v>3645</v>
      </c>
    </row>
    <row r="1612" spans="1:5" x14ac:dyDescent="0.25">
      <c r="A1612" s="3" t="s">
        <v>4992</v>
      </c>
      <c r="B1612" s="3" t="s">
        <v>4992</v>
      </c>
      <c r="C1612" s="2" t="s">
        <v>4993</v>
      </c>
      <c r="D1612" s="2" t="s">
        <v>49</v>
      </c>
      <c r="E1612" s="4" t="s">
        <v>2835</v>
      </c>
    </row>
    <row r="1613" spans="1:5" x14ac:dyDescent="0.25">
      <c r="A1613" s="3" t="s">
        <v>4992</v>
      </c>
      <c r="B1613" s="3" t="s">
        <v>4992</v>
      </c>
      <c r="C1613" s="2" t="s">
        <v>4993</v>
      </c>
      <c r="D1613" s="2" t="s">
        <v>49</v>
      </c>
      <c r="E1613" s="4" t="s">
        <v>10940</v>
      </c>
    </row>
    <row r="1614" spans="1:5" x14ac:dyDescent="0.25">
      <c r="A1614" s="3" t="s">
        <v>4992</v>
      </c>
      <c r="B1614" s="3" t="s">
        <v>4992</v>
      </c>
      <c r="C1614" s="2" t="s">
        <v>4993</v>
      </c>
      <c r="D1614" s="2" t="s">
        <v>49</v>
      </c>
      <c r="E1614" s="4" t="s">
        <v>3640</v>
      </c>
    </row>
    <row r="1615" spans="1:5" x14ac:dyDescent="0.25">
      <c r="A1615" s="3" t="s">
        <v>4992</v>
      </c>
      <c r="B1615" s="3" t="s">
        <v>4992</v>
      </c>
      <c r="C1615" s="2" t="s">
        <v>4993</v>
      </c>
      <c r="D1615" s="2" t="s">
        <v>49</v>
      </c>
      <c r="E1615" s="4" t="s">
        <v>1071</v>
      </c>
    </row>
    <row r="1616" spans="1:5" x14ac:dyDescent="0.25">
      <c r="A1616" s="3" t="s">
        <v>4992</v>
      </c>
      <c r="B1616" s="3" t="s">
        <v>4992</v>
      </c>
      <c r="C1616" s="2" t="s">
        <v>4993</v>
      </c>
      <c r="D1616" s="2" t="s">
        <v>49</v>
      </c>
      <c r="E1616" s="4" t="s">
        <v>2574</v>
      </c>
    </row>
    <row r="1617" spans="1:5" x14ac:dyDescent="0.25">
      <c r="A1617" s="3" t="s">
        <v>4992</v>
      </c>
      <c r="B1617" s="3" t="s">
        <v>4992</v>
      </c>
      <c r="C1617" s="2" t="s">
        <v>4993</v>
      </c>
      <c r="D1617" s="2" t="s">
        <v>49</v>
      </c>
      <c r="E1617" s="4" t="s">
        <v>3637</v>
      </c>
    </row>
    <row r="1618" spans="1:5" x14ac:dyDescent="0.25">
      <c r="A1618" s="3" t="s">
        <v>4992</v>
      </c>
      <c r="B1618" s="3" t="s">
        <v>4992</v>
      </c>
      <c r="C1618" s="2" t="s">
        <v>4993</v>
      </c>
      <c r="D1618" s="2" t="s">
        <v>49</v>
      </c>
      <c r="E1618" s="4" t="s">
        <v>3751</v>
      </c>
    </row>
    <row r="1619" spans="1:5" x14ac:dyDescent="0.25">
      <c r="A1619" s="3" t="s">
        <v>4992</v>
      </c>
      <c r="B1619" s="3" t="s">
        <v>4992</v>
      </c>
      <c r="C1619" s="2" t="s">
        <v>4993</v>
      </c>
      <c r="D1619" s="2" t="s">
        <v>49</v>
      </c>
      <c r="E1619" s="4" t="s">
        <v>11210</v>
      </c>
    </row>
    <row r="1620" spans="1:5" x14ac:dyDescent="0.25">
      <c r="A1620" s="3" t="s">
        <v>4992</v>
      </c>
      <c r="B1620" s="3" t="s">
        <v>4992</v>
      </c>
      <c r="C1620" s="2" t="s">
        <v>4993</v>
      </c>
      <c r="D1620" s="2" t="s">
        <v>49</v>
      </c>
      <c r="E1620" s="4" t="s">
        <v>237</v>
      </c>
    </row>
    <row r="1621" spans="1:5" x14ac:dyDescent="0.25">
      <c r="A1621" s="3" t="s">
        <v>4992</v>
      </c>
      <c r="B1621" s="3" t="s">
        <v>4992</v>
      </c>
      <c r="C1621" s="2" t="s">
        <v>4993</v>
      </c>
      <c r="D1621" s="2" t="s">
        <v>49</v>
      </c>
      <c r="E1621" s="4" t="s">
        <v>427</v>
      </c>
    </row>
    <row r="1622" spans="1:5" x14ac:dyDescent="0.25">
      <c r="A1622" s="3" t="s">
        <v>4992</v>
      </c>
      <c r="B1622" s="3" t="s">
        <v>4992</v>
      </c>
      <c r="C1622" s="2" t="s">
        <v>4993</v>
      </c>
      <c r="D1622" s="2" t="s">
        <v>49</v>
      </c>
      <c r="E1622" s="4" t="s">
        <v>4411</v>
      </c>
    </row>
    <row r="1623" spans="1:5" x14ac:dyDescent="0.25">
      <c r="A1623" s="3" t="s">
        <v>4992</v>
      </c>
      <c r="B1623" s="3" t="s">
        <v>4992</v>
      </c>
      <c r="C1623" s="2" t="s">
        <v>4993</v>
      </c>
      <c r="D1623" s="2" t="s">
        <v>49</v>
      </c>
      <c r="E1623" s="4" t="s">
        <v>243</v>
      </c>
    </row>
    <row r="1624" spans="1:5" x14ac:dyDescent="0.25">
      <c r="A1624" s="3" t="s">
        <v>4992</v>
      </c>
      <c r="B1624" s="3" t="s">
        <v>4992</v>
      </c>
      <c r="C1624" s="2" t="s">
        <v>4993</v>
      </c>
      <c r="D1624" s="2" t="s">
        <v>49</v>
      </c>
      <c r="E1624" s="4" t="s">
        <v>4941</v>
      </c>
    </row>
    <row r="1625" spans="1:5" x14ac:dyDescent="0.25">
      <c r="A1625" s="3" t="s">
        <v>4992</v>
      </c>
      <c r="B1625" s="3" t="s">
        <v>4992</v>
      </c>
      <c r="C1625" s="2" t="s">
        <v>4993</v>
      </c>
      <c r="D1625" s="2" t="s">
        <v>49</v>
      </c>
      <c r="E1625" s="4" t="s">
        <v>11086</v>
      </c>
    </row>
    <row r="1626" spans="1:5" x14ac:dyDescent="0.25">
      <c r="A1626" s="3" t="s">
        <v>4992</v>
      </c>
      <c r="B1626" s="3" t="s">
        <v>4992</v>
      </c>
      <c r="C1626" s="2" t="s">
        <v>4993</v>
      </c>
      <c r="D1626" s="2" t="s">
        <v>49</v>
      </c>
      <c r="E1626" s="4" t="s">
        <v>5504</v>
      </c>
    </row>
    <row r="1627" spans="1:5" x14ac:dyDescent="0.25">
      <c r="A1627" s="3" t="s">
        <v>4992</v>
      </c>
      <c r="B1627" s="3" t="s">
        <v>4992</v>
      </c>
      <c r="C1627" s="2" t="s">
        <v>4993</v>
      </c>
      <c r="D1627" s="2" t="s">
        <v>49</v>
      </c>
      <c r="E1627" s="4" t="s">
        <v>11207</v>
      </c>
    </row>
    <row r="1628" spans="1:5" x14ac:dyDescent="0.25">
      <c r="A1628" s="3" t="s">
        <v>4992</v>
      </c>
      <c r="B1628" s="3" t="s">
        <v>4992</v>
      </c>
      <c r="C1628" s="2" t="s">
        <v>4993</v>
      </c>
      <c r="D1628" s="2" t="s">
        <v>49</v>
      </c>
      <c r="E1628" s="4" t="s">
        <v>247</v>
      </c>
    </row>
    <row r="1629" spans="1:5" x14ac:dyDescent="0.25">
      <c r="A1629" s="3" t="s">
        <v>4992</v>
      </c>
      <c r="B1629" s="3" t="s">
        <v>4992</v>
      </c>
      <c r="C1629" s="2" t="s">
        <v>4993</v>
      </c>
      <c r="D1629" s="2" t="s">
        <v>49</v>
      </c>
      <c r="E1629" s="4" t="s">
        <v>6884</v>
      </c>
    </row>
    <row r="1630" spans="1:5" x14ac:dyDescent="0.25">
      <c r="A1630" s="3" t="s">
        <v>4992</v>
      </c>
      <c r="B1630" s="3" t="s">
        <v>4992</v>
      </c>
      <c r="C1630" s="2" t="s">
        <v>6603</v>
      </c>
      <c r="D1630" s="2" t="s">
        <v>26</v>
      </c>
      <c r="E1630" s="4" t="s">
        <v>11064</v>
      </c>
    </row>
    <row r="1631" spans="1:5" x14ac:dyDescent="0.25">
      <c r="A1631" s="3" t="s">
        <v>4992</v>
      </c>
      <c r="B1631" s="3" t="s">
        <v>4992</v>
      </c>
      <c r="C1631" s="2" t="s">
        <v>6603</v>
      </c>
      <c r="D1631" s="2" t="s">
        <v>26</v>
      </c>
      <c r="E1631" s="4" t="s">
        <v>6604</v>
      </c>
    </row>
    <row r="1632" spans="1:5" x14ac:dyDescent="0.25">
      <c r="A1632" s="3" t="s">
        <v>4992</v>
      </c>
      <c r="B1632" s="3" t="s">
        <v>4992</v>
      </c>
      <c r="C1632" s="2" t="s">
        <v>6603</v>
      </c>
      <c r="D1632" s="2" t="s">
        <v>26</v>
      </c>
      <c r="E1632" s="4" t="s">
        <v>2835</v>
      </c>
    </row>
    <row r="1633" spans="1:5" x14ac:dyDescent="0.25">
      <c r="A1633" s="3" t="s">
        <v>4992</v>
      </c>
      <c r="B1633" s="3" t="s">
        <v>4992</v>
      </c>
      <c r="C1633" s="2" t="s">
        <v>6603</v>
      </c>
      <c r="D1633" s="2" t="s">
        <v>26</v>
      </c>
      <c r="E1633" s="4" t="s">
        <v>10940</v>
      </c>
    </row>
    <row r="1634" spans="1:5" x14ac:dyDescent="0.25">
      <c r="A1634" s="3" t="s">
        <v>4992</v>
      </c>
      <c r="B1634" s="3" t="s">
        <v>4992</v>
      </c>
      <c r="C1634" s="2" t="s">
        <v>6603</v>
      </c>
      <c r="D1634" s="2" t="s">
        <v>26</v>
      </c>
      <c r="E1634" s="4" t="s">
        <v>3640</v>
      </c>
    </row>
    <row r="1635" spans="1:5" x14ac:dyDescent="0.25">
      <c r="A1635" s="3" t="s">
        <v>4992</v>
      </c>
      <c r="B1635" s="3" t="s">
        <v>4992</v>
      </c>
      <c r="C1635" s="2" t="s">
        <v>6603</v>
      </c>
      <c r="D1635" s="2" t="s">
        <v>26</v>
      </c>
      <c r="E1635" s="4" t="s">
        <v>2574</v>
      </c>
    </row>
    <row r="1636" spans="1:5" x14ac:dyDescent="0.25">
      <c r="A1636" s="3" t="s">
        <v>4992</v>
      </c>
      <c r="B1636" s="3" t="s">
        <v>4992</v>
      </c>
      <c r="C1636" s="2" t="s">
        <v>6603</v>
      </c>
      <c r="D1636" s="2" t="s">
        <v>26</v>
      </c>
      <c r="E1636" s="4" t="s">
        <v>11210</v>
      </c>
    </row>
    <row r="1637" spans="1:5" x14ac:dyDescent="0.25">
      <c r="A1637" s="3" t="s">
        <v>4992</v>
      </c>
      <c r="B1637" s="3" t="s">
        <v>4992</v>
      </c>
      <c r="C1637" s="2" t="s">
        <v>6603</v>
      </c>
      <c r="D1637" s="2" t="s">
        <v>26</v>
      </c>
      <c r="E1637" s="4" t="s">
        <v>237</v>
      </c>
    </row>
    <row r="1638" spans="1:5" x14ac:dyDescent="0.25">
      <c r="A1638" s="3" t="s">
        <v>4992</v>
      </c>
      <c r="B1638" s="3" t="s">
        <v>4992</v>
      </c>
      <c r="C1638" s="2" t="s">
        <v>6603</v>
      </c>
      <c r="D1638" s="2" t="s">
        <v>26</v>
      </c>
      <c r="E1638" s="4" t="s">
        <v>4411</v>
      </c>
    </row>
    <row r="1639" spans="1:5" x14ac:dyDescent="0.25">
      <c r="A1639" s="3" t="s">
        <v>4992</v>
      </c>
      <c r="B1639" s="3" t="s">
        <v>4992</v>
      </c>
      <c r="C1639" s="2" t="s">
        <v>6603</v>
      </c>
      <c r="D1639" s="2" t="s">
        <v>26</v>
      </c>
      <c r="E1639" s="4" t="s">
        <v>6784</v>
      </c>
    </row>
    <row r="1640" spans="1:5" x14ac:dyDescent="0.25">
      <c r="A1640" s="3" t="s">
        <v>4992</v>
      </c>
      <c r="B1640" s="3" t="s">
        <v>4992</v>
      </c>
      <c r="C1640" s="2" t="s">
        <v>6603</v>
      </c>
      <c r="D1640" s="2" t="s">
        <v>26</v>
      </c>
      <c r="E1640" s="4" t="s">
        <v>4941</v>
      </c>
    </row>
    <row r="1641" spans="1:5" x14ac:dyDescent="0.25">
      <c r="A1641" s="3" t="s">
        <v>4992</v>
      </c>
      <c r="B1641" s="3" t="s">
        <v>4992</v>
      </c>
      <c r="C1641" s="2" t="s">
        <v>6603</v>
      </c>
      <c r="D1641" s="2" t="s">
        <v>26</v>
      </c>
      <c r="E1641" s="4" t="s">
        <v>3634</v>
      </c>
    </row>
    <row r="1642" spans="1:5" x14ac:dyDescent="0.25">
      <c r="A1642" s="3" t="s">
        <v>4992</v>
      </c>
      <c r="B1642" s="3" t="s">
        <v>4992</v>
      </c>
      <c r="C1642" s="2" t="s">
        <v>6603</v>
      </c>
      <c r="D1642" s="2" t="s">
        <v>26</v>
      </c>
      <c r="E1642" s="4" t="s">
        <v>11207</v>
      </c>
    </row>
    <row r="1643" spans="1:5" x14ac:dyDescent="0.25">
      <c r="A1643" s="3" t="s">
        <v>4992</v>
      </c>
      <c r="B1643" s="3" t="s">
        <v>4992</v>
      </c>
      <c r="C1643" s="2" t="s">
        <v>6603</v>
      </c>
      <c r="D1643" s="2" t="s">
        <v>26</v>
      </c>
      <c r="E1643" s="4" t="s">
        <v>4994</v>
      </c>
    </row>
    <row r="1644" spans="1:5" x14ac:dyDescent="0.25">
      <c r="A1644" s="3" t="s">
        <v>4992</v>
      </c>
      <c r="B1644" s="3" t="s">
        <v>4992</v>
      </c>
      <c r="C1644" s="2" t="s">
        <v>6603</v>
      </c>
      <c r="D1644" s="2" t="s">
        <v>26</v>
      </c>
      <c r="E1644" s="4" t="s">
        <v>247</v>
      </c>
    </row>
    <row r="1645" spans="1:5" x14ac:dyDescent="0.25">
      <c r="A1645" s="3" t="s">
        <v>4992</v>
      </c>
      <c r="B1645" s="3" t="s">
        <v>4992</v>
      </c>
      <c r="C1645" s="2" t="s">
        <v>6603</v>
      </c>
      <c r="D1645" s="2" t="s">
        <v>26</v>
      </c>
      <c r="E1645" s="4" t="s">
        <v>11065</v>
      </c>
    </row>
    <row r="1646" spans="1:5" x14ac:dyDescent="0.25">
      <c r="A1646" s="3" t="s">
        <v>4992</v>
      </c>
      <c r="B1646" s="3" t="s">
        <v>4992</v>
      </c>
      <c r="C1646" s="2" t="s">
        <v>6603</v>
      </c>
      <c r="D1646" s="2" t="s">
        <v>26</v>
      </c>
      <c r="E1646" s="4" t="s">
        <v>4373</v>
      </c>
    </row>
    <row r="1647" spans="1:5" x14ac:dyDescent="0.25">
      <c r="A1647" s="3" t="s">
        <v>4992</v>
      </c>
      <c r="B1647" s="3" t="s">
        <v>4992</v>
      </c>
      <c r="C1647" s="2" t="s">
        <v>6603</v>
      </c>
      <c r="D1647" s="2" t="s">
        <v>26</v>
      </c>
      <c r="E1647" s="4" t="s">
        <v>6354</v>
      </c>
    </row>
    <row r="1648" spans="1:5" x14ac:dyDescent="0.25">
      <c r="A1648" s="3" t="s">
        <v>4992</v>
      </c>
      <c r="B1648" s="3" t="s">
        <v>4992</v>
      </c>
      <c r="C1648" s="2" t="s">
        <v>6603</v>
      </c>
      <c r="D1648" s="2" t="s">
        <v>26</v>
      </c>
      <c r="E1648" s="4" t="s">
        <v>11082</v>
      </c>
    </row>
    <row r="1649" spans="1:5" x14ac:dyDescent="0.25">
      <c r="A1649" s="3" t="s">
        <v>4992</v>
      </c>
      <c r="B1649" s="3" t="s">
        <v>4992</v>
      </c>
      <c r="C1649" s="2" t="s">
        <v>6603</v>
      </c>
      <c r="D1649" s="2" t="s">
        <v>26</v>
      </c>
      <c r="E1649" s="4" t="s">
        <v>3054</v>
      </c>
    </row>
    <row r="1650" spans="1:5" x14ac:dyDescent="0.25">
      <c r="A1650" s="3" t="s">
        <v>4992</v>
      </c>
      <c r="B1650" s="3" t="s">
        <v>4992</v>
      </c>
      <c r="C1650" s="2" t="s">
        <v>6603</v>
      </c>
      <c r="D1650" s="2" t="s">
        <v>26</v>
      </c>
      <c r="E1650" s="4" t="s">
        <v>11104</v>
      </c>
    </row>
    <row r="1651" spans="1:5" x14ac:dyDescent="0.25">
      <c r="A1651" s="3" t="s">
        <v>4992</v>
      </c>
      <c r="B1651" s="3" t="s">
        <v>4992</v>
      </c>
      <c r="C1651" s="2" t="s">
        <v>6603</v>
      </c>
      <c r="D1651" s="2" t="s">
        <v>26</v>
      </c>
      <c r="E1651" s="4" t="s">
        <v>11274</v>
      </c>
    </row>
    <row r="1652" spans="1:5" x14ac:dyDescent="0.25">
      <c r="A1652" s="3" t="s">
        <v>4992</v>
      </c>
      <c r="B1652" s="3" t="s">
        <v>4992</v>
      </c>
      <c r="C1652" s="2" t="s">
        <v>6603</v>
      </c>
      <c r="D1652" s="2" t="s">
        <v>26</v>
      </c>
      <c r="E1652" s="4" t="s">
        <v>11283</v>
      </c>
    </row>
    <row r="1653" spans="1:5" x14ac:dyDescent="0.25">
      <c r="A1653" s="3" t="s">
        <v>4992</v>
      </c>
      <c r="B1653" s="3" t="s">
        <v>4992</v>
      </c>
      <c r="C1653" s="2" t="s">
        <v>6603</v>
      </c>
      <c r="D1653" s="2" t="s">
        <v>26</v>
      </c>
      <c r="E1653" s="4" t="s">
        <v>11284</v>
      </c>
    </row>
    <row r="1654" spans="1:5" x14ac:dyDescent="0.25">
      <c r="A1654" s="3" t="s">
        <v>189</v>
      </c>
      <c r="B1654" s="3" t="s">
        <v>189</v>
      </c>
      <c r="C1654" s="2" t="s">
        <v>5790</v>
      </c>
      <c r="D1654" s="2" t="s">
        <v>26</v>
      </c>
      <c r="E1654" s="4" t="s">
        <v>2835</v>
      </c>
    </row>
    <row r="1655" spans="1:5" x14ac:dyDescent="0.25">
      <c r="A1655" s="3" t="s">
        <v>189</v>
      </c>
      <c r="B1655" s="3" t="s">
        <v>189</v>
      </c>
      <c r="C1655" s="2" t="s">
        <v>5790</v>
      </c>
      <c r="D1655" s="2" t="s">
        <v>26</v>
      </c>
      <c r="E1655" s="4" t="s">
        <v>2828</v>
      </c>
    </row>
    <row r="1656" spans="1:5" x14ac:dyDescent="0.25">
      <c r="A1656" s="3" t="s">
        <v>189</v>
      </c>
      <c r="B1656" s="3" t="s">
        <v>189</v>
      </c>
      <c r="C1656" s="2" t="s">
        <v>5790</v>
      </c>
      <c r="D1656" s="2" t="s">
        <v>26</v>
      </c>
      <c r="E1656" s="4" t="s">
        <v>118</v>
      </c>
    </row>
    <row r="1657" spans="1:5" x14ac:dyDescent="0.25">
      <c r="A1657" s="3" t="s">
        <v>189</v>
      </c>
      <c r="B1657" s="3" t="s">
        <v>189</v>
      </c>
      <c r="C1657" s="2" t="s">
        <v>5790</v>
      </c>
      <c r="D1657" s="2" t="s">
        <v>26</v>
      </c>
      <c r="E1657" s="4" t="s">
        <v>237</v>
      </c>
    </row>
    <row r="1658" spans="1:5" x14ac:dyDescent="0.25">
      <c r="A1658" s="3" t="s">
        <v>189</v>
      </c>
      <c r="B1658" s="3" t="s">
        <v>189</v>
      </c>
      <c r="C1658" s="2" t="s">
        <v>5790</v>
      </c>
      <c r="D1658" s="2" t="s">
        <v>26</v>
      </c>
      <c r="E1658" s="4" t="s">
        <v>243</v>
      </c>
    </row>
    <row r="1659" spans="1:5" x14ac:dyDescent="0.25">
      <c r="A1659" s="3" t="s">
        <v>189</v>
      </c>
      <c r="B1659" s="3" t="s">
        <v>189</v>
      </c>
      <c r="C1659" s="2" t="s">
        <v>5790</v>
      </c>
      <c r="D1659" s="2" t="s">
        <v>26</v>
      </c>
      <c r="E1659" s="4" t="s">
        <v>281</v>
      </c>
    </row>
    <row r="1660" spans="1:5" x14ac:dyDescent="0.25">
      <c r="A1660" s="3" t="s">
        <v>189</v>
      </c>
      <c r="B1660" s="3" t="s">
        <v>189</v>
      </c>
      <c r="C1660" s="2" t="s">
        <v>5790</v>
      </c>
      <c r="D1660" s="2" t="s">
        <v>26</v>
      </c>
      <c r="E1660" s="4" t="s">
        <v>247</v>
      </c>
    </row>
    <row r="1661" spans="1:5" x14ac:dyDescent="0.25">
      <c r="A1661" s="3" t="s">
        <v>189</v>
      </c>
      <c r="B1661" s="3" t="s">
        <v>189</v>
      </c>
      <c r="C1661" s="2" t="s">
        <v>5790</v>
      </c>
      <c r="D1661" s="2" t="s">
        <v>49</v>
      </c>
      <c r="E1661" s="4" t="s">
        <v>3645</v>
      </c>
    </row>
    <row r="1662" spans="1:5" x14ac:dyDescent="0.25">
      <c r="A1662" s="3" t="s">
        <v>189</v>
      </c>
      <c r="B1662" s="3" t="s">
        <v>189</v>
      </c>
      <c r="C1662" s="2" t="s">
        <v>5790</v>
      </c>
      <c r="D1662" s="2" t="s">
        <v>49</v>
      </c>
      <c r="E1662" s="4" t="s">
        <v>2835</v>
      </c>
    </row>
    <row r="1663" spans="1:5" x14ac:dyDescent="0.25">
      <c r="A1663" s="3" t="s">
        <v>189</v>
      </c>
      <c r="B1663" s="3" t="s">
        <v>189</v>
      </c>
      <c r="C1663" s="2" t="s">
        <v>5790</v>
      </c>
      <c r="D1663" s="2" t="s">
        <v>49</v>
      </c>
      <c r="E1663" s="4" t="s">
        <v>2828</v>
      </c>
    </row>
    <row r="1664" spans="1:5" x14ac:dyDescent="0.25">
      <c r="A1664" s="3" t="s">
        <v>189</v>
      </c>
      <c r="B1664" s="3" t="s">
        <v>189</v>
      </c>
      <c r="C1664" s="2" t="s">
        <v>5790</v>
      </c>
      <c r="D1664" s="2" t="s">
        <v>49</v>
      </c>
      <c r="E1664" s="4" t="s">
        <v>118</v>
      </c>
    </row>
    <row r="1665" spans="1:5" x14ac:dyDescent="0.25">
      <c r="A1665" s="3" t="s">
        <v>189</v>
      </c>
      <c r="B1665" s="3" t="s">
        <v>189</v>
      </c>
      <c r="C1665" s="2" t="s">
        <v>5790</v>
      </c>
      <c r="D1665" s="2" t="s">
        <v>49</v>
      </c>
      <c r="E1665" s="4" t="s">
        <v>237</v>
      </c>
    </row>
    <row r="1666" spans="1:5" x14ac:dyDescent="0.25">
      <c r="A1666" s="3" t="s">
        <v>189</v>
      </c>
      <c r="B1666" s="3" t="s">
        <v>189</v>
      </c>
      <c r="C1666" s="2" t="s">
        <v>5790</v>
      </c>
      <c r="D1666" s="2" t="s">
        <v>49</v>
      </c>
      <c r="E1666" s="4" t="s">
        <v>243</v>
      </c>
    </row>
    <row r="1667" spans="1:5" x14ac:dyDescent="0.25">
      <c r="A1667" s="3" t="s">
        <v>189</v>
      </c>
      <c r="B1667" s="3" t="s">
        <v>189</v>
      </c>
      <c r="C1667" s="2" t="s">
        <v>4037</v>
      </c>
      <c r="D1667" s="2" t="s">
        <v>26</v>
      </c>
      <c r="E1667" s="4" t="s">
        <v>118</v>
      </c>
    </row>
    <row r="1668" spans="1:5" x14ac:dyDescent="0.25">
      <c r="A1668" s="3" t="s">
        <v>189</v>
      </c>
      <c r="B1668" s="3" t="s">
        <v>189</v>
      </c>
      <c r="C1668" s="2" t="s">
        <v>4037</v>
      </c>
      <c r="D1668" s="2" t="s">
        <v>26</v>
      </c>
      <c r="E1668" s="4" t="s">
        <v>281</v>
      </c>
    </row>
    <row r="1669" spans="1:5" x14ac:dyDescent="0.25">
      <c r="A1669" s="3" t="s">
        <v>189</v>
      </c>
      <c r="B1669" s="3" t="s">
        <v>189</v>
      </c>
      <c r="C1669" s="2" t="s">
        <v>4037</v>
      </c>
      <c r="D1669" s="2" t="s">
        <v>26</v>
      </c>
      <c r="E1669" s="4" t="s">
        <v>3054</v>
      </c>
    </row>
    <row r="1670" spans="1:5" x14ac:dyDescent="0.25">
      <c r="A1670" s="3" t="s">
        <v>189</v>
      </c>
      <c r="B1670" s="3" t="s">
        <v>189</v>
      </c>
      <c r="C1670" s="2" t="s">
        <v>4037</v>
      </c>
      <c r="D1670" s="2" t="s">
        <v>49</v>
      </c>
      <c r="E1670" s="4" t="s">
        <v>2828</v>
      </c>
    </row>
    <row r="1671" spans="1:5" x14ac:dyDescent="0.25">
      <c r="A1671" s="3" t="s">
        <v>189</v>
      </c>
      <c r="B1671" s="3" t="s">
        <v>189</v>
      </c>
      <c r="C1671" s="2" t="s">
        <v>4037</v>
      </c>
      <c r="D1671" s="2" t="s">
        <v>49</v>
      </c>
      <c r="E1671" s="4" t="s">
        <v>237</v>
      </c>
    </row>
    <row r="1672" spans="1:5" x14ac:dyDescent="0.25">
      <c r="A1672" s="3" t="s">
        <v>189</v>
      </c>
      <c r="B1672" s="3" t="s">
        <v>189</v>
      </c>
      <c r="C1672" s="2" t="s">
        <v>190</v>
      </c>
      <c r="D1672" s="2" t="s">
        <v>26</v>
      </c>
      <c r="E1672" s="4" t="s">
        <v>397</v>
      </c>
    </row>
    <row r="1673" spans="1:5" x14ac:dyDescent="0.25">
      <c r="A1673" s="3" t="s">
        <v>189</v>
      </c>
      <c r="B1673" s="3" t="s">
        <v>189</v>
      </c>
      <c r="C1673" s="2" t="s">
        <v>190</v>
      </c>
      <c r="D1673" s="2" t="s">
        <v>26</v>
      </c>
      <c r="E1673" s="4" t="s">
        <v>11285</v>
      </c>
    </row>
    <row r="1674" spans="1:5" x14ac:dyDescent="0.25">
      <c r="A1674" s="3" t="s">
        <v>189</v>
      </c>
      <c r="B1674" s="3" t="s">
        <v>189</v>
      </c>
      <c r="C1674" s="2" t="s">
        <v>190</v>
      </c>
      <c r="D1674" s="2" t="s">
        <v>26</v>
      </c>
      <c r="E1674" s="4" t="s">
        <v>5784</v>
      </c>
    </row>
    <row r="1675" spans="1:5" x14ac:dyDescent="0.25">
      <c r="A1675" s="3" t="s">
        <v>189</v>
      </c>
      <c r="B1675" s="3" t="s">
        <v>189</v>
      </c>
      <c r="C1675" s="2" t="s">
        <v>190</v>
      </c>
      <c r="D1675" s="2" t="s">
        <v>26</v>
      </c>
      <c r="E1675" s="4" t="s">
        <v>3522</v>
      </c>
    </row>
    <row r="1676" spans="1:5" x14ac:dyDescent="0.25">
      <c r="A1676" s="3" t="s">
        <v>189</v>
      </c>
      <c r="B1676" s="3" t="s">
        <v>189</v>
      </c>
      <c r="C1676" s="2" t="s">
        <v>190</v>
      </c>
      <c r="D1676" s="2" t="s">
        <v>26</v>
      </c>
      <c r="E1676" s="4" t="s">
        <v>490</v>
      </c>
    </row>
    <row r="1677" spans="1:5" x14ac:dyDescent="0.25">
      <c r="A1677" s="3" t="s">
        <v>189</v>
      </c>
      <c r="B1677" s="3" t="s">
        <v>189</v>
      </c>
      <c r="C1677" s="2" t="s">
        <v>190</v>
      </c>
      <c r="D1677" s="2" t="s">
        <v>26</v>
      </c>
      <c r="E1677" s="4" t="s">
        <v>4703</v>
      </c>
    </row>
    <row r="1678" spans="1:5" x14ac:dyDescent="0.25">
      <c r="A1678" s="3" t="s">
        <v>189</v>
      </c>
      <c r="B1678" s="3" t="s">
        <v>189</v>
      </c>
      <c r="C1678" s="2" t="s">
        <v>190</v>
      </c>
      <c r="D1678" s="2" t="s">
        <v>26</v>
      </c>
      <c r="E1678" s="4" t="s">
        <v>5001</v>
      </c>
    </row>
    <row r="1679" spans="1:5" x14ac:dyDescent="0.25">
      <c r="A1679" s="3" t="s">
        <v>189</v>
      </c>
      <c r="B1679" s="3" t="s">
        <v>189</v>
      </c>
      <c r="C1679" s="2" t="s">
        <v>190</v>
      </c>
      <c r="D1679" s="2" t="s">
        <v>26</v>
      </c>
      <c r="E1679" s="4" t="s">
        <v>4998</v>
      </c>
    </row>
    <row r="1680" spans="1:5" x14ac:dyDescent="0.25">
      <c r="A1680" s="3" t="s">
        <v>189</v>
      </c>
      <c r="B1680" s="3" t="s">
        <v>189</v>
      </c>
      <c r="C1680" s="2" t="s">
        <v>190</v>
      </c>
      <c r="D1680" s="2" t="s">
        <v>26</v>
      </c>
      <c r="E1680" s="4" t="s">
        <v>3795</v>
      </c>
    </row>
    <row r="1681" spans="1:5" x14ac:dyDescent="0.25">
      <c r="A1681" s="3" t="s">
        <v>189</v>
      </c>
      <c r="B1681" s="3" t="s">
        <v>189</v>
      </c>
      <c r="C1681" s="2" t="s">
        <v>190</v>
      </c>
      <c r="D1681" s="2" t="s">
        <v>26</v>
      </c>
      <c r="E1681" s="4" t="s">
        <v>3516</v>
      </c>
    </row>
    <row r="1682" spans="1:5" x14ac:dyDescent="0.25">
      <c r="A1682" s="3" t="s">
        <v>189</v>
      </c>
      <c r="B1682" s="3" t="s">
        <v>189</v>
      </c>
      <c r="C1682" s="2" t="s">
        <v>190</v>
      </c>
      <c r="D1682" s="2" t="s">
        <v>26</v>
      </c>
      <c r="E1682" s="4" t="s">
        <v>11286</v>
      </c>
    </row>
    <row r="1683" spans="1:5" x14ac:dyDescent="0.25">
      <c r="A1683" s="3" t="s">
        <v>189</v>
      </c>
      <c r="B1683" s="3" t="s">
        <v>189</v>
      </c>
      <c r="C1683" s="2" t="s">
        <v>190</v>
      </c>
      <c r="D1683" s="2" t="s">
        <v>26</v>
      </c>
      <c r="E1683" s="4" t="s">
        <v>11287</v>
      </c>
    </row>
    <row r="1684" spans="1:5" x14ac:dyDescent="0.25">
      <c r="A1684" s="3" t="s">
        <v>189</v>
      </c>
      <c r="B1684" s="3" t="s">
        <v>189</v>
      </c>
      <c r="C1684" s="2" t="s">
        <v>190</v>
      </c>
      <c r="D1684" s="2" t="s">
        <v>26</v>
      </c>
      <c r="E1684" s="4" t="s">
        <v>11288</v>
      </c>
    </row>
    <row r="1685" spans="1:5" x14ac:dyDescent="0.25">
      <c r="A1685" s="3" t="s">
        <v>189</v>
      </c>
      <c r="B1685" s="3" t="s">
        <v>189</v>
      </c>
      <c r="C1685" s="2" t="s">
        <v>190</v>
      </c>
      <c r="D1685" s="2" t="s">
        <v>26</v>
      </c>
      <c r="E1685" s="4" t="s">
        <v>11289</v>
      </c>
    </row>
    <row r="1686" spans="1:5" x14ac:dyDescent="0.25">
      <c r="A1686" s="3" t="s">
        <v>189</v>
      </c>
      <c r="B1686" s="3" t="s">
        <v>189</v>
      </c>
      <c r="C1686" s="2" t="s">
        <v>190</v>
      </c>
      <c r="D1686" s="2" t="s">
        <v>26</v>
      </c>
      <c r="E1686" s="4" t="s">
        <v>232</v>
      </c>
    </row>
    <row r="1687" spans="1:5" x14ac:dyDescent="0.25">
      <c r="A1687" s="3" t="s">
        <v>189</v>
      </c>
      <c r="B1687" s="3" t="s">
        <v>189</v>
      </c>
      <c r="C1687" s="2" t="s">
        <v>190</v>
      </c>
      <c r="D1687" s="2" t="s">
        <v>26</v>
      </c>
      <c r="E1687" s="4" t="s">
        <v>11290</v>
      </c>
    </row>
    <row r="1688" spans="1:5" x14ac:dyDescent="0.25">
      <c r="A1688" s="3" t="s">
        <v>189</v>
      </c>
      <c r="B1688" s="3" t="s">
        <v>189</v>
      </c>
      <c r="C1688" s="2" t="s">
        <v>190</v>
      </c>
      <c r="D1688" s="2" t="s">
        <v>26</v>
      </c>
      <c r="E1688" s="4" t="s">
        <v>11291</v>
      </c>
    </row>
    <row r="1689" spans="1:5" x14ac:dyDescent="0.25">
      <c r="A1689" s="3" t="s">
        <v>189</v>
      </c>
      <c r="B1689" s="3" t="s">
        <v>189</v>
      </c>
      <c r="C1689" s="2" t="s">
        <v>190</v>
      </c>
      <c r="D1689" s="2" t="s">
        <v>26</v>
      </c>
      <c r="E1689" s="4" t="s">
        <v>3519</v>
      </c>
    </row>
    <row r="1690" spans="1:5" x14ac:dyDescent="0.25">
      <c r="A1690" s="3" t="s">
        <v>189</v>
      </c>
      <c r="B1690" s="3" t="s">
        <v>189</v>
      </c>
      <c r="C1690" s="2" t="s">
        <v>190</v>
      </c>
      <c r="D1690" s="2" t="s">
        <v>26</v>
      </c>
      <c r="E1690" s="4" t="s">
        <v>4499</v>
      </c>
    </row>
    <row r="1691" spans="1:5" x14ac:dyDescent="0.25">
      <c r="A1691" s="3" t="s">
        <v>189</v>
      </c>
      <c r="B1691" s="3" t="s">
        <v>189</v>
      </c>
      <c r="C1691" s="2" t="s">
        <v>190</v>
      </c>
      <c r="D1691" s="2" t="s">
        <v>26</v>
      </c>
      <c r="E1691" s="4" t="s">
        <v>269</v>
      </c>
    </row>
    <row r="1692" spans="1:5" x14ac:dyDescent="0.25">
      <c r="A1692" s="3" t="s">
        <v>189</v>
      </c>
      <c r="B1692" s="3" t="s">
        <v>189</v>
      </c>
      <c r="C1692" s="2" t="s">
        <v>190</v>
      </c>
      <c r="D1692" s="2" t="s">
        <v>26</v>
      </c>
      <c r="E1692" s="4" t="s">
        <v>194</v>
      </c>
    </row>
    <row r="1693" spans="1:5" x14ac:dyDescent="0.25">
      <c r="A1693" s="3" t="s">
        <v>189</v>
      </c>
      <c r="B1693" s="3" t="s">
        <v>189</v>
      </c>
      <c r="C1693" s="2" t="s">
        <v>190</v>
      </c>
      <c r="D1693" s="2" t="s">
        <v>49</v>
      </c>
      <c r="E1693" s="4" t="s">
        <v>397</v>
      </c>
    </row>
    <row r="1694" spans="1:5" x14ac:dyDescent="0.25">
      <c r="A1694" s="3" t="s">
        <v>189</v>
      </c>
      <c r="B1694" s="3" t="s">
        <v>189</v>
      </c>
      <c r="C1694" s="2" t="s">
        <v>190</v>
      </c>
      <c r="D1694" s="2" t="s">
        <v>49</v>
      </c>
      <c r="E1694" s="4" t="s">
        <v>191</v>
      </c>
    </row>
    <row r="1695" spans="1:5" x14ac:dyDescent="0.25">
      <c r="A1695" s="3" t="s">
        <v>189</v>
      </c>
      <c r="B1695" s="3" t="s">
        <v>189</v>
      </c>
      <c r="C1695" s="2" t="s">
        <v>190</v>
      </c>
      <c r="D1695" s="2" t="s">
        <v>49</v>
      </c>
      <c r="E1695" s="4" t="s">
        <v>5784</v>
      </c>
    </row>
    <row r="1696" spans="1:5" x14ac:dyDescent="0.25">
      <c r="A1696" s="3" t="s">
        <v>189</v>
      </c>
      <c r="B1696" s="3" t="s">
        <v>189</v>
      </c>
      <c r="C1696" s="2" t="s">
        <v>190</v>
      </c>
      <c r="D1696" s="2" t="s">
        <v>49</v>
      </c>
      <c r="E1696" s="4" t="s">
        <v>3522</v>
      </c>
    </row>
    <row r="1697" spans="1:5" x14ac:dyDescent="0.25">
      <c r="A1697" s="3" t="s">
        <v>189</v>
      </c>
      <c r="B1697" s="3" t="s">
        <v>189</v>
      </c>
      <c r="C1697" s="2" t="s">
        <v>190</v>
      </c>
      <c r="D1697" s="2" t="s">
        <v>49</v>
      </c>
      <c r="E1697" s="4" t="s">
        <v>490</v>
      </c>
    </row>
    <row r="1698" spans="1:5" x14ac:dyDescent="0.25">
      <c r="A1698" s="3" t="s">
        <v>189</v>
      </c>
      <c r="B1698" s="3" t="s">
        <v>189</v>
      </c>
      <c r="C1698" s="2" t="s">
        <v>190</v>
      </c>
      <c r="D1698" s="2" t="s">
        <v>49</v>
      </c>
      <c r="E1698" s="4" t="s">
        <v>4703</v>
      </c>
    </row>
    <row r="1699" spans="1:5" x14ac:dyDescent="0.25">
      <c r="A1699" s="3" t="s">
        <v>189</v>
      </c>
      <c r="B1699" s="3" t="s">
        <v>189</v>
      </c>
      <c r="C1699" s="2" t="s">
        <v>190</v>
      </c>
      <c r="D1699" s="2" t="s">
        <v>49</v>
      </c>
      <c r="E1699" s="4" t="s">
        <v>5001</v>
      </c>
    </row>
    <row r="1700" spans="1:5" x14ac:dyDescent="0.25">
      <c r="A1700" s="3" t="s">
        <v>189</v>
      </c>
      <c r="B1700" s="3" t="s">
        <v>189</v>
      </c>
      <c r="C1700" s="2" t="s">
        <v>190</v>
      </c>
      <c r="D1700" s="2" t="s">
        <v>49</v>
      </c>
      <c r="E1700" s="4" t="s">
        <v>4998</v>
      </c>
    </row>
    <row r="1701" spans="1:5" x14ac:dyDescent="0.25">
      <c r="A1701" s="3" t="s">
        <v>189</v>
      </c>
      <c r="B1701" s="3" t="s">
        <v>189</v>
      </c>
      <c r="C1701" s="2" t="s">
        <v>190</v>
      </c>
      <c r="D1701" s="2" t="s">
        <v>49</v>
      </c>
      <c r="E1701" s="4" t="s">
        <v>3795</v>
      </c>
    </row>
    <row r="1702" spans="1:5" x14ac:dyDescent="0.25">
      <c r="A1702" s="3" t="s">
        <v>189</v>
      </c>
      <c r="B1702" s="3" t="s">
        <v>189</v>
      </c>
      <c r="C1702" s="2" t="s">
        <v>190</v>
      </c>
      <c r="D1702" s="2" t="s">
        <v>49</v>
      </c>
      <c r="E1702" s="4" t="s">
        <v>3516</v>
      </c>
    </row>
    <row r="1703" spans="1:5" x14ac:dyDescent="0.25">
      <c r="A1703" s="3" t="s">
        <v>189</v>
      </c>
      <c r="B1703" s="3" t="s">
        <v>189</v>
      </c>
      <c r="C1703" s="2" t="s">
        <v>190</v>
      </c>
      <c r="D1703" s="2" t="s">
        <v>49</v>
      </c>
      <c r="E1703" s="4" t="s">
        <v>11286</v>
      </c>
    </row>
    <row r="1704" spans="1:5" x14ac:dyDescent="0.25">
      <c r="A1704" s="3" t="s">
        <v>189</v>
      </c>
      <c r="B1704" s="3" t="s">
        <v>189</v>
      </c>
      <c r="C1704" s="2" t="s">
        <v>190</v>
      </c>
      <c r="D1704" s="2" t="s">
        <v>49</v>
      </c>
      <c r="E1704" s="4" t="s">
        <v>11287</v>
      </c>
    </row>
    <row r="1705" spans="1:5" x14ac:dyDescent="0.25">
      <c r="A1705" s="3" t="s">
        <v>189</v>
      </c>
      <c r="B1705" s="3" t="s">
        <v>189</v>
      </c>
      <c r="C1705" s="2" t="s">
        <v>190</v>
      </c>
      <c r="D1705" s="2" t="s">
        <v>49</v>
      </c>
      <c r="E1705" s="4" t="s">
        <v>11288</v>
      </c>
    </row>
    <row r="1706" spans="1:5" x14ac:dyDescent="0.25">
      <c r="A1706" s="3" t="s">
        <v>189</v>
      </c>
      <c r="B1706" s="3" t="s">
        <v>189</v>
      </c>
      <c r="C1706" s="2" t="s">
        <v>190</v>
      </c>
      <c r="D1706" s="2" t="s">
        <v>49</v>
      </c>
      <c r="E1706" s="4" t="s">
        <v>11289</v>
      </c>
    </row>
    <row r="1707" spans="1:5" x14ac:dyDescent="0.25">
      <c r="A1707" s="3" t="s">
        <v>189</v>
      </c>
      <c r="B1707" s="3" t="s">
        <v>189</v>
      </c>
      <c r="C1707" s="2" t="s">
        <v>190</v>
      </c>
      <c r="D1707" s="2" t="s">
        <v>49</v>
      </c>
      <c r="E1707" s="4" t="s">
        <v>232</v>
      </c>
    </row>
    <row r="1708" spans="1:5" x14ac:dyDescent="0.25">
      <c r="A1708" s="3" t="s">
        <v>189</v>
      </c>
      <c r="B1708" s="3" t="s">
        <v>189</v>
      </c>
      <c r="C1708" s="2" t="s">
        <v>190</v>
      </c>
      <c r="D1708" s="2" t="s">
        <v>49</v>
      </c>
      <c r="E1708" s="4" t="s">
        <v>11292</v>
      </c>
    </row>
    <row r="1709" spans="1:5" x14ac:dyDescent="0.25">
      <c r="A1709" s="3" t="s">
        <v>189</v>
      </c>
      <c r="B1709" s="3" t="s">
        <v>189</v>
      </c>
      <c r="C1709" s="2" t="s">
        <v>190</v>
      </c>
      <c r="D1709" s="2" t="s">
        <v>49</v>
      </c>
      <c r="E1709" s="4" t="s">
        <v>11290</v>
      </c>
    </row>
    <row r="1710" spans="1:5" x14ac:dyDescent="0.25">
      <c r="A1710" s="3" t="s">
        <v>189</v>
      </c>
      <c r="B1710" s="3" t="s">
        <v>189</v>
      </c>
      <c r="C1710" s="2" t="s">
        <v>190</v>
      </c>
      <c r="D1710" s="2" t="s">
        <v>49</v>
      </c>
      <c r="E1710" s="4" t="s">
        <v>3519</v>
      </c>
    </row>
    <row r="1711" spans="1:5" x14ac:dyDescent="0.25">
      <c r="A1711" s="3" t="s">
        <v>189</v>
      </c>
      <c r="B1711" s="3" t="s">
        <v>189</v>
      </c>
      <c r="C1711" s="2" t="s">
        <v>190</v>
      </c>
      <c r="D1711" s="2" t="s">
        <v>49</v>
      </c>
      <c r="E1711" s="4" t="s">
        <v>4499</v>
      </c>
    </row>
    <row r="1712" spans="1:5" x14ac:dyDescent="0.25">
      <c r="A1712" s="3" t="s">
        <v>189</v>
      </c>
      <c r="B1712" s="3" t="s">
        <v>189</v>
      </c>
      <c r="C1712" s="2" t="s">
        <v>190</v>
      </c>
      <c r="D1712" s="2" t="s">
        <v>49</v>
      </c>
      <c r="E1712" s="4" t="s">
        <v>269</v>
      </c>
    </row>
    <row r="1713" spans="1:5" x14ac:dyDescent="0.25">
      <c r="A1713" s="3" t="s">
        <v>189</v>
      </c>
      <c r="B1713" s="3" t="s">
        <v>189</v>
      </c>
      <c r="C1713" s="2" t="s">
        <v>190</v>
      </c>
      <c r="D1713" s="2" t="s">
        <v>49</v>
      </c>
      <c r="E1713" s="4" t="s">
        <v>194</v>
      </c>
    </row>
    <row r="1714" spans="1:5" x14ac:dyDescent="0.25">
      <c r="A1714" s="3" t="s">
        <v>495</v>
      </c>
      <c r="B1714" s="3" t="s">
        <v>495</v>
      </c>
      <c r="C1714" s="2" t="s">
        <v>495</v>
      </c>
      <c r="D1714" s="2" t="s">
        <v>26</v>
      </c>
      <c r="E1714" s="4" t="s">
        <v>6617</v>
      </c>
    </row>
    <row r="1715" spans="1:5" x14ac:dyDescent="0.25">
      <c r="A1715" s="3" t="s">
        <v>495</v>
      </c>
      <c r="B1715" s="3" t="s">
        <v>495</v>
      </c>
      <c r="C1715" s="2" t="s">
        <v>495</v>
      </c>
      <c r="D1715" s="2" t="s">
        <v>26</v>
      </c>
      <c r="E1715" s="4" t="s">
        <v>4384</v>
      </c>
    </row>
    <row r="1716" spans="1:5" x14ac:dyDescent="0.25">
      <c r="A1716" s="3" t="s">
        <v>495</v>
      </c>
      <c r="B1716" s="3" t="s">
        <v>495</v>
      </c>
      <c r="C1716" s="2" t="s">
        <v>495</v>
      </c>
      <c r="D1716" s="2" t="s">
        <v>26</v>
      </c>
      <c r="E1716" s="4" t="s">
        <v>496</v>
      </c>
    </row>
    <row r="1717" spans="1:5" x14ac:dyDescent="0.25">
      <c r="A1717" s="3" t="s">
        <v>495</v>
      </c>
      <c r="B1717" s="3" t="s">
        <v>495</v>
      </c>
      <c r="C1717" s="2" t="s">
        <v>495</v>
      </c>
      <c r="D1717" s="2" t="s">
        <v>325</v>
      </c>
      <c r="E1717" s="4" t="s">
        <v>10957</v>
      </c>
    </row>
    <row r="1718" spans="1:5" x14ac:dyDescent="0.25">
      <c r="A1718" s="3" t="s">
        <v>495</v>
      </c>
      <c r="B1718" s="3" t="s">
        <v>495</v>
      </c>
      <c r="C1718" s="2" t="s">
        <v>495</v>
      </c>
      <c r="D1718" s="2" t="s">
        <v>49</v>
      </c>
      <c r="E1718" s="4" t="s">
        <v>496</v>
      </c>
    </row>
    <row r="1719" spans="1:5" x14ac:dyDescent="0.25">
      <c r="A1719" s="3" t="s">
        <v>706</v>
      </c>
      <c r="B1719" s="3" t="s">
        <v>706</v>
      </c>
      <c r="C1719" s="2" t="s">
        <v>48</v>
      </c>
      <c r="D1719" s="2" t="s">
        <v>26</v>
      </c>
      <c r="E1719" s="4" t="s">
        <v>11293</v>
      </c>
    </row>
    <row r="1720" spans="1:5" x14ac:dyDescent="0.25">
      <c r="A1720" s="3" t="s">
        <v>706</v>
      </c>
      <c r="B1720" s="3" t="s">
        <v>706</v>
      </c>
      <c r="C1720" s="2" t="s">
        <v>48</v>
      </c>
      <c r="D1720" s="2" t="s">
        <v>26</v>
      </c>
      <c r="E1720" s="4" t="s">
        <v>1582</v>
      </c>
    </row>
    <row r="1721" spans="1:5" x14ac:dyDescent="0.25">
      <c r="A1721" s="3" t="s">
        <v>706</v>
      </c>
      <c r="B1721" s="3" t="s">
        <v>706</v>
      </c>
      <c r="C1721" s="2" t="s">
        <v>48</v>
      </c>
      <c r="D1721" s="2" t="s">
        <v>26</v>
      </c>
      <c r="E1721" s="4" t="s">
        <v>1742</v>
      </c>
    </row>
    <row r="1722" spans="1:5" x14ac:dyDescent="0.25">
      <c r="A1722" s="3" t="s">
        <v>706</v>
      </c>
      <c r="B1722" s="3" t="s">
        <v>706</v>
      </c>
      <c r="C1722" s="2" t="s">
        <v>48</v>
      </c>
      <c r="D1722" s="2" t="s">
        <v>26</v>
      </c>
      <c r="E1722" s="4" t="s">
        <v>1908</v>
      </c>
    </row>
    <row r="1723" spans="1:5" x14ac:dyDescent="0.25">
      <c r="A1723" s="8" t="s">
        <v>706</v>
      </c>
      <c r="B1723" s="8" t="s">
        <v>706</v>
      </c>
      <c r="C1723" s="9" t="s">
        <v>48</v>
      </c>
      <c r="D1723" s="9" t="s">
        <v>26</v>
      </c>
      <c r="E1723" s="10" t="s">
        <v>12728</v>
      </c>
    </row>
    <row r="1724" spans="1:5" x14ac:dyDescent="0.25">
      <c r="A1724" s="8" t="s">
        <v>706</v>
      </c>
      <c r="B1724" s="8" t="s">
        <v>706</v>
      </c>
      <c r="C1724" s="9" t="s">
        <v>48</v>
      </c>
      <c r="D1724" s="9" t="s">
        <v>26</v>
      </c>
      <c r="E1724" s="10" t="s">
        <v>1586</v>
      </c>
    </row>
    <row r="1725" spans="1:5" x14ac:dyDescent="0.25">
      <c r="A1725" s="3" t="s">
        <v>717</v>
      </c>
      <c r="B1725" s="3" t="s">
        <v>717</v>
      </c>
      <c r="C1725" s="2" t="s">
        <v>426</v>
      </c>
      <c r="D1725" s="2" t="s">
        <v>26</v>
      </c>
      <c r="E1725" s="4" t="s">
        <v>2125</v>
      </c>
    </row>
    <row r="1726" spans="1:5" x14ac:dyDescent="0.25">
      <c r="A1726" s="3" t="s">
        <v>717</v>
      </c>
      <c r="B1726" s="3" t="s">
        <v>717</v>
      </c>
      <c r="C1726" s="2" t="s">
        <v>426</v>
      </c>
      <c r="D1726" s="2" t="s">
        <v>26</v>
      </c>
      <c r="E1726" s="4" t="s">
        <v>2482</v>
      </c>
    </row>
    <row r="1727" spans="1:5" x14ac:dyDescent="0.25">
      <c r="A1727" s="3" t="s">
        <v>717</v>
      </c>
      <c r="B1727" s="3" t="s">
        <v>717</v>
      </c>
      <c r="C1727" s="2" t="s">
        <v>426</v>
      </c>
      <c r="D1727" s="2" t="s">
        <v>26</v>
      </c>
      <c r="E1727" s="4" t="s">
        <v>88</v>
      </c>
    </row>
    <row r="1728" spans="1:5" x14ac:dyDescent="0.25">
      <c r="A1728" s="3" t="s">
        <v>717</v>
      </c>
      <c r="B1728" s="3" t="s">
        <v>717</v>
      </c>
      <c r="C1728" s="2" t="s">
        <v>426</v>
      </c>
      <c r="D1728" s="2" t="s">
        <v>26</v>
      </c>
      <c r="E1728" s="4" t="s">
        <v>1922</v>
      </c>
    </row>
    <row r="1729" spans="1:5" x14ac:dyDescent="0.25">
      <c r="A1729" s="3" t="s">
        <v>717</v>
      </c>
      <c r="B1729" s="3" t="s">
        <v>717</v>
      </c>
      <c r="C1729" s="2" t="s">
        <v>426</v>
      </c>
      <c r="D1729" s="2" t="s">
        <v>26</v>
      </c>
      <c r="E1729" s="4" t="s">
        <v>504</v>
      </c>
    </row>
    <row r="1730" spans="1:5" x14ac:dyDescent="0.25">
      <c r="A1730" s="3" t="s">
        <v>717</v>
      </c>
      <c r="B1730" s="3" t="s">
        <v>717</v>
      </c>
      <c r="C1730" s="2" t="s">
        <v>426</v>
      </c>
      <c r="D1730" s="2" t="s">
        <v>26</v>
      </c>
      <c r="E1730" s="4" t="s">
        <v>63</v>
      </c>
    </row>
    <row r="1731" spans="1:5" x14ac:dyDescent="0.25">
      <c r="A1731" s="3" t="s">
        <v>717</v>
      </c>
      <c r="B1731" s="3" t="s">
        <v>717</v>
      </c>
      <c r="C1731" s="2" t="s">
        <v>426</v>
      </c>
      <c r="D1731" s="2" t="s">
        <v>49</v>
      </c>
      <c r="E1731" s="4" t="s">
        <v>2125</v>
      </c>
    </row>
    <row r="1732" spans="1:5" x14ac:dyDescent="0.25">
      <c r="A1732" s="3" t="s">
        <v>717</v>
      </c>
      <c r="B1732" s="3" t="s">
        <v>717</v>
      </c>
      <c r="C1732" s="2" t="s">
        <v>426</v>
      </c>
      <c r="D1732" s="2" t="s">
        <v>49</v>
      </c>
      <c r="E1732" s="4" t="s">
        <v>2482</v>
      </c>
    </row>
    <row r="1733" spans="1:5" x14ac:dyDescent="0.25">
      <c r="A1733" s="3" t="s">
        <v>717</v>
      </c>
      <c r="B1733" s="3" t="s">
        <v>717</v>
      </c>
      <c r="C1733" s="2" t="s">
        <v>426</v>
      </c>
      <c r="D1733" s="2" t="s">
        <v>49</v>
      </c>
      <c r="E1733" s="4" t="s">
        <v>88</v>
      </c>
    </row>
    <row r="1734" spans="1:5" x14ac:dyDescent="0.25">
      <c r="A1734" s="3" t="s">
        <v>717</v>
      </c>
      <c r="B1734" s="3" t="s">
        <v>717</v>
      </c>
      <c r="C1734" s="2" t="s">
        <v>426</v>
      </c>
      <c r="D1734" s="2" t="s">
        <v>49</v>
      </c>
      <c r="E1734" s="4" t="s">
        <v>1922</v>
      </c>
    </row>
    <row r="1735" spans="1:5" x14ac:dyDescent="0.25">
      <c r="A1735" s="3" t="s">
        <v>717</v>
      </c>
      <c r="B1735" s="3" t="s">
        <v>717</v>
      </c>
      <c r="C1735" s="2" t="s">
        <v>426</v>
      </c>
      <c r="D1735" s="2" t="s">
        <v>49</v>
      </c>
      <c r="E1735" s="4" t="s">
        <v>504</v>
      </c>
    </row>
    <row r="1736" spans="1:5" x14ac:dyDescent="0.25">
      <c r="A1736" s="3" t="s">
        <v>717</v>
      </c>
      <c r="B1736" s="3" t="s">
        <v>717</v>
      </c>
      <c r="C1736" s="2" t="s">
        <v>426</v>
      </c>
      <c r="D1736" s="2" t="s">
        <v>49</v>
      </c>
      <c r="E1736" s="4" t="s">
        <v>63</v>
      </c>
    </row>
    <row r="1737" spans="1:5" x14ac:dyDescent="0.25">
      <c r="A1737" s="8" t="s">
        <v>717</v>
      </c>
      <c r="B1737" s="8" t="s">
        <v>717</v>
      </c>
      <c r="C1737" s="9" t="s">
        <v>426</v>
      </c>
      <c r="D1737" s="9" t="s">
        <v>49</v>
      </c>
      <c r="E1737" s="10" t="s">
        <v>718</v>
      </c>
    </row>
    <row r="1738" spans="1:5" x14ac:dyDescent="0.25">
      <c r="A1738" s="3" t="s">
        <v>717</v>
      </c>
      <c r="B1738" s="3" t="s">
        <v>717</v>
      </c>
      <c r="C1738" s="2" t="s">
        <v>426</v>
      </c>
      <c r="D1738" s="2" t="s">
        <v>26</v>
      </c>
      <c r="E1738" s="4" t="s">
        <v>78</v>
      </c>
    </row>
    <row r="1739" spans="1:5" x14ac:dyDescent="0.25">
      <c r="A1739" s="8" t="s">
        <v>717</v>
      </c>
      <c r="B1739" s="8" t="s">
        <v>717</v>
      </c>
      <c r="C1739" s="9" t="s">
        <v>426</v>
      </c>
      <c r="D1739" s="9" t="s">
        <v>49</v>
      </c>
      <c r="E1739" s="10" t="s">
        <v>78</v>
      </c>
    </row>
    <row r="1740" spans="1:5" x14ac:dyDescent="0.25">
      <c r="A1740" s="3" t="s">
        <v>130</v>
      </c>
      <c r="B1740" s="3" t="s">
        <v>130</v>
      </c>
      <c r="C1740" s="2" t="s">
        <v>130</v>
      </c>
      <c r="D1740" s="2" t="s">
        <v>26</v>
      </c>
      <c r="E1740" s="4" t="s">
        <v>1771</v>
      </c>
    </row>
    <row r="1741" spans="1:5" x14ac:dyDescent="0.25">
      <c r="A1741" s="3" t="s">
        <v>130</v>
      </c>
      <c r="B1741" s="3" t="s">
        <v>130</v>
      </c>
      <c r="C1741" s="2" t="s">
        <v>130</v>
      </c>
      <c r="D1741" s="2" t="s">
        <v>26</v>
      </c>
      <c r="E1741" s="4" t="s">
        <v>2132</v>
      </c>
    </row>
    <row r="1742" spans="1:5" x14ac:dyDescent="0.25">
      <c r="A1742" s="3" t="s">
        <v>130</v>
      </c>
      <c r="B1742" s="3" t="s">
        <v>130</v>
      </c>
      <c r="C1742" s="2" t="s">
        <v>130</v>
      </c>
      <c r="D1742" s="2" t="s">
        <v>26</v>
      </c>
      <c r="E1742" s="4" t="s">
        <v>1779</v>
      </c>
    </row>
    <row r="1743" spans="1:5" x14ac:dyDescent="0.25">
      <c r="A1743" s="3" t="s">
        <v>130</v>
      </c>
      <c r="B1743" s="3" t="s">
        <v>130</v>
      </c>
      <c r="C1743" s="2" t="s">
        <v>130</v>
      </c>
      <c r="D1743" s="2" t="s">
        <v>26</v>
      </c>
      <c r="E1743" s="4" t="s">
        <v>2850</v>
      </c>
    </row>
    <row r="1744" spans="1:5" x14ac:dyDescent="0.25">
      <c r="A1744" s="3" t="s">
        <v>130</v>
      </c>
      <c r="B1744" s="3" t="s">
        <v>130</v>
      </c>
      <c r="C1744" s="2" t="s">
        <v>130</v>
      </c>
      <c r="D1744" s="2" t="s">
        <v>26</v>
      </c>
      <c r="E1744" s="4" t="s">
        <v>2135</v>
      </c>
    </row>
    <row r="1745" spans="1:5" x14ac:dyDescent="0.25">
      <c r="A1745" s="3" t="s">
        <v>130</v>
      </c>
      <c r="B1745" s="3" t="s">
        <v>130</v>
      </c>
      <c r="C1745" s="2" t="s">
        <v>130</v>
      </c>
      <c r="D1745" s="2" t="s">
        <v>26</v>
      </c>
      <c r="E1745" s="4" t="s">
        <v>3169</v>
      </c>
    </row>
    <row r="1746" spans="1:5" x14ac:dyDescent="0.25">
      <c r="A1746" s="3" t="s">
        <v>130</v>
      </c>
      <c r="B1746" s="3" t="s">
        <v>130</v>
      </c>
      <c r="C1746" s="2" t="s">
        <v>130</v>
      </c>
      <c r="D1746" s="2" t="s">
        <v>26</v>
      </c>
      <c r="E1746" s="4" t="s">
        <v>3172</v>
      </c>
    </row>
    <row r="1747" spans="1:5" x14ac:dyDescent="0.25">
      <c r="A1747" s="3" t="s">
        <v>130</v>
      </c>
      <c r="B1747" s="3" t="s">
        <v>130</v>
      </c>
      <c r="C1747" s="2" t="s">
        <v>130</v>
      </c>
      <c r="D1747" s="2" t="s">
        <v>26</v>
      </c>
      <c r="E1747" s="4" t="s">
        <v>3363</v>
      </c>
    </row>
    <row r="1748" spans="1:5" x14ac:dyDescent="0.25">
      <c r="A1748" s="8" t="s">
        <v>130</v>
      </c>
      <c r="B1748" s="8" t="s">
        <v>130</v>
      </c>
      <c r="C1748" s="9" t="s">
        <v>130</v>
      </c>
      <c r="D1748" s="9" t="s">
        <v>26</v>
      </c>
      <c r="E1748" s="10" t="s">
        <v>3360</v>
      </c>
    </row>
    <row r="1749" spans="1:5" x14ac:dyDescent="0.25">
      <c r="A1749" s="8" t="s">
        <v>130</v>
      </c>
      <c r="B1749" s="8" t="s">
        <v>130</v>
      </c>
      <c r="C1749" s="9" t="s">
        <v>130</v>
      </c>
      <c r="D1749" s="9" t="s">
        <v>213</v>
      </c>
      <c r="E1749" s="10" t="s">
        <v>3731</v>
      </c>
    </row>
    <row r="1750" spans="1:5" x14ac:dyDescent="0.25">
      <c r="A1750" s="3" t="s">
        <v>130</v>
      </c>
      <c r="B1750" s="3" t="s">
        <v>130</v>
      </c>
      <c r="C1750" s="2" t="s">
        <v>130</v>
      </c>
      <c r="D1750" s="2" t="s">
        <v>26</v>
      </c>
      <c r="E1750" s="4" t="s">
        <v>3353</v>
      </c>
    </row>
    <row r="1751" spans="1:5" x14ac:dyDescent="0.25">
      <c r="A1751" s="8" t="s">
        <v>130</v>
      </c>
      <c r="B1751" s="8" t="s">
        <v>130</v>
      </c>
      <c r="C1751" s="9" t="s">
        <v>130</v>
      </c>
      <c r="D1751" s="9" t="s">
        <v>213</v>
      </c>
      <c r="E1751" s="10" t="s">
        <v>3725</v>
      </c>
    </row>
    <row r="1752" spans="1:5" x14ac:dyDescent="0.25">
      <c r="A1752" s="8" t="s">
        <v>130</v>
      </c>
      <c r="B1752" s="8" t="s">
        <v>130</v>
      </c>
      <c r="C1752" s="9" t="s">
        <v>130</v>
      </c>
      <c r="D1752" s="9" t="s">
        <v>213</v>
      </c>
      <c r="E1752" s="10" t="s">
        <v>3469</v>
      </c>
    </row>
    <row r="1753" spans="1:5" x14ac:dyDescent="0.25">
      <c r="A1753" s="3" t="s">
        <v>130</v>
      </c>
      <c r="B1753" s="3" t="s">
        <v>130</v>
      </c>
      <c r="C1753" s="2" t="s">
        <v>793</v>
      </c>
      <c r="D1753" s="2" t="s">
        <v>26</v>
      </c>
      <c r="E1753" s="4" t="s">
        <v>3177</v>
      </c>
    </row>
    <row r="1754" spans="1:5" x14ac:dyDescent="0.25">
      <c r="A1754" s="3" t="s">
        <v>130</v>
      </c>
      <c r="B1754" s="3" t="s">
        <v>130</v>
      </c>
      <c r="C1754" s="2" t="s">
        <v>793</v>
      </c>
      <c r="D1754" s="2" t="s">
        <v>26</v>
      </c>
      <c r="E1754" s="4" t="s">
        <v>2859</v>
      </c>
    </row>
    <row r="1755" spans="1:5" x14ac:dyDescent="0.25">
      <c r="A1755" s="3" t="s">
        <v>130</v>
      </c>
      <c r="B1755" s="3" t="s">
        <v>130</v>
      </c>
      <c r="C1755" s="2" t="s">
        <v>793</v>
      </c>
      <c r="D1755" s="2" t="s">
        <v>213</v>
      </c>
      <c r="E1755" s="4" t="s">
        <v>3723</v>
      </c>
    </row>
    <row r="1756" spans="1:5" x14ac:dyDescent="0.25">
      <c r="A1756" s="3" t="s">
        <v>130</v>
      </c>
      <c r="B1756" s="3" t="s">
        <v>130</v>
      </c>
      <c r="C1756" s="2" t="s">
        <v>793</v>
      </c>
      <c r="D1756" s="2" t="s">
        <v>26</v>
      </c>
      <c r="E1756" s="4" t="s">
        <v>3875</v>
      </c>
    </row>
    <row r="1757" spans="1:5" x14ac:dyDescent="0.25">
      <c r="A1757" s="8" t="s">
        <v>130</v>
      </c>
      <c r="B1757" s="8" t="s">
        <v>130</v>
      </c>
      <c r="C1757" s="9" t="s">
        <v>793</v>
      </c>
      <c r="D1757" s="9" t="s">
        <v>49</v>
      </c>
      <c r="E1757" s="10" t="s">
        <v>3875</v>
      </c>
    </row>
    <row r="1758" spans="1:5" x14ac:dyDescent="0.25">
      <c r="A1758" s="3" t="s">
        <v>150</v>
      </c>
      <c r="B1758" s="3" t="s">
        <v>150</v>
      </c>
      <c r="C1758" s="2" t="s">
        <v>151</v>
      </c>
      <c r="D1758" s="2" t="s">
        <v>26</v>
      </c>
      <c r="E1758" s="4" t="s">
        <v>2463</v>
      </c>
    </row>
    <row r="1759" spans="1:5" x14ac:dyDescent="0.25">
      <c r="A1759" s="8" t="s">
        <v>150</v>
      </c>
      <c r="B1759" s="8" t="s">
        <v>150</v>
      </c>
      <c r="C1759" s="9" t="s">
        <v>151</v>
      </c>
      <c r="D1759" s="9" t="s">
        <v>49</v>
      </c>
      <c r="E1759" s="10" t="s">
        <v>5061</v>
      </c>
    </row>
    <row r="1760" spans="1:5" x14ac:dyDescent="0.25">
      <c r="A1760" s="3" t="s">
        <v>3286</v>
      </c>
      <c r="B1760" s="3" t="s">
        <v>3286</v>
      </c>
      <c r="C1760" s="2" t="s">
        <v>3287</v>
      </c>
      <c r="D1760" s="2" t="s">
        <v>26</v>
      </c>
      <c r="E1760" s="4" t="s">
        <v>3288</v>
      </c>
    </row>
    <row r="1761" spans="1:5" x14ac:dyDescent="0.25">
      <c r="A1761" s="8" t="s">
        <v>3286</v>
      </c>
      <c r="B1761" s="8" t="s">
        <v>3286</v>
      </c>
      <c r="C1761" s="9" t="s">
        <v>3287</v>
      </c>
      <c r="D1761" s="9" t="s">
        <v>26</v>
      </c>
      <c r="E1761" s="10" t="s">
        <v>3291</v>
      </c>
    </row>
    <row r="1762" spans="1:5" x14ac:dyDescent="0.25">
      <c r="A1762" s="8" t="s">
        <v>47</v>
      </c>
      <c r="B1762" s="8" t="s">
        <v>47</v>
      </c>
      <c r="C1762" s="9" t="s">
        <v>707</v>
      </c>
      <c r="D1762" s="9" t="s">
        <v>49</v>
      </c>
      <c r="E1762" s="10" t="s">
        <v>2535</v>
      </c>
    </row>
    <row r="1763" spans="1:5" x14ac:dyDescent="0.25">
      <c r="A1763" s="8" t="s">
        <v>203</v>
      </c>
      <c r="B1763" s="8" t="s">
        <v>203</v>
      </c>
      <c r="C1763" s="9" t="s">
        <v>204</v>
      </c>
      <c r="D1763" s="9" t="s">
        <v>26</v>
      </c>
      <c r="E1763" s="10" t="s">
        <v>3429</v>
      </c>
    </row>
    <row r="1764" spans="1:5" x14ac:dyDescent="0.25">
      <c r="A1764" s="8" t="s">
        <v>1162</v>
      </c>
      <c r="B1764" s="8" t="s">
        <v>1162</v>
      </c>
      <c r="C1764" s="9" t="s">
        <v>1163</v>
      </c>
      <c r="D1764" s="9" t="s">
        <v>213</v>
      </c>
      <c r="E1764" s="10" t="s">
        <v>2825</v>
      </c>
    </row>
    <row r="1765" spans="1:5" x14ac:dyDescent="0.25">
      <c r="A1765" s="8" t="s">
        <v>203</v>
      </c>
      <c r="B1765" s="8" t="s">
        <v>203</v>
      </c>
      <c r="C1765" s="9" t="s">
        <v>204</v>
      </c>
      <c r="D1765" s="9" t="s">
        <v>26</v>
      </c>
      <c r="E1765" s="10" t="s">
        <v>3651</v>
      </c>
    </row>
    <row r="1766" spans="1:5" x14ac:dyDescent="0.25">
      <c r="A1766" s="8" t="s">
        <v>24</v>
      </c>
      <c r="B1766" s="8" t="s">
        <v>25</v>
      </c>
      <c r="C1766" s="9" t="s">
        <v>25</v>
      </c>
      <c r="D1766" s="9" t="s">
        <v>26</v>
      </c>
      <c r="E1766" s="10" t="s">
        <v>33</v>
      </c>
    </row>
    <row r="1767" spans="1:5" x14ac:dyDescent="0.25">
      <c r="A1767" s="3" t="s">
        <v>47</v>
      </c>
      <c r="B1767" s="3" t="s">
        <v>47</v>
      </c>
      <c r="C1767" s="2" t="s">
        <v>1387</v>
      </c>
      <c r="D1767" s="2" t="s">
        <v>26</v>
      </c>
      <c r="E1767" s="4" t="s">
        <v>1388</v>
      </c>
    </row>
    <row r="1768" spans="1:5" x14ac:dyDescent="0.25">
      <c r="A1768" s="8" t="s">
        <v>47</v>
      </c>
      <c r="B1768" s="8" t="s">
        <v>47</v>
      </c>
      <c r="C1768" s="9" t="s">
        <v>1387</v>
      </c>
      <c r="D1768" s="9" t="s">
        <v>49</v>
      </c>
      <c r="E1768" s="10" t="s">
        <v>1388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140F-8E6E-EF46-BA93-E0F699539AB9}">
  <dimension ref="A1:G862"/>
  <sheetViews>
    <sheetView workbookViewId="0">
      <pane ySplit="1" topLeftCell="A2" activePane="bottomLeft" state="frozen"/>
      <selection pane="bottomLeft" activeCell="F2" sqref="F2"/>
    </sheetView>
  </sheetViews>
  <sheetFormatPr defaultColWidth="11" defaultRowHeight="15.75" x14ac:dyDescent="0.25"/>
  <cols>
    <col min="1" max="1" width="21.625" customWidth="1"/>
    <col min="2" max="2" width="10" customWidth="1"/>
    <col min="3" max="3" width="25" customWidth="1"/>
    <col min="4" max="5" width="10" customWidth="1"/>
  </cols>
  <sheetData>
    <row r="1" spans="1:7" x14ac:dyDescent="0.25">
      <c r="A1" s="73" t="s">
        <v>12685</v>
      </c>
      <c r="B1" s="74" t="s">
        <v>6912</v>
      </c>
      <c r="C1" s="74" t="s">
        <v>6909</v>
      </c>
      <c r="D1" s="74" t="s">
        <v>7528</v>
      </c>
      <c r="E1" s="74" t="s">
        <v>7019</v>
      </c>
      <c r="F1" s="74" t="s">
        <v>7349</v>
      </c>
      <c r="G1" s="75" t="s">
        <v>12698</v>
      </c>
    </row>
    <row r="2" spans="1:7" x14ac:dyDescent="0.25">
      <c r="A2" s="76" t="s">
        <v>1242</v>
      </c>
      <c r="B2" s="77">
        <v>1959</v>
      </c>
      <c r="C2" s="78" t="s">
        <v>47</v>
      </c>
      <c r="D2" s="79">
        <f>COUNTIFS(ConsolidatedGames[MAJOR GAME],$A2,ConsolidatedGames[YEAR],$B2,ConsolidatedGames[SPORT],$C2,ConsolidatedGames[MEDAL_COLOUR],"GOLD")</f>
        <v>4</v>
      </c>
      <c r="E2" s="79">
        <f>COUNTIFS(ConsolidatedGames[MAJOR GAME],$A2,ConsolidatedGames[YEAR],$B2,ConsolidatedGames[SPORT],$C2,ConsolidatedGames[MEDAL_COLOUR],"SILVER")</f>
        <v>2</v>
      </c>
      <c r="F2" s="79">
        <f>COUNTIFS(ConsolidatedGames[MAJOR GAME],$A2,ConsolidatedGames[YEAR],$B2,ConsolidatedGames[SPORT],$C2,ConsolidatedGames[MEDAL_COLOUR],"BRONZE")</f>
        <v>4</v>
      </c>
      <c r="G2" s="80">
        <f>SUM(D2:F2)</f>
        <v>10</v>
      </c>
    </row>
    <row r="3" spans="1:7" x14ac:dyDescent="0.25">
      <c r="A3" s="76" t="s">
        <v>1242</v>
      </c>
      <c r="B3" s="77">
        <v>1959</v>
      </c>
      <c r="C3" s="78" t="s">
        <v>74</v>
      </c>
      <c r="D3" s="79">
        <f>COUNTIFS(ConsolidatedGames[MAJOR GAME],$A3,ConsolidatedGames[YEAR],$B3,ConsolidatedGames[SPORT],$C3,ConsolidatedGames[MEDAL_COLOUR],"GOLD")</f>
        <v>1</v>
      </c>
      <c r="E3" s="79">
        <f>COUNTIFS(ConsolidatedGames[MAJOR GAME],$A3,ConsolidatedGames[YEAR],$B3,ConsolidatedGames[SPORT],$C3,ConsolidatedGames[MEDAL_COLOUR],"SILVER")</f>
        <v>3</v>
      </c>
      <c r="F3" s="79">
        <f>COUNTIFS(ConsolidatedGames[MAJOR GAME],$A3,ConsolidatedGames[YEAR],$B3,ConsolidatedGames[SPORT],$C3,ConsolidatedGames[MEDAL_COLOUR],"BRONZE")</f>
        <v>3</v>
      </c>
      <c r="G3" s="80">
        <f t="shared" ref="G3:G66" si="0">SUM(D3:F3)</f>
        <v>7</v>
      </c>
    </row>
    <row r="4" spans="1:7" x14ac:dyDescent="0.25">
      <c r="A4" s="76" t="s">
        <v>1242</v>
      </c>
      <c r="B4" s="77">
        <v>1959</v>
      </c>
      <c r="C4" s="78" t="s">
        <v>92</v>
      </c>
      <c r="D4" s="79">
        <f>COUNTIFS(ConsolidatedGames[MAJOR GAME],$A4,ConsolidatedGames[YEAR],$B4,ConsolidatedGames[SPORT],$C4,ConsolidatedGames[MEDAL_COLOUR],"GOLD")</f>
        <v>0</v>
      </c>
      <c r="E4" s="79">
        <f>COUNTIFS(ConsolidatedGames[MAJOR GAME],$A4,ConsolidatedGames[YEAR],$B4,ConsolidatedGames[SPORT],$C4,ConsolidatedGames[MEDAL_COLOUR],"SILVER")</f>
        <v>0</v>
      </c>
      <c r="F4" s="79">
        <f>COUNTIFS(ConsolidatedGames[MAJOR GAME],$A4,ConsolidatedGames[YEAR],$B4,ConsolidatedGames[SPORT],$C4,ConsolidatedGames[MEDAL_COLOUR],"BRONZE")</f>
        <v>2</v>
      </c>
      <c r="G4" s="80">
        <f t="shared" si="0"/>
        <v>2</v>
      </c>
    </row>
    <row r="5" spans="1:7" x14ac:dyDescent="0.25">
      <c r="A5" s="76" t="s">
        <v>1242</v>
      </c>
      <c r="B5" s="77">
        <v>1959</v>
      </c>
      <c r="C5" s="78" t="s">
        <v>25</v>
      </c>
      <c r="D5" s="79">
        <f>COUNTIFS(ConsolidatedGames[MAJOR GAME],$A5,ConsolidatedGames[YEAR],$B5,ConsolidatedGames[SPORT],$C5,ConsolidatedGames[MEDAL_COLOUR],"GOLD")</f>
        <v>1</v>
      </c>
      <c r="E5" s="79">
        <f>COUNTIFS(ConsolidatedGames[MAJOR GAME],$A5,ConsolidatedGames[YEAR],$B5,ConsolidatedGames[SPORT],$C5,ConsolidatedGames[MEDAL_COLOUR],"SILVER")</f>
        <v>2</v>
      </c>
      <c r="F5" s="79">
        <f>COUNTIFS(ConsolidatedGames[MAJOR GAME],$A5,ConsolidatedGames[YEAR],$B5,ConsolidatedGames[SPORT],$C5,ConsolidatedGames[MEDAL_COLOUR],"BRONZE")</f>
        <v>3</v>
      </c>
      <c r="G5" s="80">
        <f t="shared" si="0"/>
        <v>6</v>
      </c>
    </row>
    <row r="6" spans="1:7" x14ac:dyDescent="0.25">
      <c r="A6" s="76" t="s">
        <v>1242</v>
      </c>
      <c r="B6" s="77">
        <v>1959</v>
      </c>
      <c r="C6" s="78" t="s">
        <v>1300</v>
      </c>
      <c r="D6" s="79">
        <f>COUNTIFS(ConsolidatedGames[MAJOR GAME],$A6,ConsolidatedGames[YEAR],$B6,ConsolidatedGames[SPORT],$C6,ConsolidatedGames[MEDAL_COLOUR],"GOLD")</f>
        <v>0</v>
      </c>
      <c r="E6" s="79">
        <f>COUNTIFS(ConsolidatedGames[MAJOR GAME],$A6,ConsolidatedGames[YEAR],$B6,ConsolidatedGames[SPORT],$C6,ConsolidatedGames[MEDAL_COLOUR],"SILVER")</f>
        <v>0</v>
      </c>
      <c r="F6" s="79">
        <f>COUNTIFS(ConsolidatedGames[MAJOR GAME],$A6,ConsolidatedGames[YEAR],$B6,ConsolidatedGames[SPORT],$C6,ConsolidatedGames[MEDAL_COLOUR],"BRONZE")</f>
        <v>2</v>
      </c>
      <c r="G6" s="80">
        <f t="shared" si="0"/>
        <v>2</v>
      </c>
    </row>
    <row r="7" spans="1:7" x14ac:dyDescent="0.25">
      <c r="A7" s="76" t="s">
        <v>1242</v>
      </c>
      <c r="B7" s="77">
        <v>1959</v>
      </c>
      <c r="C7" s="78" t="s">
        <v>59</v>
      </c>
      <c r="D7" s="79">
        <f>COUNTIFS(ConsolidatedGames[MAJOR GAME],$A7,ConsolidatedGames[YEAR],$B7,ConsolidatedGames[SPORT],$C7,ConsolidatedGames[MEDAL_COLOUR],"GOLD")</f>
        <v>2</v>
      </c>
      <c r="E7" s="79">
        <f>COUNTIFS(ConsolidatedGames[MAJOR GAME],$A7,ConsolidatedGames[YEAR],$B7,ConsolidatedGames[SPORT],$C7,ConsolidatedGames[MEDAL_COLOUR],"SILVER")</f>
        <v>0</v>
      </c>
      <c r="F7" s="79">
        <f>COUNTIFS(ConsolidatedGames[MAJOR GAME],$A7,ConsolidatedGames[YEAR],$B7,ConsolidatedGames[SPORT],$C7,ConsolidatedGames[MEDAL_COLOUR],"BRONZE")</f>
        <v>3</v>
      </c>
      <c r="G7" s="80">
        <f t="shared" si="0"/>
        <v>5</v>
      </c>
    </row>
    <row r="8" spans="1:7" x14ac:dyDescent="0.25">
      <c r="A8" s="76" t="s">
        <v>1242</v>
      </c>
      <c r="B8" s="77">
        <v>1961</v>
      </c>
      <c r="C8" s="78" t="s">
        <v>47</v>
      </c>
      <c r="D8" s="79">
        <f>COUNTIFS(ConsolidatedGames[MAJOR GAME],$A8,ConsolidatedGames[YEAR],$B8,ConsolidatedGames[SPORT],$C8,ConsolidatedGames[MEDAL_COLOUR],"GOLD")</f>
        <v>3</v>
      </c>
      <c r="E8" s="79">
        <f>COUNTIFS(ConsolidatedGames[MAJOR GAME],$A8,ConsolidatedGames[YEAR],$B8,ConsolidatedGames[SPORT],$C8,ConsolidatedGames[MEDAL_COLOUR],"SILVER")</f>
        <v>3</v>
      </c>
      <c r="F8" s="79">
        <f>COUNTIFS(ConsolidatedGames[MAJOR GAME],$A8,ConsolidatedGames[YEAR],$B8,ConsolidatedGames[SPORT],$C8,ConsolidatedGames[MEDAL_COLOUR],"BRONZE")</f>
        <v>4</v>
      </c>
      <c r="G8" s="80">
        <f t="shared" si="0"/>
        <v>10</v>
      </c>
    </row>
    <row r="9" spans="1:7" x14ac:dyDescent="0.25">
      <c r="A9" s="76" t="s">
        <v>1242</v>
      </c>
      <c r="B9" s="77">
        <v>1961</v>
      </c>
      <c r="C9" s="78" t="s">
        <v>621</v>
      </c>
      <c r="D9" s="79">
        <f>COUNTIFS(ConsolidatedGames[MAJOR GAME],$A9,ConsolidatedGames[YEAR],$B9,ConsolidatedGames[SPORT],$C9,ConsolidatedGames[MEDAL_COLOUR],"GOLD")</f>
        <v>0</v>
      </c>
      <c r="E9" s="79">
        <f>COUNTIFS(ConsolidatedGames[MAJOR GAME],$A9,ConsolidatedGames[YEAR],$B9,ConsolidatedGames[SPORT],$C9,ConsolidatedGames[MEDAL_COLOUR],"SILVER")</f>
        <v>0</v>
      </c>
      <c r="F9" s="79">
        <f>COUNTIFS(ConsolidatedGames[MAJOR GAME],$A9,ConsolidatedGames[YEAR],$B9,ConsolidatedGames[SPORT],$C9,ConsolidatedGames[MEDAL_COLOUR],"BRONZE")</f>
        <v>1</v>
      </c>
      <c r="G9" s="80">
        <f t="shared" si="0"/>
        <v>1</v>
      </c>
    </row>
    <row r="10" spans="1:7" x14ac:dyDescent="0.25">
      <c r="A10" s="76" t="s">
        <v>1242</v>
      </c>
      <c r="B10" s="77">
        <v>1961</v>
      </c>
      <c r="C10" s="78" t="s">
        <v>74</v>
      </c>
      <c r="D10" s="79">
        <f>COUNTIFS(ConsolidatedGames[MAJOR GAME],$A10,ConsolidatedGames[YEAR],$B10,ConsolidatedGames[SPORT],$C10,ConsolidatedGames[MEDAL_COLOUR],"GOLD")</f>
        <v>0</v>
      </c>
      <c r="E10" s="79">
        <f>COUNTIFS(ConsolidatedGames[MAJOR GAME],$A10,ConsolidatedGames[YEAR],$B10,ConsolidatedGames[SPORT],$C10,ConsolidatedGames[MEDAL_COLOUR],"SILVER")</f>
        <v>1</v>
      </c>
      <c r="F10" s="79">
        <f>COUNTIFS(ConsolidatedGames[MAJOR GAME],$A10,ConsolidatedGames[YEAR],$B10,ConsolidatedGames[SPORT],$C10,ConsolidatedGames[MEDAL_COLOUR],"BRONZE")</f>
        <v>3</v>
      </c>
      <c r="G10" s="80">
        <f t="shared" si="0"/>
        <v>4</v>
      </c>
    </row>
    <row r="11" spans="1:7" x14ac:dyDescent="0.25">
      <c r="A11" s="76" t="s">
        <v>1242</v>
      </c>
      <c r="B11" s="77">
        <v>1961</v>
      </c>
      <c r="C11" s="78" t="s">
        <v>92</v>
      </c>
      <c r="D11" s="79">
        <f>COUNTIFS(ConsolidatedGames[MAJOR GAME],$A11,ConsolidatedGames[YEAR],$B11,ConsolidatedGames[SPORT],$C11,ConsolidatedGames[MEDAL_COLOUR],"GOLD")</f>
        <v>1</v>
      </c>
      <c r="E11" s="79">
        <f>COUNTIFS(ConsolidatedGames[MAJOR GAME],$A11,ConsolidatedGames[YEAR],$B11,ConsolidatedGames[SPORT],$C11,ConsolidatedGames[MEDAL_COLOUR],"SILVER")</f>
        <v>0</v>
      </c>
      <c r="F11" s="79">
        <f>COUNTIFS(ConsolidatedGames[MAJOR GAME],$A11,ConsolidatedGames[YEAR],$B11,ConsolidatedGames[SPORT],$C11,ConsolidatedGames[MEDAL_COLOUR],"BRONZE")</f>
        <v>1</v>
      </c>
      <c r="G11" s="80">
        <f t="shared" si="0"/>
        <v>2</v>
      </c>
    </row>
    <row r="12" spans="1:7" x14ac:dyDescent="0.25">
      <c r="A12" s="76" t="s">
        <v>1242</v>
      </c>
      <c r="B12" s="77">
        <v>1961</v>
      </c>
      <c r="C12" s="78" t="s">
        <v>25</v>
      </c>
      <c r="D12" s="79">
        <f>COUNTIFS(ConsolidatedGames[MAJOR GAME],$A12,ConsolidatedGames[YEAR],$B12,ConsolidatedGames[SPORT],$C12,ConsolidatedGames[MEDAL_COLOUR],"GOLD")</f>
        <v>0</v>
      </c>
      <c r="E12" s="79">
        <f>COUNTIFS(ConsolidatedGames[MAJOR GAME],$A12,ConsolidatedGames[YEAR],$B12,ConsolidatedGames[SPORT],$C12,ConsolidatedGames[MEDAL_COLOUR],"SILVER")</f>
        <v>6</v>
      </c>
      <c r="F12" s="79">
        <f>COUNTIFS(ConsolidatedGames[MAJOR GAME],$A12,ConsolidatedGames[YEAR],$B12,ConsolidatedGames[SPORT],$C12,ConsolidatedGames[MEDAL_COLOUR],"BRONZE")</f>
        <v>2</v>
      </c>
      <c r="G12" s="80">
        <f t="shared" si="0"/>
        <v>8</v>
      </c>
    </row>
    <row r="13" spans="1:7" x14ac:dyDescent="0.25">
      <c r="A13" s="76" t="s">
        <v>1242</v>
      </c>
      <c r="B13" s="77">
        <v>1961</v>
      </c>
      <c r="C13" s="78" t="s">
        <v>97</v>
      </c>
      <c r="D13" s="79">
        <f>COUNTIFS(ConsolidatedGames[MAJOR GAME],$A13,ConsolidatedGames[YEAR],$B13,ConsolidatedGames[SPORT],$C13,ConsolidatedGames[MEDAL_COLOUR],"GOLD")</f>
        <v>0</v>
      </c>
      <c r="E13" s="79">
        <f>COUNTIFS(ConsolidatedGames[MAJOR GAME],$A13,ConsolidatedGames[YEAR],$B13,ConsolidatedGames[SPORT],$C13,ConsolidatedGames[MEDAL_COLOUR],"SILVER")</f>
        <v>1</v>
      </c>
      <c r="F13" s="79">
        <f>COUNTIFS(ConsolidatedGames[MAJOR GAME],$A13,ConsolidatedGames[YEAR],$B13,ConsolidatedGames[SPORT],$C13,ConsolidatedGames[MEDAL_COLOUR],"BRONZE")</f>
        <v>0</v>
      </c>
      <c r="G13" s="80">
        <f t="shared" si="0"/>
        <v>1</v>
      </c>
    </row>
    <row r="14" spans="1:7" x14ac:dyDescent="0.25">
      <c r="A14" s="76" t="s">
        <v>1242</v>
      </c>
      <c r="B14" s="77">
        <v>1961</v>
      </c>
      <c r="C14" s="78" t="s">
        <v>59</v>
      </c>
      <c r="D14" s="79">
        <f>COUNTIFS(ConsolidatedGames[MAJOR GAME],$A14,ConsolidatedGames[YEAR],$B14,ConsolidatedGames[SPORT],$C14,ConsolidatedGames[MEDAL_COLOUR],"GOLD")</f>
        <v>0</v>
      </c>
      <c r="E14" s="79">
        <f>COUNTIFS(ConsolidatedGames[MAJOR GAME],$A14,ConsolidatedGames[YEAR],$B14,ConsolidatedGames[SPORT],$C14,ConsolidatedGames[MEDAL_COLOUR],"SILVER")</f>
        <v>2</v>
      </c>
      <c r="F14" s="79">
        <f>COUNTIFS(ConsolidatedGames[MAJOR GAME],$A14,ConsolidatedGames[YEAR],$B14,ConsolidatedGames[SPORT],$C14,ConsolidatedGames[MEDAL_COLOUR],"BRONZE")</f>
        <v>2</v>
      </c>
      <c r="G14" s="80">
        <f t="shared" si="0"/>
        <v>4</v>
      </c>
    </row>
    <row r="15" spans="1:7" x14ac:dyDescent="0.25">
      <c r="A15" s="76" t="s">
        <v>1242</v>
      </c>
      <c r="B15" s="77">
        <v>1965</v>
      </c>
      <c r="C15" s="78" t="s">
        <v>47</v>
      </c>
      <c r="D15" s="79">
        <f>COUNTIFS(ConsolidatedGames[MAJOR GAME],$A15,ConsolidatedGames[YEAR],$B15,ConsolidatedGames[SPORT],$C15,ConsolidatedGames[MEDAL_COLOUR],"GOLD")</f>
        <v>4</v>
      </c>
      <c r="E15" s="79">
        <f>COUNTIFS(ConsolidatedGames[MAJOR GAME],$A15,ConsolidatedGames[YEAR],$B15,ConsolidatedGames[SPORT],$C15,ConsolidatedGames[MEDAL_COLOUR],"SILVER")</f>
        <v>5</v>
      </c>
      <c r="F15" s="79">
        <f>COUNTIFS(ConsolidatedGames[MAJOR GAME],$A15,ConsolidatedGames[YEAR],$B15,ConsolidatedGames[SPORT],$C15,ConsolidatedGames[MEDAL_COLOUR],"BRONZE")</f>
        <v>5</v>
      </c>
      <c r="G15" s="80">
        <f t="shared" si="0"/>
        <v>14</v>
      </c>
    </row>
    <row r="16" spans="1:7" x14ac:dyDescent="0.25">
      <c r="A16" s="76" t="s">
        <v>1242</v>
      </c>
      <c r="B16" s="77">
        <v>1965</v>
      </c>
      <c r="C16" s="78" t="s">
        <v>276</v>
      </c>
      <c r="D16" s="79">
        <f>COUNTIFS(ConsolidatedGames[MAJOR GAME],$A16,ConsolidatedGames[YEAR],$B16,ConsolidatedGames[SPORT],$C16,ConsolidatedGames[MEDAL_COLOUR],"GOLD")</f>
        <v>0</v>
      </c>
      <c r="E16" s="79">
        <f>COUNTIFS(ConsolidatedGames[MAJOR GAME],$A16,ConsolidatedGames[YEAR],$B16,ConsolidatedGames[SPORT],$C16,ConsolidatedGames[MEDAL_COLOUR],"SILVER")</f>
        <v>0</v>
      </c>
      <c r="F16" s="79">
        <f>COUNTIFS(ConsolidatedGames[MAJOR GAME],$A16,ConsolidatedGames[YEAR],$B16,ConsolidatedGames[SPORT],$C16,ConsolidatedGames[MEDAL_COLOUR],"BRONZE")</f>
        <v>2</v>
      </c>
      <c r="G16" s="80">
        <f t="shared" si="0"/>
        <v>2</v>
      </c>
    </row>
    <row r="17" spans="1:7" x14ac:dyDescent="0.25">
      <c r="A17" s="76" t="s">
        <v>1242</v>
      </c>
      <c r="B17" s="77">
        <v>1965</v>
      </c>
      <c r="C17" s="78" t="s">
        <v>621</v>
      </c>
      <c r="D17" s="79">
        <f>COUNTIFS(ConsolidatedGames[MAJOR GAME],$A17,ConsolidatedGames[YEAR],$B17,ConsolidatedGames[SPORT],$C17,ConsolidatedGames[MEDAL_COLOUR],"GOLD")</f>
        <v>0</v>
      </c>
      <c r="E17" s="79">
        <f>COUNTIFS(ConsolidatedGames[MAJOR GAME],$A17,ConsolidatedGames[YEAR],$B17,ConsolidatedGames[SPORT],$C17,ConsolidatedGames[MEDAL_COLOUR],"SILVER")</f>
        <v>0</v>
      </c>
      <c r="F17" s="79">
        <f>COUNTIFS(ConsolidatedGames[MAJOR GAME],$A17,ConsolidatedGames[YEAR],$B17,ConsolidatedGames[SPORT],$C17,ConsolidatedGames[MEDAL_COLOUR],"BRONZE")</f>
        <v>1</v>
      </c>
      <c r="G17" s="80">
        <f t="shared" si="0"/>
        <v>1</v>
      </c>
    </row>
    <row r="18" spans="1:7" x14ac:dyDescent="0.25">
      <c r="A18" s="76" t="s">
        <v>1242</v>
      </c>
      <c r="B18" s="77">
        <v>1965</v>
      </c>
      <c r="C18" s="78" t="s">
        <v>74</v>
      </c>
      <c r="D18" s="79">
        <f>COUNTIFS(ConsolidatedGames[MAJOR GAME],$A18,ConsolidatedGames[YEAR],$B18,ConsolidatedGames[SPORT],$C18,ConsolidatedGames[MEDAL_COLOUR],"GOLD")</f>
        <v>0</v>
      </c>
      <c r="E18" s="79">
        <f>COUNTIFS(ConsolidatedGames[MAJOR GAME],$A18,ConsolidatedGames[YEAR],$B18,ConsolidatedGames[SPORT],$C18,ConsolidatedGames[MEDAL_COLOUR],"SILVER")</f>
        <v>1</v>
      </c>
      <c r="F18" s="79">
        <f>COUNTIFS(ConsolidatedGames[MAJOR GAME],$A18,ConsolidatedGames[YEAR],$B18,ConsolidatedGames[SPORT],$C18,ConsolidatedGames[MEDAL_COLOUR],"BRONZE")</f>
        <v>4</v>
      </c>
      <c r="G18" s="80">
        <f t="shared" si="0"/>
        <v>5</v>
      </c>
    </row>
    <row r="19" spans="1:7" x14ac:dyDescent="0.25">
      <c r="A19" s="76" t="s">
        <v>1242</v>
      </c>
      <c r="B19" s="77">
        <v>1965</v>
      </c>
      <c r="C19" s="78" t="s">
        <v>706</v>
      </c>
      <c r="D19" s="79">
        <f>COUNTIFS(ConsolidatedGames[MAJOR GAME],$A19,ConsolidatedGames[YEAR],$B19,ConsolidatedGames[SPORT],$C19,ConsolidatedGames[MEDAL_COLOUR],"GOLD")</f>
        <v>0</v>
      </c>
      <c r="E19" s="79">
        <f>COUNTIFS(ConsolidatedGames[MAJOR GAME],$A19,ConsolidatedGames[YEAR],$B19,ConsolidatedGames[SPORT],$C19,ConsolidatedGames[MEDAL_COLOUR],"SILVER")</f>
        <v>0</v>
      </c>
      <c r="F19" s="79">
        <f>COUNTIFS(ConsolidatedGames[MAJOR GAME],$A19,ConsolidatedGames[YEAR],$B19,ConsolidatedGames[SPORT],$C19,ConsolidatedGames[MEDAL_COLOUR],"BRONZE")</f>
        <v>1</v>
      </c>
      <c r="G19" s="80">
        <f t="shared" si="0"/>
        <v>1</v>
      </c>
    </row>
    <row r="20" spans="1:7" x14ac:dyDescent="0.25">
      <c r="A20" s="76" t="s">
        <v>1242</v>
      </c>
      <c r="B20" s="77">
        <v>1965</v>
      </c>
      <c r="C20" s="78" t="s">
        <v>1132</v>
      </c>
      <c r="D20" s="79">
        <f>COUNTIFS(ConsolidatedGames[MAJOR GAME],$A20,ConsolidatedGames[YEAR],$B20,ConsolidatedGames[SPORT],$C20,ConsolidatedGames[MEDAL_COLOUR],"GOLD")</f>
        <v>1</v>
      </c>
      <c r="E20" s="79">
        <f>COUNTIFS(ConsolidatedGames[MAJOR GAME],$A20,ConsolidatedGames[YEAR],$B20,ConsolidatedGames[SPORT],$C20,ConsolidatedGames[MEDAL_COLOUR],"SILVER")</f>
        <v>1</v>
      </c>
      <c r="F20" s="79">
        <f>COUNTIFS(ConsolidatedGames[MAJOR GAME],$A20,ConsolidatedGames[YEAR],$B20,ConsolidatedGames[SPORT],$C20,ConsolidatedGames[MEDAL_COLOUR],"BRONZE")</f>
        <v>0</v>
      </c>
      <c r="G20" s="80">
        <f t="shared" si="0"/>
        <v>2</v>
      </c>
    </row>
    <row r="21" spans="1:7" x14ac:dyDescent="0.25">
      <c r="A21" s="76" t="s">
        <v>1242</v>
      </c>
      <c r="B21" s="77">
        <v>1965</v>
      </c>
      <c r="C21" s="78" t="s">
        <v>717</v>
      </c>
      <c r="D21" s="79">
        <f>COUNTIFS(ConsolidatedGames[MAJOR GAME],$A21,ConsolidatedGames[YEAR],$B21,ConsolidatedGames[SPORT],$C21,ConsolidatedGames[MEDAL_COLOUR],"GOLD")</f>
        <v>1</v>
      </c>
      <c r="E21" s="79">
        <f>COUNTIFS(ConsolidatedGames[MAJOR GAME],$A21,ConsolidatedGames[YEAR],$B21,ConsolidatedGames[SPORT],$C21,ConsolidatedGames[MEDAL_COLOUR],"SILVER")</f>
        <v>1</v>
      </c>
      <c r="F21" s="79">
        <f>COUNTIFS(ConsolidatedGames[MAJOR GAME],$A21,ConsolidatedGames[YEAR],$B21,ConsolidatedGames[SPORT],$C21,ConsolidatedGames[MEDAL_COLOUR],"BRONZE")</f>
        <v>1</v>
      </c>
      <c r="G21" s="80">
        <f t="shared" si="0"/>
        <v>3</v>
      </c>
    </row>
    <row r="22" spans="1:7" x14ac:dyDescent="0.25">
      <c r="A22" s="76" t="s">
        <v>1242</v>
      </c>
      <c r="B22" s="77">
        <v>1965</v>
      </c>
      <c r="C22" s="78" t="s">
        <v>92</v>
      </c>
      <c r="D22" s="79">
        <f>COUNTIFS(ConsolidatedGames[MAJOR GAME],$A22,ConsolidatedGames[YEAR],$B22,ConsolidatedGames[SPORT],$C22,ConsolidatedGames[MEDAL_COLOUR],"GOLD")</f>
        <v>2</v>
      </c>
      <c r="E22" s="79">
        <f>COUNTIFS(ConsolidatedGames[MAJOR GAME],$A22,ConsolidatedGames[YEAR],$B22,ConsolidatedGames[SPORT],$C22,ConsolidatedGames[MEDAL_COLOUR],"SILVER")</f>
        <v>2</v>
      </c>
      <c r="F22" s="79">
        <f>COUNTIFS(ConsolidatedGames[MAJOR GAME],$A22,ConsolidatedGames[YEAR],$B22,ConsolidatedGames[SPORT],$C22,ConsolidatedGames[MEDAL_COLOUR],"BRONZE")</f>
        <v>5</v>
      </c>
      <c r="G22" s="80">
        <f t="shared" si="0"/>
        <v>9</v>
      </c>
    </row>
    <row r="23" spans="1:7" x14ac:dyDescent="0.25">
      <c r="A23" s="76" t="s">
        <v>1242</v>
      </c>
      <c r="B23" s="77">
        <v>1965</v>
      </c>
      <c r="C23" s="78" t="s">
        <v>25</v>
      </c>
      <c r="D23" s="79">
        <f>COUNTIFS(ConsolidatedGames[MAJOR GAME],$A23,ConsolidatedGames[YEAR],$B23,ConsolidatedGames[SPORT],$C23,ConsolidatedGames[MEDAL_COLOUR],"GOLD")</f>
        <v>16</v>
      </c>
      <c r="E23" s="79">
        <f>COUNTIFS(ConsolidatedGames[MAJOR GAME],$A23,ConsolidatedGames[YEAR],$B23,ConsolidatedGames[SPORT],$C23,ConsolidatedGames[MEDAL_COLOUR],"SILVER")</f>
        <v>11</v>
      </c>
      <c r="F23" s="79">
        <f>COUNTIFS(ConsolidatedGames[MAJOR GAME],$A23,ConsolidatedGames[YEAR],$B23,ConsolidatedGames[SPORT],$C23,ConsolidatedGames[MEDAL_COLOUR],"BRONZE")</f>
        <v>4</v>
      </c>
      <c r="G23" s="80">
        <f t="shared" si="0"/>
        <v>31</v>
      </c>
    </row>
    <row r="24" spans="1:7" x14ac:dyDescent="0.25">
      <c r="A24" s="76" t="s">
        <v>1242</v>
      </c>
      <c r="B24" s="77">
        <v>1965</v>
      </c>
      <c r="C24" s="78" t="s">
        <v>97</v>
      </c>
      <c r="D24" s="79">
        <f>COUNTIFS(ConsolidatedGames[MAJOR GAME],$A24,ConsolidatedGames[YEAR],$B24,ConsolidatedGames[SPORT],$C24,ConsolidatedGames[MEDAL_COLOUR],"GOLD")</f>
        <v>0</v>
      </c>
      <c r="E24" s="79">
        <f>COUNTIFS(ConsolidatedGames[MAJOR GAME],$A24,ConsolidatedGames[YEAR],$B24,ConsolidatedGames[SPORT],$C24,ConsolidatedGames[MEDAL_COLOUR],"SILVER")</f>
        <v>0</v>
      </c>
      <c r="F24" s="79">
        <f>COUNTIFS(ConsolidatedGames[MAJOR GAME],$A24,ConsolidatedGames[YEAR],$B24,ConsolidatedGames[SPORT],$C24,ConsolidatedGames[MEDAL_COLOUR],"BRONZE")</f>
        <v>1</v>
      </c>
      <c r="G24" s="80">
        <f t="shared" si="0"/>
        <v>1</v>
      </c>
    </row>
    <row r="25" spans="1:7" x14ac:dyDescent="0.25">
      <c r="A25" s="76" t="s">
        <v>1242</v>
      </c>
      <c r="B25" s="77">
        <v>1965</v>
      </c>
      <c r="C25" s="78" t="s">
        <v>1300</v>
      </c>
      <c r="D25" s="79">
        <f>COUNTIFS(ConsolidatedGames[MAJOR GAME],$A25,ConsolidatedGames[YEAR],$B25,ConsolidatedGames[SPORT],$C25,ConsolidatedGames[MEDAL_COLOUR],"GOLD")</f>
        <v>0</v>
      </c>
      <c r="E25" s="79">
        <f>COUNTIFS(ConsolidatedGames[MAJOR GAME],$A25,ConsolidatedGames[YEAR],$B25,ConsolidatedGames[SPORT],$C25,ConsolidatedGames[MEDAL_COLOUR],"SILVER")</f>
        <v>0</v>
      </c>
      <c r="F25" s="79">
        <f>COUNTIFS(ConsolidatedGames[MAJOR GAME],$A25,ConsolidatedGames[YEAR],$B25,ConsolidatedGames[SPORT],$C25,ConsolidatedGames[MEDAL_COLOUR],"BRONZE")</f>
        <v>1</v>
      </c>
      <c r="G25" s="80">
        <f t="shared" si="0"/>
        <v>1</v>
      </c>
    </row>
    <row r="26" spans="1:7" x14ac:dyDescent="0.25">
      <c r="A26" s="76" t="s">
        <v>1242</v>
      </c>
      <c r="B26" s="77">
        <v>1965</v>
      </c>
      <c r="C26" s="78" t="s">
        <v>1452</v>
      </c>
      <c r="D26" s="79">
        <f>COUNTIFS(ConsolidatedGames[MAJOR GAME],$A26,ConsolidatedGames[YEAR],$B26,ConsolidatedGames[SPORT],$C26,ConsolidatedGames[MEDAL_COLOUR],"GOLD")</f>
        <v>0</v>
      </c>
      <c r="E26" s="79">
        <f>COUNTIFS(ConsolidatedGames[MAJOR GAME],$A26,ConsolidatedGames[YEAR],$B26,ConsolidatedGames[SPORT],$C26,ConsolidatedGames[MEDAL_COLOUR],"SILVER")</f>
        <v>0</v>
      </c>
      <c r="F26" s="79">
        <f>COUNTIFS(ConsolidatedGames[MAJOR GAME],$A26,ConsolidatedGames[YEAR],$B26,ConsolidatedGames[SPORT],$C26,ConsolidatedGames[MEDAL_COLOUR],"BRONZE")</f>
        <v>1</v>
      </c>
      <c r="G26" s="80">
        <f t="shared" si="0"/>
        <v>1</v>
      </c>
    </row>
    <row r="27" spans="1:7" x14ac:dyDescent="0.25">
      <c r="A27" s="76" t="s">
        <v>1242</v>
      </c>
      <c r="B27" s="77">
        <v>1965</v>
      </c>
      <c r="C27" s="78" t="s">
        <v>35</v>
      </c>
      <c r="D27" s="79">
        <f>COUNTIFS(ConsolidatedGames[MAJOR GAME],$A27,ConsolidatedGames[YEAR],$B27,ConsolidatedGames[SPORT],$C27,ConsolidatedGames[MEDAL_COLOUR],"GOLD")</f>
        <v>1</v>
      </c>
      <c r="E27" s="79">
        <f>COUNTIFS(ConsolidatedGames[MAJOR GAME],$A27,ConsolidatedGames[YEAR],$B27,ConsolidatedGames[SPORT],$C27,ConsolidatedGames[MEDAL_COLOUR],"SILVER")</f>
        <v>0</v>
      </c>
      <c r="F27" s="79">
        <f>COUNTIFS(ConsolidatedGames[MAJOR GAME],$A27,ConsolidatedGames[YEAR],$B27,ConsolidatedGames[SPORT],$C27,ConsolidatedGames[MEDAL_COLOUR],"BRONZE")</f>
        <v>0</v>
      </c>
      <c r="G27" s="80">
        <f t="shared" si="0"/>
        <v>1</v>
      </c>
    </row>
    <row r="28" spans="1:7" x14ac:dyDescent="0.25">
      <c r="A28" s="76" t="s">
        <v>1242</v>
      </c>
      <c r="B28" s="77">
        <v>1965</v>
      </c>
      <c r="C28" s="78" t="s">
        <v>59</v>
      </c>
      <c r="D28" s="79">
        <f>COUNTIFS(ConsolidatedGames[MAJOR GAME],$A28,ConsolidatedGames[YEAR],$B28,ConsolidatedGames[SPORT],$C28,ConsolidatedGames[MEDAL_COLOUR],"GOLD")</f>
        <v>1</v>
      </c>
      <c r="E28" s="79">
        <f>COUNTIFS(ConsolidatedGames[MAJOR GAME],$A28,ConsolidatedGames[YEAR],$B28,ConsolidatedGames[SPORT],$C28,ConsolidatedGames[MEDAL_COLOUR],"SILVER")</f>
        <v>2</v>
      </c>
      <c r="F28" s="79">
        <f>COUNTIFS(ConsolidatedGames[MAJOR GAME],$A28,ConsolidatedGames[YEAR],$B28,ConsolidatedGames[SPORT],$C28,ConsolidatedGames[MEDAL_COLOUR],"BRONZE")</f>
        <v>1</v>
      </c>
      <c r="G28" s="80">
        <f t="shared" si="0"/>
        <v>4</v>
      </c>
    </row>
    <row r="29" spans="1:7" x14ac:dyDescent="0.25">
      <c r="A29" s="76" t="s">
        <v>1242</v>
      </c>
      <c r="B29" s="77">
        <v>1967</v>
      </c>
      <c r="C29" s="78" t="s">
        <v>47</v>
      </c>
      <c r="D29" s="79">
        <f>COUNTIFS(ConsolidatedGames[MAJOR GAME],$A29,ConsolidatedGames[YEAR],$B29,ConsolidatedGames[SPORT],$C29,ConsolidatedGames[MEDAL_COLOUR],"GOLD")</f>
        <v>5</v>
      </c>
      <c r="E29" s="79">
        <f>COUNTIFS(ConsolidatedGames[MAJOR GAME],$A29,ConsolidatedGames[YEAR],$B29,ConsolidatedGames[SPORT],$C29,ConsolidatedGames[MEDAL_COLOUR],"SILVER")</f>
        <v>8</v>
      </c>
      <c r="F29" s="79">
        <f>COUNTIFS(ConsolidatedGames[MAJOR GAME],$A29,ConsolidatedGames[YEAR],$B29,ConsolidatedGames[SPORT],$C29,ConsolidatedGames[MEDAL_COLOUR],"BRONZE")</f>
        <v>9</v>
      </c>
      <c r="G29" s="80">
        <f t="shared" si="0"/>
        <v>22</v>
      </c>
    </row>
    <row r="30" spans="1:7" x14ac:dyDescent="0.25">
      <c r="A30" s="76" t="s">
        <v>1242</v>
      </c>
      <c r="B30" s="77">
        <v>1967</v>
      </c>
      <c r="C30" s="78" t="s">
        <v>74</v>
      </c>
      <c r="D30" s="79">
        <f>COUNTIFS(ConsolidatedGames[MAJOR GAME],$A30,ConsolidatedGames[YEAR],$B30,ConsolidatedGames[SPORT],$C30,ConsolidatedGames[MEDAL_COLOUR],"GOLD")</f>
        <v>0</v>
      </c>
      <c r="E30" s="79">
        <f>COUNTIFS(ConsolidatedGames[MAJOR GAME],$A30,ConsolidatedGames[YEAR],$B30,ConsolidatedGames[SPORT],$C30,ConsolidatedGames[MEDAL_COLOUR],"SILVER")</f>
        <v>1</v>
      </c>
      <c r="F30" s="79">
        <f>COUNTIFS(ConsolidatedGames[MAJOR GAME],$A30,ConsolidatedGames[YEAR],$B30,ConsolidatedGames[SPORT],$C30,ConsolidatedGames[MEDAL_COLOUR],"BRONZE")</f>
        <v>3</v>
      </c>
      <c r="G30" s="80">
        <f t="shared" si="0"/>
        <v>4</v>
      </c>
    </row>
    <row r="31" spans="1:7" x14ac:dyDescent="0.25">
      <c r="A31" s="76" t="s">
        <v>1242</v>
      </c>
      <c r="B31" s="77">
        <v>1967</v>
      </c>
      <c r="C31" s="78" t="s">
        <v>706</v>
      </c>
      <c r="D31" s="79">
        <f>COUNTIFS(ConsolidatedGames[MAJOR GAME],$A31,ConsolidatedGames[YEAR],$B31,ConsolidatedGames[SPORT],$C31,ConsolidatedGames[MEDAL_COLOUR],"GOLD")</f>
        <v>0</v>
      </c>
      <c r="E31" s="79">
        <f>COUNTIFS(ConsolidatedGames[MAJOR GAME],$A31,ConsolidatedGames[YEAR],$B31,ConsolidatedGames[SPORT],$C31,ConsolidatedGames[MEDAL_COLOUR],"SILVER")</f>
        <v>3</v>
      </c>
      <c r="F31" s="79">
        <f>COUNTIFS(ConsolidatedGames[MAJOR GAME],$A31,ConsolidatedGames[YEAR],$B31,ConsolidatedGames[SPORT],$C31,ConsolidatedGames[MEDAL_COLOUR],"BRONZE")</f>
        <v>2</v>
      </c>
      <c r="G31" s="80">
        <f t="shared" si="0"/>
        <v>5</v>
      </c>
    </row>
    <row r="32" spans="1:7" x14ac:dyDescent="0.25">
      <c r="A32" s="76" t="s">
        <v>1242</v>
      </c>
      <c r="B32" s="77">
        <v>1967</v>
      </c>
      <c r="C32" s="78" t="s">
        <v>1132</v>
      </c>
      <c r="D32" s="79">
        <f>COUNTIFS(ConsolidatedGames[MAJOR GAME],$A32,ConsolidatedGames[YEAR],$B32,ConsolidatedGames[SPORT],$C32,ConsolidatedGames[MEDAL_COLOUR],"GOLD")</f>
        <v>0</v>
      </c>
      <c r="E32" s="79">
        <f>COUNTIFS(ConsolidatedGames[MAJOR GAME],$A32,ConsolidatedGames[YEAR],$B32,ConsolidatedGames[SPORT],$C32,ConsolidatedGames[MEDAL_COLOUR],"SILVER")</f>
        <v>3</v>
      </c>
      <c r="F32" s="79">
        <f>COUNTIFS(ConsolidatedGames[MAJOR GAME],$A32,ConsolidatedGames[YEAR],$B32,ConsolidatedGames[SPORT],$C32,ConsolidatedGames[MEDAL_COLOUR],"BRONZE")</f>
        <v>0</v>
      </c>
      <c r="G32" s="80">
        <f t="shared" si="0"/>
        <v>3</v>
      </c>
    </row>
    <row r="33" spans="1:7" x14ac:dyDescent="0.25">
      <c r="A33" s="76" t="s">
        <v>1242</v>
      </c>
      <c r="B33" s="77">
        <v>1967</v>
      </c>
      <c r="C33" s="78" t="s">
        <v>717</v>
      </c>
      <c r="D33" s="79">
        <f>COUNTIFS(ConsolidatedGames[MAJOR GAME],$A33,ConsolidatedGames[YEAR],$B33,ConsolidatedGames[SPORT],$C33,ConsolidatedGames[MEDAL_COLOUR],"GOLD")</f>
        <v>0</v>
      </c>
      <c r="E33" s="79">
        <f>COUNTIFS(ConsolidatedGames[MAJOR GAME],$A33,ConsolidatedGames[YEAR],$B33,ConsolidatedGames[SPORT],$C33,ConsolidatedGames[MEDAL_COLOUR],"SILVER")</f>
        <v>5</v>
      </c>
      <c r="F33" s="79">
        <f>COUNTIFS(ConsolidatedGames[MAJOR GAME],$A33,ConsolidatedGames[YEAR],$B33,ConsolidatedGames[SPORT],$C33,ConsolidatedGames[MEDAL_COLOUR],"BRONZE")</f>
        <v>0</v>
      </c>
      <c r="G33" s="80">
        <f t="shared" si="0"/>
        <v>5</v>
      </c>
    </row>
    <row r="34" spans="1:7" x14ac:dyDescent="0.25">
      <c r="A34" s="76" t="s">
        <v>1242</v>
      </c>
      <c r="B34" s="77">
        <v>1967</v>
      </c>
      <c r="C34" s="78" t="s">
        <v>171</v>
      </c>
      <c r="D34" s="79">
        <f>COUNTIFS(ConsolidatedGames[MAJOR GAME],$A34,ConsolidatedGames[YEAR],$B34,ConsolidatedGames[SPORT],$C34,ConsolidatedGames[MEDAL_COLOUR],"GOLD")</f>
        <v>0</v>
      </c>
      <c r="E34" s="79">
        <f>COUNTIFS(ConsolidatedGames[MAJOR GAME],$A34,ConsolidatedGames[YEAR],$B34,ConsolidatedGames[SPORT],$C34,ConsolidatedGames[MEDAL_COLOUR],"SILVER")</f>
        <v>0</v>
      </c>
      <c r="F34" s="79">
        <f>COUNTIFS(ConsolidatedGames[MAJOR GAME],$A34,ConsolidatedGames[YEAR],$B34,ConsolidatedGames[SPORT],$C34,ConsolidatedGames[MEDAL_COLOUR],"BRONZE")</f>
        <v>1</v>
      </c>
      <c r="G34" s="80">
        <f t="shared" si="0"/>
        <v>1</v>
      </c>
    </row>
    <row r="35" spans="1:7" x14ac:dyDescent="0.25">
      <c r="A35" s="76" t="s">
        <v>1242</v>
      </c>
      <c r="B35" s="77">
        <v>1967</v>
      </c>
      <c r="C35" s="78" t="s">
        <v>92</v>
      </c>
      <c r="D35" s="79">
        <f>COUNTIFS(ConsolidatedGames[MAJOR GAME],$A35,ConsolidatedGames[YEAR],$B35,ConsolidatedGames[SPORT],$C35,ConsolidatedGames[MEDAL_COLOUR],"GOLD")</f>
        <v>0</v>
      </c>
      <c r="E35" s="79">
        <f>COUNTIFS(ConsolidatedGames[MAJOR GAME],$A35,ConsolidatedGames[YEAR],$B35,ConsolidatedGames[SPORT],$C35,ConsolidatedGames[MEDAL_COLOUR],"SILVER")</f>
        <v>1</v>
      </c>
      <c r="F35" s="79">
        <f>COUNTIFS(ConsolidatedGames[MAJOR GAME],$A35,ConsolidatedGames[YEAR],$B35,ConsolidatedGames[SPORT],$C35,ConsolidatedGames[MEDAL_COLOUR],"BRONZE")</f>
        <v>3</v>
      </c>
      <c r="G35" s="80">
        <f t="shared" si="0"/>
        <v>4</v>
      </c>
    </row>
    <row r="36" spans="1:7" x14ac:dyDescent="0.25">
      <c r="A36" s="76" t="s">
        <v>1242</v>
      </c>
      <c r="B36" s="77">
        <v>1967</v>
      </c>
      <c r="C36" s="78" t="s">
        <v>25</v>
      </c>
      <c r="D36" s="79">
        <f>COUNTIFS(ConsolidatedGames[MAJOR GAME],$A36,ConsolidatedGames[YEAR],$B36,ConsolidatedGames[SPORT],$C36,ConsolidatedGames[MEDAL_COLOUR],"GOLD")</f>
        <v>18</v>
      </c>
      <c r="E36" s="79">
        <f>COUNTIFS(ConsolidatedGames[MAJOR GAME],$A36,ConsolidatedGames[YEAR],$B36,ConsolidatedGames[SPORT],$C36,ConsolidatedGames[MEDAL_COLOUR],"SILVER")</f>
        <v>7</v>
      </c>
      <c r="F36" s="79">
        <f>COUNTIFS(ConsolidatedGames[MAJOR GAME],$A36,ConsolidatedGames[YEAR],$B36,ConsolidatedGames[SPORT],$C36,ConsolidatedGames[MEDAL_COLOUR],"BRONZE")</f>
        <v>4</v>
      </c>
      <c r="G36" s="80">
        <f t="shared" si="0"/>
        <v>29</v>
      </c>
    </row>
    <row r="37" spans="1:7" x14ac:dyDescent="0.25">
      <c r="A37" s="76" t="s">
        <v>1242</v>
      </c>
      <c r="B37" s="77">
        <v>1967</v>
      </c>
      <c r="C37" s="78" t="s">
        <v>97</v>
      </c>
      <c r="D37" s="79">
        <f>COUNTIFS(ConsolidatedGames[MAJOR GAME],$A37,ConsolidatedGames[YEAR],$B37,ConsolidatedGames[SPORT],$C37,ConsolidatedGames[MEDAL_COLOUR],"GOLD")</f>
        <v>2</v>
      </c>
      <c r="E37" s="79">
        <f>COUNTIFS(ConsolidatedGames[MAJOR GAME],$A37,ConsolidatedGames[YEAR],$B37,ConsolidatedGames[SPORT],$C37,ConsolidatedGames[MEDAL_COLOUR],"SILVER")</f>
        <v>1</v>
      </c>
      <c r="F37" s="79">
        <f>COUNTIFS(ConsolidatedGames[MAJOR GAME],$A37,ConsolidatedGames[YEAR],$B37,ConsolidatedGames[SPORT],$C37,ConsolidatedGames[MEDAL_COLOUR],"BRONZE")</f>
        <v>2</v>
      </c>
      <c r="G37" s="80">
        <f t="shared" si="0"/>
        <v>5</v>
      </c>
    </row>
    <row r="38" spans="1:7" x14ac:dyDescent="0.25">
      <c r="A38" s="76" t="s">
        <v>1242</v>
      </c>
      <c r="B38" s="77">
        <v>1967</v>
      </c>
      <c r="C38" s="78" t="s">
        <v>35</v>
      </c>
      <c r="D38" s="79">
        <f>COUNTIFS(ConsolidatedGames[MAJOR GAME],$A38,ConsolidatedGames[YEAR],$B38,ConsolidatedGames[SPORT],$C38,ConsolidatedGames[MEDAL_COLOUR],"GOLD")</f>
        <v>1</v>
      </c>
      <c r="E38" s="79">
        <f>COUNTIFS(ConsolidatedGames[MAJOR GAME],$A38,ConsolidatedGames[YEAR],$B38,ConsolidatedGames[SPORT],$C38,ConsolidatedGames[MEDAL_COLOUR],"SILVER")</f>
        <v>0</v>
      </c>
      <c r="F38" s="79">
        <f>COUNTIFS(ConsolidatedGames[MAJOR GAME],$A38,ConsolidatedGames[YEAR],$B38,ConsolidatedGames[SPORT],$C38,ConsolidatedGames[MEDAL_COLOUR],"BRONZE")</f>
        <v>0</v>
      </c>
      <c r="G38" s="80">
        <f t="shared" si="0"/>
        <v>1</v>
      </c>
    </row>
    <row r="39" spans="1:7" x14ac:dyDescent="0.25">
      <c r="A39" s="76" t="s">
        <v>1242</v>
      </c>
      <c r="B39" s="77">
        <v>1967</v>
      </c>
      <c r="C39" s="78" t="s">
        <v>59</v>
      </c>
      <c r="D39" s="79">
        <f>COUNTIFS(ConsolidatedGames[MAJOR GAME],$A39,ConsolidatedGames[YEAR],$B39,ConsolidatedGames[SPORT],$C39,ConsolidatedGames[MEDAL_COLOUR],"GOLD")</f>
        <v>2</v>
      </c>
      <c r="E39" s="79">
        <f>COUNTIFS(ConsolidatedGames[MAJOR GAME],$A39,ConsolidatedGames[YEAR],$B39,ConsolidatedGames[SPORT],$C39,ConsolidatedGames[MEDAL_COLOUR],"SILVER")</f>
        <v>2</v>
      </c>
      <c r="F39" s="79">
        <f>COUNTIFS(ConsolidatedGames[MAJOR GAME],$A39,ConsolidatedGames[YEAR],$B39,ConsolidatedGames[SPORT],$C39,ConsolidatedGames[MEDAL_COLOUR],"BRONZE")</f>
        <v>2</v>
      </c>
      <c r="G39" s="80">
        <f t="shared" si="0"/>
        <v>6</v>
      </c>
    </row>
    <row r="40" spans="1:7" x14ac:dyDescent="0.25">
      <c r="A40" s="76" t="s">
        <v>1242</v>
      </c>
      <c r="B40" s="77">
        <v>1969</v>
      </c>
      <c r="C40" s="78" t="s">
        <v>47</v>
      </c>
      <c r="D40" s="79">
        <f>COUNTIFS(ConsolidatedGames[MAJOR GAME],$A40,ConsolidatedGames[YEAR],$B40,ConsolidatedGames[SPORT],$C40,ConsolidatedGames[MEDAL_COLOUR],"GOLD")</f>
        <v>6</v>
      </c>
      <c r="E40" s="79">
        <f>COUNTIFS(ConsolidatedGames[MAJOR GAME],$A40,ConsolidatedGames[YEAR],$B40,ConsolidatedGames[SPORT],$C40,ConsolidatedGames[MEDAL_COLOUR],"SILVER")</f>
        <v>8</v>
      </c>
      <c r="F40" s="79">
        <f>COUNTIFS(ConsolidatedGames[MAJOR GAME],$A40,ConsolidatedGames[YEAR],$B40,ConsolidatedGames[SPORT],$C40,ConsolidatedGames[MEDAL_COLOUR],"BRONZE")</f>
        <v>7</v>
      </c>
      <c r="G40" s="80">
        <f t="shared" si="0"/>
        <v>21</v>
      </c>
    </row>
    <row r="41" spans="1:7" x14ac:dyDescent="0.25">
      <c r="A41" s="76" t="s">
        <v>1242</v>
      </c>
      <c r="B41" s="77">
        <v>1969</v>
      </c>
      <c r="C41" s="78" t="s">
        <v>621</v>
      </c>
      <c r="D41" s="79">
        <f>COUNTIFS(ConsolidatedGames[MAJOR GAME],$A41,ConsolidatedGames[YEAR],$B41,ConsolidatedGames[SPORT],$C41,ConsolidatedGames[MEDAL_COLOUR],"GOLD")</f>
        <v>0</v>
      </c>
      <c r="E41" s="79">
        <f>COUNTIFS(ConsolidatedGames[MAJOR GAME],$A41,ConsolidatedGames[YEAR],$B41,ConsolidatedGames[SPORT],$C41,ConsolidatedGames[MEDAL_COLOUR],"SILVER")</f>
        <v>0</v>
      </c>
      <c r="F41" s="79">
        <f>COUNTIFS(ConsolidatedGames[MAJOR GAME],$A41,ConsolidatedGames[YEAR],$B41,ConsolidatedGames[SPORT],$C41,ConsolidatedGames[MEDAL_COLOUR],"BRONZE")</f>
        <v>1</v>
      </c>
      <c r="G41" s="80">
        <f t="shared" si="0"/>
        <v>1</v>
      </c>
    </row>
    <row r="42" spans="1:7" x14ac:dyDescent="0.25">
      <c r="A42" s="76" t="s">
        <v>1242</v>
      </c>
      <c r="B42" s="77">
        <v>1969</v>
      </c>
      <c r="C42" s="78" t="s">
        <v>74</v>
      </c>
      <c r="D42" s="79">
        <f>COUNTIFS(ConsolidatedGames[MAJOR GAME],$A42,ConsolidatedGames[YEAR],$B42,ConsolidatedGames[SPORT],$C42,ConsolidatedGames[MEDAL_COLOUR],"GOLD")</f>
        <v>0</v>
      </c>
      <c r="E42" s="79">
        <f>COUNTIFS(ConsolidatedGames[MAJOR GAME],$A42,ConsolidatedGames[YEAR],$B42,ConsolidatedGames[SPORT],$C42,ConsolidatedGames[MEDAL_COLOUR],"SILVER")</f>
        <v>2</v>
      </c>
      <c r="F42" s="79">
        <f>COUNTIFS(ConsolidatedGames[MAJOR GAME],$A42,ConsolidatedGames[YEAR],$B42,ConsolidatedGames[SPORT],$C42,ConsolidatedGames[MEDAL_COLOUR],"BRONZE")</f>
        <v>5</v>
      </c>
      <c r="G42" s="80">
        <f t="shared" si="0"/>
        <v>7</v>
      </c>
    </row>
    <row r="43" spans="1:7" x14ac:dyDescent="0.25">
      <c r="A43" s="76" t="s">
        <v>1242</v>
      </c>
      <c r="B43" s="77">
        <v>1969</v>
      </c>
      <c r="C43" s="78" t="s">
        <v>706</v>
      </c>
      <c r="D43" s="79">
        <f>COUNTIFS(ConsolidatedGames[MAJOR GAME],$A43,ConsolidatedGames[YEAR],$B43,ConsolidatedGames[SPORT],$C43,ConsolidatedGames[MEDAL_COLOUR],"GOLD")</f>
        <v>0</v>
      </c>
      <c r="E43" s="79">
        <f>COUNTIFS(ConsolidatedGames[MAJOR GAME],$A43,ConsolidatedGames[YEAR],$B43,ConsolidatedGames[SPORT],$C43,ConsolidatedGames[MEDAL_COLOUR],"SILVER")</f>
        <v>1</v>
      </c>
      <c r="F43" s="79">
        <f>COUNTIFS(ConsolidatedGames[MAJOR GAME],$A43,ConsolidatedGames[YEAR],$B43,ConsolidatedGames[SPORT],$C43,ConsolidatedGames[MEDAL_COLOUR],"BRONZE")</f>
        <v>0</v>
      </c>
      <c r="G43" s="80">
        <f t="shared" si="0"/>
        <v>1</v>
      </c>
    </row>
    <row r="44" spans="1:7" x14ac:dyDescent="0.25">
      <c r="A44" s="76" t="s">
        <v>1242</v>
      </c>
      <c r="B44" s="77">
        <v>1969</v>
      </c>
      <c r="C44" s="78" t="s">
        <v>1132</v>
      </c>
      <c r="D44" s="79">
        <f>COUNTIFS(ConsolidatedGames[MAJOR GAME],$A44,ConsolidatedGames[YEAR],$B44,ConsolidatedGames[SPORT],$C44,ConsolidatedGames[MEDAL_COLOUR],"GOLD")</f>
        <v>0</v>
      </c>
      <c r="E44" s="79">
        <f>COUNTIFS(ConsolidatedGames[MAJOR GAME],$A44,ConsolidatedGames[YEAR],$B44,ConsolidatedGames[SPORT],$C44,ConsolidatedGames[MEDAL_COLOUR],"SILVER")</f>
        <v>1</v>
      </c>
      <c r="F44" s="79">
        <f>COUNTIFS(ConsolidatedGames[MAJOR GAME],$A44,ConsolidatedGames[YEAR],$B44,ConsolidatedGames[SPORT],$C44,ConsolidatedGames[MEDAL_COLOUR],"BRONZE")</f>
        <v>0</v>
      </c>
      <c r="G44" s="80">
        <f t="shared" si="0"/>
        <v>1</v>
      </c>
    </row>
    <row r="45" spans="1:7" x14ac:dyDescent="0.25">
      <c r="A45" s="76" t="s">
        <v>1242</v>
      </c>
      <c r="B45" s="77">
        <v>1969</v>
      </c>
      <c r="C45" s="78" t="s">
        <v>546</v>
      </c>
      <c r="D45" s="79">
        <f>COUNTIFS(ConsolidatedGames[MAJOR GAME],$A45,ConsolidatedGames[YEAR],$B45,ConsolidatedGames[SPORT],$C45,ConsolidatedGames[MEDAL_COLOUR],"GOLD")</f>
        <v>0</v>
      </c>
      <c r="E45" s="79">
        <f>COUNTIFS(ConsolidatedGames[MAJOR GAME],$A45,ConsolidatedGames[YEAR],$B45,ConsolidatedGames[SPORT],$C45,ConsolidatedGames[MEDAL_COLOUR],"SILVER")</f>
        <v>1</v>
      </c>
      <c r="F45" s="79">
        <f>COUNTIFS(ConsolidatedGames[MAJOR GAME],$A45,ConsolidatedGames[YEAR],$B45,ConsolidatedGames[SPORT],$C45,ConsolidatedGames[MEDAL_COLOUR],"BRONZE")</f>
        <v>2</v>
      </c>
      <c r="G45" s="80">
        <f t="shared" si="0"/>
        <v>3</v>
      </c>
    </row>
    <row r="46" spans="1:7" x14ac:dyDescent="0.25">
      <c r="A46" s="76" t="s">
        <v>1242</v>
      </c>
      <c r="B46" s="77">
        <v>1969</v>
      </c>
      <c r="C46" s="78" t="s">
        <v>717</v>
      </c>
      <c r="D46" s="79">
        <f>COUNTIFS(ConsolidatedGames[MAJOR GAME],$A46,ConsolidatedGames[YEAR],$B46,ConsolidatedGames[SPORT],$C46,ConsolidatedGames[MEDAL_COLOUR],"GOLD")</f>
        <v>3</v>
      </c>
      <c r="E46" s="79">
        <f>COUNTIFS(ConsolidatedGames[MAJOR GAME],$A46,ConsolidatedGames[YEAR],$B46,ConsolidatedGames[SPORT],$C46,ConsolidatedGames[MEDAL_COLOUR],"SILVER")</f>
        <v>2</v>
      </c>
      <c r="F46" s="79">
        <f>COUNTIFS(ConsolidatedGames[MAJOR GAME],$A46,ConsolidatedGames[YEAR],$B46,ConsolidatedGames[SPORT],$C46,ConsolidatedGames[MEDAL_COLOUR],"BRONZE")</f>
        <v>1</v>
      </c>
      <c r="G46" s="80">
        <f t="shared" si="0"/>
        <v>6</v>
      </c>
    </row>
    <row r="47" spans="1:7" x14ac:dyDescent="0.25">
      <c r="A47" s="76" t="s">
        <v>1242</v>
      </c>
      <c r="B47" s="77">
        <v>1969</v>
      </c>
      <c r="C47" s="78" t="s">
        <v>130</v>
      </c>
      <c r="D47" s="79">
        <f>COUNTIFS(ConsolidatedGames[MAJOR GAME],$A47,ConsolidatedGames[YEAR],$B47,ConsolidatedGames[SPORT],$C47,ConsolidatedGames[MEDAL_COLOUR],"GOLD")</f>
        <v>0</v>
      </c>
      <c r="E47" s="79">
        <f>COUNTIFS(ConsolidatedGames[MAJOR GAME],$A47,ConsolidatedGames[YEAR],$B47,ConsolidatedGames[SPORT],$C47,ConsolidatedGames[MEDAL_COLOUR],"SILVER")</f>
        <v>4</v>
      </c>
      <c r="F47" s="79">
        <f>COUNTIFS(ConsolidatedGames[MAJOR GAME],$A47,ConsolidatedGames[YEAR],$B47,ConsolidatedGames[SPORT],$C47,ConsolidatedGames[MEDAL_COLOUR],"BRONZE")</f>
        <v>0</v>
      </c>
      <c r="G47" s="80">
        <f t="shared" si="0"/>
        <v>4</v>
      </c>
    </row>
    <row r="48" spans="1:7" x14ac:dyDescent="0.25">
      <c r="A48" s="76" t="s">
        <v>1242</v>
      </c>
      <c r="B48" s="77">
        <v>1969</v>
      </c>
      <c r="C48" s="78" t="s">
        <v>92</v>
      </c>
      <c r="D48" s="79">
        <f>COUNTIFS(ConsolidatedGames[MAJOR GAME],$A48,ConsolidatedGames[YEAR],$B48,ConsolidatedGames[SPORT],$C48,ConsolidatedGames[MEDAL_COLOUR],"GOLD")</f>
        <v>0</v>
      </c>
      <c r="E48" s="79">
        <f>COUNTIFS(ConsolidatedGames[MAJOR GAME],$A48,ConsolidatedGames[YEAR],$B48,ConsolidatedGames[SPORT],$C48,ConsolidatedGames[MEDAL_COLOUR],"SILVER")</f>
        <v>0</v>
      </c>
      <c r="F48" s="79">
        <f>COUNTIFS(ConsolidatedGames[MAJOR GAME],$A48,ConsolidatedGames[YEAR],$B48,ConsolidatedGames[SPORT],$C48,ConsolidatedGames[MEDAL_COLOUR],"BRONZE")</f>
        <v>2</v>
      </c>
      <c r="G48" s="80">
        <f t="shared" si="0"/>
        <v>2</v>
      </c>
    </row>
    <row r="49" spans="1:7" x14ac:dyDescent="0.25">
      <c r="A49" s="76" t="s">
        <v>1242</v>
      </c>
      <c r="B49" s="77">
        <v>1969</v>
      </c>
      <c r="C49" s="78" t="s">
        <v>25</v>
      </c>
      <c r="D49" s="79">
        <f>COUNTIFS(ConsolidatedGames[MAJOR GAME],$A49,ConsolidatedGames[YEAR],$B49,ConsolidatedGames[SPORT],$C49,ConsolidatedGames[MEDAL_COLOUR],"GOLD")</f>
        <v>19</v>
      </c>
      <c r="E49" s="79">
        <f>COUNTIFS(ConsolidatedGames[MAJOR GAME],$A49,ConsolidatedGames[YEAR],$B49,ConsolidatedGames[SPORT],$C49,ConsolidatedGames[MEDAL_COLOUR],"SILVER")</f>
        <v>15</v>
      </c>
      <c r="F49" s="79">
        <f>COUNTIFS(ConsolidatedGames[MAJOR GAME],$A49,ConsolidatedGames[YEAR],$B49,ConsolidatedGames[SPORT],$C49,ConsolidatedGames[MEDAL_COLOUR],"BRONZE")</f>
        <v>3</v>
      </c>
      <c r="G49" s="80">
        <f t="shared" si="0"/>
        <v>37</v>
      </c>
    </row>
    <row r="50" spans="1:7" x14ac:dyDescent="0.25">
      <c r="A50" s="76" t="s">
        <v>1242</v>
      </c>
      <c r="B50" s="77">
        <v>1969</v>
      </c>
      <c r="C50" s="78" t="s">
        <v>97</v>
      </c>
      <c r="D50" s="79">
        <f>COUNTIFS(ConsolidatedGames[MAJOR GAME],$A50,ConsolidatedGames[YEAR],$B50,ConsolidatedGames[SPORT],$C50,ConsolidatedGames[MEDAL_COLOUR],"GOLD")</f>
        <v>2</v>
      </c>
      <c r="E50" s="79">
        <f>COUNTIFS(ConsolidatedGames[MAJOR GAME],$A50,ConsolidatedGames[YEAR],$B50,ConsolidatedGames[SPORT],$C50,ConsolidatedGames[MEDAL_COLOUR],"SILVER")</f>
        <v>2</v>
      </c>
      <c r="F50" s="79">
        <f>COUNTIFS(ConsolidatedGames[MAJOR GAME],$A50,ConsolidatedGames[YEAR],$B50,ConsolidatedGames[SPORT],$C50,ConsolidatedGames[MEDAL_COLOUR],"BRONZE")</f>
        <v>0</v>
      </c>
      <c r="G50" s="80">
        <f t="shared" si="0"/>
        <v>4</v>
      </c>
    </row>
    <row r="51" spans="1:7" x14ac:dyDescent="0.25">
      <c r="A51" s="76" t="s">
        <v>1242</v>
      </c>
      <c r="B51" s="77">
        <v>1969</v>
      </c>
      <c r="C51" s="78" t="s">
        <v>1452</v>
      </c>
      <c r="D51" s="79">
        <f>COUNTIFS(ConsolidatedGames[MAJOR GAME],$A51,ConsolidatedGames[YEAR],$B51,ConsolidatedGames[SPORT],$C51,ConsolidatedGames[MEDAL_COLOUR],"GOLD")</f>
        <v>0</v>
      </c>
      <c r="E51" s="79">
        <f>COUNTIFS(ConsolidatedGames[MAJOR GAME],$A51,ConsolidatedGames[YEAR],$B51,ConsolidatedGames[SPORT],$C51,ConsolidatedGames[MEDAL_COLOUR],"SILVER")</f>
        <v>1</v>
      </c>
      <c r="F51" s="79">
        <f>COUNTIFS(ConsolidatedGames[MAJOR GAME],$A51,ConsolidatedGames[YEAR],$B51,ConsolidatedGames[SPORT],$C51,ConsolidatedGames[MEDAL_COLOUR],"BRONZE")</f>
        <v>0</v>
      </c>
      <c r="G51" s="80">
        <f t="shared" si="0"/>
        <v>1</v>
      </c>
    </row>
    <row r="52" spans="1:7" x14ac:dyDescent="0.25">
      <c r="A52" s="76" t="s">
        <v>1242</v>
      </c>
      <c r="B52" s="77">
        <v>1969</v>
      </c>
      <c r="C52" s="78" t="s">
        <v>35</v>
      </c>
      <c r="D52" s="79">
        <f>COUNTIFS(ConsolidatedGames[MAJOR GAME],$A52,ConsolidatedGames[YEAR],$B52,ConsolidatedGames[SPORT],$C52,ConsolidatedGames[MEDAL_COLOUR],"GOLD")</f>
        <v>1</v>
      </c>
      <c r="E52" s="79">
        <f>COUNTIFS(ConsolidatedGames[MAJOR GAME],$A52,ConsolidatedGames[YEAR],$B52,ConsolidatedGames[SPORT],$C52,ConsolidatedGames[MEDAL_COLOUR],"SILVER")</f>
        <v>0</v>
      </c>
      <c r="F52" s="79">
        <f>COUNTIFS(ConsolidatedGames[MAJOR GAME],$A52,ConsolidatedGames[YEAR],$B52,ConsolidatedGames[SPORT],$C52,ConsolidatedGames[MEDAL_COLOUR],"BRONZE")</f>
        <v>0</v>
      </c>
      <c r="G52" s="80">
        <f t="shared" si="0"/>
        <v>1</v>
      </c>
    </row>
    <row r="53" spans="1:7" x14ac:dyDescent="0.25">
      <c r="A53" s="76" t="s">
        <v>1242</v>
      </c>
      <c r="B53" s="77">
        <v>1969</v>
      </c>
      <c r="C53" s="78" t="s">
        <v>59</v>
      </c>
      <c r="D53" s="79">
        <f>COUNTIFS(ConsolidatedGames[MAJOR GAME],$A53,ConsolidatedGames[YEAR],$B53,ConsolidatedGames[SPORT],$C53,ConsolidatedGames[MEDAL_COLOUR],"GOLD")</f>
        <v>0</v>
      </c>
      <c r="E53" s="79">
        <f>COUNTIFS(ConsolidatedGames[MAJOR GAME],$A53,ConsolidatedGames[YEAR],$B53,ConsolidatedGames[SPORT],$C53,ConsolidatedGames[MEDAL_COLOUR],"SILVER")</f>
        <v>2</v>
      </c>
      <c r="F53" s="79">
        <f>COUNTIFS(ConsolidatedGames[MAJOR GAME],$A53,ConsolidatedGames[YEAR],$B53,ConsolidatedGames[SPORT],$C53,ConsolidatedGames[MEDAL_COLOUR],"BRONZE")</f>
        <v>2</v>
      </c>
      <c r="G53" s="80">
        <f t="shared" si="0"/>
        <v>4</v>
      </c>
    </row>
    <row r="54" spans="1:7" x14ac:dyDescent="0.25">
      <c r="A54" s="76" t="s">
        <v>1242</v>
      </c>
      <c r="B54" s="77">
        <v>1971</v>
      </c>
      <c r="C54" s="78" t="s">
        <v>47</v>
      </c>
      <c r="D54" s="79">
        <f>COUNTIFS(ConsolidatedGames[MAJOR GAME],$A54,ConsolidatedGames[YEAR],$B54,ConsolidatedGames[SPORT],$C54,ConsolidatedGames[MEDAL_COLOUR],"GOLD")</f>
        <v>2</v>
      </c>
      <c r="E54" s="79">
        <f>COUNTIFS(ConsolidatedGames[MAJOR GAME],$A54,ConsolidatedGames[YEAR],$B54,ConsolidatedGames[SPORT],$C54,ConsolidatedGames[MEDAL_COLOUR],"SILVER")</f>
        <v>12</v>
      </c>
      <c r="F54" s="79">
        <f>COUNTIFS(ConsolidatedGames[MAJOR GAME],$A54,ConsolidatedGames[YEAR],$B54,ConsolidatedGames[SPORT],$C54,ConsolidatedGames[MEDAL_COLOUR],"BRONZE")</f>
        <v>7</v>
      </c>
      <c r="G54" s="80">
        <f t="shared" si="0"/>
        <v>21</v>
      </c>
    </row>
    <row r="55" spans="1:7" x14ac:dyDescent="0.25">
      <c r="A55" s="76" t="s">
        <v>1242</v>
      </c>
      <c r="B55" s="77">
        <v>1971</v>
      </c>
      <c r="C55" s="78" t="s">
        <v>276</v>
      </c>
      <c r="D55" s="79">
        <f>COUNTIFS(ConsolidatedGames[MAJOR GAME],$A55,ConsolidatedGames[YEAR],$B55,ConsolidatedGames[SPORT],$C55,ConsolidatedGames[MEDAL_COLOUR],"GOLD")</f>
        <v>0</v>
      </c>
      <c r="E55" s="79">
        <f>COUNTIFS(ConsolidatedGames[MAJOR GAME],$A55,ConsolidatedGames[YEAR],$B55,ConsolidatedGames[SPORT],$C55,ConsolidatedGames[MEDAL_COLOUR],"SILVER")</f>
        <v>0</v>
      </c>
      <c r="F55" s="79">
        <f>COUNTIFS(ConsolidatedGames[MAJOR GAME],$A55,ConsolidatedGames[YEAR],$B55,ConsolidatedGames[SPORT],$C55,ConsolidatedGames[MEDAL_COLOUR],"BRONZE")</f>
        <v>1</v>
      </c>
      <c r="G55" s="80">
        <f t="shared" si="0"/>
        <v>1</v>
      </c>
    </row>
    <row r="56" spans="1:7" x14ac:dyDescent="0.25">
      <c r="A56" s="76" t="s">
        <v>1242</v>
      </c>
      <c r="B56" s="77">
        <v>1971</v>
      </c>
      <c r="C56" s="78" t="s">
        <v>621</v>
      </c>
      <c r="D56" s="79">
        <f>COUNTIFS(ConsolidatedGames[MAJOR GAME],$A56,ConsolidatedGames[YEAR],$B56,ConsolidatedGames[SPORT],$C56,ConsolidatedGames[MEDAL_COLOUR],"GOLD")</f>
        <v>0</v>
      </c>
      <c r="E56" s="79">
        <f>COUNTIFS(ConsolidatedGames[MAJOR GAME],$A56,ConsolidatedGames[YEAR],$B56,ConsolidatedGames[SPORT],$C56,ConsolidatedGames[MEDAL_COLOUR],"SILVER")</f>
        <v>0</v>
      </c>
      <c r="F56" s="79">
        <f>COUNTIFS(ConsolidatedGames[MAJOR GAME],$A56,ConsolidatedGames[YEAR],$B56,ConsolidatedGames[SPORT],$C56,ConsolidatedGames[MEDAL_COLOUR],"BRONZE")</f>
        <v>1</v>
      </c>
      <c r="G56" s="80">
        <f t="shared" si="0"/>
        <v>1</v>
      </c>
    </row>
    <row r="57" spans="1:7" x14ac:dyDescent="0.25">
      <c r="A57" s="76" t="s">
        <v>1242</v>
      </c>
      <c r="B57" s="77">
        <v>1971</v>
      </c>
      <c r="C57" s="78" t="s">
        <v>74</v>
      </c>
      <c r="D57" s="79">
        <f>COUNTIFS(ConsolidatedGames[MAJOR GAME],$A57,ConsolidatedGames[YEAR],$B57,ConsolidatedGames[SPORT],$C57,ConsolidatedGames[MEDAL_COLOUR],"GOLD")</f>
        <v>1</v>
      </c>
      <c r="E57" s="79">
        <f>COUNTIFS(ConsolidatedGames[MAJOR GAME],$A57,ConsolidatedGames[YEAR],$B57,ConsolidatedGames[SPORT],$C57,ConsolidatedGames[MEDAL_COLOUR],"SILVER")</f>
        <v>2</v>
      </c>
      <c r="F57" s="79">
        <f>COUNTIFS(ConsolidatedGames[MAJOR GAME],$A57,ConsolidatedGames[YEAR],$B57,ConsolidatedGames[SPORT],$C57,ConsolidatedGames[MEDAL_COLOUR],"BRONZE")</f>
        <v>2</v>
      </c>
      <c r="G57" s="80">
        <f t="shared" si="0"/>
        <v>5</v>
      </c>
    </row>
    <row r="58" spans="1:7" x14ac:dyDescent="0.25">
      <c r="A58" s="76" t="s">
        <v>1242</v>
      </c>
      <c r="B58" s="77">
        <v>1971</v>
      </c>
      <c r="C58" s="78" t="s">
        <v>706</v>
      </c>
      <c r="D58" s="79">
        <f>COUNTIFS(ConsolidatedGames[MAJOR GAME],$A58,ConsolidatedGames[YEAR],$B58,ConsolidatedGames[SPORT],$C58,ConsolidatedGames[MEDAL_COLOUR],"GOLD")</f>
        <v>1</v>
      </c>
      <c r="E58" s="79">
        <f>COUNTIFS(ConsolidatedGames[MAJOR GAME],$A58,ConsolidatedGames[YEAR],$B58,ConsolidatedGames[SPORT],$C58,ConsolidatedGames[MEDAL_COLOUR],"SILVER")</f>
        <v>3</v>
      </c>
      <c r="F58" s="79">
        <f>COUNTIFS(ConsolidatedGames[MAJOR GAME],$A58,ConsolidatedGames[YEAR],$B58,ConsolidatedGames[SPORT],$C58,ConsolidatedGames[MEDAL_COLOUR],"BRONZE")</f>
        <v>0</v>
      </c>
      <c r="G58" s="80">
        <f t="shared" si="0"/>
        <v>4</v>
      </c>
    </row>
    <row r="59" spans="1:7" x14ac:dyDescent="0.25">
      <c r="A59" s="76" t="s">
        <v>1242</v>
      </c>
      <c r="B59" s="77">
        <v>1971</v>
      </c>
      <c r="C59" s="78" t="s">
        <v>1132</v>
      </c>
      <c r="D59" s="79">
        <f>COUNTIFS(ConsolidatedGames[MAJOR GAME],$A59,ConsolidatedGames[YEAR],$B59,ConsolidatedGames[SPORT],$C59,ConsolidatedGames[MEDAL_COLOUR],"GOLD")</f>
        <v>1</v>
      </c>
      <c r="E59" s="79">
        <f>COUNTIFS(ConsolidatedGames[MAJOR GAME],$A59,ConsolidatedGames[YEAR],$B59,ConsolidatedGames[SPORT],$C59,ConsolidatedGames[MEDAL_COLOUR],"SILVER")</f>
        <v>0</v>
      </c>
      <c r="F59" s="79">
        <f>COUNTIFS(ConsolidatedGames[MAJOR GAME],$A59,ConsolidatedGames[YEAR],$B59,ConsolidatedGames[SPORT],$C59,ConsolidatedGames[MEDAL_COLOUR],"BRONZE")</f>
        <v>0</v>
      </c>
      <c r="G59" s="80">
        <f t="shared" si="0"/>
        <v>1</v>
      </c>
    </row>
    <row r="60" spans="1:7" x14ac:dyDescent="0.25">
      <c r="A60" s="76" t="s">
        <v>1242</v>
      </c>
      <c r="B60" s="77">
        <v>1971</v>
      </c>
      <c r="C60" s="78" t="s">
        <v>658</v>
      </c>
      <c r="D60" s="79">
        <f>COUNTIFS(ConsolidatedGames[MAJOR GAME],$A60,ConsolidatedGames[YEAR],$B60,ConsolidatedGames[SPORT],$C60,ConsolidatedGames[MEDAL_COLOUR],"GOLD")</f>
        <v>0</v>
      </c>
      <c r="E60" s="79">
        <f>COUNTIFS(ConsolidatedGames[MAJOR GAME],$A60,ConsolidatedGames[YEAR],$B60,ConsolidatedGames[SPORT],$C60,ConsolidatedGames[MEDAL_COLOUR],"SILVER")</f>
        <v>1</v>
      </c>
      <c r="F60" s="79">
        <f>COUNTIFS(ConsolidatedGames[MAJOR GAME],$A60,ConsolidatedGames[YEAR],$B60,ConsolidatedGames[SPORT],$C60,ConsolidatedGames[MEDAL_COLOUR],"BRONZE")</f>
        <v>0</v>
      </c>
      <c r="G60" s="80">
        <f t="shared" si="0"/>
        <v>1</v>
      </c>
    </row>
    <row r="61" spans="1:7" x14ac:dyDescent="0.25">
      <c r="A61" s="76" t="s">
        <v>1242</v>
      </c>
      <c r="B61" s="77">
        <v>1971</v>
      </c>
      <c r="C61" s="78" t="s">
        <v>717</v>
      </c>
      <c r="D61" s="79">
        <f>COUNTIFS(ConsolidatedGames[MAJOR GAME],$A61,ConsolidatedGames[YEAR],$B61,ConsolidatedGames[SPORT],$C61,ConsolidatedGames[MEDAL_COLOUR],"GOLD")</f>
        <v>3</v>
      </c>
      <c r="E61" s="79">
        <f>COUNTIFS(ConsolidatedGames[MAJOR GAME],$A61,ConsolidatedGames[YEAR],$B61,ConsolidatedGames[SPORT],$C61,ConsolidatedGames[MEDAL_COLOUR],"SILVER")</f>
        <v>2</v>
      </c>
      <c r="F61" s="79">
        <f>COUNTIFS(ConsolidatedGames[MAJOR GAME],$A61,ConsolidatedGames[YEAR],$B61,ConsolidatedGames[SPORT],$C61,ConsolidatedGames[MEDAL_COLOUR],"BRONZE")</f>
        <v>1</v>
      </c>
      <c r="G61" s="80">
        <f t="shared" si="0"/>
        <v>6</v>
      </c>
    </row>
    <row r="62" spans="1:7" x14ac:dyDescent="0.25">
      <c r="A62" s="76" t="s">
        <v>1242</v>
      </c>
      <c r="B62" s="77">
        <v>1971</v>
      </c>
      <c r="C62" s="78" t="s">
        <v>171</v>
      </c>
      <c r="D62" s="79">
        <f>COUNTIFS(ConsolidatedGames[MAJOR GAME],$A62,ConsolidatedGames[YEAR],$B62,ConsolidatedGames[SPORT],$C62,ConsolidatedGames[MEDAL_COLOUR],"GOLD")</f>
        <v>0</v>
      </c>
      <c r="E62" s="79">
        <f>COUNTIFS(ConsolidatedGames[MAJOR GAME],$A62,ConsolidatedGames[YEAR],$B62,ConsolidatedGames[SPORT],$C62,ConsolidatedGames[MEDAL_COLOUR],"SILVER")</f>
        <v>0</v>
      </c>
      <c r="F62" s="79">
        <f>COUNTIFS(ConsolidatedGames[MAJOR GAME],$A62,ConsolidatedGames[YEAR],$B62,ConsolidatedGames[SPORT],$C62,ConsolidatedGames[MEDAL_COLOUR],"BRONZE")</f>
        <v>1</v>
      </c>
      <c r="G62" s="80">
        <f t="shared" si="0"/>
        <v>1</v>
      </c>
    </row>
    <row r="63" spans="1:7" x14ac:dyDescent="0.25">
      <c r="A63" s="76" t="s">
        <v>1242</v>
      </c>
      <c r="B63" s="77">
        <v>1971</v>
      </c>
      <c r="C63" s="78" t="s">
        <v>92</v>
      </c>
      <c r="D63" s="79">
        <f>COUNTIFS(ConsolidatedGames[MAJOR GAME],$A63,ConsolidatedGames[YEAR],$B63,ConsolidatedGames[SPORT],$C63,ConsolidatedGames[MEDAL_COLOUR],"GOLD")</f>
        <v>1</v>
      </c>
      <c r="E63" s="79">
        <f>COUNTIFS(ConsolidatedGames[MAJOR GAME],$A63,ConsolidatedGames[YEAR],$B63,ConsolidatedGames[SPORT],$C63,ConsolidatedGames[MEDAL_COLOUR],"SILVER")</f>
        <v>2</v>
      </c>
      <c r="F63" s="79">
        <f>COUNTIFS(ConsolidatedGames[MAJOR GAME],$A63,ConsolidatedGames[YEAR],$B63,ConsolidatedGames[SPORT],$C63,ConsolidatedGames[MEDAL_COLOUR],"BRONZE")</f>
        <v>6</v>
      </c>
      <c r="G63" s="80">
        <f t="shared" si="0"/>
        <v>9</v>
      </c>
    </row>
    <row r="64" spans="1:7" x14ac:dyDescent="0.25">
      <c r="A64" s="76" t="s">
        <v>1242</v>
      </c>
      <c r="B64" s="77">
        <v>1971</v>
      </c>
      <c r="C64" s="78" t="s">
        <v>25</v>
      </c>
      <c r="D64" s="79">
        <f>COUNTIFS(ConsolidatedGames[MAJOR GAME],$A64,ConsolidatedGames[YEAR],$B64,ConsolidatedGames[SPORT],$C64,ConsolidatedGames[MEDAL_COLOUR],"GOLD")</f>
        <v>19</v>
      </c>
      <c r="E64" s="79">
        <f>COUNTIFS(ConsolidatedGames[MAJOR GAME],$A64,ConsolidatedGames[YEAR],$B64,ConsolidatedGames[SPORT],$C64,ConsolidatedGames[MEDAL_COLOUR],"SILVER")</f>
        <v>8</v>
      </c>
      <c r="F64" s="79">
        <f>COUNTIFS(ConsolidatedGames[MAJOR GAME],$A64,ConsolidatedGames[YEAR],$B64,ConsolidatedGames[SPORT],$C64,ConsolidatedGames[MEDAL_COLOUR],"BRONZE")</f>
        <v>7</v>
      </c>
      <c r="G64" s="80">
        <f t="shared" si="0"/>
        <v>34</v>
      </c>
    </row>
    <row r="65" spans="1:7" x14ac:dyDescent="0.25">
      <c r="A65" s="76" t="s">
        <v>1242</v>
      </c>
      <c r="B65" s="77">
        <v>1971</v>
      </c>
      <c r="C65" s="78" t="s">
        <v>97</v>
      </c>
      <c r="D65" s="79">
        <f>COUNTIFS(ConsolidatedGames[MAJOR GAME],$A65,ConsolidatedGames[YEAR],$B65,ConsolidatedGames[SPORT],$C65,ConsolidatedGames[MEDAL_COLOUR],"GOLD")</f>
        <v>3</v>
      </c>
      <c r="E65" s="79">
        <f>COUNTIFS(ConsolidatedGames[MAJOR GAME],$A65,ConsolidatedGames[YEAR],$B65,ConsolidatedGames[SPORT],$C65,ConsolidatedGames[MEDAL_COLOUR],"SILVER")</f>
        <v>0</v>
      </c>
      <c r="F65" s="79">
        <f>COUNTIFS(ConsolidatedGames[MAJOR GAME],$A65,ConsolidatedGames[YEAR],$B65,ConsolidatedGames[SPORT],$C65,ConsolidatedGames[MEDAL_COLOUR],"BRONZE")</f>
        <v>4</v>
      </c>
      <c r="G65" s="80">
        <f t="shared" si="0"/>
        <v>7</v>
      </c>
    </row>
    <row r="66" spans="1:7" x14ac:dyDescent="0.25">
      <c r="A66" s="76" t="s">
        <v>1242</v>
      </c>
      <c r="B66" s="77">
        <v>1971</v>
      </c>
      <c r="C66" s="78" t="s">
        <v>35</v>
      </c>
      <c r="D66" s="79">
        <f>COUNTIFS(ConsolidatedGames[MAJOR GAME],$A66,ConsolidatedGames[YEAR],$B66,ConsolidatedGames[SPORT],$C66,ConsolidatedGames[MEDAL_COLOUR],"GOLD")</f>
        <v>1</v>
      </c>
      <c r="E66" s="79">
        <f>COUNTIFS(ConsolidatedGames[MAJOR GAME],$A66,ConsolidatedGames[YEAR],$B66,ConsolidatedGames[SPORT],$C66,ConsolidatedGames[MEDAL_COLOUR],"SILVER")</f>
        <v>0</v>
      </c>
      <c r="F66" s="79">
        <f>COUNTIFS(ConsolidatedGames[MAJOR GAME],$A66,ConsolidatedGames[YEAR],$B66,ConsolidatedGames[SPORT],$C66,ConsolidatedGames[MEDAL_COLOUR],"BRONZE")</f>
        <v>0</v>
      </c>
      <c r="G66" s="80">
        <f t="shared" si="0"/>
        <v>1</v>
      </c>
    </row>
    <row r="67" spans="1:7" x14ac:dyDescent="0.25">
      <c r="A67" s="76" t="s">
        <v>1242</v>
      </c>
      <c r="B67" s="77">
        <v>1971</v>
      </c>
      <c r="C67" s="78" t="s">
        <v>59</v>
      </c>
      <c r="D67" s="79">
        <f>COUNTIFS(ConsolidatedGames[MAJOR GAME],$A67,ConsolidatedGames[YEAR],$B67,ConsolidatedGames[SPORT],$C67,ConsolidatedGames[MEDAL_COLOUR],"GOLD")</f>
        <v>0</v>
      </c>
      <c r="E67" s="79">
        <f>COUNTIFS(ConsolidatedGames[MAJOR GAME],$A67,ConsolidatedGames[YEAR],$B67,ConsolidatedGames[SPORT],$C67,ConsolidatedGames[MEDAL_COLOUR],"SILVER")</f>
        <v>2</v>
      </c>
      <c r="F67" s="79">
        <f>COUNTIFS(ConsolidatedGames[MAJOR GAME],$A67,ConsolidatedGames[YEAR],$B67,ConsolidatedGames[SPORT],$C67,ConsolidatedGames[MEDAL_COLOUR],"BRONZE")</f>
        <v>0</v>
      </c>
      <c r="G67" s="80">
        <f t="shared" ref="G67:G130" si="1">SUM(D67:F67)</f>
        <v>2</v>
      </c>
    </row>
    <row r="68" spans="1:7" x14ac:dyDescent="0.25">
      <c r="A68" s="76" t="s">
        <v>1242</v>
      </c>
      <c r="B68" s="77">
        <v>1973</v>
      </c>
      <c r="C68" s="78" t="s">
        <v>47</v>
      </c>
      <c r="D68" s="79">
        <f>COUNTIFS(ConsolidatedGames[MAJOR GAME],$A68,ConsolidatedGames[YEAR],$B68,ConsolidatedGames[SPORT],$C68,ConsolidatedGames[MEDAL_COLOUR],"GOLD")</f>
        <v>6</v>
      </c>
      <c r="E68" s="79">
        <f>COUNTIFS(ConsolidatedGames[MAJOR GAME],$A68,ConsolidatedGames[YEAR],$B68,ConsolidatedGames[SPORT],$C68,ConsolidatedGames[MEDAL_COLOUR],"SILVER")</f>
        <v>16</v>
      </c>
      <c r="F68" s="79">
        <f>COUNTIFS(ConsolidatedGames[MAJOR GAME],$A68,ConsolidatedGames[YEAR],$B68,ConsolidatedGames[SPORT],$C68,ConsolidatedGames[MEDAL_COLOUR],"BRONZE")</f>
        <v>7</v>
      </c>
      <c r="G68" s="80">
        <f t="shared" si="1"/>
        <v>29</v>
      </c>
    </row>
    <row r="69" spans="1:7" x14ac:dyDescent="0.25">
      <c r="A69" s="76" t="s">
        <v>1242</v>
      </c>
      <c r="B69" s="77">
        <v>1973</v>
      </c>
      <c r="C69" s="78" t="s">
        <v>276</v>
      </c>
      <c r="D69" s="79">
        <f>COUNTIFS(ConsolidatedGames[MAJOR GAME],$A69,ConsolidatedGames[YEAR],$B69,ConsolidatedGames[SPORT],$C69,ConsolidatedGames[MEDAL_COLOUR],"GOLD")</f>
        <v>0</v>
      </c>
      <c r="E69" s="79">
        <f>COUNTIFS(ConsolidatedGames[MAJOR GAME],$A69,ConsolidatedGames[YEAR],$B69,ConsolidatedGames[SPORT],$C69,ConsolidatedGames[MEDAL_COLOUR],"SILVER")</f>
        <v>0</v>
      </c>
      <c r="F69" s="79">
        <f>COUNTIFS(ConsolidatedGames[MAJOR GAME],$A69,ConsolidatedGames[YEAR],$B69,ConsolidatedGames[SPORT],$C69,ConsolidatedGames[MEDAL_COLOUR],"BRONZE")</f>
        <v>2</v>
      </c>
      <c r="G69" s="80">
        <f t="shared" si="1"/>
        <v>2</v>
      </c>
    </row>
    <row r="70" spans="1:7" x14ac:dyDescent="0.25">
      <c r="A70" s="76" t="s">
        <v>1242</v>
      </c>
      <c r="B70" s="77">
        <v>1973</v>
      </c>
      <c r="C70" s="78" t="s">
        <v>621</v>
      </c>
      <c r="D70" s="79">
        <f>COUNTIFS(ConsolidatedGames[MAJOR GAME],$A70,ConsolidatedGames[YEAR],$B70,ConsolidatedGames[SPORT],$C70,ConsolidatedGames[MEDAL_COLOUR],"GOLD")</f>
        <v>0</v>
      </c>
      <c r="E70" s="79">
        <f>COUNTIFS(ConsolidatedGames[MAJOR GAME],$A70,ConsolidatedGames[YEAR],$B70,ConsolidatedGames[SPORT],$C70,ConsolidatedGames[MEDAL_COLOUR],"SILVER")</f>
        <v>1</v>
      </c>
      <c r="F70" s="79">
        <f>COUNTIFS(ConsolidatedGames[MAJOR GAME],$A70,ConsolidatedGames[YEAR],$B70,ConsolidatedGames[SPORT],$C70,ConsolidatedGames[MEDAL_COLOUR],"BRONZE")</f>
        <v>0</v>
      </c>
      <c r="G70" s="80">
        <f t="shared" si="1"/>
        <v>1</v>
      </c>
    </row>
    <row r="71" spans="1:7" x14ac:dyDescent="0.25">
      <c r="A71" s="76" t="s">
        <v>1242</v>
      </c>
      <c r="B71" s="77">
        <v>1973</v>
      </c>
      <c r="C71" s="78" t="s">
        <v>74</v>
      </c>
      <c r="D71" s="79">
        <f>COUNTIFS(ConsolidatedGames[MAJOR GAME],$A71,ConsolidatedGames[YEAR],$B71,ConsolidatedGames[SPORT],$C71,ConsolidatedGames[MEDAL_COLOUR],"GOLD")</f>
        <v>1</v>
      </c>
      <c r="E71" s="79">
        <f>COUNTIFS(ConsolidatedGames[MAJOR GAME],$A71,ConsolidatedGames[YEAR],$B71,ConsolidatedGames[SPORT],$C71,ConsolidatedGames[MEDAL_COLOUR],"SILVER")</f>
        <v>4</v>
      </c>
      <c r="F71" s="79">
        <f>COUNTIFS(ConsolidatedGames[MAJOR GAME],$A71,ConsolidatedGames[YEAR],$B71,ConsolidatedGames[SPORT],$C71,ConsolidatedGames[MEDAL_COLOUR],"BRONZE")</f>
        <v>4</v>
      </c>
      <c r="G71" s="80">
        <f t="shared" si="1"/>
        <v>9</v>
      </c>
    </row>
    <row r="72" spans="1:7" x14ac:dyDescent="0.25">
      <c r="A72" s="76" t="s">
        <v>1242</v>
      </c>
      <c r="B72" s="77">
        <v>1973</v>
      </c>
      <c r="C72" s="78" t="s">
        <v>706</v>
      </c>
      <c r="D72" s="79">
        <f>COUNTIFS(ConsolidatedGames[MAJOR GAME],$A72,ConsolidatedGames[YEAR],$B72,ConsolidatedGames[SPORT],$C72,ConsolidatedGames[MEDAL_COLOUR],"GOLD")</f>
        <v>0</v>
      </c>
      <c r="E72" s="79">
        <f>COUNTIFS(ConsolidatedGames[MAJOR GAME],$A72,ConsolidatedGames[YEAR],$B72,ConsolidatedGames[SPORT],$C72,ConsolidatedGames[MEDAL_COLOUR],"SILVER")</f>
        <v>1</v>
      </c>
      <c r="F72" s="79">
        <f>COUNTIFS(ConsolidatedGames[MAJOR GAME],$A72,ConsolidatedGames[YEAR],$B72,ConsolidatedGames[SPORT],$C72,ConsolidatedGames[MEDAL_COLOUR],"BRONZE")</f>
        <v>7</v>
      </c>
      <c r="G72" s="80">
        <f t="shared" si="1"/>
        <v>8</v>
      </c>
    </row>
    <row r="73" spans="1:7" x14ac:dyDescent="0.25">
      <c r="A73" s="76" t="s">
        <v>1242</v>
      </c>
      <c r="B73" s="77">
        <v>1973</v>
      </c>
      <c r="C73" s="78" t="s">
        <v>1132</v>
      </c>
      <c r="D73" s="79">
        <f>COUNTIFS(ConsolidatedGames[MAJOR GAME],$A73,ConsolidatedGames[YEAR],$B73,ConsolidatedGames[SPORT],$C73,ConsolidatedGames[MEDAL_COLOUR],"GOLD")</f>
        <v>1</v>
      </c>
      <c r="E73" s="79">
        <f>COUNTIFS(ConsolidatedGames[MAJOR GAME],$A73,ConsolidatedGames[YEAR],$B73,ConsolidatedGames[SPORT],$C73,ConsolidatedGames[MEDAL_COLOUR],"SILVER")</f>
        <v>1</v>
      </c>
      <c r="F73" s="79">
        <f>COUNTIFS(ConsolidatedGames[MAJOR GAME],$A73,ConsolidatedGames[YEAR],$B73,ConsolidatedGames[SPORT],$C73,ConsolidatedGames[MEDAL_COLOUR],"BRONZE")</f>
        <v>2</v>
      </c>
      <c r="G73" s="80">
        <f t="shared" si="1"/>
        <v>4</v>
      </c>
    </row>
    <row r="74" spans="1:7" x14ac:dyDescent="0.25">
      <c r="A74" s="76" t="s">
        <v>1242</v>
      </c>
      <c r="B74" s="77">
        <v>1973</v>
      </c>
      <c r="C74" s="78" t="s">
        <v>658</v>
      </c>
      <c r="D74" s="79">
        <f>COUNTIFS(ConsolidatedGames[MAJOR GAME],$A74,ConsolidatedGames[YEAR],$B74,ConsolidatedGames[SPORT],$C74,ConsolidatedGames[MEDAL_COLOUR],"GOLD")</f>
        <v>1</v>
      </c>
      <c r="E74" s="79">
        <f>COUNTIFS(ConsolidatedGames[MAJOR GAME],$A74,ConsolidatedGames[YEAR],$B74,ConsolidatedGames[SPORT],$C74,ConsolidatedGames[MEDAL_COLOUR],"SILVER")</f>
        <v>0</v>
      </c>
      <c r="F74" s="79">
        <f>COUNTIFS(ConsolidatedGames[MAJOR GAME],$A74,ConsolidatedGames[YEAR],$B74,ConsolidatedGames[SPORT],$C74,ConsolidatedGames[MEDAL_COLOUR],"BRONZE")</f>
        <v>0</v>
      </c>
      <c r="G74" s="80">
        <f t="shared" si="1"/>
        <v>1</v>
      </c>
    </row>
    <row r="75" spans="1:7" x14ac:dyDescent="0.25">
      <c r="A75" s="76" t="s">
        <v>1242</v>
      </c>
      <c r="B75" s="77">
        <v>1973</v>
      </c>
      <c r="C75" s="78" t="s">
        <v>717</v>
      </c>
      <c r="D75" s="79">
        <f>COUNTIFS(ConsolidatedGames[MAJOR GAME],$A75,ConsolidatedGames[YEAR],$B75,ConsolidatedGames[SPORT],$C75,ConsolidatedGames[MEDAL_COLOUR],"GOLD")</f>
        <v>4</v>
      </c>
      <c r="E75" s="79">
        <f>COUNTIFS(ConsolidatedGames[MAJOR GAME],$A75,ConsolidatedGames[YEAR],$B75,ConsolidatedGames[SPORT],$C75,ConsolidatedGames[MEDAL_COLOUR],"SILVER")</f>
        <v>1</v>
      </c>
      <c r="F75" s="79">
        <f>COUNTIFS(ConsolidatedGames[MAJOR GAME],$A75,ConsolidatedGames[YEAR],$B75,ConsolidatedGames[SPORT],$C75,ConsolidatedGames[MEDAL_COLOUR],"BRONZE")</f>
        <v>1</v>
      </c>
      <c r="G75" s="80">
        <f t="shared" si="1"/>
        <v>6</v>
      </c>
    </row>
    <row r="76" spans="1:7" x14ac:dyDescent="0.25">
      <c r="A76" s="76" t="s">
        <v>1242</v>
      </c>
      <c r="B76" s="77">
        <v>1973</v>
      </c>
      <c r="C76" s="78" t="s">
        <v>130</v>
      </c>
      <c r="D76" s="79">
        <f>COUNTIFS(ConsolidatedGames[MAJOR GAME],$A76,ConsolidatedGames[YEAR],$B76,ConsolidatedGames[SPORT],$C76,ConsolidatedGames[MEDAL_COLOUR],"GOLD")</f>
        <v>3</v>
      </c>
      <c r="E76" s="79">
        <f>COUNTIFS(ConsolidatedGames[MAJOR GAME],$A76,ConsolidatedGames[YEAR],$B76,ConsolidatedGames[SPORT],$C76,ConsolidatedGames[MEDAL_COLOUR],"SILVER")</f>
        <v>1</v>
      </c>
      <c r="F76" s="79">
        <f>COUNTIFS(ConsolidatedGames[MAJOR GAME],$A76,ConsolidatedGames[YEAR],$B76,ConsolidatedGames[SPORT],$C76,ConsolidatedGames[MEDAL_COLOUR],"BRONZE")</f>
        <v>0</v>
      </c>
      <c r="G76" s="80">
        <f t="shared" si="1"/>
        <v>4</v>
      </c>
    </row>
    <row r="77" spans="1:7" x14ac:dyDescent="0.25">
      <c r="A77" s="76" t="s">
        <v>1242</v>
      </c>
      <c r="B77" s="77">
        <v>1973</v>
      </c>
      <c r="C77" s="78" t="s">
        <v>171</v>
      </c>
      <c r="D77" s="79">
        <f>COUNTIFS(ConsolidatedGames[MAJOR GAME],$A77,ConsolidatedGames[YEAR],$B77,ConsolidatedGames[SPORT],$C77,ConsolidatedGames[MEDAL_COLOUR],"GOLD")</f>
        <v>0</v>
      </c>
      <c r="E77" s="79">
        <f>COUNTIFS(ConsolidatedGames[MAJOR GAME],$A77,ConsolidatedGames[YEAR],$B77,ConsolidatedGames[SPORT],$C77,ConsolidatedGames[MEDAL_COLOUR],"SILVER")</f>
        <v>1</v>
      </c>
      <c r="F77" s="79">
        <f>COUNTIFS(ConsolidatedGames[MAJOR GAME],$A77,ConsolidatedGames[YEAR],$B77,ConsolidatedGames[SPORT],$C77,ConsolidatedGames[MEDAL_COLOUR],"BRONZE")</f>
        <v>0</v>
      </c>
      <c r="G77" s="80">
        <f t="shared" si="1"/>
        <v>1</v>
      </c>
    </row>
    <row r="78" spans="1:7" x14ac:dyDescent="0.25">
      <c r="A78" s="76" t="s">
        <v>1242</v>
      </c>
      <c r="B78" s="77">
        <v>1973</v>
      </c>
      <c r="C78" s="78" t="s">
        <v>92</v>
      </c>
      <c r="D78" s="79">
        <f>COUNTIFS(ConsolidatedGames[MAJOR GAME],$A78,ConsolidatedGames[YEAR],$B78,ConsolidatedGames[SPORT],$C78,ConsolidatedGames[MEDAL_COLOUR],"GOLD")</f>
        <v>4</v>
      </c>
      <c r="E78" s="79">
        <f>COUNTIFS(ConsolidatedGames[MAJOR GAME],$A78,ConsolidatedGames[YEAR],$B78,ConsolidatedGames[SPORT],$C78,ConsolidatedGames[MEDAL_COLOUR],"SILVER")</f>
        <v>7</v>
      </c>
      <c r="F78" s="79">
        <f>COUNTIFS(ConsolidatedGames[MAJOR GAME],$A78,ConsolidatedGames[YEAR],$B78,ConsolidatedGames[SPORT],$C78,ConsolidatedGames[MEDAL_COLOUR],"BRONZE")</f>
        <v>7</v>
      </c>
      <c r="G78" s="80">
        <f t="shared" si="1"/>
        <v>18</v>
      </c>
    </row>
    <row r="79" spans="1:7" x14ac:dyDescent="0.25">
      <c r="A79" s="76" t="s">
        <v>1242</v>
      </c>
      <c r="B79" s="77">
        <v>1973</v>
      </c>
      <c r="C79" s="78" t="s">
        <v>25</v>
      </c>
      <c r="D79" s="79">
        <f>COUNTIFS(ConsolidatedGames[MAJOR GAME],$A79,ConsolidatedGames[YEAR],$B79,ConsolidatedGames[SPORT],$C79,ConsolidatedGames[MEDAL_COLOUR],"GOLD")</f>
        <v>21</v>
      </c>
      <c r="E79" s="79">
        <f>COUNTIFS(ConsolidatedGames[MAJOR GAME],$A79,ConsolidatedGames[YEAR],$B79,ConsolidatedGames[SPORT],$C79,ConsolidatedGames[MEDAL_COLOUR],"SILVER")</f>
        <v>15</v>
      </c>
      <c r="F79" s="79">
        <f>COUNTIFS(ConsolidatedGames[MAJOR GAME],$A79,ConsolidatedGames[YEAR],$B79,ConsolidatedGames[SPORT],$C79,ConsolidatedGames[MEDAL_COLOUR],"BRONZE")</f>
        <v>6</v>
      </c>
      <c r="G79" s="80">
        <f t="shared" si="1"/>
        <v>42</v>
      </c>
    </row>
    <row r="80" spans="1:7" x14ac:dyDescent="0.25">
      <c r="A80" s="76" t="s">
        <v>1242</v>
      </c>
      <c r="B80" s="77">
        <v>1973</v>
      </c>
      <c r="C80" s="78" t="s">
        <v>97</v>
      </c>
      <c r="D80" s="79">
        <f>COUNTIFS(ConsolidatedGames[MAJOR GAME],$A80,ConsolidatedGames[YEAR],$B80,ConsolidatedGames[SPORT],$C80,ConsolidatedGames[MEDAL_COLOUR],"GOLD")</f>
        <v>3</v>
      </c>
      <c r="E80" s="79">
        <f>COUNTIFS(ConsolidatedGames[MAJOR GAME],$A80,ConsolidatedGames[YEAR],$B80,ConsolidatedGames[SPORT],$C80,ConsolidatedGames[MEDAL_COLOUR],"SILVER")</f>
        <v>0</v>
      </c>
      <c r="F80" s="79">
        <f>COUNTIFS(ConsolidatedGames[MAJOR GAME],$A80,ConsolidatedGames[YEAR],$B80,ConsolidatedGames[SPORT],$C80,ConsolidatedGames[MEDAL_COLOUR],"BRONZE")</f>
        <v>3</v>
      </c>
      <c r="G80" s="80">
        <f t="shared" si="1"/>
        <v>6</v>
      </c>
    </row>
    <row r="81" spans="1:7" x14ac:dyDescent="0.25">
      <c r="A81" s="76" t="s">
        <v>1242</v>
      </c>
      <c r="B81" s="77">
        <v>1973</v>
      </c>
      <c r="C81" s="78" t="s">
        <v>1300</v>
      </c>
      <c r="D81" s="79">
        <f>COUNTIFS(ConsolidatedGames[MAJOR GAME],$A81,ConsolidatedGames[YEAR],$B81,ConsolidatedGames[SPORT],$C81,ConsolidatedGames[MEDAL_COLOUR],"GOLD")</f>
        <v>0</v>
      </c>
      <c r="E81" s="79">
        <f>COUNTIFS(ConsolidatedGames[MAJOR GAME],$A81,ConsolidatedGames[YEAR],$B81,ConsolidatedGames[SPORT],$C81,ConsolidatedGames[MEDAL_COLOUR],"SILVER")</f>
        <v>0</v>
      </c>
      <c r="F81" s="79">
        <f>COUNTIFS(ConsolidatedGames[MAJOR GAME],$A81,ConsolidatedGames[YEAR],$B81,ConsolidatedGames[SPORT],$C81,ConsolidatedGames[MEDAL_COLOUR],"BRONZE")</f>
        <v>3</v>
      </c>
      <c r="G81" s="80">
        <f t="shared" si="1"/>
        <v>3</v>
      </c>
    </row>
    <row r="82" spans="1:7" x14ac:dyDescent="0.25">
      <c r="A82" s="76" t="s">
        <v>1242</v>
      </c>
      <c r="B82" s="77">
        <v>1973</v>
      </c>
      <c r="C82" s="78" t="s">
        <v>1452</v>
      </c>
      <c r="D82" s="79">
        <f>COUNTIFS(ConsolidatedGames[MAJOR GAME],$A82,ConsolidatedGames[YEAR],$B82,ConsolidatedGames[SPORT],$C82,ConsolidatedGames[MEDAL_COLOUR],"GOLD")</f>
        <v>0</v>
      </c>
      <c r="E82" s="79">
        <f>COUNTIFS(ConsolidatedGames[MAJOR GAME],$A82,ConsolidatedGames[YEAR],$B82,ConsolidatedGames[SPORT],$C82,ConsolidatedGames[MEDAL_COLOUR],"SILVER")</f>
        <v>0</v>
      </c>
      <c r="F82" s="79">
        <f>COUNTIFS(ConsolidatedGames[MAJOR GAME],$A82,ConsolidatedGames[YEAR],$B82,ConsolidatedGames[SPORT],$C82,ConsolidatedGames[MEDAL_COLOUR],"BRONZE")</f>
        <v>1</v>
      </c>
      <c r="G82" s="80">
        <f t="shared" si="1"/>
        <v>1</v>
      </c>
    </row>
    <row r="83" spans="1:7" x14ac:dyDescent="0.25">
      <c r="A83" s="76" t="s">
        <v>1242</v>
      </c>
      <c r="B83" s="77">
        <v>1973</v>
      </c>
      <c r="C83" s="78" t="s">
        <v>35</v>
      </c>
      <c r="D83" s="79">
        <f>COUNTIFS(ConsolidatedGames[MAJOR GAME],$A83,ConsolidatedGames[YEAR],$B83,ConsolidatedGames[SPORT],$C83,ConsolidatedGames[MEDAL_COLOUR],"GOLD")</f>
        <v>1</v>
      </c>
      <c r="E83" s="79">
        <f>COUNTIFS(ConsolidatedGames[MAJOR GAME],$A83,ConsolidatedGames[YEAR],$B83,ConsolidatedGames[SPORT],$C83,ConsolidatedGames[MEDAL_COLOUR],"SILVER")</f>
        <v>0</v>
      </c>
      <c r="F83" s="79">
        <f>COUNTIFS(ConsolidatedGames[MAJOR GAME],$A83,ConsolidatedGames[YEAR],$B83,ConsolidatedGames[SPORT],$C83,ConsolidatedGames[MEDAL_COLOUR],"BRONZE")</f>
        <v>0</v>
      </c>
      <c r="G83" s="80">
        <f t="shared" si="1"/>
        <v>1</v>
      </c>
    </row>
    <row r="84" spans="1:7" x14ac:dyDescent="0.25">
      <c r="A84" s="76" t="s">
        <v>1242</v>
      </c>
      <c r="B84" s="77">
        <v>1973</v>
      </c>
      <c r="C84" s="78" t="s">
        <v>59</v>
      </c>
      <c r="D84" s="79">
        <f>COUNTIFS(ConsolidatedGames[MAJOR GAME],$A84,ConsolidatedGames[YEAR],$B84,ConsolidatedGames[SPORT],$C84,ConsolidatedGames[MEDAL_COLOUR],"GOLD")</f>
        <v>0</v>
      </c>
      <c r="E84" s="79">
        <f>COUNTIFS(ConsolidatedGames[MAJOR GAME],$A84,ConsolidatedGames[YEAR],$B84,ConsolidatedGames[SPORT],$C84,ConsolidatedGames[MEDAL_COLOUR],"SILVER")</f>
        <v>2</v>
      </c>
      <c r="F84" s="79">
        <f>COUNTIFS(ConsolidatedGames[MAJOR GAME],$A84,ConsolidatedGames[YEAR],$B84,ConsolidatedGames[SPORT],$C84,ConsolidatedGames[MEDAL_COLOUR],"BRONZE")</f>
        <v>1</v>
      </c>
      <c r="G84" s="80">
        <f t="shared" si="1"/>
        <v>3</v>
      </c>
    </row>
    <row r="85" spans="1:7" x14ac:dyDescent="0.25">
      <c r="A85" s="76" t="s">
        <v>1242</v>
      </c>
      <c r="B85" s="77">
        <v>1975</v>
      </c>
      <c r="C85" s="78" t="s">
        <v>47</v>
      </c>
      <c r="D85" s="79">
        <f>COUNTIFS(ConsolidatedGames[MAJOR GAME],$A85,ConsolidatedGames[YEAR],$B85,ConsolidatedGames[SPORT],$C85,ConsolidatedGames[MEDAL_COLOUR],"GOLD")</f>
        <v>5</v>
      </c>
      <c r="E85" s="79">
        <f>COUNTIFS(ConsolidatedGames[MAJOR GAME],$A85,ConsolidatedGames[YEAR],$B85,ConsolidatedGames[SPORT],$C85,ConsolidatedGames[MEDAL_COLOUR],"SILVER")</f>
        <v>8</v>
      </c>
      <c r="F85" s="79">
        <f>COUNTIFS(ConsolidatedGames[MAJOR GAME],$A85,ConsolidatedGames[YEAR],$B85,ConsolidatedGames[SPORT],$C85,ConsolidatedGames[MEDAL_COLOUR],"BRONZE")</f>
        <v>3</v>
      </c>
      <c r="G85" s="80">
        <f t="shared" si="1"/>
        <v>16</v>
      </c>
    </row>
    <row r="86" spans="1:7" x14ac:dyDescent="0.25">
      <c r="A86" s="76" t="s">
        <v>1242</v>
      </c>
      <c r="B86" s="77">
        <v>1975</v>
      </c>
      <c r="C86" s="78" t="s">
        <v>276</v>
      </c>
      <c r="D86" s="79">
        <f>COUNTIFS(ConsolidatedGames[MAJOR GAME],$A86,ConsolidatedGames[YEAR],$B86,ConsolidatedGames[SPORT],$C86,ConsolidatedGames[MEDAL_COLOUR],"GOLD")</f>
        <v>0</v>
      </c>
      <c r="E86" s="79">
        <f>COUNTIFS(ConsolidatedGames[MAJOR GAME],$A86,ConsolidatedGames[YEAR],$B86,ConsolidatedGames[SPORT],$C86,ConsolidatedGames[MEDAL_COLOUR],"SILVER")</f>
        <v>0</v>
      </c>
      <c r="F86" s="79">
        <f>COUNTIFS(ConsolidatedGames[MAJOR GAME],$A86,ConsolidatedGames[YEAR],$B86,ConsolidatedGames[SPORT],$C86,ConsolidatedGames[MEDAL_COLOUR],"BRONZE")</f>
        <v>3</v>
      </c>
      <c r="G86" s="80">
        <f t="shared" si="1"/>
        <v>3</v>
      </c>
    </row>
    <row r="87" spans="1:7" x14ac:dyDescent="0.25">
      <c r="A87" s="76" t="s">
        <v>1242</v>
      </c>
      <c r="B87" s="77">
        <v>1975</v>
      </c>
      <c r="C87" s="78" t="s">
        <v>621</v>
      </c>
      <c r="D87" s="79">
        <f>COUNTIFS(ConsolidatedGames[MAJOR GAME],$A87,ConsolidatedGames[YEAR],$B87,ConsolidatedGames[SPORT],$C87,ConsolidatedGames[MEDAL_COLOUR],"GOLD")</f>
        <v>0</v>
      </c>
      <c r="E87" s="79">
        <f>COUNTIFS(ConsolidatedGames[MAJOR GAME],$A87,ConsolidatedGames[YEAR],$B87,ConsolidatedGames[SPORT],$C87,ConsolidatedGames[MEDAL_COLOUR],"SILVER")</f>
        <v>0</v>
      </c>
      <c r="F87" s="79">
        <f>COUNTIFS(ConsolidatedGames[MAJOR GAME],$A87,ConsolidatedGames[YEAR],$B87,ConsolidatedGames[SPORT],$C87,ConsolidatedGames[MEDAL_COLOUR],"BRONZE")</f>
        <v>1</v>
      </c>
      <c r="G87" s="80">
        <f t="shared" si="1"/>
        <v>1</v>
      </c>
    </row>
    <row r="88" spans="1:7" x14ac:dyDescent="0.25">
      <c r="A88" s="76" t="s">
        <v>1242</v>
      </c>
      <c r="B88" s="77">
        <v>1975</v>
      </c>
      <c r="C88" s="78" t="s">
        <v>150</v>
      </c>
      <c r="D88" s="79">
        <f>COUNTIFS(ConsolidatedGames[MAJOR GAME],$A88,ConsolidatedGames[YEAR],$B88,ConsolidatedGames[SPORT],$C88,ConsolidatedGames[MEDAL_COLOUR],"GOLD")</f>
        <v>5</v>
      </c>
      <c r="E88" s="79">
        <f>COUNTIFS(ConsolidatedGames[MAJOR GAME],$A88,ConsolidatedGames[YEAR],$B88,ConsolidatedGames[SPORT],$C88,ConsolidatedGames[MEDAL_COLOUR],"SILVER")</f>
        <v>6</v>
      </c>
      <c r="F88" s="79">
        <f>COUNTIFS(ConsolidatedGames[MAJOR GAME],$A88,ConsolidatedGames[YEAR],$B88,ConsolidatedGames[SPORT],$C88,ConsolidatedGames[MEDAL_COLOUR],"BRONZE")</f>
        <v>6</v>
      </c>
      <c r="G88" s="80">
        <f t="shared" si="1"/>
        <v>17</v>
      </c>
    </row>
    <row r="89" spans="1:7" x14ac:dyDescent="0.25">
      <c r="A89" s="76" t="s">
        <v>1242</v>
      </c>
      <c r="B89" s="77">
        <v>1975</v>
      </c>
      <c r="C89" s="78" t="s">
        <v>74</v>
      </c>
      <c r="D89" s="79">
        <f>COUNTIFS(ConsolidatedGames[MAJOR GAME],$A89,ConsolidatedGames[YEAR],$B89,ConsolidatedGames[SPORT],$C89,ConsolidatedGames[MEDAL_COLOUR],"GOLD")</f>
        <v>0</v>
      </c>
      <c r="E89" s="79">
        <f>COUNTIFS(ConsolidatedGames[MAJOR GAME],$A89,ConsolidatedGames[YEAR],$B89,ConsolidatedGames[SPORT],$C89,ConsolidatedGames[MEDAL_COLOUR],"SILVER")</f>
        <v>2</v>
      </c>
      <c r="F89" s="79">
        <f>COUNTIFS(ConsolidatedGames[MAJOR GAME],$A89,ConsolidatedGames[YEAR],$B89,ConsolidatedGames[SPORT],$C89,ConsolidatedGames[MEDAL_COLOUR],"BRONZE")</f>
        <v>4</v>
      </c>
      <c r="G89" s="80">
        <f t="shared" si="1"/>
        <v>6</v>
      </c>
    </row>
    <row r="90" spans="1:7" x14ac:dyDescent="0.25">
      <c r="A90" s="76" t="s">
        <v>1242</v>
      </c>
      <c r="B90" s="77">
        <v>1975</v>
      </c>
      <c r="C90" s="78" t="s">
        <v>706</v>
      </c>
      <c r="D90" s="79">
        <f>COUNTIFS(ConsolidatedGames[MAJOR GAME],$A90,ConsolidatedGames[YEAR],$B90,ConsolidatedGames[SPORT],$C90,ConsolidatedGames[MEDAL_COLOUR],"GOLD")</f>
        <v>0</v>
      </c>
      <c r="E90" s="79">
        <f>COUNTIFS(ConsolidatedGames[MAJOR GAME],$A90,ConsolidatedGames[YEAR],$B90,ConsolidatedGames[SPORT],$C90,ConsolidatedGames[MEDAL_COLOUR],"SILVER")</f>
        <v>2</v>
      </c>
      <c r="F90" s="79">
        <f>COUNTIFS(ConsolidatedGames[MAJOR GAME],$A90,ConsolidatedGames[YEAR],$B90,ConsolidatedGames[SPORT],$C90,ConsolidatedGames[MEDAL_COLOUR],"BRONZE")</f>
        <v>2</v>
      </c>
      <c r="G90" s="80">
        <f t="shared" si="1"/>
        <v>4</v>
      </c>
    </row>
    <row r="91" spans="1:7" x14ac:dyDescent="0.25">
      <c r="A91" s="76" t="s">
        <v>1242</v>
      </c>
      <c r="B91" s="77">
        <v>1975</v>
      </c>
      <c r="C91" s="78" t="s">
        <v>1132</v>
      </c>
      <c r="D91" s="79">
        <f>COUNTIFS(ConsolidatedGames[MAJOR GAME],$A91,ConsolidatedGames[YEAR],$B91,ConsolidatedGames[SPORT],$C91,ConsolidatedGames[MEDAL_COLOUR],"GOLD")</f>
        <v>0</v>
      </c>
      <c r="E91" s="79">
        <f>COUNTIFS(ConsolidatedGames[MAJOR GAME],$A91,ConsolidatedGames[YEAR],$B91,ConsolidatedGames[SPORT],$C91,ConsolidatedGames[MEDAL_COLOUR],"SILVER")</f>
        <v>1</v>
      </c>
      <c r="F91" s="79">
        <f>COUNTIFS(ConsolidatedGames[MAJOR GAME],$A91,ConsolidatedGames[YEAR],$B91,ConsolidatedGames[SPORT],$C91,ConsolidatedGames[MEDAL_COLOUR],"BRONZE")</f>
        <v>0</v>
      </c>
      <c r="G91" s="80">
        <f t="shared" si="1"/>
        <v>1</v>
      </c>
    </row>
    <row r="92" spans="1:7" x14ac:dyDescent="0.25">
      <c r="A92" s="76" t="s">
        <v>1242</v>
      </c>
      <c r="B92" s="77">
        <v>1975</v>
      </c>
      <c r="C92" s="78" t="s">
        <v>615</v>
      </c>
      <c r="D92" s="79">
        <f>COUNTIFS(ConsolidatedGames[MAJOR GAME],$A92,ConsolidatedGames[YEAR],$B92,ConsolidatedGames[SPORT],$C92,ConsolidatedGames[MEDAL_COLOUR],"GOLD")</f>
        <v>0</v>
      </c>
      <c r="E92" s="79">
        <f>COUNTIFS(ConsolidatedGames[MAJOR GAME],$A92,ConsolidatedGames[YEAR],$B92,ConsolidatedGames[SPORT],$C92,ConsolidatedGames[MEDAL_COLOUR],"SILVER")</f>
        <v>0</v>
      </c>
      <c r="F92" s="79">
        <f>COUNTIFS(ConsolidatedGames[MAJOR GAME],$A92,ConsolidatedGames[YEAR],$B92,ConsolidatedGames[SPORT],$C92,ConsolidatedGames[MEDAL_COLOUR],"BRONZE")</f>
        <v>1</v>
      </c>
      <c r="G92" s="80">
        <f t="shared" si="1"/>
        <v>1</v>
      </c>
    </row>
    <row r="93" spans="1:7" x14ac:dyDescent="0.25">
      <c r="A93" s="76" t="s">
        <v>1242</v>
      </c>
      <c r="B93" s="77">
        <v>1975</v>
      </c>
      <c r="C93" s="78" t="s">
        <v>658</v>
      </c>
      <c r="D93" s="79">
        <f>COUNTIFS(ConsolidatedGames[MAJOR GAME],$A93,ConsolidatedGames[YEAR],$B93,ConsolidatedGames[SPORT],$C93,ConsolidatedGames[MEDAL_COLOUR],"GOLD")</f>
        <v>0</v>
      </c>
      <c r="E93" s="79">
        <f>COUNTIFS(ConsolidatedGames[MAJOR GAME],$A93,ConsolidatedGames[YEAR],$B93,ConsolidatedGames[SPORT],$C93,ConsolidatedGames[MEDAL_COLOUR],"SILVER")</f>
        <v>1</v>
      </c>
      <c r="F93" s="79">
        <f>COUNTIFS(ConsolidatedGames[MAJOR GAME],$A93,ConsolidatedGames[YEAR],$B93,ConsolidatedGames[SPORT],$C93,ConsolidatedGames[MEDAL_COLOUR],"BRONZE")</f>
        <v>0</v>
      </c>
      <c r="G93" s="80">
        <f t="shared" si="1"/>
        <v>1</v>
      </c>
    </row>
    <row r="94" spans="1:7" x14ac:dyDescent="0.25">
      <c r="A94" s="76" t="s">
        <v>1242</v>
      </c>
      <c r="B94" s="77">
        <v>1975</v>
      </c>
      <c r="C94" s="78" t="s">
        <v>717</v>
      </c>
      <c r="D94" s="79">
        <f>COUNTIFS(ConsolidatedGames[MAJOR GAME],$A94,ConsolidatedGames[YEAR],$B94,ConsolidatedGames[SPORT],$C94,ConsolidatedGames[MEDAL_COLOUR],"GOLD")</f>
        <v>4</v>
      </c>
      <c r="E94" s="79">
        <f>COUNTIFS(ConsolidatedGames[MAJOR GAME],$A94,ConsolidatedGames[YEAR],$B94,ConsolidatedGames[SPORT],$C94,ConsolidatedGames[MEDAL_COLOUR],"SILVER")</f>
        <v>2</v>
      </c>
      <c r="F94" s="79">
        <f>COUNTIFS(ConsolidatedGames[MAJOR GAME],$A94,ConsolidatedGames[YEAR],$B94,ConsolidatedGames[SPORT],$C94,ConsolidatedGames[MEDAL_COLOUR],"BRONZE")</f>
        <v>1</v>
      </c>
      <c r="G94" s="80">
        <f t="shared" si="1"/>
        <v>7</v>
      </c>
    </row>
    <row r="95" spans="1:7" x14ac:dyDescent="0.25">
      <c r="A95" s="76" t="s">
        <v>1242</v>
      </c>
      <c r="B95" s="77">
        <v>1975</v>
      </c>
      <c r="C95" s="78" t="s">
        <v>2357</v>
      </c>
      <c r="D95" s="79">
        <f>COUNTIFS(ConsolidatedGames[MAJOR GAME],$A95,ConsolidatedGames[YEAR],$B95,ConsolidatedGames[SPORT],$C95,ConsolidatedGames[MEDAL_COLOUR],"GOLD")</f>
        <v>0</v>
      </c>
      <c r="E95" s="79">
        <f>COUNTIFS(ConsolidatedGames[MAJOR GAME],$A95,ConsolidatedGames[YEAR],$B95,ConsolidatedGames[SPORT],$C95,ConsolidatedGames[MEDAL_COLOUR],"SILVER")</f>
        <v>0</v>
      </c>
      <c r="F95" s="79">
        <f>COUNTIFS(ConsolidatedGames[MAJOR GAME],$A95,ConsolidatedGames[YEAR],$B95,ConsolidatedGames[SPORT],$C95,ConsolidatedGames[MEDAL_COLOUR],"BRONZE")</f>
        <v>1</v>
      </c>
      <c r="G95" s="80">
        <f t="shared" si="1"/>
        <v>1</v>
      </c>
    </row>
    <row r="96" spans="1:7" x14ac:dyDescent="0.25">
      <c r="A96" s="76" t="s">
        <v>1242</v>
      </c>
      <c r="B96" s="77">
        <v>1975</v>
      </c>
      <c r="C96" s="78" t="s">
        <v>130</v>
      </c>
      <c r="D96" s="79">
        <f>COUNTIFS(ConsolidatedGames[MAJOR GAME],$A96,ConsolidatedGames[YEAR],$B96,ConsolidatedGames[SPORT],$C96,ConsolidatedGames[MEDAL_COLOUR],"GOLD")</f>
        <v>1</v>
      </c>
      <c r="E96" s="79">
        <f>COUNTIFS(ConsolidatedGames[MAJOR GAME],$A96,ConsolidatedGames[YEAR],$B96,ConsolidatedGames[SPORT],$C96,ConsolidatedGames[MEDAL_COLOUR],"SILVER")</f>
        <v>0</v>
      </c>
      <c r="F96" s="79">
        <f>COUNTIFS(ConsolidatedGames[MAJOR GAME],$A96,ConsolidatedGames[YEAR],$B96,ConsolidatedGames[SPORT],$C96,ConsolidatedGames[MEDAL_COLOUR],"BRONZE")</f>
        <v>3</v>
      </c>
      <c r="G96" s="80">
        <f t="shared" si="1"/>
        <v>4</v>
      </c>
    </row>
    <row r="97" spans="1:7" x14ac:dyDescent="0.25">
      <c r="A97" s="76" t="s">
        <v>1242</v>
      </c>
      <c r="B97" s="77">
        <v>1975</v>
      </c>
      <c r="C97" s="78" t="s">
        <v>171</v>
      </c>
      <c r="D97" s="79">
        <f>COUNTIFS(ConsolidatedGames[MAJOR GAME],$A97,ConsolidatedGames[YEAR],$B97,ConsolidatedGames[SPORT],$C97,ConsolidatedGames[MEDAL_COLOUR],"GOLD")</f>
        <v>0</v>
      </c>
      <c r="E97" s="79">
        <f>COUNTIFS(ConsolidatedGames[MAJOR GAME],$A97,ConsolidatedGames[YEAR],$B97,ConsolidatedGames[SPORT],$C97,ConsolidatedGames[MEDAL_COLOUR],"SILVER")</f>
        <v>0</v>
      </c>
      <c r="F97" s="79">
        <f>COUNTIFS(ConsolidatedGames[MAJOR GAME],$A97,ConsolidatedGames[YEAR],$B97,ConsolidatedGames[SPORT],$C97,ConsolidatedGames[MEDAL_COLOUR],"BRONZE")</f>
        <v>1</v>
      </c>
      <c r="G97" s="80">
        <f t="shared" si="1"/>
        <v>1</v>
      </c>
    </row>
    <row r="98" spans="1:7" x14ac:dyDescent="0.25">
      <c r="A98" s="76" t="s">
        <v>1242</v>
      </c>
      <c r="B98" s="77">
        <v>1975</v>
      </c>
      <c r="C98" s="78" t="s">
        <v>92</v>
      </c>
      <c r="D98" s="79">
        <f>COUNTIFS(ConsolidatedGames[MAJOR GAME],$A98,ConsolidatedGames[YEAR],$B98,ConsolidatedGames[SPORT],$C98,ConsolidatedGames[MEDAL_COLOUR],"GOLD")</f>
        <v>2</v>
      </c>
      <c r="E98" s="79">
        <f>COUNTIFS(ConsolidatedGames[MAJOR GAME],$A98,ConsolidatedGames[YEAR],$B98,ConsolidatedGames[SPORT],$C98,ConsolidatedGames[MEDAL_COLOUR],"SILVER")</f>
        <v>2</v>
      </c>
      <c r="F98" s="79">
        <f>COUNTIFS(ConsolidatedGames[MAJOR GAME],$A98,ConsolidatedGames[YEAR],$B98,ConsolidatedGames[SPORT],$C98,ConsolidatedGames[MEDAL_COLOUR],"BRONZE")</f>
        <v>7</v>
      </c>
      <c r="G98" s="80">
        <f t="shared" si="1"/>
        <v>11</v>
      </c>
    </row>
    <row r="99" spans="1:7" x14ac:dyDescent="0.25">
      <c r="A99" s="76" t="s">
        <v>1242</v>
      </c>
      <c r="B99" s="77">
        <v>1975</v>
      </c>
      <c r="C99" s="78" t="s">
        <v>25</v>
      </c>
      <c r="D99" s="79">
        <f>COUNTIFS(ConsolidatedGames[MAJOR GAME],$A99,ConsolidatedGames[YEAR],$B99,ConsolidatedGames[SPORT],$C99,ConsolidatedGames[MEDAL_COLOUR],"GOLD")</f>
        <v>17</v>
      </c>
      <c r="E99" s="79">
        <f>COUNTIFS(ConsolidatedGames[MAJOR GAME],$A99,ConsolidatedGames[YEAR],$B99,ConsolidatedGames[SPORT],$C99,ConsolidatedGames[MEDAL_COLOUR],"SILVER")</f>
        <v>12</v>
      </c>
      <c r="F99" s="79">
        <f>COUNTIFS(ConsolidatedGames[MAJOR GAME],$A99,ConsolidatedGames[YEAR],$B99,ConsolidatedGames[SPORT],$C99,ConsolidatedGames[MEDAL_COLOUR],"BRONZE")</f>
        <v>11</v>
      </c>
      <c r="G99" s="80">
        <f t="shared" si="1"/>
        <v>40</v>
      </c>
    </row>
    <row r="100" spans="1:7" x14ac:dyDescent="0.25">
      <c r="A100" s="76" t="s">
        <v>1242</v>
      </c>
      <c r="B100" s="77">
        <v>1975</v>
      </c>
      <c r="C100" s="78" t="s">
        <v>97</v>
      </c>
      <c r="D100" s="79">
        <f>COUNTIFS(ConsolidatedGames[MAJOR GAME],$A100,ConsolidatedGames[YEAR],$B100,ConsolidatedGames[SPORT],$C100,ConsolidatedGames[MEDAL_COLOUR],"GOLD")</f>
        <v>2</v>
      </c>
      <c r="E100" s="79">
        <f>COUNTIFS(ConsolidatedGames[MAJOR GAME],$A100,ConsolidatedGames[YEAR],$B100,ConsolidatedGames[SPORT],$C100,ConsolidatedGames[MEDAL_COLOUR],"SILVER")</f>
        <v>3</v>
      </c>
      <c r="F100" s="79">
        <f>COUNTIFS(ConsolidatedGames[MAJOR GAME],$A100,ConsolidatedGames[YEAR],$B100,ConsolidatedGames[SPORT],$C100,ConsolidatedGames[MEDAL_COLOUR],"BRONZE")</f>
        <v>2</v>
      </c>
      <c r="G100" s="80">
        <f t="shared" si="1"/>
        <v>7</v>
      </c>
    </row>
    <row r="101" spans="1:7" x14ac:dyDescent="0.25">
      <c r="A101" s="76" t="s">
        <v>1242</v>
      </c>
      <c r="B101" s="77">
        <v>1975</v>
      </c>
      <c r="C101" s="78" t="s">
        <v>1452</v>
      </c>
      <c r="D101" s="79">
        <f>COUNTIFS(ConsolidatedGames[MAJOR GAME],$A101,ConsolidatedGames[YEAR],$B101,ConsolidatedGames[SPORT],$C101,ConsolidatedGames[MEDAL_COLOUR],"GOLD")</f>
        <v>0</v>
      </c>
      <c r="E101" s="79">
        <f>COUNTIFS(ConsolidatedGames[MAJOR GAME],$A101,ConsolidatedGames[YEAR],$B101,ConsolidatedGames[SPORT],$C101,ConsolidatedGames[MEDAL_COLOUR],"SILVER")</f>
        <v>0</v>
      </c>
      <c r="F101" s="79">
        <f>COUNTIFS(ConsolidatedGames[MAJOR GAME],$A101,ConsolidatedGames[YEAR],$B101,ConsolidatedGames[SPORT],$C101,ConsolidatedGames[MEDAL_COLOUR],"BRONZE")</f>
        <v>1</v>
      </c>
      <c r="G101" s="80">
        <f t="shared" si="1"/>
        <v>1</v>
      </c>
    </row>
    <row r="102" spans="1:7" x14ac:dyDescent="0.25">
      <c r="A102" s="76" t="s">
        <v>1242</v>
      </c>
      <c r="B102" s="77">
        <v>1975</v>
      </c>
      <c r="C102" s="78" t="s">
        <v>35</v>
      </c>
      <c r="D102" s="79">
        <f>COUNTIFS(ConsolidatedGames[MAJOR GAME],$A102,ConsolidatedGames[YEAR],$B102,ConsolidatedGames[SPORT],$C102,ConsolidatedGames[MEDAL_COLOUR],"GOLD")</f>
        <v>1</v>
      </c>
      <c r="E102" s="79">
        <f>COUNTIFS(ConsolidatedGames[MAJOR GAME],$A102,ConsolidatedGames[YEAR],$B102,ConsolidatedGames[SPORT],$C102,ConsolidatedGames[MEDAL_COLOUR],"SILVER")</f>
        <v>0</v>
      </c>
      <c r="F102" s="79">
        <f>COUNTIFS(ConsolidatedGames[MAJOR GAME],$A102,ConsolidatedGames[YEAR],$B102,ConsolidatedGames[SPORT],$C102,ConsolidatedGames[MEDAL_COLOUR],"BRONZE")</f>
        <v>0</v>
      </c>
      <c r="G102" s="80">
        <f t="shared" si="1"/>
        <v>1</v>
      </c>
    </row>
    <row r="103" spans="1:7" x14ac:dyDescent="0.25">
      <c r="A103" s="76" t="s">
        <v>1242</v>
      </c>
      <c r="B103" s="77">
        <v>1975</v>
      </c>
      <c r="C103" s="78" t="s">
        <v>59</v>
      </c>
      <c r="D103" s="79">
        <f>COUNTIFS(ConsolidatedGames[MAJOR GAME],$A103,ConsolidatedGames[YEAR],$B103,ConsolidatedGames[SPORT],$C103,ConsolidatedGames[MEDAL_COLOUR],"GOLD")</f>
        <v>1</v>
      </c>
      <c r="E103" s="79">
        <f>COUNTIFS(ConsolidatedGames[MAJOR GAME],$A103,ConsolidatedGames[YEAR],$B103,ConsolidatedGames[SPORT],$C103,ConsolidatedGames[MEDAL_COLOUR],"SILVER")</f>
        <v>1</v>
      </c>
      <c r="F103" s="79">
        <f>COUNTIFS(ConsolidatedGames[MAJOR GAME],$A103,ConsolidatedGames[YEAR],$B103,ConsolidatedGames[SPORT],$C103,ConsolidatedGames[MEDAL_COLOUR],"BRONZE")</f>
        <v>1</v>
      </c>
      <c r="G103" s="80">
        <f t="shared" si="1"/>
        <v>3</v>
      </c>
    </row>
    <row r="104" spans="1:7" x14ac:dyDescent="0.25">
      <c r="A104" s="76" t="s">
        <v>1242</v>
      </c>
      <c r="B104" s="77">
        <v>1977</v>
      </c>
      <c r="C104" s="78" t="s">
        <v>2429</v>
      </c>
      <c r="D104" s="79">
        <f>COUNTIFS(ConsolidatedGames[MAJOR GAME],$A104,ConsolidatedGames[YEAR],$B104,ConsolidatedGames[SPORT],$C104,ConsolidatedGames[MEDAL_COLOUR],"GOLD")</f>
        <v>0</v>
      </c>
      <c r="E104" s="79">
        <f>COUNTIFS(ConsolidatedGames[MAJOR GAME],$A104,ConsolidatedGames[YEAR],$B104,ConsolidatedGames[SPORT],$C104,ConsolidatedGames[MEDAL_COLOUR],"SILVER")</f>
        <v>5</v>
      </c>
      <c r="F104" s="79">
        <f>COUNTIFS(ConsolidatedGames[MAJOR GAME],$A104,ConsolidatedGames[YEAR],$B104,ConsolidatedGames[SPORT],$C104,ConsolidatedGames[MEDAL_COLOUR],"BRONZE")</f>
        <v>0</v>
      </c>
      <c r="G104" s="80">
        <f t="shared" si="1"/>
        <v>5</v>
      </c>
    </row>
    <row r="105" spans="1:7" x14ac:dyDescent="0.25">
      <c r="A105" s="76" t="s">
        <v>1242</v>
      </c>
      <c r="B105" s="77">
        <v>1977</v>
      </c>
      <c r="C105" s="78" t="s">
        <v>47</v>
      </c>
      <c r="D105" s="79">
        <f>COUNTIFS(ConsolidatedGames[MAJOR GAME],$A105,ConsolidatedGames[YEAR],$B105,ConsolidatedGames[SPORT],$C105,ConsolidatedGames[MEDAL_COLOUR],"GOLD")</f>
        <v>3</v>
      </c>
      <c r="E105" s="79">
        <f>COUNTIFS(ConsolidatedGames[MAJOR GAME],$A105,ConsolidatedGames[YEAR],$B105,ConsolidatedGames[SPORT],$C105,ConsolidatedGames[MEDAL_COLOUR],"SILVER")</f>
        <v>3</v>
      </c>
      <c r="F105" s="79">
        <f>COUNTIFS(ConsolidatedGames[MAJOR GAME],$A105,ConsolidatedGames[YEAR],$B105,ConsolidatedGames[SPORT],$C105,ConsolidatedGames[MEDAL_COLOUR],"BRONZE")</f>
        <v>5</v>
      </c>
      <c r="G105" s="80">
        <f t="shared" si="1"/>
        <v>11</v>
      </c>
    </row>
    <row r="106" spans="1:7" x14ac:dyDescent="0.25">
      <c r="A106" s="76" t="s">
        <v>1242</v>
      </c>
      <c r="B106" s="77">
        <v>1977</v>
      </c>
      <c r="C106" s="78" t="s">
        <v>621</v>
      </c>
      <c r="D106" s="79">
        <f>COUNTIFS(ConsolidatedGames[MAJOR GAME],$A106,ConsolidatedGames[YEAR],$B106,ConsolidatedGames[SPORT],$C106,ConsolidatedGames[MEDAL_COLOUR],"GOLD")</f>
        <v>0</v>
      </c>
      <c r="E106" s="79">
        <f>COUNTIFS(ConsolidatedGames[MAJOR GAME],$A106,ConsolidatedGames[YEAR],$B106,ConsolidatedGames[SPORT],$C106,ConsolidatedGames[MEDAL_COLOUR],"SILVER")</f>
        <v>0</v>
      </c>
      <c r="F106" s="79">
        <f>COUNTIFS(ConsolidatedGames[MAJOR GAME],$A106,ConsolidatedGames[YEAR],$B106,ConsolidatedGames[SPORT],$C106,ConsolidatedGames[MEDAL_COLOUR],"BRONZE")</f>
        <v>1</v>
      </c>
      <c r="G106" s="80">
        <f t="shared" si="1"/>
        <v>1</v>
      </c>
    </row>
    <row r="107" spans="1:7" x14ac:dyDescent="0.25">
      <c r="A107" s="76" t="s">
        <v>1242</v>
      </c>
      <c r="B107" s="77">
        <v>1977</v>
      </c>
      <c r="C107" s="78" t="s">
        <v>150</v>
      </c>
      <c r="D107" s="79">
        <f>COUNTIFS(ConsolidatedGames[MAJOR GAME],$A107,ConsolidatedGames[YEAR],$B107,ConsolidatedGames[SPORT],$C107,ConsolidatedGames[MEDAL_COLOUR],"GOLD")</f>
        <v>1</v>
      </c>
      <c r="E107" s="79">
        <f>COUNTIFS(ConsolidatedGames[MAJOR GAME],$A107,ConsolidatedGames[YEAR],$B107,ConsolidatedGames[SPORT],$C107,ConsolidatedGames[MEDAL_COLOUR],"SILVER")</f>
        <v>0</v>
      </c>
      <c r="F107" s="79">
        <f>COUNTIFS(ConsolidatedGames[MAJOR GAME],$A107,ConsolidatedGames[YEAR],$B107,ConsolidatedGames[SPORT],$C107,ConsolidatedGames[MEDAL_COLOUR],"BRONZE")</f>
        <v>0</v>
      </c>
      <c r="G107" s="80">
        <f t="shared" si="1"/>
        <v>1</v>
      </c>
    </row>
    <row r="108" spans="1:7" x14ac:dyDescent="0.25">
      <c r="A108" s="76" t="s">
        <v>1242</v>
      </c>
      <c r="B108" s="77">
        <v>1977</v>
      </c>
      <c r="C108" s="78" t="s">
        <v>74</v>
      </c>
      <c r="D108" s="79">
        <f>COUNTIFS(ConsolidatedGames[MAJOR GAME],$A108,ConsolidatedGames[YEAR],$B108,ConsolidatedGames[SPORT],$C108,ConsolidatedGames[MEDAL_COLOUR],"GOLD")</f>
        <v>0</v>
      </c>
      <c r="E108" s="79">
        <f>COUNTIFS(ConsolidatedGames[MAJOR GAME],$A108,ConsolidatedGames[YEAR],$B108,ConsolidatedGames[SPORT],$C108,ConsolidatedGames[MEDAL_COLOUR],"SILVER")</f>
        <v>1</v>
      </c>
      <c r="F108" s="79">
        <f>COUNTIFS(ConsolidatedGames[MAJOR GAME],$A108,ConsolidatedGames[YEAR],$B108,ConsolidatedGames[SPORT],$C108,ConsolidatedGames[MEDAL_COLOUR],"BRONZE")</f>
        <v>4</v>
      </c>
      <c r="G108" s="80">
        <f t="shared" si="1"/>
        <v>5</v>
      </c>
    </row>
    <row r="109" spans="1:7" x14ac:dyDescent="0.25">
      <c r="A109" s="76" t="s">
        <v>1242</v>
      </c>
      <c r="B109" s="77">
        <v>1977</v>
      </c>
      <c r="C109" s="78" t="s">
        <v>706</v>
      </c>
      <c r="D109" s="79">
        <f>COUNTIFS(ConsolidatedGames[MAJOR GAME],$A109,ConsolidatedGames[YEAR],$B109,ConsolidatedGames[SPORT],$C109,ConsolidatedGames[MEDAL_COLOUR],"GOLD")</f>
        <v>1</v>
      </c>
      <c r="E109" s="79">
        <f>COUNTIFS(ConsolidatedGames[MAJOR GAME],$A109,ConsolidatedGames[YEAR],$B109,ConsolidatedGames[SPORT],$C109,ConsolidatedGames[MEDAL_COLOUR],"SILVER")</f>
        <v>0</v>
      </c>
      <c r="F109" s="79">
        <f>COUNTIFS(ConsolidatedGames[MAJOR GAME],$A109,ConsolidatedGames[YEAR],$B109,ConsolidatedGames[SPORT],$C109,ConsolidatedGames[MEDAL_COLOUR],"BRONZE")</f>
        <v>1</v>
      </c>
      <c r="G109" s="80">
        <f t="shared" si="1"/>
        <v>2</v>
      </c>
    </row>
    <row r="110" spans="1:7" x14ac:dyDescent="0.25">
      <c r="A110" s="76" t="s">
        <v>1242</v>
      </c>
      <c r="B110" s="77">
        <v>1977</v>
      </c>
      <c r="C110" s="78" t="s">
        <v>658</v>
      </c>
      <c r="D110" s="79">
        <f>COUNTIFS(ConsolidatedGames[MAJOR GAME],$A110,ConsolidatedGames[YEAR],$B110,ConsolidatedGames[SPORT],$C110,ConsolidatedGames[MEDAL_COLOUR],"GOLD")</f>
        <v>0</v>
      </c>
      <c r="E110" s="79">
        <f>COUNTIFS(ConsolidatedGames[MAJOR GAME],$A110,ConsolidatedGames[YEAR],$B110,ConsolidatedGames[SPORT],$C110,ConsolidatedGames[MEDAL_COLOUR],"SILVER")</f>
        <v>1</v>
      </c>
      <c r="F110" s="79">
        <f>COUNTIFS(ConsolidatedGames[MAJOR GAME],$A110,ConsolidatedGames[YEAR],$B110,ConsolidatedGames[SPORT],$C110,ConsolidatedGames[MEDAL_COLOUR],"BRONZE")</f>
        <v>0</v>
      </c>
      <c r="G110" s="80">
        <f t="shared" si="1"/>
        <v>1</v>
      </c>
    </row>
    <row r="111" spans="1:7" x14ac:dyDescent="0.25">
      <c r="A111" s="76" t="s">
        <v>1242</v>
      </c>
      <c r="B111" s="77">
        <v>1977</v>
      </c>
      <c r="C111" s="78" t="s">
        <v>717</v>
      </c>
      <c r="D111" s="79">
        <f>COUNTIFS(ConsolidatedGames[MAJOR GAME],$A111,ConsolidatedGames[YEAR],$B111,ConsolidatedGames[SPORT],$C111,ConsolidatedGames[MEDAL_COLOUR],"GOLD")</f>
        <v>0</v>
      </c>
      <c r="E111" s="79">
        <f>COUNTIFS(ConsolidatedGames[MAJOR GAME],$A111,ConsolidatedGames[YEAR],$B111,ConsolidatedGames[SPORT],$C111,ConsolidatedGames[MEDAL_COLOUR],"SILVER")</f>
        <v>3</v>
      </c>
      <c r="F111" s="79">
        <f>COUNTIFS(ConsolidatedGames[MAJOR GAME],$A111,ConsolidatedGames[YEAR],$B111,ConsolidatedGames[SPORT],$C111,ConsolidatedGames[MEDAL_COLOUR],"BRONZE")</f>
        <v>3</v>
      </c>
      <c r="G111" s="80">
        <f t="shared" si="1"/>
        <v>6</v>
      </c>
    </row>
    <row r="112" spans="1:7" x14ac:dyDescent="0.25">
      <c r="A112" s="76" t="s">
        <v>1242</v>
      </c>
      <c r="B112" s="77">
        <v>1977</v>
      </c>
      <c r="C112" s="78" t="s">
        <v>2357</v>
      </c>
      <c r="D112" s="79">
        <f>COUNTIFS(ConsolidatedGames[MAJOR GAME],$A112,ConsolidatedGames[YEAR],$B112,ConsolidatedGames[SPORT],$C112,ConsolidatedGames[MEDAL_COLOUR],"GOLD")</f>
        <v>0</v>
      </c>
      <c r="E112" s="79">
        <f>COUNTIFS(ConsolidatedGames[MAJOR GAME],$A112,ConsolidatedGames[YEAR],$B112,ConsolidatedGames[SPORT],$C112,ConsolidatedGames[MEDAL_COLOUR],"SILVER")</f>
        <v>1</v>
      </c>
      <c r="F112" s="79">
        <f>COUNTIFS(ConsolidatedGames[MAJOR GAME],$A112,ConsolidatedGames[YEAR],$B112,ConsolidatedGames[SPORT],$C112,ConsolidatedGames[MEDAL_COLOUR],"BRONZE")</f>
        <v>0</v>
      </c>
      <c r="G112" s="80">
        <f t="shared" si="1"/>
        <v>1</v>
      </c>
    </row>
    <row r="113" spans="1:7" x14ac:dyDescent="0.25">
      <c r="A113" s="76" t="s">
        <v>1242</v>
      </c>
      <c r="B113" s="77">
        <v>1977</v>
      </c>
      <c r="C113" s="78" t="s">
        <v>171</v>
      </c>
      <c r="D113" s="79">
        <f>COUNTIFS(ConsolidatedGames[MAJOR GAME],$A113,ConsolidatedGames[YEAR],$B113,ConsolidatedGames[SPORT],$C113,ConsolidatedGames[MEDAL_COLOUR],"GOLD")</f>
        <v>0</v>
      </c>
      <c r="E113" s="79">
        <f>COUNTIFS(ConsolidatedGames[MAJOR GAME],$A113,ConsolidatedGames[YEAR],$B113,ConsolidatedGames[SPORT],$C113,ConsolidatedGames[MEDAL_COLOUR],"SILVER")</f>
        <v>0</v>
      </c>
      <c r="F113" s="79">
        <f>COUNTIFS(ConsolidatedGames[MAJOR GAME],$A113,ConsolidatedGames[YEAR],$B113,ConsolidatedGames[SPORT],$C113,ConsolidatedGames[MEDAL_COLOUR],"BRONZE")</f>
        <v>1</v>
      </c>
      <c r="G113" s="80">
        <f t="shared" si="1"/>
        <v>1</v>
      </c>
    </row>
    <row r="114" spans="1:7" x14ac:dyDescent="0.25">
      <c r="A114" s="76" t="s">
        <v>1242</v>
      </c>
      <c r="B114" s="77">
        <v>1977</v>
      </c>
      <c r="C114" s="78" t="s">
        <v>92</v>
      </c>
      <c r="D114" s="79">
        <f>COUNTIFS(ConsolidatedGames[MAJOR GAME],$A114,ConsolidatedGames[YEAR],$B114,ConsolidatedGames[SPORT],$C114,ConsolidatedGames[MEDAL_COLOUR],"GOLD")</f>
        <v>1</v>
      </c>
      <c r="E114" s="79">
        <f>COUNTIFS(ConsolidatedGames[MAJOR GAME],$A114,ConsolidatedGames[YEAR],$B114,ConsolidatedGames[SPORT],$C114,ConsolidatedGames[MEDAL_COLOUR],"SILVER")</f>
        <v>1</v>
      </c>
      <c r="F114" s="79">
        <f>COUNTIFS(ConsolidatedGames[MAJOR GAME],$A114,ConsolidatedGames[YEAR],$B114,ConsolidatedGames[SPORT],$C114,ConsolidatedGames[MEDAL_COLOUR],"BRONZE")</f>
        <v>1</v>
      </c>
      <c r="G114" s="80">
        <f t="shared" si="1"/>
        <v>3</v>
      </c>
    </row>
    <row r="115" spans="1:7" x14ac:dyDescent="0.25">
      <c r="A115" s="76" t="s">
        <v>1242</v>
      </c>
      <c r="B115" s="77">
        <v>1977</v>
      </c>
      <c r="C115" s="78" t="s">
        <v>25</v>
      </c>
      <c r="D115" s="79">
        <f>COUNTIFS(ConsolidatedGames[MAJOR GAME],$A115,ConsolidatedGames[YEAR],$B115,ConsolidatedGames[SPORT],$C115,ConsolidatedGames[MEDAL_COLOUR],"GOLD")</f>
        <v>6</v>
      </c>
      <c r="E115" s="79">
        <f>COUNTIFS(ConsolidatedGames[MAJOR GAME],$A115,ConsolidatedGames[YEAR],$B115,ConsolidatedGames[SPORT],$C115,ConsolidatedGames[MEDAL_COLOUR],"SILVER")</f>
        <v>4</v>
      </c>
      <c r="F115" s="79">
        <f>COUNTIFS(ConsolidatedGames[MAJOR GAME],$A115,ConsolidatedGames[YEAR],$B115,ConsolidatedGames[SPORT],$C115,ConsolidatedGames[MEDAL_COLOUR],"BRONZE")</f>
        <v>8</v>
      </c>
      <c r="G115" s="80">
        <f t="shared" si="1"/>
        <v>18</v>
      </c>
    </row>
    <row r="116" spans="1:7" x14ac:dyDescent="0.25">
      <c r="A116" s="76" t="s">
        <v>1242</v>
      </c>
      <c r="B116" s="77">
        <v>1977</v>
      </c>
      <c r="C116" s="78" t="s">
        <v>97</v>
      </c>
      <c r="D116" s="79">
        <f>COUNTIFS(ConsolidatedGames[MAJOR GAME],$A116,ConsolidatedGames[YEAR],$B116,ConsolidatedGames[SPORT],$C116,ConsolidatedGames[MEDAL_COLOUR],"GOLD")</f>
        <v>0</v>
      </c>
      <c r="E116" s="79">
        <f>COUNTIFS(ConsolidatedGames[MAJOR GAME],$A116,ConsolidatedGames[YEAR],$B116,ConsolidatedGames[SPORT],$C116,ConsolidatedGames[MEDAL_COLOUR],"SILVER")</f>
        <v>0</v>
      </c>
      <c r="F116" s="79">
        <f>COUNTIFS(ConsolidatedGames[MAJOR GAME],$A116,ConsolidatedGames[YEAR],$B116,ConsolidatedGames[SPORT],$C116,ConsolidatedGames[MEDAL_COLOUR],"BRONZE")</f>
        <v>2</v>
      </c>
      <c r="G116" s="80">
        <f t="shared" si="1"/>
        <v>2</v>
      </c>
    </row>
    <row r="117" spans="1:7" x14ac:dyDescent="0.25">
      <c r="A117" s="76" t="s">
        <v>1242</v>
      </c>
      <c r="B117" s="77">
        <v>1977</v>
      </c>
      <c r="C117" s="78" t="s">
        <v>35</v>
      </c>
      <c r="D117" s="79">
        <f>COUNTIFS(ConsolidatedGames[MAJOR GAME],$A117,ConsolidatedGames[YEAR],$B117,ConsolidatedGames[SPORT],$C117,ConsolidatedGames[MEDAL_COLOUR],"GOLD")</f>
        <v>1</v>
      </c>
      <c r="E117" s="79">
        <f>COUNTIFS(ConsolidatedGames[MAJOR GAME],$A117,ConsolidatedGames[YEAR],$B117,ConsolidatedGames[SPORT],$C117,ConsolidatedGames[MEDAL_COLOUR],"SILVER")</f>
        <v>0</v>
      </c>
      <c r="F117" s="79">
        <f>COUNTIFS(ConsolidatedGames[MAJOR GAME],$A117,ConsolidatedGames[YEAR],$B117,ConsolidatedGames[SPORT],$C117,ConsolidatedGames[MEDAL_COLOUR],"BRONZE")</f>
        <v>0</v>
      </c>
      <c r="G117" s="80">
        <f t="shared" si="1"/>
        <v>1</v>
      </c>
    </row>
    <row r="118" spans="1:7" x14ac:dyDescent="0.25">
      <c r="A118" s="76" t="s">
        <v>1242</v>
      </c>
      <c r="B118" s="77">
        <v>1977</v>
      </c>
      <c r="C118" s="78" t="s">
        <v>59</v>
      </c>
      <c r="D118" s="79">
        <f>COUNTIFS(ConsolidatedGames[MAJOR GAME],$A118,ConsolidatedGames[YEAR],$B118,ConsolidatedGames[SPORT],$C118,ConsolidatedGames[MEDAL_COLOUR],"GOLD")</f>
        <v>1</v>
      </c>
      <c r="E118" s="79">
        <f>COUNTIFS(ConsolidatedGames[MAJOR GAME],$A118,ConsolidatedGames[YEAR],$B118,ConsolidatedGames[SPORT],$C118,ConsolidatedGames[MEDAL_COLOUR],"SILVER")</f>
        <v>1</v>
      </c>
      <c r="F118" s="79">
        <f>COUNTIFS(ConsolidatedGames[MAJOR GAME],$A118,ConsolidatedGames[YEAR],$B118,ConsolidatedGames[SPORT],$C118,ConsolidatedGames[MEDAL_COLOUR],"BRONZE")</f>
        <v>2</v>
      </c>
      <c r="G118" s="80">
        <f t="shared" si="1"/>
        <v>4</v>
      </c>
    </row>
    <row r="119" spans="1:7" x14ac:dyDescent="0.25">
      <c r="A119" s="76" t="s">
        <v>1242</v>
      </c>
      <c r="B119" s="77">
        <v>1979</v>
      </c>
      <c r="C119" s="78" t="s">
        <v>2429</v>
      </c>
      <c r="D119" s="79">
        <f>COUNTIFS(ConsolidatedGames[MAJOR GAME],$A119,ConsolidatedGames[YEAR],$B119,ConsolidatedGames[SPORT],$C119,ConsolidatedGames[MEDAL_COLOUR],"GOLD")</f>
        <v>0</v>
      </c>
      <c r="E119" s="79">
        <f>COUNTIFS(ConsolidatedGames[MAJOR GAME],$A119,ConsolidatedGames[YEAR],$B119,ConsolidatedGames[SPORT],$C119,ConsolidatedGames[MEDAL_COLOUR],"SILVER")</f>
        <v>0</v>
      </c>
      <c r="F119" s="79">
        <f>COUNTIFS(ConsolidatedGames[MAJOR GAME],$A119,ConsolidatedGames[YEAR],$B119,ConsolidatedGames[SPORT],$C119,ConsolidatedGames[MEDAL_COLOUR],"BRONZE")</f>
        <v>1</v>
      </c>
      <c r="G119" s="80">
        <f t="shared" si="1"/>
        <v>1</v>
      </c>
    </row>
    <row r="120" spans="1:7" x14ac:dyDescent="0.25">
      <c r="A120" s="76" t="s">
        <v>1242</v>
      </c>
      <c r="B120" s="77">
        <v>1979</v>
      </c>
      <c r="C120" s="78" t="s">
        <v>47</v>
      </c>
      <c r="D120" s="79">
        <f>COUNTIFS(ConsolidatedGames[MAJOR GAME],$A120,ConsolidatedGames[YEAR],$B120,ConsolidatedGames[SPORT],$C120,ConsolidatedGames[MEDAL_COLOUR],"GOLD")</f>
        <v>2</v>
      </c>
      <c r="E120" s="79">
        <f>COUNTIFS(ConsolidatedGames[MAJOR GAME],$A120,ConsolidatedGames[YEAR],$B120,ConsolidatedGames[SPORT],$C120,ConsolidatedGames[MEDAL_COLOUR],"SILVER")</f>
        <v>6</v>
      </c>
      <c r="F120" s="79">
        <f>COUNTIFS(ConsolidatedGames[MAJOR GAME],$A120,ConsolidatedGames[YEAR],$B120,ConsolidatedGames[SPORT],$C120,ConsolidatedGames[MEDAL_COLOUR],"BRONZE")</f>
        <v>4</v>
      </c>
      <c r="G120" s="80">
        <f t="shared" si="1"/>
        <v>12</v>
      </c>
    </row>
    <row r="121" spans="1:7" x14ac:dyDescent="0.25">
      <c r="A121" s="76" t="s">
        <v>1242</v>
      </c>
      <c r="B121" s="77">
        <v>1979</v>
      </c>
      <c r="C121" s="78" t="s">
        <v>276</v>
      </c>
      <c r="D121" s="79">
        <f>COUNTIFS(ConsolidatedGames[MAJOR GAME],$A121,ConsolidatedGames[YEAR],$B121,ConsolidatedGames[SPORT],$C121,ConsolidatedGames[MEDAL_COLOUR],"GOLD")</f>
        <v>0</v>
      </c>
      <c r="E121" s="79">
        <f>COUNTIFS(ConsolidatedGames[MAJOR GAME],$A121,ConsolidatedGames[YEAR],$B121,ConsolidatedGames[SPORT],$C121,ConsolidatedGames[MEDAL_COLOUR],"SILVER")</f>
        <v>0</v>
      </c>
      <c r="F121" s="79">
        <f>COUNTIFS(ConsolidatedGames[MAJOR GAME],$A121,ConsolidatedGames[YEAR],$B121,ConsolidatedGames[SPORT],$C121,ConsolidatedGames[MEDAL_COLOUR],"BRONZE")</f>
        <v>2</v>
      </c>
      <c r="G121" s="80">
        <f t="shared" si="1"/>
        <v>2</v>
      </c>
    </row>
    <row r="122" spans="1:7" x14ac:dyDescent="0.25">
      <c r="A122" s="76" t="s">
        <v>1242</v>
      </c>
      <c r="B122" s="77">
        <v>1979</v>
      </c>
      <c r="C122" s="78" t="s">
        <v>621</v>
      </c>
      <c r="D122" s="79">
        <f>COUNTIFS(ConsolidatedGames[MAJOR GAME],$A122,ConsolidatedGames[YEAR],$B122,ConsolidatedGames[SPORT],$C122,ConsolidatedGames[MEDAL_COLOUR],"GOLD")</f>
        <v>0</v>
      </c>
      <c r="E122" s="79">
        <f>COUNTIFS(ConsolidatedGames[MAJOR GAME],$A122,ConsolidatedGames[YEAR],$B122,ConsolidatedGames[SPORT],$C122,ConsolidatedGames[MEDAL_COLOUR],"SILVER")</f>
        <v>0</v>
      </c>
      <c r="F122" s="79">
        <f>COUNTIFS(ConsolidatedGames[MAJOR GAME],$A122,ConsolidatedGames[YEAR],$B122,ConsolidatedGames[SPORT],$C122,ConsolidatedGames[MEDAL_COLOUR],"BRONZE")</f>
        <v>1</v>
      </c>
      <c r="G122" s="80">
        <f t="shared" si="1"/>
        <v>1</v>
      </c>
    </row>
    <row r="123" spans="1:7" x14ac:dyDescent="0.25">
      <c r="A123" s="76" t="s">
        <v>1242</v>
      </c>
      <c r="B123" s="77">
        <v>1979</v>
      </c>
      <c r="C123" s="78" t="s">
        <v>74</v>
      </c>
      <c r="D123" s="79">
        <f>COUNTIFS(ConsolidatedGames[MAJOR GAME],$A123,ConsolidatedGames[YEAR],$B123,ConsolidatedGames[SPORT],$C123,ConsolidatedGames[MEDAL_COLOUR],"GOLD")</f>
        <v>0</v>
      </c>
      <c r="E123" s="79">
        <f>COUNTIFS(ConsolidatedGames[MAJOR GAME],$A123,ConsolidatedGames[YEAR],$B123,ConsolidatedGames[SPORT],$C123,ConsolidatedGames[MEDAL_COLOUR],"SILVER")</f>
        <v>2</v>
      </c>
      <c r="F123" s="79">
        <f>COUNTIFS(ConsolidatedGames[MAJOR GAME],$A123,ConsolidatedGames[YEAR],$B123,ConsolidatedGames[SPORT],$C123,ConsolidatedGames[MEDAL_COLOUR],"BRONZE")</f>
        <v>0</v>
      </c>
      <c r="G123" s="80">
        <f t="shared" si="1"/>
        <v>2</v>
      </c>
    </row>
    <row r="124" spans="1:7" x14ac:dyDescent="0.25">
      <c r="A124" s="76" t="s">
        <v>1242</v>
      </c>
      <c r="B124" s="77">
        <v>1979</v>
      </c>
      <c r="C124" s="78" t="s">
        <v>1132</v>
      </c>
      <c r="D124" s="79">
        <f>COUNTIFS(ConsolidatedGames[MAJOR GAME],$A124,ConsolidatedGames[YEAR],$B124,ConsolidatedGames[SPORT],$C124,ConsolidatedGames[MEDAL_COLOUR],"GOLD")</f>
        <v>0</v>
      </c>
      <c r="E124" s="79">
        <f>COUNTIFS(ConsolidatedGames[MAJOR GAME],$A124,ConsolidatedGames[YEAR],$B124,ConsolidatedGames[SPORT],$C124,ConsolidatedGames[MEDAL_COLOUR],"SILVER")</f>
        <v>0</v>
      </c>
      <c r="F124" s="79">
        <f>COUNTIFS(ConsolidatedGames[MAJOR GAME],$A124,ConsolidatedGames[YEAR],$B124,ConsolidatedGames[SPORT],$C124,ConsolidatedGames[MEDAL_COLOUR],"BRONZE")</f>
        <v>1</v>
      </c>
      <c r="G124" s="80">
        <f t="shared" si="1"/>
        <v>1</v>
      </c>
    </row>
    <row r="125" spans="1:7" x14ac:dyDescent="0.25">
      <c r="A125" s="76" t="s">
        <v>1242</v>
      </c>
      <c r="B125" s="77">
        <v>1979</v>
      </c>
      <c r="C125" s="78" t="s">
        <v>546</v>
      </c>
      <c r="D125" s="79">
        <f>COUNTIFS(ConsolidatedGames[MAJOR GAME],$A125,ConsolidatedGames[YEAR],$B125,ConsolidatedGames[SPORT],$C125,ConsolidatedGames[MEDAL_COLOUR],"GOLD")</f>
        <v>1</v>
      </c>
      <c r="E125" s="79">
        <f>COUNTIFS(ConsolidatedGames[MAJOR GAME],$A125,ConsolidatedGames[YEAR],$B125,ConsolidatedGames[SPORT],$C125,ConsolidatedGames[MEDAL_COLOUR],"SILVER")</f>
        <v>1</v>
      </c>
      <c r="F125" s="79">
        <f>COUNTIFS(ConsolidatedGames[MAJOR GAME],$A125,ConsolidatedGames[YEAR],$B125,ConsolidatedGames[SPORT],$C125,ConsolidatedGames[MEDAL_COLOUR],"BRONZE")</f>
        <v>2</v>
      </c>
      <c r="G125" s="80">
        <f t="shared" si="1"/>
        <v>4</v>
      </c>
    </row>
    <row r="126" spans="1:7" x14ac:dyDescent="0.25">
      <c r="A126" s="76" t="s">
        <v>1242</v>
      </c>
      <c r="B126" s="77">
        <v>1979</v>
      </c>
      <c r="C126" s="78" t="s">
        <v>658</v>
      </c>
      <c r="D126" s="79">
        <f>COUNTIFS(ConsolidatedGames[MAJOR GAME],$A126,ConsolidatedGames[YEAR],$B126,ConsolidatedGames[SPORT],$C126,ConsolidatedGames[MEDAL_COLOUR],"GOLD")</f>
        <v>0</v>
      </c>
      <c r="E126" s="79">
        <f>COUNTIFS(ConsolidatedGames[MAJOR GAME],$A126,ConsolidatedGames[YEAR],$B126,ConsolidatedGames[SPORT],$C126,ConsolidatedGames[MEDAL_COLOUR],"SILVER")</f>
        <v>1</v>
      </c>
      <c r="F126" s="79">
        <f>COUNTIFS(ConsolidatedGames[MAJOR GAME],$A126,ConsolidatedGames[YEAR],$B126,ConsolidatedGames[SPORT],$C126,ConsolidatedGames[MEDAL_COLOUR],"BRONZE")</f>
        <v>0</v>
      </c>
      <c r="G126" s="80">
        <f t="shared" si="1"/>
        <v>1</v>
      </c>
    </row>
    <row r="127" spans="1:7" x14ac:dyDescent="0.25">
      <c r="A127" s="76" t="s">
        <v>1242</v>
      </c>
      <c r="B127" s="77">
        <v>1979</v>
      </c>
      <c r="C127" s="78" t="s">
        <v>717</v>
      </c>
      <c r="D127" s="79">
        <f>COUNTIFS(ConsolidatedGames[MAJOR GAME],$A127,ConsolidatedGames[YEAR],$B127,ConsolidatedGames[SPORT],$C127,ConsolidatedGames[MEDAL_COLOUR],"GOLD")</f>
        <v>1</v>
      </c>
      <c r="E127" s="79">
        <f>COUNTIFS(ConsolidatedGames[MAJOR GAME],$A127,ConsolidatedGames[YEAR],$B127,ConsolidatedGames[SPORT],$C127,ConsolidatedGames[MEDAL_COLOUR],"SILVER")</f>
        <v>0</v>
      </c>
      <c r="F127" s="79">
        <f>COUNTIFS(ConsolidatedGames[MAJOR GAME],$A127,ConsolidatedGames[YEAR],$B127,ConsolidatedGames[SPORT],$C127,ConsolidatedGames[MEDAL_COLOUR],"BRONZE")</f>
        <v>2</v>
      </c>
      <c r="G127" s="80">
        <f t="shared" si="1"/>
        <v>3</v>
      </c>
    </row>
    <row r="128" spans="1:7" x14ac:dyDescent="0.25">
      <c r="A128" s="76" t="s">
        <v>1242</v>
      </c>
      <c r="B128" s="77">
        <v>1979</v>
      </c>
      <c r="C128" s="78" t="s">
        <v>171</v>
      </c>
      <c r="D128" s="79">
        <f>COUNTIFS(ConsolidatedGames[MAJOR GAME],$A128,ConsolidatedGames[YEAR],$B128,ConsolidatedGames[SPORT],$C128,ConsolidatedGames[MEDAL_COLOUR],"GOLD")</f>
        <v>0</v>
      </c>
      <c r="E128" s="79">
        <f>COUNTIFS(ConsolidatedGames[MAJOR GAME],$A128,ConsolidatedGames[YEAR],$B128,ConsolidatedGames[SPORT],$C128,ConsolidatedGames[MEDAL_COLOUR],"SILVER")</f>
        <v>0</v>
      </c>
      <c r="F128" s="79">
        <f>COUNTIFS(ConsolidatedGames[MAJOR GAME],$A128,ConsolidatedGames[YEAR],$B128,ConsolidatedGames[SPORT],$C128,ConsolidatedGames[MEDAL_COLOUR],"BRONZE")</f>
        <v>1</v>
      </c>
      <c r="G128" s="80">
        <f t="shared" si="1"/>
        <v>1</v>
      </c>
    </row>
    <row r="129" spans="1:7" x14ac:dyDescent="0.25">
      <c r="A129" s="76" t="s">
        <v>1242</v>
      </c>
      <c r="B129" s="77">
        <v>1979</v>
      </c>
      <c r="C129" s="78" t="s">
        <v>92</v>
      </c>
      <c r="D129" s="79">
        <f>COUNTIFS(ConsolidatedGames[MAJOR GAME],$A129,ConsolidatedGames[YEAR],$B129,ConsolidatedGames[SPORT],$C129,ConsolidatedGames[MEDAL_COLOUR],"GOLD")</f>
        <v>2</v>
      </c>
      <c r="E129" s="79">
        <f>COUNTIFS(ConsolidatedGames[MAJOR GAME],$A129,ConsolidatedGames[YEAR],$B129,ConsolidatedGames[SPORT],$C129,ConsolidatedGames[MEDAL_COLOUR],"SILVER")</f>
        <v>1</v>
      </c>
      <c r="F129" s="79">
        <f>COUNTIFS(ConsolidatedGames[MAJOR GAME],$A129,ConsolidatedGames[YEAR],$B129,ConsolidatedGames[SPORT],$C129,ConsolidatedGames[MEDAL_COLOUR],"BRONZE")</f>
        <v>3</v>
      </c>
      <c r="G129" s="80">
        <f t="shared" si="1"/>
        <v>6</v>
      </c>
    </row>
    <row r="130" spans="1:7" x14ac:dyDescent="0.25">
      <c r="A130" s="76" t="s">
        <v>1242</v>
      </c>
      <c r="B130" s="77">
        <v>1979</v>
      </c>
      <c r="C130" s="78" t="s">
        <v>2559</v>
      </c>
      <c r="D130" s="79">
        <f>COUNTIFS(ConsolidatedGames[MAJOR GAME],$A130,ConsolidatedGames[YEAR],$B130,ConsolidatedGames[SPORT],$C130,ConsolidatedGames[MEDAL_COLOUR],"GOLD")</f>
        <v>0</v>
      </c>
      <c r="E130" s="79">
        <f>COUNTIFS(ConsolidatedGames[MAJOR GAME],$A130,ConsolidatedGames[YEAR],$B130,ConsolidatedGames[SPORT],$C130,ConsolidatedGames[MEDAL_COLOUR],"SILVER")</f>
        <v>0</v>
      </c>
      <c r="F130" s="79">
        <f>COUNTIFS(ConsolidatedGames[MAJOR GAME],$A130,ConsolidatedGames[YEAR],$B130,ConsolidatedGames[SPORT],$C130,ConsolidatedGames[MEDAL_COLOUR],"BRONZE")</f>
        <v>1</v>
      </c>
      <c r="G130" s="80">
        <f t="shared" si="1"/>
        <v>1</v>
      </c>
    </row>
    <row r="131" spans="1:7" x14ac:dyDescent="0.25">
      <c r="A131" s="76" t="s">
        <v>1242</v>
      </c>
      <c r="B131" s="77">
        <v>1979</v>
      </c>
      <c r="C131" s="78" t="s">
        <v>25</v>
      </c>
      <c r="D131" s="79">
        <f>COUNTIFS(ConsolidatedGames[MAJOR GAME],$A131,ConsolidatedGames[YEAR],$B131,ConsolidatedGames[SPORT],$C131,ConsolidatedGames[MEDAL_COLOUR],"GOLD")</f>
        <v>7</v>
      </c>
      <c r="E131" s="79">
        <f>COUNTIFS(ConsolidatedGames[MAJOR GAME],$A131,ConsolidatedGames[YEAR],$B131,ConsolidatedGames[SPORT],$C131,ConsolidatedGames[MEDAL_COLOUR],"SILVER")</f>
        <v>5</v>
      </c>
      <c r="F131" s="79">
        <f>COUNTIFS(ConsolidatedGames[MAJOR GAME],$A131,ConsolidatedGames[YEAR],$B131,ConsolidatedGames[SPORT],$C131,ConsolidatedGames[MEDAL_COLOUR],"BRONZE")</f>
        <v>8</v>
      </c>
      <c r="G131" s="80">
        <f t="shared" ref="G131:G194" si="2">SUM(D131:F131)</f>
        <v>20</v>
      </c>
    </row>
    <row r="132" spans="1:7" x14ac:dyDescent="0.25">
      <c r="A132" s="76" t="s">
        <v>1242</v>
      </c>
      <c r="B132" s="77">
        <v>1979</v>
      </c>
      <c r="C132" s="78" t="s">
        <v>97</v>
      </c>
      <c r="D132" s="79">
        <f>COUNTIFS(ConsolidatedGames[MAJOR GAME],$A132,ConsolidatedGames[YEAR],$B132,ConsolidatedGames[SPORT],$C132,ConsolidatedGames[MEDAL_COLOUR],"GOLD")</f>
        <v>0</v>
      </c>
      <c r="E132" s="79">
        <f>COUNTIFS(ConsolidatedGames[MAJOR GAME],$A132,ConsolidatedGames[YEAR],$B132,ConsolidatedGames[SPORT],$C132,ConsolidatedGames[MEDAL_COLOUR],"SILVER")</f>
        <v>0</v>
      </c>
      <c r="F132" s="79">
        <f>COUNTIFS(ConsolidatedGames[MAJOR GAME],$A132,ConsolidatedGames[YEAR],$B132,ConsolidatedGames[SPORT],$C132,ConsolidatedGames[MEDAL_COLOUR],"BRONZE")</f>
        <v>4</v>
      </c>
      <c r="G132" s="80">
        <f t="shared" si="2"/>
        <v>4</v>
      </c>
    </row>
    <row r="133" spans="1:7" x14ac:dyDescent="0.25">
      <c r="A133" s="76" t="s">
        <v>1242</v>
      </c>
      <c r="B133" s="77">
        <v>1979</v>
      </c>
      <c r="C133" s="78" t="s">
        <v>1452</v>
      </c>
      <c r="D133" s="79">
        <f>COUNTIFS(ConsolidatedGames[MAJOR GAME],$A133,ConsolidatedGames[YEAR],$B133,ConsolidatedGames[SPORT],$C133,ConsolidatedGames[MEDAL_COLOUR],"GOLD")</f>
        <v>0</v>
      </c>
      <c r="E133" s="79">
        <f>COUNTIFS(ConsolidatedGames[MAJOR GAME],$A133,ConsolidatedGames[YEAR],$B133,ConsolidatedGames[SPORT],$C133,ConsolidatedGames[MEDAL_COLOUR],"SILVER")</f>
        <v>0</v>
      </c>
      <c r="F133" s="79">
        <f>COUNTIFS(ConsolidatedGames[MAJOR GAME],$A133,ConsolidatedGames[YEAR],$B133,ConsolidatedGames[SPORT],$C133,ConsolidatedGames[MEDAL_COLOUR],"BRONZE")</f>
        <v>1</v>
      </c>
      <c r="G133" s="80">
        <f t="shared" si="2"/>
        <v>1</v>
      </c>
    </row>
    <row r="134" spans="1:7" x14ac:dyDescent="0.25">
      <c r="A134" s="76" t="s">
        <v>1242</v>
      </c>
      <c r="B134" s="77">
        <v>1979</v>
      </c>
      <c r="C134" s="78" t="s">
        <v>35</v>
      </c>
      <c r="D134" s="79">
        <f>COUNTIFS(ConsolidatedGames[MAJOR GAME],$A134,ConsolidatedGames[YEAR],$B134,ConsolidatedGames[SPORT],$C134,ConsolidatedGames[MEDAL_COLOUR],"GOLD")</f>
        <v>1</v>
      </c>
      <c r="E134" s="79">
        <f>COUNTIFS(ConsolidatedGames[MAJOR GAME],$A134,ConsolidatedGames[YEAR],$B134,ConsolidatedGames[SPORT],$C134,ConsolidatedGames[MEDAL_COLOUR],"SILVER")</f>
        <v>0</v>
      </c>
      <c r="F134" s="79">
        <f>COUNTIFS(ConsolidatedGames[MAJOR GAME],$A134,ConsolidatedGames[YEAR],$B134,ConsolidatedGames[SPORT],$C134,ConsolidatedGames[MEDAL_COLOUR],"BRONZE")</f>
        <v>0</v>
      </c>
      <c r="G134" s="80">
        <f t="shared" si="2"/>
        <v>1</v>
      </c>
    </row>
    <row r="135" spans="1:7" x14ac:dyDescent="0.25">
      <c r="A135" s="76" t="s">
        <v>1242</v>
      </c>
      <c r="B135" s="77">
        <v>1979</v>
      </c>
      <c r="C135" s="78" t="s">
        <v>59</v>
      </c>
      <c r="D135" s="79">
        <f>COUNTIFS(ConsolidatedGames[MAJOR GAME],$A135,ConsolidatedGames[YEAR],$B135,ConsolidatedGames[SPORT],$C135,ConsolidatedGames[MEDAL_COLOUR],"GOLD")</f>
        <v>2</v>
      </c>
      <c r="E135" s="79">
        <f>COUNTIFS(ConsolidatedGames[MAJOR GAME],$A135,ConsolidatedGames[YEAR],$B135,ConsolidatedGames[SPORT],$C135,ConsolidatedGames[MEDAL_COLOUR],"SILVER")</f>
        <v>1</v>
      </c>
      <c r="F135" s="79">
        <f>COUNTIFS(ConsolidatedGames[MAJOR GAME],$A135,ConsolidatedGames[YEAR],$B135,ConsolidatedGames[SPORT],$C135,ConsolidatedGames[MEDAL_COLOUR],"BRONZE")</f>
        <v>0</v>
      </c>
      <c r="G135" s="80">
        <f t="shared" si="2"/>
        <v>3</v>
      </c>
    </row>
    <row r="136" spans="1:7" x14ac:dyDescent="0.25">
      <c r="A136" s="76" t="s">
        <v>1242</v>
      </c>
      <c r="B136" s="77">
        <v>1981</v>
      </c>
      <c r="C136" s="78" t="s">
        <v>2429</v>
      </c>
      <c r="D136" s="79">
        <f>COUNTIFS(ConsolidatedGames[MAJOR GAME],$A136,ConsolidatedGames[YEAR],$B136,ConsolidatedGames[SPORT],$C136,ConsolidatedGames[MEDAL_COLOUR],"GOLD")</f>
        <v>0</v>
      </c>
      <c r="E136" s="79">
        <f>COUNTIFS(ConsolidatedGames[MAJOR GAME],$A136,ConsolidatedGames[YEAR],$B136,ConsolidatedGames[SPORT],$C136,ConsolidatedGames[MEDAL_COLOUR],"SILVER")</f>
        <v>0</v>
      </c>
      <c r="F136" s="79">
        <f>COUNTIFS(ConsolidatedGames[MAJOR GAME],$A136,ConsolidatedGames[YEAR],$B136,ConsolidatedGames[SPORT],$C136,ConsolidatedGames[MEDAL_COLOUR],"BRONZE")</f>
        <v>1</v>
      </c>
      <c r="G136" s="80">
        <f t="shared" si="2"/>
        <v>1</v>
      </c>
    </row>
    <row r="137" spans="1:7" x14ac:dyDescent="0.25">
      <c r="A137" s="76" t="s">
        <v>1242</v>
      </c>
      <c r="B137" s="77">
        <v>1981</v>
      </c>
      <c r="C137" s="78" t="s">
        <v>47</v>
      </c>
      <c r="D137" s="79">
        <f>COUNTIFS(ConsolidatedGames[MAJOR GAME],$A137,ConsolidatedGames[YEAR],$B137,ConsolidatedGames[SPORT],$C137,ConsolidatedGames[MEDAL_COLOUR],"GOLD")</f>
        <v>0</v>
      </c>
      <c r="E137" s="79">
        <f>COUNTIFS(ConsolidatedGames[MAJOR GAME],$A137,ConsolidatedGames[YEAR],$B137,ConsolidatedGames[SPORT],$C137,ConsolidatedGames[MEDAL_COLOUR],"SILVER")</f>
        <v>1</v>
      </c>
      <c r="F137" s="79">
        <f>COUNTIFS(ConsolidatedGames[MAJOR GAME],$A137,ConsolidatedGames[YEAR],$B137,ConsolidatedGames[SPORT],$C137,ConsolidatedGames[MEDAL_COLOUR],"BRONZE")</f>
        <v>6</v>
      </c>
      <c r="G137" s="80">
        <f t="shared" si="2"/>
        <v>7</v>
      </c>
    </row>
    <row r="138" spans="1:7" x14ac:dyDescent="0.25">
      <c r="A138" s="76" t="s">
        <v>1242</v>
      </c>
      <c r="B138" s="77">
        <v>1981</v>
      </c>
      <c r="C138" s="78" t="s">
        <v>276</v>
      </c>
      <c r="D138" s="79">
        <f>COUNTIFS(ConsolidatedGames[MAJOR GAME],$A138,ConsolidatedGames[YEAR],$B138,ConsolidatedGames[SPORT],$C138,ConsolidatedGames[MEDAL_COLOUR],"GOLD")</f>
        <v>0</v>
      </c>
      <c r="E138" s="79">
        <f>COUNTIFS(ConsolidatedGames[MAJOR GAME],$A138,ConsolidatedGames[YEAR],$B138,ConsolidatedGames[SPORT],$C138,ConsolidatedGames[MEDAL_COLOUR],"SILVER")</f>
        <v>0</v>
      </c>
      <c r="F138" s="79">
        <f>COUNTIFS(ConsolidatedGames[MAJOR GAME],$A138,ConsolidatedGames[YEAR],$B138,ConsolidatedGames[SPORT],$C138,ConsolidatedGames[MEDAL_COLOUR],"BRONZE")</f>
        <v>1</v>
      </c>
      <c r="G138" s="80">
        <f t="shared" si="2"/>
        <v>1</v>
      </c>
    </row>
    <row r="139" spans="1:7" x14ac:dyDescent="0.25">
      <c r="A139" s="76" t="s">
        <v>1242</v>
      </c>
      <c r="B139" s="77">
        <v>1981</v>
      </c>
      <c r="C139" s="78" t="s">
        <v>150</v>
      </c>
      <c r="D139" s="79">
        <f>COUNTIFS(ConsolidatedGames[MAJOR GAME],$A139,ConsolidatedGames[YEAR],$B139,ConsolidatedGames[SPORT],$C139,ConsolidatedGames[MEDAL_COLOUR],"GOLD")</f>
        <v>0</v>
      </c>
      <c r="E139" s="79">
        <f>COUNTIFS(ConsolidatedGames[MAJOR GAME],$A139,ConsolidatedGames[YEAR],$B139,ConsolidatedGames[SPORT],$C139,ConsolidatedGames[MEDAL_COLOUR],"SILVER")</f>
        <v>2</v>
      </c>
      <c r="F139" s="79">
        <f>COUNTIFS(ConsolidatedGames[MAJOR GAME],$A139,ConsolidatedGames[YEAR],$B139,ConsolidatedGames[SPORT],$C139,ConsolidatedGames[MEDAL_COLOUR],"BRONZE")</f>
        <v>1</v>
      </c>
      <c r="G139" s="80">
        <f t="shared" si="2"/>
        <v>3</v>
      </c>
    </row>
    <row r="140" spans="1:7" x14ac:dyDescent="0.25">
      <c r="A140" s="76" t="s">
        <v>1242</v>
      </c>
      <c r="B140" s="77">
        <v>1981</v>
      </c>
      <c r="C140" s="78" t="s">
        <v>74</v>
      </c>
      <c r="D140" s="79">
        <f>COUNTIFS(ConsolidatedGames[MAJOR GAME],$A140,ConsolidatedGames[YEAR],$B140,ConsolidatedGames[SPORT],$C140,ConsolidatedGames[MEDAL_COLOUR],"GOLD")</f>
        <v>0</v>
      </c>
      <c r="E140" s="79">
        <f>COUNTIFS(ConsolidatedGames[MAJOR GAME],$A140,ConsolidatedGames[YEAR],$B140,ConsolidatedGames[SPORT],$C140,ConsolidatedGames[MEDAL_COLOUR],"SILVER")</f>
        <v>2</v>
      </c>
      <c r="F140" s="79">
        <f>COUNTIFS(ConsolidatedGames[MAJOR GAME],$A140,ConsolidatedGames[YEAR],$B140,ConsolidatedGames[SPORT],$C140,ConsolidatedGames[MEDAL_COLOUR],"BRONZE")</f>
        <v>1</v>
      </c>
      <c r="G140" s="80">
        <f t="shared" si="2"/>
        <v>3</v>
      </c>
    </row>
    <row r="141" spans="1:7" x14ac:dyDescent="0.25">
      <c r="A141" s="76" t="s">
        <v>1242</v>
      </c>
      <c r="B141" s="77">
        <v>1981</v>
      </c>
      <c r="C141" s="78" t="s">
        <v>706</v>
      </c>
      <c r="D141" s="79">
        <f>COUNTIFS(ConsolidatedGames[MAJOR GAME],$A141,ConsolidatedGames[YEAR],$B141,ConsolidatedGames[SPORT],$C141,ConsolidatedGames[MEDAL_COLOUR],"GOLD")</f>
        <v>0</v>
      </c>
      <c r="E141" s="79">
        <f>COUNTIFS(ConsolidatedGames[MAJOR GAME],$A141,ConsolidatedGames[YEAR],$B141,ConsolidatedGames[SPORT],$C141,ConsolidatedGames[MEDAL_COLOUR],"SILVER")</f>
        <v>0</v>
      </c>
      <c r="F141" s="79">
        <f>COUNTIFS(ConsolidatedGames[MAJOR GAME],$A141,ConsolidatedGames[YEAR],$B141,ConsolidatedGames[SPORT],$C141,ConsolidatedGames[MEDAL_COLOUR],"BRONZE")</f>
        <v>2</v>
      </c>
      <c r="G141" s="80">
        <f t="shared" si="2"/>
        <v>2</v>
      </c>
    </row>
    <row r="142" spans="1:7" x14ac:dyDescent="0.25">
      <c r="A142" s="76" t="s">
        <v>1242</v>
      </c>
      <c r="B142" s="77">
        <v>1981</v>
      </c>
      <c r="C142" s="78" t="s">
        <v>1132</v>
      </c>
      <c r="D142" s="79">
        <f>COUNTIFS(ConsolidatedGames[MAJOR GAME],$A142,ConsolidatedGames[YEAR],$B142,ConsolidatedGames[SPORT],$C142,ConsolidatedGames[MEDAL_COLOUR],"GOLD")</f>
        <v>0</v>
      </c>
      <c r="E142" s="79">
        <f>COUNTIFS(ConsolidatedGames[MAJOR GAME],$A142,ConsolidatedGames[YEAR],$B142,ConsolidatedGames[SPORT],$C142,ConsolidatedGames[MEDAL_COLOUR],"SILVER")</f>
        <v>1</v>
      </c>
      <c r="F142" s="79">
        <f>COUNTIFS(ConsolidatedGames[MAJOR GAME],$A142,ConsolidatedGames[YEAR],$B142,ConsolidatedGames[SPORT],$C142,ConsolidatedGames[MEDAL_COLOUR],"BRONZE")</f>
        <v>1</v>
      </c>
      <c r="G142" s="80">
        <f t="shared" si="2"/>
        <v>2</v>
      </c>
    </row>
    <row r="143" spans="1:7" x14ac:dyDescent="0.25">
      <c r="A143" s="76" t="s">
        <v>1242</v>
      </c>
      <c r="B143" s="77">
        <v>1981</v>
      </c>
      <c r="C143" s="78" t="s">
        <v>546</v>
      </c>
      <c r="D143" s="79">
        <f>COUNTIFS(ConsolidatedGames[MAJOR GAME],$A143,ConsolidatedGames[YEAR],$B143,ConsolidatedGames[SPORT],$C143,ConsolidatedGames[MEDAL_COLOUR],"GOLD")</f>
        <v>0</v>
      </c>
      <c r="E143" s="79">
        <f>COUNTIFS(ConsolidatedGames[MAJOR GAME],$A143,ConsolidatedGames[YEAR],$B143,ConsolidatedGames[SPORT],$C143,ConsolidatedGames[MEDAL_COLOUR],"SILVER")</f>
        <v>1</v>
      </c>
      <c r="F143" s="79">
        <f>COUNTIFS(ConsolidatedGames[MAJOR GAME],$A143,ConsolidatedGames[YEAR],$B143,ConsolidatedGames[SPORT],$C143,ConsolidatedGames[MEDAL_COLOUR],"BRONZE")</f>
        <v>0</v>
      </c>
      <c r="G143" s="80">
        <f t="shared" si="2"/>
        <v>1</v>
      </c>
    </row>
    <row r="144" spans="1:7" x14ac:dyDescent="0.25">
      <c r="A144" s="76" t="s">
        <v>1242</v>
      </c>
      <c r="B144" s="77">
        <v>1981</v>
      </c>
      <c r="C144" s="78" t="s">
        <v>717</v>
      </c>
      <c r="D144" s="79">
        <f>COUNTIFS(ConsolidatedGames[MAJOR GAME],$A144,ConsolidatedGames[YEAR],$B144,ConsolidatedGames[SPORT],$C144,ConsolidatedGames[MEDAL_COLOUR],"GOLD")</f>
        <v>0</v>
      </c>
      <c r="E144" s="79">
        <f>COUNTIFS(ConsolidatedGames[MAJOR GAME],$A144,ConsolidatedGames[YEAR],$B144,ConsolidatedGames[SPORT],$C144,ConsolidatedGames[MEDAL_COLOUR],"SILVER")</f>
        <v>3</v>
      </c>
      <c r="F144" s="79">
        <f>COUNTIFS(ConsolidatedGames[MAJOR GAME],$A144,ConsolidatedGames[YEAR],$B144,ConsolidatedGames[SPORT],$C144,ConsolidatedGames[MEDAL_COLOUR],"BRONZE")</f>
        <v>4</v>
      </c>
      <c r="G144" s="80">
        <f t="shared" si="2"/>
        <v>7</v>
      </c>
    </row>
    <row r="145" spans="1:7" x14ac:dyDescent="0.25">
      <c r="A145" s="76" t="s">
        <v>1242</v>
      </c>
      <c r="B145" s="77">
        <v>1981</v>
      </c>
      <c r="C145" s="78" t="s">
        <v>171</v>
      </c>
      <c r="D145" s="79">
        <f>COUNTIFS(ConsolidatedGames[MAJOR GAME],$A145,ConsolidatedGames[YEAR],$B145,ConsolidatedGames[SPORT],$C145,ConsolidatedGames[MEDAL_COLOUR],"GOLD")</f>
        <v>0</v>
      </c>
      <c r="E145" s="79">
        <f>COUNTIFS(ConsolidatedGames[MAJOR GAME],$A145,ConsolidatedGames[YEAR],$B145,ConsolidatedGames[SPORT],$C145,ConsolidatedGames[MEDAL_COLOUR],"SILVER")</f>
        <v>1</v>
      </c>
      <c r="F145" s="79">
        <f>COUNTIFS(ConsolidatedGames[MAJOR GAME],$A145,ConsolidatedGames[YEAR],$B145,ConsolidatedGames[SPORT],$C145,ConsolidatedGames[MEDAL_COLOUR],"BRONZE")</f>
        <v>1</v>
      </c>
      <c r="G145" s="80">
        <f t="shared" si="2"/>
        <v>2</v>
      </c>
    </row>
    <row r="146" spans="1:7" x14ac:dyDescent="0.25">
      <c r="A146" s="76" t="s">
        <v>1242</v>
      </c>
      <c r="B146" s="77">
        <v>1981</v>
      </c>
      <c r="C146" s="78" t="s">
        <v>92</v>
      </c>
      <c r="D146" s="79">
        <f>COUNTIFS(ConsolidatedGames[MAJOR GAME],$A146,ConsolidatedGames[YEAR],$B146,ConsolidatedGames[SPORT],$C146,ConsolidatedGames[MEDAL_COLOUR],"GOLD")</f>
        <v>2</v>
      </c>
      <c r="E146" s="79">
        <f>COUNTIFS(ConsolidatedGames[MAJOR GAME],$A146,ConsolidatedGames[YEAR],$B146,ConsolidatedGames[SPORT],$C146,ConsolidatedGames[MEDAL_COLOUR],"SILVER")</f>
        <v>1</v>
      </c>
      <c r="F146" s="79">
        <f>COUNTIFS(ConsolidatedGames[MAJOR GAME],$A146,ConsolidatedGames[YEAR],$B146,ConsolidatedGames[SPORT],$C146,ConsolidatedGames[MEDAL_COLOUR],"BRONZE")</f>
        <v>3</v>
      </c>
      <c r="G146" s="80">
        <f t="shared" si="2"/>
        <v>6</v>
      </c>
    </row>
    <row r="147" spans="1:7" x14ac:dyDescent="0.25">
      <c r="A147" s="76" t="s">
        <v>1242</v>
      </c>
      <c r="B147" s="77">
        <v>1981</v>
      </c>
      <c r="C147" s="78" t="s">
        <v>2559</v>
      </c>
      <c r="D147" s="79">
        <f>COUNTIFS(ConsolidatedGames[MAJOR GAME],$A147,ConsolidatedGames[YEAR],$B147,ConsolidatedGames[SPORT],$C147,ConsolidatedGames[MEDAL_COLOUR],"GOLD")</f>
        <v>0</v>
      </c>
      <c r="E147" s="79">
        <f>COUNTIFS(ConsolidatedGames[MAJOR GAME],$A147,ConsolidatedGames[YEAR],$B147,ConsolidatedGames[SPORT],$C147,ConsolidatedGames[MEDAL_COLOUR],"SILVER")</f>
        <v>0</v>
      </c>
      <c r="F147" s="79">
        <f>COUNTIFS(ConsolidatedGames[MAJOR GAME],$A147,ConsolidatedGames[YEAR],$B147,ConsolidatedGames[SPORT],$C147,ConsolidatedGames[MEDAL_COLOUR],"BRONZE")</f>
        <v>2</v>
      </c>
      <c r="G147" s="80">
        <f t="shared" si="2"/>
        <v>2</v>
      </c>
    </row>
    <row r="148" spans="1:7" x14ac:dyDescent="0.25">
      <c r="A148" s="76" t="s">
        <v>1242</v>
      </c>
      <c r="B148" s="77">
        <v>1981</v>
      </c>
      <c r="C148" s="78" t="s">
        <v>25</v>
      </c>
      <c r="D148" s="79">
        <f>COUNTIFS(ConsolidatedGames[MAJOR GAME],$A148,ConsolidatedGames[YEAR],$B148,ConsolidatedGames[SPORT],$C148,ConsolidatedGames[MEDAL_COLOUR],"GOLD")</f>
        <v>8</v>
      </c>
      <c r="E148" s="79">
        <f>COUNTIFS(ConsolidatedGames[MAJOR GAME],$A148,ConsolidatedGames[YEAR],$B148,ConsolidatedGames[SPORT],$C148,ConsolidatedGames[MEDAL_COLOUR],"SILVER")</f>
        <v>6</v>
      </c>
      <c r="F148" s="79">
        <f>COUNTIFS(ConsolidatedGames[MAJOR GAME],$A148,ConsolidatedGames[YEAR],$B148,ConsolidatedGames[SPORT],$C148,ConsolidatedGames[MEDAL_COLOUR],"BRONZE")</f>
        <v>7</v>
      </c>
      <c r="G148" s="80">
        <f t="shared" si="2"/>
        <v>21</v>
      </c>
    </row>
    <row r="149" spans="1:7" x14ac:dyDescent="0.25">
      <c r="A149" s="76" t="s">
        <v>1242</v>
      </c>
      <c r="B149" s="77">
        <v>1981</v>
      </c>
      <c r="C149" s="78" t="s">
        <v>97</v>
      </c>
      <c r="D149" s="79">
        <f>COUNTIFS(ConsolidatedGames[MAJOR GAME],$A149,ConsolidatedGames[YEAR],$B149,ConsolidatedGames[SPORT],$C149,ConsolidatedGames[MEDAL_COLOUR],"GOLD")</f>
        <v>0</v>
      </c>
      <c r="E149" s="79">
        <f>COUNTIFS(ConsolidatedGames[MAJOR GAME],$A149,ConsolidatedGames[YEAR],$B149,ConsolidatedGames[SPORT],$C149,ConsolidatedGames[MEDAL_COLOUR],"SILVER")</f>
        <v>0</v>
      </c>
      <c r="F149" s="79">
        <f>COUNTIFS(ConsolidatedGames[MAJOR GAME],$A149,ConsolidatedGames[YEAR],$B149,ConsolidatedGames[SPORT],$C149,ConsolidatedGames[MEDAL_COLOUR],"BRONZE")</f>
        <v>1</v>
      </c>
      <c r="G149" s="80">
        <f t="shared" si="2"/>
        <v>1</v>
      </c>
    </row>
    <row r="150" spans="1:7" x14ac:dyDescent="0.25">
      <c r="A150" s="76" t="s">
        <v>1242</v>
      </c>
      <c r="B150" s="77">
        <v>1981</v>
      </c>
      <c r="C150" s="78" t="s">
        <v>1300</v>
      </c>
      <c r="D150" s="79">
        <f>COUNTIFS(ConsolidatedGames[MAJOR GAME],$A150,ConsolidatedGames[YEAR],$B150,ConsolidatedGames[SPORT],$C150,ConsolidatedGames[MEDAL_COLOUR],"GOLD")</f>
        <v>0</v>
      </c>
      <c r="E150" s="79">
        <f>COUNTIFS(ConsolidatedGames[MAJOR GAME],$A150,ConsolidatedGames[YEAR],$B150,ConsolidatedGames[SPORT],$C150,ConsolidatedGames[MEDAL_COLOUR],"SILVER")</f>
        <v>1</v>
      </c>
      <c r="F150" s="79">
        <f>COUNTIFS(ConsolidatedGames[MAJOR GAME],$A150,ConsolidatedGames[YEAR],$B150,ConsolidatedGames[SPORT],$C150,ConsolidatedGames[MEDAL_COLOUR],"BRONZE")</f>
        <v>0</v>
      </c>
      <c r="G150" s="80">
        <f t="shared" si="2"/>
        <v>1</v>
      </c>
    </row>
    <row r="151" spans="1:7" x14ac:dyDescent="0.25">
      <c r="A151" s="76" t="s">
        <v>1242</v>
      </c>
      <c r="B151" s="77">
        <v>1981</v>
      </c>
      <c r="C151" s="78" t="s">
        <v>1452</v>
      </c>
      <c r="D151" s="79">
        <f>COUNTIFS(ConsolidatedGames[MAJOR GAME],$A151,ConsolidatedGames[YEAR],$B151,ConsolidatedGames[SPORT],$C151,ConsolidatedGames[MEDAL_COLOUR],"GOLD")</f>
        <v>0</v>
      </c>
      <c r="E151" s="79">
        <f>COUNTIFS(ConsolidatedGames[MAJOR GAME],$A151,ConsolidatedGames[YEAR],$B151,ConsolidatedGames[SPORT],$C151,ConsolidatedGames[MEDAL_COLOUR],"SILVER")</f>
        <v>0</v>
      </c>
      <c r="F151" s="79">
        <f>COUNTIFS(ConsolidatedGames[MAJOR GAME],$A151,ConsolidatedGames[YEAR],$B151,ConsolidatedGames[SPORT],$C151,ConsolidatedGames[MEDAL_COLOUR],"BRONZE")</f>
        <v>1</v>
      </c>
      <c r="G151" s="80">
        <f t="shared" si="2"/>
        <v>1</v>
      </c>
    </row>
    <row r="152" spans="1:7" x14ac:dyDescent="0.25">
      <c r="A152" s="76" t="s">
        <v>1242</v>
      </c>
      <c r="B152" s="77">
        <v>1981</v>
      </c>
      <c r="C152" s="78" t="s">
        <v>35</v>
      </c>
      <c r="D152" s="79">
        <f>COUNTIFS(ConsolidatedGames[MAJOR GAME],$A152,ConsolidatedGames[YEAR],$B152,ConsolidatedGames[SPORT],$C152,ConsolidatedGames[MEDAL_COLOUR],"GOLD")</f>
        <v>1</v>
      </c>
      <c r="E152" s="79">
        <f>COUNTIFS(ConsolidatedGames[MAJOR GAME],$A152,ConsolidatedGames[YEAR],$B152,ConsolidatedGames[SPORT],$C152,ConsolidatedGames[MEDAL_COLOUR],"SILVER")</f>
        <v>0</v>
      </c>
      <c r="F152" s="79">
        <f>COUNTIFS(ConsolidatedGames[MAJOR GAME],$A152,ConsolidatedGames[YEAR],$B152,ConsolidatedGames[SPORT],$C152,ConsolidatedGames[MEDAL_COLOUR],"BRONZE")</f>
        <v>0</v>
      </c>
      <c r="G152" s="80">
        <f t="shared" si="2"/>
        <v>1</v>
      </c>
    </row>
    <row r="153" spans="1:7" x14ac:dyDescent="0.25">
      <c r="A153" s="76" t="s">
        <v>1242</v>
      </c>
      <c r="B153" s="77">
        <v>1981</v>
      </c>
      <c r="C153" s="78" t="s">
        <v>59</v>
      </c>
      <c r="D153" s="79">
        <f>COUNTIFS(ConsolidatedGames[MAJOR GAME],$A153,ConsolidatedGames[YEAR],$B153,ConsolidatedGames[SPORT],$C153,ConsolidatedGames[MEDAL_COLOUR],"GOLD")</f>
        <v>1</v>
      </c>
      <c r="E153" s="79">
        <f>COUNTIFS(ConsolidatedGames[MAJOR GAME],$A153,ConsolidatedGames[YEAR],$B153,ConsolidatedGames[SPORT],$C153,ConsolidatedGames[MEDAL_COLOUR],"SILVER")</f>
        <v>2</v>
      </c>
      <c r="F153" s="79">
        <f>COUNTIFS(ConsolidatedGames[MAJOR GAME],$A153,ConsolidatedGames[YEAR],$B153,ConsolidatedGames[SPORT],$C153,ConsolidatedGames[MEDAL_COLOUR],"BRONZE")</f>
        <v>0</v>
      </c>
      <c r="G153" s="80">
        <f t="shared" si="2"/>
        <v>3</v>
      </c>
    </row>
    <row r="154" spans="1:7" x14ac:dyDescent="0.25">
      <c r="A154" s="76" t="s">
        <v>1242</v>
      </c>
      <c r="B154" s="77">
        <v>1983</v>
      </c>
      <c r="C154" s="78" t="s">
        <v>2429</v>
      </c>
      <c r="D154" s="79">
        <f>COUNTIFS(ConsolidatedGames[MAJOR GAME],$A154,ConsolidatedGames[YEAR],$B154,ConsolidatedGames[SPORT],$C154,ConsolidatedGames[MEDAL_COLOUR],"GOLD")</f>
        <v>2</v>
      </c>
      <c r="E154" s="79">
        <f>COUNTIFS(ConsolidatedGames[MAJOR GAME],$A154,ConsolidatedGames[YEAR],$B154,ConsolidatedGames[SPORT],$C154,ConsolidatedGames[MEDAL_COLOUR],"SILVER")</f>
        <v>1</v>
      </c>
      <c r="F154" s="79">
        <f>COUNTIFS(ConsolidatedGames[MAJOR GAME],$A154,ConsolidatedGames[YEAR],$B154,ConsolidatedGames[SPORT],$C154,ConsolidatedGames[MEDAL_COLOUR],"BRONZE")</f>
        <v>1</v>
      </c>
      <c r="G154" s="80">
        <f t="shared" si="2"/>
        <v>4</v>
      </c>
    </row>
    <row r="155" spans="1:7" x14ac:dyDescent="0.25">
      <c r="A155" s="76" t="s">
        <v>1242</v>
      </c>
      <c r="B155" s="77">
        <v>1983</v>
      </c>
      <c r="C155" s="78" t="s">
        <v>47</v>
      </c>
      <c r="D155" s="79">
        <f>COUNTIFS(ConsolidatedGames[MAJOR GAME],$A155,ConsolidatedGames[YEAR],$B155,ConsolidatedGames[SPORT],$C155,ConsolidatedGames[MEDAL_COLOUR],"GOLD")</f>
        <v>1</v>
      </c>
      <c r="E155" s="79">
        <f>COUNTIFS(ConsolidatedGames[MAJOR GAME],$A155,ConsolidatedGames[YEAR],$B155,ConsolidatedGames[SPORT],$C155,ConsolidatedGames[MEDAL_COLOUR],"SILVER")</f>
        <v>2</v>
      </c>
      <c r="F155" s="79">
        <f>COUNTIFS(ConsolidatedGames[MAJOR GAME],$A155,ConsolidatedGames[YEAR],$B155,ConsolidatedGames[SPORT],$C155,ConsolidatedGames[MEDAL_COLOUR],"BRONZE")</f>
        <v>7</v>
      </c>
      <c r="G155" s="80">
        <f t="shared" si="2"/>
        <v>10</v>
      </c>
    </row>
    <row r="156" spans="1:7" x14ac:dyDescent="0.25">
      <c r="A156" s="76" t="s">
        <v>1242</v>
      </c>
      <c r="B156" s="77">
        <v>1983</v>
      </c>
      <c r="C156" s="78" t="s">
        <v>276</v>
      </c>
      <c r="D156" s="79">
        <f>COUNTIFS(ConsolidatedGames[MAJOR GAME],$A156,ConsolidatedGames[YEAR],$B156,ConsolidatedGames[SPORT],$C156,ConsolidatedGames[MEDAL_COLOUR],"GOLD")</f>
        <v>1</v>
      </c>
      <c r="E156" s="79">
        <f>COUNTIFS(ConsolidatedGames[MAJOR GAME],$A156,ConsolidatedGames[YEAR],$B156,ConsolidatedGames[SPORT],$C156,ConsolidatedGames[MEDAL_COLOUR],"SILVER")</f>
        <v>0</v>
      </c>
      <c r="F156" s="79">
        <f>COUNTIFS(ConsolidatedGames[MAJOR GAME],$A156,ConsolidatedGames[YEAR],$B156,ConsolidatedGames[SPORT],$C156,ConsolidatedGames[MEDAL_COLOUR],"BRONZE")</f>
        <v>3</v>
      </c>
      <c r="G156" s="80">
        <f t="shared" si="2"/>
        <v>4</v>
      </c>
    </row>
    <row r="157" spans="1:7" x14ac:dyDescent="0.25">
      <c r="A157" s="76" t="s">
        <v>1242</v>
      </c>
      <c r="B157" s="77">
        <v>1983</v>
      </c>
      <c r="C157" s="78" t="s">
        <v>621</v>
      </c>
      <c r="D157" s="79">
        <f>COUNTIFS(ConsolidatedGames[MAJOR GAME],$A157,ConsolidatedGames[YEAR],$B157,ConsolidatedGames[SPORT],$C157,ConsolidatedGames[MEDAL_COLOUR],"GOLD")</f>
        <v>0</v>
      </c>
      <c r="E157" s="79">
        <f>COUNTIFS(ConsolidatedGames[MAJOR GAME],$A157,ConsolidatedGames[YEAR],$B157,ConsolidatedGames[SPORT],$C157,ConsolidatedGames[MEDAL_COLOUR],"SILVER")</f>
        <v>0</v>
      </c>
      <c r="F157" s="79">
        <f>COUNTIFS(ConsolidatedGames[MAJOR GAME],$A157,ConsolidatedGames[YEAR],$B157,ConsolidatedGames[SPORT],$C157,ConsolidatedGames[MEDAL_COLOUR],"BRONZE")</f>
        <v>1</v>
      </c>
      <c r="G157" s="80">
        <f t="shared" si="2"/>
        <v>1</v>
      </c>
    </row>
    <row r="158" spans="1:7" x14ac:dyDescent="0.25">
      <c r="A158" s="76" t="s">
        <v>1242</v>
      </c>
      <c r="B158" s="77">
        <v>1983</v>
      </c>
      <c r="C158" s="78" t="s">
        <v>150</v>
      </c>
      <c r="D158" s="79">
        <f>COUNTIFS(ConsolidatedGames[MAJOR GAME],$A158,ConsolidatedGames[YEAR],$B158,ConsolidatedGames[SPORT],$C158,ConsolidatedGames[MEDAL_COLOUR],"GOLD")</f>
        <v>8</v>
      </c>
      <c r="E158" s="79">
        <f>COUNTIFS(ConsolidatedGames[MAJOR GAME],$A158,ConsolidatedGames[YEAR],$B158,ConsolidatedGames[SPORT],$C158,ConsolidatedGames[MEDAL_COLOUR],"SILVER")</f>
        <v>1</v>
      </c>
      <c r="F158" s="79">
        <f>COUNTIFS(ConsolidatedGames[MAJOR GAME],$A158,ConsolidatedGames[YEAR],$B158,ConsolidatedGames[SPORT],$C158,ConsolidatedGames[MEDAL_COLOUR],"BRONZE")</f>
        <v>3</v>
      </c>
      <c r="G158" s="80">
        <f t="shared" si="2"/>
        <v>12</v>
      </c>
    </row>
    <row r="159" spans="1:7" x14ac:dyDescent="0.25">
      <c r="A159" s="76" t="s">
        <v>1242</v>
      </c>
      <c r="B159" s="77">
        <v>1983</v>
      </c>
      <c r="C159" s="78" t="s">
        <v>74</v>
      </c>
      <c r="D159" s="79">
        <f>COUNTIFS(ConsolidatedGames[MAJOR GAME],$A159,ConsolidatedGames[YEAR],$B159,ConsolidatedGames[SPORT],$C159,ConsolidatedGames[MEDAL_COLOUR],"GOLD")</f>
        <v>0</v>
      </c>
      <c r="E159" s="79">
        <f>COUNTIFS(ConsolidatedGames[MAJOR GAME],$A159,ConsolidatedGames[YEAR],$B159,ConsolidatedGames[SPORT],$C159,ConsolidatedGames[MEDAL_COLOUR],"SILVER")</f>
        <v>4</v>
      </c>
      <c r="F159" s="79">
        <f>COUNTIFS(ConsolidatedGames[MAJOR GAME],$A159,ConsolidatedGames[YEAR],$B159,ConsolidatedGames[SPORT],$C159,ConsolidatedGames[MEDAL_COLOUR],"BRONZE")</f>
        <v>4</v>
      </c>
      <c r="G159" s="80">
        <f t="shared" si="2"/>
        <v>8</v>
      </c>
    </row>
    <row r="160" spans="1:7" x14ac:dyDescent="0.25">
      <c r="A160" s="76" t="s">
        <v>1242</v>
      </c>
      <c r="B160" s="77">
        <v>1983</v>
      </c>
      <c r="C160" s="78" t="s">
        <v>1132</v>
      </c>
      <c r="D160" s="79">
        <f>COUNTIFS(ConsolidatedGames[MAJOR GAME],$A160,ConsolidatedGames[YEAR],$B160,ConsolidatedGames[SPORT],$C160,ConsolidatedGames[MEDAL_COLOUR],"GOLD")</f>
        <v>0</v>
      </c>
      <c r="E160" s="79">
        <f>COUNTIFS(ConsolidatedGames[MAJOR GAME],$A160,ConsolidatedGames[YEAR],$B160,ConsolidatedGames[SPORT],$C160,ConsolidatedGames[MEDAL_COLOUR],"SILVER")</f>
        <v>0</v>
      </c>
      <c r="F160" s="79">
        <f>COUNTIFS(ConsolidatedGames[MAJOR GAME],$A160,ConsolidatedGames[YEAR],$B160,ConsolidatedGames[SPORT],$C160,ConsolidatedGames[MEDAL_COLOUR],"BRONZE")</f>
        <v>2</v>
      </c>
      <c r="G160" s="80">
        <f t="shared" si="2"/>
        <v>2</v>
      </c>
    </row>
    <row r="161" spans="1:7" x14ac:dyDescent="0.25">
      <c r="A161" s="76" t="s">
        <v>1242</v>
      </c>
      <c r="B161" s="77">
        <v>1983</v>
      </c>
      <c r="C161" s="78" t="s">
        <v>1162</v>
      </c>
      <c r="D161" s="79">
        <f>COUNTIFS(ConsolidatedGames[MAJOR GAME],$A161,ConsolidatedGames[YEAR],$B161,ConsolidatedGames[SPORT],$C161,ConsolidatedGames[MEDAL_COLOUR],"GOLD")</f>
        <v>2</v>
      </c>
      <c r="E161" s="79">
        <f>COUNTIFS(ConsolidatedGames[MAJOR GAME],$A161,ConsolidatedGames[YEAR],$B161,ConsolidatedGames[SPORT],$C161,ConsolidatedGames[MEDAL_COLOUR],"SILVER")</f>
        <v>0</v>
      </c>
      <c r="F161" s="79">
        <f>COUNTIFS(ConsolidatedGames[MAJOR GAME],$A161,ConsolidatedGames[YEAR],$B161,ConsolidatedGames[SPORT],$C161,ConsolidatedGames[MEDAL_COLOUR],"BRONZE")</f>
        <v>1</v>
      </c>
      <c r="G161" s="80">
        <f t="shared" si="2"/>
        <v>3</v>
      </c>
    </row>
    <row r="162" spans="1:7" x14ac:dyDescent="0.25">
      <c r="A162" s="76" t="s">
        <v>1242</v>
      </c>
      <c r="B162" s="77">
        <v>1983</v>
      </c>
      <c r="C162" s="78" t="s">
        <v>615</v>
      </c>
      <c r="D162" s="79">
        <f>COUNTIFS(ConsolidatedGames[MAJOR GAME],$A162,ConsolidatedGames[YEAR],$B162,ConsolidatedGames[SPORT],$C162,ConsolidatedGames[MEDAL_COLOUR],"GOLD")</f>
        <v>0</v>
      </c>
      <c r="E162" s="79">
        <f>COUNTIFS(ConsolidatedGames[MAJOR GAME],$A162,ConsolidatedGames[YEAR],$B162,ConsolidatedGames[SPORT],$C162,ConsolidatedGames[MEDAL_COLOUR],"SILVER")</f>
        <v>1</v>
      </c>
      <c r="F162" s="79">
        <f>COUNTIFS(ConsolidatedGames[MAJOR GAME],$A162,ConsolidatedGames[YEAR],$B162,ConsolidatedGames[SPORT],$C162,ConsolidatedGames[MEDAL_COLOUR],"BRONZE")</f>
        <v>0</v>
      </c>
      <c r="G162" s="80">
        <f t="shared" si="2"/>
        <v>1</v>
      </c>
    </row>
    <row r="163" spans="1:7" x14ac:dyDescent="0.25">
      <c r="A163" s="76" t="s">
        <v>1242</v>
      </c>
      <c r="B163" s="77">
        <v>1983</v>
      </c>
      <c r="C163" s="78" t="s">
        <v>658</v>
      </c>
      <c r="D163" s="79">
        <f>COUNTIFS(ConsolidatedGames[MAJOR GAME],$A163,ConsolidatedGames[YEAR],$B163,ConsolidatedGames[SPORT],$C163,ConsolidatedGames[MEDAL_COLOUR],"GOLD")</f>
        <v>0</v>
      </c>
      <c r="E163" s="79">
        <f>COUNTIFS(ConsolidatedGames[MAJOR GAME],$A163,ConsolidatedGames[YEAR],$B163,ConsolidatedGames[SPORT],$C163,ConsolidatedGames[MEDAL_COLOUR],"SILVER")</f>
        <v>2</v>
      </c>
      <c r="F163" s="79">
        <f>COUNTIFS(ConsolidatedGames[MAJOR GAME],$A163,ConsolidatedGames[YEAR],$B163,ConsolidatedGames[SPORT],$C163,ConsolidatedGames[MEDAL_COLOUR],"BRONZE")</f>
        <v>0</v>
      </c>
      <c r="G163" s="80">
        <f t="shared" si="2"/>
        <v>2</v>
      </c>
    </row>
    <row r="164" spans="1:7" x14ac:dyDescent="0.25">
      <c r="A164" s="76" t="s">
        <v>1242</v>
      </c>
      <c r="B164" s="77">
        <v>1983</v>
      </c>
      <c r="C164" s="78" t="s">
        <v>717</v>
      </c>
      <c r="D164" s="79">
        <f>COUNTIFS(ConsolidatedGames[MAJOR GAME],$A164,ConsolidatedGames[YEAR],$B164,ConsolidatedGames[SPORT],$C164,ConsolidatedGames[MEDAL_COLOUR],"GOLD")</f>
        <v>0</v>
      </c>
      <c r="E164" s="79">
        <f>COUNTIFS(ConsolidatedGames[MAJOR GAME],$A164,ConsolidatedGames[YEAR],$B164,ConsolidatedGames[SPORT],$C164,ConsolidatedGames[MEDAL_COLOUR],"SILVER")</f>
        <v>3</v>
      </c>
      <c r="F164" s="79">
        <f>COUNTIFS(ConsolidatedGames[MAJOR GAME],$A164,ConsolidatedGames[YEAR],$B164,ConsolidatedGames[SPORT],$C164,ConsolidatedGames[MEDAL_COLOUR],"BRONZE")</f>
        <v>7</v>
      </c>
      <c r="G164" s="80">
        <f t="shared" si="2"/>
        <v>10</v>
      </c>
    </row>
    <row r="165" spans="1:7" x14ac:dyDescent="0.25">
      <c r="A165" s="76" t="s">
        <v>1242</v>
      </c>
      <c r="B165" s="77">
        <v>1983</v>
      </c>
      <c r="C165" s="78" t="s">
        <v>130</v>
      </c>
      <c r="D165" s="79">
        <f>COUNTIFS(ConsolidatedGames[MAJOR GAME],$A165,ConsolidatedGames[YEAR],$B165,ConsolidatedGames[SPORT],$C165,ConsolidatedGames[MEDAL_COLOUR],"GOLD")</f>
        <v>4</v>
      </c>
      <c r="E165" s="79">
        <f>COUNTIFS(ConsolidatedGames[MAJOR GAME],$A165,ConsolidatedGames[YEAR],$B165,ConsolidatedGames[SPORT],$C165,ConsolidatedGames[MEDAL_COLOUR],"SILVER")</f>
        <v>1</v>
      </c>
      <c r="F165" s="79">
        <f>COUNTIFS(ConsolidatedGames[MAJOR GAME],$A165,ConsolidatedGames[YEAR],$B165,ConsolidatedGames[SPORT],$C165,ConsolidatedGames[MEDAL_COLOUR],"BRONZE")</f>
        <v>1</v>
      </c>
      <c r="G165" s="80">
        <f t="shared" si="2"/>
        <v>6</v>
      </c>
    </row>
    <row r="166" spans="1:7" x14ac:dyDescent="0.25">
      <c r="A166" s="76" t="s">
        <v>1242</v>
      </c>
      <c r="B166" s="77">
        <v>1983</v>
      </c>
      <c r="C166" s="78" t="s">
        <v>171</v>
      </c>
      <c r="D166" s="79">
        <f>COUNTIFS(ConsolidatedGames[MAJOR GAME],$A166,ConsolidatedGames[YEAR],$B166,ConsolidatedGames[SPORT],$C166,ConsolidatedGames[MEDAL_COLOUR],"GOLD")</f>
        <v>0</v>
      </c>
      <c r="E166" s="79">
        <f>COUNTIFS(ConsolidatedGames[MAJOR GAME],$A166,ConsolidatedGames[YEAR],$B166,ConsolidatedGames[SPORT],$C166,ConsolidatedGames[MEDAL_COLOUR],"SILVER")</f>
        <v>0</v>
      </c>
      <c r="F166" s="79">
        <f>COUNTIFS(ConsolidatedGames[MAJOR GAME],$A166,ConsolidatedGames[YEAR],$B166,ConsolidatedGames[SPORT],$C166,ConsolidatedGames[MEDAL_COLOUR],"BRONZE")</f>
        <v>1</v>
      </c>
      <c r="G166" s="80">
        <f t="shared" si="2"/>
        <v>1</v>
      </c>
    </row>
    <row r="167" spans="1:7" x14ac:dyDescent="0.25">
      <c r="A167" s="76" t="s">
        <v>1242</v>
      </c>
      <c r="B167" s="77">
        <v>1983</v>
      </c>
      <c r="C167" s="78" t="s">
        <v>92</v>
      </c>
      <c r="D167" s="79">
        <f>COUNTIFS(ConsolidatedGames[MAJOR GAME],$A167,ConsolidatedGames[YEAR],$B167,ConsolidatedGames[SPORT],$C167,ConsolidatedGames[MEDAL_COLOUR],"GOLD")</f>
        <v>2</v>
      </c>
      <c r="E167" s="79">
        <f>COUNTIFS(ConsolidatedGames[MAJOR GAME],$A167,ConsolidatedGames[YEAR],$B167,ConsolidatedGames[SPORT],$C167,ConsolidatedGames[MEDAL_COLOUR],"SILVER")</f>
        <v>3</v>
      </c>
      <c r="F167" s="79">
        <f>COUNTIFS(ConsolidatedGames[MAJOR GAME],$A167,ConsolidatedGames[YEAR],$B167,ConsolidatedGames[SPORT],$C167,ConsolidatedGames[MEDAL_COLOUR],"BRONZE")</f>
        <v>7</v>
      </c>
      <c r="G167" s="80">
        <f t="shared" si="2"/>
        <v>12</v>
      </c>
    </row>
    <row r="168" spans="1:7" x14ac:dyDescent="0.25">
      <c r="A168" s="76" t="s">
        <v>1242</v>
      </c>
      <c r="B168" s="77">
        <v>1983</v>
      </c>
      <c r="C168" s="78" t="s">
        <v>25</v>
      </c>
      <c r="D168" s="79">
        <f>COUNTIFS(ConsolidatedGames[MAJOR GAME],$A168,ConsolidatedGames[YEAR],$B168,ConsolidatedGames[SPORT],$C168,ConsolidatedGames[MEDAL_COLOUR],"GOLD")</f>
        <v>15</v>
      </c>
      <c r="E168" s="79">
        <f>COUNTIFS(ConsolidatedGames[MAJOR GAME],$A168,ConsolidatedGames[YEAR],$B168,ConsolidatedGames[SPORT],$C168,ConsolidatedGames[MEDAL_COLOUR],"SILVER")</f>
        <v>12</v>
      </c>
      <c r="F168" s="79">
        <f>COUNTIFS(ConsolidatedGames[MAJOR GAME],$A168,ConsolidatedGames[YEAR],$B168,ConsolidatedGames[SPORT],$C168,ConsolidatedGames[MEDAL_COLOUR],"BRONZE")</f>
        <v>5</v>
      </c>
      <c r="G168" s="80">
        <f t="shared" si="2"/>
        <v>32</v>
      </c>
    </row>
    <row r="169" spans="1:7" x14ac:dyDescent="0.25">
      <c r="A169" s="76" t="s">
        <v>1242</v>
      </c>
      <c r="B169" s="77">
        <v>1983</v>
      </c>
      <c r="C169" s="78" t="s">
        <v>97</v>
      </c>
      <c r="D169" s="79">
        <f>COUNTIFS(ConsolidatedGames[MAJOR GAME],$A169,ConsolidatedGames[YEAR],$B169,ConsolidatedGames[SPORT],$C169,ConsolidatedGames[MEDAL_COLOUR],"GOLD")</f>
        <v>0</v>
      </c>
      <c r="E169" s="79">
        <f>COUNTIFS(ConsolidatedGames[MAJOR GAME],$A169,ConsolidatedGames[YEAR],$B169,ConsolidatedGames[SPORT],$C169,ConsolidatedGames[MEDAL_COLOUR],"SILVER")</f>
        <v>0</v>
      </c>
      <c r="F169" s="79">
        <f>COUNTIFS(ConsolidatedGames[MAJOR GAME],$A169,ConsolidatedGames[YEAR],$B169,ConsolidatedGames[SPORT],$C169,ConsolidatedGames[MEDAL_COLOUR],"BRONZE")</f>
        <v>5</v>
      </c>
      <c r="G169" s="80">
        <f t="shared" si="2"/>
        <v>5</v>
      </c>
    </row>
    <row r="170" spans="1:7" x14ac:dyDescent="0.25">
      <c r="A170" s="76" t="s">
        <v>1242</v>
      </c>
      <c r="B170" s="77">
        <v>1983</v>
      </c>
      <c r="C170" s="78" t="s">
        <v>1300</v>
      </c>
      <c r="D170" s="79">
        <f>COUNTIFS(ConsolidatedGames[MAJOR GAME],$A170,ConsolidatedGames[YEAR],$B170,ConsolidatedGames[SPORT],$C170,ConsolidatedGames[MEDAL_COLOUR],"GOLD")</f>
        <v>0</v>
      </c>
      <c r="E170" s="79">
        <f>COUNTIFS(ConsolidatedGames[MAJOR GAME],$A170,ConsolidatedGames[YEAR],$B170,ConsolidatedGames[SPORT],$C170,ConsolidatedGames[MEDAL_COLOUR],"SILVER")</f>
        <v>1</v>
      </c>
      <c r="F170" s="79">
        <f>COUNTIFS(ConsolidatedGames[MAJOR GAME],$A170,ConsolidatedGames[YEAR],$B170,ConsolidatedGames[SPORT],$C170,ConsolidatedGames[MEDAL_COLOUR],"BRONZE")</f>
        <v>0</v>
      </c>
      <c r="G170" s="80">
        <f t="shared" si="2"/>
        <v>1</v>
      </c>
    </row>
    <row r="171" spans="1:7" x14ac:dyDescent="0.25">
      <c r="A171" s="76" t="s">
        <v>1242</v>
      </c>
      <c r="B171" s="77">
        <v>1983</v>
      </c>
      <c r="C171" s="78" t="s">
        <v>35</v>
      </c>
      <c r="D171" s="79">
        <f>COUNTIFS(ConsolidatedGames[MAJOR GAME],$A171,ConsolidatedGames[YEAR],$B171,ConsolidatedGames[SPORT],$C171,ConsolidatedGames[MEDAL_COLOUR],"GOLD")</f>
        <v>1</v>
      </c>
      <c r="E171" s="79">
        <f>COUNTIFS(ConsolidatedGames[MAJOR GAME],$A171,ConsolidatedGames[YEAR],$B171,ConsolidatedGames[SPORT],$C171,ConsolidatedGames[MEDAL_COLOUR],"SILVER")</f>
        <v>0</v>
      </c>
      <c r="F171" s="79">
        <f>COUNTIFS(ConsolidatedGames[MAJOR GAME],$A171,ConsolidatedGames[YEAR],$B171,ConsolidatedGames[SPORT],$C171,ConsolidatedGames[MEDAL_COLOUR],"BRONZE")</f>
        <v>0</v>
      </c>
      <c r="G171" s="80">
        <f t="shared" si="2"/>
        <v>1</v>
      </c>
    </row>
    <row r="172" spans="1:7" x14ac:dyDescent="0.25">
      <c r="A172" s="76" t="s">
        <v>1242</v>
      </c>
      <c r="B172" s="77">
        <v>1983</v>
      </c>
      <c r="C172" s="78" t="s">
        <v>2896</v>
      </c>
      <c r="D172" s="79">
        <f>COUNTIFS(ConsolidatedGames[MAJOR GAME],$A172,ConsolidatedGames[YEAR],$B172,ConsolidatedGames[SPORT],$C172,ConsolidatedGames[MEDAL_COLOUR],"GOLD")</f>
        <v>0</v>
      </c>
      <c r="E172" s="79">
        <f>COUNTIFS(ConsolidatedGames[MAJOR GAME],$A172,ConsolidatedGames[YEAR],$B172,ConsolidatedGames[SPORT],$C172,ConsolidatedGames[MEDAL_COLOUR],"SILVER")</f>
        <v>2</v>
      </c>
      <c r="F172" s="79">
        <f>COUNTIFS(ConsolidatedGames[MAJOR GAME],$A172,ConsolidatedGames[YEAR],$B172,ConsolidatedGames[SPORT],$C172,ConsolidatedGames[MEDAL_COLOUR],"BRONZE")</f>
        <v>1</v>
      </c>
      <c r="G172" s="80">
        <f t="shared" si="2"/>
        <v>3</v>
      </c>
    </row>
    <row r="173" spans="1:7" x14ac:dyDescent="0.25">
      <c r="A173" s="76" t="s">
        <v>1242</v>
      </c>
      <c r="B173" s="77">
        <v>1983</v>
      </c>
      <c r="C173" s="78" t="s">
        <v>59</v>
      </c>
      <c r="D173" s="79">
        <f>COUNTIFS(ConsolidatedGames[MAJOR GAME],$A173,ConsolidatedGames[YEAR],$B173,ConsolidatedGames[SPORT],$C173,ConsolidatedGames[MEDAL_COLOUR],"GOLD")</f>
        <v>2</v>
      </c>
      <c r="E173" s="79">
        <f>COUNTIFS(ConsolidatedGames[MAJOR GAME],$A173,ConsolidatedGames[YEAR],$B173,ConsolidatedGames[SPORT],$C173,ConsolidatedGames[MEDAL_COLOUR],"SILVER")</f>
        <v>5</v>
      </c>
      <c r="F173" s="79">
        <f>COUNTIFS(ConsolidatedGames[MAJOR GAME],$A173,ConsolidatedGames[YEAR],$B173,ConsolidatedGames[SPORT],$C173,ConsolidatedGames[MEDAL_COLOUR],"BRONZE")</f>
        <v>9</v>
      </c>
      <c r="G173" s="80">
        <f t="shared" si="2"/>
        <v>16</v>
      </c>
    </row>
    <row r="174" spans="1:7" x14ac:dyDescent="0.25">
      <c r="A174" s="76" t="s">
        <v>1242</v>
      </c>
      <c r="B174" s="77">
        <v>1985</v>
      </c>
      <c r="C174" s="78" t="s">
        <v>2429</v>
      </c>
      <c r="D174" s="79">
        <f>COUNTIFS(ConsolidatedGames[MAJOR GAME],$A174,ConsolidatedGames[YEAR],$B174,ConsolidatedGames[SPORT],$C174,ConsolidatedGames[MEDAL_COLOUR],"GOLD")</f>
        <v>0</v>
      </c>
      <c r="E174" s="79">
        <f>COUNTIFS(ConsolidatedGames[MAJOR GAME],$A174,ConsolidatedGames[YEAR],$B174,ConsolidatedGames[SPORT],$C174,ConsolidatedGames[MEDAL_COLOUR],"SILVER")</f>
        <v>0</v>
      </c>
      <c r="F174" s="79">
        <f>COUNTIFS(ConsolidatedGames[MAJOR GAME],$A174,ConsolidatedGames[YEAR],$B174,ConsolidatedGames[SPORT],$C174,ConsolidatedGames[MEDAL_COLOUR],"BRONZE")</f>
        <v>1</v>
      </c>
      <c r="G174" s="80">
        <f t="shared" si="2"/>
        <v>1</v>
      </c>
    </row>
    <row r="175" spans="1:7" x14ac:dyDescent="0.25">
      <c r="A175" s="76" t="s">
        <v>1242</v>
      </c>
      <c r="B175" s="77">
        <v>1985</v>
      </c>
      <c r="C175" s="78" t="s">
        <v>47</v>
      </c>
      <c r="D175" s="79">
        <f>COUNTIFS(ConsolidatedGames[MAJOR GAME],$A175,ConsolidatedGames[YEAR],$B175,ConsolidatedGames[SPORT],$C175,ConsolidatedGames[MEDAL_COLOUR],"GOLD")</f>
        <v>0</v>
      </c>
      <c r="E175" s="79">
        <f>COUNTIFS(ConsolidatedGames[MAJOR GAME],$A175,ConsolidatedGames[YEAR],$B175,ConsolidatedGames[SPORT],$C175,ConsolidatedGames[MEDAL_COLOUR],"SILVER")</f>
        <v>0</v>
      </c>
      <c r="F175" s="79">
        <f>COUNTIFS(ConsolidatedGames[MAJOR GAME],$A175,ConsolidatedGames[YEAR],$B175,ConsolidatedGames[SPORT],$C175,ConsolidatedGames[MEDAL_COLOUR],"BRONZE")</f>
        <v>2</v>
      </c>
      <c r="G175" s="80">
        <f t="shared" si="2"/>
        <v>2</v>
      </c>
    </row>
    <row r="176" spans="1:7" x14ac:dyDescent="0.25">
      <c r="A176" s="76" t="s">
        <v>1242</v>
      </c>
      <c r="B176" s="77">
        <v>1985</v>
      </c>
      <c r="C176" s="78" t="s">
        <v>276</v>
      </c>
      <c r="D176" s="79">
        <f>COUNTIFS(ConsolidatedGames[MAJOR GAME],$A176,ConsolidatedGames[YEAR],$B176,ConsolidatedGames[SPORT],$C176,ConsolidatedGames[MEDAL_COLOUR],"GOLD")</f>
        <v>0</v>
      </c>
      <c r="E176" s="79">
        <f>COUNTIFS(ConsolidatedGames[MAJOR GAME],$A176,ConsolidatedGames[YEAR],$B176,ConsolidatedGames[SPORT],$C176,ConsolidatedGames[MEDAL_COLOUR],"SILVER")</f>
        <v>0</v>
      </c>
      <c r="F176" s="79">
        <f>COUNTIFS(ConsolidatedGames[MAJOR GAME],$A176,ConsolidatedGames[YEAR],$B176,ConsolidatedGames[SPORT],$C176,ConsolidatedGames[MEDAL_COLOUR],"BRONZE")</f>
        <v>2</v>
      </c>
      <c r="G176" s="80">
        <f t="shared" si="2"/>
        <v>2</v>
      </c>
    </row>
    <row r="177" spans="1:7" x14ac:dyDescent="0.25">
      <c r="A177" s="76" t="s">
        <v>1242</v>
      </c>
      <c r="B177" s="77">
        <v>1985</v>
      </c>
      <c r="C177" s="78" t="s">
        <v>621</v>
      </c>
      <c r="D177" s="79">
        <f>COUNTIFS(ConsolidatedGames[MAJOR GAME],$A177,ConsolidatedGames[YEAR],$B177,ConsolidatedGames[SPORT],$C177,ConsolidatedGames[MEDAL_COLOUR],"GOLD")</f>
        <v>0</v>
      </c>
      <c r="E177" s="79">
        <f>COUNTIFS(ConsolidatedGames[MAJOR GAME],$A177,ConsolidatedGames[YEAR],$B177,ConsolidatedGames[SPORT],$C177,ConsolidatedGames[MEDAL_COLOUR],"SILVER")</f>
        <v>0</v>
      </c>
      <c r="F177" s="79">
        <f>COUNTIFS(ConsolidatedGames[MAJOR GAME],$A177,ConsolidatedGames[YEAR],$B177,ConsolidatedGames[SPORT],$C177,ConsolidatedGames[MEDAL_COLOUR],"BRONZE")</f>
        <v>1</v>
      </c>
      <c r="G177" s="80">
        <f t="shared" si="2"/>
        <v>1</v>
      </c>
    </row>
    <row r="178" spans="1:7" x14ac:dyDescent="0.25">
      <c r="A178" s="76" t="s">
        <v>1242</v>
      </c>
      <c r="B178" s="77">
        <v>1985</v>
      </c>
      <c r="C178" s="78" t="s">
        <v>150</v>
      </c>
      <c r="D178" s="79">
        <f>COUNTIFS(ConsolidatedGames[MAJOR GAME],$A178,ConsolidatedGames[YEAR],$B178,ConsolidatedGames[SPORT],$C178,ConsolidatedGames[MEDAL_COLOUR],"GOLD")</f>
        <v>1</v>
      </c>
      <c r="E178" s="79">
        <f>COUNTIFS(ConsolidatedGames[MAJOR GAME],$A178,ConsolidatedGames[YEAR],$B178,ConsolidatedGames[SPORT],$C178,ConsolidatedGames[MEDAL_COLOUR],"SILVER")</f>
        <v>2</v>
      </c>
      <c r="F178" s="79">
        <f>COUNTIFS(ConsolidatedGames[MAJOR GAME],$A178,ConsolidatedGames[YEAR],$B178,ConsolidatedGames[SPORT],$C178,ConsolidatedGames[MEDAL_COLOUR],"BRONZE")</f>
        <v>2</v>
      </c>
      <c r="G178" s="80">
        <f t="shared" si="2"/>
        <v>5</v>
      </c>
    </row>
    <row r="179" spans="1:7" x14ac:dyDescent="0.25">
      <c r="A179" s="76" t="s">
        <v>1242</v>
      </c>
      <c r="B179" s="77">
        <v>1985</v>
      </c>
      <c r="C179" s="78" t="s">
        <v>74</v>
      </c>
      <c r="D179" s="79">
        <f>COUNTIFS(ConsolidatedGames[MAJOR GAME],$A179,ConsolidatedGames[YEAR],$B179,ConsolidatedGames[SPORT],$C179,ConsolidatedGames[MEDAL_COLOUR],"GOLD")</f>
        <v>1</v>
      </c>
      <c r="E179" s="79">
        <f>COUNTIFS(ConsolidatedGames[MAJOR GAME],$A179,ConsolidatedGames[YEAR],$B179,ConsolidatedGames[SPORT],$C179,ConsolidatedGames[MEDAL_COLOUR],"SILVER")</f>
        <v>1</v>
      </c>
      <c r="F179" s="79">
        <f>COUNTIFS(ConsolidatedGames[MAJOR GAME],$A179,ConsolidatedGames[YEAR],$B179,ConsolidatedGames[SPORT],$C179,ConsolidatedGames[MEDAL_COLOUR],"BRONZE")</f>
        <v>3</v>
      </c>
      <c r="G179" s="80">
        <f t="shared" si="2"/>
        <v>5</v>
      </c>
    </row>
    <row r="180" spans="1:7" x14ac:dyDescent="0.25">
      <c r="A180" s="76" t="s">
        <v>1242</v>
      </c>
      <c r="B180" s="77">
        <v>1985</v>
      </c>
      <c r="C180" s="78" t="s">
        <v>1132</v>
      </c>
      <c r="D180" s="79">
        <f>COUNTIFS(ConsolidatedGames[MAJOR GAME],$A180,ConsolidatedGames[YEAR],$B180,ConsolidatedGames[SPORT],$C180,ConsolidatedGames[MEDAL_COLOUR],"GOLD")</f>
        <v>0</v>
      </c>
      <c r="E180" s="79">
        <f>COUNTIFS(ConsolidatedGames[MAJOR GAME],$A180,ConsolidatedGames[YEAR],$B180,ConsolidatedGames[SPORT],$C180,ConsolidatedGames[MEDAL_COLOUR],"SILVER")</f>
        <v>0</v>
      </c>
      <c r="F180" s="79">
        <f>COUNTIFS(ConsolidatedGames[MAJOR GAME],$A180,ConsolidatedGames[YEAR],$B180,ConsolidatedGames[SPORT],$C180,ConsolidatedGames[MEDAL_COLOUR],"BRONZE")</f>
        <v>1</v>
      </c>
      <c r="G180" s="80">
        <f t="shared" si="2"/>
        <v>1</v>
      </c>
    </row>
    <row r="181" spans="1:7" x14ac:dyDescent="0.25">
      <c r="A181" s="76" t="s">
        <v>1242</v>
      </c>
      <c r="B181" s="77">
        <v>1985</v>
      </c>
      <c r="C181" s="78" t="s">
        <v>615</v>
      </c>
      <c r="D181" s="79">
        <f>COUNTIFS(ConsolidatedGames[MAJOR GAME],$A181,ConsolidatedGames[YEAR],$B181,ConsolidatedGames[SPORT],$C181,ConsolidatedGames[MEDAL_COLOUR],"GOLD")</f>
        <v>0</v>
      </c>
      <c r="E181" s="79">
        <f>COUNTIFS(ConsolidatedGames[MAJOR GAME],$A181,ConsolidatedGames[YEAR],$B181,ConsolidatedGames[SPORT],$C181,ConsolidatedGames[MEDAL_COLOUR],"SILVER")</f>
        <v>2</v>
      </c>
      <c r="F181" s="79">
        <f>COUNTIFS(ConsolidatedGames[MAJOR GAME],$A181,ConsolidatedGames[YEAR],$B181,ConsolidatedGames[SPORT],$C181,ConsolidatedGames[MEDAL_COLOUR],"BRONZE")</f>
        <v>0</v>
      </c>
      <c r="G181" s="80">
        <f t="shared" si="2"/>
        <v>2</v>
      </c>
    </row>
    <row r="182" spans="1:7" x14ac:dyDescent="0.25">
      <c r="A182" s="76" t="s">
        <v>1242</v>
      </c>
      <c r="B182" s="77">
        <v>1985</v>
      </c>
      <c r="C182" s="78" t="s">
        <v>717</v>
      </c>
      <c r="D182" s="79">
        <f>COUNTIFS(ConsolidatedGames[MAJOR GAME],$A182,ConsolidatedGames[YEAR],$B182,ConsolidatedGames[SPORT],$C182,ConsolidatedGames[MEDAL_COLOUR],"GOLD")</f>
        <v>1</v>
      </c>
      <c r="E182" s="79">
        <f>COUNTIFS(ConsolidatedGames[MAJOR GAME],$A182,ConsolidatedGames[YEAR],$B182,ConsolidatedGames[SPORT],$C182,ConsolidatedGames[MEDAL_COLOUR],"SILVER")</f>
        <v>1</v>
      </c>
      <c r="F182" s="79">
        <f>COUNTIFS(ConsolidatedGames[MAJOR GAME],$A182,ConsolidatedGames[YEAR],$B182,ConsolidatedGames[SPORT],$C182,ConsolidatedGames[MEDAL_COLOUR],"BRONZE")</f>
        <v>2</v>
      </c>
      <c r="G182" s="80">
        <f t="shared" si="2"/>
        <v>4</v>
      </c>
    </row>
    <row r="183" spans="1:7" x14ac:dyDescent="0.25">
      <c r="A183" s="76" t="s">
        <v>1242</v>
      </c>
      <c r="B183" s="77">
        <v>1985</v>
      </c>
      <c r="C183" s="78" t="s">
        <v>130</v>
      </c>
      <c r="D183" s="79">
        <f>COUNTIFS(ConsolidatedGames[MAJOR GAME],$A183,ConsolidatedGames[YEAR],$B183,ConsolidatedGames[SPORT],$C183,ConsolidatedGames[MEDAL_COLOUR],"GOLD")</f>
        <v>1</v>
      </c>
      <c r="E183" s="79">
        <f>COUNTIFS(ConsolidatedGames[MAJOR GAME],$A183,ConsolidatedGames[YEAR],$B183,ConsolidatedGames[SPORT],$C183,ConsolidatedGames[MEDAL_COLOUR],"SILVER")</f>
        <v>3</v>
      </c>
      <c r="F183" s="79">
        <f>COUNTIFS(ConsolidatedGames[MAJOR GAME],$A183,ConsolidatedGames[YEAR],$B183,ConsolidatedGames[SPORT],$C183,ConsolidatedGames[MEDAL_COLOUR],"BRONZE")</f>
        <v>3</v>
      </c>
      <c r="G183" s="80">
        <f t="shared" si="2"/>
        <v>7</v>
      </c>
    </row>
    <row r="184" spans="1:7" x14ac:dyDescent="0.25">
      <c r="A184" s="76" t="s">
        <v>1242</v>
      </c>
      <c r="B184" s="77">
        <v>1985</v>
      </c>
      <c r="C184" s="78" t="s">
        <v>171</v>
      </c>
      <c r="D184" s="79">
        <f>COUNTIFS(ConsolidatedGames[MAJOR GAME],$A184,ConsolidatedGames[YEAR],$B184,ConsolidatedGames[SPORT],$C184,ConsolidatedGames[MEDAL_COLOUR],"GOLD")</f>
        <v>0</v>
      </c>
      <c r="E184" s="79">
        <f>COUNTIFS(ConsolidatedGames[MAJOR GAME],$A184,ConsolidatedGames[YEAR],$B184,ConsolidatedGames[SPORT],$C184,ConsolidatedGames[MEDAL_COLOUR],"SILVER")</f>
        <v>0</v>
      </c>
      <c r="F184" s="79">
        <f>COUNTIFS(ConsolidatedGames[MAJOR GAME],$A184,ConsolidatedGames[YEAR],$B184,ConsolidatedGames[SPORT],$C184,ConsolidatedGames[MEDAL_COLOUR],"BRONZE")</f>
        <v>1</v>
      </c>
      <c r="G184" s="80">
        <f t="shared" si="2"/>
        <v>1</v>
      </c>
    </row>
    <row r="185" spans="1:7" x14ac:dyDescent="0.25">
      <c r="A185" s="76" t="s">
        <v>1242</v>
      </c>
      <c r="B185" s="77">
        <v>1985</v>
      </c>
      <c r="C185" s="78" t="s">
        <v>92</v>
      </c>
      <c r="D185" s="79">
        <f>COUNTIFS(ConsolidatedGames[MAJOR GAME],$A185,ConsolidatedGames[YEAR],$B185,ConsolidatedGames[SPORT],$C185,ConsolidatedGames[MEDAL_COLOUR],"GOLD")</f>
        <v>2</v>
      </c>
      <c r="E185" s="79">
        <f>COUNTIFS(ConsolidatedGames[MAJOR GAME],$A185,ConsolidatedGames[YEAR],$B185,ConsolidatedGames[SPORT],$C185,ConsolidatedGames[MEDAL_COLOUR],"SILVER")</f>
        <v>0</v>
      </c>
      <c r="F185" s="79">
        <f>COUNTIFS(ConsolidatedGames[MAJOR GAME],$A185,ConsolidatedGames[YEAR],$B185,ConsolidatedGames[SPORT],$C185,ConsolidatedGames[MEDAL_COLOUR],"BRONZE")</f>
        <v>1</v>
      </c>
      <c r="G185" s="80">
        <f t="shared" si="2"/>
        <v>3</v>
      </c>
    </row>
    <row r="186" spans="1:7" x14ac:dyDescent="0.25">
      <c r="A186" s="76" t="s">
        <v>1242</v>
      </c>
      <c r="B186" s="77">
        <v>1985</v>
      </c>
      <c r="C186" s="78" t="s">
        <v>25</v>
      </c>
      <c r="D186" s="79">
        <f>COUNTIFS(ConsolidatedGames[MAJOR GAME],$A186,ConsolidatedGames[YEAR],$B186,ConsolidatedGames[SPORT],$C186,ConsolidatedGames[MEDAL_COLOUR],"GOLD")</f>
        <v>7</v>
      </c>
      <c r="E186" s="79">
        <f>COUNTIFS(ConsolidatedGames[MAJOR GAME],$A186,ConsolidatedGames[YEAR],$B186,ConsolidatedGames[SPORT],$C186,ConsolidatedGames[MEDAL_COLOUR],"SILVER")</f>
        <v>2</v>
      </c>
      <c r="F186" s="79">
        <f>COUNTIFS(ConsolidatedGames[MAJOR GAME],$A186,ConsolidatedGames[YEAR],$B186,ConsolidatedGames[SPORT],$C186,ConsolidatedGames[MEDAL_COLOUR],"BRONZE")</f>
        <v>2</v>
      </c>
      <c r="G186" s="80">
        <f t="shared" si="2"/>
        <v>11</v>
      </c>
    </row>
    <row r="187" spans="1:7" x14ac:dyDescent="0.25">
      <c r="A187" s="76" t="s">
        <v>1242</v>
      </c>
      <c r="B187" s="77">
        <v>1985</v>
      </c>
      <c r="C187" s="78" t="s">
        <v>97</v>
      </c>
      <c r="D187" s="79">
        <f>COUNTIFS(ConsolidatedGames[MAJOR GAME],$A187,ConsolidatedGames[YEAR],$B187,ConsolidatedGames[SPORT],$C187,ConsolidatedGames[MEDAL_COLOUR],"GOLD")</f>
        <v>2</v>
      </c>
      <c r="E187" s="79">
        <f>COUNTIFS(ConsolidatedGames[MAJOR GAME],$A187,ConsolidatedGames[YEAR],$B187,ConsolidatedGames[SPORT],$C187,ConsolidatedGames[MEDAL_COLOUR],"SILVER")</f>
        <v>0</v>
      </c>
      <c r="F187" s="79">
        <f>COUNTIFS(ConsolidatedGames[MAJOR GAME],$A187,ConsolidatedGames[YEAR],$B187,ConsolidatedGames[SPORT],$C187,ConsolidatedGames[MEDAL_COLOUR],"BRONZE")</f>
        <v>1</v>
      </c>
      <c r="G187" s="80">
        <f t="shared" si="2"/>
        <v>3</v>
      </c>
    </row>
    <row r="188" spans="1:7" x14ac:dyDescent="0.25">
      <c r="A188" s="76" t="s">
        <v>1242</v>
      </c>
      <c r="B188" s="77">
        <v>1985</v>
      </c>
      <c r="C188" s="78" t="s">
        <v>1300</v>
      </c>
      <c r="D188" s="79">
        <f>COUNTIFS(ConsolidatedGames[MAJOR GAME],$A188,ConsolidatedGames[YEAR],$B188,ConsolidatedGames[SPORT],$C188,ConsolidatedGames[MEDAL_COLOUR],"GOLD")</f>
        <v>0</v>
      </c>
      <c r="E188" s="79">
        <f>COUNTIFS(ConsolidatedGames[MAJOR GAME],$A188,ConsolidatedGames[YEAR],$B188,ConsolidatedGames[SPORT],$C188,ConsolidatedGames[MEDAL_COLOUR],"SILVER")</f>
        <v>0</v>
      </c>
      <c r="F188" s="79">
        <f>COUNTIFS(ConsolidatedGames[MAJOR GAME],$A188,ConsolidatedGames[YEAR],$B188,ConsolidatedGames[SPORT],$C188,ConsolidatedGames[MEDAL_COLOUR],"BRONZE")</f>
        <v>1</v>
      </c>
      <c r="G188" s="80">
        <f t="shared" si="2"/>
        <v>1</v>
      </c>
    </row>
    <row r="189" spans="1:7" x14ac:dyDescent="0.25">
      <c r="A189" s="76" t="s">
        <v>1242</v>
      </c>
      <c r="B189" s="77">
        <v>1985</v>
      </c>
      <c r="C189" s="78" t="s">
        <v>35</v>
      </c>
      <c r="D189" s="79">
        <f>COUNTIFS(ConsolidatedGames[MAJOR GAME],$A189,ConsolidatedGames[YEAR],$B189,ConsolidatedGames[SPORT],$C189,ConsolidatedGames[MEDAL_COLOUR],"GOLD")</f>
        <v>1</v>
      </c>
      <c r="E189" s="79">
        <f>COUNTIFS(ConsolidatedGames[MAJOR GAME],$A189,ConsolidatedGames[YEAR],$B189,ConsolidatedGames[SPORT],$C189,ConsolidatedGames[MEDAL_COLOUR],"SILVER")</f>
        <v>0</v>
      </c>
      <c r="F189" s="79">
        <f>COUNTIFS(ConsolidatedGames[MAJOR GAME],$A189,ConsolidatedGames[YEAR],$B189,ConsolidatedGames[SPORT],$C189,ConsolidatedGames[MEDAL_COLOUR],"BRONZE")</f>
        <v>0</v>
      </c>
      <c r="G189" s="80">
        <f t="shared" si="2"/>
        <v>1</v>
      </c>
    </row>
    <row r="190" spans="1:7" x14ac:dyDescent="0.25">
      <c r="A190" s="76" t="s">
        <v>1242</v>
      </c>
      <c r="B190" s="77">
        <v>1985</v>
      </c>
      <c r="C190" s="78" t="s">
        <v>59</v>
      </c>
      <c r="D190" s="79">
        <f>COUNTIFS(ConsolidatedGames[MAJOR GAME],$A190,ConsolidatedGames[YEAR],$B190,ConsolidatedGames[SPORT],$C190,ConsolidatedGames[MEDAL_COLOUR],"GOLD")</f>
        <v>0</v>
      </c>
      <c r="E190" s="79">
        <f>COUNTIFS(ConsolidatedGames[MAJOR GAME],$A190,ConsolidatedGames[YEAR],$B190,ConsolidatedGames[SPORT],$C190,ConsolidatedGames[MEDAL_COLOUR],"SILVER")</f>
        <v>0</v>
      </c>
      <c r="F190" s="79">
        <f>COUNTIFS(ConsolidatedGames[MAJOR GAME],$A190,ConsolidatedGames[YEAR],$B190,ConsolidatedGames[SPORT],$C190,ConsolidatedGames[MEDAL_COLOUR],"BRONZE")</f>
        <v>1</v>
      </c>
      <c r="G190" s="80">
        <f t="shared" si="2"/>
        <v>1</v>
      </c>
    </row>
    <row r="191" spans="1:7" x14ac:dyDescent="0.25">
      <c r="A191" s="76" t="s">
        <v>1242</v>
      </c>
      <c r="B191" s="77">
        <v>1987</v>
      </c>
      <c r="C191" s="78" t="s">
        <v>2429</v>
      </c>
      <c r="D191" s="79">
        <f>COUNTIFS(ConsolidatedGames[MAJOR GAME],$A191,ConsolidatedGames[YEAR],$B191,ConsolidatedGames[SPORT],$C191,ConsolidatedGames[MEDAL_COLOUR],"GOLD")</f>
        <v>0</v>
      </c>
      <c r="E191" s="79">
        <f>COUNTIFS(ConsolidatedGames[MAJOR GAME],$A191,ConsolidatedGames[YEAR],$B191,ConsolidatedGames[SPORT],$C191,ConsolidatedGames[MEDAL_COLOUR],"SILVER")</f>
        <v>0</v>
      </c>
      <c r="F191" s="79">
        <f>COUNTIFS(ConsolidatedGames[MAJOR GAME],$A191,ConsolidatedGames[YEAR],$B191,ConsolidatedGames[SPORT],$C191,ConsolidatedGames[MEDAL_COLOUR],"BRONZE")</f>
        <v>2</v>
      </c>
      <c r="G191" s="80">
        <f t="shared" si="2"/>
        <v>2</v>
      </c>
    </row>
    <row r="192" spans="1:7" x14ac:dyDescent="0.25">
      <c r="A192" s="76" t="s">
        <v>1242</v>
      </c>
      <c r="B192" s="77">
        <v>1987</v>
      </c>
      <c r="C192" s="78" t="s">
        <v>47</v>
      </c>
      <c r="D192" s="79">
        <f>COUNTIFS(ConsolidatedGames[MAJOR GAME],$A192,ConsolidatedGames[YEAR],$B192,ConsolidatedGames[SPORT],$C192,ConsolidatedGames[MEDAL_COLOUR],"GOLD")</f>
        <v>0</v>
      </c>
      <c r="E192" s="79">
        <f>COUNTIFS(ConsolidatedGames[MAJOR GAME],$A192,ConsolidatedGames[YEAR],$B192,ConsolidatedGames[SPORT],$C192,ConsolidatedGames[MEDAL_COLOUR],"SILVER")</f>
        <v>0</v>
      </c>
      <c r="F192" s="79">
        <f>COUNTIFS(ConsolidatedGames[MAJOR GAME],$A192,ConsolidatedGames[YEAR],$B192,ConsolidatedGames[SPORT],$C192,ConsolidatedGames[MEDAL_COLOUR],"BRONZE")</f>
        <v>5</v>
      </c>
      <c r="G192" s="80">
        <f t="shared" si="2"/>
        <v>5</v>
      </c>
    </row>
    <row r="193" spans="1:7" x14ac:dyDescent="0.25">
      <c r="A193" s="76" t="s">
        <v>1242</v>
      </c>
      <c r="B193" s="77">
        <v>1987</v>
      </c>
      <c r="C193" s="78" t="s">
        <v>236</v>
      </c>
      <c r="D193" s="79">
        <f>COUNTIFS(ConsolidatedGames[MAJOR GAME],$A193,ConsolidatedGames[YEAR],$B193,ConsolidatedGames[SPORT],$C193,ConsolidatedGames[MEDAL_COLOUR],"GOLD")</f>
        <v>3</v>
      </c>
      <c r="E193" s="79">
        <f>COUNTIFS(ConsolidatedGames[MAJOR GAME],$A193,ConsolidatedGames[YEAR],$B193,ConsolidatedGames[SPORT],$C193,ConsolidatedGames[MEDAL_COLOUR],"SILVER")</f>
        <v>2</v>
      </c>
      <c r="F193" s="79">
        <f>COUNTIFS(ConsolidatedGames[MAJOR GAME],$A193,ConsolidatedGames[YEAR],$B193,ConsolidatedGames[SPORT],$C193,ConsolidatedGames[MEDAL_COLOUR],"BRONZE")</f>
        <v>0</v>
      </c>
      <c r="G193" s="80">
        <f t="shared" si="2"/>
        <v>5</v>
      </c>
    </row>
    <row r="194" spans="1:7" x14ac:dyDescent="0.25">
      <c r="A194" s="76" t="s">
        <v>1242</v>
      </c>
      <c r="B194" s="77">
        <v>1987</v>
      </c>
      <c r="C194" s="78" t="s">
        <v>150</v>
      </c>
      <c r="D194" s="79">
        <f>COUNTIFS(ConsolidatedGames[MAJOR GAME],$A194,ConsolidatedGames[YEAR],$B194,ConsolidatedGames[SPORT],$C194,ConsolidatedGames[MEDAL_COLOUR],"GOLD")</f>
        <v>2</v>
      </c>
      <c r="E194" s="79">
        <f>COUNTIFS(ConsolidatedGames[MAJOR GAME],$A194,ConsolidatedGames[YEAR],$B194,ConsolidatedGames[SPORT],$C194,ConsolidatedGames[MEDAL_COLOUR],"SILVER")</f>
        <v>3</v>
      </c>
      <c r="F194" s="79">
        <f>COUNTIFS(ConsolidatedGames[MAJOR GAME],$A194,ConsolidatedGames[YEAR],$B194,ConsolidatedGames[SPORT],$C194,ConsolidatedGames[MEDAL_COLOUR],"BRONZE")</f>
        <v>3</v>
      </c>
      <c r="G194" s="80">
        <f t="shared" si="2"/>
        <v>8</v>
      </c>
    </row>
    <row r="195" spans="1:7" x14ac:dyDescent="0.25">
      <c r="A195" s="76" t="s">
        <v>1242</v>
      </c>
      <c r="B195" s="77">
        <v>1987</v>
      </c>
      <c r="C195" s="78" t="s">
        <v>74</v>
      </c>
      <c r="D195" s="79">
        <f>COUNTIFS(ConsolidatedGames[MAJOR GAME],$A195,ConsolidatedGames[YEAR],$B195,ConsolidatedGames[SPORT],$C195,ConsolidatedGames[MEDAL_COLOUR],"GOLD")</f>
        <v>0</v>
      </c>
      <c r="E195" s="79">
        <f>COUNTIFS(ConsolidatedGames[MAJOR GAME],$A195,ConsolidatedGames[YEAR],$B195,ConsolidatedGames[SPORT],$C195,ConsolidatedGames[MEDAL_COLOUR],"SILVER")</f>
        <v>0</v>
      </c>
      <c r="F195" s="79">
        <f>COUNTIFS(ConsolidatedGames[MAJOR GAME],$A195,ConsolidatedGames[YEAR],$B195,ConsolidatedGames[SPORT],$C195,ConsolidatedGames[MEDAL_COLOUR],"BRONZE")</f>
        <v>4</v>
      </c>
      <c r="G195" s="80">
        <f t="shared" ref="G195:G258" si="3">SUM(D195:F195)</f>
        <v>4</v>
      </c>
    </row>
    <row r="196" spans="1:7" x14ac:dyDescent="0.25">
      <c r="A196" s="76" t="s">
        <v>1242</v>
      </c>
      <c r="B196" s="77">
        <v>1987</v>
      </c>
      <c r="C196" s="78" t="s">
        <v>413</v>
      </c>
      <c r="D196" s="79">
        <f>COUNTIFS(ConsolidatedGames[MAJOR GAME],$A196,ConsolidatedGames[YEAR],$B196,ConsolidatedGames[SPORT],$C196,ConsolidatedGames[MEDAL_COLOUR],"GOLD")</f>
        <v>0</v>
      </c>
      <c r="E196" s="79">
        <f>COUNTIFS(ConsolidatedGames[MAJOR GAME],$A196,ConsolidatedGames[YEAR],$B196,ConsolidatedGames[SPORT],$C196,ConsolidatedGames[MEDAL_COLOUR],"SILVER")</f>
        <v>2</v>
      </c>
      <c r="F196" s="79">
        <f>COUNTIFS(ConsolidatedGames[MAJOR GAME],$A196,ConsolidatedGames[YEAR],$B196,ConsolidatedGames[SPORT],$C196,ConsolidatedGames[MEDAL_COLOUR],"BRONZE")</f>
        <v>4</v>
      </c>
      <c r="G196" s="80">
        <f t="shared" si="3"/>
        <v>6</v>
      </c>
    </row>
    <row r="197" spans="1:7" x14ac:dyDescent="0.25">
      <c r="A197" s="76" t="s">
        <v>1242</v>
      </c>
      <c r="B197" s="77">
        <v>1987</v>
      </c>
      <c r="C197" s="78" t="s">
        <v>203</v>
      </c>
      <c r="D197" s="79">
        <f>COUNTIFS(ConsolidatedGames[MAJOR GAME],$A197,ConsolidatedGames[YEAR],$B197,ConsolidatedGames[SPORT],$C197,ConsolidatedGames[MEDAL_COLOUR],"GOLD")</f>
        <v>0</v>
      </c>
      <c r="E197" s="79">
        <f>COUNTIFS(ConsolidatedGames[MAJOR GAME],$A197,ConsolidatedGames[YEAR],$B197,ConsolidatedGames[SPORT],$C197,ConsolidatedGames[MEDAL_COLOUR],"SILVER")</f>
        <v>1</v>
      </c>
      <c r="F197" s="79">
        <f>COUNTIFS(ConsolidatedGames[MAJOR GAME],$A197,ConsolidatedGames[YEAR],$B197,ConsolidatedGames[SPORT],$C197,ConsolidatedGames[MEDAL_COLOUR],"BRONZE")</f>
        <v>0</v>
      </c>
      <c r="G197" s="80">
        <f t="shared" si="3"/>
        <v>1</v>
      </c>
    </row>
    <row r="198" spans="1:7" x14ac:dyDescent="0.25">
      <c r="A198" s="76" t="s">
        <v>1242</v>
      </c>
      <c r="B198" s="77">
        <v>1987</v>
      </c>
      <c r="C198" s="78" t="s">
        <v>706</v>
      </c>
      <c r="D198" s="79">
        <f>COUNTIFS(ConsolidatedGames[MAJOR GAME],$A198,ConsolidatedGames[YEAR],$B198,ConsolidatedGames[SPORT],$C198,ConsolidatedGames[MEDAL_COLOUR],"GOLD")</f>
        <v>0</v>
      </c>
      <c r="E198" s="79">
        <f>COUNTIFS(ConsolidatedGames[MAJOR GAME],$A198,ConsolidatedGames[YEAR],$B198,ConsolidatedGames[SPORT],$C198,ConsolidatedGames[MEDAL_COLOUR],"SILVER")</f>
        <v>0</v>
      </c>
      <c r="F198" s="79">
        <f>COUNTIFS(ConsolidatedGames[MAJOR GAME],$A198,ConsolidatedGames[YEAR],$B198,ConsolidatedGames[SPORT],$C198,ConsolidatedGames[MEDAL_COLOUR],"BRONZE")</f>
        <v>1</v>
      </c>
      <c r="G198" s="80">
        <f t="shared" si="3"/>
        <v>1</v>
      </c>
    </row>
    <row r="199" spans="1:7" x14ac:dyDescent="0.25">
      <c r="A199" s="76" t="s">
        <v>1242</v>
      </c>
      <c r="B199" s="77">
        <v>1987</v>
      </c>
      <c r="C199" s="78" t="s">
        <v>367</v>
      </c>
      <c r="D199" s="79">
        <f>COUNTIFS(ConsolidatedGames[MAJOR GAME],$A199,ConsolidatedGames[YEAR],$B199,ConsolidatedGames[SPORT],$C199,ConsolidatedGames[MEDAL_COLOUR],"GOLD")</f>
        <v>0</v>
      </c>
      <c r="E199" s="79">
        <f>COUNTIFS(ConsolidatedGames[MAJOR GAME],$A199,ConsolidatedGames[YEAR],$B199,ConsolidatedGames[SPORT],$C199,ConsolidatedGames[MEDAL_COLOUR],"SILVER")</f>
        <v>4</v>
      </c>
      <c r="F199" s="79">
        <f>COUNTIFS(ConsolidatedGames[MAJOR GAME],$A199,ConsolidatedGames[YEAR],$B199,ConsolidatedGames[SPORT],$C199,ConsolidatedGames[MEDAL_COLOUR],"BRONZE")</f>
        <v>4</v>
      </c>
      <c r="G199" s="80">
        <f t="shared" si="3"/>
        <v>8</v>
      </c>
    </row>
    <row r="200" spans="1:7" x14ac:dyDescent="0.25">
      <c r="A200" s="76" t="s">
        <v>1242</v>
      </c>
      <c r="B200" s="77">
        <v>1987</v>
      </c>
      <c r="C200" s="78" t="s">
        <v>1224</v>
      </c>
      <c r="D200" s="79">
        <f>COUNTIFS(ConsolidatedGames[MAJOR GAME],$A200,ConsolidatedGames[YEAR],$B200,ConsolidatedGames[SPORT],$C200,ConsolidatedGames[MEDAL_COLOUR],"GOLD")</f>
        <v>0</v>
      </c>
      <c r="E200" s="79">
        <f>COUNTIFS(ConsolidatedGames[MAJOR GAME],$A200,ConsolidatedGames[YEAR],$B200,ConsolidatedGames[SPORT],$C200,ConsolidatedGames[MEDAL_COLOUR],"SILVER")</f>
        <v>1</v>
      </c>
      <c r="F200" s="79">
        <f>COUNTIFS(ConsolidatedGames[MAJOR GAME],$A200,ConsolidatedGames[YEAR],$B200,ConsolidatedGames[SPORT],$C200,ConsolidatedGames[MEDAL_COLOUR],"BRONZE")</f>
        <v>1</v>
      </c>
      <c r="G200" s="80">
        <f t="shared" si="3"/>
        <v>2</v>
      </c>
    </row>
    <row r="201" spans="1:7" x14ac:dyDescent="0.25">
      <c r="A201" s="76" t="s">
        <v>1242</v>
      </c>
      <c r="B201" s="77">
        <v>1987</v>
      </c>
      <c r="C201" s="78" t="s">
        <v>546</v>
      </c>
      <c r="D201" s="79">
        <f>COUNTIFS(ConsolidatedGames[MAJOR GAME],$A201,ConsolidatedGames[YEAR],$B201,ConsolidatedGames[SPORT],$C201,ConsolidatedGames[MEDAL_COLOUR],"GOLD")</f>
        <v>0</v>
      </c>
      <c r="E201" s="79">
        <f>COUNTIFS(ConsolidatedGames[MAJOR GAME],$A201,ConsolidatedGames[YEAR],$B201,ConsolidatedGames[SPORT],$C201,ConsolidatedGames[MEDAL_COLOUR],"SILVER")</f>
        <v>1</v>
      </c>
      <c r="F201" s="79">
        <f>COUNTIFS(ConsolidatedGames[MAJOR GAME],$A201,ConsolidatedGames[YEAR],$B201,ConsolidatedGames[SPORT],$C201,ConsolidatedGames[MEDAL_COLOUR],"BRONZE")</f>
        <v>0</v>
      </c>
      <c r="G201" s="80">
        <f t="shared" si="3"/>
        <v>1</v>
      </c>
    </row>
    <row r="202" spans="1:7" x14ac:dyDescent="0.25">
      <c r="A202" s="76" t="s">
        <v>1242</v>
      </c>
      <c r="B202" s="77">
        <v>1987</v>
      </c>
      <c r="C202" s="78" t="s">
        <v>658</v>
      </c>
      <c r="D202" s="79">
        <f>COUNTIFS(ConsolidatedGames[MAJOR GAME],$A202,ConsolidatedGames[YEAR],$B202,ConsolidatedGames[SPORT],$C202,ConsolidatedGames[MEDAL_COLOUR],"GOLD")</f>
        <v>0</v>
      </c>
      <c r="E202" s="79">
        <f>COUNTIFS(ConsolidatedGames[MAJOR GAME],$A202,ConsolidatedGames[YEAR],$B202,ConsolidatedGames[SPORT],$C202,ConsolidatedGames[MEDAL_COLOUR],"SILVER")</f>
        <v>1</v>
      </c>
      <c r="F202" s="79">
        <f>COUNTIFS(ConsolidatedGames[MAJOR GAME],$A202,ConsolidatedGames[YEAR],$B202,ConsolidatedGames[SPORT],$C202,ConsolidatedGames[MEDAL_COLOUR],"BRONZE")</f>
        <v>1</v>
      </c>
      <c r="G202" s="80">
        <f t="shared" si="3"/>
        <v>2</v>
      </c>
    </row>
    <row r="203" spans="1:7" x14ac:dyDescent="0.25">
      <c r="A203" s="76" t="s">
        <v>1242</v>
      </c>
      <c r="B203" s="77">
        <v>1987</v>
      </c>
      <c r="C203" s="78" t="s">
        <v>717</v>
      </c>
      <c r="D203" s="79">
        <f>COUNTIFS(ConsolidatedGames[MAJOR GAME],$A203,ConsolidatedGames[YEAR],$B203,ConsolidatedGames[SPORT],$C203,ConsolidatedGames[MEDAL_COLOUR],"GOLD")</f>
        <v>1</v>
      </c>
      <c r="E203" s="79">
        <f>COUNTIFS(ConsolidatedGames[MAJOR GAME],$A203,ConsolidatedGames[YEAR],$B203,ConsolidatedGames[SPORT],$C203,ConsolidatedGames[MEDAL_COLOUR],"SILVER")</f>
        <v>1</v>
      </c>
      <c r="F203" s="79">
        <f>COUNTIFS(ConsolidatedGames[MAJOR GAME],$A203,ConsolidatedGames[YEAR],$B203,ConsolidatedGames[SPORT],$C203,ConsolidatedGames[MEDAL_COLOUR],"BRONZE")</f>
        <v>4</v>
      </c>
      <c r="G203" s="80">
        <f t="shared" si="3"/>
        <v>6</v>
      </c>
    </row>
    <row r="204" spans="1:7" x14ac:dyDescent="0.25">
      <c r="A204" s="76" t="s">
        <v>1242</v>
      </c>
      <c r="B204" s="77">
        <v>1987</v>
      </c>
      <c r="C204" s="78" t="s">
        <v>3132</v>
      </c>
      <c r="D204" s="79">
        <f>COUNTIFS(ConsolidatedGames[MAJOR GAME],$A204,ConsolidatedGames[YEAR],$B204,ConsolidatedGames[SPORT],$C204,ConsolidatedGames[MEDAL_COLOUR],"GOLD")</f>
        <v>0</v>
      </c>
      <c r="E204" s="79">
        <f>COUNTIFS(ConsolidatedGames[MAJOR GAME],$A204,ConsolidatedGames[YEAR],$B204,ConsolidatedGames[SPORT],$C204,ConsolidatedGames[MEDAL_COLOUR],"SILVER")</f>
        <v>0</v>
      </c>
      <c r="F204" s="79">
        <f>COUNTIFS(ConsolidatedGames[MAJOR GAME],$A204,ConsolidatedGames[YEAR],$B204,ConsolidatedGames[SPORT],$C204,ConsolidatedGames[MEDAL_COLOUR],"BRONZE")</f>
        <v>1</v>
      </c>
      <c r="G204" s="80">
        <f t="shared" si="3"/>
        <v>1</v>
      </c>
    </row>
    <row r="205" spans="1:7" x14ac:dyDescent="0.25">
      <c r="A205" s="76" t="s">
        <v>1242</v>
      </c>
      <c r="B205" s="77">
        <v>1987</v>
      </c>
      <c r="C205" s="78" t="s">
        <v>430</v>
      </c>
      <c r="D205" s="79">
        <f>COUNTIFS(ConsolidatedGames[MAJOR GAME],$A205,ConsolidatedGames[YEAR],$B205,ConsolidatedGames[SPORT],$C205,ConsolidatedGames[MEDAL_COLOUR],"GOLD")</f>
        <v>1</v>
      </c>
      <c r="E205" s="79">
        <f>COUNTIFS(ConsolidatedGames[MAJOR GAME],$A205,ConsolidatedGames[YEAR],$B205,ConsolidatedGames[SPORT],$C205,ConsolidatedGames[MEDAL_COLOUR],"SILVER")</f>
        <v>2</v>
      </c>
      <c r="F205" s="79">
        <f>COUNTIFS(ConsolidatedGames[MAJOR GAME],$A205,ConsolidatedGames[YEAR],$B205,ConsolidatedGames[SPORT],$C205,ConsolidatedGames[MEDAL_COLOUR],"BRONZE")</f>
        <v>4</v>
      </c>
      <c r="G205" s="80">
        <f t="shared" si="3"/>
        <v>7</v>
      </c>
    </row>
    <row r="206" spans="1:7" x14ac:dyDescent="0.25">
      <c r="A206" s="76" t="s">
        <v>1242</v>
      </c>
      <c r="B206" s="77">
        <v>1987</v>
      </c>
      <c r="C206" s="78" t="s">
        <v>1092</v>
      </c>
      <c r="D206" s="79">
        <f>COUNTIFS(ConsolidatedGames[MAJOR GAME],$A206,ConsolidatedGames[YEAR],$B206,ConsolidatedGames[SPORT],$C206,ConsolidatedGames[MEDAL_COLOUR],"GOLD")</f>
        <v>0</v>
      </c>
      <c r="E206" s="79">
        <f>COUNTIFS(ConsolidatedGames[MAJOR GAME],$A206,ConsolidatedGames[YEAR],$B206,ConsolidatedGames[SPORT],$C206,ConsolidatedGames[MEDAL_COLOUR],"SILVER")</f>
        <v>4</v>
      </c>
      <c r="F206" s="79">
        <f>COUNTIFS(ConsolidatedGames[MAJOR GAME],$A206,ConsolidatedGames[YEAR],$B206,ConsolidatedGames[SPORT],$C206,ConsolidatedGames[MEDAL_COLOUR],"BRONZE")</f>
        <v>2</v>
      </c>
      <c r="G206" s="80">
        <f t="shared" si="3"/>
        <v>6</v>
      </c>
    </row>
    <row r="207" spans="1:7" x14ac:dyDescent="0.25">
      <c r="A207" s="76" t="s">
        <v>1242</v>
      </c>
      <c r="B207" s="77">
        <v>1987</v>
      </c>
      <c r="C207" s="78" t="s">
        <v>130</v>
      </c>
      <c r="D207" s="79">
        <f>COUNTIFS(ConsolidatedGames[MAJOR GAME],$A207,ConsolidatedGames[YEAR],$B207,ConsolidatedGames[SPORT],$C207,ConsolidatedGames[MEDAL_COLOUR],"GOLD")</f>
        <v>1</v>
      </c>
      <c r="E207" s="79">
        <f>COUNTIFS(ConsolidatedGames[MAJOR GAME],$A207,ConsolidatedGames[YEAR],$B207,ConsolidatedGames[SPORT],$C207,ConsolidatedGames[MEDAL_COLOUR],"SILVER")</f>
        <v>1</v>
      </c>
      <c r="F207" s="79">
        <f>COUNTIFS(ConsolidatedGames[MAJOR GAME],$A207,ConsolidatedGames[YEAR],$B207,ConsolidatedGames[SPORT],$C207,ConsolidatedGames[MEDAL_COLOUR],"BRONZE")</f>
        <v>2</v>
      </c>
      <c r="G207" s="80">
        <f t="shared" si="3"/>
        <v>4</v>
      </c>
    </row>
    <row r="208" spans="1:7" x14ac:dyDescent="0.25">
      <c r="A208" s="76" t="s">
        <v>1242</v>
      </c>
      <c r="B208" s="77">
        <v>1987</v>
      </c>
      <c r="C208" s="78" t="s">
        <v>171</v>
      </c>
      <c r="D208" s="79">
        <f>COUNTIFS(ConsolidatedGames[MAJOR GAME],$A208,ConsolidatedGames[YEAR],$B208,ConsolidatedGames[SPORT],$C208,ConsolidatedGames[MEDAL_COLOUR],"GOLD")</f>
        <v>0</v>
      </c>
      <c r="E208" s="79">
        <f>COUNTIFS(ConsolidatedGames[MAJOR GAME],$A208,ConsolidatedGames[YEAR],$B208,ConsolidatedGames[SPORT],$C208,ConsolidatedGames[MEDAL_COLOUR],"SILVER")</f>
        <v>0</v>
      </c>
      <c r="F208" s="79">
        <f>COUNTIFS(ConsolidatedGames[MAJOR GAME],$A208,ConsolidatedGames[YEAR],$B208,ConsolidatedGames[SPORT],$C208,ConsolidatedGames[MEDAL_COLOUR],"BRONZE")</f>
        <v>2</v>
      </c>
      <c r="G208" s="80">
        <f t="shared" si="3"/>
        <v>2</v>
      </c>
    </row>
    <row r="209" spans="1:7" x14ac:dyDescent="0.25">
      <c r="A209" s="76" t="s">
        <v>1242</v>
      </c>
      <c r="B209" s="77">
        <v>1987</v>
      </c>
      <c r="C209" s="78" t="s">
        <v>92</v>
      </c>
      <c r="D209" s="79">
        <f>COUNTIFS(ConsolidatedGames[MAJOR GAME],$A209,ConsolidatedGames[YEAR],$B209,ConsolidatedGames[SPORT],$C209,ConsolidatedGames[MEDAL_COLOUR],"GOLD")</f>
        <v>1</v>
      </c>
      <c r="E209" s="79">
        <f>COUNTIFS(ConsolidatedGames[MAJOR GAME],$A209,ConsolidatedGames[YEAR],$B209,ConsolidatedGames[SPORT],$C209,ConsolidatedGames[MEDAL_COLOUR],"SILVER")</f>
        <v>5</v>
      </c>
      <c r="F209" s="79">
        <f>COUNTIFS(ConsolidatedGames[MAJOR GAME],$A209,ConsolidatedGames[YEAR],$B209,ConsolidatedGames[SPORT],$C209,ConsolidatedGames[MEDAL_COLOUR],"BRONZE")</f>
        <v>5</v>
      </c>
      <c r="G209" s="80">
        <f t="shared" si="3"/>
        <v>11</v>
      </c>
    </row>
    <row r="210" spans="1:7" x14ac:dyDescent="0.25">
      <c r="A210" s="76" t="s">
        <v>1242</v>
      </c>
      <c r="B210" s="77">
        <v>1987</v>
      </c>
      <c r="C210" s="78" t="s">
        <v>2559</v>
      </c>
      <c r="D210" s="79">
        <f>COUNTIFS(ConsolidatedGames[MAJOR GAME],$A210,ConsolidatedGames[YEAR],$B210,ConsolidatedGames[SPORT],$C210,ConsolidatedGames[MEDAL_COLOUR],"GOLD")</f>
        <v>0</v>
      </c>
      <c r="E210" s="79">
        <f>COUNTIFS(ConsolidatedGames[MAJOR GAME],$A210,ConsolidatedGames[YEAR],$B210,ConsolidatedGames[SPORT],$C210,ConsolidatedGames[MEDAL_COLOUR],"SILVER")</f>
        <v>0</v>
      </c>
      <c r="F210" s="79">
        <f>COUNTIFS(ConsolidatedGames[MAJOR GAME],$A210,ConsolidatedGames[YEAR],$B210,ConsolidatedGames[SPORT],$C210,ConsolidatedGames[MEDAL_COLOUR],"BRONZE")</f>
        <v>2</v>
      </c>
      <c r="G210" s="80">
        <f t="shared" si="3"/>
        <v>2</v>
      </c>
    </row>
    <row r="211" spans="1:7" x14ac:dyDescent="0.25">
      <c r="A211" s="76" t="s">
        <v>1242</v>
      </c>
      <c r="B211" s="77">
        <v>1987</v>
      </c>
      <c r="C211" s="78" t="s">
        <v>25</v>
      </c>
      <c r="D211" s="79">
        <f>COUNTIFS(ConsolidatedGames[MAJOR GAME],$A211,ConsolidatedGames[YEAR],$B211,ConsolidatedGames[SPORT],$C211,ConsolidatedGames[MEDAL_COLOUR],"GOLD")</f>
        <v>6</v>
      </c>
      <c r="E211" s="79">
        <f>COUNTIFS(ConsolidatedGames[MAJOR GAME],$A211,ConsolidatedGames[YEAR],$B211,ConsolidatedGames[SPORT],$C211,ConsolidatedGames[MEDAL_COLOUR],"SILVER")</f>
        <v>5</v>
      </c>
      <c r="F211" s="79">
        <f>COUNTIFS(ConsolidatedGames[MAJOR GAME],$A211,ConsolidatedGames[YEAR],$B211,ConsolidatedGames[SPORT],$C211,ConsolidatedGames[MEDAL_COLOUR],"BRONZE")</f>
        <v>3</v>
      </c>
      <c r="G211" s="80">
        <f t="shared" si="3"/>
        <v>14</v>
      </c>
    </row>
    <row r="212" spans="1:7" x14ac:dyDescent="0.25">
      <c r="A212" s="76" t="s">
        <v>1242</v>
      </c>
      <c r="B212" s="77">
        <v>1987</v>
      </c>
      <c r="C212" s="78" t="s">
        <v>97</v>
      </c>
      <c r="D212" s="79">
        <f>COUNTIFS(ConsolidatedGames[MAJOR GAME],$A212,ConsolidatedGames[YEAR],$B212,ConsolidatedGames[SPORT],$C212,ConsolidatedGames[MEDAL_COLOUR],"GOLD")</f>
        <v>1</v>
      </c>
      <c r="E212" s="79">
        <f>COUNTIFS(ConsolidatedGames[MAJOR GAME],$A212,ConsolidatedGames[YEAR],$B212,ConsolidatedGames[SPORT],$C212,ConsolidatedGames[MEDAL_COLOUR],"SILVER")</f>
        <v>1</v>
      </c>
      <c r="F212" s="79">
        <f>COUNTIFS(ConsolidatedGames[MAJOR GAME],$A212,ConsolidatedGames[YEAR],$B212,ConsolidatedGames[SPORT],$C212,ConsolidatedGames[MEDAL_COLOUR],"BRONZE")</f>
        <v>3</v>
      </c>
      <c r="G212" s="80">
        <f t="shared" si="3"/>
        <v>5</v>
      </c>
    </row>
    <row r="213" spans="1:7" x14ac:dyDescent="0.25">
      <c r="A213" s="76" t="s">
        <v>1242</v>
      </c>
      <c r="B213" s="77">
        <v>1987</v>
      </c>
      <c r="C213" s="78" t="s">
        <v>3203</v>
      </c>
      <c r="D213" s="79">
        <f>COUNTIFS(ConsolidatedGames[MAJOR GAME],$A213,ConsolidatedGames[YEAR],$B213,ConsolidatedGames[SPORT],$C213,ConsolidatedGames[MEDAL_COLOUR],"GOLD")</f>
        <v>1</v>
      </c>
      <c r="E213" s="79">
        <f>COUNTIFS(ConsolidatedGames[MAJOR GAME],$A213,ConsolidatedGames[YEAR],$B213,ConsolidatedGames[SPORT],$C213,ConsolidatedGames[MEDAL_COLOUR],"SILVER")</f>
        <v>0</v>
      </c>
      <c r="F213" s="79">
        <f>COUNTIFS(ConsolidatedGames[MAJOR GAME],$A213,ConsolidatedGames[YEAR],$B213,ConsolidatedGames[SPORT],$C213,ConsolidatedGames[MEDAL_COLOUR],"BRONZE")</f>
        <v>8</v>
      </c>
      <c r="G213" s="80">
        <f t="shared" si="3"/>
        <v>9</v>
      </c>
    </row>
    <row r="214" spans="1:7" x14ac:dyDescent="0.25">
      <c r="A214" s="76" t="s">
        <v>1242</v>
      </c>
      <c r="B214" s="77">
        <v>1987</v>
      </c>
      <c r="C214" s="78" t="s">
        <v>35</v>
      </c>
      <c r="D214" s="79">
        <f>COUNTIFS(ConsolidatedGames[MAJOR GAME],$A214,ConsolidatedGames[YEAR],$B214,ConsolidatedGames[SPORT],$C214,ConsolidatedGames[MEDAL_COLOUR],"GOLD")</f>
        <v>1</v>
      </c>
      <c r="E214" s="79">
        <f>COUNTIFS(ConsolidatedGames[MAJOR GAME],$A214,ConsolidatedGames[YEAR],$B214,ConsolidatedGames[SPORT],$C214,ConsolidatedGames[MEDAL_COLOUR],"SILVER")</f>
        <v>0</v>
      </c>
      <c r="F214" s="79">
        <f>COUNTIFS(ConsolidatedGames[MAJOR GAME],$A214,ConsolidatedGames[YEAR],$B214,ConsolidatedGames[SPORT],$C214,ConsolidatedGames[MEDAL_COLOUR],"BRONZE")</f>
        <v>0</v>
      </c>
      <c r="G214" s="80">
        <f t="shared" si="3"/>
        <v>1</v>
      </c>
    </row>
    <row r="215" spans="1:7" x14ac:dyDescent="0.25">
      <c r="A215" s="76" t="s">
        <v>1242</v>
      </c>
      <c r="B215" s="77">
        <v>1987</v>
      </c>
      <c r="C215" s="78" t="s">
        <v>2896</v>
      </c>
      <c r="D215" s="79">
        <f>COUNTIFS(ConsolidatedGames[MAJOR GAME],$A215,ConsolidatedGames[YEAR],$B215,ConsolidatedGames[SPORT],$C215,ConsolidatedGames[MEDAL_COLOUR],"GOLD")</f>
        <v>1</v>
      </c>
      <c r="E215" s="79">
        <f>COUNTIFS(ConsolidatedGames[MAJOR GAME],$A215,ConsolidatedGames[YEAR],$B215,ConsolidatedGames[SPORT],$C215,ConsolidatedGames[MEDAL_COLOUR],"SILVER")</f>
        <v>3</v>
      </c>
      <c r="F215" s="79">
        <f>COUNTIFS(ConsolidatedGames[MAJOR GAME],$A215,ConsolidatedGames[YEAR],$B215,ConsolidatedGames[SPORT],$C215,ConsolidatedGames[MEDAL_COLOUR],"BRONZE")</f>
        <v>2</v>
      </c>
      <c r="G215" s="80">
        <f t="shared" si="3"/>
        <v>6</v>
      </c>
    </row>
    <row r="216" spans="1:7" x14ac:dyDescent="0.25">
      <c r="A216" s="76" t="s">
        <v>1242</v>
      </c>
      <c r="B216" s="77">
        <v>1987</v>
      </c>
      <c r="C216" s="78" t="s">
        <v>59</v>
      </c>
      <c r="D216" s="79">
        <f>COUNTIFS(ConsolidatedGames[MAJOR GAME],$A216,ConsolidatedGames[YEAR],$B216,ConsolidatedGames[SPORT],$C216,ConsolidatedGames[MEDAL_COLOUR],"GOLD")</f>
        <v>0</v>
      </c>
      <c r="E216" s="79">
        <f>COUNTIFS(ConsolidatedGames[MAJOR GAME],$A216,ConsolidatedGames[YEAR],$B216,ConsolidatedGames[SPORT],$C216,ConsolidatedGames[MEDAL_COLOUR],"SILVER")</f>
        <v>0</v>
      </c>
      <c r="F216" s="79">
        <f>COUNTIFS(ConsolidatedGames[MAJOR GAME],$A216,ConsolidatedGames[YEAR],$B216,ConsolidatedGames[SPORT],$C216,ConsolidatedGames[MEDAL_COLOUR],"BRONZE")</f>
        <v>1</v>
      </c>
      <c r="G216" s="80">
        <f t="shared" si="3"/>
        <v>1</v>
      </c>
    </row>
    <row r="217" spans="1:7" x14ac:dyDescent="0.25">
      <c r="A217" s="76" t="s">
        <v>1242</v>
      </c>
      <c r="B217" s="77">
        <v>1989</v>
      </c>
      <c r="C217" s="78" t="s">
        <v>47</v>
      </c>
      <c r="D217" s="79">
        <f>COUNTIFS(ConsolidatedGames[MAJOR GAME],$A217,ConsolidatedGames[YEAR],$B217,ConsolidatedGames[SPORT],$C217,ConsolidatedGames[MEDAL_COLOUR],"GOLD")</f>
        <v>0</v>
      </c>
      <c r="E217" s="79">
        <f>COUNTIFS(ConsolidatedGames[MAJOR GAME],$A217,ConsolidatedGames[YEAR],$B217,ConsolidatedGames[SPORT],$C217,ConsolidatedGames[MEDAL_COLOUR],"SILVER")</f>
        <v>3</v>
      </c>
      <c r="F217" s="79">
        <f>COUNTIFS(ConsolidatedGames[MAJOR GAME],$A217,ConsolidatedGames[YEAR],$B217,ConsolidatedGames[SPORT],$C217,ConsolidatedGames[MEDAL_COLOUR],"BRONZE")</f>
        <v>6</v>
      </c>
      <c r="G217" s="80">
        <f t="shared" si="3"/>
        <v>9</v>
      </c>
    </row>
    <row r="218" spans="1:7" x14ac:dyDescent="0.25">
      <c r="A218" s="76" t="s">
        <v>1242</v>
      </c>
      <c r="B218" s="77">
        <v>1989</v>
      </c>
      <c r="C218" s="78" t="s">
        <v>276</v>
      </c>
      <c r="D218" s="79">
        <f>COUNTIFS(ConsolidatedGames[MAJOR GAME],$A218,ConsolidatedGames[YEAR],$B218,ConsolidatedGames[SPORT],$C218,ConsolidatedGames[MEDAL_COLOUR],"GOLD")</f>
        <v>0</v>
      </c>
      <c r="E218" s="79">
        <f>COUNTIFS(ConsolidatedGames[MAJOR GAME],$A218,ConsolidatedGames[YEAR],$B218,ConsolidatedGames[SPORT],$C218,ConsolidatedGames[MEDAL_COLOUR],"SILVER")</f>
        <v>0</v>
      </c>
      <c r="F218" s="79">
        <f>COUNTIFS(ConsolidatedGames[MAJOR GAME],$A218,ConsolidatedGames[YEAR],$B218,ConsolidatedGames[SPORT],$C218,ConsolidatedGames[MEDAL_COLOUR],"BRONZE")</f>
        <v>2</v>
      </c>
      <c r="G218" s="80">
        <f t="shared" si="3"/>
        <v>2</v>
      </c>
    </row>
    <row r="219" spans="1:7" x14ac:dyDescent="0.25">
      <c r="A219" s="76" t="s">
        <v>1242</v>
      </c>
      <c r="B219" s="77">
        <v>1989</v>
      </c>
      <c r="C219" s="78" t="s">
        <v>236</v>
      </c>
      <c r="D219" s="79">
        <f>COUNTIFS(ConsolidatedGames[MAJOR GAME],$A219,ConsolidatedGames[YEAR],$B219,ConsolidatedGames[SPORT],$C219,ConsolidatedGames[MEDAL_COLOUR],"GOLD")</f>
        <v>5</v>
      </c>
      <c r="E219" s="79">
        <f>COUNTIFS(ConsolidatedGames[MAJOR GAME],$A219,ConsolidatedGames[YEAR],$B219,ConsolidatedGames[SPORT],$C219,ConsolidatedGames[MEDAL_COLOUR],"SILVER")</f>
        <v>1</v>
      </c>
      <c r="F219" s="79">
        <f>COUNTIFS(ConsolidatedGames[MAJOR GAME],$A219,ConsolidatedGames[YEAR],$B219,ConsolidatedGames[SPORT],$C219,ConsolidatedGames[MEDAL_COLOUR],"BRONZE")</f>
        <v>0</v>
      </c>
      <c r="G219" s="80">
        <f t="shared" si="3"/>
        <v>6</v>
      </c>
    </row>
    <row r="220" spans="1:7" x14ac:dyDescent="0.25">
      <c r="A220" s="76" t="s">
        <v>1242</v>
      </c>
      <c r="B220" s="77">
        <v>1989</v>
      </c>
      <c r="C220" s="78" t="s">
        <v>150</v>
      </c>
      <c r="D220" s="79">
        <f>COUNTIFS(ConsolidatedGames[MAJOR GAME],$A220,ConsolidatedGames[YEAR],$B220,ConsolidatedGames[SPORT],$C220,ConsolidatedGames[MEDAL_COLOUR],"GOLD")</f>
        <v>3</v>
      </c>
      <c r="E220" s="79">
        <f>COUNTIFS(ConsolidatedGames[MAJOR GAME],$A220,ConsolidatedGames[YEAR],$B220,ConsolidatedGames[SPORT],$C220,ConsolidatedGames[MEDAL_COLOUR],"SILVER")</f>
        <v>2</v>
      </c>
      <c r="F220" s="79">
        <f>COUNTIFS(ConsolidatedGames[MAJOR GAME],$A220,ConsolidatedGames[YEAR],$B220,ConsolidatedGames[SPORT],$C220,ConsolidatedGames[MEDAL_COLOUR],"BRONZE")</f>
        <v>3</v>
      </c>
      <c r="G220" s="80">
        <f t="shared" si="3"/>
        <v>8</v>
      </c>
    </row>
    <row r="221" spans="1:7" x14ac:dyDescent="0.25">
      <c r="A221" s="76" t="s">
        <v>1242</v>
      </c>
      <c r="B221" s="77">
        <v>1989</v>
      </c>
      <c r="C221" s="78" t="s">
        <v>706</v>
      </c>
      <c r="D221" s="79">
        <f>COUNTIFS(ConsolidatedGames[MAJOR GAME],$A221,ConsolidatedGames[YEAR],$B221,ConsolidatedGames[SPORT],$C221,ConsolidatedGames[MEDAL_COLOUR],"GOLD")</f>
        <v>0</v>
      </c>
      <c r="E221" s="79">
        <f>COUNTIFS(ConsolidatedGames[MAJOR GAME],$A221,ConsolidatedGames[YEAR],$B221,ConsolidatedGames[SPORT],$C221,ConsolidatedGames[MEDAL_COLOUR],"SILVER")</f>
        <v>1</v>
      </c>
      <c r="F221" s="79">
        <f>COUNTIFS(ConsolidatedGames[MAJOR GAME],$A221,ConsolidatedGames[YEAR],$B221,ConsolidatedGames[SPORT],$C221,ConsolidatedGames[MEDAL_COLOUR],"BRONZE")</f>
        <v>1</v>
      </c>
      <c r="G221" s="80">
        <f t="shared" si="3"/>
        <v>2</v>
      </c>
    </row>
    <row r="222" spans="1:7" x14ac:dyDescent="0.25">
      <c r="A222" s="76" t="s">
        <v>1242</v>
      </c>
      <c r="B222" s="77">
        <v>1989</v>
      </c>
      <c r="C222" s="78" t="s">
        <v>3286</v>
      </c>
      <c r="D222" s="79">
        <f>COUNTIFS(ConsolidatedGames[MAJOR GAME],$A222,ConsolidatedGames[YEAR],$B222,ConsolidatedGames[SPORT],$C222,ConsolidatedGames[MEDAL_COLOUR],"GOLD")</f>
        <v>0</v>
      </c>
      <c r="E222" s="79">
        <f>COUNTIFS(ConsolidatedGames[MAJOR GAME],$A222,ConsolidatedGames[YEAR],$B222,ConsolidatedGames[SPORT],$C222,ConsolidatedGames[MEDAL_COLOUR],"SILVER")</f>
        <v>2</v>
      </c>
      <c r="F222" s="79">
        <f>COUNTIFS(ConsolidatedGames[MAJOR GAME],$A222,ConsolidatedGames[YEAR],$B222,ConsolidatedGames[SPORT],$C222,ConsolidatedGames[MEDAL_COLOUR],"BRONZE")</f>
        <v>0</v>
      </c>
      <c r="G222" s="80">
        <f t="shared" si="3"/>
        <v>2</v>
      </c>
    </row>
    <row r="223" spans="1:7" x14ac:dyDescent="0.25">
      <c r="A223" s="76" t="s">
        <v>1242</v>
      </c>
      <c r="B223" s="77">
        <v>1989</v>
      </c>
      <c r="C223" s="78" t="s">
        <v>367</v>
      </c>
      <c r="D223" s="79">
        <f>COUNTIFS(ConsolidatedGames[MAJOR GAME],$A223,ConsolidatedGames[YEAR],$B223,ConsolidatedGames[SPORT],$C223,ConsolidatedGames[MEDAL_COLOUR],"GOLD")</f>
        <v>1</v>
      </c>
      <c r="E223" s="79">
        <f>COUNTIFS(ConsolidatedGames[MAJOR GAME],$A223,ConsolidatedGames[YEAR],$B223,ConsolidatedGames[SPORT],$C223,ConsolidatedGames[MEDAL_COLOUR],"SILVER")</f>
        <v>4</v>
      </c>
      <c r="F223" s="79">
        <f>COUNTIFS(ConsolidatedGames[MAJOR GAME],$A223,ConsolidatedGames[YEAR],$B223,ConsolidatedGames[SPORT],$C223,ConsolidatedGames[MEDAL_COLOUR],"BRONZE")</f>
        <v>3</v>
      </c>
      <c r="G223" s="80">
        <f t="shared" si="3"/>
        <v>8</v>
      </c>
    </row>
    <row r="224" spans="1:7" x14ac:dyDescent="0.25">
      <c r="A224" s="76" t="s">
        <v>1242</v>
      </c>
      <c r="B224" s="77">
        <v>1989</v>
      </c>
      <c r="C224" s="78" t="s">
        <v>615</v>
      </c>
      <c r="D224" s="79">
        <f>COUNTIFS(ConsolidatedGames[MAJOR GAME],$A224,ConsolidatedGames[YEAR],$B224,ConsolidatedGames[SPORT],$C224,ConsolidatedGames[MEDAL_COLOUR],"GOLD")</f>
        <v>0</v>
      </c>
      <c r="E224" s="79">
        <f>COUNTIFS(ConsolidatedGames[MAJOR GAME],$A224,ConsolidatedGames[YEAR],$B224,ConsolidatedGames[SPORT],$C224,ConsolidatedGames[MEDAL_COLOUR],"SILVER")</f>
        <v>1</v>
      </c>
      <c r="F224" s="79">
        <f>COUNTIFS(ConsolidatedGames[MAJOR GAME],$A224,ConsolidatedGames[YEAR],$B224,ConsolidatedGames[SPORT],$C224,ConsolidatedGames[MEDAL_COLOUR],"BRONZE")</f>
        <v>0</v>
      </c>
      <c r="G224" s="80">
        <f t="shared" si="3"/>
        <v>1</v>
      </c>
    </row>
    <row r="225" spans="1:7" x14ac:dyDescent="0.25">
      <c r="A225" s="76" t="s">
        <v>1242</v>
      </c>
      <c r="B225" s="77">
        <v>1989</v>
      </c>
      <c r="C225" s="78" t="s">
        <v>1224</v>
      </c>
      <c r="D225" s="79">
        <f>COUNTIFS(ConsolidatedGames[MAJOR GAME],$A225,ConsolidatedGames[YEAR],$B225,ConsolidatedGames[SPORT],$C225,ConsolidatedGames[MEDAL_COLOUR],"GOLD")</f>
        <v>1</v>
      </c>
      <c r="E225" s="79">
        <f>COUNTIFS(ConsolidatedGames[MAJOR GAME],$A225,ConsolidatedGames[YEAR],$B225,ConsolidatedGames[SPORT],$C225,ConsolidatedGames[MEDAL_COLOUR],"SILVER")</f>
        <v>1</v>
      </c>
      <c r="F225" s="79">
        <f>COUNTIFS(ConsolidatedGames[MAJOR GAME],$A225,ConsolidatedGames[YEAR],$B225,ConsolidatedGames[SPORT],$C225,ConsolidatedGames[MEDAL_COLOUR],"BRONZE")</f>
        <v>1</v>
      </c>
      <c r="G225" s="80">
        <f t="shared" si="3"/>
        <v>3</v>
      </c>
    </row>
    <row r="226" spans="1:7" x14ac:dyDescent="0.25">
      <c r="A226" s="76" t="s">
        <v>1242</v>
      </c>
      <c r="B226" s="77">
        <v>1989</v>
      </c>
      <c r="C226" s="78" t="s">
        <v>658</v>
      </c>
      <c r="D226" s="79">
        <f>COUNTIFS(ConsolidatedGames[MAJOR GAME],$A226,ConsolidatedGames[YEAR],$B226,ConsolidatedGames[SPORT],$C226,ConsolidatedGames[MEDAL_COLOUR],"GOLD")</f>
        <v>0</v>
      </c>
      <c r="E226" s="79">
        <f>COUNTIFS(ConsolidatedGames[MAJOR GAME],$A226,ConsolidatedGames[YEAR],$B226,ConsolidatedGames[SPORT],$C226,ConsolidatedGames[MEDAL_COLOUR],"SILVER")</f>
        <v>2</v>
      </c>
      <c r="F226" s="79">
        <f>COUNTIFS(ConsolidatedGames[MAJOR GAME],$A226,ConsolidatedGames[YEAR],$B226,ConsolidatedGames[SPORT],$C226,ConsolidatedGames[MEDAL_COLOUR],"BRONZE")</f>
        <v>0</v>
      </c>
      <c r="G226" s="80">
        <f t="shared" si="3"/>
        <v>2</v>
      </c>
    </row>
    <row r="227" spans="1:7" x14ac:dyDescent="0.25">
      <c r="A227" s="76" t="s">
        <v>1242</v>
      </c>
      <c r="B227" s="77">
        <v>1989</v>
      </c>
      <c r="C227" s="78" t="s">
        <v>717</v>
      </c>
      <c r="D227" s="79">
        <f>COUNTIFS(ConsolidatedGames[MAJOR GAME],$A227,ConsolidatedGames[YEAR],$B227,ConsolidatedGames[SPORT],$C227,ConsolidatedGames[MEDAL_COLOUR],"GOLD")</f>
        <v>2</v>
      </c>
      <c r="E227" s="79">
        <f>COUNTIFS(ConsolidatedGames[MAJOR GAME],$A227,ConsolidatedGames[YEAR],$B227,ConsolidatedGames[SPORT],$C227,ConsolidatedGames[MEDAL_COLOUR],"SILVER")</f>
        <v>2</v>
      </c>
      <c r="F227" s="79">
        <f>COUNTIFS(ConsolidatedGames[MAJOR GAME],$A227,ConsolidatedGames[YEAR],$B227,ConsolidatedGames[SPORT],$C227,ConsolidatedGames[MEDAL_COLOUR],"BRONZE")</f>
        <v>1</v>
      </c>
      <c r="G227" s="80">
        <f t="shared" si="3"/>
        <v>5</v>
      </c>
    </row>
    <row r="228" spans="1:7" x14ac:dyDescent="0.25">
      <c r="A228" s="76" t="s">
        <v>1242</v>
      </c>
      <c r="B228" s="77">
        <v>1989</v>
      </c>
      <c r="C228" s="78" t="s">
        <v>3132</v>
      </c>
      <c r="D228" s="79">
        <f>COUNTIFS(ConsolidatedGames[MAJOR GAME],$A228,ConsolidatedGames[YEAR],$B228,ConsolidatedGames[SPORT],$C228,ConsolidatedGames[MEDAL_COLOUR],"GOLD")</f>
        <v>0</v>
      </c>
      <c r="E228" s="79">
        <f>COUNTIFS(ConsolidatedGames[MAJOR GAME],$A228,ConsolidatedGames[YEAR],$B228,ConsolidatedGames[SPORT],$C228,ConsolidatedGames[MEDAL_COLOUR],"SILVER")</f>
        <v>1</v>
      </c>
      <c r="F228" s="79">
        <f>COUNTIFS(ConsolidatedGames[MAJOR GAME],$A228,ConsolidatedGames[YEAR],$B228,ConsolidatedGames[SPORT],$C228,ConsolidatedGames[MEDAL_COLOUR],"BRONZE")</f>
        <v>3</v>
      </c>
      <c r="G228" s="80">
        <f t="shared" si="3"/>
        <v>4</v>
      </c>
    </row>
    <row r="229" spans="1:7" x14ac:dyDescent="0.25">
      <c r="A229" s="76" t="s">
        <v>1242</v>
      </c>
      <c r="B229" s="77">
        <v>1989</v>
      </c>
      <c r="C229" s="78" t="s">
        <v>430</v>
      </c>
      <c r="D229" s="79">
        <f>COUNTIFS(ConsolidatedGames[MAJOR GAME],$A229,ConsolidatedGames[YEAR],$B229,ConsolidatedGames[SPORT],$C229,ConsolidatedGames[MEDAL_COLOUR],"GOLD")</f>
        <v>0</v>
      </c>
      <c r="E229" s="79">
        <f>COUNTIFS(ConsolidatedGames[MAJOR GAME],$A229,ConsolidatedGames[YEAR],$B229,ConsolidatedGames[SPORT],$C229,ConsolidatedGames[MEDAL_COLOUR],"SILVER")</f>
        <v>3</v>
      </c>
      <c r="F229" s="79">
        <f>COUNTIFS(ConsolidatedGames[MAJOR GAME],$A229,ConsolidatedGames[YEAR],$B229,ConsolidatedGames[SPORT],$C229,ConsolidatedGames[MEDAL_COLOUR],"BRONZE")</f>
        <v>12</v>
      </c>
      <c r="G229" s="80">
        <f t="shared" si="3"/>
        <v>15</v>
      </c>
    </row>
    <row r="230" spans="1:7" x14ac:dyDescent="0.25">
      <c r="A230" s="76" t="s">
        <v>1242</v>
      </c>
      <c r="B230" s="77">
        <v>1989</v>
      </c>
      <c r="C230" s="78" t="s">
        <v>130</v>
      </c>
      <c r="D230" s="79">
        <f>COUNTIFS(ConsolidatedGames[MAJOR GAME],$A230,ConsolidatedGames[YEAR],$B230,ConsolidatedGames[SPORT],$C230,ConsolidatedGames[MEDAL_COLOUR],"GOLD")</f>
        <v>4</v>
      </c>
      <c r="E230" s="79">
        <f>COUNTIFS(ConsolidatedGames[MAJOR GAME],$A230,ConsolidatedGames[YEAR],$B230,ConsolidatedGames[SPORT],$C230,ConsolidatedGames[MEDAL_COLOUR],"SILVER")</f>
        <v>2</v>
      </c>
      <c r="F230" s="79">
        <f>COUNTIFS(ConsolidatedGames[MAJOR GAME],$A230,ConsolidatedGames[YEAR],$B230,ConsolidatedGames[SPORT],$C230,ConsolidatedGames[MEDAL_COLOUR],"BRONZE")</f>
        <v>2</v>
      </c>
      <c r="G230" s="80">
        <f t="shared" si="3"/>
        <v>8</v>
      </c>
    </row>
    <row r="231" spans="1:7" x14ac:dyDescent="0.25">
      <c r="A231" s="76" t="s">
        <v>1242</v>
      </c>
      <c r="B231" s="77">
        <v>1989</v>
      </c>
      <c r="C231" s="78" t="s">
        <v>171</v>
      </c>
      <c r="D231" s="79">
        <f>COUNTIFS(ConsolidatedGames[MAJOR GAME],$A231,ConsolidatedGames[YEAR],$B231,ConsolidatedGames[SPORT],$C231,ConsolidatedGames[MEDAL_COLOUR],"GOLD")</f>
        <v>0</v>
      </c>
      <c r="E231" s="79">
        <f>COUNTIFS(ConsolidatedGames[MAJOR GAME],$A231,ConsolidatedGames[YEAR],$B231,ConsolidatedGames[SPORT],$C231,ConsolidatedGames[MEDAL_COLOUR],"SILVER")</f>
        <v>0</v>
      </c>
      <c r="F231" s="79">
        <f>COUNTIFS(ConsolidatedGames[MAJOR GAME],$A231,ConsolidatedGames[YEAR],$B231,ConsolidatedGames[SPORT],$C231,ConsolidatedGames[MEDAL_COLOUR],"BRONZE")</f>
        <v>1</v>
      </c>
      <c r="G231" s="80">
        <f t="shared" si="3"/>
        <v>1</v>
      </c>
    </row>
    <row r="232" spans="1:7" x14ac:dyDescent="0.25">
      <c r="A232" s="76" t="s">
        <v>1242</v>
      </c>
      <c r="B232" s="77">
        <v>1989</v>
      </c>
      <c r="C232" s="78" t="s">
        <v>92</v>
      </c>
      <c r="D232" s="79">
        <f>COUNTIFS(ConsolidatedGames[MAJOR GAME],$A232,ConsolidatedGames[YEAR],$B232,ConsolidatedGames[SPORT],$C232,ConsolidatedGames[MEDAL_COLOUR],"GOLD")</f>
        <v>3</v>
      </c>
      <c r="E232" s="79">
        <f>COUNTIFS(ConsolidatedGames[MAJOR GAME],$A232,ConsolidatedGames[YEAR],$B232,ConsolidatedGames[SPORT],$C232,ConsolidatedGames[MEDAL_COLOUR],"SILVER")</f>
        <v>1</v>
      </c>
      <c r="F232" s="79">
        <f>COUNTIFS(ConsolidatedGames[MAJOR GAME],$A232,ConsolidatedGames[YEAR],$B232,ConsolidatedGames[SPORT],$C232,ConsolidatedGames[MEDAL_COLOUR],"BRONZE")</f>
        <v>0</v>
      </c>
      <c r="G232" s="80">
        <f t="shared" si="3"/>
        <v>4</v>
      </c>
    </row>
    <row r="233" spans="1:7" x14ac:dyDescent="0.25">
      <c r="A233" s="76" t="s">
        <v>1242</v>
      </c>
      <c r="B233" s="77">
        <v>1989</v>
      </c>
      <c r="C233" s="78" t="s">
        <v>25</v>
      </c>
      <c r="D233" s="79">
        <f>COUNTIFS(ConsolidatedGames[MAJOR GAME],$A233,ConsolidatedGames[YEAR],$B233,ConsolidatedGames[SPORT],$C233,ConsolidatedGames[MEDAL_COLOUR],"GOLD")</f>
        <v>9</v>
      </c>
      <c r="E233" s="79">
        <f>COUNTIFS(ConsolidatedGames[MAJOR GAME],$A233,ConsolidatedGames[YEAR],$B233,ConsolidatedGames[SPORT],$C233,ConsolidatedGames[MEDAL_COLOUR],"SILVER")</f>
        <v>7</v>
      </c>
      <c r="F233" s="79">
        <f>COUNTIFS(ConsolidatedGames[MAJOR GAME],$A233,ConsolidatedGames[YEAR],$B233,ConsolidatedGames[SPORT],$C233,ConsolidatedGames[MEDAL_COLOUR],"BRONZE")</f>
        <v>7</v>
      </c>
      <c r="G233" s="80">
        <f t="shared" si="3"/>
        <v>23</v>
      </c>
    </row>
    <row r="234" spans="1:7" x14ac:dyDescent="0.25">
      <c r="A234" s="76" t="s">
        <v>1242</v>
      </c>
      <c r="B234" s="77">
        <v>1989</v>
      </c>
      <c r="C234" s="78" t="s">
        <v>97</v>
      </c>
      <c r="D234" s="79">
        <f>COUNTIFS(ConsolidatedGames[MAJOR GAME],$A234,ConsolidatedGames[YEAR],$B234,ConsolidatedGames[SPORT],$C234,ConsolidatedGames[MEDAL_COLOUR],"GOLD")</f>
        <v>1</v>
      </c>
      <c r="E234" s="79">
        <f>COUNTIFS(ConsolidatedGames[MAJOR GAME],$A234,ConsolidatedGames[YEAR],$B234,ConsolidatedGames[SPORT],$C234,ConsolidatedGames[MEDAL_COLOUR],"SILVER")</f>
        <v>0</v>
      </c>
      <c r="F234" s="79">
        <f>COUNTIFS(ConsolidatedGames[MAJOR GAME],$A234,ConsolidatedGames[YEAR],$B234,ConsolidatedGames[SPORT],$C234,ConsolidatedGames[MEDAL_COLOUR],"BRONZE")</f>
        <v>2</v>
      </c>
      <c r="G234" s="80">
        <f t="shared" si="3"/>
        <v>3</v>
      </c>
    </row>
    <row r="235" spans="1:7" x14ac:dyDescent="0.25">
      <c r="A235" s="76" t="s">
        <v>1242</v>
      </c>
      <c r="B235" s="77">
        <v>1989</v>
      </c>
      <c r="C235" s="78" t="s">
        <v>3203</v>
      </c>
      <c r="D235" s="79">
        <f>COUNTIFS(ConsolidatedGames[MAJOR GAME],$A235,ConsolidatedGames[YEAR],$B235,ConsolidatedGames[SPORT],$C235,ConsolidatedGames[MEDAL_COLOUR],"GOLD")</f>
        <v>2</v>
      </c>
      <c r="E235" s="79">
        <f>COUNTIFS(ConsolidatedGames[MAJOR GAME],$A235,ConsolidatedGames[YEAR],$B235,ConsolidatedGames[SPORT],$C235,ConsolidatedGames[MEDAL_COLOUR],"SILVER")</f>
        <v>4</v>
      </c>
      <c r="F235" s="79">
        <f>COUNTIFS(ConsolidatedGames[MAJOR GAME],$A235,ConsolidatedGames[YEAR],$B235,ConsolidatedGames[SPORT],$C235,ConsolidatedGames[MEDAL_COLOUR],"BRONZE")</f>
        <v>3</v>
      </c>
      <c r="G235" s="80">
        <f t="shared" si="3"/>
        <v>9</v>
      </c>
    </row>
    <row r="236" spans="1:7" x14ac:dyDescent="0.25">
      <c r="A236" s="76" t="s">
        <v>1242</v>
      </c>
      <c r="B236" s="77">
        <v>1989</v>
      </c>
      <c r="C236" s="78" t="s">
        <v>35</v>
      </c>
      <c r="D236" s="79">
        <f>COUNTIFS(ConsolidatedGames[MAJOR GAME],$A236,ConsolidatedGames[YEAR],$B236,ConsolidatedGames[SPORT],$C236,ConsolidatedGames[MEDAL_COLOUR],"GOLD")</f>
        <v>1</v>
      </c>
      <c r="E236" s="79">
        <f>COUNTIFS(ConsolidatedGames[MAJOR GAME],$A236,ConsolidatedGames[YEAR],$B236,ConsolidatedGames[SPORT],$C236,ConsolidatedGames[MEDAL_COLOUR],"SILVER")</f>
        <v>0</v>
      </c>
      <c r="F236" s="79">
        <f>COUNTIFS(ConsolidatedGames[MAJOR GAME],$A236,ConsolidatedGames[YEAR],$B236,ConsolidatedGames[SPORT],$C236,ConsolidatedGames[MEDAL_COLOUR],"BRONZE")</f>
        <v>0</v>
      </c>
      <c r="G236" s="80">
        <f t="shared" si="3"/>
        <v>1</v>
      </c>
    </row>
    <row r="237" spans="1:7" x14ac:dyDescent="0.25">
      <c r="A237" s="76" t="s">
        <v>1242</v>
      </c>
      <c r="B237" s="77">
        <v>1989</v>
      </c>
      <c r="C237" s="78" t="s">
        <v>59</v>
      </c>
      <c r="D237" s="79">
        <f>COUNTIFS(ConsolidatedGames[MAJOR GAME],$A237,ConsolidatedGames[YEAR],$B237,ConsolidatedGames[SPORT],$C237,ConsolidatedGames[MEDAL_COLOUR],"GOLD")</f>
        <v>0</v>
      </c>
      <c r="E237" s="79">
        <f>COUNTIFS(ConsolidatedGames[MAJOR GAME],$A237,ConsolidatedGames[YEAR],$B237,ConsolidatedGames[SPORT],$C237,ConsolidatedGames[MEDAL_COLOUR],"SILVER")</f>
        <v>1</v>
      </c>
      <c r="F237" s="79">
        <f>COUNTIFS(ConsolidatedGames[MAJOR GAME],$A237,ConsolidatedGames[YEAR],$B237,ConsolidatedGames[SPORT],$C237,ConsolidatedGames[MEDAL_COLOUR],"BRONZE")</f>
        <v>0</v>
      </c>
      <c r="G237" s="80">
        <f t="shared" si="3"/>
        <v>1</v>
      </c>
    </row>
    <row r="238" spans="1:7" x14ac:dyDescent="0.25">
      <c r="A238" s="76" t="s">
        <v>1242</v>
      </c>
      <c r="B238" s="77">
        <v>1991</v>
      </c>
      <c r="C238" s="78" t="s">
        <v>47</v>
      </c>
      <c r="D238" s="79">
        <f>COUNTIFS(ConsolidatedGames[MAJOR GAME],$A238,ConsolidatedGames[YEAR],$B238,ConsolidatedGames[SPORT],$C238,ConsolidatedGames[MEDAL_COLOUR],"GOLD")</f>
        <v>0</v>
      </c>
      <c r="E238" s="79">
        <f>COUNTIFS(ConsolidatedGames[MAJOR GAME],$A238,ConsolidatedGames[YEAR],$B238,ConsolidatedGames[SPORT],$C238,ConsolidatedGames[MEDAL_COLOUR],"SILVER")</f>
        <v>0</v>
      </c>
      <c r="F238" s="79">
        <f>COUNTIFS(ConsolidatedGames[MAJOR GAME],$A238,ConsolidatedGames[YEAR],$B238,ConsolidatedGames[SPORT],$C238,ConsolidatedGames[MEDAL_COLOUR],"BRONZE")</f>
        <v>1</v>
      </c>
      <c r="G238" s="80">
        <f t="shared" si="3"/>
        <v>1</v>
      </c>
    </row>
    <row r="239" spans="1:7" x14ac:dyDescent="0.25">
      <c r="A239" s="76" t="s">
        <v>1242</v>
      </c>
      <c r="B239" s="77">
        <v>1991</v>
      </c>
      <c r="C239" s="78" t="s">
        <v>276</v>
      </c>
      <c r="D239" s="79">
        <f>COUNTIFS(ConsolidatedGames[MAJOR GAME],$A239,ConsolidatedGames[YEAR],$B239,ConsolidatedGames[SPORT],$C239,ConsolidatedGames[MEDAL_COLOUR],"GOLD")</f>
        <v>0</v>
      </c>
      <c r="E239" s="79">
        <f>COUNTIFS(ConsolidatedGames[MAJOR GAME],$A239,ConsolidatedGames[YEAR],$B239,ConsolidatedGames[SPORT],$C239,ConsolidatedGames[MEDAL_COLOUR],"SILVER")</f>
        <v>0</v>
      </c>
      <c r="F239" s="79">
        <f>COUNTIFS(ConsolidatedGames[MAJOR GAME],$A239,ConsolidatedGames[YEAR],$B239,ConsolidatedGames[SPORT],$C239,ConsolidatedGames[MEDAL_COLOUR],"BRONZE")</f>
        <v>1</v>
      </c>
      <c r="G239" s="80">
        <f t="shared" si="3"/>
        <v>1</v>
      </c>
    </row>
    <row r="240" spans="1:7" x14ac:dyDescent="0.25">
      <c r="A240" s="76" t="s">
        <v>1242</v>
      </c>
      <c r="B240" s="77">
        <v>1991</v>
      </c>
      <c r="C240" s="78" t="s">
        <v>236</v>
      </c>
      <c r="D240" s="79">
        <f>COUNTIFS(ConsolidatedGames[MAJOR GAME],$A240,ConsolidatedGames[YEAR],$B240,ConsolidatedGames[SPORT],$C240,ConsolidatedGames[MEDAL_COLOUR],"GOLD")</f>
        <v>4</v>
      </c>
      <c r="E240" s="79">
        <f>COUNTIFS(ConsolidatedGames[MAJOR GAME],$A240,ConsolidatedGames[YEAR],$B240,ConsolidatedGames[SPORT],$C240,ConsolidatedGames[MEDAL_COLOUR],"SILVER")</f>
        <v>0</v>
      </c>
      <c r="F240" s="79">
        <f>COUNTIFS(ConsolidatedGames[MAJOR GAME],$A240,ConsolidatedGames[YEAR],$B240,ConsolidatedGames[SPORT],$C240,ConsolidatedGames[MEDAL_COLOUR],"BRONZE")</f>
        <v>2</v>
      </c>
      <c r="G240" s="80">
        <f t="shared" si="3"/>
        <v>6</v>
      </c>
    </row>
    <row r="241" spans="1:7" x14ac:dyDescent="0.25">
      <c r="A241" s="76" t="s">
        <v>1242</v>
      </c>
      <c r="B241" s="77">
        <v>1991</v>
      </c>
      <c r="C241" s="78" t="s">
        <v>150</v>
      </c>
      <c r="D241" s="79">
        <f>COUNTIFS(ConsolidatedGames[MAJOR GAME],$A241,ConsolidatedGames[YEAR],$B241,ConsolidatedGames[SPORT],$C241,ConsolidatedGames[MEDAL_COLOUR],"GOLD")</f>
        <v>2</v>
      </c>
      <c r="E241" s="79">
        <f>COUNTIFS(ConsolidatedGames[MAJOR GAME],$A241,ConsolidatedGames[YEAR],$B241,ConsolidatedGames[SPORT],$C241,ConsolidatedGames[MEDAL_COLOUR],"SILVER")</f>
        <v>2</v>
      </c>
      <c r="F241" s="79">
        <f>COUNTIFS(ConsolidatedGames[MAJOR GAME],$A241,ConsolidatedGames[YEAR],$B241,ConsolidatedGames[SPORT],$C241,ConsolidatedGames[MEDAL_COLOUR],"BRONZE")</f>
        <v>1</v>
      </c>
      <c r="G241" s="80">
        <f t="shared" si="3"/>
        <v>5</v>
      </c>
    </row>
    <row r="242" spans="1:7" x14ac:dyDescent="0.25">
      <c r="A242" s="76" t="s">
        <v>1242</v>
      </c>
      <c r="B242" s="77">
        <v>1991</v>
      </c>
      <c r="C242" s="78" t="s">
        <v>74</v>
      </c>
      <c r="D242" s="79">
        <f>COUNTIFS(ConsolidatedGames[MAJOR GAME],$A242,ConsolidatedGames[YEAR],$B242,ConsolidatedGames[SPORT],$C242,ConsolidatedGames[MEDAL_COLOUR],"GOLD")</f>
        <v>0</v>
      </c>
      <c r="E242" s="79">
        <f>COUNTIFS(ConsolidatedGames[MAJOR GAME],$A242,ConsolidatedGames[YEAR],$B242,ConsolidatedGames[SPORT],$C242,ConsolidatedGames[MEDAL_COLOUR],"SILVER")</f>
        <v>0</v>
      </c>
      <c r="F242" s="79">
        <f>COUNTIFS(ConsolidatedGames[MAJOR GAME],$A242,ConsolidatedGames[YEAR],$B242,ConsolidatedGames[SPORT],$C242,ConsolidatedGames[MEDAL_COLOUR],"BRONZE")</f>
        <v>2</v>
      </c>
      <c r="G242" s="80">
        <f t="shared" si="3"/>
        <v>2</v>
      </c>
    </row>
    <row r="243" spans="1:7" x14ac:dyDescent="0.25">
      <c r="A243" s="76" t="s">
        <v>1242</v>
      </c>
      <c r="B243" s="77">
        <v>1991</v>
      </c>
      <c r="C243" s="78" t="s">
        <v>203</v>
      </c>
      <c r="D243" s="79">
        <f>COUNTIFS(ConsolidatedGames[MAJOR GAME],$A243,ConsolidatedGames[YEAR],$B243,ConsolidatedGames[SPORT],$C243,ConsolidatedGames[MEDAL_COLOUR],"GOLD")</f>
        <v>0</v>
      </c>
      <c r="E243" s="79">
        <f>COUNTIFS(ConsolidatedGames[MAJOR GAME],$A243,ConsolidatedGames[YEAR],$B243,ConsolidatedGames[SPORT],$C243,ConsolidatedGames[MEDAL_COLOUR],"SILVER")</f>
        <v>2</v>
      </c>
      <c r="F243" s="79">
        <f>COUNTIFS(ConsolidatedGames[MAJOR GAME],$A243,ConsolidatedGames[YEAR],$B243,ConsolidatedGames[SPORT],$C243,ConsolidatedGames[MEDAL_COLOUR],"BRONZE")</f>
        <v>1</v>
      </c>
      <c r="G243" s="80">
        <f t="shared" si="3"/>
        <v>3</v>
      </c>
    </row>
    <row r="244" spans="1:7" x14ac:dyDescent="0.25">
      <c r="A244" s="76" t="s">
        <v>1242</v>
      </c>
      <c r="B244" s="77">
        <v>1991</v>
      </c>
      <c r="C244" s="78" t="s">
        <v>706</v>
      </c>
      <c r="D244" s="79">
        <f>COUNTIFS(ConsolidatedGames[MAJOR GAME],$A244,ConsolidatedGames[YEAR],$B244,ConsolidatedGames[SPORT],$C244,ConsolidatedGames[MEDAL_COLOUR],"GOLD")</f>
        <v>0</v>
      </c>
      <c r="E244" s="79">
        <f>COUNTIFS(ConsolidatedGames[MAJOR GAME],$A244,ConsolidatedGames[YEAR],$B244,ConsolidatedGames[SPORT],$C244,ConsolidatedGames[MEDAL_COLOUR],"SILVER")</f>
        <v>1</v>
      </c>
      <c r="F244" s="79">
        <f>COUNTIFS(ConsolidatedGames[MAJOR GAME],$A244,ConsolidatedGames[YEAR],$B244,ConsolidatedGames[SPORT],$C244,ConsolidatedGames[MEDAL_COLOUR],"BRONZE")</f>
        <v>1</v>
      </c>
      <c r="G244" s="80">
        <f t="shared" si="3"/>
        <v>2</v>
      </c>
    </row>
    <row r="245" spans="1:7" x14ac:dyDescent="0.25">
      <c r="A245" s="76" t="s">
        <v>1242</v>
      </c>
      <c r="B245" s="77">
        <v>1991</v>
      </c>
      <c r="C245" s="78" t="s">
        <v>3286</v>
      </c>
      <c r="D245" s="79">
        <f>COUNTIFS(ConsolidatedGames[MAJOR GAME],$A245,ConsolidatedGames[YEAR],$B245,ConsolidatedGames[SPORT],$C245,ConsolidatedGames[MEDAL_COLOUR],"GOLD")</f>
        <v>0</v>
      </c>
      <c r="E245" s="79">
        <f>COUNTIFS(ConsolidatedGames[MAJOR GAME],$A245,ConsolidatedGames[YEAR],$B245,ConsolidatedGames[SPORT],$C245,ConsolidatedGames[MEDAL_COLOUR],"SILVER")</f>
        <v>1</v>
      </c>
      <c r="F245" s="79">
        <f>COUNTIFS(ConsolidatedGames[MAJOR GAME],$A245,ConsolidatedGames[YEAR],$B245,ConsolidatedGames[SPORT],$C245,ConsolidatedGames[MEDAL_COLOUR],"BRONZE")</f>
        <v>2</v>
      </c>
      <c r="G245" s="80">
        <f t="shared" si="3"/>
        <v>3</v>
      </c>
    </row>
    <row r="246" spans="1:7" x14ac:dyDescent="0.25">
      <c r="A246" s="76" t="s">
        <v>1242</v>
      </c>
      <c r="B246" s="77">
        <v>1991</v>
      </c>
      <c r="C246" s="78" t="s">
        <v>367</v>
      </c>
      <c r="D246" s="79">
        <f>COUNTIFS(ConsolidatedGames[MAJOR GAME],$A246,ConsolidatedGames[YEAR],$B246,ConsolidatedGames[SPORT],$C246,ConsolidatedGames[MEDAL_COLOUR],"GOLD")</f>
        <v>0</v>
      </c>
      <c r="E246" s="79">
        <f>COUNTIFS(ConsolidatedGames[MAJOR GAME],$A246,ConsolidatedGames[YEAR],$B246,ConsolidatedGames[SPORT],$C246,ConsolidatedGames[MEDAL_COLOUR],"SILVER")</f>
        <v>4</v>
      </c>
      <c r="F246" s="79">
        <f>COUNTIFS(ConsolidatedGames[MAJOR GAME],$A246,ConsolidatedGames[YEAR],$B246,ConsolidatedGames[SPORT],$C246,ConsolidatedGames[MEDAL_COLOUR],"BRONZE")</f>
        <v>3</v>
      </c>
      <c r="G246" s="80">
        <f t="shared" si="3"/>
        <v>7</v>
      </c>
    </row>
    <row r="247" spans="1:7" x14ac:dyDescent="0.25">
      <c r="A247" s="76" t="s">
        <v>1242</v>
      </c>
      <c r="B247" s="77">
        <v>1991</v>
      </c>
      <c r="C247" s="78" t="s">
        <v>615</v>
      </c>
      <c r="D247" s="79">
        <f>COUNTIFS(ConsolidatedGames[MAJOR GAME],$A247,ConsolidatedGames[YEAR],$B247,ConsolidatedGames[SPORT],$C247,ConsolidatedGames[MEDAL_COLOUR],"GOLD")</f>
        <v>0</v>
      </c>
      <c r="E247" s="79">
        <f>COUNTIFS(ConsolidatedGames[MAJOR GAME],$A247,ConsolidatedGames[YEAR],$B247,ConsolidatedGames[SPORT],$C247,ConsolidatedGames[MEDAL_COLOUR],"SILVER")</f>
        <v>0</v>
      </c>
      <c r="F247" s="79">
        <f>COUNTIFS(ConsolidatedGames[MAJOR GAME],$A247,ConsolidatedGames[YEAR],$B247,ConsolidatedGames[SPORT],$C247,ConsolidatedGames[MEDAL_COLOUR],"BRONZE")</f>
        <v>1</v>
      </c>
      <c r="G247" s="80">
        <f t="shared" si="3"/>
        <v>1</v>
      </c>
    </row>
    <row r="248" spans="1:7" x14ac:dyDescent="0.25">
      <c r="A248" s="76" t="s">
        <v>1242</v>
      </c>
      <c r="B248" s="77">
        <v>1991</v>
      </c>
      <c r="C248" s="78" t="s">
        <v>1224</v>
      </c>
      <c r="D248" s="79">
        <f>COUNTIFS(ConsolidatedGames[MAJOR GAME],$A248,ConsolidatedGames[YEAR],$B248,ConsolidatedGames[SPORT],$C248,ConsolidatedGames[MEDAL_COLOUR],"GOLD")</f>
        <v>0</v>
      </c>
      <c r="E248" s="79">
        <f>COUNTIFS(ConsolidatedGames[MAJOR GAME],$A248,ConsolidatedGames[YEAR],$B248,ConsolidatedGames[SPORT],$C248,ConsolidatedGames[MEDAL_COLOUR],"SILVER")</f>
        <v>2</v>
      </c>
      <c r="F248" s="79">
        <f>COUNTIFS(ConsolidatedGames[MAJOR GAME],$A248,ConsolidatedGames[YEAR],$B248,ConsolidatedGames[SPORT],$C248,ConsolidatedGames[MEDAL_COLOUR],"BRONZE")</f>
        <v>0</v>
      </c>
      <c r="G248" s="80">
        <f t="shared" si="3"/>
        <v>2</v>
      </c>
    </row>
    <row r="249" spans="1:7" x14ac:dyDescent="0.25">
      <c r="A249" s="76" t="s">
        <v>1242</v>
      </c>
      <c r="B249" s="77">
        <v>1991</v>
      </c>
      <c r="C249" s="78" t="s">
        <v>546</v>
      </c>
      <c r="D249" s="79">
        <f>COUNTIFS(ConsolidatedGames[MAJOR GAME],$A249,ConsolidatedGames[YEAR],$B249,ConsolidatedGames[SPORT],$C249,ConsolidatedGames[MEDAL_COLOUR],"GOLD")</f>
        <v>0</v>
      </c>
      <c r="E249" s="79">
        <f>COUNTIFS(ConsolidatedGames[MAJOR GAME],$A249,ConsolidatedGames[YEAR],$B249,ConsolidatedGames[SPORT],$C249,ConsolidatedGames[MEDAL_COLOUR],"SILVER")</f>
        <v>0</v>
      </c>
      <c r="F249" s="79">
        <f>COUNTIFS(ConsolidatedGames[MAJOR GAME],$A249,ConsolidatedGames[YEAR],$B249,ConsolidatedGames[SPORT],$C249,ConsolidatedGames[MEDAL_COLOUR],"BRONZE")</f>
        <v>2</v>
      </c>
      <c r="G249" s="80">
        <f t="shared" si="3"/>
        <v>2</v>
      </c>
    </row>
    <row r="250" spans="1:7" x14ac:dyDescent="0.25">
      <c r="A250" s="76" t="s">
        <v>1242</v>
      </c>
      <c r="B250" s="77">
        <v>1991</v>
      </c>
      <c r="C250" s="78" t="s">
        <v>717</v>
      </c>
      <c r="D250" s="79">
        <f>COUNTIFS(ConsolidatedGames[MAJOR GAME],$A250,ConsolidatedGames[YEAR],$B250,ConsolidatedGames[SPORT],$C250,ConsolidatedGames[MEDAL_COLOUR],"GOLD")</f>
        <v>0</v>
      </c>
      <c r="E250" s="79">
        <f>COUNTIFS(ConsolidatedGames[MAJOR GAME],$A250,ConsolidatedGames[YEAR],$B250,ConsolidatedGames[SPORT],$C250,ConsolidatedGames[MEDAL_COLOUR],"SILVER")</f>
        <v>1</v>
      </c>
      <c r="F250" s="79">
        <f>COUNTIFS(ConsolidatedGames[MAJOR GAME],$A250,ConsolidatedGames[YEAR],$B250,ConsolidatedGames[SPORT],$C250,ConsolidatedGames[MEDAL_COLOUR],"BRONZE")</f>
        <v>1</v>
      </c>
      <c r="G250" s="80">
        <f t="shared" si="3"/>
        <v>2</v>
      </c>
    </row>
    <row r="251" spans="1:7" x14ac:dyDescent="0.25">
      <c r="A251" s="76" t="s">
        <v>1242</v>
      </c>
      <c r="B251" s="77">
        <v>1991</v>
      </c>
      <c r="C251" s="78" t="s">
        <v>3132</v>
      </c>
      <c r="D251" s="79">
        <f>COUNTIFS(ConsolidatedGames[MAJOR GAME],$A251,ConsolidatedGames[YEAR],$B251,ConsolidatedGames[SPORT],$C251,ConsolidatedGames[MEDAL_COLOUR],"GOLD")</f>
        <v>0</v>
      </c>
      <c r="E251" s="79">
        <f>COUNTIFS(ConsolidatedGames[MAJOR GAME],$A251,ConsolidatedGames[YEAR],$B251,ConsolidatedGames[SPORT],$C251,ConsolidatedGames[MEDAL_COLOUR],"SILVER")</f>
        <v>1</v>
      </c>
      <c r="F251" s="79">
        <f>COUNTIFS(ConsolidatedGames[MAJOR GAME],$A251,ConsolidatedGames[YEAR],$B251,ConsolidatedGames[SPORT],$C251,ConsolidatedGames[MEDAL_COLOUR],"BRONZE")</f>
        <v>2</v>
      </c>
      <c r="G251" s="80">
        <f t="shared" si="3"/>
        <v>3</v>
      </c>
    </row>
    <row r="252" spans="1:7" x14ac:dyDescent="0.25">
      <c r="A252" s="76" t="s">
        <v>1242</v>
      </c>
      <c r="B252" s="77">
        <v>1991</v>
      </c>
      <c r="C252" s="78" t="s">
        <v>130</v>
      </c>
      <c r="D252" s="79">
        <f>COUNTIFS(ConsolidatedGames[MAJOR GAME],$A252,ConsolidatedGames[YEAR],$B252,ConsolidatedGames[SPORT],$C252,ConsolidatedGames[MEDAL_COLOUR],"GOLD")</f>
        <v>2</v>
      </c>
      <c r="E252" s="79">
        <f>COUNTIFS(ConsolidatedGames[MAJOR GAME],$A252,ConsolidatedGames[YEAR],$B252,ConsolidatedGames[SPORT],$C252,ConsolidatedGames[MEDAL_COLOUR],"SILVER")</f>
        <v>3</v>
      </c>
      <c r="F252" s="79">
        <f>COUNTIFS(ConsolidatedGames[MAJOR GAME],$A252,ConsolidatedGames[YEAR],$B252,ConsolidatedGames[SPORT],$C252,ConsolidatedGames[MEDAL_COLOUR],"BRONZE")</f>
        <v>1</v>
      </c>
      <c r="G252" s="80">
        <f t="shared" si="3"/>
        <v>6</v>
      </c>
    </row>
    <row r="253" spans="1:7" x14ac:dyDescent="0.25">
      <c r="A253" s="76" t="s">
        <v>1242</v>
      </c>
      <c r="B253" s="77">
        <v>1991</v>
      </c>
      <c r="C253" s="78" t="s">
        <v>92</v>
      </c>
      <c r="D253" s="79">
        <f>COUNTIFS(ConsolidatedGames[MAJOR GAME],$A253,ConsolidatedGames[YEAR],$B253,ConsolidatedGames[SPORT],$C253,ConsolidatedGames[MEDAL_COLOUR],"GOLD")</f>
        <v>0</v>
      </c>
      <c r="E253" s="79">
        <f>COUNTIFS(ConsolidatedGames[MAJOR GAME],$A253,ConsolidatedGames[YEAR],$B253,ConsolidatedGames[SPORT],$C253,ConsolidatedGames[MEDAL_COLOUR],"SILVER")</f>
        <v>3</v>
      </c>
      <c r="F253" s="79">
        <f>COUNTIFS(ConsolidatedGames[MAJOR GAME],$A253,ConsolidatedGames[YEAR],$B253,ConsolidatedGames[SPORT],$C253,ConsolidatedGames[MEDAL_COLOUR],"BRONZE")</f>
        <v>5</v>
      </c>
      <c r="G253" s="80">
        <f t="shared" si="3"/>
        <v>8</v>
      </c>
    </row>
    <row r="254" spans="1:7" x14ac:dyDescent="0.25">
      <c r="A254" s="76" t="s">
        <v>1242</v>
      </c>
      <c r="B254" s="77">
        <v>1991</v>
      </c>
      <c r="C254" s="78" t="s">
        <v>2559</v>
      </c>
      <c r="D254" s="79">
        <f>COUNTIFS(ConsolidatedGames[MAJOR GAME],$A254,ConsolidatedGames[YEAR],$B254,ConsolidatedGames[SPORT],$C254,ConsolidatedGames[MEDAL_COLOUR],"GOLD")</f>
        <v>0</v>
      </c>
      <c r="E254" s="79">
        <f>COUNTIFS(ConsolidatedGames[MAJOR GAME],$A254,ConsolidatedGames[YEAR],$B254,ConsolidatedGames[SPORT],$C254,ConsolidatedGames[MEDAL_COLOUR],"SILVER")</f>
        <v>0</v>
      </c>
      <c r="F254" s="79">
        <f>COUNTIFS(ConsolidatedGames[MAJOR GAME],$A254,ConsolidatedGames[YEAR],$B254,ConsolidatedGames[SPORT],$C254,ConsolidatedGames[MEDAL_COLOUR],"BRONZE")</f>
        <v>2</v>
      </c>
      <c r="G254" s="80">
        <f t="shared" si="3"/>
        <v>2</v>
      </c>
    </row>
    <row r="255" spans="1:7" x14ac:dyDescent="0.25">
      <c r="A255" s="76" t="s">
        <v>1242</v>
      </c>
      <c r="B255" s="77">
        <v>1991</v>
      </c>
      <c r="C255" s="78" t="s">
        <v>228</v>
      </c>
      <c r="D255" s="79">
        <f>COUNTIFS(ConsolidatedGames[MAJOR GAME],$A255,ConsolidatedGames[YEAR],$B255,ConsolidatedGames[SPORT],$C255,ConsolidatedGames[MEDAL_COLOUR],"GOLD")</f>
        <v>4</v>
      </c>
      <c r="E255" s="79">
        <f>COUNTIFS(ConsolidatedGames[MAJOR GAME],$A255,ConsolidatedGames[YEAR],$B255,ConsolidatedGames[SPORT],$C255,ConsolidatedGames[MEDAL_COLOUR],"SILVER")</f>
        <v>1</v>
      </c>
      <c r="F255" s="79">
        <f>COUNTIFS(ConsolidatedGames[MAJOR GAME],$A255,ConsolidatedGames[YEAR],$B255,ConsolidatedGames[SPORT],$C255,ConsolidatedGames[MEDAL_COLOUR],"BRONZE")</f>
        <v>0</v>
      </c>
      <c r="G255" s="80">
        <f t="shared" si="3"/>
        <v>5</v>
      </c>
    </row>
    <row r="256" spans="1:7" x14ac:dyDescent="0.25">
      <c r="A256" s="76" t="s">
        <v>1242</v>
      </c>
      <c r="B256" s="77">
        <v>1991</v>
      </c>
      <c r="C256" s="78" t="s">
        <v>25</v>
      </c>
      <c r="D256" s="79">
        <f>COUNTIFS(ConsolidatedGames[MAJOR GAME],$A256,ConsolidatedGames[YEAR],$B256,ConsolidatedGames[SPORT],$C256,ConsolidatedGames[MEDAL_COLOUR],"GOLD")</f>
        <v>2</v>
      </c>
      <c r="E256" s="79">
        <f>COUNTIFS(ConsolidatedGames[MAJOR GAME],$A256,ConsolidatedGames[YEAR],$B256,ConsolidatedGames[SPORT],$C256,ConsolidatedGames[MEDAL_COLOUR],"SILVER")</f>
        <v>6</v>
      </c>
      <c r="F256" s="79">
        <f>COUNTIFS(ConsolidatedGames[MAJOR GAME],$A256,ConsolidatedGames[YEAR],$B256,ConsolidatedGames[SPORT],$C256,ConsolidatedGames[MEDAL_COLOUR],"BRONZE")</f>
        <v>8</v>
      </c>
      <c r="G256" s="80">
        <f t="shared" si="3"/>
        <v>16</v>
      </c>
    </row>
    <row r="257" spans="1:7" x14ac:dyDescent="0.25">
      <c r="A257" s="76" t="s">
        <v>1242</v>
      </c>
      <c r="B257" s="77">
        <v>1991</v>
      </c>
      <c r="C257" s="78" t="s">
        <v>97</v>
      </c>
      <c r="D257" s="79">
        <f>COUNTIFS(ConsolidatedGames[MAJOR GAME],$A257,ConsolidatedGames[YEAR],$B257,ConsolidatedGames[SPORT],$C257,ConsolidatedGames[MEDAL_COLOUR],"GOLD")</f>
        <v>0</v>
      </c>
      <c r="E257" s="79">
        <f>COUNTIFS(ConsolidatedGames[MAJOR GAME],$A257,ConsolidatedGames[YEAR],$B257,ConsolidatedGames[SPORT],$C257,ConsolidatedGames[MEDAL_COLOUR],"SILVER")</f>
        <v>0</v>
      </c>
      <c r="F257" s="79">
        <f>COUNTIFS(ConsolidatedGames[MAJOR GAME],$A257,ConsolidatedGames[YEAR],$B257,ConsolidatedGames[SPORT],$C257,ConsolidatedGames[MEDAL_COLOUR],"BRONZE")</f>
        <v>3</v>
      </c>
      <c r="G257" s="80">
        <f t="shared" si="3"/>
        <v>3</v>
      </c>
    </row>
    <row r="258" spans="1:7" x14ac:dyDescent="0.25">
      <c r="A258" s="76" t="s">
        <v>1242</v>
      </c>
      <c r="B258" s="77">
        <v>1991</v>
      </c>
      <c r="C258" s="78" t="s">
        <v>3203</v>
      </c>
      <c r="D258" s="79">
        <f>COUNTIFS(ConsolidatedGames[MAJOR GAME],$A258,ConsolidatedGames[YEAR],$B258,ConsolidatedGames[SPORT],$C258,ConsolidatedGames[MEDAL_COLOUR],"GOLD")</f>
        <v>2</v>
      </c>
      <c r="E258" s="79">
        <f>COUNTIFS(ConsolidatedGames[MAJOR GAME],$A258,ConsolidatedGames[YEAR],$B258,ConsolidatedGames[SPORT],$C258,ConsolidatedGames[MEDAL_COLOUR],"SILVER")</f>
        <v>1</v>
      </c>
      <c r="F258" s="79">
        <f>COUNTIFS(ConsolidatedGames[MAJOR GAME],$A258,ConsolidatedGames[YEAR],$B258,ConsolidatedGames[SPORT],$C258,ConsolidatedGames[MEDAL_COLOUR],"BRONZE")</f>
        <v>3</v>
      </c>
      <c r="G258" s="80">
        <f t="shared" si="3"/>
        <v>6</v>
      </c>
    </row>
    <row r="259" spans="1:7" x14ac:dyDescent="0.25">
      <c r="A259" s="76" t="s">
        <v>1242</v>
      </c>
      <c r="B259" s="77">
        <v>1991</v>
      </c>
      <c r="C259" s="78" t="s">
        <v>35</v>
      </c>
      <c r="D259" s="79">
        <f>COUNTIFS(ConsolidatedGames[MAJOR GAME],$A259,ConsolidatedGames[YEAR],$B259,ConsolidatedGames[SPORT],$C259,ConsolidatedGames[MEDAL_COLOUR],"GOLD")</f>
        <v>1</v>
      </c>
      <c r="E259" s="79">
        <f>COUNTIFS(ConsolidatedGames[MAJOR GAME],$A259,ConsolidatedGames[YEAR],$B259,ConsolidatedGames[SPORT],$C259,ConsolidatedGames[MEDAL_COLOUR],"SILVER")</f>
        <v>0</v>
      </c>
      <c r="F259" s="79">
        <f>COUNTIFS(ConsolidatedGames[MAJOR GAME],$A259,ConsolidatedGames[YEAR],$B259,ConsolidatedGames[SPORT],$C259,ConsolidatedGames[MEDAL_COLOUR],"BRONZE")</f>
        <v>0</v>
      </c>
      <c r="G259" s="80">
        <f t="shared" ref="G259:G322" si="4">SUM(D259:F259)</f>
        <v>1</v>
      </c>
    </row>
    <row r="260" spans="1:7" x14ac:dyDescent="0.25">
      <c r="A260" s="76" t="s">
        <v>1242</v>
      </c>
      <c r="B260" s="77">
        <v>1991</v>
      </c>
      <c r="C260" s="78" t="s">
        <v>59</v>
      </c>
      <c r="D260" s="79">
        <f>COUNTIFS(ConsolidatedGames[MAJOR GAME],$A260,ConsolidatedGames[YEAR],$B260,ConsolidatedGames[SPORT],$C260,ConsolidatedGames[MEDAL_COLOUR],"GOLD")</f>
        <v>0</v>
      </c>
      <c r="E260" s="79">
        <f>COUNTIFS(ConsolidatedGames[MAJOR GAME],$A260,ConsolidatedGames[YEAR],$B260,ConsolidatedGames[SPORT],$C260,ConsolidatedGames[MEDAL_COLOUR],"SILVER")</f>
        <v>0</v>
      </c>
      <c r="F260" s="79">
        <f>COUNTIFS(ConsolidatedGames[MAJOR GAME],$A260,ConsolidatedGames[YEAR],$B260,ConsolidatedGames[SPORT],$C260,ConsolidatedGames[MEDAL_COLOUR],"BRONZE")</f>
        <v>2</v>
      </c>
      <c r="G260" s="80">
        <f t="shared" si="4"/>
        <v>2</v>
      </c>
    </row>
    <row r="261" spans="1:7" x14ac:dyDescent="0.25">
      <c r="A261" s="76" t="s">
        <v>1242</v>
      </c>
      <c r="B261" s="77">
        <v>1991</v>
      </c>
      <c r="C261" s="78" t="s">
        <v>189</v>
      </c>
      <c r="D261" s="79">
        <f>COUNTIFS(ConsolidatedGames[MAJOR GAME],$A261,ConsolidatedGames[YEAR],$B261,ConsolidatedGames[SPORT],$C261,ConsolidatedGames[MEDAL_COLOUR],"GOLD")</f>
        <v>1</v>
      </c>
      <c r="E261" s="79">
        <f>COUNTIFS(ConsolidatedGames[MAJOR GAME],$A261,ConsolidatedGames[YEAR],$B261,ConsolidatedGames[SPORT],$C261,ConsolidatedGames[MEDAL_COLOUR],"SILVER")</f>
        <v>4</v>
      </c>
      <c r="F261" s="79">
        <f>COUNTIFS(ConsolidatedGames[MAJOR GAME],$A261,ConsolidatedGames[YEAR],$B261,ConsolidatedGames[SPORT],$C261,ConsolidatedGames[MEDAL_COLOUR],"BRONZE")</f>
        <v>3</v>
      </c>
      <c r="G261" s="80">
        <f t="shared" si="4"/>
        <v>8</v>
      </c>
    </row>
    <row r="262" spans="1:7" x14ac:dyDescent="0.25">
      <c r="A262" s="76" t="s">
        <v>1242</v>
      </c>
      <c r="B262" s="77">
        <v>1993</v>
      </c>
      <c r="C262" s="78" t="s">
        <v>47</v>
      </c>
      <c r="D262" s="79">
        <f>COUNTIFS(ConsolidatedGames[MAJOR GAME],$A262,ConsolidatedGames[YEAR],$B262,ConsolidatedGames[SPORT],$C262,ConsolidatedGames[MEDAL_COLOUR],"GOLD")</f>
        <v>1</v>
      </c>
      <c r="E262" s="79">
        <f>COUNTIFS(ConsolidatedGames[MAJOR GAME],$A262,ConsolidatedGames[YEAR],$B262,ConsolidatedGames[SPORT],$C262,ConsolidatedGames[MEDAL_COLOUR],"SILVER")</f>
        <v>3</v>
      </c>
      <c r="F262" s="79">
        <f>COUNTIFS(ConsolidatedGames[MAJOR GAME],$A262,ConsolidatedGames[YEAR],$B262,ConsolidatedGames[SPORT],$C262,ConsolidatedGames[MEDAL_COLOUR],"BRONZE")</f>
        <v>8</v>
      </c>
      <c r="G262" s="80">
        <f t="shared" si="4"/>
        <v>12</v>
      </c>
    </row>
    <row r="263" spans="1:7" x14ac:dyDescent="0.25">
      <c r="A263" s="76" t="s">
        <v>1242</v>
      </c>
      <c r="B263" s="77">
        <v>1993</v>
      </c>
      <c r="C263" s="78" t="s">
        <v>276</v>
      </c>
      <c r="D263" s="79">
        <f>COUNTIFS(ConsolidatedGames[MAJOR GAME],$A263,ConsolidatedGames[YEAR],$B263,ConsolidatedGames[SPORT],$C263,ConsolidatedGames[MEDAL_COLOUR],"GOLD")</f>
        <v>0</v>
      </c>
      <c r="E263" s="79">
        <f>COUNTIFS(ConsolidatedGames[MAJOR GAME],$A263,ConsolidatedGames[YEAR],$B263,ConsolidatedGames[SPORT],$C263,ConsolidatedGames[MEDAL_COLOUR],"SILVER")</f>
        <v>0</v>
      </c>
      <c r="F263" s="79">
        <f>COUNTIFS(ConsolidatedGames[MAJOR GAME],$A263,ConsolidatedGames[YEAR],$B263,ConsolidatedGames[SPORT],$C263,ConsolidatedGames[MEDAL_COLOUR],"BRONZE")</f>
        <v>3</v>
      </c>
      <c r="G263" s="80">
        <f t="shared" si="4"/>
        <v>3</v>
      </c>
    </row>
    <row r="264" spans="1:7" x14ac:dyDescent="0.25">
      <c r="A264" s="76" t="s">
        <v>1242</v>
      </c>
      <c r="B264" s="77">
        <v>1993</v>
      </c>
      <c r="C264" s="78" t="s">
        <v>236</v>
      </c>
      <c r="D264" s="79">
        <f>COUNTIFS(ConsolidatedGames[MAJOR GAME],$A264,ConsolidatedGames[YEAR],$B264,ConsolidatedGames[SPORT],$C264,ConsolidatedGames[MEDAL_COLOUR],"GOLD")</f>
        <v>6</v>
      </c>
      <c r="E264" s="79">
        <f>COUNTIFS(ConsolidatedGames[MAJOR GAME],$A264,ConsolidatedGames[YEAR],$B264,ConsolidatedGames[SPORT],$C264,ConsolidatedGames[MEDAL_COLOUR],"SILVER")</f>
        <v>0</v>
      </c>
      <c r="F264" s="79">
        <f>COUNTIFS(ConsolidatedGames[MAJOR GAME],$A264,ConsolidatedGames[YEAR],$B264,ConsolidatedGames[SPORT],$C264,ConsolidatedGames[MEDAL_COLOUR],"BRONZE")</f>
        <v>0</v>
      </c>
      <c r="G264" s="80">
        <f t="shared" si="4"/>
        <v>6</v>
      </c>
    </row>
    <row r="265" spans="1:7" x14ac:dyDescent="0.25">
      <c r="A265" s="76" t="s">
        <v>1242</v>
      </c>
      <c r="B265" s="77">
        <v>1993</v>
      </c>
      <c r="C265" s="78" t="s">
        <v>150</v>
      </c>
      <c r="D265" s="79">
        <f>COUNTIFS(ConsolidatedGames[MAJOR GAME],$A265,ConsolidatedGames[YEAR],$B265,ConsolidatedGames[SPORT],$C265,ConsolidatedGames[MEDAL_COLOUR],"GOLD")</f>
        <v>3</v>
      </c>
      <c r="E265" s="79">
        <f>COUNTIFS(ConsolidatedGames[MAJOR GAME],$A265,ConsolidatedGames[YEAR],$B265,ConsolidatedGames[SPORT],$C265,ConsolidatedGames[MEDAL_COLOUR],"SILVER")</f>
        <v>1</v>
      </c>
      <c r="F265" s="79">
        <f>COUNTIFS(ConsolidatedGames[MAJOR GAME],$A265,ConsolidatedGames[YEAR],$B265,ConsolidatedGames[SPORT],$C265,ConsolidatedGames[MEDAL_COLOUR],"BRONZE")</f>
        <v>4</v>
      </c>
      <c r="G265" s="80">
        <f t="shared" si="4"/>
        <v>8</v>
      </c>
    </row>
    <row r="266" spans="1:7" x14ac:dyDescent="0.25">
      <c r="A266" s="76" t="s">
        <v>1242</v>
      </c>
      <c r="B266" s="77">
        <v>1993</v>
      </c>
      <c r="C266" s="78" t="s">
        <v>74</v>
      </c>
      <c r="D266" s="79">
        <f>COUNTIFS(ConsolidatedGames[MAJOR GAME],$A266,ConsolidatedGames[YEAR],$B266,ConsolidatedGames[SPORT],$C266,ConsolidatedGames[MEDAL_COLOUR],"GOLD")</f>
        <v>0</v>
      </c>
      <c r="E266" s="79">
        <f>COUNTIFS(ConsolidatedGames[MAJOR GAME],$A266,ConsolidatedGames[YEAR],$B266,ConsolidatedGames[SPORT],$C266,ConsolidatedGames[MEDAL_COLOUR],"SILVER")</f>
        <v>1</v>
      </c>
      <c r="F266" s="79">
        <f>COUNTIFS(ConsolidatedGames[MAJOR GAME],$A266,ConsolidatedGames[YEAR],$B266,ConsolidatedGames[SPORT],$C266,ConsolidatedGames[MEDAL_COLOUR],"BRONZE")</f>
        <v>7</v>
      </c>
      <c r="G266" s="80">
        <f t="shared" si="4"/>
        <v>8</v>
      </c>
    </row>
    <row r="267" spans="1:7" x14ac:dyDescent="0.25">
      <c r="A267" s="76" t="s">
        <v>1242</v>
      </c>
      <c r="B267" s="77">
        <v>1993</v>
      </c>
      <c r="C267" s="78" t="s">
        <v>203</v>
      </c>
      <c r="D267" s="79">
        <f>COUNTIFS(ConsolidatedGames[MAJOR GAME],$A267,ConsolidatedGames[YEAR],$B267,ConsolidatedGames[SPORT],$C267,ConsolidatedGames[MEDAL_COLOUR],"GOLD")</f>
        <v>0</v>
      </c>
      <c r="E267" s="79">
        <f>COUNTIFS(ConsolidatedGames[MAJOR GAME],$A267,ConsolidatedGames[YEAR],$B267,ConsolidatedGames[SPORT],$C267,ConsolidatedGames[MEDAL_COLOUR],"SILVER")</f>
        <v>2</v>
      </c>
      <c r="F267" s="79">
        <f>COUNTIFS(ConsolidatedGames[MAJOR GAME],$A267,ConsolidatedGames[YEAR],$B267,ConsolidatedGames[SPORT],$C267,ConsolidatedGames[MEDAL_COLOUR],"BRONZE")</f>
        <v>1</v>
      </c>
      <c r="G267" s="80">
        <f t="shared" si="4"/>
        <v>3</v>
      </c>
    </row>
    <row r="268" spans="1:7" x14ac:dyDescent="0.25">
      <c r="A268" s="76" t="s">
        <v>1242</v>
      </c>
      <c r="B268" s="77">
        <v>1993</v>
      </c>
      <c r="C268" s="78" t="s">
        <v>3286</v>
      </c>
      <c r="D268" s="79">
        <f>COUNTIFS(ConsolidatedGames[MAJOR GAME],$A268,ConsolidatedGames[YEAR],$B268,ConsolidatedGames[SPORT],$C268,ConsolidatedGames[MEDAL_COLOUR],"GOLD")</f>
        <v>1</v>
      </c>
      <c r="E268" s="79">
        <f>COUNTIFS(ConsolidatedGames[MAJOR GAME],$A268,ConsolidatedGames[YEAR],$B268,ConsolidatedGames[SPORT],$C268,ConsolidatedGames[MEDAL_COLOUR],"SILVER")</f>
        <v>0</v>
      </c>
      <c r="F268" s="79">
        <f>COUNTIFS(ConsolidatedGames[MAJOR GAME],$A268,ConsolidatedGames[YEAR],$B268,ConsolidatedGames[SPORT],$C268,ConsolidatedGames[MEDAL_COLOUR],"BRONZE")</f>
        <v>0</v>
      </c>
      <c r="G268" s="80">
        <f t="shared" si="4"/>
        <v>1</v>
      </c>
    </row>
    <row r="269" spans="1:7" x14ac:dyDescent="0.25">
      <c r="A269" s="76" t="s">
        <v>1242</v>
      </c>
      <c r="B269" s="77">
        <v>1993</v>
      </c>
      <c r="C269" s="78" t="s">
        <v>367</v>
      </c>
      <c r="D269" s="79">
        <f>COUNTIFS(ConsolidatedGames[MAJOR GAME],$A269,ConsolidatedGames[YEAR],$B269,ConsolidatedGames[SPORT],$C269,ConsolidatedGames[MEDAL_COLOUR],"GOLD")</f>
        <v>0</v>
      </c>
      <c r="E269" s="79">
        <f>COUNTIFS(ConsolidatedGames[MAJOR GAME],$A269,ConsolidatedGames[YEAR],$B269,ConsolidatedGames[SPORT],$C269,ConsolidatedGames[MEDAL_COLOUR],"SILVER")</f>
        <v>1</v>
      </c>
      <c r="F269" s="79">
        <f>COUNTIFS(ConsolidatedGames[MAJOR GAME],$A269,ConsolidatedGames[YEAR],$B269,ConsolidatedGames[SPORT],$C269,ConsolidatedGames[MEDAL_COLOUR],"BRONZE")</f>
        <v>6</v>
      </c>
      <c r="G269" s="80">
        <f t="shared" si="4"/>
        <v>7</v>
      </c>
    </row>
    <row r="270" spans="1:7" x14ac:dyDescent="0.25">
      <c r="A270" s="76" t="s">
        <v>1242</v>
      </c>
      <c r="B270" s="77">
        <v>1993</v>
      </c>
      <c r="C270" s="78" t="s">
        <v>615</v>
      </c>
      <c r="D270" s="79">
        <f>COUNTIFS(ConsolidatedGames[MAJOR GAME],$A270,ConsolidatedGames[YEAR],$B270,ConsolidatedGames[SPORT],$C270,ConsolidatedGames[MEDAL_COLOUR],"GOLD")</f>
        <v>0</v>
      </c>
      <c r="E270" s="79">
        <f>COUNTIFS(ConsolidatedGames[MAJOR GAME],$A270,ConsolidatedGames[YEAR],$B270,ConsolidatedGames[SPORT],$C270,ConsolidatedGames[MEDAL_COLOUR],"SILVER")</f>
        <v>0</v>
      </c>
      <c r="F270" s="79">
        <f>COUNTIFS(ConsolidatedGames[MAJOR GAME],$A270,ConsolidatedGames[YEAR],$B270,ConsolidatedGames[SPORT],$C270,ConsolidatedGames[MEDAL_COLOUR],"BRONZE")</f>
        <v>1</v>
      </c>
      <c r="G270" s="80">
        <f t="shared" si="4"/>
        <v>1</v>
      </c>
    </row>
    <row r="271" spans="1:7" x14ac:dyDescent="0.25">
      <c r="A271" s="76" t="s">
        <v>1242</v>
      </c>
      <c r="B271" s="77">
        <v>1993</v>
      </c>
      <c r="C271" s="78" t="s">
        <v>1224</v>
      </c>
      <c r="D271" s="79">
        <f>COUNTIFS(ConsolidatedGames[MAJOR GAME],$A271,ConsolidatedGames[YEAR],$B271,ConsolidatedGames[SPORT],$C271,ConsolidatedGames[MEDAL_COLOUR],"GOLD")</f>
        <v>0</v>
      </c>
      <c r="E271" s="79">
        <f>COUNTIFS(ConsolidatedGames[MAJOR GAME],$A271,ConsolidatedGames[YEAR],$B271,ConsolidatedGames[SPORT],$C271,ConsolidatedGames[MEDAL_COLOUR],"SILVER")</f>
        <v>1</v>
      </c>
      <c r="F271" s="79">
        <f>COUNTIFS(ConsolidatedGames[MAJOR GAME],$A271,ConsolidatedGames[YEAR],$B271,ConsolidatedGames[SPORT],$C271,ConsolidatedGames[MEDAL_COLOUR],"BRONZE")</f>
        <v>0</v>
      </c>
      <c r="G271" s="80">
        <f t="shared" si="4"/>
        <v>1</v>
      </c>
    </row>
    <row r="272" spans="1:7" x14ac:dyDescent="0.25">
      <c r="A272" s="76" t="s">
        <v>1242</v>
      </c>
      <c r="B272" s="77">
        <v>1993</v>
      </c>
      <c r="C272" s="78" t="s">
        <v>546</v>
      </c>
      <c r="D272" s="79">
        <f>COUNTIFS(ConsolidatedGames[MAJOR GAME],$A272,ConsolidatedGames[YEAR],$B272,ConsolidatedGames[SPORT],$C272,ConsolidatedGames[MEDAL_COLOUR],"GOLD")</f>
        <v>0</v>
      </c>
      <c r="E272" s="79">
        <f>COUNTIFS(ConsolidatedGames[MAJOR GAME],$A272,ConsolidatedGames[YEAR],$B272,ConsolidatedGames[SPORT],$C272,ConsolidatedGames[MEDAL_COLOUR],"SILVER")</f>
        <v>0</v>
      </c>
      <c r="F272" s="79">
        <f>COUNTIFS(ConsolidatedGames[MAJOR GAME],$A272,ConsolidatedGames[YEAR],$B272,ConsolidatedGames[SPORT],$C272,ConsolidatedGames[MEDAL_COLOUR],"BRONZE")</f>
        <v>1</v>
      </c>
      <c r="G272" s="80">
        <f t="shared" si="4"/>
        <v>1</v>
      </c>
    </row>
    <row r="273" spans="1:7" x14ac:dyDescent="0.25">
      <c r="A273" s="76" t="s">
        <v>1242</v>
      </c>
      <c r="B273" s="77">
        <v>1993</v>
      </c>
      <c r="C273" s="78" t="s">
        <v>658</v>
      </c>
      <c r="D273" s="79">
        <f>COUNTIFS(ConsolidatedGames[MAJOR GAME],$A273,ConsolidatedGames[YEAR],$B273,ConsolidatedGames[SPORT],$C273,ConsolidatedGames[MEDAL_COLOUR],"GOLD")</f>
        <v>1</v>
      </c>
      <c r="E273" s="79">
        <f>COUNTIFS(ConsolidatedGames[MAJOR GAME],$A273,ConsolidatedGames[YEAR],$B273,ConsolidatedGames[SPORT],$C273,ConsolidatedGames[MEDAL_COLOUR],"SILVER")</f>
        <v>1</v>
      </c>
      <c r="F273" s="79">
        <f>COUNTIFS(ConsolidatedGames[MAJOR GAME],$A273,ConsolidatedGames[YEAR],$B273,ConsolidatedGames[SPORT],$C273,ConsolidatedGames[MEDAL_COLOUR],"BRONZE")</f>
        <v>0</v>
      </c>
      <c r="G273" s="80">
        <f t="shared" si="4"/>
        <v>2</v>
      </c>
    </row>
    <row r="274" spans="1:7" x14ac:dyDescent="0.25">
      <c r="A274" s="76" t="s">
        <v>1242</v>
      </c>
      <c r="B274" s="77">
        <v>1993</v>
      </c>
      <c r="C274" s="78" t="s">
        <v>717</v>
      </c>
      <c r="D274" s="79">
        <f>COUNTIFS(ConsolidatedGames[MAJOR GAME],$A274,ConsolidatedGames[YEAR],$B274,ConsolidatedGames[SPORT],$C274,ConsolidatedGames[MEDAL_COLOUR],"GOLD")</f>
        <v>0</v>
      </c>
      <c r="E274" s="79">
        <f>COUNTIFS(ConsolidatedGames[MAJOR GAME],$A274,ConsolidatedGames[YEAR],$B274,ConsolidatedGames[SPORT],$C274,ConsolidatedGames[MEDAL_COLOUR],"SILVER")</f>
        <v>2</v>
      </c>
      <c r="F274" s="79">
        <f>COUNTIFS(ConsolidatedGames[MAJOR GAME],$A274,ConsolidatedGames[YEAR],$B274,ConsolidatedGames[SPORT],$C274,ConsolidatedGames[MEDAL_COLOUR],"BRONZE")</f>
        <v>7</v>
      </c>
      <c r="G274" s="80">
        <f t="shared" si="4"/>
        <v>9</v>
      </c>
    </row>
    <row r="275" spans="1:7" x14ac:dyDescent="0.25">
      <c r="A275" s="76" t="s">
        <v>1242</v>
      </c>
      <c r="B275" s="77">
        <v>1993</v>
      </c>
      <c r="C275" s="78" t="s">
        <v>3132</v>
      </c>
      <c r="D275" s="79">
        <f>COUNTIFS(ConsolidatedGames[MAJOR GAME],$A275,ConsolidatedGames[YEAR],$B275,ConsolidatedGames[SPORT],$C275,ConsolidatedGames[MEDAL_COLOUR],"GOLD")</f>
        <v>1</v>
      </c>
      <c r="E275" s="79">
        <f>COUNTIFS(ConsolidatedGames[MAJOR GAME],$A275,ConsolidatedGames[YEAR],$B275,ConsolidatedGames[SPORT],$C275,ConsolidatedGames[MEDAL_COLOUR],"SILVER")</f>
        <v>2</v>
      </c>
      <c r="F275" s="79">
        <f>COUNTIFS(ConsolidatedGames[MAJOR GAME],$A275,ConsolidatedGames[YEAR],$B275,ConsolidatedGames[SPORT],$C275,ConsolidatedGames[MEDAL_COLOUR],"BRONZE")</f>
        <v>2</v>
      </c>
      <c r="G275" s="80">
        <f t="shared" si="4"/>
        <v>5</v>
      </c>
    </row>
    <row r="276" spans="1:7" x14ac:dyDescent="0.25">
      <c r="A276" s="76" t="s">
        <v>1242</v>
      </c>
      <c r="B276" s="77">
        <v>1993</v>
      </c>
      <c r="C276" s="78" t="s">
        <v>430</v>
      </c>
      <c r="D276" s="79">
        <f>COUNTIFS(ConsolidatedGames[MAJOR GAME],$A276,ConsolidatedGames[YEAR],$B276,ConsolidatedGames[SPORT],$C276,ConsolidatedGames[MEDAL_COLOUR],"GOLD")</f>
        <v>2</v>
      </c>
      <c r="E276" s="79">
        <f>COUNTIFS(ConsolidatedGames[MAJOR GAME],$A276,ConsolidatedGames[YEAR],$B276,ConsolidatedGames[SPORT],$C276,ConsolidatedGames[MEDAL_COLOUR],"SILVER")</f>
        <v>5</v>
      </c>
      <c r="F276" s="79">
        <f>COUNTIFS(ConsolidatedGames[MAJOR GAME],$A276,ConsolidatedGames[YEAR],$B276,ConsolidatedGames[SPORT],$C276,ConsolidatedGames[MEDAL_COLOUR],"BRONZE")</f>
        <v>3</v>
      </c>
      <c r="G276" s="80">
        <f t="shared" si="4"/>
        <v>10</v>
      </c>
    </row>
    <row r="277" spans="1:7" x14ac:dyDescent="0.25">
      <c r="A277" s="76" t="s">
        <v>1242</v>
      </c>
      <c r="B277" s="77">
        <v>1993</v>
      </c>
      <c r="C277" s="78" t="s">
        <v>130</v>
      </c>
      <c r="D277" s="79">
        <f>COUNTIFS(ConsolidatedGames[MAJOR GAME],$A277,ConsolidatedGames[YEAR],$B277,ConsolidatedGames[SPORT],$C277,ConsolidatedGames[MEDAL_COLOUR],"GOLD")</f>
        <v>5</v>
      </c>
      <c r="E277" s="79">
        <f>COUNTIFS(ConsolidatedGames[MAJOR GAME],$A277,ConsolidatedGames[YEAR],$B277,ConsolidatedGames[SPORT],$C277,ConsolidatedGames[MEDAL_COLOUR],"SILVER")</f>
        <v>1</v>
      </c>
      <c r="F277" s="79">
        <f>COUNTIFS(ConsolidatedGames[MAJOR GAME],$A277,ConsolidatedGames[YEAR],$B277,ConsolidatedGames[SPORT],$C277,ConsolidatedGames[MEDAL_COLOUR],"BRONZE")</f>
        <v>3</v>
      </c>
      <c r="G277" s="80">
        <f t="shared" si="4"/>
        <v>9</v>
      </c>
    </row>
    <row r="278" spans="1:7" x14ac:dyDescent="0.25">
      <c r="A278" s="76" t="s">
        <v>1242</v>
      </c>
      <c r="B278" s="77">
        <v>1993</v>
      </c>
      <c r="C278" s="78" t="s">
        <v>171</v>
      </c>
      <c r="D278" s="79">
        <f>COUNTIFS(ConsolidatedGames[MAJOR GAME],$A278,ConsolidatedGames[YEAR],$B278,ConsolidatedGames[SPORT],$C278,ConsolidatedGames[MEDAL_COLOUR],"GOLD")</f>
        <v>0</v>
      </c>
      <c r="E278" s="79">
        <f>COUNTIFS(ConsolidatedGames[MAJOR GAME],$A278,ConsolidatedGames[YEAR],$B278,ConsolidatedGames[SPORT],$C278,ConsolidatedGames[MEDAL_COLOUR],"SILVER")</f>
        <v>1</v>
      </c>
      <c r="F278" s="79">
        <f>COUNTIFS(ConsolidatedGames[MAJOR GAME],$A278,ConsolidatedGames[YEAR],$B278,ConsolidatedGames[SPORT],$C278,ConsolidatedGames[MEDAL_COLOUR],"BRONZE")</f>
        <v>0</v>
      </c>
      <c r="G278" s="80">
        <f t="shared" si="4"/>
        <v>1</v>
      </c>
    </row>
    <row r="279" spans="1:7" x14ac:dyDescent="0.25">
      <c r="A279" s="76" t="s">
        <v>1242</v>
      </c>
      <c r="B279" s="77">
        <v>1993</v>
      </c>
      <c r="C279" s="78" t="s">
        <v>92</v>
      </c>
      <c r="D279" s="79">
        <f>COUNTIFS(ConsolidatedGames[MAJOR GAME],$A279,ConsolidatedGames[YEAR],$B279,ConsolidatedGames[SPORT],$C279,ConsolidatedGames[MEDAL_COLOUR],"GOLD")</f>
        <v>1</v>
      </c>
      <c r="E279" s="79">
        <f>COUNTIFS(ConsolidatedGames[MAJOR GAME],$A279,ConsolidatedGames[YEAR],$B279,ConsolidatedGames[SPORT],$C279,ConsolidatedGames[MEDAL_COLOUR],"SILVER")</f>
        <v>0</v>
      </c>
      <c r="F279" s="79">
        <f>COUNTIFS(ConsolidatedGames[MAJOR GAME],$A279,ConsolidatedGames[YEAR],$B279,ConsolidatedGames[SPORT],$C279,ConsolidatedGames[MEDAL_COLOUR],"BRONZE")</f>
        <v>3</v>
      </c>
      <c r="G279" s="80">
        <f t="shared" si="4"/>
        <v>4</v>
      </c>
    </row>
    <row r="280" spans="1:7" x14ac:dyDescent="0.25">
      <c r="A280" s="76" t="s">
        <v>1242</v>
      </c>
      <c r="B280" s="77">
        <v>1993</v>
      </c>
      <c r="C280" s="78" t="s">
        <v>228</v>
      </c>
      <c r="D280" s="79">
        <f>COUNTIFS(ConsolidatedGames[MAJOR GAME],$A280,ConsolidatedGames[YEAR],$B280,ConsolidatedGames[SPORT],$C280,ConsolidatedGames[MEDAL_COLOUR],"GOLD")</f>
        <v>4</v>
      </c>
      <c r="E280" s="79">
        <f>COUNTIFS(ConsolidatedGames[MAJOR GAME],$A280,ConsolidatedGames[YEAR],$B280,ConsolidatedGames[SPORT],$C280,ConsolidatedGames[MEDAL_COLOUR],"SILVER")</f>
        <v>1</v>
      </c>
      <c r="F280" s="79">
        <f>COUNTIFS(ConsolidatedGames[MAJOR GAME],$A280,ConsolidatedGames[YEAR],$B280,ConsolidatedGames[SPORT],$C280,ConsolidatedGames[MEDAL_COLOUR],"BRONZE")</f>
        <v>1</v>
      </c>
      <c r="G280" s="80">
        <f t="shared" si="4"/>
        <v>6</v>
      </c>
    </row>
    <row r="281" spans="1:7" x14ac:dyDescent="0.25">
      <c r="A281" s="76" t="s">
        <v>1242</v>
      </c>
      <c r="B281" s="77">
        <v>1993</v>
      </c>
      <c r="C281" s="78" t="s">
        <v>25</v>
      </c>
      <c r="D281" s="79">
        <f>COUNTIFS(ConsolidatedGames[MAJOR GAME],$A281,ConsolidatedGames[YEAR],$B281,ConsolidatedGames[SPORT],$C281,ConsolidatedGames[MEDAL_COLOUR],"GOLD")</f>
        <v>12</v>
      </c>
      <c r="E281" s="79">
        <f>COUNTIFS(ConsolidatedGames[MAJOR GAME],$A281,ConsolidatedGames[YEAR],$B281,ConsolidatedGames[SPORT],$C281,ConsolidatedGames[MEDAL_COLOUR],"SILVER")</f>
        <v>7</v>
      </c>
      <c r="F281" s="79">
        <f>COUNTIFS(ConsolidatedGames[MAJOR GAME],$A281,ConsolidatedGames[YEAR],$B281,ConsolidatedGames[SPORT],$C281,ConsolidatedGames[MEDAL_COLOUR],"BRONZE")</f>
        <v>7</v>
      </c>
      <c r="G281" s="80">
        <f t="shared" si="4"/>
        <v>26</v>
      </c>
    </row>
    <row r="282" spans="1:7" x14ac:dyDescent="0.25">
      <c r="A282" s="76" t="s">
        <v>1242</v>
      </c>
      <c r="B282" s="77">
        <v>1993</v>
      </c>
      <c r="C282" s="78" t="s">
        <v>97</v>
      </c>
      <c r="D282" s="79">
        <f>COUNTIFS(ConsolidatedGames[MAJOR GAME],$A282,ConsolidatedGames[YEAR],$B282,ConsolidatedGames[SPORT],$C282,ConsolidatedGames[MEDAL_COLOUR],"GOLD")</f>
        <v>0</v>
      </c>
      <c r="E282" s="79">
        <f>COUNTIFS(ConsolidatedGames[MAJOR GAME],$A282,ConsolidatedGames[YEAR],$B282,ConsolidatedGames[SPORT],$C282,ConsolidatedGames[MEDAL_COLOUR],"SILVER")</f>
        <v>0</v>
      </c>
      <c r="F282" s="79">
        <f>COUNTIFS(ConsolidatedGames[MAJOR GAME],$A282,ConsolidatedGames[YEAR],$B282,ConsolidatedGames[SPORT],$C282,ConsolidatedGames[MEDAL_COLOUR],"BRONZE")</f>
        <v>4</v>
      </c>
      <c r="G282" s="80">
        <f t="shared" si="4"/>
        <v>4</v>
      </c>
    </row>
    <row r="283" spans="1:7" x14ac:dyDescent="0.25">
      <c r="A283" s="76" t="s">
        <v>1242</v>
      </c>
      <c r="B283" s="77">
        <v>1993</v>
      </c>
      <c r="C283" s="78" t="s">
        <v>3203</v>
      </c>
      <c r="D283" s="79">
        <f>COUNTIFS(ConsolidatedGames[MAJOR GAME],$A283,ConsolidatedGames[YEAR],$B283,ConsolidatedGames[SPORT],$C283,ConsolidatedGames[MEDAL_COLOUR],"GOLD")</f>
        <v>5</v>
      </c>
      <c r="E283" s="79">
        <f>COUNTIFS(ConsolidatedGames[MAJOR GAME],$A283,ConsolidatedGames[YEAR],$B283,ConsolidatedGames[SPORT],$C283,ConsolidatedGames[MEDAL_COLOUR],"SILVER")</f>
        <v>4</v>
      </c>
      <c r="F283" s="79">
        <f>COUNTIFS(ConsolidatedGames[MAJOR GAME],$A283,ConsolidatedGames[YEAR],$B283,ConsolidatedGames[SPORT],$C283,ConsolidatedGames[MEDAL_COLOUR],"BRONZE")</f>
        <v>4</v>
      </c>
      <c r="G283" s="80">
        <f t="shared" si="4"/>
        <v>13</v>
      </c>
    </row>
    <row r="284" spans="1:7" x14ac:dyDescent="0.25">
      <c r="A284" s="76" t="s">
        <v>1242</v>
      </c>
      <c r="B284" s="77">
        <v>1993</v>
      </c>
      <c r="C284" s="78" t="s">
        <v>1300</v>
      </c>
      <c r="D284" s="79">
        <f>COUNTIFS(ConsolidatedGames[MAJOR GAME],$A284,ConsolidatedGames[YEAR],$B284,ConsolidatedGames[SPORT],$C284,ConsolidatedGames[MEDAL_COLOUR],"GOLD")</f>
        <v>0</v>
      </c>
      <c r="E284" s="79">
        <f>COUNTIFS(ConsolidatedGames[MAJOR GAME],$A284,ConsolidatedGames[YEAR],$B284,ConsolidatedGames[SPORT],$C284,ConsolidatedGames[MEDAL_COLOUR],"SILVER")</f>
        <v>0</v>
      </c>
      <c r="F284" s="79">
        <f>COUNTIFS(ConsolidatedGames[MAJOR GAME],$A284,ConsolidatedGames[YEAR],$B284,ConsolidatedGames[SPORT],$C284,ConsolidatedGames[MEDAL_COLOUR],"BRONZE")</f>
        <v>2</v>
      </c>
      <c r="G284" s="80">
        <f t="shared" si="4"/>
        <v>2</v>
      </c>
    </row>
    <row r="285" spans="1:7" x14ac:dyDescent="0.25">
      <c r="A285" s="76" t="s">
        <v>1242</v>
      </c>
      <c r="B285" s="77">
        <v>1993</v>
      </c>
      <c r="C285" s="78" t="s">
        <v>1452</v>
      </c>
      <c r="D285" s="79">
        <f>COUNTIFS(ConsolidatedGames[MAJOR GAME],$A285,ConsolidatedGames[YEAR],$B285,ConsolidatedGames[SPORT],$C285,ConsolidatedGames[MEDAL_COLOUR],"GOLD")</f>
        <v>0</v>
      </c>
      <c r="E285" s="79">
        <f>COUNTIFS(ConsolidatedGames[MAJOR GAME],$A285,ConsolidatedGames[YEAR],$B285,ConsolidatedGames[SPORT],$C285,ConsolidatedGames[MEDAL_COLOUR],"SILVER")</f>
        <v>0</v>
      </c>
      <c r="F285" s="79">
        <f>COUNTIFS(ConsolidatedGames[MAJOR GAME],$A285,ConsolidatedGames[YEAR],$B285,ConsolidatedGames[SPORT],$C285,ConsolidatedGames[MEDAL_COLOUR],"BRONZE")</f>
        <v>1</v>
      </c>
      <c r="G285" s="80">
        <f t="shared" si="4"/>
        <v>1</v>
      </c>
    </row>
    <row r="286" spans="1:7" x14ac:dyDescent="0.25">
      <c r="A286" s="76" t="s">
        <v>1242</v>
      </c>
      <c r="B286" s="77">
        <v>1993</v>
      </c>
      <c r="C286" s="78" t="s">
        <v>35</v>
      </c>
      <c r="D286" s="79">
        <f>COUNTIFS(ConsolidatedGames[MAJOR GAME],$A286,ConsolidatedGames[YEAR],$B286,ConsolidatedGames[SPORT],$C286,ConsolidatedGames[MEDAL_COLOUR],"GOLD")</f>
        <v>1</v>
      </c>
      <c r="E286" s="79">
        <f>COUNTIFS(ConsolidatedGames[MAJOR GAME],$A286,ConsolidatedGames[YEAR],$B286,ConsolidatedGames[SPORT],$C286,ConsolidatedGames[MEDAL_COLOUR],"SILVER")</f>
        <v>0</v>
      </c>
      <c r="F286" s="79">
        <f>COUNTIFS(ConsolidatedGames[MAJOR GAME],$A286,ConsolidatedGames[YEAR],$B286,ConsolidatedGames[SPORT],$C286,ConsolidatedGames[MEDAL_COLOUR],"BRONZE")</f>
        <v>0</v>
      </c>
      <c r="G286" s="80">
        <f t="shared" si="4"/>
        <v>1</v>
      </c>
    </row>
    <row r="287" spans="1:7" x14ac:dyDescent="0.25">
      <c r="A287" s="76" t="s">
        <v>1242</v>
      </c>
      <c r="B287" s="77">
        <v>1993</v>
      </c>
      <c r="C287" s="78" t="s">
        <v>59</v>
      </c>
      <c r="D287" s="79">
        <f>COUNTIFS(ConsolidatedGames[MAJOR GAME],$A287,ConsolidatedGames[YEAR],$B287,ConsolidatedGames[SPORT],$C287,ConsolidatedGames[MEDAL_COLOUR],"GOLD")</f>
        <v>0</v>
      </c>
      <c r="E287" s="79">
        <f>COUNTIFS(ConsolidatedGames[MAJOR GAME],$A287,ConsolidatedGames[YEAR],$B287,ConsolidatedGames[SPORT],$C287,ConsolidatedGames[MEDAL_COLOUR],"SILVER")</f>
        <v>1</v>
      </c>
      <c r="F287" s="79">
        <f>COUNTIFS(ConsolidatedGames[MAJOR GAME],$A287,ConsolidatedGames[YEAR],$B287,ConsolidatedGames[SPORT],$C287,ConsolidatedGames[MEDAL_COLOUR],"BRONZE")</f>
        <v>1</v>
      </c>
      <c r="G287" s="80">
        <f t="shared" si="4"/>
        <v>2</v>
      </c>
    </row>
    <row r="288" spans="1:7" x14ac:dyDescent="0.25">
      <c r="A288" s="76" t="s">
        <v>1242</v>
      </c>
      <c r="B288" s="77">
        <v>1993</v>
      </c>
      <c r="C288" s="78" t="s">
        <v>189</v>
      </c>
      <c r="D288" s="79">
        <f>COUNTIFS(ConsolidatedGames[MAJOR GAME],$A288,ConsolidatedGames[YEAR],$B288,ConsolidatedGames[SPORT],$C288,ConsolidatedGames[MEDAL_COLOUR],"GOLD")</f>
        <v>7</v>
      </c>
      <c r="E288" s="79">
        <f>COUNTIFS(ConsolidatedGames[MAJOR GAME],$A288,ConsolidatedGames[YEAR],$B288,ConsolidatedGames[SPORT],$C288,ConsolidatedGames[MEDAL_COLOUR],"SILVER")</f>
        <v>6</v>
      </c>
      <c r="F288" s="79">
        <f>COUNTIFS(ConsolidatedGames[MAJOR GAME],$A288,ConsolidatedGames[YEAR],$B288,ConsolidatedGames[SPORT],$C288,ConsolidatedGames[MEDAL_COLOUR],"BRONZE")</f>
        <v>5</v>
      </c>
      <c r="G288" s="80">
        <f t="shared" si="4"/>
        <v>18</v>
      </c>
    </row>
    <row r="289" spans="1:7" x14ac:dyDescent="0.25">
      <c r="A289" s="76" t="s">
        <v>1242</v>
      </c>
      <c r="B289" s="77">
        <v>1995</v>
      </c>
      <c r="C289" s="78" t="s">
        <v>47</v>
      </c>
      <c r="D289" s="79">
        <f>COUNTIFS(ConsolidatedGames[MAJOR GAME],$A289,ConsolidatedGames[YEAR],$B289,ConsolidatedGames[SPORT],$C289,ConsolidatedGames[MEDAL_COLOUR],"GOLD")</f>
        <v>1</v>
      </c>
      <c r="E289" s="79">
        <f>COUNTIFS(ConsolidatedGames[MAJOR GAME],$A289,ConsolidatedGames[YEAR],$B289,ConsolidatedGames[SPORT],$C289,ConsolidatedGames[MEDAL_COLOUR],"SILVER")</f>
        <v>3</v>
      </c>
      <c r="F289" s="79">
        <f>COUNTIFS(ConsolidatedGames[MAJOR GAME],$A289,ConsolidatedGames[YEAR],$B289,ConsolidatedGames[SPORT],$C289,ConsolidatedGames[MEDAL_COLOUR],"BRONZE")</f>
        <v>2</v>
      </c>
      <c r="G289" s="80">
        <f t="shared" si="4"/>
        <v>6</v>
      </c>
    </row>
    <row r="290" spans="1:7" x14ac:dyDescent="0.25">
      <c r="A290" s="76" t="s">
        <v>1242</v>
      </c>
      <c r="B290" s="77">
        <v>1995</v>
      </c>
      <c r="C290" s="78" t="s">
        <v>276</v>
      </c>
      <c r="D290" s="79">
        <f>COUNTIFS(ConsolidatedGames[MAJOR GAME],$A290,ConsolidatedGames[YEAR],$B290,ConsolidatedGames[SPORT],$C290,ConsolidatedGames[MEDAL_COLOUR],"GOLD")</f>
        <v>0</v>
      </c>
      <c r="E290" s="79">
        <f>COUNTIFS(ConsolidatedGames[MAJOR GAME],$A290,ConsolidatedGames[YEAR],$B290,ConsolidatedGames[SPORT],$C290,ConsolidatedGames[MEDAL_COLOUR],"SILVER")</f>
        <v>0</v>
      </c>
      <c r="F290" s="79">
        <f>COUNTIFS(ConsolidatedGames[MAJOR GAME],$A290,ConsolidatedGames[YEAR],$B290,ConsolidatedGames[SPORT],$C290,ConsolidatedGames[MEDAL_COLOUR],"BRONZE")</f>
        <v>1</v>
      </c>
      <c r="G290" s="80">
        <f t="shared" si="4"/>
        <v>1</v>
      </c>
    </row>
    <row r="291" spans="1:7" x14ac:dyDescent="0.25">
      <c r="A291" s="76" t="s">
        <v>1242</v>
      </c>
      <c r="B291" s="77">
        <v>1995</v>
      </c>
      <c r="C291" s="78" t="s">
        <v>150</v>
      </c>
      <c r="D291" s="79">
        <f>COUNTIFS(ConsolidatedGames[MAJOR GAME],$A291,ConsolidatedGames[YEAR],$B291,ConsolidatedGames[SPORT],$C291,ConsolidatedGames[MEDAL_COLOUR],"GOLD")</f>
        <v>5</v>
      </c>
      <c r="E291" s="79">
        <f>COUNTIFS(ConsolidatedGames[MAJOR GAME],$A291,ConsolidatedGames[YEAR],$B291,ConsolidatedGames[SPORT],$C291,ConsolidatedGames[MEDAL_COLOUR],"SILVER")</f>
        <v>3</v>
      </c>
      <c r="F291" s="79">
        <f>COUNTIFS(ConsolidatedGames[MAJOR GAME],$A291,ConsolidatedGames[YEAR],$B291,ConsolidatedGames[SPORT],$C291,ConsolidatedGames[MEDAL_COLOUR],"BRONZE")</f>
        <v>3</v>
      </c>
      <c r="G291" s="80">
        <f t="shared" si="4"/>
        <v>11</v>
      </c>
    </row>
    <row r="292" spans="1:7" x14ac:dyDescent="0.25">
      <c r="A292" s="76" t="s">
        <v>1242</v>
      </c>
      <c r="B292" s="77">
        <v>1995</v>
      </c>
      <c r="C292" s="78" t="s">
        <v>203</v>
      </c>
      <c r="D292" s="79">
        <f>COUNTIFS(ConsolidatedGames[MAJOR GAME],$A292,ConsolidatedGames[YEAR],$B292,ConsolidatedGames[SPORT],$C292,ConsolidatedGames[MEDAL_COLOUR],"GOLD")</f>
        <v>1</v>
      </c>
      <c r="E292" s="79">
        <f>COUNTIFS(ConsolidatedGames[MAJOR GAME],$A292,ConsolidatedGames[YEAR],$B292,ConsolidatedGames[SPORT],$C292,ConsolidatedGames[MEDAL_COLOUR],"SILVER")</f>
        <v>0</v>
      </c>
      <c r="F292" s="79">
        <f>COUNTIFS(ConsolidatedGames[MAJOR GAME],$A292,ConsolidatedGames[YEAR],$B292,ConsolidatedGames[SPORT],$C292,ConsolidatedGames[MEDAL_COLOUR],"BRONZE")</f>
        <v>5</v>
      </c>
      <c r="G292" s="80">
        <f t="shared" si="4"/>
        <v>6</v>
      </c>
    </row>
    <row r="293" spans="1:7" x14ac:dyDescent="0.25">
      <c r="A293" s="76" t="s">
        <v>1242</v>
      </c>
      <c r="B293" s="77">
        <v>1995</v>
      </c>
      <c r="C293" s="78" t="s">
        <v>706</v>
      </c>
      <c r="D293" s="79">
        <f>COUNTIFS(ConsolidatedGames[MAJOR GAME],$A293,ConsolidatedGames[YEAR],$B293,ConsolidatedGames[SPORT],$C293,ConsolidatedGames[MEDAL_COLOUR],"GOLD")</f>
        <v>0</v>
      </c>
      <c r="E293" s="79">
        <f>COUNTIFS(ConsolidatedGames[MAJOR GAME],$A293,ConsolidatedGames[YEAR],$B293,ConsolidatedGames[SPORT],$C293,ConsolidatedGames[MEDAL_COLOUR],"SILVER")</f>
        <v>1</v>
      </c>
      <c r="F293" s="79">
        <f>COUNTIFS(ConsolidatedGames[MAJOR GAME],$A293,ConsolidatedGames[YEAR],$B293,ConsolidatedGames[SPORT],$C293,ConsolidatedGames[MEDAL_COLOUR],"BRONZE")</f>
        <v>0</v>
      </c>
      <c r="G293" s="80">
        <f t="shared" si="4"/>
        <v>1</v>
      </c>
    </row>
    <row r="294" spans="1:7" x14ac:dyDescent="0.25">
      <c r="A294" s="76" t="s">
        <v>1242</v>
      </c>
      <c r="B294" s="77">
        <v>1995</v>
      </c>
      <c r="C294" s="78" t="s">
        <v>1162</v>
      </c>
      <c r="D294" s="79">
        <f>COUNTIFS(ConsolidatedGames[MAJOR GAME],$A294,ConsolidatedGames[YEAR],$B294,ConsolidatedGames[SPORT],$C294,ConsolidatedGames[MEDAL_COLOUR],"GOLD")</f>
        <v>1</v>
      </c>
      <c r="E294" s="79">
        <f>COUNTIFS(ConsolidatedGames[MAJOR GAME],$A294,ConsolidatedGames[YEAR],$B294,ConsolidatedGames[SPORT],$C294,ConsolidatedGames[MEDAL_COLOUR],"SILVER")</f>
        <v>0</v>
      </c>
      <c r="F294" s="79">
        <f>COUNTIFS(ConsolidatedGames[MAJOR GAME],$A294,ConsolidatedGames[YEAR],$B294,ConsolidatedGames[SPORT],$C294,ConsolidatedGames[MEDAL_COLOUR],"BRONZE")</f>
        <v>2</v>
      </c>
      <c r="G294" s="80">
        <f t="shared" si="4"/>
        <v>3</v>
      </c>
    </row>
    <row r="295" spans="1:7" x14ac:dyDescent="0.25">
      <c r="A295" s="76" t="s">
        <v>1242</v>
      </c>
      <c r="B295" s="77">
        <v>1995</v>
      </c>
      <c r="C295" s="78" t="s">
        <v>367</v>
      </c>
      <c r="D295" s="79">
        <f>COUNTIFS(ConsolidatedGames[MAJOR GAME],$A295,ConsolidatedGames[YEAR],$B295,ConsolidatedGames[SPORT],$C295,ConsolidatedGames[MEDAL_COLOUR],"GOLD")</f>
        <v>0</v>
      </c>
      <c r="E295" s="79">
        <f>COUNTIFS(ConsolidatedGames[MAJOR GAME],$A295,ConsolidatedGames[YEAR],$B295,ConsolidatedGames[SPORT],$C295,ConsolidatedGames[MEDAL_COLOUR],"SILVER")</f>
        <v>0</v>
      </c>
      <c r="F295" s="79">
        <f>COUNTIFS(ConsolidatedGames[MAJOR GAME],$A295,ConsolidatedGames[YEAR],$B295,ConsolidatedGames[SPORT],$C295,ConsolidatedGames[MEDAL_COLOUR],"BRONZE")</f>
        <v>1</v>
      </c>
      <c r="G295" s="80">
        <f t="shared" si="4"/>
        <v>1</v>
      </c>
    </row>
    <row r="296" spans="1:7" x14ac:dyDescent="0.25">
      <c r="A296" s="76" t="s">
        <v>1242</v>
      </c>
      <c r="B296" s="77">
        <v>1995</v>
      </c>
      <c r="C296" s="78" t="s">
        <v>615</v>
      </c>
      <c r="D296" s="79">
        <f>COUNTIFS(ConsolidatedGames[MAJOR GAME],$A296,ConsolidatedGames[YEAR],$B296,ConsolidatedGames[SPORT],$C296,ConsolidatedGames[MEDAL_COLOUR],"GOLD")</f>
        <v>0</v>
      </c>
      <c r="E296" s="79">
        <f>COUNTIFS(ConsolidatedGames[MAJOR GAME],$A296,ConsolidatedGames[YEAR],$B296,ConsolidatedGames[SPORT],$C296,ConsolidatedGames[MEDAL_COLOUR],"SILVER")</f>
        <v>0</v>
      </c>
      <c r="F296" s="79">
        <f>COUNTIFS(ConsolidatedGames[MAJOR GAME],$A296,ConsolidatedGames[YEAR],$B296,ConsolidatedGames[SPORT],$C296,ConsolidatedGames[MEDAL_COLOUR],"BRONZE")</f>
        <v>1</v>
      </c>
      <c r="G296" s="80">
        <f t="shared" si="4"/>
        <v>1</v>
      </c>
    </row>
    <row r="297" spans="1:7" x14ac:dyDescent="0.25">
      <c r="A297" s="76" t="s">
        <v>1242</v>
      </c>
      <c r="B297" s="77">
        <v>1995</v>
      </c>
      <c r="C297" s="78" t="s">
        <v>658</v>
      </c>
      <c r="D297" s="79">
        <f>COUNTIFS(ConsolidatedGames[MAJOR GAME],$A297,ConsolidatedGames[YEAR],$B297,ConsolidatedGames[SPORT],$C297,ConsolidatedGames[MEDAL_COLOUR],"GOLD")</f>
        <v>0</v>
      </c>
      <c r="E297" s="79">
        <f>COUNTIFS(ConsolidatedGames[MAJOR GAME],$A297,ConsolidatedGames[YEAR],$B297,ConsolidatedGames[SPORT],$C297,ConsolidatedGames[MEDAL_COLOUR],"SILVER")</f>
        <v>0</v>
      </c>
      <c r="F297" s="79">
        <f>COUNTIFS(ConsolidatedGames[MAJOR GAME],$A297,ConsolidatedGames[YEAR],$B297,ConsolidatedGames[SPORT],$C297,ConsolidatedGames[MEDAL_COLOUR],"BRONZE")</f>
        <v>2</v>
      </c>
      <c r="G297" s="80">
        <f t="shared" si="4"/>
        <v>2</v>
      </c>
    </row>
    <row r="298" spans="1:7" x14ac:dyDescent="0.25">
      <c r="A298" s="76" t="s">
        <v>1242</v>
      </c>
      <c r="B298" s="77">
        <v>1995</v>
      </c>
      <c r="C298" s="78" t="s">
        <v>717</v>
      </c>
      <c r="D298" s="79">
        <f>COUNTIFS(ConsolidatedGames[MAJOR GAME],$A298,ConsolidatedGames[YEAR],$B298,ConsolidatedGames[SPORT],$C298,ConsolidatedGames[MEDAL_COLOUR],"GOLD")</f>
        <v>0</v>
      </c>
      <c r="E298" s="79">
        <f>COUNTIFS(ConsolidatedGames[MAJOR GAME],$A298,ConsolidatedGames[YEAR],$B298,ConsolidatedGames[SPORT],$C298,ConsolidatedGames[MEDAL_COLOUR],"SILVER")</f>
        <v>1</v>
      </c>
      <c r="F298" s="79">
        <f>COUNTIFS(ConsolidatedGames[MAJOR GAME],$A298,ConsolidatedGames[YEAR],$B298,ConsolidatedGames[SPORT],$C298,ConsolidatedGames[MEDAL_COLOUR],"BRONZE")</f>
        <v>4</v>
      </c>
      <c r="G298" s="80">
        <f t="shared" si="4"/>
        <v>5</v>
      </c>
    </row>
    <row r="299" spans="1:7" x14ac:dyDescent="0.25">
      <c r="A299" s="76" t="s">
        <v>1242</v>
      </c>
      <c r="B299" s="77">
        <v>1995</v>
      </c>
      <c r="C299" s="78" t="s">
        <v>430</v>
      </c>
      <c r="D299" s="79">
        <f>COUNTIFS(ConsolidatedGames[MAJOR GAME],$A299,ConsolidatedGames[YEAR],$B299,ConsolidatedGames[SPORT],$C299,ConsolidatedGames[MEDAL_COLOUR],"GOLD")</f>
        <v>1</v>
      </c>
      <c r="E299" s="79">
        <f>COUNTIFS(ConsolidatedGames[MAJOR GAME],$A299,ConsolidatedGames[YEAR],$B299,ConsolidatedGames[SPORT],$C299,ConsolidatedGames[MEDAL_COLOUR],"SILVER")</f>
        <v>2</v>
      </c>
      <c r="F299" s="79">
        <f>COUNTIFS(ConsolidatedGames[MAJOR GAME],$A299,ConsolidatedGames[YEAR],$B299,ConsolidatedGames[SPORT],$C299,ConsolidatedGames[MEDAL_COLOUR],"BRONZE")</f>
        <v>2</v>
      </c>
      <c r="G299" s="80">
        <f t="shared" si="4"/>
        <v>5</v>
      </c>
    </row>
    <row r="300" spans="1:7" x14ac:dyDescent="0.25">
      <c r="A300" s="76" t="s">
        <v>1242</v>
      </c>
      <c r="B300" s="77">
        <v>1995</v>
      </c>
      <c r="C300" s="78" t="s">
        <v>2357</v>
      </c>
      <c r="D300" s="79">
        <f>COUNTIFS(ConsolidatedGames[MAJOR GAME],$A300,ConsolidatedGames[YEAR],$B300,ConsolidatedGames[SPORT],$C300,ConsolidatedGames[MEDAL_COLOUR],"GOLD")</f>
        <v>0</v>
      </c>
      <c r="E300" s="79">
        <f>COUNTIFS(ConsolidatedGames[MAJOR GAME],$A300,ConsolidatedGames[YEAR],$B300,ConsolidatedGames[SPORT],$C300,ConsolidatedGames[MEDAL_COLOUR],"SILVER")</f>
        <v>0</v>
      </c>
      <c r="F300" s="79">
        <f>COUNTIFS(ConsolidatedGames[MAJOR GAME],$A300,ConsolidatedGames[YEAR],$B300,ConsolidatedGames[SPORT],$C300,ConsolidatedGames[MEDAL_COLOUR],"BRONZE")</f>
        <v>1</v>
      </c>
      <c r="G300" s="80">
        <f t="shared" si="4"/>
        <v>1</v>
      </c>
    </row>
    <row r="301" spans="1:7" x14ac:dyDescent="0.25">
      <c r="A301" s="76" t="s">
        <v>1242</v>
      </c>
      <c r="B301" s="77">
        <v>1995</v>
      </c>
      <c r="C301" s="78" t="s">
        <v>130</v>
      </c>
      <c r="D301" s="79">
        <f>COUNTIFS(ConsolidatedGames[MAJOR GAME],$A301,ConsolidatedGames[YEAR],$B301,ConsolidatedGames[SPORT],$C301,ConsolidatedGames[MEDAL_COLOUR],"GOLD")</f>
        <v>2</v>
      </c>
      <c r="E301" s="79">
        <f>COUNTIFS(ConsolidatedGames[MAJOR GAME],$A301,ConsolidatedGames[YEAR],$B301,ConsolidatedGames[SPORT],$C301,ConsolidatedGames[MEDAL_COLOUR],"SILVER")</f>
        <v>4</v>
      </c>
      <c r="F301" s="79">
        <f>COUNTIFS(ConsolidatedGames[MAJOR GAME],$A301,ConsolidatedGames[YEAR],$B301,ConsolidatedGames[SPORT],$C301,ConsolidatedGames[MEDAL_COLOUR],"BRONZE")</f>
        <v>2</v>
      </c>
      <c r="G301" s="80">
        <f t="shared" si="4"/>
        <v>8</v>
      </c>
    </row>
    <row r="302" spans="1:7" x14ac:dyDescent="0.25">
      <c r="A302" s="76" t="s">
        <v>1242</v>
      </c>
      <c r="B302" s="77">
        <v>1995</v>
      </c>
      <c r="C302" s="78" t="s">
        <v>171</v>
      </c>
      <c r="D302" s="79">
        <f>COUNTIFS(ConsolidatedGames[MAJOR GAME],$A302,ConsolidatedGames[YEAR],$B302,ConsolidatedGames[SPORT],$C302,ConsolidatedGames[MEDAL_COLOUR],"GOLD")</f>
        <v>0</v>
      </c>
      <c r="E302" s="79">
        <f>COUNTIFS(ConsolidatedGames[MAJOR GAME],$A302,ConsolidatedGames[YEAR],$B302,ConsolidatedGames[SPORT],$C302,ConsolidatedGames[MEDAL_COLOUR],"SILVER")</f>
        <v>1</v>
      </c>
      <c r="F302" s="79">
        <f>COUNTIFS(ConsolidatedGames[MAJOR GAME],$A302,ConsolidatedGames[YEAR],$B302,ConsolidatedGames[SPORT],$C302,ConsolidatedGames[MEDAL_COLOUR],"BRONZE")</f>
        <v>1</v>
      </c>
      <c r="G302" s="80">
        <f t="shared" si="4"/>
        <v>2</v>
      </c>
    </row>
    <row r="303" spans="1:7" x14ac:dyDescent="0.25">
      <c r="A303" s="76" t="s">
        <v>1242</v>
      </c>
      <c r="B303" s="77">
        <v>1995</v>
      </c>
      <c r="C303" s="78" t="s">
        <v>92</v>
      </c>
      <c r="D303" s="79">
        <f>COUNTIFS(ConsolidatedGames[MAJOR GAME],$A303,ConsolidatedGames[YEAR],$B303,ConsolidatedGames[SPORT],$C303,ConsolidatedGames[MEDAL_COLOUR],"GOLD")</f>
        <v>2</v>
      </c>
      <c r="E303" s="79">
        <f>COUNTIFS(ConsolidatedGames[MAJOR GAME],$A303,ConsolidatedGames[YEAR],$B303,ConsolidatedGames[SPORT],$C303,ConsolidatedGames[MEDAL_COLOUR],"SILVER")</f>
        <v>1</v>
      </c>
      <c r="F303" s="79">
        <f>COUNTIFS(ConsolidatedGames[MAJOR GAME],$A303,ConsolidatedGames[YEAR],$B303,ConsolidatedGames[SPORT],$C303,ConsolidatedGames[MEDAL_COLOUR],"BRONZE")</f>
        <v>1</v>
      </c>
      <c r="G303" s="80">
        <f t="shared" si="4"/>
        <v>4</v>
      </c>
    </row>
    <row r="304" spans="1:7" x14ac:dyDescent="0.25">
      <c r="A304" s="76" t="s">
        <v>1242</v>
      </c>
      <c r="B304" s="77">
        <v>1995</v>
      </c>
      <c r="C304" s="78" t="s">
        <v>228</v>
      </c>
      <c r="D304" s="79">
        <f>COUNTIFS(ConsolidatedGames[MAJOR GAME],$A304,ConsolidatedGames[YEAR],$B304,ConsolidatedGames[SPORT],$C304,ConsolidatedGames[MEDAL_COLOUR],"GOLD")</f>
        <v>2</v>
      </c>
      <c r="E304" s="79">
        <f>COUNTIFS(ConsolidatedGames[MAJOR GAME],$A304,ConsolidatedGames[YEAR],$B304,ConsolidatedGames[SPORT],$C304,ConsolidatedGames[MEDAL_COLOUR],"SILVER")</f>
        <v>3</v>
      </c>
      <c r="F304" s="79">
        <f>COUNTIFS(ConsolidatedGames[MAJOR GAME],$A304,ConsolidatedGames[YEAR],$B304,ConsolidatedGames[SPORT],$C304,ConsolidatedGames[MEDAL_COLOUR],"BRONZE")</f>
        <v>1</v>
      </c>
      <c r="G304" s="80">
        <f t="shared" si="4"/>
        <v>6</v>
      </c>
    </row>
    <row r="305" spans="1:7" x14ac:dyDescent="0.25">
      <c r="A305" s="76" t="s">
        <v>1242</v>
      </c>
      <c r="B305" s="77">
        <v>1995</v>
      </c>
      <c r="C305" s="78" t="s">
        <v>25</v>
      </c>
      <c r="D305" s="79">
        <f>COUNTIFS(ConsolidatedGames[MAJOR GAME],$A305,ConsolidatedGames[YEAR],$B305,ConsolidatedGames[SPORT],$C305,ConsolidatedGames[MEDAL_COLOUR],"GOLD")</f>
        <v>7</v>
      </c>
      <c r="E305" s="79">
        <f>COUNTIFS(ConsolidatedGames[MAJOR GAME],$A305,ConsolidatedGames[YEAR],$B305,ConsolidatedGames[SPORT],$C305,ConsolidatedGames[MEDAL_COLOUR],"SILVER")</f>
        <v>7</v>
      </c>
      <c r="F305" s="79">
        <f>COUNTIFS(ConsolidatedGames[MAJOR GAME],$A305,ConsolidatedGames[YEAR],$B305,ConsolidatedGames[SPORT],$C305,ConsolidatedGames[MEDAL_COLOUR],"BRONZE")</f>
        <v>6</v>
      </c>
      <c r="G305" s="80">
        <f t="shared" si="4"/>
        <v>20</v>
      </c>
    </row>
    <row r="306" spans="1:7" x14ac:dyDescent="0.25">
      <c r="A306" s="76" t="s">
        <v>1242</v>
      </c>
      <c r="B306" s="77">
        <v>1995</v>
      </c>
      <c r="C306" s="78" t="s">
        <v>97</v>
      </c>
      <c r="D306" s="79">
        <f>COUNTIFS(ConsolidatedGames[MAJOR GAME],$A306,ConsolidatedGames[YEAR],$B306,ConsolidatedGames[SPORT],$C306,ConsolidatedGames[MEDAL_COLOUR],"GOLD")</f>
        <v>2</v>
      </c>
      <c r="E306" s="79">
        <f>COUNTIFS(ConsolidatedGames[MAJOR GAME],$A306,ConsolidatedGames[YEAR],$B306,ConsolidatedGames[SPORT],$C306,ConsolidatedGames[MEDAL_COLOUR],"SILVER")</f>
        <v>1</v>
      </c>
      <c r="F306" s="79">
        <f>COUNTIFS(ConsolidatedGames[MAJOR GAME],$A306,ConsolidatedGames[YEAR],$B306,ConsolidatedGames[SPORT],$C306,ConsolidatedGames[MEDAL_COLOUR],"BRONZE")</f>
        <v>2</v>
      </c>
      <c r="G306" s="80">
        <f t="shared" si="4"/>
        <v>5</v>
      </c>
    </row>
    <row r="307" spans="1:7" x14ac:dyDescent="0.25">
      <c r="A307" s="76" t="s">
        <v>1242</v>
      </c>
      <c r="B307" s="77">
        <v>1995</v>
      </c>
      <c r="C307" s="78" t="s">
        <v>3203</v>
      </c>
      <c r="D307" s="79">
        <f>COUNTIFS(ConsolidatedGames[MAJOR GAME],$A307,ConsolidatedGames[YEAR],$B307,ConsolidatedGames[SPORT],$C307,ConsolidatedGames[MEDAL_COLOUR],"GOLD")</f>
        <v>1</v>
      </c>
      <c r="E307" s="79">
        <f>COUNTIFS(ConsolidatedGames[MAJOR GAME],$A307,ConsolidatedGames[YEAR],$B307,ConsolidatedGames[SPORT],$C307,ConsolidatedGames[MEDAL_COLOUR],"SILVER")</f>
        <v>0</v>
      </c>
      <c r="F307" s="79">
        <f>COUNTIFS(ConsolidatedGames[MAJOR GAME],$A307,ConsolidatedGames[YEAR],$B307,ConsolidatedGames[SPORT],$C307,ConsolidatedGames[MEDAL_COLOUR],"BRONZE")</f>
        <v>5</v>
      </c>
      <c r="G307" s="80">
        <f t="shared" si="4"/>
        <v>6</v>
      </c>
    </row>
    <row r="308" spans="1:7" x14ac:dyDescent="0.25">
      <c r="A308" s="76" t="s">
        <v>1242</v>
      </c>
      <c r="B308" s="77">
        <v>1995</v>
      </c>
      <c r="C308" s="78" t="s">
        <v>1300</v>
      </c>
      <c r="D308" s="79">
        <f>COUNTIFS(ConsolidatedGames[MAJOR GAME],$A308,ConsolidatedGames[YEAR],$B308,ConsolidatedGames[SPORT],$C308,ConsolidatedGames[MEDAL_COLOUR],"GOLD")</f>
        <v>0</v>
      </c>
      <c r="E308" s="79">
        <f>COUNTIFS(ConsolidatedGames[MAJOR GAME],$A308,ConsolidatedGames[YEAR],$B308,ConsolidatedGames[SPORT],$C308,ConsolidatedGames[MEDAL_COLOUR],"SILVER")</f>
        <v>0</v>
      </c>
      <c r="F308" s="79">
        <f>COUNTIFS(ConsolidatedGames[MAJOR GAME],$A308,ConsolidatedGames[YEAR],$B308,ConsolidatedGames[SPORT],$C308,ConsolidatedGames[MEDAL_COLOUR],"BRONZE")</f>
        <v>1</v>
      </c>
      <c r="G308" s="80">
        <f t="shared" si="4"/>
        <v>1</v>
      </c>
    </row>
    <row r="309" spans="1:7" x14ac:dyDescent="0.25">
      <c r="A309" s="76" t="s">
        <v>1242</v>
      </c>
      <c r="B309" s="77">
        <v>1995</v>
      </c>
      <c r="C309" s="78" t="s">
        <v>35</v>
      </c>
      <c r="D309" s="79">
        <f>COUNTIFS(ConsolidatedGames[MAJOR GAME],$A309,ConsolidatedGames[YEAR],$B309,ConsolidatedGames[SPORT],$C309,ConsolidatedGames[MEDAL_COLOUR],"GOLD")</f>
        <v>1</v>
      </c>
      <c r="E309" s="79">
        <f>COUNTIFS(ConsolidatedGames[MAJOR GAME],$A309,ConsolidatedGames[YEAR],$B309,ConsolidatedGames[SPORT],$C309,ConsolidatedGames[MEDAL_COLOUR],"SILVER")</f>
        <v>0</v>
      </c>
      <c r="F309" s="79">
        <f>COUNTIFS(ConsolidatedGames[MAJOR GAME],$A309,ConsolidatedGames[YEAR],$B309,ConsolidatedGames[SPORT],$C309,ConsolidatedGames[MEDAL_COLOUR],"BRONZE")</f>
        <v>0</v>
      </c>
      <c r="G309" s="80">
        <f t="shared" si="4"/>
        <v>1</v>
      </c>
    </row>
    <row r="310" spans="1:7" x14ac:dyDescent="0.25">
      <c r="A310" s="76" t="s">
        <v>1242</v>
      </c>
      <c r="B310" s="77">
        <v>1997</v>
      </c>
      <c r="C310" s="78" t="s">
        <v>47</v>
      </c>
      <c r="D310" s="79">
        <f>COUNTIFS(ConsolidatedGames[MAJOR GAME],$A310,ConsolidatedGames[YEAR],$B310,ConsolidatedGames[SPORT],$C310,ConsolidatedGames[MEDAL_COLOUR],"GOLD")</f>
        <v>2</v>
      </c>
      <c r="E310" s="79">
        <f>COUNTIFS(ConsolidatedGames[MAJOR GAME],$A310,ConsolidatedGames[YEAR],$B310,ConsolidatedGames[SPORT],$C310,ConsolidatedGames[MEDAL_COLOUR],"SILVER")</f>
        <v>0</v>
      </c>
      <c r="F310" s="79">
        <f>COUNTIFS(ConsolidatedGames[MAJOR GAME],$A310,ConsolidatedGames[YEAR],$B310,ConsolidatedGames[SPORT],$C310,ConsolidatedGames[MEDAL_COLOUR],"BRONZE")</f>
        <v>3</v>
      </c>
      <c r="G310" s="80">
        <f t="shared" si="4"/>
        <v>5</v>
      </c>
    </row>
    <row r="311" spans="1:7" x14ac:dyDescent="0.25">
      <c r="A311" s="76" t="s">
        <v>1242</v>
      </c>
      <c r="B311" s="77">
        <v>1997</v>
      </c>
      <c r="C311" s="78" t="s">
        <v>236</v>
      </c>
      <c r="D311" s="79">
        <f>COUNTIFS(ConsolidatedGames[MAJOR GAME],$A311,ConsolidatedGames[YEAR],$B311,ConsolidatedGames[SPORT],$C311,ConsolidatedGames[MEDAL_COLOUR],"GOLD")</f>
        <v>3</v>
      </c>
      <c r="E311" s="79">
        <f>COUNTIFS(ConsolidatedGames[MAJOR GAME],$A311,ConsolidatedGames[YEAR],$B311,ConsolidatedGames[SPORT],$C311,ConsolidatedGames[MEDAL_COLOUR],"SILVER")</f>
        <v>2</v>
      </c>
      <c r="F311" s="79">
        <f>COUNTIFS(ConsolidatedGames[MAJOR GAME],$A311,ConsolidatedGames[YEAR],$B311,ConsolidatedGames[SPORT],$C311,ConsolidatedGames[MEDAL_COLOUR],"BRONZE")</f>
        <v>2</v>
      </c>
      <c r="G311" s="80">
        <f t="shared" si="4"/>
        <v>7</v>
      </c>
    </row>
    <row r="312" spans="1:7" x14ac:dyDescent="0.25">
      <c r="A312" s="76" t="s">
        <v>1242</v>
      </c>
      <c r="B312" s="77">
        <v>1997</v>
      </c>
      <c r="C312" s="78" t="s">
        <v>150</v>
      </c>
      <c r="D312" s="79">
        <f>COUNTIFS(ConsolidatedGames[MAJOR GAME],$A312,ConsolidatedGames[YEAR],$B312,ConsolidatedGames[SPORT],$C312,ConsolidatedGames[MEDAL_COLOUR],"GOLD")</f>
        <v>5</v>
      </c>
      <c r="E312" s="79">
        <f>COUNTIFS(ConsolidatedGames[MAJOR GAME],$A312,ConsolidatedGames[YEAR],$B312,ConsolidatedGames[SPORT],$C312,ConsolidatedGames[MEDAL_COLOUR],"SILVER")</f>
        <v>3</v>
      </c>
      <c r="F312" s="79">
        <f>COUNTIFS(ConsolidatedGames[MAJOR GAME],$A312,ConsolidatedGames[YEAR],$B312,ConsolidatedGames[SPORT],$C312,ConsolidatedGames[MEDAL_COLOUR],"BRONZE")</f>
        <v>1</v>
      </c>
      <c r="G312" s="80">
        <f t="shared" si="4"/>
        <v>9</v>
      </c>
    </row>
    <row r="313" spans="1:7" x14ac:dyDescent="0.25">
      <c r="A313" s="76" t="s">
        <v>1242</v>
      </c>
      <c r="B313" s="77">
        <v>1997</v>
      </c>
      <c r="C313" s="78" t="s">
        <v>203</v>
      </c>
      <c r="D313" s="79">
        <f>COUNTIFS(ConsolidatedGames[MAJOR GAME],$A313,ConsolidatedGames[YEAR],$B313,ConsolidatedGames[SPORT],$C313,ConsolidatedGames[MEDAL_COLOUR],"GOLD")</f>
        <v>0</v>
      </c>
      <c r="E313" s="79">
        <f>COUNTIFS(ConsolidatedGames[MAJOR GAME],$A313,ConsolidatedGames[YEAR],$B313,ConsolidatedGames[SPORT],$C313,ConsolidatedGames[MEDAL_COLOUR],"SILVER")</f>
        <v>1</v>
      </c>
      <c r="F313" s="79">
        <f>COUNTIFS(ConsolidatedGames[MAJOR GAME],$A313,ConsolidatedGames[YEAR],$B313,ConsolidatedGames[SPORT],$C313,ConsolidatedGames[MEDAL_COLOUR],"BRONZE")</f>
        <v>1</v>
      </c>
      <c r="G313" s="80">
        <f t="shared" si="4"/>
        <v>2</v>
      </c>
    </row>
    <row r="314" spans="1:7" x14ac:dyDescent="0.25">
      <c r="A314" s="76" t="s">
        <v>1242</v>
      </c>
      <c r="B314" s="77">
        <v>1997</v>
      </c>
      <c r="C314" s="78" t="s">
        <v>706</v>
      </c>
      <c r="D314" s="79">
        <f>COUNTIFS(ConsolidatedGames[MAJOR GAME],$A314,ConsolidatedGames[YEAR],$B314,ConsolidatedGames[SPORT],$C314,ConsolidatedGames[MEDAL_COLOUR],"GOLD")</f>
        <v>1</v>
      </c>
      <c r="E314" s="79">
        <f>COUNTIFS(ConsolidatedGames[MAJOR GAME],$A314,ConsolidatedGames[YEAR],$B314,ConsolidatedGames[SPORT],$C314,ConsolidatedGames[MEDAL_COLOUR],"SILVER")</f>
        <v>0</v>
      </c>
      <c r="F314" s="79">
        <f>COUNTIFS(ConsolidatedGames[MAJOR GAME],$A314,ConsolidatedGames[YEAR],$B314,ConsolidatedGames[SPORT],$C314,ConsolidatedGames[MEDAL_COLOUR],"BRONZE")</f>
        <v>0</v>
      </c>
      <c r="G314" s="80">
        <f t="shared" si="4"/>
        <v>1</v>
      </c>
    </row>
    <row r="315" spans="1:7" x14ac:dyDescent="0.25">
      <c r="A315" s="76" t="s">
        <v>1242</v>
      </c>
      <c r="B315" s="77">
        <v>1997</v>
      </c>
      <c r="C315" s="78" t="s">
        <v>367</v>
      </c>
      <c r="D315" s="79">
        <f>COUNTIFS(ConsolidatedGames[MAJOR GAME],$A315,ConsolidatedGames[YEAR],$B315,ConsolidatedGames[SPORT],$C315,ConsolidatedGames[MEDAL_COLOUR],"GOLD")</f>
        <v>0</v>
      </c>
      <c r="E315" s="79">
        <f>COUNTIFS(ConsolidatedGames[MAJOR GAME],$A315,ConsolidatedGames[YEAR],$B315,ConsolidatedGames[SPORT],$C315,ConsolidatedGames[MEDAL_COLOUR],"SILVER")</f>
        <v>0</v>
      </c>
      <c r="F315" s="79">
        <f>COUNTIFS(ConsolidatedGames[MAJOR GAME],$A315,ConsolidatedGames[YEAR],$B315,ConsolidatedGames[SPORT],$C315,ConsolidatedGames[MEDAL_COLOUR],"BRONZE")</f>
        <v>1</v>
      </c>
      <c r="G315" s="80">
        <f t="shared" si="4"/>
        <v>1</v>
      </c>
    </row>
    <row r="316" spans="1:7" x14ac:dyDescent="0.25">
      <c r="A316" s="76" t="s">
        <v>1242</v>
      </c>
      <c r="B316" s="77">
        <v>1997</v>
      </c>
      <c r="C316" s="78" t="s">
        <v>658</v>
      </c>
      <c r="D316" s="79">
        <f>COUNTIFS(ConsolidatedGames[MAJOR GAME],$A316,ConsolidatedGames[YEAR],$B316,ConsolidatedGames[SPORT],$C316,ConsolidatedGames[MEDAL_COLOUR],"GOLD")</f>
        <v>0</v>
      </c>
      <c r="E316" s="79">
        <f>COUNTIFS(ConsolidatedGames[MAJOR GAME],$A316,ConsolidatedGames[YEAR],$B316,ConsolidatedGames[SPORT],$C316,ConsolidatedGames[MEDAL_COLOUR],"SILVER")</f>
        <v>2</v>
      </c>
      <c r="F316" s="79">
        <f>COUNTIFS(ConsolidatedGames[MAJOR GAME],$A316,ConsolidatedGames[YEAR],$B316,ConsolidatedGames[SPORT],$C316,ConsolidatedGames[MEDAL_COLOUR],"BRONZE")</f>
        <v>0</v>
      </c>
      <c r="G316" s="80">
        <f t="shared" si="4"/>
        <v>2</v>
      </c>
    </row>
    <row r="317" spans="1:7" x14ac:dyDescent="0.25">
      <c r="A317" s="76" t="s">
        <v>1242</v>
      </c>
      <c r="B317" s="77">
        <v>1997</v>
      </c>
      <c r="C317" s="78" t="s">
        <v>717</v>
      </c>
      <c r="D317" s="79">
        <f>COUNTIFS(ConsolidatedGames[MAJOR GAME],$A317,ConsolidatedGames[YEAR],$B317,ConsolidatedGames[SPORT],$C317,ConsolidatedGames[MEDAL_COLOUR],"GOLD")</f>
        <v>0</v>
      </c>
      <c r="E317" s="79">
        <f>COUNTIFS(ConsolidatedGames[MAJOR GAME],$A317,ConsolidatedGames[YEAR],$B317,ConsolidatedGames[SPORT],$C317,ConsolidatedGames[MEDAL_COLOUR],"SILVER")</f>
        <v>1</v>
      </c>
      <c r="F317" s="79">
        <f>COUNTIFS(ConsolidatedGames[MAJOR GAME],$A317,ConsolidatedGames[YEAR],$B317,ConsolidatedGames[SPORT],$C317,ConsolidatedGames[MEDAL_COLOUR],"BRONZE")</f>
        <v>3</v>
      </c>
      <c r="G317" s="80">
        <f t="shared" si="4"/>
        <v>4</v>
      </c>
    </row>
    <row r="318" spans="1:7" x14ac:dyDescent="0.25">
      <c r="A318" s="76" t="s">
        <v>1242</v>
      </c>
      <c r="B318" s="77">
        <v>1997</v>
      </c>
      <c r="C318" s="78" t="s">
        <v>3132</v>
      </c>
      <c r="D318" s="79">
        <f>COUNTIFS(ConsolidatedGames[MAJOR GAME],$A318,ConsolidatedGames[YEAR],$B318,ConsolidatedGames[SPORT],$C318,ConsolidatedGames[MEDAL_COLOUR],"GOLD")</f>
        <v>0</v>
      </c>
      <c r="E318" s="79">
        <f>COUNTIFS(ConsolidatedGames[MAJOR GAME],$A318,ConsolidatedGames[YEAR],$B318,ConsolidatedGames[SPORT],$C318,ConsolidatedGames[MEDAL_COLOUR],"SILVER")</f>
        <v>0</v>
      </c>
      <c r="F318" s="79">
        <f>COUNTIFS(ConsolidatedGames[MAJOR GAME],$A318,ConsolidatedGames[YEAR],$B318,ConsolidatedGames[SPORT],$C318,ConsolidatedGames[MEDAL_COLOUR],"BRONZE")</f>
        <v>1</v>
      </c>
      <c r="G318" s="80">
        <f t="shared" si="4"/>
        <v>1</v>
      </c>
    </row>
    <row r="319" spans="1:7" x14ac:dyDescent="0.25">
      <c r="A319" s="76" t="s">
        <v>1242</v>
      </c>
      <c r="B319" s="77">
        <v>1997</v>
      </c>
      <c r="C319" s="78" t="s">
        <v>430</v>
      </c>
      <c r="D319" s="79">
        <f>COUNTIFS(ConsolidatedGames[MAJOR GAME],$A319,ConsolidatedGames[YEAR],$B319,ConsolidatedGames[SPORT],$C319,ConsolidatedGames[MEDAL_COLOUR],"GOLD")</f>
        <v>0</v>
      </c>
      <c r="E319" s="79">
        <f>COUNTIFS(ConsolidatedGames[MAJOR GAME],$A319,ConsolidatedGames[YEAR],$B319,ConsolidatedGames[SPORT],$C319,ConsolidatedGames[MEDAL_COLOUR],"SILVER")</f>
        <v>4</v>
      </c>
      <c r="F319" s="79">
        <f>COUNTIFS(ConsolidatedGames[MAJOR GAME],$A319,ConsolidatedGames[YEAR],$B319,ConsolidatedGames[SPORT],$C319,ConsolidatedGames[MEDAL_COLOUR],"BRONZE")</f>
        <v>5</v>
      </c>
      <c r="G319" s="80">
        <f t="shared" si="4"/>
        <v>9</v>
      </c>
    </row>
    <row r="320" spans="1:7" x14ac:dyDescent="0.25">
      <c r="A320" s="76" t="s">
        <v>1242</v>
      </c>
      <c r="B320" s="77">
        <v>1997</v>
      </c>
      <c r="C320" s="78" t="s">
        <v>1092</v>
      </c>
      <c r="D320" s="79">
        <f>COUNTIFS(ConsolidatedGames[MAJOR GAME],$A320,ConsolidatedGames[YEAR],$B320,ConsolidatedGames[SPORT],$C320,ConsolidatedGames[MEDAL_COLOUR],"GOLD")</f>
        <v>1</v>
      </c>
      <c r="E320" s="79">
        <f>COUNTIFS(ConsolidatedGames[MAJOR GAME],$A320,ConsolidatedGames[YEAR],$B320,ConsolidatedGames[SPORT],$C320,ConsolidatedGames[MEDAL_COLOUR],"SILVER")</f>
        <v>1</v>
      </c>
      <c r="F320" s="79">
        <f>COUNTIFS(ConsolidatedGames[MAJOR GAME],$A320,ConsolidatedGames[YEAR],$B320,ConsolidatedGames[SPORT],$C320,ConsolidatedGames[MEDAL_COLOUR],"BRONZE")</f>
        <v>2</v>
      </c>
      <c r="G320" s="80">
        <f t="shared" si="4"/>
        <v>4</v>
      </c>
    </row>
    <row r="321" spans="1:7" x14ac:dyDescent="0.25">
      <c r="A321" s="76" t="s">
        <v>1242</v>
      </c>
      <c r="B321" s="77">
        <v>1997</v>
      </c>
      <c r="C321" s="78" t="s">
        <v>130</v>
      </c>
      <c r="D321" s="79">
        <f>COUNTIFS(ConsolidatedGames[MAJOR GAME],$A321,ConsolidatedGames[YEAR],$B321,ConsolidatedGames[SPORT],$C321,ConsolidatedGames[MEDAL_COLOUR],"GOLD")</f>
        <v>4</v>
      </c>
      <c r="E321" s="79">
        <f>COUNTIFS(ConsolidatedGames[MAJOR GAME],$A321,ConsolidatedGames[YEAR],$B321,ConsolidatedGames[SPORT],$C321,ConsolidatedGames[MEDAL_COLOUR],"SILVER")</f>
        <v>4</v>
      </c>
      <c r="F321" s="79">
        <f>COUNTIFS(ConsolidatedGames[MAJOR GAME],$A321,ConsolidatedGames[YEAR],$B321,ConsolidatedGames[SPORT],$C321,ConsolidatedGames[MEDAL_COLOUR],"BRONZE")</f>
        <v>1</v>
      </c>
      <c r="G321" s="80">
        <f t="shared" si="4"/>
        <v>9</v>
      </c>
    </row>
    <row r="322" spans="1:7" x14ac:dyDescent="0.25">
      <c r="A322" s="76" t="s">
        <v>1242</v>
      </c>
      <c r="B322" s="77">
        <v>1997</v>
      </c>
      <c r="C322" s="78" t="s">
        <v>92</v>
      </c>
      <c r="D322" s="79">
        <f>COUNTIFS(ConsolidatedGames[MAJOR GAME],$A322,ConsolidatedGames[YEAR],$B322,ConsolidatedGames[SPORT],$C322,ConsolidatedGames[MEDAL_COLOUR],"GOLD")</f>
        <v>4</v>
      </c>
      <c r="E322" s="79">
        <f>COUNTIFS(ConsolidatedGames[MAJOR GAME],$A322,ConsolidatedGames[YEAR],$B322,ConsolidatedGames[SPORT],$C322,ConsolidatedGames[MEDAL_COLOUR],"SILVER")</f>
        <v>0</v>
      </c>
      <c r="F322" s="79">
        <f>COUNTIFS(ConsolidatedGames[MAJOR GAME],$A322,ConsolidatedGames[YEAR],$B322,ConsolidatedGames[SPORT],$C322,ConsolidatedGames[MEDAL_COLOUR],"BRONZE")</f>
        <v>4</v>
      </c>
      <c r="G322" s="80">
        <f t="shared" si="4"/>
        <v>8</v>
      </c>
    </row>
    <row r="323" spans="1:7" x14ac:dyDescent="0.25">
      <c r="A323" s="76" t="s">
        <v>1242</v>
      </c>
      <c r="B323" s="77">
        <v>1997</v>
      </c>
      <c r="C323" s="78" t="s">
        <v>228</v>
      </c>
      <c r="D323" s="79">
        <f>COUNTIFS(ConsolidatedGames[MAJOR GAME],$A323,ConsolidatedGames[YEAR],$B323,ConsolidatedGames[SPORT],$C323,ConsolidatedGames[MEDAL_COLOUR],"GOLD")</f>
        <v>0</v>
      </c>
      <c r="E323" s="79">
        <f>COUNTIFS(ConsolidatedGames[MAJOR GAME],$A323,ConsolidatedGames[YEAR],$B323,ConsolidatedGames[SPORT],$C323,ConsolidatedGames[MEDAL_COLOUR],"SILVER")</f>
        <v>2</v>
      </c>
      <c r="F323" s="79">
        <f>COUNTIFS(ConsolidatedGames[MAJOR GAME],$A323,ConsolidatedGames[YEAR],$B323,ConsolidatedGames[SPORT],$C323,ConsolidatedGames[MEDAL_COLOUR],"BRONZE")</f>
        <v>3</v>
      </c>
      <c r="G323" s="80">
        <f t="shared" ref="G323:G386" si="5">SUM(D323:F323)</f>
        <v>5</v>
      </c>
    </row>
    <row r="324" spans="1:7" x14ac:dyDescent="0.25">
      <c r="A324" s="76" t="s">
        <v>1242</v>
      </c>
      <c r="B324" s="77">
        <v>1997</v>
      </c>
      <c r="C324" s="78" t="s">
        <v>25</v>
      </c>
      <c r="D324" s="79">
        <f>COUNTIFS(ConsolidatedGames[MAJOR GAME],$A324,ConsolidatedGames[YEAR],$B324,ConsolidatedGames[SPORT],$C324,ConsolidatedGames[MEDAL_COLOUR],"GOLD")</f>
        <v>3</v>
      </c>
      <c r="E324" s="79">
        <f>COUNTIFS(ConsolidatedGames[MAJOR GAME],$A324,ConsolidatedGames[YEAR],$B324,ConsolidatedGames[SPORT],$C324,ConsolidatedGames[MEDAL_COLOUR],"SILVER")</f>
        <v>2</v>
      </c>
      <c r="F324" s="79">
        <f>COUNTIFS(ConsolidatedGames[MAJOR GAME],$A324,ConsolidatedGames[YEAR],$B324,ConsolidatedGames[SPORT],$C324,ConsolidatedGames[MEDAL_COLOUR],"BRONZE")</f>
        <v>12</v>
      </c>
      <c r="G324" s="80">
        <f t="shared" si="5"/>
        <v>17</v>
      </c>
    </row>
    <row r="325" spans="1:7" x14ac:dyDescent="0.25">
      <c r="A325" s="76" t="s">
        <v>1242</v>
      </c>
      <c r="B325" s="77">
        <v>1997</v>
      </c>
      <c r="C325" s="78" t="s">
        <v>97</v>
      </c>
      <c r="D325" s="79">
        <f>COUNTIFS(ConsolidatedGames[MAJOR GAME],$A325,ConsolidatedGames[YEAR],$B325,ConsolidatedGames[SPORT],$C325,ConsolidatedGames[MEDAL_COLOUR],"GOLD")</f>
        <v>1</v>
      </c>
      <c r="E325" s="79">
        <f>COUNTIFS(ConsolidatedGames[MAJOR GAME],$A325,ConsolidatedGames[YEAR],$B325,ConsolidatedGames[SPORT],$C325,ConsolidatedGames[MEDAL_COLOUR],"SILVER")</f>
        <v>2</v>
      </c>
      <c r="F325" s="79">
        <f>COUNTIFS(ConsolidatedGames[MAJOR GAME],$A325,ConsolidatedGames[YEAR],$B325,ConsolidatedGames[SPORT],$C325,ConsolidatedGames[MEDAL_COLOUR],"BRONZE")</f>
        <v>3</v>
      </c>
      <c r="G325" s="80">
        <f t="shared" si="5"/>
        <v>6</v>
      </c>
    </row>
    <row r="326" spans="1:7" x14ac:dyDescent="0.25">
      <c r="A326" s="76" t="s">
        <v>1242</v>
      </c>
      <c r="B326" s="77">
        <v>1997</v>
      </c>
      <c r="C326" s="78" t="s">
        <v>3203</v>
      </c>
      <c r="D326" s="79">
        <f>COUNTIFS(ConsolidatedGames[MAJOR GAME],$A326,ConsolidatedGames[YEAR],$B326,ConsolidatedGames[SPORT],$C326,ConsolidatedGames[MEDAL_COLOUR],"GOLD")</f>
        <v>0</v>
      </c>
      <c r="E326" s="79">
        <f>COUNTIFS(ConsolidatedGames[MAJOR GAME],$A326,ConsolidatedGames[YEAR],$B326,ConsolidatedGames[SPORT],$C326,ConsolidatedGames[MEDAL_COLOUR],"SILVER")</f>
        <v>1</v>
      </c>
      <c r="F326" s="79">
        <f>COUNTIFS(ConsolidatedGames[MAJOR GAME],$A326,ConsolidatedGames[YEAR],$B326,ConsolidatedGames[SPORT],$C326,ConsolidatedGames[MEDAL_COLOUR],"BRONZE")</f>
        <v>2</v>
      </c>
      <c r="G326" s="80">
        <f t="shared" si="5"/>
        <v>3</v>
      </c>
    </row>
    <row r="327" spans="1:7" x14ac:dyDescent="0.25">
      <c r="A327" s="76" t="s">
        <v>1242</v>
      </c>
      <c r="B327" s="77">
        <v>1997</v>
      </c>
      <c r="C327" s="78" t="s">
        <v>35</v>
      </c>
      <c r="D327" s="79">
        <f>COUNTIFS(ConsolidatedGames[MAJOR GAME],$A327,ConsolidatedGames[YEAR],$B327,ConsolidatedGames[SPORT],$C327,ConsolidatedGames[MEDAL_COLOUR],"GOLD")</f>
        <v>1</v>
      </c>
      <c r="E327" s="79">
        <f>COUNTIFS(ConsolidatedGames[MAJOR GAME],$A327,ConsolidatedGames[YEAR],$B327,ConsolidatedGames[SPORT],$C327,ConsolidatedGames[MEDAL_COLOUR],"SILVER")</f>
        <v>0</v>
      </c>
      <c r="F327" s="79">
        <f>COUNTIFS(ConsolidatedGames[MAJOR GAME],$A327,ConsolidatedGames[YEAR],$B327,ConsolidatedGames[SPORT],$C327,ConsolidatedGames[MEDAL_COLOUR],"BRONZE")</f>
        <v>0</v>
      </c>
      <c r="G327" s="80">
        <f t="shared" si="5"/>
        <v>1</v>
      </c>
    </row>
    <row r="328" spans="1:7" x14ac:dyDescent="0.25">
      <c r="A328" s="76" t="s">
        <v>1242</v>
      </c>
      <c r="B328" s="77">
        <v>1997</v>
      </c>
      <c r="C328" s="78" t="s">
        <v>2896</v>
      </c>
      <c r="D328" s="79">
        <f>COUNTIFS(ConsolidatedGames[MAJOR GAME],$A328,ConsolidatedGames[YEAR],$B328,ConsolidatedGames[SPORT],$C328,ConsolidatedGames[MEDAL_COLOUR],"GOLD")</f>
        <v>3</v>
      </c>
      <c r="E328" s="79">
        <f>COUNTIFS(ConsolidatedGames[MAJOR GAME],$A328,ConsolidatedGames[YEAR],$B328,ConsolidatedGames[SPORT],$C328,ConsolidatedGames[MEDAL_COLOUR],"SILVER")</f>
        <v>1</v>
      </c>
      <c r="F328" s="79">
        <f>COUNTIFS(ConsolidatedGames[MAJOR GAME],$A328,ConsolidatedGames[YEAR],$B328,ConsolidatedGames[SPORT],$C328,ConsolidatedGames[MEDAL_COLOUR],"BRONZE")</f>
        <v>2</v>
      </c>
      <c r="G328" s="80">
        <f t="shared" si="5"/>
        <v>6</v>
      </c>
    </row>
    <row r="329" spans="1:7" x14ac:dyDescent="0.25">
      <c r="A329" s="76" t="s">
        <v>1242</v>
      </c>
      <c r="B329" s="77">
        <v>1997</v>
      </c>
      <c r="C329" s="78" t="s">
        <v>189</v>
      </c>
      <c r="D329" s="79">
        <f>COUNTIFS(ConsolidatedGames[MAJOR GAME],$A329,ConsolidatedGames[YEAR],$B329,ConsolidatedGames[SPORT],$C329,ConsolidatedGames[MEDAL_COLOUR],"GOLD")</f>
        <v>2</v>
      </c>
      <c r="E329" s="79">
        <f>COUNTIFS(ConsolidatedGames[MAJOR GAME],$A329,ConsolidatedGames[YEAR],$B329,ConsolidatedGames[SPORT],$C329,ConsolidatedGames[MEDAL_COLOUR],"SILVER")</f>
        <v>0</v>
      </c>
      <c r="F329" s="79">
        <f>COUNTIFS(ConsolidatedGames[MAJOR GAME],$A329,ConsolidatedGames[YEAR],$B329,ConsolidatedGames[SPORT],$C329,ConsolidatedGames[MEDAL_COLOUR],"BRONZE")</f>
        <v>5</v>
      </c>
      <c r="G329" s="80">
        <f t="shared" si="5"/>
        <v>7</v>
      </c>
    </row>
    <row r="330" spans="1:7" x14ac:dyDescent="0.25">
      <c r="A330" s="76" t="s">
        <v>1242</v>
      </c>
      <c r="B330" s="77">
        <v>1999</v>
      </c>
      <c r="C330" s="78" t="s">
        <v>47</v>
      </c>
      <c r="D330" s="79">
        <f>COUNTIFS(ConsolidatedGames[MAJOR GAME],$A330,ConsolidatedGames[YEAR],$B330,ConsolidatedGames[SPORT],$C330,ConsolidatedGames[MEDAL_COLOUR],"GOLD")</f>
        <v>1</v>
      </c>
      <c r="E330" s="79">
        <f>COUNTIFS(ConsolidatedGames[MAJOR GAME],$A330,ConsolidatedGames[YEAR],$B330,ConsolidatedGames[SPORT],$C330,ConsolidatedGames[MEDAL_COLOUR],"SILVER")</f>
        <v>1</v>
      </c>
      <c r="F330" s="79">
        <f>COUNTIFS(ConsolidatedGames[MAJOR GAME],$A330,ConsolidatedGames[YEAR],$B330,ConsolidatedGames[SPORT],$C330,ConsolidatedGames[MEDAL_COLOUR],"BRONZE")</f>
        <v>0</v>
      </c>
      <c r="G330" s="80">
        <f t="shared" si="5"/>
        <v>2</v>
      </c>
    </row>
    <row r="331" spans="1:7" x14ac:dyDescent="0.25">
      <c r="A331" s="76" t="s">
        <v>1242</v>
      </c>
      <c r="B331" s="77">
        <v>1999</v>
      </c>
      <c r="C331" s="78" t="s">
        <v>276</v>
      </c>
      <c r="D331" s="79">
        <f>COUNTIFS(ConsolidatedGames[MAJOR GAME],$A331,ConsolidatedGames[YEAR],$B331,ConsolidatedGames[SPORT],$C331,ConsolidatedGames[MEDAL_COLOUR],"GOLD")</f>
        <v>0</v>
      </c>
      <c r="E331" s="79">
        <f>COUNTIFS(ConsolidatedGames[MAJOR GAME],$A331,ConsolidatedGames[YEAR],$B331,ConsolidatedGames[SPORT],$C331,ConsolidatedGames[MEDAL_COLOUR],"SILVER")</f>
        <v>0</v>
      </c>
      <c r="F331" s="79">
        <f>COUNTIFS(ConsolidatedGames[MAJOR GAME],$A331,ConsolidatedGames[YEAR],$B331,ConsolidatedGames[SPORT],$C331,ConsolidatedGames[MEDAL_COLOUR],"BRONZE")</f>
        <v>1</v>
      </c>
      <c r="G331" s="80">
        <f t="shared" si="5"/>
        <v>1</v>
      </c>
    </row>
    <row r="332" spans="1:7" x14ac:dyDescent="0.25">
      <c r="A332" s="76" t="s">
        <v>1242</v>
      </c>
      <c r="B332" s="77">
        <v>1999</v>
      </c>
      <c r="C332" s="78" t="s">
        <v>150</v>
      </c>
      <c r="D332" s="79">
        <f>COUNTIFS(ConsolidatedGames[MAJOR GAME],$A332,ConsolidatedGames[YEAR],$B332,ConsolidatedGames[SPORT],$C332,ConsolidatedGames[MEDAL_COLOUR],"GOLD")</f>
        <v>2</v>
      </c>
      <c r="E332" s="79">
        <f>COUNTIFS(ConsolidatedGames[MAJOR GAME],$A332,ConsolidatedGames[YEAR],$B332,ConsolidatedGames[SPORT],$C332,ConsolidatedGames[MEDAL_COLOUR],"SILVER")</f>
        <v>4</v>
      </c>
      <c r="F332" s="79">
        <f>COUNTIFS(ConsolidatedGames[MAJOR GAME],$A332,ConsolidatedGames[YEAR],$B332,ConsolidatedGames[SPORT],$C332,ConsolidatedGames[MEDAL_COLOUR],"BRONZE")</f>
        <v>6</v>
      </c>
      <c r="G332" s="80">
        <f t="shared" si="5"/>
        <v>12</v>
      </c>
    </row>
    <row r="333" spans="1:7" x14ac:dyDescent="0.25">
      <c r="A333" s="76" t="s">
        <v>1242</v>
      </c>
      <c r="B333" s="77">
        <v>1999</v>
      </c>
      <c r="C333" s="78" t="s">
        <v>203</v>
      </c>
      <c r="D333" s="79">
        <f>COUNTIFS(ConsolidatedGames[MAJOR GAME],$A333,ConsolidatedGames[YEAR],$B333,ConsolidatedGames[SPORT],$C333,ConsolidatedGames[MEDAL_COLOUR],"GOLD")</f>
        <v>0</v>
      </c>
      <c r="E333" s="79">
        <f>COUNTIFS(ConsolidatedGames[MAJOR GAME],$A333,ConsolidatedGames[YEAR],$B333,ConsolidatedGames[SPORT],$C333,ConsolidatedGames[MEDAL_COLOUR],"SILVER")</f>
        <v>3</v>
      </c>
      <c r="F333" s="79">
        <f>COUNTIFS(ConsolidatedGames[MAJOR GAME],$A333,ConsolidatedGames[YEAR],$B333,ConsolidatedGames[SPORT],$C333,ConsolidatedGames[MEDAL_COLOUR],"BRONZE")</f>
        <v>3</v>
      </c>
      <c r="G333" s="80">
        <f t="shared" si="5"/>
        <v>6</v>
      </c>
    </row>
    <row r="334" spans="1:7" x14ac:dyDescent="0.25">
      <c r="A334" s="76" t="s">
        <v>1242</v>
      </c>
      <c r="B334" s="77">
        <v>1999</v>
      </c>
      <c r="C334" s="78" t="s">
        <v>1224</v>
      </c>
      <c r="D334" s="79">
        <f>COUNTIFS(ConsolidatedGames[MAJOR GAME],$A334,ConsolidatedGames[YEAR],$B334,ConsolidatedGames[SPORT],$C334,ConsolidatedGames[MEDAL_COLOUR],"GOLD")</f>
        <v>0</v>
      </c>
      <c r="E334" s="79">
        <f>COUNTIFS(ConsolidatedGames[MAJOR GAME],$A334,ConsolidatedGames[YEAR],$B334,ConsolidatedGames[SPORT],$C334,ConsolidatedGames[MEDAL_COLOUR],"SILVER")</f>
        <v>0</v>
      </c>
      <c r="F334" s="79">
        <f>COUNTIFS(ConsolidatedGames[MAJOR GAME],$A334,ConsolidatedGames[YEAR],$B334,ConsolidatedGames[SPORT],$C334,ConsolidatedGames[MEDAL_COLOUR],"BRONZE")</f>
        <v>1</v>
      </c>
      <c r="G334" s="80">
        <f t="shared" si="5"/>
        <v>1</v>
      </c>
    </row>
    <row r="335" spans="1:7" x14ac:dyDescent="0.25">
      <c r="A335" s="76" t="s">
        <v>1242</v>
      </c>
      <c r="B335" s="77">
        <v>1999</v>
      </c>
      <c r="C335" s="78" t="s">
        <v>658</v>
      </c>
      <c r="D335" s="79">
        <f>COUNTIFS(ConsolidatedGames[MAJOR GAME],$A335,ConsolidatedGames[YEAR],$B335,ConsolidatedGames[SPORT],$C335,ConsolidatedGames[MEDAL_COLOUR],"GOLD")</f>
        <v>0</v>
      </c>
      <c r="E335" s="79">
        <f>COUNTIFS(ConsolidatedGames[MAJOR GAME],$A335,ConsolidatedGames[YEAR],$B335,ConsolidatedGames[SPORT],$C335,ConsolidatedGames[MEDAL_COLOUR],"SILVER")</f>
        <v>1</v>
      </c>
      <c r="F335" s="79">
        <f>COUNTIFS(ConsolidatedGames[MAJOR GAME],$A335,ConsolidatedGames[YEAR],$B335,ConsolidatedGames[SPORT],$C335,ConsolidatedGames[MEDAL_COLOUR],"BRONZE")</f>
        <v>1</v>
      </c>
      <c r="G335" s="80">
        <f t="shared" si="5"/>
        <v>2</v>
      </c>
    </row>
    <row r="336" spans="1:7" x14ac:dyDescent="0.25">
      <c r="A336" s="76" t="s">
        <v>1242</v>
      </c>
      <c r="B336" s="77">
        <v>1999</v>
      </c>
      <c r="C336" s="78" t="s">
        <v>3132</v>
      </c>
      <c r="D336" s="79">
        <f>COUNTIFS(ConsolidatedGames[MAJOR GAME],$A336,ConsolidatedGames[YEAR],$B336,ConsolidatedGames[SPORT],$C336,ConsolidatedGames[MEDAL_COLOUR],"GOLD")</f>
        <v>0</v>
      </c>
      <c r="E336" s="79">
        <f>COUNTIFS(ConsolidatedGames[MAJOR GAME],$A336,ConsolidatedGames[YEAR],$B336,ConsolidatedGames[SPORT],$C336,ConsolidatedGames[MEDAL_COLOUR],"SILVER")</f>
        <v>0</v>
      </c>
      <c r="F336" s="79">
        <f>COUNTIFS(ConsolidatedGames[MAJOR GAME],$A336,ConsolidatedGames[YEAR],$B336,ConsolidatedGames[SPORT],$C336,ConsolidatedGames[MEDAL_COLOUR],"BRONZE")</f>
        <v>1</v>
      </c>
      <c r="G336" s="80">
        <f t="shared" si="5"/>
        <v>1</v>
      </c>
    </row>
    <row r="337" spans="1:7" x14ac:dyDescent="0.25">
      <c r="A337" s="76" t="s">
        <v>1242</v>
      </c>
      <c r="B337" s="77">
        <v>1999</v>
      </c>
      <c r="C337" s="78" t="s">
        <v>4093</v>
      </c>
      <c r="D337" s="79">
        <f>COUNTIFS(ConsolidatedGames[MAJOR GAME],$A337,ConsolidatedGames[YEAR],$B337,ConsolidatedGames[SPORT],$C337,ConsolidatedGames[MEDAL_COLOUR],"GOLD")</f>
        <v>1</v>
      </c>
      <c r="E337" s="79">
        <f>COUNTIFS(ConsolidatedGames[MAJOR GAME],$A337,ConsolidatedGames[YEAR],$B337,ConsolidatedGames[SPORT],$C337,ConsolidatedGames[MEDAL_COLOUR],"SILVER")</f>
        <v>2</v>
      </c>
      <c r="F337" s="79">
        <f>COUNTIFS(ConsolidatedGames[MAJOR GAME],$A337,ConsolidatedGames[YEAR],$B337,ConsolidatedGames[SPORT],$C337,ConsolidatedGames[MEDAL_COLOUR],"BRONZE")</f>
        <v>2</v>
      </c>
      <c r="G337" s="80">
        <f t="shared" si="5"/>
        <v>5</v>
      </c>
    </row>
    <row r="338" spans="1:7" x14ac:dyDescent="0.25">
      <c r="A338" s="76" t="s">
        <v>1242</v>
      </c>
      <c r="B338" s="77">
        <v>1999</v>
      </c>
      <c r="C338" s="78" t="s">
        <v>430</v>
      </c>
      <c r="D338" s="79">
        <f>COUNTIFS(ConsolidatedGames[MAJOR GAME],$A338,ConsolidatedGames[YEAR],$B338,ConsolidatedGames[SPORT],$C338,ConsolidatedGames[MEDAL_COLOUR],"GOLD")</f>
        <v>3</v>
      </c>
      <c r="E338" s="79">
        <f>COUNTIFS(ConsolidatedGames[MAJOR GAME],$A338,ConsolidatedGames[YEAR],$B338,ConsolidatedGames[SPORT],$C338,ConsolidatedGames[MEDAL_COLOUR],"SILVER")</f>
        <v>2</v>
      </c>
      <c r="F338" s="79">
        <f>COUNTIFS(ConsolidatedGames[MAJOR GAME],$A338,ConsolidatedGames[YEAR],$B338,ConsolidatedGames[SPORT],$C338,ConsolidatedGames[MEDAL_COLOUR],"BRONZE")</f>
        <v>8</v>
      </c>
      <c r="G338" s="80">
        <f t="shared" si="5"/>
        <v>13</v>
      </c>
    </row>
    <row r="339" spans="1:7" x14ac:dyDescent="0.25">
      <c r="A339" s="76" t="s">
        <v>1242</v>
      </c>
      <c r="B339" s="77">
        <v>1999</v>
      </c>
      <c r="C339" s="78" t="s">
        <v>171</v>
      </c>
      <c r="D339" s="79">
        <f>COUNTIFS(ConsolidatedGames[MAJOR GAME],$A339,ConsolidatedGames[YEAR],$B339,ConsolidatedGames[SPORT],$C339,ConsolidatedGames[MEDAL_COLOUR],"GOLD")</f>
        <v>0</v>
      </c>
      <c r="E339" s="79">
        <f>COUNTIFS(ConsolidatedGames[MAJOR GAME],$A339,ConsolidatedGames[YEAR],$B339,ConsolidatedGames[SPORT],$C339,ConsolidatedGames[MEDAL_COLOUR],"SILVER")</f>
        <v>0</v>
      </c>
      <c r="F339" s="79">
        <f>COUNTIFS(ConsolidatedGames[MAJOR GAME],$A339,ConsolidatedGames[YEAR],$B339,ConsolidatedGames[SPORT],$C339,ConsolidatedGames[MEDAL_COLOUR],"BRONZE")</f>
        <v>2</v>
      </c>
      <c r="G339" s="80">
        <f t="shared" si="5"/>
        <v>2</v>
      </c>
    </row>
    <row r="340" spans="1:7" x14ac:dyDescent="0.25">
      <c r="A340" s="76" t="s">
        <v>1242</v>
      </c>
      <c r="B340" s="77">
        <v>1999</v>
      </c>
      <c r="C340" s="78" t="s">
        <v>92</v>
      </c>
      <c r="D340" s="79">
        <f>COUNTIFS(ConsolidatedGames[MAJOR GAME],$A340,ConsolidatedGames[YEAR],$B340,ConsolidatedGames[SPORT],$C340,ConsolidatedGames[MEDAL_COLOUR],"GOLD")</f>
        <v>1</v>
      </c>
      <c r="E340" s="79">
        <f>COUNTIFS(ConsolidatedGames[MAJOR GAME],$A340,ConsolidatedGames[YEAR],$B340,ConsolidatedGames[SPORT],$C340,ConsolidatedGames[MEDAL_COLOUR],"SILVER")</f>
        <v>2</v>
      </c>
      <c r="F340" s="79">
        <f>COUNTIFS(ConsolidatedGames[MAJOR GAME],$A340,ConsolidatedGames[YEAR],$B340,ConsolidatedGames[SPORT],$C340,ConsolidatedGames[MEDAL_COLOUR],"BRONZE")</f>
        <v>3</v>
      </c>
      <c r="G340" s="80">
        <f t="shared" si="5"/>
        <v>6</v>
      </c>
    </row>
    <row r="341" spans="1:7" x14ac:dyDescent="0.25">
      <c r="A341" s="76" t="s">
        <v>1242</v>
      </c>
      <c r="B341" s="77">
        <v>1999</v>
      </c>
      <c r="C341" s="78" t="s">
        <v>228</v>
      </c>
      <c r="D341" s="79">
        <f>COUNTIFS(ConsolidatedGames[MAJOR GAME],$A341,ConsolidatedGames[YEAR],$B341,ConsolidatedGames[SPORT],$C341,ConsolidatedGames[MEDAL_COLOUR],"GOLD")</f>
        <v>0</v>
      </c>
      <c r="E341" s="79">
        <f>COUNTIFS(ConsolidatedGames[MAJOR GAME],$A341,ConsolidatedGames[YEAR],$B341,ConsolidatedGames[SPORT],$C341,ConsolidatedGames[MEDAL_COLOUR],"SILVER")</f>
        <v>2</v>
      </c>
      <c r="F341" s="79">
        <f>COUNTIFS(ConsolidatedGames[MAJOR GAME],$A341,ConsolidatedGames[YEAR],$B341,ConsolidatedGames[SPORT],$C341,ConsolidatedGames[MEDAL_COLOUR],"BRONZE")</f>
        <v>4</v>
      </c>
      <c r="G341" s="80">
        <f t="shared" si="5"/>
        <v>6</v>
      </c>
    </row>
    <row r="342" spans="1:7" x14ac:dyDescent="0.25">
      <c r="A342" s="76" t="s">
        <v>1242</v>
      </c>
      <c r="B342" s="77">
        <v>1999</v>
      </c>
      <c r="C342" s="78" t="s">
        <v>25</v>
      </c>
      <c r="D342" s="79">
        <f>COUNTIFS(ConsolidatedGames[MAJOR GAME],$A342,ConsolidatedGames[YEAR],$B342,ConsolidatedGames[SPORT],$C342,ConsolidatedGames[MEDAL_COLOUR],"GOLD")</f>
        <v>7</v>
      </c>
      <c r="E342" s="79">
        <f>COUNTIFS(ConsolidatedGames[MAJOR GAME],$A342,ConsolidatedGames[YEAR],$B342,ConsolidatedGames[SPORT],$C342,ConsolidatedGames[MEDAL_COLOUR],"SILVER")</f>
        <v>10</v>
      </c>
      <c r="F342" s="79">
        <f>COUNTIFS(ConsolidatedGames[MAJOR GAME],$A342,ConsolidatedGames[YEAR],$B342,ConsolidatedGames[SPORT],$C342,ConsolidatedGames[MEDAL_COLOUR],"BRONZE")</f>
        <v>9</v>
      </c>
      <c r="G342" s="80">
        <f t="shared" si="5"/>
        <v>26</v>
      </c>
    </row>
    <row r="343" spans="1:7" x14ac:dyDescent="0.25">
      <c r="A343" s="76" t="s">
        <v>1242</v>
      </c>
      <c r="B343" s="77">
        <v>1999</v>
      </c>
      <c r="C343" s="78" t="s">
        <v>97</v>
      </c>
      <c r="D343" s="79">
        <f>COUNTIFS(ConsolidatedGames[MAJOR GAME],$A343,ConsolidatedGames[YEAR],$B343,ConsolidatedGames[SPORT],$C343,ConsolidatedGames[MEDAL_COLOUR],"GOLD")</f>
        <v>6</v>
      </c>
      <c r="E343" s="79">
        <f>COUNTIFS(ConsolidatedGames[MAJOR GAME],$A343,ConsolidatedGames[YEAR],$B343,ConsolidatedGames[SPORT],$C343,ConsolidatedGames[MEDAL_COLOUR],"SILVER")</f>
        <v>1</v>
      </c>
      <c r="F343" s="79">
        <f>COUNTIFS(ConsolidatedGames[MAJOR GAME],$A343,ConsolidatedGames[YEAR],$B343,ConsolidatedGames[SPORT],$C343,ConsolidatedGames[MEDAL_COLOUR],"BRONZE")</f>
        <v>3</v>
      </c>
      <c r="G343" s="80">
        <f t="shared" si="5"/>
        <v>10</v>
      </c>
    </row>
    <row r="344" spans="1:7" x14ac:dyDescent="0.25">
      <c r="A344" s="76" t="s">
        <v>1242</v>
      </c>
      <c r="B344" s="77">
        <v>1999</v>
      </c>
      <c r="C344" s="78" t="s">
        <v>3203</v>
      </c>
      <c r="D344" s="79">
        <f>COUNTIFS(ConsolidatedGames[MAJOR GAME],$A344,ConsolidatedGames[YEAR],$B344,ConsolidatedGames[SPORT],$C344,ConsolidatedGames[MEDAL_COLOUR],"GOLD")</f>
        <v>1</v>
      </c>
      <c r="E344" s="79">
        <f>COUNTIFS(ConsolidatedGames[MAJOR GAME],$A344,ConsolidatedGames[YEAR],$B344,ConsolidatedGames[SPORT],$C344,ConsolidatedGames[MEDAL_COLOUR],"SILVER")</f>
        <v>0</v>
      </c>
      <c r="F344" s="79">
        <f>COUNTIFS(ConsolidatedGames[MAJOR GAME],$A344,ConsolidatedGames[YEAR],$B344,ConsolidatedGames[SPORT],$C344,ConsolidatedGames[MEDAL_COLOUR],"BRONZE")</f>
        <v>1</v>
      </c>
      <c r="G344" s="80">
        <f t="shared" si="5"/>
        <v>2</v>
      </c>
    </row>
    <row r="345" spans="1:7" x14ac:dyDescent="0.25">
      <c r="A345" s="76" t="s">
        <v>1242</v>
      </c>
      <c r="B345" s="77">
        <v>1999</v>
      </c>
      <c r="C345" s="78" t="s">
        <v>35</v>
      </c>
      <c r="D345" s="79">
        <f>COUNTIFS(ConsolidatedGames[MAJOR GAME],$A345,ConsolidatedGames[YEAR],$B345,ConsolidatedGames[SPORT],$C345,ConsolidatedGames[MEDAL_COLOUR],"GOLD")</f>
        <v>1</v>
      </c>
      <c r="E345" s="79">
        <f>COUNTIFS(ConsolidatedGames[MAJOR GAME],$A345,ConsolidatedGames[YEAR],$B345,ConsolidatedGames[SPORT],$C345,ConsolidatedGames[MEDAL_COLOUR],"SILVER")</f>
        <v>0</v>
      </c>
      <c r="F345" s="79">
        <f>COUNTIFS(ConsolidatedGames[MAJOR GAME],$A345,ConsolidatedGames[YEAR],$B345,ConsolidatedGames[SPORT],$C345,ConsolidatedGames[MEDAL_COLOUR],"BRONZE")</f>
        <v>0</v>
      </c>
      <c r="G345" s="80">
        <f t="shared" si="5"/>
        <v>1</v>
      </c>
    </row>
    <row r="346" spans="1:7" x14ac:dyDescent="0.25">
      <c r="A346" s="76" t="s">
        <v>1242</v>
      </c>
      <c r="B346" s="77">
        <v>2001</v>
      </c>
      <c r="C346" s="78" t="s">
        <v>47</v>
      </c>
      <c r="D346" s="79">
        <f>COUNTIFS(ConsolidatedGames[MAJOR GAME],$A346,ConsolidatedGames[YEAR],$B346,ConsolidatedGames[SPORT],$C346,ConsolidatedGames[MEDAL_COLOUR],"GOLD")</f>
        <v>1</v>
      </c>
      <c r="E346" s="79">
        <f>COUNTIFS(ConsolidatedGames[MAJOR GAME],$A346,ConsolidatedGames[YEAR],$B346,ConsolidatedGames[SPORT],$C346,ConsolidatedGames[MEDAL_COLOUR],"SILVER")</f>
        <v>2</v>
      </c>
      <c r="F346" s="79">
        <f>COUNTIFS(ConsolidatedGames[MAJOR GAME],$A346,ConsolidatedGames[YEAR],$B346,ConsolidatedGames[SPORT],$C346,ConsolidatedGames[MEDAL_COLOUR],"BRONZE")</f>
        <v>1</v>
      </c>
      <c r="G346" s="80">
        <f t="shared" si="5"/>
        <v>4</v>
      </c>
    </row>
    <row r="347" spans="1:7" x14ac:dyDescent="0.25">
      <c r="A347" s="76" t="s">
        <v>1242</v>
      </c>
      <c r="B347" s="77">
        <v>2001</v>
      </c>
      <c r="C347" s="78" t="s">
        <v>276</v>
      </c>
      <c r="D347" s="79">
        <f>COUNTIFS(ConsolidatedGames[MAJOR GAME],$A347,ConsolidatedGames[YEAR],$B347,ConsolidatedGames[SPORT],$C347,ConsolidatedGames[MEDAL_COLOUR],"GOLD")</f>
        <v>0</v>
      </c>
      <c r="E347" s="79">
        <f>COUNTIFS(ConsolidatedGames[MAJOR GAME],$A347,ConsolidatedGames[YEAR],$B347,ConsolidatedGames[SPORT],$C347,ConsolidatedGames[MEDAL_COLOUR],"SILVER")</f>
        <v>0</v>
      </c>
      <c r="F347" s="79">
        <f>COUNTIFS(ConsolidatedGames[MAJOR GAME],$A347,ConsolidatedGames[YEAR],$B347,ConsolidatedGames[SPORT],$C347,ConsolidatedGames[MEDAL_COLOUR],"BRONZE")</f>
        <v>1</v>
      </c>
      <c r="G347" s="80">
        <f t="shared" si="5"/>
        <v>1</v>
      </c>
    </row>
    <row r="348" spans="1:7" x14ac:dyDescent="0.25">
      <c r="A348" s="76" t="s">
        <v>1242</v>
      </c>
      <c r="B348" s="77">
        <v>2001</v>
      </c>
      <c r="C348" s="78" t="s">
        <v>150</v>
      </c>
      <c r="D348" s="79">
        <f>COUNTIFS(ConsolidatedGames[MAJOR GAME],$A348,ConsolidatedGames[YEAR],$B348,ConsolidatedGames[SPORT],$C348,ConsolidatedGames[MEDAL_COLOUR],"GOLD")</f>
        <v>0</v>
      </c>
      <c r="E348" s="79">
        <f>COUNTIFS(ConsolidatedGames[MAJOR GAME],$A348,ConsolidatedGames[YEAR],$B348,ConsolidatedGames[SPORT],$C348,ConsolidatedGames[MEDAL_COLOUR],"SILVER")</f>
        <v>1</v>
      </c>
      <c r="F348" s="79">
        <f>COUNTIFS(ConsolidatedGames[MAJOR GAME],$A348,ConsolidatedGames[YEAR],$B348,ConsolidatedGames[SPORT],$C348,ConsolidatedGames[MEDAL_COLOUR],"BRONZE")</f>
        <v>4</v>
      </c>
      <c r="G348" s="80">
        <f t="shared" si="5"/>
        <v>5</v>
      </c>
    </row>
    <row r="349" spans="1:7" x14ac:dyDescent="0.25">
      <c r="A349" s="76" t="s">
        <v>1242</v>
      </c>
      <c r="B349" s="77">
        <v>2001</v>
      </c>
      <c r="C349" s="78" t="s">
        <v>203</v>
      </c>
      <c r="D349" s="79">
        <f>COUNTIFS(ConsolidatedGames[MAJOR GAME],$A349,ConsolidatedGames[YEAR],$B349,ConsolidatedGames[SPORT],$C349,ConsolidatedGames[MEDAL_COLOUR],"GOLD")</f>
        <v>0</v>
      </c>
      <c r="E349" s="79">
        <f>COUNTIFS(ConsolidatedGames[MAJOR GAME],$A349,ConsolidatedGames[YEAR],$B349,ConsolidatedGames[SPORT],$C349,ConsolidatedGames[MEDAL_COLOUR],"SILVER")</f>
        <v>0</v>
      </c>
      <c r="F349" s="79">
        <f>COUNTIFS(ConsolidatedGames[MAJOR GAME],$A349,ConsolidatedGames[YEAR],$B349,ConsolidatedGames[SPORT],$C349,ConsolidatedGames[MEDAL_COLOUR],"BRONZE")</f>
        <v>3</v>
      </c>
      <c r="G349" s="80">
        <f t="shared" si="5"/>
        <v>3</v>
      </c>
    </row>
    <row r="350" spans="1:7" x14ac:dyDescent="0.25">
      <c r="A350" s="76" t="s">
        <v>1242</v>
      </c>
      <c r="B350" s="77">
        <v>2001</v>
      </c>
      <c r="C350" s="78" t="s">
        <v>367</v>
      </c>
      <c r="D350" s="79">
        <f>COUNTIFS(ConsolidatedGames[MAJOR GAME],$A350,ConsolidatedGames[YEAR],$B350,ConsolidatedGames[SPORT],$C350,ConsolidatedGames[MEDAL_COLOUR],"GOLD")</f>
        <v>0</v>
      </c>
      <c r="E350" s="79">
        <f>COUNTIFS(ConsolidatedGames[MAJOR GAME],$A350,ConsolidatedGames[YEAR],$B350,ConsolidatedGames[SPORT],$C350,ConsolidatedGames[MEDAL_COLOUR],"SILVER")</f>
        <v>0</v>
      </c>
      <c r="F350" s="79">
        <f>COUNTIFS(ConsolidatedGames[MAJOR GAME],$A350,ConsolidatedGames[YEAR],$B350,ConsolidatedGames[SPORT],$C350,ConsolidatedGames[MEDAL_COLOUR],"BRONZE")</f>
        <v>3</v>
      </c>
      <c r="G350" s="80">
        <f t="shared" si="5"/>
        <v>3</v>
      </c>
    </row>
    <row r="351" spans="1:7" x14ac:dyDescent="0.25">
      <c r="A351" s="76" t="s">
        <v>1242</v>
      </c>
      <c r="B351" s="77">
        <v>2001</v>
      </c>
      <c r="C351" s="78" t="s">
        <v>658</v>
      </c>
      <c r="D351" s="79">
        <f>COUNTIFS(ConsolidatedGames[MAJOR GAME],$A351,ConsolidatedGames[YEAR],$B351,ConsolidatedGames[SPORT],$C351,ConsolidatedGames[MEDAL_COLOUR],"GOLD")</f>
        <v>0</v>
      </c>
      <c r="E351" s="79">
        <f>COUNTIFS(ConsolidatedGames[MAJOR GAME],$A351,ConsolidatedGames[YEAR],$B351,ConsolidatedGames[SPORT],$C351,ConsolidatedGames[MEDAL_COLOUR],"SILVER")</f>
        <v>1</v>
      </c>
      <c r="F351" s="79">
        <f>COUNTIFS(ConsolidatedGames[MAJOR GAME],$A351,ConsolidatedGames[YEAR],$B351,ConsolidatedGames[SPORT],$C351,ConsolidatedGames[MEDAL_COLOUR],"BRONZE")</f>
        <v>1</v>
      </c>
      <c r="G351" s="80">
        <f t="shared" si="5"/>
        <v>2</v>
      </c>
    </row>
    <row r="352" spans="1:7" x14ac:dyDescent="0.25">
      <c r="A352" s="76" t="s">
        <v>1242</v>
      </c>
      <c r="B352" s="77">
        <v>2001</v>
      </c>
      <c r="C352" s="78" t="s">
        <v>717</v>
      </c>
      <c r="D352" s="79">
        <f>COUNTIFS(ConsolidatedGames[MAJOR GAME],$A352,ConsolidatedGames[YEAR],$B352,ConsolidatedGames[SPORT],$C352,ConsolidatedGames[MEDAL_COLOUR],"GOLD")</f>
        <v>0</v>
      </c>
      <c r="E352" s="79">
        <f>COUNTIFS(ConsolidatedGames[MAJOR GAME],$A352,ConsolidatedGames[YEAR],$B352,ConsolidatedGames[SPORT],$C352,ConsolidatedGames[MEDAL_COLOUR],"SILVER")</f>
        <v>1</v>
      </c>
      <c r="F352" s="79">
        <f>COUNTIFS(ConsolidatedGames[MAJOR GAME],$A352,ConsolidatedGames[YEAR],$B352,ConsolidatedGames[SPORT],$C352,ConsolidatedGames[MEDAL_COLOUR],"BRONZE")</f>
        <v>0</v>
      </c>
      <c r="G352" s="80">
        <f t="shared" si="5"/>
        <v>1</v>
      </c>
    </row>
    <row r="353" spans="1:7" x14ac:dyDescent="0.25">
      <c r="A353" s="76" t="s">
        <v>1242</v>
      </c>
      <c r="B353" s="77">
        <v>2001</v>
      </c>
      <c r="C353" s="78" t="s">
        <v>3132</v>
      </c>
      <c r="D353" s="79">
        <f>COUNTIFS(ConsolidatedGames[MAJOR GAME],$A353,ConsolidatedGames[YEAR],$B353,ConsolidatedGames[SPORT],$C353,ConsolidatedGames[MEDAL_COLOUR],"GOLD")</f>
        <v>0</v>
      </c>
      <c r="E353" s="79">
        <f>COUNTIFS(ConsolidatedGames[MAJOR GAME],$A353,ConsolidatedGames[YEAR],$B353,ConsolidatedGames[SPORT],$C353,ConsolidatedGames[MEDAL_COLOUR],"SILVER")</f>
        <v>0</v>
      </c>
      <c r="F353" s="79">
        <f>COUNTIFS(ConsolidatedGames[MAJOR GAME],$A353,ConsolidatedGames[YEAR],$B353,ConsolidatedGames[SPORT],$C353,ConsolidatedGames[MEDAL_COLOUR],"BRONZE")</f>
        <v>1</v>
      </c>
      <c r="G353" s="80">
        <f t="shared" si="5"/>
        <v>1</v>
      </c>
    </row>
    <row r="354" spans="1:7" x14ac:dyDescent="0.25">
      <c r="A354" s="76" t="s">
        <v>1242</v>
      </c>
      <c r="B354" s="77">
        <v>2001</v>
      </c>
      <c r="C354" s="78" t="s">
        <v>4093</v>
      </c>
      <c r="D354" s="79">
        <f>COUNTIFS(ConsolidatedGames[MAJOR GAME],$A354,ConsolidatedGames[YEAR],$B354,ConsolidatedGames[SPORT],$C354,ConsolidatedGames[MEDAL_COLOUR],"GOLD")</f>
        <v>0</v>
      </c>
      <c r="E354" s="79">
        <f>COUNTIFS(ConsolidatedGames[MAJOR GAME],$A354,ConsolidatedGames[YEAR],$B354,ConsolidatedGames[SPORT],$C354,ConsolidatedGames[MEDAL_COLOUR],"SILVER")</f>
        <v>0</v>
      </c>
      <c r="F354" s="79">
        <f>COUNTIFS(ConsolidatedGames[MAJOR GAME],$A354,ConsolidatedGames[YEAR],$B354,ConsolidatedGames[SPORT],$C354,ConsolidatedGames[MEDAL_COLOUR],"BRONZE")</f>
        <v>3</v>
      </c>
      <c r="G354" s="80">
        <f t="shared" si="5"/>
        <v>3</v>
      </c>
    </row>
    <row r="355" spans="1:7" x14ac:dyDescent="0.25">
      <c r="A355" s="76" t="s">
        <v>1242</v>
      </c>
      <c r="B355" s="77">
        <v>2001</v>
      </c>
      <c r="C355" s="78" t="s">
        <v>4231</v>
      </c>
      <c r="D355" s="79">
        <f>COUNTIFS(ConsolidatedGames[MAJOR GAME],$A355,ConsolidatedGames[YEAR],$B355,ConsolidatedGames[SPORT],$C355,ConsolidatedGames[MEDAL_COLOUR],"GOLD")</f>
        <v>0</v>
      </c>
      <c r="E355" s="79">
        <f>COUNTIFS(ConsolidatedGames[MAJOR GAME],$A355,ConsolidatedGames[YEAR],$B355,ConsolidatedGames[SPORT],$C355,ConsolidatedGames[MEDAL_COLOUR],"SILVER")</f>
        <v>1</v>
      </c>
      <c r="F355" s="79">
        <f>COUNTIFS(ConsolidatedGames[MAJOR GAME],$A355,ConsolidatedGames[YEAR],$B355,ConsolidatedGames[SPORT],$C355,ConsolidatedGames[MEDAL_COLOUR],"BRONZE")</f>
        <v>0</v>
      </c>
      <c r="G355" s="80">
        <f t="shared" si="5"/>
        <v>1</v>
      </c>
    </row>
    <row r="356" spans="1:7" x14ac:dyDescent="0.25">
      <c r="A356" s="76" t="s">
        <v>1242</v>
      </c>
      <c r="B356" s="77">
        <v>2001</v>
      </c>
      <c r="C356" s="78" t="s">
        <v>430</v>
      </c>
      <c r="D356" s="79">
        <f>COUNTIFS(ConsolidatedGames[MAJOR GAME],$A356,ConsolidatedGames[YEAR],$B356,ConsolidatedGames[SPORT],$C356,ConsolidatedGames[MEDAL_COLOUR],"GOLD")</f>
        <v>1</v>
      </c>
      <c r="E356" s="79">
        <f>COUNTIFS(ConsolidatedGames[MAJOR GAME],$A356,ConsolidatedGames[YEAR],$B356,ConsolidatedGames[SPORT],$C356,ConsolidatedGames[MEDAL_COLOUR],"SILVER")</f>
        <v>2</v>
      </c>
      <c r="F356" s="79">
        <f>COUNTIFS(ConsolidatedGames[MAJOR GAME],$A356,ConsolidatedGames[YEAR],$B356,ConsolidatedGames[SPORT],$C356,ConsolidatedGames[MEDAL_COLOUR],"BRONZE")</f>
        <v>1</v>
      </c>
      <c r="G356" s="80">
        <f t="shared" si="5"/>
        <v>4</v>
      </c>
    </row>
    <row r="357" spans="1:7" x14ac:dyDescent="0.25">
      <c r="A357" s="76" t="s">
        <v>1242</v>
      </c>
      <c r="B357" s="77">
        <v>2001</v>
      </c>
      <c r="C357" s="78" t="s">
        <v>1092</v>
      </c>
      <c r="D357" s="79">
        <f>COUNTIFS(ConsolidatedGames[MAJOR GAME],$A357,ConsolidatedGames[YEAR],$B357,ConsolidatedGames[SPORT],$C357,ConsolidatedGames[MEDAL_COLOUR],"GOLD")</f>
        <v>0</v>
      </c>
      <c r="E357" s="79">
        <f>COUNTIFS(ConsolidatedGames[MAJOR GAME],$A357,ConsolidatedGames[YEAR],$B357,ConsolidatedGames[SPORT],$C357,ConsolidatedGames[MEDAL_COLOUR],"SILVER")</f>
        <v>0</v>
      </c>
      <c r="F357" s="79">
        <f>COUNTIFS(ConsolidatedGames[MAJOR GAME],$A357,ConsolidatedGames[YEAR],$B357,ConsolidatedGames[SPORT],$C357,ConsolidatedGames[MEDAL_COLOUR],"BRONZE")</f>
        <v>1</v>
      </c>
      <c r="G357" s="80">
        <f t="shared" si="5"/>
        <v>1</v>
      </c>
    </row>
    <row r="358" spans="1:7" x14ac:dyDescent="0.25">
      <c r="A358" s="76" t="s">
        <v>1242</v>
      </c>
      <c r="B358" s="77">
        <v>2001</v>
      </c>
      <c r="C358" s="78" t="s">
        <v>130</v>
      </c>
      <c r="D358" s="79">
        <f>COUNTIFS(ConsolidatedGames[MAJOR GAME],$A358,ConsolidatedGames[YEAR],$B358,ConsolidatedGames[SPORT],$C358,ConsolidatedGames[MEDAL_COLOUR],"GOLD")</f>
        <v>2</v>
      </c>
      <c r="E358" s="79">
        <f>COUNTIFS(ConsolidatedGames[MAJOR GAME],$A358,ConsolidatedGames[YEAR],$B358,ConsolidatedGames[SPORT],$C358,ConsolidatedGames[MEDAL_COLOUR],"SILVER")</f>
        <v>7</v>
      </c>
      <c r="F358" s="79">
        <f>COUNTIFS(ConsolidatedGames[MAJOR GAME],$A358,ConsolidatedGames[YEAR],$B358,ConsolidatedGames[SPORT],$C358,ConsolidatedGames[MEDAL_COLOUR],"BRONZE")</f>
        <v>4</v>
      </c>
      <c r="G358" s="80">
        <f t="shared" si="5"/>
        <v>13</v>
      </c>
    </row>
    <row r="359" spans="1:7" x14ac:dyDescent="0.25">
      <c r="A359" s="76" t="s">
        <v>1242</v>
      </c>
      <c r="B359" s="77">
        <v>2001</v>
      </c>
      <c r="C359" s="78" t="s">
        <v>171</v>
      </c>
      <c r="D359" s="79">
        <f>COUNTIFS(ConsolidatedGames[MAJOR GAME],$A359,ConsolidatedGames[YEAR],$B359,ConsolidatedGames[SPORT],$C359,ConsolidatedGames[MEDAL_COLOUR],"GOLD")</f>
        <v>0</v>
      </c>
      <c r="E359" s="79">
        <f>COUNTIFS(ConsolidatedGames[MAJOR GAME],$A359,ConsolidatedGames[YEAR],$B359,ConsolidatedGames[SPORT],$C359,ConsolidatedGames[MEDAL_COLOUR],"SILVER")</f>
        <v>0</v>
      </c>
      <c r="F359" s="79">
        <f>COUNTIFS(ConsolidatedGames[MAJOR GAME],$A359,ConsolidatedGames[YEAR],$B359,ConsolidatedGames[SPORT],$C359,ConsolidatedGames[MEDAL_COLOUR],"BRONZE")</f>
        <v>1</v>
      </c>
      <c r="G359" s="80">
        <f t="shared" si="5"/>
        <v>1</v>
      </c>
    </row>
    <row r="360" spans="1:7" x14ac:dyDescent="0.25">
      <c r="A360" s="76" t="s">
        <v>1242</v>
      </c>
      <c r="B360" s="77">
        <v>2001</v>
      </c>
      <c r="C360" s="78" t="s">
        <v>92</v>
      </c>
      <c r="D360" s="79">
        <f>COUNTIFS(ConsolidatedGames[MAJOR GAME],$A360,ConsolidatedGames[YEAR],$B360,ConsolidatedGames[SPORT],$C360,ConsolidatedGames[MEDAL_COLOUR],"GOLD")</f>
        <v>3</v>
      </c>
      <c r="E360" s="79">
        <f>COUNTIFS(ConsolidatedGames[MAJOR GAME],$A360,ConsolidatedGames[YEAR],$B360,ConsolidatedGames[SPORT],$C360,ConsolidatedGames[MEDAL_COLOUR],"SILVER")</f>
        <v>2</v>
      </c>
      <c r="F360" s="79">
        <f>COUNTIFS(ConsolidatedGames[MAJOR GAME],$A360,ConsolidatedGames[YEAR],$B360,ConsolidatedGames[SPORT],$C360,ConsolidatedGames[MEDAL_COLOUR],"BRONZE")</f>
        <v>3</v>
      </c>
      <c r="G360" s="80">
        <f t="shared" si="5"/>
        <v>8</v>
      </c>
    </row>
    <row r="361" spans="1:7" x14ac:dyDescent="0.25">
      <c r="A361" s="76" t="s">
        <v>1242</v>
      </c>
      <c r="B361" s="77">
        <v>2001</v>
      </c>
      <c r="C361" s="78" t="s">
        <v>228</v>
      </c>
      <c r="D361" s="79">
        <f>COUNTIFS(ConsolidatedGames[MAJOR GAME],$A361,ConsolidatedGames[YEAR],$B361,ConsolidatedGames[SPORT],$C361,ConsolidatedGames[MEDAL_COLOUR],"GOLD")</f>
        <v>0</v>
      </c>
      <c r="E361" s="79">
        <f>COUNTIFS(ConsolidatedGames[MAJOR GAME],$A361,ConsolidatedGames[YEAR],$B361,ConsolidatedGames[SPORT],$C361,ConsolidatedGames[MEDAL_COLOUR],"SILVER")</f>
        <v>2</v>
      </c>
      <c r="F361" s="79">
        <f>COUNTIFS(ConsolidatedGames[MAJOR GAME],$A361,ConsolidatedGames[YEAR],$B361,ConsolidatedGames[SPORT],$C361,ConsolidatedGames[MEDAL_COLOUR],"BRONZE")</f>
        <v>3</v>
      </c>
      <c r="G361" s="80">
        <f t="shared" si="5"/>
        <v>5</v>
      </c>
    </row>
    <row r="362" spans="1:7" x14ac:dyDescent="0.25">
      <c r="A362" s="76" t="s">
        <v>1242</v>
      </c>
      <c r="B362" s="77">
        <v>2001</v>
      </c>
      <c r="C362" s="78" t="s">
        <v>25</v>
      </c>
      <c r="D362" s="79">
        <f>COUNTIFS(ConsolidatedGames[MAJOR GAME],$A362,ConsolidatedGames[YEAR],$B362,ConsolidatedGames[SPORT],$C362,ConsolidatedGames[MEDAL_COLOUR],"GOLD")</f>
        <v>8</v>
      </c>
      <c r="E362" s="79">
        <f>COUNTIFS(ConsolidatedGames[MAJOR GAME],$A362,ConsolidatedGames[YEAR],$B362,ConsolidatedGames[SPORT],$C362,ConsolidatedGames[MEDAL_COLOUR],"SILVER")</f>
        <v>9</v>
      </c>
      <c r="F362" s="79">
        <f>COUNTIFS(ConsolidatedGames[MAJOR GAME],$A362,ConsolidatedGames[YEAR],$B362,ConsolidatedGames[SPORT],$C362,ConsolidatedGames[MEDAL_COLOUR],"BRONZE")</f>
        <v>6</v>
      </c>
      <c r="G362" s="80">
        <f t="shared" si="5"/>
        <v>23</v>
      </c>
    </row>
    <row r="363" spans="1:7" x14ac:dyDescent="0.25">
      <c r="A363" s="76" t="s">
        <v>1242</v>
      </c>
      <c r="B363" s="77">
        <v>2001</v>
      </c>
      <c r="C363" s="78" t="s">
        <v>97</v>
      </c>
      <c r="D363" s="79">
        <f>COUNTIFS(ConsolidatedGames[MAJOR GAME],$A363,ConsolidatedGames[YEAR],$B363,ConsolidatedGames[SPORT],$C363,ConsolidatedGames[MEDAL_COLOUR],"GOLD")</f>
        <v>5</v>
      </c>
      <c r="E363" s="79">
        <f>COUNTIFS(ConsolidatedGames[MAJOR GAME],$A363,ConsolidatedGames[YEAR],$B363,ConsolidatedGames[SPORT],$C363,ConsolidatedGames[MEDAL_COLOUR],"SILVER")</f>
        <v>2</v>
      </c>
      <c r="F363" s="79">
        <f>COUNTIFS(ConsolidatedGames[MAJOR GAME],$A363,ConsolidatedGames[YEAR],$B363,ConsolidatedGames[SPORT],$C363,ConsolidatedGames[MEDAL_COLOUR],"BRONZE")</f>
        <v>3</v>
      </c>
      <c r="G363" s="80">
        <f t="shared" si="5"/>
        <v>10</v>
      </c>
    </row>
    <row r="364" spans="1:7" x14ac:dyDescent="0.25">
      <c r="A364" s="76" t="s">
        <v>1242</v>
      </c>
      <c r="B364" s="77">
        <v>2001</v>
      </c>
      <c r="C364" s="78" t="s">
        <v>3203</v>
      </c>
      <c r="D364" s="79">
        <f>COUNTIFS(ConsolidatedGames[MAJOR GAME],$A364,ConsolidatedGames[YEAR],$B364,ConsolidatedGames[SPORT],$C364,ConsolidatedGames[MEDAL_COLOUR],"GOLD")</f>
        <v>0</v>
      </c>
      <c r="E364" s="79">
        <f>COUNTIFS(ConsolidatedGames[MAJOR GAME],$A364,ConsolidatedGames[YEAR],$B364,ConsolidatedGames[SPORT],$C364,ConsolidatedGames[MEDAL_COLOUR],"SILVER")</f>
        <v>0</v>
      </c>
      <c r="F364" s="79">
        <f>COUNTIFS(ConsolidatedGames[MAJOR GAME],$A364,ConsolidatedGames[YEAR],$B364,ConsolidatedGames[SPORT],$C364,ConsolidatedGames[MEDAL_COLOUR],"BRONZE")</f>
        <v>1</v>
      </c>
      <c r="G364" s="80">
        <f t="shared" si="5"/>
        <v>1</v>
      </c>
    </row>
    <row r="365" spans="1:7" x14ac:dyDescent="0.25">
      <c r="A365" s="76" t="s">
        <v>1242</v>
      </c>
      <c r="B365" s="77">
        <v>2001</v>
      </c>
      <c r="C365" s="78" t="s">
        <v>35</v>
      </c>
      <c r="D365" s="79">
        <f>COUNTIFS(ConsolidatedGames[MAJOR GAME],$A365,ConsolidatedGames[YEAR],$B365,ConsolidatedGames[SPORT],$C365,ConsolidatedGames[MEDAL_COLOUR],"GOLD")</f>
        <v>1</v>
      </c>
      <c r="E365" s="79">
        <f>COUNTIFS(ConsolidatedGames[MAJOR GAME],$A365,ConsolidatedGames[YEAR],$B365,ConsolidatedGames[SPORT],$C365,ConsolidatedGames[MEDAL_COLOUR],"SILVER")</f>
        <v>0</v>
      </c>
      <c r="F365" s="79">
        <f>COUNTIFS(ConsolidatedGames[MAJOR GAME],$A365,ConsolidatedGames[YEAR],$B365,ConsolidatedGames[SPORT],$C365,ConsolidatedGames[MEDAL_COLOUR],"BRONZE")</f>
        <v>0</v>
      </c>
      <c r="G365" s="80">
        <f t="shared" si="5"/>
        <v>1</v>
      </c>
    </row>
    <row r="366" spans="1:7" x14ac:dyDescent="0.25">
      <c r="A366" s="76" t="s">
        <v>1242</v>
      </c>
      <c r="B366" s="77">
        <v>2001</v>
      </c>
      <c r="C366" s="78" t="s">
        <v>189</v>
      </c>
      <c r="D366" s="79">
        <f>COUNTIFS(ConsolidatedGames[MAJOR GAME],$A366,ConsolidatedGames[YEAR],$B366,ConsolidatedGames[SPORT],$C366,ConsolidatedGames[MEDAL_COLOUR],"GOLD")</f>
        <v>1</v>
      </c>
      <c r="E366" s="79">
        <f>COUNTIFS(ConsolidatedGames[MAJOR GAME],$A366,ConsolidatedGames[YEAR],$B366,ConsolidatedGames[SPORT],$C366,ConsolidatedGames[MEDAL_COLOUR],"SILVER")</f>
        <v>2</v>
      </c>
      <c r="F366" s="79">
        <f>COUNTIFS(ConsolidatedGames[MAJOR GAME],$A366,ConsolidatedGames[YEAR],$B366,ConsolidatedGames[SPORT],$C366,ConsolidatedGames[MEDAL_COLOUR],"BRONZE")</f>
        <v>1</v>
      </c>
      <c r="G366" s="80">
        <f t="shared" si="5"/>
        <v>4</v>
      </c>
    </row>
    <row r="367" spans="1:7" x14ac:dyDescent="0.25">
      <c r="A367" s="76" t="s">
        <v>1242</v>
      </c>
      <c r="B367" s="77">
        <v>2003</v>
      </c>
      <c r="C367" s="78" t="s">
        <v>2429</v>
      </c>
      <c r="D367" s="79">
        <f>COUNTIFS(ConsolidatedGames[MAJOR GAME],$A367,ConsolidatedGames[YEAR],$B367,ConsolidatedGames[SPORT],$C367,ConsolidatedGames[MEDAL_COLOUR],"GOLD")</f>
        <v>0</v>
      </c>
      <c r="E367" s="79">
        <f>COUNTIFS(ConsolidatedGames[MAJOR GAME],$A367,ConsolidatedGames[YEAR],$B367,ConsolidatedGames[SPORT],$C367,ConsolidatedGames[MEDAL_COLOUR],"SILVER")</f>
        <v>1</v>
      </c>
      <c r="F367" s="79">
        <f>COUNTIFS(ConsolidatedGames[MAJOR GAME],$A367,ConsolidatedGames[YEAR],$B367,ConsolidatedGames[SPORT],$C367,ConsolidatedGames[MEDAL_COLOUR],"BRONZE")</f>
        <v>0</v>
      </c>
      <c r="G367" s="80">
        <f t="shared" si="5"/>
        <v>1</v>
      </c>
    </row>
    <row r="368" spans="1:7" x14ac:dyDescent="0.25">
      <c r="A368" s="76" t="s">
        <v>1242</v>
      </c>
      <c r="B368" s="77">
        <v>2003</v>
      </c>
      <c r="C368" s="78" t="s">
        <v>47</v>
      </c>
      <c r="D368" s="79">
        <f>COUNTIFS(ConsolidatedGames[MAJOR GAME],$A368,ConsolidatedGames[YEAR],$B368,ConsolidatedGames[SPORT],$C368,ConsolidatedGames[MEDAL_COLOUR],"GOLD")</f>
        <v>4</v>
      </c>
      <c r="E368" s="79">
        <f>COUNTIFS(ConsolidatedGames[MAJOR GAME],$A368,ConsolidatedGames[YEAR],$B368,ConsolidatedGames[SPORT],$C368,ConsolidatedGames[MEDAL_COLOUR],"SILVER")</f>
        <v>4</v>
      </c>
      <c r="F368" s="79">
        <f>COUNTIFS(ConsolidatedGames[MAJOR GAME],$A368,ConsolidatedGames[YEAR],$B368,ConsolidatedGames[SPORT],$C368,ConsolidatedGames[MEDAL_COLOUR],"BRONZE")</f>
        <v>1</v>
      </c>
      <c r="G368" s="80">
        <f t="shared" si="5"/>
        <v>9</v>
      </c>
    </row>
    <row r="369" spans="1:7" x14ac:dyDescent="0.25">
      <c r="A369" s="76" t="s">
        <v>1242</v>
      </c>
      <c r="B369" s="77">
        <v>2003</v>
      </c>
      <c r="C369" s="78" t="s">
        <v>276</v>
      </c>
      <c r="D369" s="79">
        <f>COUNTIFS(ConsolidatedGames[MAJOR GAME],$A369,ConsolidatedGames[YEAR],$B369,ConsolidatedGames[SPORT],$C369,ConsolidatedGames[MEDAL_COLOUR],"GOLD")</f>
        <v>1</v>
      </c>
      <c r="E369" s="79">
        <f>COUNTIFS(ConsolidatedGames[MAJOR GAME],$A369,ConsolidatedGames[YEAR],$B369,ConsolidatedGames[SPORT],$C369,ConsolidatedGames[MEDAL_COLOUR],"SILVER")</f>
        <v>0</v>
      </c>
      <c r="F369" s="79">
        <f>COUNTIFS(ConsolidatedGames[MAJOR GAME],$A369,ConsolidatedGames[YEAR],$B369,ConsolidatedGames[SPORT],$C369,ConsolidatedGames[MEDAL_COLOUR],"BRONZE")</f>
        <v>5</v>
      </c>
      <c r="G369" s="80">
        <f t="shared" si="5"/>
        <v>6</v>
      </c>
    </row>
    <row r="370" spans="1:7" x14ac:dyDescent="0.25">
      <c r="A370" s="76" t="s">
        <v>1242</v>
      </c>
      <c r="B370" s="77">
        <v>2003</v>
      </c>
      <c r="C370" s="78" t="s">
        <v>621</v>
      </c>
      <c r="D370" s="79">
        <f>COUNTIFS(ConsolidatedGames[MAJOR GAME],$A370,ConsolidatedGames[YEAR],$B370,ConsolidatedGames[SPORT],$C370,ConsolidatedGames[MEDAL_COLOUR],"GOLD")</f>
        <v>0</v>
      </c>
      <c r="E370" s="79">
        <f>COUNTIFS(ConsolidatedGames[MAJOR GAME],$A370,ConsolidatedGames[YEAR],$B370,ConsolidatedGames[SPORT],$C370,ConsolidatedGames[MEDAL_COLOUR],"SILVER")</f>
        <v>1</v>
      </c>
      <c r="F370" s="79">
        <f>COUNTIFS(ConsolidatedGames[MAJOR GAME],$A370,ConsolidatedGames[YEAR],$B370,ConsolidatedGames[SPORT],$C370,ConsolidatedGames[MEDAL_COLOUR],"BRONZE")</f>
        <v>0</v>
      </c>
      <c r="G370" s="80">
        <f t="shared" si="5"/>
        <v>1</v>
      </c>
    </row>
    <row r="371" spans="1:7" x14ac:dyDescent="0.25">
      <c r="A371" s="76" t="s">
        <v>1242</v>
      </c>
      <c r="B371" s="77">
        <v>2003</v>
      </c>
      <c r="C371" s="78" t="s">
        <v>236</v>
      </c>
      <c r="D371" s="79">
        <f>COUNTIFS(ConsolidatedGames[MAJOR GAME],$A371,ConsolidatedGames[YEAR],$B371,ConsolidatedGames[SPORT],$C371,ConsolidatedGames[MEDAL_COLOUR],"GOLD")</f>
        <v>3</v>
      </c>
      <c r="E371" s="79">
        <f>COUNTIFS(ConsolidatedGames[MAJOR GAME],$A371,ConsolidatedGames[YEAR],$B371,ConsolidatedGames[SPORT],$C371,ConsolidatedGames[MEDAL_COLOUR],"SILVER")</f>
        <v>1</v>
      </c>
      <c r="F371" s="79">
        <f>COUNTIFS(ConsolidatedGames[MAJOR GAME],$A371,ConsolidatedGames[YEAR],$B371,ConsolidatedGames[SPORT],$C371,ConsolidatedGames[MEDAL_COLOUR],"BRONZE")</f>
        <v>3</v>
      </c>
      <c r="G371" s="80">
        <f t="shared" si="5"/>
        <v>7</v>
      </c>
    </row>
    <row r="372" spans="1:7" x14ac:dyDescent="0.25">
      <c r="A372" s="76" t="s">
        <v>1242</v>
      </c>
      <c r="B372" s="77">
        <v>2003</v>
      </c>
      <c r="C372" s="78" t="s">
        <v>413</v>
      </c>
      <c r="D372" s="79">
        <f>COUNTIFS(ConsolidatedGames[MAJOR GAME],$A372,ConsolidatedGames[YEAR],$B372,ConsolidatedGames[SPORT],$C372,ConsolidatedGames[MEDAL_COLOUR],"GOLD")</f>
        <v>0</v>
      </c>
      <c r="E372" s="79">
        <f>COUNTIFS(ConsolidatedGames[MAJOR GAME],$A372,ConsolidatedGames[YEAR],$B372,ConsolidatedGames[SPORT],$C372,ConsolidatedGames[MEDAL_COLOUR],"SILVER")</f>
        <v>0</v>
      </c>
      <c r="F372" s="79">
        <f>COUNTIFS(ConsolidatedGames[MAJOR GAME],$A372,ConsolidatedGames[YEAR],$B372,ConsolidatedGames[SPORT],$C372,ConsolidatedGames[MEDAL_COLOUR],"BRONZE")</f>
        <v>2</v>
      </c>
      <c r="G372" s="80">
        <f t="shared" si="5"/>
        <v>2</v>
      </c>
    </row>
    <row r="373" spans="1:7" x14ac:dyDescent="0.25">
      <c r="A373" s="76" t="s">
        <v>1242</v>
      </c>
      <c r="B373" s="77">
        <v>2003</v>
      </c>
      <c r="C373" s="78" t="s">
        <v>4383</v>
      </c>
      <c r="D373" s="79">
        <f>COUNTIFS(ConsolidatedGames[MAJOR GAME],$A373,ConsolidatedGames[YEAR],$B373,ConsolidatedGames[SPORT],$C373,ConsolidatedGames[MEDAL_COLOUR],"GOLD")</f>
        <v>0</v>
      </c>
      <c r="E373" s="79">
        <f>COUNTIFS(ConsolidatedGames[MAJOR GAME],$A373,ConsolidatedGames[YEAR],$B373,ConsolidatedGames[SPORT],$C373,ConsolidatedGames[MEDAL_COLOUR],"SILVER")</f>
        <v>1</v>
      </c>
      <c r="F373" s="79">
        <f>COUNTIFS(ConsolidatedGames[MAJOR GAME],$A373,ConsolidatedGames[YEAR],$B373,ConsolidatedGames[SPORT],$C373,ConsolidatedGames[MEDAL_COLOUR],"BRONZE")</f>
        <v>3</v>
      </c>
      <c r="G373" s="80">
        <f t="shared" si="5"/>
        <v>4</v>
      </c>
    </row>
    <row r="374" spans="1:7" x14ac:dyDescent="0.25">
      <c r="A374" s="76" t="s">
        <v>1242</v>
      </c>
      <c r="B374" s="77">
        <v>2003</v>
      </c>
      <c r="C374" s="78" t="s">
        <v>203</v>
      </c>
      <c r="D374" s="79">
        <f>COUNTIFS(ConsolidatedGames[MAJOR GAME],$A374,ConsolidatedGames[YEAR],$B374,ConsolidatedGames[SPORT],$C374,ConsolidatedGames[MEDAL_COLOUR],"GOLD")</f>
        <v>1</v>
      </c>
      <c r="E374" s="79">
        <f>COUNTIFS(ConsolidatedGames[MAJOR GAME],$A374,ConsolidatedGames[YEAR],$B374,ConsolidatedGames[SPORT],$C374,ConsolidatedGames[MEDAL_COLOUR],"SILVER")</f>
        <v>0</v>
      </c>
      <c r="F374" s="79">
        <f>COUNTIFS(ConsolidatedGames[MAJOR GAME],$A374,ConsolidatedGames[YEAR],$B374,ConsolidatedGames[SPORT],$C374,ConsolidatedGames[MEDAL_COLOUR],"BRONZE")</f>
        <v>2</v>
      </c>
      <c r="G374" s="80">
        <f t="shared" si="5"/>
        <v>3</v>
      </c>
    </row>
    <row r="375" spans="1:7" x14ac:dyDescent="0.25">
      <c r="A375" s="76" t="s">
        <v>1242</v>
      </c>
      <c r="B375" s="77">
        <v>2003</v>
      </c>
      <c r="C375" s="78" t="s">
        <v>367</v>
      </c>
      <c r="D375" s="79">
        <f>COUNTIFS(ConsolidatedGames[MAJOR GAME],$A375,ConsolidatedGames[YEAR],$B375,ConsolidatedGames[SPORT],$C375,ConsolidatedGames[MEDAL_COLOUR],"GOLD")</f>
        <v>0</v>
      </c>
      <c r="E375" s="79">
        <f>COUNTIFS(ConsolidatedGames[MAJOR GAME],$A375,ConsolidatedGames[YEAR],$B375,ConsolidatedGames[SPORT],$C375,ConsolidatedGames[MEDAL_COLOUR],"SILVER")</f>
        <v>0</v>
      </c>
      <c r="F375" s="79">
        <f>COUNTIFS(ConsolidatedGames[MAJOR GAME],$A375,ConsolidatedGames[YEAR],$B375,ConsolidatedGames[SPORT],$C375,ConsolidatedGames[MEDAL_COLOUR],"BRONZE")</f>
        <v>4</v>
      </c>
      <c r="G375" s="80">
        <f t="shared" si="5"/>
        <v>4</v>
      </c>
    </row>
    <row r="376" spans="1:7" x14ac:dyDescent="0.25">
      <c r="A376" s="76" t="s">
        <v>1242</v>
      </c>
      <c r="B376" s="77">
        <v>2003</v>
      </c>
      <c r="C376" s="78" t="s">
        <v>546</v>
      </c>
      <c r="D376" s="79">
        <f>COUNTIFS(ConsolidatedGames[MAJOR GAME],$A376,ConsolidatedGames[YEAR],$B376,ConsolidatedGames[SPORT],$C376,ConsolidatedGames[MEDAL_COLOUR],"GOLD")</f>
        <v>0</v>
      </c>
      <c r="E376" s="79">
        <f>COUNTIFS(ConsolidatedGames[MAJOR GAME],$A376,ConsolidatedGames[YEAR],$B376,ConsolidatedGames[SPORT],$C376,ConsolidatedGames[MEDAL_COLOUR],"SILVER")</f>
        <v>3</v>
      </c>
      <c r="F376" s="79">
        <f>COUNTIFS(ConsolidatedGames[MAJOR GAME],$A376,ConsolidatedGames[YEAR],$B376,ConsolidatedGames[SPORT],$C376,ConsolidatedGames[MEDAL_COLOUR],"BRONZE")</f>
        <v>1</v>
      </c>
      <c r="G376" s="80">
        <f t="shared" si="5"/>
        <v>4</v>
      </c>
    </row>
    <row r="377" spans="1:7" x14ac:dyDescent="0.25">
      <c r="A377" s="76" t="s">
        <v>1242</v>
      </c>
      <c r="B377" s="77">
        <v>2003</v>
      </c>
      <c r="C377" s="78" t="s">
        <v>717</v>
      </c>
      <c r="D377" s="79">
        <f>COUNTIFS(ConsolidatedGames[MAJOR GAME],$A377,ConsolidatedGames[YEAR],$B377,ConsolidatedGames[SPORT],$C377,ConsolidatedGames[MEDAL_COLOUR],"GOLD")</f>
        <v>0</v>
      </c>
      <c r="E377" s="79">
        <f>COUNTIFS(ConsolidatedGames[MAJOR GAME],$A377,ConsolidatedGames[YEAR],$B377,ConsolidatedGames[SPORT],$C377,ConsolidatedGames[MEDAL_COLOUR],"SILVER")</f>
        <v>1</v>
      </c>
      <c r="F377" s="79">
        <f>COUNTIFS(ConsolidatedGames[MAJOR GAME],$A377,ConsolidatedGames[YEAR],$B377,ConsolidatedGames[SPORT],$C377,ConsolidatedGames[MEDAL_COLOUR],"BRONZE")</f>
        <v>1</v>
      </c>
      <c r="G377" s="80">
        <f t="shared" si="5"/>
        <v>2</v>
      </c>
    </row>
    <row r="378" spans="1:7" x14ac:dyDescent="0.25">
      <c r="A378" s="76" t="s">
        <v>1242</v>
      </c>
      <c r="B378" s="77">
        <v>2003</v>
      </c>
      <c r="C378" s="78" t="s">
        <v>430</v>
      </c>
      <c r="D378" s="79">
        <f>COUNTIFS(ConsolidatedGames[MAJOR GAME],$A378,ConsolidatedGames[YEAR],$B378,ConsolidatedGames[SPORT],$C378,ConsolidatedGames[MEDAL_COLOUR],"GOLD")</f>
        <v>3</v>
      </c>
      <c r="E378" s="79">
        <f>COUNTIFS(ConsolidatedGames[MAJOR GAME],$A378,ConsolidatedGames[YEAR],$B378,ConsolidatedGames[SPORT],$C378,ConsolidatedGames[MEDAL_COLOUR],"SILVER")</f>
        <v>2</v>
      </c>
      <c r="F378" s="79">
        <f>COUNTIFS(ConsolidatedGames[MAJOR GAME],$A378,ConsolidatedGames[YEAR],$B378,ConsolidatedGames[SPORT],$C378,ConsolidatedGames[MEDAL_COLOUR],"BRONZE")</f>
        <v>10</v>
      </c>
      <c r="G378" s="80">
        <f t="shared" si="5"/>
        <v>15</v>
      </c>
    </row>
    <row r="379" spans="1:7" x14ac:dyDescent="0.25">
      <c r="A379" s="76" t="s">
        <v>1242</v>
      </c>
      <c r="B379" s="77">
        <v>2003</v>
      </c>
      <c r="C379" s="78" t="s">
        <v>1092</v>
      </c>
      <c r="D379" s="79">
        <f>COUNTIFS(ConsolidatedGames[MAJOR GAME],$A379,ConsolidatedGames[YEAR],$B379,ConsolidatedGames[SPORT],$C379,ConsolidatedGames[MEDAL_COLOUR],"GOLD")</f>
        <v>0</v>
      </c>
      <c r="E379" s="79">
        <f>COUNTIFS(ConsolidatedGames[MAJOR GAME],$A379,ConsolidatedGames[YEAR],$B379,ConsolidatedGames[SPORT],$C379,ConsolidatedGames[MEDAL_COLOUR],"SILVER")</f>
        <v>0</v>
      </c>
      <c r="F379" s="79">
        <f>COUNTIFS(ConsolidatedGames[MAJOR GAME],$A379,ConsolidatedGames[YEAR],$B379,ConsolidatedGames[SPORT],$C379,ConsolidatedGames[MEDAL_COLOUR],"BRONZE")</f>
        <v>1</v>
      </c>
      <c r="G379" s="80">
        <f t="shared" si="5"/>
        <v>1</v>
      </c>
    </row>
    <row r="380" spans="1:7" x14ac:dyDescent="0.25">
      <c r="A380" s="76" t="s">
        <v>1242</v>
      </c>
      <c r="B380" s="77">
        <v>2003</v>
      </c>
      <c r="C380" s="78" t="s">
        <v>92</v>
      </c>
      <c r="D380" s="79">
        <f>COUNTIFS(ConsolidatedGames[MAJOR GAME],$A380,ConsolidatedGames[YEAR],$B380,ConsolidatedGames[SPORT],$C380,ConsolidatedGames[MEDAL_COLOUR],"GOLD")</f>
        <v>1</v>
      </c>
      <c r="E380" s="79">
        <f>COUNTIFS(ConsolidatedGames[MAJOR GAME],$A380,ConsolidatedGames[YEAR],$B380,ConsolidatedGames[SPORT],$C380,ConsolidatedGames[MEDAL_COLOUR],"SILVER")</f>
        <v>3</v>
      </c>
      <c r="F380" s="79">
        <f>COUNTIFS(ConsolidatedGames[MAJOR GAME],$A380,ConsolidatedGames[YEAR],$B380,ConsolidatedGames[SPORT],$C380,ConsolidatedGames[MEDAL_COLOUR],"BRONZE")</f>
        <v>3</v>
      </c>
      <c r="G380" s="80">
        <f t="shared" si="5"/>
        <v>7</v>
      </c>
    </row>
    <row r="381" spans="1:7" x14ac:dyDescent="0.25">
      <c r="A381" s="76" t="s">
        <v>1242</v>
      </c>
      <c r="B381" s="77">
        <v>2003</v>
      </c>
      <c r="C381" s="78" t="s">
        <v>25</v>
      </c>
      <c r="D381" s="79">
        <f>COUNTIFS(ConsolidatedGames[MAJOR GAME],$A381,ConsolidatedGames[YEAR],$B381,ConsolidatedGames[SPORT],$C381,ConsolidatedGames[MEDAL_COLOUR],"GOLD")</f>
        <v>8</v>
      </c>
      <c r="E381" s="79">
        <f>COUNTIFS(ConsolidatedGames[MAJOR GAME],$A381,ConsolidatedGames[YEAR],$B381,ConsolidatedGames[SPORT],$C381,ConsolidatedGames[MEDAL_COLOUR],"SILVER")</f>
        <v>8</v>
      </c>
      <c r="F381" s="79">
        <f>COUNTIFS(ConsolidatedGames[MAJOR GAME],$A381,ConsolidatedGames[YEAR],$B381,ConsolidatedGames[SPORT],$C381,ConsolidatedGames[MEDAL_COLOUR],"BRONZE")</f>
        <v>6</v>
      </c>
      <c r="G381" s="80">
        <f t="shared" si="5"/>
        <v>22</v>
      </c>
    </row>
    <row r="382" spans="1:7" x14ac:dyDescent="0.25">
      <c r="A382" s="76" t="s">
        <v>1242</v>
      </c>
      <c r="B382" s="77">
        <v>2003</v>
      </c>
      <c r="C382" s="78" t="s">
        <v>97</v>
      </c>
      <c r="D382" s="79">
        <f>COUNTIFS(ConsolidatedGames[MAJOR GAME],$A382,ConsolidatedGames[YEAR],$B382,ConsolidatedGames[SPORT],$C382,ConsolidatedGames[MEDAL_COLOUR],"GOLD")</f>
        <v>6</v>
      </c>
      <c r="E382" s="79">
        <f>COUNTIFS(ConsolidatedGames[MAJOR GAME],$A382,ConsolidatedGames[YEAR],$B382,ConsolidatedGames[SPORT],$C382,ConsolidatedGames[MEDAL_COLOUR],"SILVER")</f>
        <v>3</v>
      </c>
      <c r="F382" s="79">
        <f>COUNTIFS(ConsolidatedGames[MAJOR GAME],$A382,ConsolidatedGames[YEAR],$B382,ConsolidatedGames[SPORT],$C382,ConsolidatedGames[MEDAL_COLOUR],"BRONZE")</f>
        <v>2</v>
      </c>
      <c r="G382" s="80">
        <f t="shared" si="5"/>
        <v>11</v>
      </c>
    </row>
    <row r="383" spans="1:7" x14ac:dyDescent="0.25">
      <c r="A383" s="76" t="s">
        <v>1242</v>
      </c>
      <c r="B383" s="77">
        <v>2003</v>
      </c>
      <c r="C383" s="78" t="s">
        <v>3203</v>
      </c>
      <c r="D383" s="79">
        <f>COUNTIFS(ConsolidatedGames[MAJOR GAME],$A383,ConsolidatedGames[YEAR],$B383,ConsolidatedGames[SPORT],$C383,ConsolidatedGames[MEDAL_COLOUR],"GOLD")</f>
        <v>0</v>
      </c>
      <c r="E383" s="79">
        <f>COUNTIFS(ConsolidatedGames[MAJOR GAME],$A383,ConsolidatedGames[YEAR],$B383,ConsolidatedGames[SPORT],$C383,ConsolidatedGames[MEDAL_COLOUR],"SILVER")</f>
        <v>1</v>
      </c>
      <c r="F383" s="79">
        <f>COUNTIFS(ConsolidatedGames[MAJOR GAME],$A383,ConsolidatedGames[YEAR],$B383,ConsolidatedGames[SPORT],$C383,ConsolidatedGames[MEDAL_COLOUR],"BRONZE")</f>
        <v>1</v>
      </c>
      <c r="G383" s="80">
        <f t="shared" si="5"/>
        <v>2</v>
      </c>
    </row>
    <row r="384" spans="1:7" x14ac:dyDescent="0.25">
      <c r="A384" s="76" t="s">
        <v>1242</v>
      </c>
      <c r="B384" s="77">
        <v>2003</v>
      </c>
      <c r="C384" s="78" t="s">
        <v>4472</v>
      </c>
      <c r="D384" s="79">
        <f>COUNTIFS(ConsolidatedGames[MAJOR GAME],$A384,ConsolidatedGames[YEAR],$B384,ConsolidatedGames[SPORT],$C384,ConsolidatedGames[MEDAL_COLOUR],"GOLD")</f>
        <v>1</v>
      </c>
      <c r="E384" s="79">
        <f>COUNTIFS(ConsolidatedGames[MAJOR GAME],$A384,ConsolidatedGames[YEAR],$B384,ConsolidatedGames[SPORT],$C384,ConsolidatedGames[MEDAL_COLOUR],"SILVER")</f>
        <v>2</v>
      </c>
      <c r="F384" s="79">
        <f>COUNTIFS(ConsolidatedGames[MAJOR GAME],$A384,ConsolidatedGames[YEAR],$B384,ConsolidatedGames[SPORT],$C384,ConsolidatedGames[MEDAL_COLOUR],"BRONZE")</f>
        <v>4</v>
      </c>
      <c r="G384" s="80">
        <f t="shared" si="5"/>
        <v>7</v>
      </c>
    </row>
    <row r="385" spans="1:7" x14ac:dyDescent="0.25">
      <c r="A385" s="76" t="s">
        <v>1242</v>
      </c>
      <c r="B385" s="77">
        <v>2003</v>
      </c>
      <c r="C385" s="78" t="s">
        <v>35</v>
      </c>
      <c r="D385" s="79">
        <f>COUNTIFS(ConsolidatedGames[MAJOR GAME],$A385,ConsolidatedGames[YEAR],$B385,ConsolidatedGames[SPORT],$C385,ConsolidatedGames[MEDAL_COLOUR],"GOLD")</f>
        <v>1</v>
      </c>
      <c r="E385" s="79">
        <f>COUNTIFS(ConsolidatedGames[MAJOR GAME],$A385,ConsolidatedGames[YEAR],$B385,ConsolidatedGames[SPORT],$C385,ConsolidatedGames[MEDAL_COLOUR],"SILVER")</f>
        <v>0</v>
      </c>
      <c r="F385" s="79">
        <f>COUNTIFS(ConsolidatedGames[MAJOR GAME],$A385,ConsolidatedGames[YEAR],$B385,ConsolidatedGames[SPORT],$C385,ConsolidatedGames[MEDAL_COLOUR],"BRONZE")</f>
        <v>0</v>
      </c>
      <c r="G385" s="80">
        <f t="shared" si="5"/>
        <v>1</v>
      </c>
    </row>
    <row r="386" spans="1:7" x14ac:dyDescent="0.25">
      <c r="A386" s="76" t="s">
        <v>1242</v>
      </c>
      <c r="B386" s="77">
        <v>2003</v>
      </c>
      <c r="C386" s="78" t="s">
        <v>189</v>
      </c>
      <c r="D386" s="79">
        <f>COUNTIFS(ConsolidatedGames[MAJOR GAME],$A386,ConsolidatedGames[YEAR],$B386,ConsolidatedGames[SPORT],$C386,ConsolidatedGames[MEDAL_COLOUR],"GOLD")</f>
        <v>1</v>
      </c>
      <c r="E386" s="79">
        <f>COUNTIFS(ConsolidatedGames[MAJOR GAME],$A386,ConsolidatedGames[YEAR],$B386,ConsolidatedGames[SPORT],$C386,ConsolidatedGames[MEDAL_COLOUR],"SILVER")</f>
        <v>4</v>
      </c>
      <c r="F386" s="79">
        <f>COUNTIFS(ConsolidatedGames[MAJOR GAME],$A386,ConsolidatedGames[YEAR],$B386,ConsolidatedGames[SPORT],$C386,ConsolidatedGames[MEDAL_COLOUR],"BRONZE")</f>
        <v>2</v>
      </c>
      <c r="G386" s="80">
        <f t="shared" si="5"/>
        <v>7</v>
      </c>
    </row>
    <row r="387" spans="1:7" x14ac:dyDescent="0.25">
      <c r="A387" s="76" t="s">
        <v>1242</v>
      </c>
      <c r="B387" s="77">
        <v>2005</v>
      </c>
      <c r="C387" s="78" t="s">
        <v>2429</v>
      </c>
      <c r="D387" s="79">
        <f>COUNTIFS(ConsolidatedGames[MAJOR GAME],$A387,ConsolidatedGames[YEAR],$B387,ConsolidatedGames[SPORT],$C387,ConsolidatedGames[MEDAL_COLOUR],"GOLD")</f>
        <v>0</v>
      </c>
      <c r="E387" s="79">
        <f>COUNTIFS(ConsolidatedGames[MAJOR GAME],$A387,ConsolidatedGames[YEAR],$B387,ConsolidatedGames[SPORT],$C387,ConsolidatedGames[MEDAL_COLOUR],"SILVER")</f>
        <v>0</v>
      </c>
      <c r="F387" s="79">
        <f>COUNTIFS(ConsolidatedGames[MAJOR GAME],$A387,ConsolidatedGames[YEAR],$B387,ConsolidatedGames[SPORT],$C387,ConsolidatedGames[MEDAL_COLOUR],"BRONZE")</f>
        <v>1</v>
      </c>
      <c r="G387" s="80">
        <f t="shared" ref="G387:G450" si="6">SUM(D387:F387)</f>
        <v>1</v>
      </c>
    </row>
    <row r="388" spans="1:7" x14ac:dyDescent="0.25">
      <c r="A388" s="76" t="s">
        <v>1242</v>
      </c>
      <c r="B388" s="77">
        <v>2005</v>
      </c>
      <c r="C388" s="78" t="s">
        <v>47</v>
      </c>
      <c r="D388" s="79">
        <f>COUNTIFS(ConsolidatedGames[MAJOR GAME],$A388,ConsolidatedGames[YEAR],$B388,ConsolidatedGames[SPORT],$C388,ConsolidatedGames[MEDAL_COLOUR],"GOLD")</f>
        <v>3</v>
      </c>
      <c r="E388" s="79">
        <f>COUNTIFS(ConsolidatedGames[MAJOR GAME],$A388,ConsolidatedGames[YEAR],$B388,ConsolidatedGames[SPORT],$C388,ConsolidatedGames[MEDAL_COLOUR],"SILVER")</f>
        <v>1</v>
      </c>
      <c r="F388" s="79">
        <f>COUNTIFS(ConsolidatedGames[MAJOR GAME],$A388,ConsolidatedGames[YEAR],$B388,ConsolidatedGames[SPORT],$C388,ConsolidatedGames[MEDAL_COLOUR],"BRONZE")</f>
        <v>4</v>
      </c>
      <c r="G388" s="80">
        <f t="shared" si="6"/>
        <v>8</v>
      </c>
    </row>
    <row r="389" spans="1:7" x14ac:dyDescent="0.25">
      <c r="A389" s="76" t="s">
        <v>1242</v>
      </c>
      <c r="B389" s="77">
        <v>2005</v>
      </c>
      <c r="C389" s="78" t="s">
        <v>276</v>
      </c>
      <c r="D389" s="79">
        <f>COUNTIFS(ConsolidatedGames[MAJOR GAME],$A389,ConsolidatedGames[YEAR],$B389,ConsolidatedGames[SPORT],$C389,ConsolidatedGames[MEDAL_COLOUR],"GOLD")</f>
        <v>0</v>
      </c>
      <c r="E389" s="79">
        <f>COUNTIFS(ConsolidatedGames[MAJOR GAME],$A389,ConsolidatedGames[YEAR],$B389,ConsolidatedGames[SPORT],$C389,ConsolidatedGames[MEDAL_COLOUR],"SILVER")</f>
        <v>1</v>
      </c>
      <c r="F389" s="79">
        <f>COUNTIFS(ConsolidatedGames[MAJOR GAME],$A389,ConsolidatedGames[YEAR],$B389,ConsolidatedGames[SPORT],$C389,ConsolidatedGames[MEDAL_COLOUR],"BRONZE")</f>
        <v>3</v>
      </c>
      <c r="G389" s="80">
        <f t="shared" si="6"/>
        <v>4</v>
      </c>
    </row>
    <row r="390" spans="1:7" x14ac:dyDescent="0.25">
      <c r="A390" s="76" t="s">
        <v>1242</v>
      </c>
      <c r="B390" s="77">
        <v>2005</v>
      </c>
      <c r="C390" s="78" t="s">
        <v>236</v>
      </c>
      <c r="D390" s="79">
        <f>COUNTIFS(ConsolidatedGames[MAJOR GAME],$A390,ConsolidatedGames[YEAR],$B390,ConsolidatedGames[SPORT],$C390,ConsolidatedGames[MEDAL_COLOUR],"GOLD")</f>
        <v>2</v>
      </c>
      <c r="E390" s="79">
        <f>COUNTIFS(ConsolidatedGames[MAJOR GAME],$A390,ConsolidatedGames[YEAR],$B390,ConsolidatedGames[SPORT],$C390,ConsolidatedGames[MEDAL_COLOUR],"SILVER")</f>
        <v>0</v>
      </c>
      <c r="F390" s="79">
        <f>COUNTIFS(ConsolidatedGames[MAJOR GAME],$A390,ConsolidatedGames[YEAR],$B390,ConsolidatedGames[SPORT],$C390,ConsolidatedGames[MEDAL_COLOUR],"BRONZE")</f>
        <v>1</v>
      </c>
      <c r="G390" s="80">
        <f t="shared" si="6"/>
        <v>3</v>
      </c>
    </row>
    <row r="391" spans="1:7" x14ac:dyDescent="0.25">
      <c r="A391" s="76" t="s">
        <v>1242</v>
      </c>
      <c r="B391" s="77">
        <v>2005</v>
      </c>
      <c r="C391" s="78" t="s">
        <v>150</v>
      </c>
      <c r="D391" s="79">
        <f>COUNTIFS(ConsolidatedGames[MAJOR GAME],$A391,ConsolidatedGames[YEAR],$B391,ConsolidatedGames[SPORT],$C391,ConsolidatedGames[MEDAL_COLOUR],"GOLD")</f>
        <v>0</v>
      </c>
      <c r="E391" s="79">
        <f>COUNTIFS(ConsolidatedGames[MAJOR GAME],$A391,ConsolidatedGames[YEAR],$B391,ConsolidatedGames[SPORT],$C391,ConsolidatedGames[MEDAL_COLOUR],"SILVER")</f>
        <v>2</v>
      </c>
      <c r="F391" s="79">
        <f>COUNTIFS(ConsolidatedGames[MAJOR GAME],$A391,ConsolidatedGames[YEAR],$B391,ConsolidatedGames[SPORT],$C391,ConsolidatedGames[MEDAL_COLOUR],"BRONZE")</f>
        <v>2</v>
      </c>
      <c r="G391" s="80">
        <f t="shared" si="6"/>
        <v>4</v>
      </c>
    </row>
    <row r="392" spans="1:7" x14ac:dyDescent="0.25">
      <c r="A392" s="76" t="s">
        <v>1242</v>
      </c>
      <c r="B392" s="77">
        <v>2005</v>
      </c>
      <c r="C392" s="78" t="s">
        <v>4383</v>
      </c>
      <c r="D392" s="79">
        <f>COUNTIFS(ConsolidatedGames[MAJOR GAME],$A392,ConsolidatedGames[YEAR],$B392,ConsolidatedGames[SPORT],$C392,ConsolidatedGames[MEDAL_COLOUR],"GOLD")</f>
        <v>0</v>
      </c>
      <c r="E392" s="79">
        <f>COUNTIFS(ConsolidatedGames[MAJOR GAME],$A392,ConsolidatedGames[YEAR],$B392,ConsolidatedGames[SPORT],$C392,ConsolidatedGames[MEDAL_COLOUR],"SILVER")</f>
        <v>0</v>
      </c>
      <c r="F392" s="79">
        <f>COUNTIFS(ConsolidatedGames[MAJOR GAME],$A392,ConsolidatedGames[YEAR],$B392,ConsolidatedGames[SPORT],$C392,ConsolidatedGames[MEDAL_COLOUR],"BRONZE")</f>
        <v>3</v>
      </c>
      <c r="G392" s="80">
        <f t="shared" si="6"/>
        <v>3</v>
      </c>
    </row>
    <row r="393" spans="1:7" x14ac:dyDescent="0.25">
      <c r="A393" s="76" t="s">
        <v>1242</v>
      </c>
      <c r="B393" s="77">
        <v>2005</v>
      </c>
      <c r="C393" s="78" t="s">
        <v>203</v>
      </c>
      <c r="D393" s="79">
        <f>COUNTIFS(ConsolidatedGames[MAJOR GAME],$A393,ConsolidatedGames[YEAR],$B393,ConsolidatedGames[SPORT],$C393,ConsolidatedGames[MEDAL_COLOUR],"GOLD")</f>
        <v>1</v>
      </c>
      <c r="E393" s="79">
        <f>COUNTIFS(ConsolidatedGames[MAJOR GAME],$A393,ConsolidatedGames[YEAR],$B393,ConsolidatedGames[SPORT],$C393,ConsolidatedGames[MEDAL_COLOUR],"SILVER")</f>
        <v>2</v>
      </c>
      <c r="F393" s="79">
        <f>COUNTIFS(ConsolidatedGames[MAJOR GAME],$A393,ConsolidatedGames[YEAR],$B393,ConsolidatedGames[SPORT],$C393,ConsolidatedGames[MEDAL_COLOUR],"BRONZE")</f>
        <v>5</v>
      </c>
      <c r="G393" s="80">
        <f t="shared" si="6"/>
        <v>8</v>
      </c>
    </row>
    <row r="394" spans="1:7" x14ac:dyDescent="0.25">
      <c r="A394" s="76" t="s">
        <v>1242</v>
      </c>
      <c r="B394" s="77">
        <v>2005</v>
      </c>
      <c r="C394" s="78" t="s">
        <v>367</v>
      </c>
      <c r="D394" s="79">
        <f>COUNTIFS(ConsolidatedGames[MAJOR GAME],$A394,ConsolidatedGames[YEAR],$B394,ConsolidatedGames[SPORT],$C394,ConsolidatedGames[MEDAL_COLOUR],"GOLD")</f>
        <v>1</v>
      </c>
      <c r="E394" s="79">
        <f>COUNTIFS(ConsolidatedGames[MAJOR GAME],$A394,ConsolidatedGames[YEAR],$B394,ConsolidatedGames[SPORT],$C394,ConsolidatedGames[MEDAL_COLOUR],"SILVER")</f>
        <v>0</v>
      </c>
      <c r="F394" s="79">
        <f>COUNTIFS(ConsolidatedGames[MAJOR GAME],$A394,ConsolidatedGames[YEAR],$B394,ConsolidatedGames[SPORT],$C394,ConsolidatedGames[MEDAL_COLOUR],"BRONZE")</f>
        <v>2</v>
      </c>
      <c r="G394" s="80">
        <f t="shared" si="6"/>
        <v>3</v>
      </c>
    </row>
    <row r="395" spans="1:7" x14ac:dyDescent="0.25">
      <c r="A395" s="76" t="s">
        <v>1242</v>
      </c>
      <c r="B395" s="77">
        <v>2005</v>
      </c>
      <c r="C395" s="78" t="s">
        <v>1224</v>
      </c>
      <c r="D395" s="79">
        <f>COUNTIFS(ConsolidatedGames[MAJOR GAME],$A395,ConsolidatedGames[YEAR],$B395,ConsolidatedGames[SPORT],$C395,ConsolidatedGames[MEDAL_COLOUR],"GOLD")</f>
        <v>0</v>
      </c>
      <c r="E395" s="79">
        <f>COUNTIFS(ConsolidatedGames[MAJOR GAME],$A395,ConsolidatedGames[YEAR],$B395,ConsolidatedGames[SPORT],$C395,ConsolidatedGames[MEDAL_COLOUR],"SILVER")</f>
        <v>1</v>
      </c>
      <c r="F395" s="79">
        <f>COUNTIFS(ConsolidatedGames[MAJOR GAME],$A395,ConsolidatedGames[YEAR],$B395,ConsolidatedGames[SPORT],$C395,ConsolidatedGames[MEDAL_COLOUR],"BRONZE")</f>
        <v>1</v>
      </c>
      <c r="G395" s="80">
        <f t="shared" si="6"/>
        <v>2</v>
      </c>
    </row>
    <row r="396" spans="1:7" x14ac:dyDescent="0.25">
      <c r="A396" s="76" t="s">
        <v>1242</v>
      </c>
      <c r="B396" s="77">
        <v>2005</v>
      </c>
      <c r="C396" s="78" t="s">
        <v>546</v>
      </c>
      <c r="D396" s="79">
        <f>COUNTIFS(ConsolidatedGames[MAJOR GAME],$A396,ConsolidatedGames[YEAR],$B396,ConsolidatedGames[SPORT],$C396,ConsolidatedGames[MEDAL_COLOUR],"GOLD")</f>
        <v>2</v>
      </c>
      <c r="E396" s="79">
        <f>COUNTIFS(ConsolidatedGames[MAJOR GAME],$A396,ConsolidatedGames[YEAR],$B396,ConsolidatedGames[SPORT],$C396,ConsolidatedGames[MEDAL_COLOUR],"SILVER")</f>
        <v>2</v>
      </c>
      <c r="F396" s="79">
        <f>COUNTIFS(ConsolidatedGames[MAJOR GAME],$A396,ConsolidatedGames[YEAR],$B396,ConsolidatedGames[SPORT],$C396,ConsolidatedGames[MEDAL_COLOUR],"BRONZE")</f>
        <v>0</v>
      </c>
      <c r="G396" s="80">
        <f t="shared" si="6"/>
        <v>4</v>
      </c>
    </row>
    <row r="397" spans="1:7" x14ac:dyDescent="0.25">
      <c r="A397" s="76" t="s">
        <v>1242</v>
      </c>
      <c r="B397" s="77">
        <v>2005</v>
      </c>
      <c r="C397" s="78" t="s">
        <v>3132</v>
      </c>
      <c r="D397" s="79">
        <f>COUNTIFS(ConsolidatedGames[MAJOR GAME],$A397,ConsolidatedGames[YEAR],$B397,ConsolidatedGames[SPORT],$C397,ConsolidatedGames[MEDAL_COLOUR],"GOLD")</f>
        <v>0</v>
      </c>
      <c r="E397" s="79">
        <f>COUNTIFS(ConsolidatedGames[MAJOR GAME],$A397,ConsolidatedGames[YEAR],$B397,ConsolidatedGames[SPORT],$C397,ConsolidatedGames[MEDAL_COLOUR],"SILVER")</f>
        <v>0</v>
      </c>
      <c r="F397" s="79">
        <f>COUNTIFS(ConsolidatedGames[MAJOR GAME],$A397,ConsolidatedGames[YEAR],$B397,ConsolidatedGames[SPORT],$C397,ConsolidatedGames[MEDAL_COLOUR],"BRONZE")</f>
        <v>2</v>
      </c>
      <c r="G397" s="80">
        <f t="shared" si="6"/>
        <v>2</v>
      </c>
    </row>
    <row r="398" spans="1:7" x14ac:dyDescent="0.25">
      <c r="A398" s="76" t="s">
        <v>1242</v>
      </c>
      <c r="B398" s="77">
        <v>2005</v>
      </c>
      <c r="C398" s="78" t="s">
        <v>430</v>
      </c>
      <c r="D398" s="79">
        <f>COUNTIFS(ConsolidatedGames[MAJOR GAME],$A398,ConsolidatedGames[YEAR],$B398,ConsolidatedGames[SPORT],$C398,ConsolidatedGames[MEDAL_COLOUR],"GOLD")</f>
        <v>1</v>
      </c>
      <c r="E398" s="79">
        <f>COUNTIFS(ConsolidatedGames[MAJOR GAME],$A398,ConsolidatedGames[YEAR],$B398,ConsolidatedGames[SPORT],$C398,ConsolidatedGames[MEDAL_COLOUR],"SILVER")</f>
        <v>3</v>
      </c>
      <c r="F398" s="79">
        <f>COUNTIFS(ConsolidatedGames[MAJOR GAME],$A398,ConsolidatedGames[YEAR],$B398,ConsolidatedGames[SPORT],$C398,ConsolidatedGames[MEDAL_COLOUR],"BRONZE")</f>
        <v>7</v>
      </c>
      <c r="G398" s="80">
        <f t="shared" si="6"/>
        <v>11</v>
      </c>
    </row>
    <row r="399" spans="1:7" x14ac:dyDescent="0.25">
      <c r="A399" s="76" t="s">
        <v>1242</v>
      </c>
      <c r="B399" s="77">
        <v>2005</v>
      </c>
      <c r="C399" s="78" t="s">
        <v>4641</v>
      </c>
      <c r="D399" s="79">
        <f>COUNTIFS(ConsolidatedGames[MAJOR GAME],$A399,ConsolidatedGames[YEAR],$B399,ConsolidatedGames[SPORT],$C399,ConsolidatedGames[MEDAL_COLOUR],"GOLD")</f>
        <v>0</v>
      </c>
      <c r="E399" s="79">
        <f>COUNTIFS(ConsolidatedGames[MAJOR GAME],$A399,ConsolidatedGames[YEAR],$B399,ConsolidatedGames[SPORT],$C399,ConsolidatedGames[MEDAL_COLOUR],"SILVER")</f>
        <v>0</v>
      </c>
      <c r="F399" s="79">
        <f>COUNTIFS(ConsolidatedGames[MAJOR GAME],$A399,ConsolidatedGames[YEAR],$B399,ConsolidatedGames[SPORT],$C399,ConsolidatedGames[MEDAL_COLOUR],"BRONZE")</f>
        <v>2</v>
      </c>
      <c r="G399" s="80">
        <f t="shared" si="6"/>
        <v>2</v>
      </c>
    </row>
    <row r="400" spans="1:7" x14ac:dyDescent="0.25">
      <c r="A400" s="76" t="s">
        <v>1242</v>
      </c>
      <c r="B400" s="77">
        <v>2005</v>
      </c>
      <c r="C400" s="78" t="s">
        <v>1092</v>
      </c>
      <c r="D400" s="79">
        <f>COUNTIFS(ConsolidatedGames[MAJOR GAME],$A400,ConsolidatedGames[YEAR],$B400,ConsolidatedGames[SPORT],$C400,ConsolidatedGames[MEDAL_COLOUR],"GOLD")</f>
        <v>0</v>
      </c>
      <c r="E400" s="79">
        <f>COUNTIFS(ConsolidatedGames[MAJOR GAME],$A400,ConsolidatedGames[YEAR],$B400,ConsolidatedGames[SPORT],$C400,ConsolidatedGames[MEDAL_COLOUR],"SILVER")</f>
        <v>1</v>
      </c>
      <c r="F400" s="79">
        <f>COUNTIFS(ConsolidatedGames[MAJOR GAME],$A400,ConsolidatedGames[YEAR],$B400,ConsolidatedGames[SPORT],$C400,ConsolidatedGames[MEDAL_COLOUR],"BRONZE")</f>
        <v>1</v>
      </c>
      <c r="G400" s="80">
        <f t="shared" si="6"/>
        <v>2</v>
      </c>
    </row>
    <row r="401" spans="1:7" x14ac:dyDescent="0.25">
      <c r="A401" s="76" t="s">
        <v>1242</v>
      </c>
      <c r="B401" s="77">
        <v>2005</v>
      </c>
      <c r="C401" s="78" t="s">
        <v>130</v>
      </c>
      <c r="D401" s="79">
        <f>COUNTIFS(ConsolidatedGames[MAJOR GAME],$A401,ConsolidatedGames[YEAR],$B401,ConsolidatedGames[SPORT],$C401,ConsolidatedGames[MEDAL_COLOUR],"GOLD")</f>
        <v>7</v>
      </c>
      <c r="E401" s="79">
        <f>COUNTIFS(ConsolidatedGames[MAJOR GAME],$A401,ConsolidatedGames[YEAR],$B401,ConsolidatedGames[SPORT],$C401,ConsolidatedGames[MEDAL_COLOUR],"SILVER")</f>
        <v>3</v>
      </c>
      <c r="F401" s="79">
        <f>COUNTIFS(ConsolidatedGames[MAJOR GAME],$A401,ConsolidatedGames[YEAR],$B401,ConsolidatedGames[SPORT],$C401,ConsolidatedGames[MEDAL_COLOUR],"BRONZE")</f>
        <v>0</v>
      </c>
      <c r="G401" s="80">
        <f t="shared" si="6"/>
        <v>10</v>
      </c>
    </row>
    <row r="402" spans="1:7" x14ac:dyDescent="0.25">
      <c r="A402" s="76" t="s">
        <v>1242</v>
      </c>
      <c r="B402" s="77">
        <v>2005</v>
      </c>
      <c r="C402" s="78" t="s">
        <v>92</v>
      </c>
      <c r="D402" s="79">
        <f>COUNTIFS(ConsolidatedGames[MAJOR GAME],$A402,ConsolidatedGames[YEAR],$B402,ConsolidatedGames[SPORT],$C402,ConsolidatedGames[MEDAL_COLOUR],"GOLD")</f>
        <v>3</v>
      </c>
      <c r="E402" s="79">
        <f>COUNTIFS(ConsolidatedGames[MAJOR GAME],$A402,ConsolidatedGames[YEAR],$B402,ConsolidatedGames[SPORT],$C402,ConsolidatedGames[MEDAL_COLOUR],"SILVER")</f>
        <v>4</v>
      </c>
      <c r="F402" s="79">
        <f>COUNTIFS(ConsolidatedGames[MAJOR GAME],$A402,ConsolidatedGames[YEAR],$B402,ConsolidatedGames[SPORT],$C402,ConsolidatedGames[MEDAL_COLOUR],"BRONZE")</f>
        <v>5</v>
      </c>
      <c r="G402" s="80">
        <f t="shared" si="6"/>
        <v>12</v>
      </c>
    </row>
    <row r="403" spans="1:7" x14ac:dyDescent="0.25">
      <c r="A403" s="76" t="s">
        <v>1242</v>
      </c>
      <c r="B403" s="77">
        <v>2005</v>
      </c>
      <c r="C403" s="78" t="s">
        <v>25</v>
      </c>
      <c r="D403" s="79">
        <f>COUNTIFS(ConsolidatedGames[MAJOR GAME],$A403,ConsolidatedGames[YEAR],$B403,ConsolidatedGames[SPORT],$C403,ConsolidatedGames[MEDAL_COLOUR],"GOLD")</f>
        <v>13</v>
      </c>
      <c r="E403" s="79">
        <f>COUNTIFS(ConsolidatedGames[MAJOR GAME],$A403,ConsolidatedGames[YEAR],$B403,ConsolidatedGames[SPORT],$C403,ConsolidatedGames[MEDAL_COLOUR],"SILVER")</f>
        <v>9</v>
      </c>
      <c r="F403" s="79">
        <f>COUNTIFS(ConsolidatedGames[MAJOR GAME],$A403,ConsolidatedGames[YEAR],$B403,ConsolidatedGames[SPORT],$C403,ConsolidatedGames[MEDAL_COLOUR],"BRONZE")</f>
        <v>11</v>
      </c>
      <c r="G403" s="80">
        <f t="shared" si="6"/>
        <v>33</v>
      </c>
    </row>
    <row r="404" spans="1:7" x14ac:dyDescent="0.25">
      <c r="A404" s="76" t="s">
        <v>1242</v>
      </c>
      <c r="B404" s="77">
        <v>2005</v>
      </c>
      <c r="C404" s="78" t="s">
        <v>97</v>
      </c>
      <c r="D404" s="79">
        <f>COUNTIFS(ConsolidatedGames[MAJOR GAME],$A404,ConsolidatedGames[YEAR],$B404,ConsolidatedGames[SPORT],$C404,ConsolidatedGames[MEDAL_COLOUR],"GOLD")</f>
        <v>6</v>
      </c>
      <c r="E404" s="79">
        <f>COUNTIFS(ConsolidatedGames[MAJOR GAME],$A404,ConsolidatedGames[YEAR],$B404,ConsolidatedGames[SPORT],$C404,ConsolidatedGames[MEDAL_COLOUR],"SILVER")</f>
        <v>2</v>
      </c>
      <c r="F404" s="79">
        <f>COUNTIFS(ConsolidatedGames[MAJOR GAME],$A404,ConsolidatedGames[YEAR],$B404,ConsolidatedGames[SPORT],$C404,ConsolidatedGames[MEDAL_COLOUR],"BRONZE")</f>
        <v>2</v>
      </c>
      <c r="G404" s="80">
        <f t="shared" si="6"/>
        <v>10</v>
      </c>
    </row>
    <row r="405" spans="1:7" x14ac:dyDescent="0.25">
      <c r="A405" s="76" t="s">
        <v>1242</v>
      </c>
      <c r="B405" s="77">
        <v>2005</v>
      </c>
      <c r="C405" s="78" t="s">
        <v>4696</v>
      </c>
      <c r="D405" s="79">
        <f>COUNTIFS(ConsolidatedGames[MAJOR GAME],$A405,ConsolidatedGames[YEAR],$B405,ConsolidatedGames[SPORT],$C405,ConsolidatedGames[MEDAL_COLOUR],"GOLD")</f>
        <v>1</v>
      </c>
      <c r="E405" s="79">
        <f>COUNTIFS(ConsolidatedGames[MAJOR GAME],$A405,ConsolidatedGames[YEAR],$B405,ConsolidatedGames[SPORT],$C405,ConsolidatedGames[MEDAL_COLOUR],"SILVER")</f>
        <v>0</v>
      </c>
      <c r="F405" s="79">
        <f>COUNTIFS(ConsolidatedGames[MAJOR GAME],$A405,ConsolidatedGames[YEAR],$B405,ConsolidatedGames[SPORT],$C405,ConsolidatedGames[MEDAL_COLOUR],"BRONZE")</f>
        <v>1</v>
      </c>
      <c r="G405" s="80">
        <f t="shared" si="6"/>
        <v>2</v>
      </c>
    </row>
    <row r="406" spans="1:7" x14ac:dyDescent="0.25">
      <c r="A406" s="76" t="s">
        <v>1242</v>
      </c>
      <c r="B406" s="77">
        <v>2005</v>
      </c>
      <c r="C406" s="78" t="s">
        <v>35</v>
      </c>
      <c r="D406" s="79">
        <f>COUNTIFS(ConsolidatedGames[MAJOR GAME],$A406,ConsolidatedGames[YEAR],$B406,ConsolidatedGames[SPORT],$C406,ConsolidatedGames[MEDAL_COLOUR],"GOLD")</f>
        <v>1</v>
      </c>
      <c r="E406" s="79">
        <f>COUNTIFS(ConsolidatedGames[MAJOR GAME],$A406,ConsolidatedGames[YEAR],$B406,ConsolidatedGames[SPORT],$C406,ConsolidatedGames[MEDAL_COLOUR],"SILVER")</f>
        <v>0</v>
      </c>
      <c r="F406" s="79">
        <f>COUNTIFS(ConsolidatedGames[MAJOR GAME],$A406,ConsolidatedGames[YEAR],$B406,ConsolidatedGames[SPORT],$C406,ConsolidatedGames[MEDAL_COLOUR],"BRONZE")</f>
        <v>0</v>
      </c>
      <c r="G406" s="80">
        <f t="shared" si="6"/>
        <v>1</v>
      </c>
    </row>
    <row r="407" spans="1:7" x14ac:dyDescent="0.25">
      <c r="A407" s="76" t="s">
        <v>1242</v>
      </c>
      <c r="B407" s="77">
        <v>2005</v>
      </c>
      <c r="C407" s="78" t="s">
        <v>189</v>
      </c>
      <c r="D407" s="79">
        <f>COUNTIFS(ConsolidatedGames[MAJOR GAME],$A407,ConsolidatedGames[YEAR],$B407,ConsolidatedGames[SPORT],$C407,ConsolidatedGames[MEDAL_COLOUR],"GOLD")</f>
        <v>1</v>
      </c>
      <c r="E407" s="79">
        <f>COUNTIFS(ConsolidatedGames[MAJOR GAME],$A407,ConsolidatedGames[YEAR],$B407,ConsolidatedGames[SPORT],$C407,ConsolidatedGames[MEDAL_COLOUR],"SILVER")</f>
        <v>1</v>
      </c>
      <c r="F407" s="79">
        <f>COUNTIFS(ConsolidatedGames[MAJOR GAME],$A407,ConsolidatedGames[YEAR],$B407,ConsolidatedGames[SPORT],$C407,ConsolidatedGames[MEDAL_COLOUR],"BRONZE")</f>
        <v>2</v>
      </c>
      <c r="G407" s="80">
        <f t="shared" si="6"/>
        <v>4</v>
      </c>
    </row>
    <row r="408" spans="1:7" x14ac:dyDescent="0.25">
      <c r="A408" s="76" t="s">
        <v>1242</v>
      </c>
      <c r="B408" s="77">
        <v>2007</v>
      </c>
      <c r="C408" s="78" t="s">
        <v>2429</v>
      </c>
      <c r="D408" s="79">
        <f>COUNTIFS(ConsolidatedGames[MAJOR GAME],$A408,ConsolidatedGames[YEAR],$B408,ConsolidatedGames[SPORT],$C408,ConsolidatedGames[MEDAL_COLOUR],"GOLD")</f>
        <v>0</v>
      </c>
      <c r="E408" s="79">
        <f>COUNTIFS(ConsolidatedGames[MAJOR GAME],$A408,ConsolidatedGames[YEAR],$B408,ConsolidatedGames[SPORT],$C408,ConsolidatedGames[MEDAL_COLOUR],"SILVER")</f>
        <v>0</v>
      </c>
      <c r="F408" s="79">
        <f>COUNTIFS(ConsolidatedGames[MAJOR GAME],$A408,ConsolidatedGames[YEAR],$B408,ConsolidatedGames[SPORT],$C408,ConsolidatedGames[MEDAL_COLOUR],"BRONZE")</f>
        <v>1</v>
      </c>
      <c r="G408" s="80">
        <f t="shared" si="6"/>
        <v>1</v>
      </c>
    </row>
    <row r="409" spans="1:7" x14ac:dyDescent="0.25">
      <c r="A409" s="76" t="s">
        <v>1242</v>
      </c>
      <c r="B409" s="77">
        <v>2007</v>
      </c>
      <c r="C409" s="78" t="s">
        <v>47</v>
      </c>
      <c r="D409" s="79">
        <f>COUNTIFS(ConsolidatedGames[MAJOR GAME],$A409,ConsolidatedGames[YEAR],$B409,ConsolidatedGames[SPORT],$C409,ConsolidatedGames[MEDAL_COLOUR],"GOLD")</f>
        <v>1</v>
      </c>
      <c r="E409" s="79">
        <f>COUNTIFS(ConsolidatedGames[MAJOR GAME],$A409,ConsolidatedGames[YEAR],$B409,ConsolidatedGames[SPORT],$C409,ConsolidatedGames[MEDAL_COLOUR],"SILVER")</f>
        <v>0</v>
      </c>
      <c r="F409" s="79">
        <f>COUNTIFS(ConsolidatedGames[MAJOR GAME],$A409,ConsolidatedGames[YEAR],$B409,ConsolidatedGames[SPORT],$C409,ConsolidatedGames[MEDAL_COLOUR],"BRONZE")</f>
        <v>1</v>
      </c>
      <c r="G409" s="80">
        <f t="shared" si="6"/>
        <v>2</v>
      </c>
    </row>
    <row r="410" spans="1:7" x14ac:dyDescent="0.25">
      <c r="A410" s="76" t="s">
        <v>1242</v>
      </c>
      <c r="B410" s="77">
        <v>2007</v>
      </c>
      <c r="C410" s="78" t="s">
        <v>276</v>
      </c>
      <c r="D410" s="79">
        <f>COUNTIFS(ConsolidatedGames[MAJOR GAME],$A410,ConsolidatedGames[YEAR],$B410,ConsolidatedGames[SPORT],$C410,ConsolidatedGames[MEDAL_COLOUR],"GOLD")</f>
        <v>0</v>
      </c>
      <c r="E410" s="79">
        <f>COUNTIFS(ConsolidatedGames[MAJOR GAME],$A410,ConsolidatedGames[YEAR],$B410,ConsolidatedGames[SPORT],$C410,ConsolidatedGames[MEDAL_COLOUR],"SILVER")</f>
        <v>4</v>
      </c>
      <c r="F410" s="79">
        <f>COUNTIFS(ConsolidatedGames[MAJOR GAME],$A410,ConsolidatedGames[YEAR],$B410,ConsolidatedGames[SPORT],$C410,ConsolidatedGames[MEDAL_COLOUR],"BRONZE")</f>
        <v>2</v>
      </c>
      <c r="G410" s="80">
        <f t="shared" si="6"/>
        <v>6</v>
      </c>
    </row>
    <row r="411" spans="1:7" x14ac:dyDescent="0.25">
      <c r="A411" s="76" t="s">
        <v>1242</v>
      </c>
      <c r="B411" s="77">
        <v>2007</v>
      </c>
      <c r="C411" s="78" t="s">
        <v>236</v>
      </c>
      <c r="D411" s="79">
        <f>COUNTIFS(ConsolidatedGames[MAJOR GAME],$A411,ConsolidatedGames[YEAR],$B411,ConsolidatedGames[SPORT],$C411,ConsolidatedGames[MEDAL_COLOUR],"GOLD")</f>
        <v>0</v>
      </c>
      <c r="E411" s="79">
        <f>COUNTIFS(ConsolidatedGames[MAJOR GAME],$A411,ConsolidatedGames[YEAR],$B411,ConsolidatedGames[SPORT],$C411,ConsolidatedGames[MEDAL_COLOUR],"SILVER")</f>
        <v>1</v>
      </c>
      <c r="F411" s="79">
        <f>COUNTIFS(ConsolidatedGames[MAJOR GAME],$A411,ConsolidatedGames[YEAR],$B411,ConsolidatedGames[SPORT],$C411,ConsolidatedGames[MEDAL_COLOUR],"BRONZE")</f>
        <v>1</v>
      </c>
      <c r="G411" s="80">
        <f t="shared" si="6"/>
        <v>2</v>
      </c>
    </row>
    <row r="412" spans="1:7" x14ac:dyDescent="0.25">
      <c r="A412" s="76" t="s">
        <v>1242</v>
      </c>
      <c r="B412" s="77">
        <v>2007</v>
      </c>
      <c r="C412" s="78" t="s">
        <v>150</v>
      </c>
      <c r="D412" s="79">
        <f>COUNTIFS(ConsolidatedGames[MAJOR GAME],$A412,ConsolidatedGames[YEAR],$B412,ConsolidatedGames[SPORT],$C412,ConsolidatedGames[MEDAL_COLOUR],"GOLD")</f>
        <v>3</v>
      </c>
      <c r="E412" s="79">
        <f>COUNTIFS(ConsolidatedGames[MAJOR GAME],$A412,ConsolidatedGames[YEAR],$B412,ConsolidatedGames[SPORT],$C412,ConsolidatedGames[MEDAL_COLOUR],"SILVER")</f>
        <v>0</v>
      </c>
      <c r="F412" s="79">
        <f>COUNTIFS(ConsolidatedGames[MAJOR GAME],$A412,ConsolidatedGames[YEAR],$B412,ConsolidatedGames[SPORT],$C412,ConsolidatedGames[MEDAL_COLOUR],"BRONZE")</f>
        <v>1</v>
      </c>
      <c r="G412" s="80">
        <f t="shared" si="6"/>
        <v>4</v>
      </c>
    </row>
    <row r="413" spans="1:7" x14ac:dyDescent="0.25">
      <c r="A413" s="76" t="s">
        <v>1242</v>
      </c>
      <c r="B413" s="77">
        <v>2007</v>
      </c>
      <c r="C413" s="78" t="s">
        <v>413</v>
      </c>
      <c r="D413" s="79">
        <f>COUNTIFS(ConsolidatedGames[MAJOR GAME],$A413,ConsolidatedGames[YEAR],$B413,ConsolidatedGames[SPORT],$C413,ConsolidatedGames[MEDAL_COLOUR],"GOLD")</f>
        <v>0</v>
      </c>
      <c r="E413" s="79">
        <f>COUNTIFS(ConsolidatedGames[MAJOR GAME],$A413,ConsolidatedGames[YEAR],$B413,ConsolidatedGames[SPORT],$C413,ConsolidatedGames[MEDAL_COLOUR],"SILVER")</f>
        <v>0</v>
      </c>
      <c r="F413" s="79">
        <f>COUNTIFS(ConsolidatedGames[MAJOR GAME],$A413,ConsolidatedGames[YEAR],$B413,ConsolidatedGames[SPORT],$C413,ConsolidatedGames[MEDAL_COLOUR],"BRONZE")</f>
        <v>2</v>
      </c>
      <c r="G413" s="80">
        <f t="shared" si="6"/>
        <v>2</v>
      </c>
    </row>
    <row r="414" spans="1:7" x14ac:dyDescent="0.25">
      <c r="A414" s="76" t="s">
        <v>1242</v>
      </c>
      <c r="B414" s="77">
        <v>2007</v>
      </c>
      <c r="C414" s="78" t="s">
        <v>203</v>
      </c>
      <c r="D414" s="79">
        <f>COUNTIFS(ConsolidatedGames[MAJOR GAME],$A414,ConsolidatedGames[YEAR],$B414,ConsolidatedGames[SPORT],$C414,ConsolidatedGames[MEDAL_COLOUR],"GOLD")</f>
        <v>0</v>
      </c>
      <c r="E414" s="79">
        <f>COUNTIFS(ConsolidatedGames[MAJOR GAME],$A414,ConsolidatedGames[YEAR],$B414,ConsolidatedGames[SPORT],$C414,ConsolidatedGames[MEDAL_COLOUR],"SILVER")</f>
        <v>2</v>
      </c>
      <c r="F414" s="79">
        <f>COUNTIFS(ConsolidatedGames[MAJOR GAME],$A414,ConsolidatedGames[YEAR],$B414,ConsolidatedGames[SPORT],$C414,ConsolidatedGames[MEDAL_COLOUR],"BRONZE")</f>
        <v>2</v>
      </c>
      <c r="G414" s="80">
        <f t="shared" si="6"/>
        <v>4</v>
      </c>
    </row>
    <row r="415" spans="1:7" x14ac:dyDescent="0.25">
      <c r="A415" s="76" t="s">
        <v>1242</v>
      </c>
      <c r="B415" s="77">
        <v>2007</v>
      </c>
      <c r="C415" s="78" t="s">
        <v>367</v>
      </c>
      <c r="D415" s="79">
        <f>COUNTIFS(ConsolidatedGames[MAJOR GAME],$A415,ConsolidatedGames[YEAR],$B415,ConsolidatedGames[SPORT],$C415,ConsolidatedGames[MEDAL_COLOUR],"GOLD")</f>
        <v>1</v>
      </c>
      <c r="E415" s="79">
        <f>COUNTIFS(ConsolidatedGames[MAJOR GAME],$A415,ConsolidatedGames[YEAR],$B415,ConsolidatedGames[SPORT],$C415,ConsolidatedGames[MEDAL_COLOUR],"SILVER")</f>
        <v>2</v>
      </c>
      <c r="F415" s="79">
        <f>COUNTIFS(ConsolidatedGames[MAJOR GAME],$A415,ConsolidatedGames[YEAR],$B415,ConsolidatedGames[SPORT],$C415,ConsolidatedGames[MEDAL_COLOUR],"BRONZE")</f>
        <v>5</v>
      </c>
      <c r="G415" s="80">
        <f t="shared" si="6"/>
        <v>8</v>
      </c>
    </row>
    <row r="416" spans="1:7" x14ac:dyDescent="0.25">
      <c r="A416" s="76" t="s">
        <v>1242</v>
      </c>
      <c r="B416" s="77">
        <v>2007</v>
      </c>
      <c r="C416" s="78" t="s">
        <v>615</v>
      </c>
      <c r="D416" s="79">
        <f>COUNTIFS(ConsolidatedGames[MAJOR GAME],$A416,ConsolidatedGames[YEAR],$B416,ConsolidatedGames[SPORT],$C416,ConsolidatedGames[MEDAL_COLOUR],"GOLD")</f>
        <v>0</v>
      </c>
      <c r="E416" s="79">
        <f>COUNTIFS(ConsolidatedGames[MAJOR GAME],$A416,ConsolidatedGames[YEAR],$B416,ConsolidatedGames[SPORT],$C416,ConsolidatedGames[MEDAL_COLOUR],"SILVER")</f>
        <v>0</v>
      </c>
      <c r="F416" s="79">
        <f>COUNTIFS(ConsolidatedGames[MAJOR GAME],$A416,ConsolidatedGames[YEAR],$B416,ConsolidatedGames[SPORT],$C416,ConsolidatedGames[MEDAL_COLOUR],"BRONZE")</f>
        <v>1</v>
      </c>
      <c r="G416" s="80">
        <f t="shared" si="6"/>
        <v>1</v>
      </c>
    </row>
    <row r="417" spans="1:7" x14ac:dyDescent="0.25">
      <c r="A417" s="76" t="s">
        <v>1242</v>
      </c>
      <c r="B417" s="77">
        <v>2007</v>
      </c>
      <c r="C417" s="78" t="s">
        <v>546</v>
      </c>
      <c r="D417" s="79">
        <f>COUNTIFS(ConsolidatedGames[MAJOR GAME],$A417,ConsolidatedGames[YEAR],$B417,ConsolidatedGames[SPORT],$C417,ConsolidatedGames[MEDAL_COLOUR],"GOLD")</f>
        <v>4</v>
      </c>
      <c r="E417" s="79">
        <f>COUNTIFS(ConsolidatedGames[MAJOR GAME],$A417,ConsolidatedGames[YEAR],$B417,ConsolidatedGames[SPORT],$C417,ConsolidatedGames[MEDAL_COLOUR],"SILVER")</f>
        <v>3</v>
      </c>
      <c r="F417" s="79">
        <f>COUNTIFS(ConsolidatedGames[MAJOR GAME],$A417,ConsolidatedGames[YEAR],$B417,ConsolidatedGames[SPORT],$C417,ConsolidatedGames[MEDAL_COLOUR],"BRONZE")</f>
        <v>1</v>
      </c>
      <c r="G417" s="80">
        <f t="shared" si="6"/>
        <v>8</v>
      </c>
    </row>
    <row r="418" spans="1:7" x14ac:dyDescent="0.25">
      <c r="A418" s="76" t="s">
        <v>1242</v>
      </c>
      <c r="B418" s="77">
        <v>2007</v>
      </c>
      <c r="C418" s="78" t="s">
        <v>658</v>
      </c>
      <c r="D418" s="79">
        <f>COUNTIFS(ConsolidatedGames[MAJOR GAME],$A418,ConsolidatedGames[YEAR],$B418,ConsolidatedGames[SPORT],$C418,ConsolidatedGames[MEDAL_COLOUR],"GOLD")</f>
        <v>0</v>
      </c>
      <c r="E418" s="79">
        <f>COUNTIFS(ConsolidatedGames[MAJOR GAME],$A418,ConsolidatedGames[YEAR],$B418,ConsolidatedGames[SPORT],$C418,ConsolidatedGames[MEDAL_COLOUR],"SILVER")</f>
        <v>1</v>
      </c>
      <c r="F418" s="79">
        <f>COUNTIFS(ConsolidatedGames[MAJOR GAME],$A418,ConsolidatedGames[YEAR],$B418,ConsolidatedGames[SPORT],$C418,ConsolidatedGames[MEDAL_COLOUR],"BRONZE")</f>
        <v>0</v>
      </c>
      <c r="G418" s="80">
        <f t="shared" si="6"/>
        <v>1</v>
      </c>
    </row>
    <row r="419" spans="1:7" x14ac:dyDescent="0.25">
      <c r="A419" s="76" t="s">
        <v>1242</v>
      </c>
      <c r="B419" s="77">
        <v>2007</v>
      </c>
      <c r="C419" s="78" t="s">
        <v>717</v>
      </c>
      <c r="D419" s="79">
        <f>COUNTIFS(ConsolidatedGames[MAJOR GAME],$A419,ConsolidatedGames[YEAR],$B419,ConsolidatedGames[SPORT],$C419,ConsolidatedGames[MEDAL_COLOUR],"GOLD")</f>
        <v>0</v>
      </c>
      <c r="E419" s="79">
        <f>COUNTIFS(ConsolidatedGames[MAJOR GAME],$A419,ConsolidatedGames[YEAR],$B419,ConsolidatedGames[SPORT],$C419,ConsolidatedGames[MEDAL_COLOUR],"SILVER")</f>
        <v>1</v>
      </c>
      <c r="F419" s="79">
        <f>COUNTIFS(ConsolidatedGames[MAJOR GAME],$A419,ConsolidatedGames[YEAR],$B419,ConsolidatedGames[SPORT],$C419,ConsolidatedGames[MEDAL_COLOUR],"BRONZE")</f>
        <v>0</v>
      </c>
      <c r="G419" s="80">
        <f t="shared" si="6"/>
        <v>1</v>
      </c>
    </row>
    <row r="420" spans="1:7" x14ac:dyDescent="0.25">
      <c r="A420" s="76" t="s">
        <v>1242</v>
      </c>
      <c r="B420" s="77">
        <v>2007</v>
      </c>
      <c r="C420" s="78" t="s">
        <v>3132</v>
      </c>
      <c r="D420" s="79">
        <f>COUNTIFS(ConsolidatedGames[MAJOR GAME],$A420,ConsolidatedGames[YEAR],$B420,ConsolidatedGames[SPORT],$C420,ConsolidatedGames[MEDAL_COLOUR],"GOLD")</f>
        <v>0</v>
      </c>
      <c r="E420" s="79">
        <f>COUNTIFS(ConsolidatedGames[MAJOR GAME],$A420,ConsolidatedGames[YEAR],$B420,ConsolidatedGames[SPORT],$C420,ConsolidatedGames[MEDAL_COLOUR],"SILVER")</f>
        <v>0</v>
      </c>
      <c r="F420" s="79">
        <f>COUNTIFS(ConsolidatedGames[MAJOR GAME],$A420,ConsolidatedGames[YEAR],$B420,ConsolidatedGames[SPORT],$C420,ConsolidatedGames[MEDAL_COLOUR],"BRONZE")</f>
        <v>1</v>
      </c>
      <c r="G420" s="80">
        <f t="shared" si="6"/>
        <v>1</v>
      </c>
    </row>
    <row r="421" spans="1:7" x14ac:dyDescent="0.25">
      <c r="A421" s="76" t="s">
        <v>1242</v>
      </c>
      <c r="B421" s="77">
        <v>2007</v>
      </c>
      <c r="C421" s="78" t="s">
        <v>4093</v>
      </c>
      <c r="D421" s="79">
        <f>COUNTIFS(ConsolidatedGames[MAJOR GAME],$A421,ConsolidatedGames[YEAR],$B421,ConsolidatedGames[SPORT],$C421,ConsolidatedGames[MEDAL_COLOUR],"GOLD")</f>
        <v>0</v>
      </c>
      <c r="E421" s="79">
        <f>COUNTIFS(ConsolidatedGames[MAJOR GAME],$A421,ConsolidatedGames[YEAR],$B421,ConsolidatedGames[SPORT],$C421,ConsolidatedGames[MEDAL_COLOUR],"SILVER")</f>
        <v>1</v>
      </c>
      <c r="F421" s="79">
        <f>COUNTIFS(ConsolidatedGames[MAJOR GAME],$A421,ConsolidatedGames[YEAR],$B421,ConsolidatedGames[SPORT],$C421,ConsolidatedGames[MEDAL_COLOUR],"BRONZE")</f>
        <v>0</v>
      </c>
      <c r="G421" s="80">
        <f t="shared" si="6"/>
        <v>1</v>
      </c>
    </row>
    <row r="422" spans="1:7" x14ac:dyDescent="0.25">
      <c r="A422" s="76" t="s">
        <v>1242</v>
      </c>
      <c r="B422" s="77">
        <v>2007</v>
      </c>
      <c r="C422" s="78" t="s">
        <v>4798</v>
      </c>
      <c r="D422" s="79">
        <f>COUNTIFS(ConsolidatedGames[MAJOR GAME],$A422,ConsolidatedGames[YEAR],$B422,ConsolidatedGames[SPORT],$C422,ConsolidatedGames[MEDAL_COLOUR],"GOLD")</f>
        <v>0</v>
      </c>
      <c r="E422" s="79">
        <f>COUNTIFS(ConsolidatedGames[MAJOR GAME],$A422,ConsolidatedGames[YEAR],$B422,ConsolidatedGames[SPORT],$C422,ConsolidatedGames[MEDAL_COLOUR],"SILVER")</f>
        <v>0</v>
      </c>
      <c r="F422" s="79">
        <f>COUNTIFS(ConsolidatedGames[MAJOR GAME],$A422,ConsolidatedGames[YEAR],$B422,ConsolidatedGames[SPORT],$C422,ConsolidatedGames[MEDAL_COLOUR],"BRONZE")</f>
        <v>3</v>
      </c>
      <c r="G422" s="80">
        <f t="shared" si="6"/>
        <v>3</v>
      </c>
    </row>
    <row r="423" spans="1:7" x14ac:dyDescent="0.25">
      <c r="A423" s="76" t="s">
        <v>1242</v>
      </c>
      <c r="B423" s="77">
        <v>2007</v>
      </c>
      <c r="C423" s="78" t="s">
        <v>430</v>
      </c>
      <c r="D423" s="79">
        <f>COUNTIFS(ConsolidatedGames[MAJOR GAME],$A423,ConsolidatedGames[YEAR],$B423,ConsolidatedGames[SPORT],$C423,ConsolidatedGames[MEDAL_COLOUR],"GOLD")</f>
        <v>1</v>
      </c>
      <c r="E423" s="79">
        <f>COUNTIFS(ConsolidatedGames[MAJOR GAME],$A423,ConsolidatedGames[YEAR],$B423,ConsolidatedGames[SPORT],$C423,ConsolidatedGames[MEDAL_COLOUR],"SILVER")</f>
        <v>0</v>
      </c>
      <c r="F423" s="79">
        <f>COUNTIFS(ConsolidatedGames[MAJOR GAME],$A423,ConsolidatedGames[YEAR],$B423,ConsolidatedGames[SPORT],$C423,ConsolidatedGames[MEDAL_COLOUR],"BRONZE")</f>
        <v>1</v>
      </c>
      <c r="G423" s="80">
        <f t="shared" si="6"/>
        <v>2</v>
      </c>
    </row>
    <row r="424" spans="1:7" x14ac:dyDescent="0.25">
      <c r="A424" s="76" t="s">
        <v>1242</v>
      </c>
      <c r="B424" s="77">
        <v>2007</v>
      </c>
      <c r="C424" s="78" t="s">
        <v>4641</v>
      </c>
      <c r="D424" s="79">
        <f>COUNTIFS(ConsolidatedGames[MAJOR GAME],$A424,ConsolidatedGames[YEAR],$B424,ConsolidatedGames[SPORT],$C424,ConsolidatedGames[MEDAL_COLOUR],"GOLD")</f>
        <v>0</v>
      </c>
      <c r="E424" s="79">
        <f>COUNTIFS(ConsolidatedGames[MAJOR GAME],$A424,ConsolidatedGames[YEAR],$B424,ConsolidatedGames[SPORT],$C424,ConsolidatedGames[MEDAL_COLOUR],"SILVER")</f>
        <v>0</v>
      </c>
      <c r="F424" s="79">
        <f>COUNTIFS(ConsolidatedGames[MAJOR GAME],$A424,ConsolidatedGames[YEAR],$B424,ConsolidatedGames[SPORT],$C424,ConsolidatedGames[MEDAL_COLOUR],"BRONZE")</f>
        <v>1</v>
      </c>
      <c r="G424" s="80">
        <f t="shared" si="6"/>
        <v>1</v>
      </c>
    </row>
    <row r="425" spans="1:7" x14ac:dyDescent="0.25">
      <c r="A425" s="76" t="s">
        <v>1242</v>
      </c>
      <c r="B425" s="77">
        <v>2007</v>
      </c>
      <c r="C425" s="78" t="s">
        <v>4813</v>
      </c>
      <c r="D425" s="79">
        <f>COUNTIFS(ConsolidatedGames[MAJOR GAME],$A425,ConsolidatedGames[YEAR],$B425,ConsolidatedGames[SPORT],$C425,ConsolidatedGames[MEDAL_COLOUR],"GOLD")</f>
        <v>0</v>
      </c>
      <c r="E425" s="79">
        <f>COUNTIFS(ConsolidatedGames[MAJOR GAME],$A425,ConsolidatedGames[YEAR],$B425,ConsolidatedGames[SPORT],$C425,ConsolidatedGames[MEDAL_COLOUR],"SILVER")</f>
        <v>1</v>
      </c>
      <c r="F425" s="79">
        <f>COUNTIFS(ConsolidatedGames[MAJOR GAME],$A425,ConsolidatedGames[YEAR],$B425,ConsolidatedGames[SPORT],$C425,ConsolidatedGames[MEDAL_COLOUR],"BRONZE")</f>
        <v>0</v>
      </c>
      <c r="G425" s="80">
        <f t="shared" si="6"/>
        <v>1</v>
      </c>
    </row>
    <row r="426" spans="1:7" x14ac:dyDescent="0.25">
      <c r="A426" s="76" t="s">
        <v>1242</v>
      </c>
      <c r="B426" s="77">
        <v>2007</v>
      </c>
      <c r="C426" s="78" t="s">
        <v>1092</v>
      </c>
      <c r="D426" s="79">
        <f>COUNTIFS(ConsolidatedGames[MAJOR GAME],$A426,ConsolidatedGames[YEAR],$B426,ConsolidatedGames[SPORT],$C426,ConsolidatedGames[MEDAL_COLOUR],"GOLD")</f>
        <v>0</v>
      </c>
      <c r="E426" s="79">
        <f>COUNTIFS(ConsolidatedGames[MAJOR GAME],$A426,ConsolidatedGames[YEAR],$B426,ConsolidatedGames[SPORT],$C426,ConsolidatedGames[MEDAL_COLOUR],"SILVER")</f>
        <v>0</v>
      </c>
      <c r="F426" s="79">
        <f>COUNTIFS(ConsolidatedGames[MAJOR GAME],$A426,ConsolidatedGames[YEAR],$B426,ConsolidatedGames[SPORT],$C426,ConsolidatedGames[MEDAL_COLOUR],"BRONZE")</f>
        <v>1</v>
      </c>
      <c r="G426" s="80">
        <f t="shared" si="6"/>
        <v>1</v>
      </c>
    </row>
    <row r="427" spans="1:7" x14ac:dyDescent="0.25">
      <c r="A427" s="76" t="s">
        <v>1242</v>
      </c>
      <c r="B427" s="77">
        <v>2007</v>
      </c>
      <c r="C427" s="78" t="s">
        <v>2357</v>
      </c>
      <c r="D427" s="79">
        <f>COUNTIFS(ConsolidatedGames[MAJOR GAME],$A427,ConsolidatedGames[YEAR],$B427,ConsolidatedGames[SPORT],$C427,ConsolidatedGames[MEDAL_COLOUR],"GOLD")</f>
        <v>0</v>
      </c>
      <c r="E427" s="79">
        <f>COUNTIFS(ConsolidatedGames[MAJOR GAME],$A427,ConsolidatedGames[YEAR],$B427,ConsolidatedGames[SPORT],$C427,ConsolidatedGames[MEDAL_COLOUR],"SILVER")</f>
        <v>1</v>
      </c>
      <c r="F427" s="79">
        <f>COUNTIFS(ConsolidatedGames[MAJOR GAME],$A427,ConsolidatedGames[YEAR],$B427,ConsolidatedGames[SPORT],$C427,ConsolidatedGames[MEDAL_COLOUR],"BRONZE")</f>
        <v>1</v>
      </c>
      <c r="G427" s="80">
        <f t="shared" si="6"/>
        <v>2</v>
      </c>
    </row>
    <row r="428" spans="1:7" x14ac:dyDescent="0.25">
      <c r="A428" s="76" t="s">
        <v>1242</v>
      </c>
      <c r="B428" s="77">
        <v>2007</v>
      </c>
      <c r="C428" s="78" t="s">
        <v>130</v>
      </c>
      <c r="D428" s="79">
        <f>COUNTIFS(ConsolidatedGames[MAJOR GAME],$A428,ConsolidatedGames[YEAR],$B428,ConsolidatedGames[SPORT],$C428,ConsolidatedGames[MEDAL_COLOUR],"GOLD")</f>
        <v>4</v>
      </c>
      <c r="E428" s="79">
        <f>COUNTIFS(ConsolidatedGames[MAJOR GAME],$A428,ConsolidatedGames[YEAR],$B428,ConsolidatedGames[SPORT],$C428,ConsolidatedGames[MEDAL_COLOUR],"SILVER")</f>
        <v>6</v>
      </c>
      <c r="F428" s="79">
        <f>COUNTIFS(ConsolidatedGames[MAJOR GAME],$A428,ConsolidatedGames[YEAR],$B428,ConsolidatedGames[SPORT],$C428,ConsolidatedGames[MEDAL_COLOUR],"BRONZE")</f>
        <v>3</v>
      </c>
      <c r="G428" s="80">
        <f t="shared" si="6"/>
        <v>13</v>
      </c>
    </row>
    <row r="429" spans="1:7" x14ac:dyDescent="0.25">
      <c r="A429" s="76" t="s">
        <v>1242</v>
      </c>
      <c r="B429" s="77">
        <v>2007</v>
      </c>
      <c r="C429" s="78" t="s">
        <v>92</v>
      </c>
      <c r="D429" s="79">
        <f>COUNTIFS(ConsolidatedGames[MAJOR GAME],$A429,ConsolidatedGames[YEAR],$B429,ConsolidatedGames[SPORT],$C429,ConsolidatedGames[MEDAL_COLOUR],"GOLD")</f>
        <v>8</v>
      </c>
      <c r="E429" s="79">
        <f>COUNTIFS(ConsolidatedGames[MAJOR GAME],$A429,ConsolidatedGames[YEAR],$B429,ConsolidatedGames[SPORT],$C429,ConsolidatedGames[MEDAL_COLOUR],"SILVER")</f>
        <v>6</v>
      </c>
      <c r="F429" s="79">
        <f>COUNTIFS(ConsolidatedGames[MAJOR GAME],$A429,ConsolidatedGames[YEAR],$B429,ConsolidatedGames[SPORT],$C429,ConsolidatedGames[MEDAL_COLOUR],"BRONZE")</f>
        <v>6</v>
      </c>
      <c r="G429" s="80">
        <f t="shared" si="6"/>
        <v>20</v>
      </c>
    </row>
    <row r="430" spans="1:7" x14ac:dyDescent="0.25">
      <c r="A430" s="76" t="s">
        <v>1242</v>
      </c>
      <c r="B430" s="77">
        <v>2007</v>
      </c>
      <c r="C430" s="78" t="s">
        <v>2559</v>
      </c>
      <c r="D430" s="79">
        <f>COUNTIFS(ConsolidatedGames[MAJOR GAME],$A430,ConsolidatedGames[YEAR],$B430,ConsolidatedGames[SPORT],$C430,ConsolidatedGames[MEDAL_COLOUR],"GOLD")</f>
        <v>0</v>
      </c>
      <c r="E430" s="79">
        <f>COUNTIFS(ConsolidatedGames[MAJOR GAME],$A430,ConsolidatedGames[YEAR],$B430,ConsolidatedGames[SPORT],$C430,ConsolidatedGames[MEDAL_COLOUR],"SILVER")</f>
        <v>1</v>
      </c>
      <c r="F430" s="79">
        <f>COUNTIFS(ConsolidatedGames[MAJOR GAME],$A430,ConsolidatedGames[YEAR],$B430,ConsolidatedGames[SPORT],$C430,ConsolidatedGames[MEDAL_COLOUR],"BRONZE")</f>
        <v>1</v>
      </c>
      <c r="G430" s="80">
        <f t="shared" si="6"/>
        <v>2</v>
      </c>
    </row>
    <row r="431" spans="1:7" x14ac:dyDescent="0.25">
      <c r="A431" s="76" t="s">
        <v>1242</v>
      </c>
      <c r="B431" s="77">
        <v>2007</v>
      </c>
      <c r="C431" s="78" t="s">
        <v>25</v>
      </c>
      <c r="D431" s="79">
        <f>COUNTIFS(ConsolidatedGames[MAJOR GAME],$A431,ConsolidatedGames[YEAR],$B431,ConsolidatedGames[SPORT],$C431,ConsolidatedGames[MEDAL_COLOUR],"GOLD")</f>
        <v>11</v>
      </c>
      <c r="E431" s="79">
        <f>COUNTIFS(ConsolidatedGames[MAJOR GAME],$A431,ConsolidatedGames[YEAR],$B431,ConsolidatedGames[SPORT],$C431,ConsolidatedGames[MEDAL_COLOUR],"SILVER")</f>
        <v>9</v>
      </c>
      <c r="F431" s="79">
        <f>COUNTIFS(ConsolidatedGames[MAJOR GAME],$A431,ConsolidatedGames[YEAR],$B431,ConsolidatedGames[SPORT],$C431,ConsolidatedGames[MEDAL_COLOUR],"BRONZE")</f>
        <v>6</v>
      </c>
      <c r="G431" s="80">
        <f t="shared" si="6"/>
        <v>26</v>
      </c>
    </row>
    <row r="432" spans="1:7" x14ac:dyDescent="0.25">
      <c r="A432" s="76" t="s">
        <v>1242</v>
      </c>
      <c r="B432" s="77">
        <v>2007</v>
      </c>
      <c r="C432" s="78" t="s">
        <v>97</v>
      </c>
      <c r="D432" s="79">
        <f>COUNTIFS(ConsolidatedGames[MAJOR GAME],$A432,ConsolidatedGames[YEAR],$B432,ConsolidatedGames[SPORT],$C432,ConsolidatedGames[MEDAL_COLOUR],"GOLD")</f>
        <v>7</v>
      </c>
      <c r="E432" s="79">
        <f>COUNTIFS(ConsolidatedGames[MAJOR GAME],$A432,ConsolidatedGames[YEAR],$B432,ConsolidatedGames[SPORT],$C432,ConsolidatedGames[MEDAL_COLOUR],"SILVER")</f>
        <v>2</v>
      </c>
      <c r="F432" s="79">
        <f>COUNTIFS(ConsolidatedGames[MAJOR GAME],$A432,ConsolidatedGames[YEAR],$B432,ConsolidatedGames[SPORT],$C432,ConsolidatedGames[MEDAL_COLOUR],"BRONZE")</f>
        <v>0</v>
      </c>
      <c r="G432" s="80">
        <f t="shared" si="6"/>
        <v>9</v>
      </c>
    </row>
    <row r="433" spans="1:7" x14ac:dyDescent="0.25">
      <c r="A433" s="76" t="s">
        <v>1242</v>
      </c>
      <c r="B433" s="77">
        <v>2007</v>
      </c>
      <c r="C433" s="78" t="s">
        <v>4696</v>
      </c>
      <c r="D433" s="79">
        <f>COUNTIFS(ConsolidatedGames[MAJOR GAME],$A433,ConsolidatedGames[YEAR],$B433,ConsolidatedGames[SPORT],$C433,ConsolidatedGames[MEDAL_COLOUR],"GOLD")</f>
        <v>1</v>
      </c>
      <c r="E433" s="79">
        <f>COUNTIFS(ConsolidatedGames[MAJOR GAME],$A433,ConsolidatedGames[YEAR],$B433,ConsolidatedGames[SPORT],$C433,ConsolidatedGames[MEDAL_COLOUR],"SILVER")</f>
        <v>0</v>
      </c>
      <c r="F433" s="79">
        <f>COUNTIFS(ConsolidatedGames[MAJOR GAME],$A433,ConsolidatedGames[YEAR],$B433,ConsolidatedGames[SPORT],$C433,ConsolidatedGames[MEDAL_COLOUR],"BRONZE")</f>
        <v>0</v>
      </c>
      <c r="G433" s="80">
        <f t="shared" si="6"/>
        <v>1</v>
      </c>
    </row>
    <row r="434" spans="1:7" x14ac:dyDescent="0.25">
      <c r="A434" s="76" t="s">
        <v>1242</v>
      </c>
      <c r="B434" s="77">
        <v>2007</v>
      </c>
      <c r="C434" s="78" t="s">
        <v>35</v>
      </c>
      <c r="D434" s="79">
        <f>COUNTIFS(ConsolidatedGames[MAJOR GAME],$A434,ConsolidatedGames[YEAR],$B434,ConsolidatedGames[SPORT],$C434,ConsolidatedGames[MEDAL_COLOUR],"GOLD")</f>
        <v>1</v>
      </c>
      <c r="E434" s="79">
        <f>COUNTIFS(ConsolidatedGames[MAJOR GAME],$A434,ConsolidatedGames[YEAR],$B434,ConsolidatedGames[SPORT],$C434,ConsolidatedGames[MEDAL_COLOUR],"SILVER")</f>
        <v>0</v>
      </c>
      <c r="F434" s="79">
        <f>COUNTIFS(ConsolidatedGames[MAJOR GAME],$A434,ConsolidatedGames[YEAR],$B434,ConsolidatedGames[SPORT],$C434,ConsolidatedGames[MEDAL_COLOUR],"BRONZE")</f>
        <v>0</v>
      </c>
      <c r="G434" s="80">
        <f t="shared" si="6"/>
        <v>1</v>
      </c>
    </row>
    <row r="435" spans="1:7" x14ac:dyDescent="0.25">
      <c r="A435" s="76" t="s">
        <v>1242</v>
      </c>
      <c r="B435" s="77">
        <v>2007</v>
      </c>
      <c r="C435" s="78" t="s">
        <v>189</v>
      </c>
      <c r="D435" s="79">
        <f>COUNTIFS(ConsolidatedGames[MAJOR GAME],$A435,ConsolidatedGames[YEAR],$B435,ConsolidatedGames[SPORT],$C435,ConsolidatedGames[MEDAL_COLOUR],"GOLD")</f>
        <v>1</v>
      </c>
      <c r="E435" s="79">
        <f>COUNTIFS(ConsolidatedGames[MAJOR GAME],$A435,ConsolidatedGames[YEAR],$B435,ConsolidatedGames[SPORT],$C435,ConsolidatedGames[MEDAL_COLOUR],"SILVER")</f>
        <v>2</v>
      </c>
      <c r="F435" s="79">
        <f>COUNTIFS(ConsolidatedGames[MAJOR GAME],$A435,ConsolidatedGames[YEAR],$B435,ConsolidatedGames[SPORT],$C435,ConsolidatedGames[MEDAL_COLOUR],"BRONZE")</f>
        <v>0</v>
      </c>
      <c r="G435" s="80">
        <f t="shared" si="6"/>
        <v>3</v>
      </c>
    </row>
    <row r="436" spans="1:7" x14ac:dyDescent="0.25">
      <c r="A436" s="76" t="s">
        <v>1242</v>
      </c>
      <c r="B436" s="77">
        <v>2009</v>
      </c>
      <c r="C436" s="78" t="s">
        <v>2429</v>
      </c>
      <c r="D436" s="79">
        <f>COUNTIFS(ConsolidatedGames[MAJOR GAME],$A436,ConsolidatedGames[YEAR],$B436,ConsolidatedGames[SPORT],$C436,ConsolidatedGames[MEDAL_COLOUR],"GOLD")</f>
        <v>0</v>
      </c>
      <c r="E436" s="79">
        <f>COUNTIFS(ConsolidatedGames[MAJOR GAME],$A436,ConsolidatedGames[YEAR],$B436,ConsolidatedGames[SPORT],$C436,ConsolidatedGames[MEDAL_COLOUR],"SILVER")</f>
        <v>2</v>
      </c>
      <c r="F436" s="79">
        <f>COUNTIFS(ConsolidatedGames[MAJOR GAME],$A436,ConsolidatedGames[YEAR],$B436,ConsolidatedGames[SPORT],$C436,ConsolidatedGames[MEDAL_COLOUR],"BRONZE")</f>
        <v>0</v>
      </c>
      <c r="G436" s="80">
        <f t="shared" si="6"/>
        <v>2</v>
      </c>
    </row>
    <row r="437" spans="1:7" x14ac:dyDescent="0.25">
      <c r="A437" s="76" t="s">
        <v>1242</v>
      </c>
      <c r="B437" s="77">
        <v>2009</v>
      </c>
      <c r="C437" s="78" t="s">
        <v>47</v>
      </c>
      <c r="D437" s="79">
        <f>COUNTIFS(ConsolidatedGames[MAJOR GAME],$A437,ConsolidatedGames[YEAR],$B437,ConsolidatedGames[SPORT],$C437,ConsolidatedGames[MEDAL_COLOUR],"GOLD")</f>
        <v>2</v>
      </c>
      <c r="E437" s="79">
        <f>COUNTIFS(ConsolidatedGames[MAJOR GAME],$A437,ConsolidatedGames[YEAR],$B437,ConsolidatedGames[SPORT],$C437,ConsolidatedGames[MEDAL_COLOUR],"SILVER")</f>
        <v>1</v>
      </c>
      <c r="F437" s="79">
        <f>COUNTIFS(ConsolidatedGames[MAJOR GAME],$A437,ConsolidatedGames[YEAR],$B437,ConsolidatedGames[SPORT],$C437,ConsolidatedGames[MEDAL_COLOUR],"BRONZE")</f>
        <v>0</v>
      </c>
      <c r="G437" s="80">
        <f t="shared" si="6"/>
        <v>3</v>
      </c>
    </row>
    <row r="438" spans="1:7" x14ac:dyDescent="0.25">
      <c r="A438" s="76" t="s">
        <v>1242</v>
      </c>
      <c r="B438" s="77">
        <v>2009</v>
      </c>
      <c r="C438" s="78" t="s">
        <v>276</v>
      </c>
      <c r="D438" s="79">
        <f>COUNTIFS(ConsolidatedGames[MAJOR GAME],$A438,ConsolidatedGames[YEAR],$B438,ConsolidatedGames[SPORT],$C438,ConsolidatedGames[MEDAL_COLOUR],"GOLD")</f>
        <v>0</v>
      </c>
      <c r="E438" s="79">
        <f>COUNTIFS(ConsolidatedGames[MAJOR GAME],$A438,ConsolidatedGames[YEAR],$B438,ConsolidatedGames[SPORT],$C438,ConsolidatedGames[MEDAL_COLOUR],"SILVER")</f>
        <v>1</v>
      </c>
      <c r="F438" s="79">
        <f>COUNTIFS(ConsolidatedGames[MAJOR GAME],$A438,ConsolidatedGames[YEAR],$B438,ConsolidatedGames[SPORT],$C438,ConsolidatedGames[MEDAL_COLOUR],"BRONZE")</f>
        <v>2</v>
      </c>
      <c r="G438" s="80">
        <f t="shared" si="6"/>
        <v>3</v>
      </c>
    </row>
    <row r="439" spans="1:7" x14ac:dyDescent="0.25">
      <c r="A439" s="76" t="s">
        <v>1242</v>
      </c>
      <c r="B439" s="77">
        <v>2009</v>
      </c>
      <c r="C439" s="78" t="s">
        <v>74</v>
      </c>
      <c r="D439" s="79">
        <f>COUNTIFS(ConsolidatedGames[MAJOR GAME],$A439,ConsolidatedGames[YEAR],$B439,ConsolidatedGames[SPORT],$C439,ConsolidatedGames[MEDAL_COLOUR],"GOLD")</f>
        <v>0</v>
      </c>
      <c r="E439" s="79">
        <f>COUNTIFS(ConsolidatedGames[MAJOR GAME],$A439,ConsolidatedGames[YEAR],$B439,ConsolidatedGames[SPORT],$C439,ConsolidatedGames[MEDAL_COLOUR],"SILVER")</f>
        <v>0</v>
      </c>
      <c r="F439" s="79">
        <f>COUNTIFS(ConsolidatedGames[MAJOR GAME],$A439,ConsolidatedGames[YEAR],$B439,ConsolidatedGames[SPORT],$C439,ConsolidatedGames[MEDAL_COLOUR],"BRONZE")</f>
        <v>1</v>
      </c>
      <c r="G439" s="80">
        <f t="shared" si="6"/>
        <v>1</v>
      </c>
    </row>
    <row r="440" spans="1:7" x14ac:dyDescent="0.25">
      <c r="A440" s="76" t="s">
        <v>1242</v>
      </c>
      <c r="B440" s="77">
        <v>2009</v>
      </c>
      <c r="C440" s="78" t="s">
        <v>203</v>
      </c>
      <c r="D440" s="79">
        <f>COUNTIFS(ConsolidatedGames[MAJOR GAME],$A440,ConsolidatedGames[YEAR],$B440,ConsolidatedGames[SPORT],$C440,ConsolidatedGames[MEDAL_COLOUR],"GOLD")</f>
        <v>2</v>
      </c>
      <c r="E440" s="79">
        <f>COUNTIFS(ConsolidatedGames[MAJOR GAME],$A440,ConsolidatedGames[YEAR],$B440,ConsolidatedGames[SPORT],$C440,ConsolidatedGames[MEDAL_COLOUR],"SILVER")</f>
        <v>1</v>
      </c>
      <c r="F440" s="79">
        <f>COUNTIFS(ConsolidatedGames[MAJOR GAME],$A440,ConsolidatedGames[YEAR],$B440,ConsolidatedGames[SPORT],$C440,ConsolidatedGames[MEDAL_COLOUR],"BRONZE")</f>
        <v>2</v>
      </c>
      <c r="G440" s="80">
        <f t="shared" si="6"/>
        <v>5</v>
      </c>
    </row>
    <row r="441" spans="1:7" x14ac:dyDescent="0.25">
      <c r="A441" s="76" t="s">
        <v>1242</v>
      </c>
      <c r="B441" s="77">
        <v>2009</v>
      </c>
      <c r="C441" s="78" t="s">
        <v>706</v>
      </c>
      <c r="D441" s="79">
        <f>COUNTIFS(ConsolidatedGames[MAJOR GAME],$A441,ConsolidatedGames[YEAR],$B441,ConsolidatedGames[SPORT],$C441,ConsolidatedGames[MEDAL_COLOUR],"GOLD")</f>
        <v>0</v>
      </c>
      <c r="E441" s="79">
        <f>COUNTIFS(ConsolidatedGames[MAJOR GAME],$A441,ConsolidatedGames[YEAR],$B441,ConsolidatedGames[SPORT],$C441,ConsolidatedGames[MEDAL_COLOUR],"SILVER")</f>
        <v>0</v>
      </c>
      <c r="F441" s="79">
        <f>COUNTIFS(ConsolidatedGames[MAJOR GAME],$A441,ConsolidatedGames[YEAR],$B441,ConsolidatedGames[SPORT],$C441,ConsolidatedGames[MEDAL_COLOUR],"BRONZE")</f>
        <v>1</v>
      </c>
      <c r="G441" s="80">
        <f t="shared" si="6"/>
        <v>1</v>
      </c>
    </row>
    <row r="442" spans="1:7" x14ac:dyDescent="0.25">
      <c r="A442" s="76" t="s">
        <v>1242</v>
      </c>
      <c r="B442" s="77">
        <v>2009</v>
      </c>
      <c r="C442" s="78" t="s">
        <v>615</v>
      </c>
      <c r="D442" s="79">
        <f>COUNTIFS(ConsolidatedGames[MAJOR GAME],$A442,ConsolidatedGames[YEAR],$B442,ConsolidatedGames[SPORT],$C442,ConsolidatedGames[MEDAL_COLOUR],"GOLD")</f>
        <v>0</v>
      </c>
      <c r="E442" s="79">
        <f>COUNTIFS(ConsolidatedGames[MAJOR GAME],$A442,ConsolidatedGames[YEAR],$B442,ConsolidatedGames[SPORT],$C442,ConsolidatedGames[MEDAL_COLOUR],"SILVER")</f>
        <v>0</v>
      </c>
      <c r="F442" s="79">
        <f>COUNTIFS(ConsolidatedGames[MAJOR GAME],$A442,ConsolidatedGames[YEAR],$B442,ConsolidatedGames[SPORT],$C442,ConsolidatedGames[MEDAL_COLOUR],"BRONZE")</f>
        <v>1</v>
      </c>
      <c r="G442" s="80">
        <f t="shared" si="6"/>
        <v>1</v>
      </c>
    </row>
    <row r="443" spans="1:7" x14ac:dyDescent="0.25">
      <c r="A443" s="76" t="s">
        <v>1242</v>
      </c>
      <c r="B443" s="77">
        <v>2009</v>
      </c>
      <c r="C443" s="78" t="s">
        <v>1224</v>
      </c>
      <c r="D443" s="79">
        <f>COUNTIFS(ConsolidatedGames[MAJOR GAME],$A443,ConsolidatedGames[YEAR],$B443,ConsolidatedGames[SPORT],$C443,ConsolidatedGames[MEDAL_COLOUR],"GOLD")</f>
        <v>0</v>
      </c>
      <c r="E443" s="79">
        <f>COUNTIFS(ConsolidatedGames[MAJOR GAME],$A443,ConsolidatedGames[YEAR],$B443,ConsolidatedGames[SPORT],$C443,ConsolidatedGames[MEDAL_COLOUR],"SILVER")</f>
        <v>2</v>
      </c>
      <c r="F443" s="79">
        <f>COUNTIFS(ConsolidatedGames[MAJOR GAME],$A443,ConsolidatedGames[YEAR],$B443,ConsolidatedGames[SPORT],$C443,ConsolidatedGames[MEDAL_COLOUR],"BRONZE")</f>
        <v>0</v>
      </c>
      <c r="G443" s="80">
        <f t="shared" si="6"/>
        <v>2</v>
      </c>
    </row>
    <row r="444" spans="1:7" x14ac:dyDescent="0.25">
      <c r="A444" s="76" t="s">
        <v>1242</v>
      </c>
      <c r="B444" s="77">
        <v>2009</v>
      </c>
      <c r="C444" s="78" t="s">
        <v>717</v>
      </c>
      <c r="D444" s="79">
        <f>COUNTIFS(ConsolidatedGames[MAJOR GAME],$A444,ConsolidatedGames[YEAR],$B444,ConsolidatedGames[SPORT],$C444,ConsolidatedGames[MEDAL_COLOUR],"GOLD")</f>
        <v>0</v>
      </c>
      <c r="E444" s="79">
        <f>COUNTIFS(ConsolidatedGames[MAJOR GAME],$A444,ConsolidatedGames[YEAR],$B444,ConsolidatedGames[SPORT],$C444,ConsolidatedGames[MEDAL_COLOUR],"SILVER")</f>
        <v>1</v>
      </c>
      <c r="F444" s="79">
        <f>COUNTIFS(ConsolidatedGames[MAJOR GAME],$A444,ConsolidatedGames[YEAR],$B444,ConsolidatedGames[SPORT],$C444,ConsolidatedGames[MEDAL_COLOUR],"BRONZE")</f>
        <v>2</v>
      </c>
      <c r="G444" s="80">
        <f t="shared" si="6"/>
        <v>3</v>
      </c>
    </row>
    <row r="445" spans="1:7" x14ac:dyDescent="0.25">
      <c r="A445" s="76" t="s">
        <v>1242</v>
      </c>
      <c r="B445" s="77">
        <v>2009</v>
      </c>
      <c r="C445" s="78" t="s">
        <v>3132</v>
      </c>
      <c r="D445" s="79">
        <f>COUNTIFS(ConsolidatedGames[MAJOR GAME],$A445,ConsolidatedGames[YEAR],$B445,ConsolidatedGames[SPORT],$C445,ConsolidatedGames[MEDAL_COLOUR],"GOLD")</f>
        <v>0</v>
      </c>
      <c r="E445" s="79">
        <f>COUNTIFS(ConsolidatedGames[MAJOR GAME],$A445,ConsolidatedGames[YEAR],$B445,ConsolidatedGames[SPORT],$C445,ConsolidatedGames[MEDAL_COLOUR],"SILVER")</f>
        <v>1</v>
      </c>
      <c r="F445" s="79">
        <f>COUNTIFS(ConsolidatedGames[MAJOR GAME],$A445,ConsolidatedGames[YEAR],$B445,ConsolidatedGames[SPORT],$C445,ConsolidatedGames[MEDAL_COLOUR],"BRONZE")</f>
        <v>1</v>
      </c>
      <c r="G445" s="80">
        <f t="shared" si="6"/>
        <v>2</v>
      </c>
    </row>
    <row r="446" spans="1:7" x14ac:dyDescent="0.25">
      <c r="A446" s="76" t="s">
        <v>1242</v>
      </c>
      <c r="B446" s="77">
        <v>2009</v>
      </c>
      <c r="C446" s="78" t="s">
        <v>430</v>
      </c>
      <c r="D446" s="79">
        <f>COUNTIFS(ConsolidatedGames[MAJOR GAME],$A446,ConsolidatedGames[YEAR],$B446,ConsolidatedGames[SPORT],$C446,ConsolidatedGames[MEDAL_COLOUR],"GOLD")</f>
        <v>1</v>
      </c>
      <c r="E446" s="79">
        <f>COUNTIFS(ConsolidatedGames[MAJOR GAME],$A446,ConsolidatedGames[YEAR],$B446,ConsolidatedGames[SPORT],$C446,ConsolidatedGames[MEDAL_COLOUR],"SILVER")</f>
        <v>2</v>
      </c>
      <c r="F446" s="79">
        <f>COUNTIFS(ConsolidatedGames[MAJOR GAME],$A446,ConsolidatedGames[YEAR],$B446,ConsolidatedGames[SPORT],$C446,ConsolidatedGames[MEDAL_COLOUR],"BRONZE")</f>
        <v>5</v>
      </c>
      <c r="G446" s="80">
        <f t="shared" si="6"/>
        <v>8</v>
      </c>
    </row>
    <row r="447" spans="1:7" x14ac:dyDescent="0.25">
      <c r="A447" s="76" t="s">
        <v>1242</v>
      </c>
      <c r="B447" s="77">
        <v>2009</v>
      </c>
      <c r="C447" s="78" t="s">
        <v>92</v>
      </c>
      <c r="D447" s="79">
        <f>COUNTIFS(ConsolidatedGames[MAJOR GAME],$A447,ConsolidatedGames[YEAR],$B447,ConsolidatedGames[SPORT],$C447,ConsolidatedGames[MEDAL_COLOUR],"GOLD")</f>
        <v>6</v>
      </c>
      <c r="E447" s="79">
        <f>COUNTIFS(ConsolidatedGames[MAJOR GAME],$A447,ConsolidatedGames[YEAR],$B447,ConsolidatedGames[SPORT],$C447,ConsolidatedGames[MEDAL_COLOUR],"SILVER")</f>
        <v>5</v>
      </c>
      <c r="F447" s="79">
        <f>COUNTIFS(ConsolidatedGames[MAJOR GAME],$A447,ConsolidatedGames[YEAR],$B447,ConsolidatedGames[SPORT],$C447,ConsolidatedGames[MEDAL_COLOUR],"BRONZE")</f>
        <v>5</v>
      </c>
      <c r="G447" s="80">
        <f t="shared" si="6"/>
        <v>16</v>
      </c>
    </row>
    <row r="448" spans="1:7" x14ac:dyDescent="0.25">
      <c r="A448" s="76" t="s">
        <v>1242</v>
      </c>
      <c r="B448" s="77">
        <v>2009</v>
      </c>
      <c r="C448" s="78" t="s">
        <v>25</v>
      </c>
      <c r="D448" s="79">
        <f>COUNTIFS(ConsolidatedGames[MAJOR GAME],$A448,ConsolidatedGames[YEAR],$B448,ConsolidatedGames[SPORT],$C448,ConsolidatedGames[MEDAL_COLOUR],"GOLD")</f>
        <v>14</v>
      </c>
      <c r="E448" s="79">
        <f>COUNTIFS(ConsolidatedGames[MAJOR GAME],$A448,ConsolidatedGames[YEAR],$B448,ConsolidatedGames[SPORT],$C448,ConsolidatedGames[MEDAL_COLOUR],"SILVER")</f>
        <v>8</v>
      </c>
      <c r="F448" s="79">
        <f>COUNTIFS(ConsolidatedGames[MAJOR GAME],$A448,ConsolidatedGames[YEAR],$B448,ConsolidatedGames[SPORT],$C448,ConsolidatedGames[MEDAL_COLOUR],"BRONZE")</f>
        <v>11</v>
      </c>
      <c r="G448" s="80">
        <f t="shared" si="6"/>
        <v>33</v>
      </c>
    </row>
    <row r="449" spans="1:7" x14ac:dyDescent="0.25">
      <c r="A449" s="76" t="s">
        <v>1242</v>
      </c>
      <c r="B449" s="77">
        <v>2009</v>
      </c>
      <c r="C449" s="78" t="s">
        <v>97</v>
      </c>
      <c r="D449" s="79">
        <f>COUNTIFS(ConsolidatedGames[MAJOR GAME],$A449,ConsolidatedGames[YEAR],$B449,ConsolidatedGames[SPORT],$C449,ConsolidatedGames[MEDAL_COLOUR],"GOLD")</f>
        <v>6</v>
      </c>
      <c r="E449" s="79">
        <f>COUNTIFS(ConsolidatedGames[MAJOR GAME],$A449,ConsolidatedGames[YEAR],$B449,ConsolidatedGames[SPORT],$C449,ConsolidatedGames[MEDAL_COLOUR],"SILVER")</f>
        <v>4</v>
      </c>
      <c r="F449" s="79">
        <f>COUNTIFS(ConsolidatedGames[MAJOR GAME],$A449,ConsolidatedGames[YEAR],$B449,ConsolidatedGames[SPORT],$C449,ConsolidatedGames[MEDAL_COLOUR],"BRONZE")</f>
        <v>2</v>
      </c>
      <c r="G449" s="80">
        <f t="shared" si="6"/>
        <v>12</v>
      </c>
    </row>
    <row r="450" spans="1:7" x14ac:dyDescent="0.25">
      <c r="A450" s="76" t="s">
        <v>1242</v>
      </c>
      <c r="B450" s="77">
        <v>2009</v>
      </c>
      <c r="C450" s="78" t="s">
        <v>3203</v>
      </c>
      <c r="D450" s="79">
        <f>COUNTIFS(ConsolidatedGames[MAJOR GAME],$A450,ConsolidatedGames[YEAR],$B450,ConsolidatedGames[SPORT],$C450,ConsolidatedGames[MEDAL_COLOUR],"GOLD")</f>
        <v>0</v>
      </c>
      <c r="E450" s="79">
        <f>COUNTIFS(ConsolidatedGames[MAJOR GAME],$A450,ConsolidatedGames[YEAR],$B450,ConsolidatedGames[SPORT],$C450,ConsolidatedGames[MEDAL_COLOUR],"SILVER")</f>
        <v>0</v>
      </c>
      <c r="F450" s="79">
        <f>COUNTIFS(ConsolidatedGames[MAJOR GAME],$A450,ConsolidatedGames[YEAR],$B450,ConsolidatedGames[SPORT],$C450,ConsolidatedGames[MEDAL_COLOUR],"BRONZE")</f>
        <v>2</v>
      </c>
      <c r="G450" s="80">
        <f t="shared" si="6"/>
        <v>2</v>
      </c>
    </row>
    <row r="451" spans="1:7" x14ac:dyDescent="0.25">
      <c r="A451" s="76" t="s">
        <v>1242</v>
      </c>
      <c r="B451" s="77">
        <v>2009</v>
      </c>
      <c r="C451" s="78" t="s">
        <v>35</v>
      </c>
      <c r="D451" s="79">
        <f>COUNTIFS(ConsolidatedGames[MAJOR GAME],$A451,ConsolidatedGames[YEAR],$B451,ConsolidatedGames[SPORT],$C451,ConsolidatedGames[MEDAL_COLOUR],"GOLD")</f>
        <v>1</v>
      </c>
      <c r="E451" s="79">
        <f>COUNTIFS(ConsolidatedGames[MAJOR GAME],$A451,ConsolidatedGames[YEAR],$B451,ConsolidatedGames[SPORT],$C451,ConsolidatedGames[MEDAL_COLOUR],"SILVER")</f>
        <v>0</v>
      </c>
      <c r="F451" s="79">
        <f>COUNTIFS(ConsolidatedGames[MAJOR GAME],$A451,ConsolidatedGames[YEAR],$B451,ConsolidatedGames[SPORT],$C451,ConsolidatedGames[MEDAL_COLOUR],"BRONZE")</f>
        <v>0</v>
      </c>
      <c r="G451" s="80">
        <f t="shared" ref="G451:G514" si="7">SUM(D451:F451)</f>
        <v>1</v>
      </c>
    </row>
    <row r="452" spans="1:7" x14ac:dyDescent="0.25">
      <c r="A452" s="76" t="s">
        <v>1242</v>
      </c>
      <c r="B452" s="77">
        <v>2009</v>
      </c>
      <c r="C452" s="78" t="s">
        <v>4992</v>
      </c>
      <c r="D452" s="79">
        <f>COUNTIFS(ConsolidatedGames[MAJOR GAME],$A452,ConsolidatedGames[YEAR],$B452,ConsolidatedGames[SPORT],$C452,ConsolidatedGames[MEDAL_COLOUR],"GOLD")</f>
        <v>0</v>
      </c>
      <c r="E452" s="79">
        <f>COUNTIFS(ConsolidatedGames[MAJOR GAME],$A452,ConsolidatedGames[YEAR],$B452,ConsolidatedGames[SPORT],$C452,ConsolidatedGames[MEDAL_COLOUR],"SILVER")</f>
        <v>1</v>
      </c>
      <c r="F452" s="79">
        <f>COUNTIFS(ConsolidatedGames[MAJOR GAME],$A452,ConsolidatedGames[YEAR],$B452,ConsolidatedGames[SPORT],$C452,ConsolidatedGames[MEDAL_COLOUR],"BRONZE")</f>
        <v>0</v>
      </c>
      <c r="G452" s="80">
        <f t="shared" si="7"/>
        <v>1</v>
      </c>
    </row>
    <row r="453" spans="1:7" x14ac:dyDescent="0.25">
      <c r="A453" s="76" t="s">
        <v>1242</v>
      </c>
      <c r="B453" s="77">
        <v>2009</v>
      </c>
      <c r="C453" s="78" t="s">
        <v>189</v>
      </c>
      <c r="D453" s="79">
        <f>COUNTIFS(ConsolidatedGames[MAJOR GAME],$A453,ConsolidatedGames[YEAR],$B453,ConsolidatedGames[SPORT],$C453,ConsolidatedGames[MEDAL_COLOUR],"GOLD")</f>
        <v>1</v>
      </c>
      <c r="E453" s="79">
        <f>COUNTIFS(ConsolidatedGames[MAJOR GAME],$A453,ConsolidatedGames[YEAR],$B453,ConsolidatedGames[SPORT],$C453,ConsolidatedGames[MEDAL_COLOUR],"SILVER")</f>
        <v>1</v>
      </c>
      <c r="F453" s="79">
        <f>COUNTIFS(ConsolidatedGames[MAJOR GAME],$A453,ConsolidatedGames[YEAR],$B453,ConsolidatedGames[SPORT],$C453,ConsolidatedGames[MEDAL_COLOUR],"BRONZE")</f>
        <v>0</v>
      </c>
      <c r="G453" s="80">
        <f t="shared" si="7"/>
        <v>2</v>
      </c>
    </row>
    <row r="454" spans="1:7" x14ac:dyDescent="0.25">
      <c r="A454" s="76" t="s">
        <v>1242</v>
      </c>
      <c r="B454" s="77">
        <v>2011</v>
      </c>
      <c r="C454" s="78" t="s">
        <v>5008</v>
      </c>
      <c r="D454" s="79">
        <f>COUNTIFS(ConsolidatedGames[MAJOR GAME],$A454,ConsolidatedGames[YEAR],$B454,ConsolidatedGames[SPORT],$C454,ConsolidatedGames[MEDAL_COLOUR],"GOLD")</f>
        <v>0</v>
      </c>
      <c r="E454" s="79">
        <f>COUNTIFS(ConsolidatedGames[MAJOR GAME],$A454,ConsolidatedGames[YEAR],$B454,ConsolidatedGames[SPORT],$C454,ConsolidatedGames[MEDAL_COLOUR],"SILVER")</f>
        <v>3</v>
      </c>
      <c r="F454" s="79">
        <f>COUNTIFS(ConsolidatedGames[MAJOR GAME],$A454,ConsolidatedGames[YEAR],$B454,ConsolidatedGames[SPORT],$C454,ConsolidatedGames[MEDAL_COLOUR],"BRONZE")</f>
        <v>1</v>
      </c>
      <c r="G454" s="80">
        <f t="shared" si="7"/>
        <v>4</v>
      </c>
    </row>
    <row r="455" spans="1:7" x14ac:dyDescent="0.25">
      <c r="A455" s="76" t="s">
        <v>1242</v>
      </c>
      <c r="B455" s="77">
        <v>2011</v>
      </c>
      <c r="C455" s="78" t="s">
        <v>47</v>
      </c>
      <c r="D455" s="79">
        <f>COUNTIFS(ConsolidatedGames[MAJOR GAME],$A455,ConsolidatedGames[YEAR],$B455,ConsolidatedGames[SPORT],$C455,ConsolidatedGames[MEDAL_COLOUR],"GOLD")</f>
        <v>2</v>
      </c>
      <c r="E455" s="79">
        <f>COUNTIFS(ConsolidatedGames[MAJOR GAME],$A455,ConsolidatedGames[YEAR],$B455,ConsolidatedGames[SPORT],$C455,ConsolidatedGames[MEDAL_COLOUR],"SILVER")</f>
        <v>3</v>
      </c>
      <c r="F455" s="79">
        <f>COUNTIFS(ConsolidatedGames[MAJOR GAME],$A455,ConsolidatedGames[YEAR],$B455,ConsolidatedGames[SPORT],$C455,ConsolidatedGames[MEDAL_COLOUR],"BRONZE")</f>
        <v>3</v>
      </c>
      <c r="G455" s="80">
        <f t="shared" si="7"/>
        <v>8</v>
      </c>
    </row>
    <row r="456" spans="1:7" x14ac:dyDescent="0.25">
      <c r="A456" s="76" t="s">
        <v>1242</v>
      </c>
      <c r="B456" s="77">
        <v>2011</v>
      </c>
      <c r="C456" s="78" t="s">
        <v>276</v>
      </c>
      <c r="D456" s="79">
        <f>COUNTIFS(ConsolidatedGames[MAJOR GAME],$A456,ConsolidatedGames[YEAR],$B456,ConsolidatedGames[SPORT],$C456,ConsolidatedGames[MEDAL_COLOUR],"GOLD")</f>
        <v>1</v>
      </c>
      <c r="E456" s="79">
        <f>COUNTIFS(ConsolidatedGames[MAJOR GAME],$A456,ConsolidatedGames[YEAR],$B456,ConsolidatedGames[SPORT],$C456,ConsolidatedGames[MEDAL_COLOUR],"SILVER")</f>
        <v>0</v>
      </c>
      <c r="F456" s="79">
        <f>COUNTIFS(ConsolidatedGames[MAJOR GAME],$A456,ConsolidatedGames[YEAR],$B456,ConsolidatedGames[SPORT],$C456,ConsolidatedGames[MEDAL_COLOUR],"BRONZE")</f>
        <v>4</v>
      </c>
      <c r="G456" s="80">
        <f t="shared" si="7"/>
        <v>5</v>
      </c>
    </row>
    <row r="457" spans="1:7" x14ac:dyDescent="0.25">
      <c r="A457" s="76" t="s">
        <v>1242</v>
      </c>
      <c r="B457" s="77">
        <v>2011</v>
      </c>
      <c r="C457" s="78" t="s">
        <v>150</v>
      </c>
      <c r="D457" s="79">
        <f>COUNTIFS(ConsolidatedGames[MAJOR GAME],$A457,ConsolidatedGames[YEAR],$B457,ConsolidatedGames[SPORT],$C457,ConsolidatedGames[MEDAL_COLOUR],"GOLD")</f>
        <v>3</v>
      </c>
      <c r="E457" s="79">
        <f>COUNTIFS(ConsolidatedGames[MAJOR GAME],$A457,ConsolidatedGames[YEAR],$B457,ConsolidatedGames[SPORT],$C457,ConsolidatedGames[MEDAL_COLOUR],"SILVER")</f>
        <v>2</v>
      </c>
      <c r="F457" s="79">
        <f>COUNTIFS(ConsolidatedGames[MAJOR GAME],$A457,ConsolidatedGames[YEAR],$B457,ConsolidatedGames[SPORT],$C457,ConsolidatedGames[MEDAL_COLOUR],"BRONZE")</f>
        <v>2</v>
      </c>
      <c r="G457" s="80">
        <f t="shared" si="7"/>
        <v>7</v>
      </c>
    </row>
    <row r="458" spans="1:7" x14ac:dyDescent="0.25">
      <c r="A458" s="76" t="s">
        <v>1242</v>
      </c>
      <c r="B458" s="77">
        <v>2011</v>
      </c>
      <c r="C458" s="78" t="s">
        <v>74</v>
      </c>
      <c r="D458" s="79">
        <f>COUNTIFS(ConsolidatedGames[MAJOR GAME],$A458,ConsolidatedGames[YEAR],$B458,ConsolidatedGames[SPORT],$C458,ConsolidatedGames[MEDAL_COLOUR],"GOLD")</f>
        <v>0</v>
      </c>
      <c r="E458" s="79">
        <f>COUNTIFS(ConsolidatedGames[MAJOR GAME],$A458,ConsolidatedGames[YEAR],$B458,ConsolidatedGames[SPORT],$C458,ConsolidatedGames[MEDAL_COLOUR],"SILVER")</f>
        <v>0</v>
      </c>
      <c r="F458" s="79">
        <f>COUNTIFS(ConsolidatedGames[MAJOR GAME],$A458,ConsolidatedGames[YEAR],$B458,ConsolidatedGames[SPORT],$C458,ConsolidatedGames[MEDAL_COLOUR],"BRONZE")</f>
        <v>1</v>
      </c>
      <c r="G458" s="80">
        <f t="shared" si="7"/>
        <v>1</v>
      </c>
    </row>
    <row r="459" spans="1:7" x14ac:dyDescent="0.25">
      <c r="A459" s="76" t="s">
        <v>1242</v>
      </c>
      <c r="B459" s="77">
        <v>2011</v>
      </c>
      <c r="C459" s="78" t="s">
        <v>413</v>
      </c>
      <c r="D459" s="79">
        <f>COUNTIFS(ConsolidatedGames[MAJOR GAME],$A459,ConsolidatedGames[YEAR],$B459,ConsolidatedGames[SPORT],$C459,ConsolidatedGames[MEDAL_COLOUR],"GOLD")</f>
        <v>2</v>
      </c>
      <c r="E459" s="79">
        <f>COUNTIFS(ConsolidatedGames[MAJOR GAME],$A459,ConsolidatedGames[YEAR],$B459,ConsolidatedGames[SPORT],$C459,ConsolidatedGames[MEDAL_COLOUR],"SILVER")</f>
        <v>5</v>
      </c>
      <c r="F459" s="79">
        <f>COUNTIFS(ConsolidatedGames[MAJOR GAME],$A459,ConsolidatedGames[YEAR],$B459,ConsolidatedGames[SPORT],$C459,ConsolidatedGames[MEDAL_COLOUR],"BRONZE")</f>
        <v>3</v>
      </c>
      <c r="G459" s="80">
        <f t="shared" si="7"/>
        <v>10</v>
      </c>
    </row>
    <row r="460" spans="1:7" x14ac:dyDescent="0.25">
      <c r="A460" s="76" t="s">
        <v>1242</v>
      </c>
      <c r="B460" s="77">
        <v>2011</v>
      </c>
      <c r="C460" s="78" t="s">
        <v>419</v>
      </c>
      <c r="D460" s="79">
        <f>COUNTIFS(ConsolidatedGames[MAJOR GAME],$A460,ConsolidatedGames[YEAR],$B460,ConsolidatedGames[SPORT],$C460,ConsolidatedGames[MEDAL_COLOUR],"GOLD")</f>
        <v>1</v>
      </c>
      <c r="E460" s="79">
        <f>COUNTIFS(ConsolidatedGames[MAJOR GAME],$A460,ConsolidatedGames[YEAR],$B460,ConsolidatedGames[SPORT],$C460,ConsolidatedGames[MEDAL_COLOUR],"SILVER")</f>
        <v>5</v>
      </c>
      <c r="F460" s="79">
        <f>COUNTIFS(ConsolidatedGames[MAJOR GAME],$A460,ConsolidatedGames[YEAR],$B460,ConsolidatedGames[SPORT],$C460,ConsolidatedGames[MEDAL_COLOUR],"BRONZE")</f>
        <v>3</v>
      </c>
      <c r="G460" s="80">
        <f t="shared" si="7"/>
        <v>9</v>
      </c>
    </row>
    <row r="461" spans="1:7" x14ac:dyDescent="0.25">
      <c r="A461" s="76" t="s">
        <v>1242</v>
      </c>
      <c r="B461" s="77">
        <v>2011</v>
      </c>
      <c r="C461" s="78" t="s">
        <v>203</v>
      </c>
      <c r="D461" s="79">
        <f>COUNTIFS(ConsolidatedGames[MAJOR GAME],$A461,ConsolidatedGames[YEAR],$B461,ConsolidatedGames[SPORT],$C461,ConsolidatedGames[MEDAL_COLOUR],"GOLD")</f>
        <v>1</v>
      </c>
      <c r="E461" s="79">
        <f>COUNTIFS(ConsolidatedGames[MAJOR GAME],$A461,ConsolidatedGames[YEAR],$B461,ConsolidatedGames[SPORT],$C461,ConsolidatedGames[MEDAL_COLOUR],"SILVER")</f>
        <v>2</v>
      </c>
      <c r="F461" s="79">
        <f>COUNTIFS(ConsolidatedGames[MAJOR GAME],$A461,ConsolidatedGames[YEAR],$B461,ConsolidatedGames[SPORT],$C461,ConsolidatedGames[MEDAL_COLOUR],"BRONZE")</f>
        <v>3</v>
      </c>
      <c r="G461" s="80">
        <f t="shared" si="7"/>
        <v>6</v>
      </c>
    </row>
    <row r="462" spans="1:7" x14ac:dyDescent="0.25">
      <c r="A462" s="76" t="s">
        <v>1242</v>
      </c>
      <c r="B462" s="77">
        <v>2011</v>
      </c>
      <c r="C462" s="78" t="s">
        <v>706</v>
      </c>
      <c r="D462" s="79">
        <f>COUNTIFS(ConsolidatedGames[MAJOR GAME],$A462,ConsolidatedGames[YEAR],$B462,ConsolidatedGames[SPORT],$C462,ConsolidatedGames[MEDAL_COLOUR],"GOLD")</f>
        <v>0</v>
      </c>
      <c r="E462" s="79">
        <f>COUNTIFS(ConsolidatedGames[MAJOR GAME],$A462,ConsolidatedGames[YEAR],$B462,ConsolidatedGames[SPORT],$C462,ConsolidatedGames[MEDAL_COLOUR],"SILVER")</f>
        <v>1</v>
      </c>
      <c r="F462" s="79">
        <f>COUNTIFS(ConsolidatedGames[MAJOR GAME],$A462,ConsolidatedGames[YEAR],$B462,ConsolidatedGames[SPORT],$C462,ConsolidatedGames[MEDAL_COLOUR],"BRONZE")</f>
        <v>2</v>
      </c>
      <c r="G462" s="80">
        <f t="shared" si="7"/>
        <v>3</v>
      </c>
    </row>
    <row r="463" spans="1:7" x14ac:dyDescent="0.25">
      <c r="A463" s="76" t="s">
        <v>1242</v>
      </c>
      <c r="B463" s="77">
        <v>2011</v>
      </c>
      <c r="C463" s="78" t="s">
        <v>367</v>
      </c>
      <c r="D463" s="79">
        <f>COUNTIFS(ConsolidatedGames[MAJOR GAME],$A463,ConsolidatedGames[YEAR],$B463,ConsolidatedGames[SPORT],$C463,ConsolidatedGames[MEDAL_COLOUR],"GOLD")</f>
        <v>0</v>
      </c>
      <c r="E463" s="79">
        <f>COUNTIFS(ConsolidatedGames[MAJOR GAME],$A463,ConsolidatedGames[YEAR],$B463,ConsolidatedGames[SPORT],$C463,ConsolidatedGames[MEDAL_COLOUR],"SILVER")</f>
        <v>1</v>
      </c>
      <c r="F463" s="79">
        <f>COUNTIFS(ConsolidatedGames[MAJOR GAME],$A463,ConsolidatedGames[YEAR],$B463,ConsolidatedGames[SPORT],$C463,ConsolidatedGames[MEDAL_COLOUR],"BRONZE")</f>
        <v>2</v>
      </c>
      <c r="G463" s="80">
        <f t="shared" si="7"/>
        <v>3</v>
      </c>
    </row>
    <row r="464" spans="1:7" x14ac:dyDescent="0.25">
      <c r="A464" s="76" t="s">
        <v>1242</v>
      </c>
      <c r="B464" s="77">
        <v>2011</v>
      </c>
      <c r="C464" s="78" t="s">
        <v>546</v>
      </c>
      <c r="D464" s="79">
        <f>COUNTIFS(ConsolidatedGames[MAJOR GAME],$A464,ConsolidatedGames[YEAR],$B464,ConsolidatedGames[SPORT],$C464,ConsolidatedGames[MEDAL_COLOUR],"GOLD")</f>
        <v>1</v>
      </c>
      <c r="E464" s="79">
        <f>COUNTIFS(ConsolidatedGames[MAJOR GAME],$A464,ConsolidatedGames[YEAR],$B464,ConsolidatedGames[SPORT],$C464,ConsolidatedGames[MEDAL_COLOUR],"SILVER")</f>
        <v>2</v>
      </c>
      <c r="F464" s="79">
        <f>COUNTIFS(ConsolidatedGames[MAJOR GAME],$A464,ConsolidatedGames[YEAR],$B464,ConsolidatedGames[SPORT],$C464,ConsolidatedGames[MEDAL_COLOUR],"BRONZE")</f>
        <v>1</v>
      </c>
      <c r="G464" s="80">
        <f t="shared" si="7"/>
        <v>4</v>
      </c>
    </row>
    <row r="465" spans="1:7" x14ac:dyDescent="0.25">
      <c r="A465" s="76" t="s">
        <v>1242</v>
      </c>
      <c r="B465" s="77">
        <v>2011</v>
      </c>
      <c r="C465" s="78" t="s">
        <v>717</v>
      </c>
      <c r="D465" s="79">
        <f>COUNTIFS(ConsolidatedGames[MAJOR GAME],$A465,ConsolidatedGames[YEAR],$B465,ConsolidatedGames[SPORT],$C465,ConsolidatedGames[MEDAL_COLOUR],"GOLD")</f>
        <v>0</v>
      </c>
      <c r="E465" s="79">
        <f>COUNTIFS(ConsolidatedGames[MAJOR GAME],$A465,ConsolidatedGames[YEAR],$B465,ConsolidatedGames[SPORT],$C465,ConsolidatedGames[MEDAL_COLOUR],"SILVER")</f>
        <v>0</v>
      </c>
      <c r="F465" s="79">
        <f>COUNTIFS(ConsolidatedGames[MAJOR GAME],$A465,ConsolidatedGames[YEAR],$B465,ConsolidatedGames[SPORT],$C465,ConsolidatedGames[MEDAL_COLOUR],"BRONZE")</f>
        <v>1</v>
      </c>
      <c r="G465" s="80">
        <f t="shared" si="7"/>
        <v>1</v>
      </c>
    </row>
    <row r="466" spans="1:7" x14ac:dyDescent="0.25">
      <c r="A466" s="76" t="s">
        <v>1242</v>
      </c>
      <c r="B466" s="77">
        <v>2011</v>
      </c>
      <c r="C466" s="78" t="s">
        <v>3132</v>
      </c>
      <c r="D466" s="79">
        <f>COUNTIFS(ConsolidatedGames[MAJOR GAME],$A466,ConsolidatedGames[YEAR],$B466,ConsolidatedGames[SPORT],$C466,ConsolidatedGames[MEDAL_COLOUR],"GOLD")</f>
        <v>0</v>
      </c>
      <c r="E466" s="79">
        <f>COUNTIFS(ConsolidatedGames[MAJOR GAME],$A466,ConsolidatedGames[YEAR],$B466,ConsolidatedGames[SPORT],$C466,ConsolidatedGames[MEDAL_COLOUR],"SILVER")</f>
        <v>0</v>
      </c>
      <c r="F466" s="79">
        <f>COUNTIFS(ConsolidatedGames[MAJOR GAME],$A466,ConsolidatedGames[YEAR],$B466,ConsolidatedGames[SPORT],$C466,ConsolidatedGames[MEDAL_COLOUR],"BRONZE")</f>
        <v>1</v>
      </c>
      <c r="G466" s="80">
        <f t="shared" si="7"/>
        <v>1</v>
      </c>
    </row>
    <row r="467" spans="1:7" x14ac:dyDescent="0.25">
      <c r="A467" s="76" t="s">
        <v>1242</v>
      </c>
      <c r="B467" s="77">
        <v>2011</v>
      </c>
      <c r="C467" s="78" t="s">
        <v>1150</v>
      </c>
      <c r="D467" s="79">
        <f>COUNTIFS(ConsolidatedGames[MAJOR GAME],$A467,ConsolidatedGames[YEAR],$B467,ConsolidatedGames[SPORT],$C467,ConsolidatedGames[MEDAL_COLOUR],"GOLD")</f>
        <v>0</v>
      </c>
      <c r="E467" s="79">
        <f>COUNTIFS(ConsolidatedGames[MAJOR GAME],$A467,ConsolidatedGames[YEAR],$B467,ConsolidatedGames[SPORT],$C467,ConsolidatedGames[MEDAL_COLOUR],"SILVER")</f>
        <v>0</v>
      </c>
      <c r="F467" s="79">
        <f>COUNTIFS(ConsolidatedGames[MAJOR GAME],$A467,ConsolidatedGames[YEAR],$B467,ConsolidatedGames[SPORT],$C467,ConsolidatedGames[MEDAL_COLOUR],"BRONZE")</f>
        <v>1</v>
      </c>
      <c r="G467" s="80">
        <f t="shared" si="7"/>
        <v>1</v>
      </c>
    </row>
    <row r="468" spans="1:7" x14ac:dyDescent="0.25">
      <c r="A468" s="76" t="s">
        <v>1242</v>
      </c>
      <c r="B468" s="77">
        <v>2011</v>
      </c>
      <c r="C468" s="78" t="s">
        <v>430</v>
      </c>
      <c r="D468" s="79">
        <f>COUNTIFS(ConsolidatedGames[MAJOR GAME],$A468,ConsolidatedGames[YEAR],$B468,ConsolidatedGames[SPORT],$C468,ConsolidatedGames[MEDAL_COLOUR],"GOLD")</f>
        <v>0</v>
      </c>
      <c r="E468" s="79">
        <f>COUNTIFS(ConsolidatedGames[MAJOR GAME],$A468,ConsolidatedGames[YEAR],$B468,ConsolidatedGames[SPORT],$C468,ConsolidatedGames[MEDAL_COLOUR],"SILVER")</f>
        <v>0</v>
      </c>
      <c r="F468" s="79">
        <f>COUNTIFS(ConsolidatedGames[MAJOR GAME],$A468,ConsolidatedGames[YEAR],$B468,ConsolidatedGames[SPORT],$C468,ConsolidatedGames[MEDAL_COLOUR],"BRONZE")</f>
        <v>3</v>
      </c>
      <c r="G468" s="80">
        <f t="shared" si="7"/>
        <v>3</v>
      </c>
    </row>
    <row r="469" spans="1:7" x14ac:dyDescent="0.25">
      <c r="A469" s="76" t="s">
        <v>1242</v>
      </c>
      <c r="B469" s="77">
        <v>2011</v>
      </c>
      <c r="C469" s="78" t="s">
        <v>5130</v>
      </c>
      <c r="D469" s="79">
        <f>COUNTIFS(ConsolidatedGames[MAJOR GAME],$A469,ConsolidatedGames[YEAR],$B469,ConsolidatedGames[SPORT],$C469,ConsolidatedGames[MEDAL_COLOUR],"GOLD")</f>
        <v>0</v>
      </c>
      <c r="E469" s="79">
        <f>COUNTIFS(ConsolidatedGames[MAJOR GAME],$A469,ConsolidatedGames[YEAR],$B469,ConsolidatedGames[SPORT],$C469,ConsolidatedGames[MEDAL_COLOUR],"SILVER")</f>
        <v>1</v>
      </c>
      <c r="F469" s="79">
        <f>COUNTIFS(ConsolidatedGames[MAJOR GAME],$A469,ConsolidatedGames[YEAR],$B469,ConsolidatedGames[SPORT],$C469,ConsolidatedGames[MEDAL_COLOUR],"BRONZE")</f>
        <v>8</v>
      </c>
      <c r="G469" s="80">
        <f t="shared" si="7"/>
        <v>9</v>
      </c>
    </row>
    <row r="470" spans="1:7" x14ac:dyDescent="0.25">
      <c r="A470" s="76" t="s">
        <v>1242</v>
      </c>
      <c r="B470" s="77">
        <v>2011</v>
      </c>
      <c r="C470" s="78" t="s">
        <v>1092</v>
      </c>
      <c r="D470" s="79">
        <f>COUNTIFS(ConsolidatedGames[MAJOR GAME],$A470,ConsolidatedGames[YEAR],$B470,ConsolidatedGames[SPORT],$C470,ConsolidatedGames[MEDAL_COLOUR],"GOLD")</f>
        <v>0</v>
      </c>
      <c r="E470" s="79">
        <f>COUNTIFS(ConsolidatedGames[MAJOR GAME],$A470,ConsolidatedGames[YEAR],$B470,ConsolidatedGames[SPORT],$C470,ConsolidatedGames[MEDAL_COLOUR],"SILVER")</f>
        <v>0</v>
      </c>
      <c r="F470" s="79">
        <f>COUNTIFS(ConsolidatedGames[MAJOR GAME],$A470,ConsolidatedGames[YEAR],$B470,ConsolidatedGames[SPORT],$C470,ConsolidatedGames[MEDAL_COLOUR],"BRONZE")</f>
        <v>2</v>
      </c>
      <c r="G470" s="80">
        <f t="shared" si="7"/>
        <v>2</v>
      </c>
    </row>
    <row r="471" spans="1:7" x14ac:dyDescent="0.25">
      <c r="A471" s="76" t="s">
        <v>1242</v>
      </c>
      <c r="B471" s="77">
        <v>2011</v>
      </c>
      <c r="C471" s="78" t="s">
        <v>130</v>
      </c>
      <c r="D471" s="79">
        <f>COUNTIFS(ConsolidatedGames[MAJOR GAME],$A471,ConsolidatedGames[YEAR],$B471,ConsolidatedGames[SPORT],$C471,ConsolidatedGames[MEDAL_COLOUR],"GOLD")</f>
        <v>4</v>
      </c>
      <c r="E471" s="79">
        <f>COUNTIFS(ConsolidatedGames[MAJOR GAME],$A471,ConsolidatedGames[YEAR],$B471,ConsolidatedGames[SPORT],$C471,ConsolidatedGames[MEDAL_COLOUR],"SILVER")</f>
        <v>1</v>
      </c>
      <c r="F471" s="79">
        <f>COUNTIFS(ConsolidatedGames[MAJOR GAME],$A471,ConsolidatedGames[YEAR],$B471,ConsolidatedGames[SPORT],$C471,ConsolidatedGames[MEDAL_COLOUR],"BRONZE")</f>
        <v>3</v>
      </c>
      <c r="G471" s="80">
        <f t="shared" si="7"/>
        <v>8</v>
      </c>
    </row>
    <row r="472" spans="1:7" x14ac:dyDescent="0.25">
      <c r="A472" s="76" t="s">
        <v>1242</v>
      </c>
      <c r="B472" s="77">
        <v>2011</v>
      </c>
      <c r="C472" s="78" t="s">
        <v>92</v>
      </c>
      <c r="D472" s="79">
        <f>COUNTIFS(ConsolidatedGames[MAJOR GAME],$A472,ConsolidatedGames[YEAR],$B472,ConsolidatedGames[SPORT],$C472,ConsolidatedGames[MEDAL_COLOUR],"GOLD")</f>
        <v>1</v>
      </c>
      <c r="E472" s="79">
        <f>COUNTIFS(ConsolidatedGames[MAJOR GAME],$A472,ConsolidatedGames[YEAR],$B472,ConsolidatedGames[SPORT],$C472,ConsolidatedGames[MEDAL_COLOUR],"SILVER")</f>
        <v>1</v>
      </c>
      <c r="F472" s="79">
        <f>COUNTIFS(ConsolidatedGames[MAJOR GAME],$A472,ConsolidatedGames[YEAR],$B472,ConsolidatedGames[SPORT],$C472,ConsolidatedGames[MEDAL_COLOUR],"BRONZE")</f>
        <v>0</v>
      </c>
      <c r="G472" s="80">
        <f t="shared" si="7"/>
        <v>2</v>
      </c>
    </row>
    <row r="473" spans="1:7" x14ac:dyDescent="0.25">
      <c r="A473" s="76" t="s">
        <v>1242</v>
      </c>
      <c r="B473" s="77">
        <v>2011</v>
      </c>
      <c r="C473" s="78" t="s">
        <v>2559</v>
      </c>
      <c r="D473" s="79">
        <f>COUNTIFS(ConsolidatedGames[MAJOR GAME],$A473,ConsolidatedGames[YEAR],$B473,ConsolidatedGames[SPORT],$C473,ConsolidatedGames[MEDAL_COLOUR],"GOLD")</f>
        <v>0</v>
      </c>
      <c r="E473" s="79">
        <f>COUNTIFS(ConsolidatedGames[MAJOR GAME],$A473,ConsolidatedGames[YEAR],$B473,ConsolidatedGames[SPORT],$C473,ConsolidatedGames[MEDAL_COLOUR],"SILVER")</f>
        <v>0</v>
      </c>
      <c r="F473" s="79">
        <f>COUNTIFS(ConsolidatedGames[MAJOR GAME],$A473,ConsolidatedGames[YEAR],$B473,ConsolidatedGames[SPORT],$C473,ConsolidatedGames[MEDAL_COLOUR],"BRONZE")</f>
        <v>1</v>
      </c>
      <c r="G473" s="80">
        <f t="shared" si="7"/>
        <v>1</v>
      </c>
    </row>
    <row r="474" spans="1:7" x14ac:dyDescent="0.25">
      <c r="A474" s="76" t="s">
        <v>1242</v>
      </c>
      <c r="B474" s="77">
        <v>2011</v>
      </c>
      <c r="C474" s="78" t="s">
        <v>5171</v>
      </c>
      <c r="D474" s="79">
        <f>COUNTIFS(ConsolidatedGames[MAJOR GAME],$A474,ConsolidatedGames[YEAR],$B474,ConsolidatedGames[SPORT],$C474,ConsolidatedGames[MEDAL_COLOUR],"GOLD")</f>
        <v>0</v>
      </c>
      <c r="E474" s="79">
        <f>COUNTIFS(ConsolidatedGames[MAJOR GAME],$A474,ConsolidatedGames[YEAR],$B474,ConsolidatedGames[SPORT],$C474,ConsolidatedGames[MEDAL_COLOUR],"SILVER")</f>
        <v>1</v>
      </c>
      <c r="F474" s="79">
        <f>COUNTIFS(ConsolidatedGames[MAJOR GAME],$A474,ConsolidatedGames[YEAR],$B474,ConsolidatedGames[SPORT],$C474,ConsolidatedGames[MEDAL_COLOUR],"BRONZE")</f>
        <v>7</v>
      </c>
      <c r="G474" s="80">
        <f t="shared" si="7"/>
        <v>8</v>
      </c>
    </row>
    <row r="475" spans="1:7" x14ac:dyDescent="0.25">
      <c r="A475" s="76" t="s">
        <v>1242</v>
      </c>
      <c r="B475" s="77">
        <v>2011</v>
      </c>
      <c r="C475" s="78" t="s">
        <v>25</v>
      </c>
      <c r="D475" s="79">
        <f>COUNTIFS(ConsolidatedGames[MAJOR GAME],$A475,ConsolidatedGames[YEAR],$B475,ConsolidatedGames[SPORT],$C475,ConsolidatedGames[MEDAL_COLOUR],"GOLD")</f>
        <v>17</v>
      </c>
      <c r="E475" s="79">
        <f>COUNTIFS(ConsolidatedGames[MAJOR GAME],$A475,ConsolidatedGames[YEAR],$B475,ConsolidatedGames[SPORT],$C475,ConsolidatedGames[MEDAL_COLOUR],"SILVER")</f>
        <v>9</v>
      </c>
      <c r="F475" s="79">
        <f>COUNTIFS(ConsolidatedGames[MAJOR GAME],$A475,ConsolidatedGames[YEAR],$B475,ConsolidatedGames[SPORT],$C475,ConsolidatedGames[MEDAL_COLOUR],"BRONZE")</f>
        <v>13</v>
      </c>
      <c r="G475" s="80">
        <f t="shared" si="7"/>
        <v>39</v>
      </c>
    </row>
    <row r="476" spans="1:7" x14ac:dyDescent="0.25">
      <c r="A476" s="76" t="s">
        <v>1242</v>
      </c>
      <c r="B476" s="77">
        <v>2011</v>
      </c>
      <c r="C476" s="78" t="s">
        <v>97</v>
      </c>
      <c r="D476" s="79">
        <f>COUNTIFS(ConsolidatedGames[MAJOR GAME],$A476,ConsolidatedGames[YEAR],$B476,ConsolidatedGames[SPORT],$C476,ConsolidatedGames[MEDAL_COLOUR],"GOLD")</f>
        <v>5</v>
      </c>
      <c r="E476" s="79">
        <f>COUNTIFS(ConsolidatedGames[MAJOR GAME],$A476,ConsolidatedGames[YEAR],$B476,ConsolidatedGames[SPORT],$C476,ConsolidatedGames[MEDAL_COLOUR],"SILVER")</f>
        <v>4</v>
      </c>
      <c r="F476" s="79">
        <f>COUNTIFS(ConsolidatedGames[MAJOR GAME],$A476,ConsolidatedGames[YEAR],$B476,ConsolidatedGames[SPORT],$C476,ConsolidatedGames[MEDAL_COLOUR],"BRONZE")</f>
        <v>0</v>
      </c>
      <c r="G476" s="80">
        <f t="shared" si="7"/>
        <v>9</v>
      </c>
    </row>
    <row r="477" spans="1:7" x14ac:dyDescent="0.25">
      <c r="A477" s="76" t="s">
        <v>1242</v>
      </c>
      <c r="B477" s="77">
        <v>2011</v>
      </c>
      <c r="C477" s="78" t="s">
        <v>3203</v>
      </c>
      <c r="D477" s="79">
        <f>COUNTIFS(ConsolidatedGames[MAJOR GAME],$A477,ConsolidatedGames[YEAR],$B477,ConsolidatedGames[SPORT],$C477,ConsolidatedGames[MEDAL_COLOUR],"GOLD")</f>
        <v>0</v>
      </c>
      <c r="E477" s="79">
        <f>COUNTIFS(ConsolidatedGames[MAJOR GAME],$A477,ConsolidatedGames[YEAR],$B477,ConsolidatedGames[SPORT],$C477,ConsolidatedGames[MEDAL_COLOUR],"SILVER")</f>
        <v>1</v>
      </c>
      <c r="F477" s="79">
        <f>COUNTIFS(ConsolidatedGames[MAJOR GAME],$A477,ConsolidatedGames[YEAR],$B477,ConsolidatedGames[SPORT],$C477,ConsolidatedGames[MEDAL_COLOUR],"BRONZE")</f>
        <v>4</v>
      </c>
      <c r="G477" s="80">
        <f t="shared" si="7"/>
        <v>5</v>
      </c>
    </row>
    <row r="478" spans="1:7" x14ac:dyDescent="0.25">
      <c r="A478" s="76" t="s">
        <v>1242</v>
      </c>
      <c r="B478" s="77">
        <v>2011</v>
      </c>
      <c r="C478" s="78" t="s">
        <v>35</v>
      </c>
      <c r="D478" s="79">
        <f>COUNTIFS(ConsolidatedGames[MAJOR GAME],$A478,ConsolidatedGames[YEAR],$B478,ConsolidatedGames[SPORT],$C478,ConsolidatedGames[MEDAL_COLOUR],"GOLD")</f>
        <v>2</v>
      </c>
      <c r="E478" s="79">
        <f>COUNTIFS(ConsolidatedGames[MAJOR GAME],$A478,ConsolidatedGames[YEAR],$B478,ConsolidatedGames[SPORT],$C478,ConsolidatedGames[MEDAL_COLOUR],"SILVER")</f>
        <v>0</v>
      </c>
      <c r="F478" s="79">
        <f>COUNTIFS(ConsolidatedGames[MAJOR GAME],$A478,ConsolidatedGames[YEAR],$B478,ConsolidatedGames[SPORT],$C478,ConsolidatedGames[MEDAL_COLOUR],"BRONZE")</f>
        <v>0</v>
      </c>
      <c r="G478" s="80">
        <f t="shared" si="7"/>
        <v>2</v>
      </c>
    </row>
    <row r="479" spans="1:7" x14ac:dyDescent="0.25">
      <c r="A479" s="76" t="s">
        <v>1242</v>
      </c>
      <c r="B479" s="77">
        <v>2011</v>
      </c>
      <c r="C479" s="78" t="s">
        <v>2896</v>
      </c>
      <c r="D479" s="79">
        <f>COUNTIFS(ConsolidatedGames[MAJOR GAME],$A479,ConsolidatedGames[YEAR],$B479,ConsolidatedGames[SPORT],$C479,ConsolidatedGames[MEDAL_COLOUR],"GOLD")</f>
        <v>1</v>
      </c>
      <c r="E479" s="79">
        <f>COUNTIFS(ConsolidatedGames[MAJOR GAME],$A479,ConsolidatedGames[YEAR],$B479,ConsolidatedGames[SPORT],$C479,ConsolidatedGames[MEDAL_COLOUR],"SILVER")</f>
        <v>3</v>
      </c>
      <c r="F479" s="79">
        <f>COUNTIFS(ConsolidatedGames[MAJOR GAME],$A479,ConsolidatedGames[YEAR],$B479,ConsolidatedGames[SPORT],$C479,ConsolidatedGames[MEDAL_COLOUR],"BRONZE")</f>
        <v>2</v>
      </c>
      <c r="G479" s="80">
        <f t="shared" si="7"/>
        <v>6</v>
      </c>
    </row>
    <row r="480" spans="1:7" x14ac:dyDescent="0.25">
      <c r="A480" s="76" t="s">
        <v>1242</v>
      </c>
      <c r="B480" s="77">
        <v>2011</v>
      </c>
      <c r="C480" s="78" t="s">
        <v>4992</v>
      </c>
      <c r="D480" s="79">
        <f>COUNTIFS(ConsolidatedGames[MAJOR GAME],$A480,ConsolidatedGames[YEAR],$B480,ConsolidatedGames[SPORT],$C480,ConsolidatedGames[MEDAL_COLOUR],"GOLD")</f>
        <v>0</v>
      </c>
      <c r="E480" s="79">
        <f>COUNTIFS(ConsolidatedGames[MAJOR GAME],$A480,ConsolidatedGames[YEAR],$B480,ConsolidatedGames[SPORT],$C480,ConsolidatedGames[MEDAL_COLOUR],"SILVER")</f>
        <v>0</v>
      </c>
      <c r="F480" s="79">
        <f>COUNTIFS(ConsolidatedGames[MAJOR GAME],$A480,ConsolidatedGames[YEAR],$B480,ConsolidatedGames[SPORT],$C480,ConsolidatedGames[MEDAL_COLOUR],"BRONZE")</f>
        <v>1</v>
      </c>
      <c r="G480" s="80">
        <f t="shared" si="7"/>
        <v>1</v>
      </c>
    </row>
    <row r="481" spans="1:7" x14ac:dyDescent="0.25">
      <c r="A481" s="76" t="s">
        <v>1242</v>
      </c>
      <c r="B481" s="77">
        <v>2011</v>
      </c>
      <c r="C481" s="78" t="s">
        <v>189</v>
      </c>
      <c r="D481" s="79">
        <f>COUNTIFS(ConsolidatedGames[MAJOR GAME],$A481,ConsolidatedGames[YEAR],$B481,ConsolidatedGames[SPORT],$C481,ConsolidatedGames[MEDAL_COLOUR],"GOLD")</f>
        <v>1</v>
      </c>
      <c r="E481" s="79">
        <f>COUNTIFS(ConsolidatedGames[MAJOR GAME],$A481,ConsolidatedGames[YEAR],$B481,ConsolidatedGames[SPORT],$C481,ConsolidatedGames[MEDAL_COLOUR],"SILVER")</f>
        <v>0</v>
      </c>
      <c r="F481" s="79">
        <f>COUNTIFS(ConsolidatedGames[MAJOR GAME],$A481,ConsolidatedGames[YEAR],$B481,ConsolidatedGames[SPORT],$C481,ConsolidatedGames[MEDAL_COLOUR],"BRONZE")</f>
        <v>2</v>
      </c>
      <c r="G481" s="80">
        <f t="shared" si="7"/>
        <v>3</v>
      </c>
    </row>
    <row r="482" spans="1:7" x14ac:dyDescent="0.25">
      <c r="A482" s="76" t="s">
        <v>1242</v>
      </c>
      <c r="B482" s="77">
        <v>2013</v>
      </c>
      <c r="C482" s="78" t="s">
        <v>2429</v>
      </c>
      <c r="D482" s="79">
        <f>COUNTIFS(ConsolidatedGames[MAJOR GAME],$A482,ConsolidatedGames[YEAR],$B482,ConsolidatedGames[SPORT],$C482,ConsolidatedGames[MEDAL_COLOUR],"GOLD")</f>
        <v>1</v>
      </c>
      <c r="E482" s="79">
        <f>COUNTIFS(ConsolidatedGames[MAJOR GAME],$A482,ConsolidatedGames[YEAR],$B482,ConsolidatedGames[SPORT],$C482,ConsolidatedGames[MEDAL_COLOUR],"SILVER")</f>
        <v>1</v>
      </c>
      <c r="F482" s="79">
        <f>COUNTIFS(ConsolidatedGames[MAJOR GAME],$A482,ConsolidatedGames[YEAR],$B482,ConsolidatedGames[SPORT],$C482,ConsolidatedGames[MEDAL_COLOUR],"BRONZE")</f>
        <v>0</v>
      </c>
      <c r="G482" s="80">
        <f t="shared" si="7"/>
        <v>2</v>
      </c>
    </row>
    <row r="483" spans="1:7" x14ac:dyDescent="0.25">
      <c r="A483" s="76" t="s">
        <v>1242</v>
      </c>
      <c r="B483" s="77">
        <v>2013</v>
      </c>
      <c r="C483" s="78" t="s">
        <v>47</v>
      </c>
      <c r="D483" s="79">
        <f>COUNTIFS(ConsolidatedGames[MAJOR GAME],$A483,ConsolidatedGames[YEAR],$B483,ConsolidatedGames[SPORT],$C483,ConsolidatedGames[MEDAL_COLOUR],"GOLD")</f>
        <v>2</v>
      </c>
      <c r="E483" s="79">
        <f>COUNTIFS(ConsolidatedGames[MAJOR GAME],$A483,ConsolidatedGames[YEAR],$B483,ConsolidatedGames[SPORT],$C483,ConsolidatedGames[MEDAL_COLOUR],"SILVER")</f>
        <v>3</v>
      </c>
      <c r="F483" s="79">
        <f>COUNTIFS(ConsolidatedGames[MAJOR GAME],$A483,ConsolidatedGames[YEAR],$B483,ConsolidatedGames[SPORT],$C483,ConsolidatedGames[MEDAL_COLOUR],"BRONZE")</f>
        <v>3</v>
      </c>
      <c r="G483" s="80">
        <f t="shared" si="7"/>
        <v>8</v>
      </c>
    </row>
    <row r="484" spans="1:7" x14ac:dyDescent="0.25">
      <c r="A484" s="76" t="s">
        <v>1242</v>
      </c>
      <c r="B484" s="77">
        <v>2013</v>
      </c>
      <c r="C484" s="78" t="s">
        <v>276</v>
      </c>
      <c r="D484" s="79">
        <f>COUNTIFS(ConsolidatedGames[MAJOR GAME],$A484,ConsolidatedGames[YEAR],$B484,ConsolidatedGames[SPORT],$C484,ConsolidatedGames[MEDAL_COLOUR],"GOLD")</f>
        <v>0</v>
      </c>
      <c r="E484" s="79">
        <f>COUNTIFS(ConsolidatedGames[MAJOR GAME],$A484,ConsolidatedGames[YEAR],$B484,ConsolidatedGames[SPORT],$C484,ConsolidatedGames[MEDAL_COLOUR],"SILVER")</f>
        <v>0</v>
      </c>
      <c r="F484" s="79">
        <f>COUNTIFS(ConsolidatedGames[MAJOR GAME],$A484,ConsolidatedGames[YEAR],$B484,ConsolidatedGames[SPORT],$C484,ConsolidatedGames[MEDAL_COLOUR],"BRONZE")</f>
        <v>1</v>
      </c>
      <c r="G484" s="80">
        <f t="shared" si="7"/>
        <v>1</v>
      </c>
    </row>
    <row r="485" spans="1:7" x14ac:dyDescent="0.25">
      <c r="A485" s="76" t="s">
        <v>1242</v>
      </c>
      <c r="B485" s="77">
        <v>2013</v>
      </c>
      <c r="C485" s="78" t="s">
        <v>621</v>
      </c>
      <c r="D485" s="79">
        <f>COUNTIFS(ConsolidatedGames[MAJOR GAME],$A485,ConsolidatedGames[YEAR],$B485,ConsolidatedGames[SPORT],$C485,ConsolidatedGames[MEDAL_COLOUR],"GOLD")</f>
        <v>0</v>
      </c>
      <c r="E485" s="79">
        <f>COUNTIFS(ConsolidatedGames[MAJOR GAME],$A485,ConsolidatedGames[YEAR],$B485,ConsolidatedGames[SPORT],$C485,ConsolidatedGames[MEDAL_COLOUR],"SILVER")</f>
        <v>0</v>
      </c>
      <c r="F485" s="79">
        <f>COUNTIFS(ConsolidatedGames[MAJOR GAME],$A485,ConsolidatedGames[YEAR],$B485,ConsolidatedGames[SPORT],$C485,ConsolidatedGames[MEDAL_COLOUR],"BRONZE")</f>
        <v>1</v>
      </c>
      <c r="G485" s="80">
        <f t="shared" si="7"/>
        <v>1</v>
      </c>
    </row>
    <row r="486" spans="1:7" x14ac:dyDescent="0.25">
      <c r="A486" s="76" t="s">
        <v>1242</v>
      </c>
      <c r="B486" s="77">
        <v>2013</v>
      </c>
      <c r="C486" s="78" t="s">
        <v>74</v>
      </c>
      <c r="D486" s="79">
        <f>COUNTIFS(ConsolidatedGames[MAJOR GAME],$A486,ConsolidatedGames[YEAR],$B486,ConsolidatedGames[SPORT],$C486,ConsolidatedGames[MEDAL_COLOUR],"GOLD")</f>
        <v>0</v>
      </c>
      <c r="E486" s="79">
        <f>COUNTIFS(ConsolidatedGames[MAJOR GAME],$A486,ConsolidatedGames[YEAR],$B486,ConsolidatedGames[SPORT],$C486,ConsolidatedGames[MEDAL_COLOUR],"SILVER")</f>
        <v>0</v>
      </c>
      <c r="F486" s="79">
        <f>COUNTIFS(ConsolidatedGames[MAJOR GAME],$A486,ConsolidatedGames[YEAR],$B486,ConsolidatedGames[SPORT],$C486,ConsolidatedGames[MEDAL_COLOUR],"BRONZE")</f>
        <v>2</v>
      </c>
      <c r="G486" s="80">
        <f t="shared" si="7"/>
        <v>2</v>
      </c>
    </row>
    <row r="487" spans="1:7" x14ac:dyDescent="0.25">
      <c r="A487" s="76" t="s">
        <v>1242</v>
      </c>
      <c r="B487" s="77">
        <v>2013</v>
      </c>
      <c r="C487" s="78" t="s">
        <v>413</v>
      </c>
      <c r="D487" s="79">
        <f>COUNTIFS(ConsolidatedGames[MAJOR GAME],$A487,ConsolidatedGames[YEAR],$B487,ConsolidatedGames[SPORT],$C487,ConsolidatedGames[MEDAL_COLOUR],"GOLD")</f>
        <v>2</v>
      </c>
      <c r="E487" s="79">
        <f>COUNTIFS(ConsolidatedGames[MAJOR GAME],$A487,ConsolidatedGames[YEAR],$B487,ConsolidatedGames[SPORT],$C487,ConsolidatedGames[MEDAL_COLOUR],"SILVER")</f>
        <v>2</v>
      </c>
      <c r="F487" s="79">
        <f>COUNTIFS(ConsolidatedGames[MAJOR GAME],$A487,ConsolidatedGames[YEAR],$B487,ConsolidatedGames[SPORT],$C487,ConsolidatedGames[MEDAL_COLOUR],"BRONZE")</f>
        <v>2</v>
      </c>
      <c r="G487" s="80">
        <f t="shared" si="7"/>
        <v>6</v>
      </c>
    </row>
    <row r="488" spans="1:7" x14ac:dyDescent="0.25">
      <c r="A488" s="76" t="s">
        <v>1242</v>
      </c>
      <c r="B488" s="77">
        <v>2013</v>
      </c>
      <c r="C488" s="78" t="s">
        <v>203</v>
      </c>
      <c r="D488" s="79">
        <f>COUNTIFS(ConsolidatedGames[MAJOR GAME],$A488,ConsolidatedGames[YEAR],$B488,ConsolidatedGames[SPORT],$C488,ConsolidatedGames[MEDAL_COLOUR],"GOLD")</f>
        <v>1</v>
      </c>
      <c r="E488" s="79">
        <f>COUNTIFS(ConsolidatedGames[MAJOR GAME],$A488,ConsolidatedGames[YEAR],$B488,ConsolidatedGames[SPORT],$C488,ConsolidatedGames[MEDAL_COLOUR],"SILVER")</f>
        <v>0</v>
      </c>
      <c r="F488" s="79">
        <f>COUNTIFS(ConsolidatedGames[MAJOR GAME],$A488,ConsolidatedGames[YEAR],$B488,ConsolidatedGames[SPORT],$C488,ConsolidatedGames[MEDAL_COLOUR],"BRONZE")</f>
        <v>4</v>
      </c>
      <c r="G488" s="80">
        <f t="shared" si="7"/>
        <v>5</v>
      </c>
    </row>
    <row r="489" spans="1:7" x14ac:dyDescent="0.25">
      <c r="A489" s="76" t="s">
        <v>1242</v>
      </c>
      <c r="B489" s="77">
        <v>2013</v>
      </c>
      <c r="C489" s="78" t="s">
        <v>706</v>
      </c>
      <c r="D489" s="79">
        <f>COUNTIFS(ConsolidatedGames[MAJOR GAME],$A489,ConsolidatedGames[YEAR],$B489,ConsolidatedGames[SPORT],$C489,ConsolidatedGames[MEDAL_COLOUR],"GOLD")</f>
        <v>1</v>
      </c>
      <c r="E489" s="79">
        <f>COUNTIFS(ConsolidatedGames[MAJOR GAME],$A489,ConsolidatedGames[YEAR],$B489,ConsolidatedGames[SPORT],$C489,ConsolidatedGames[MEDAL_COLOUR],"SILVER")</f>
        <v>0</v>
      </c>
      <c r="F489" s="79">
        <f>COUNTIFS(ConsolidatedGames[MAJOR GAME],$A489,ConsolidatedGames[YEAR],$B489,ConsolidatedGames[SPORT],$C489,ConsolidatedGames[MEDAL_COLOUR],"BRONZE")</f>
        <v>0</v>
      </c>
      <c r="G489" s="80">
        <f t="shared" si="7"/>
        <v>1</v>
      </c>
    </row>
    <row r="490" spans="1:7" x14ac:dyDescent="0.25">
      <c r="A490" s="76" t="s">
        <v>1242</v>
      </c>
      <c r="B490" s="77">
        <v>2013</v>
      </c>
      <c r="C490" s="78" t="s">
        <v>1132</v>
      </c>
      <c r="D490" s="79">
        <f>COUNTIFS(ConsolidatedGames[MAJOR GAME],$A490,ConsolidatedGames[YEAR],$B490,ConsolidatedGames[SPORT],$C490,ConsolidatedGames[MEDAL_COLOUR],"GOLD")</f>
        <v>0</v>
      </c>
      <c r="E490" s="79">
        <f>COUNTIFS(ConsolidatedGames[MAJOR GAME],$A490,ConsolidatedGames[YEAR],$B490,ConsolidatedGames[SPORT],$C490,ConsolidatedGames[MEDAL_COLOUR],"SILVER")</f>
        <v>2</v>
      </c>
      <c r="F490" s="79">
        <f>COUNTIFS(ConsolidatedGames[MAJOR GAME],$A490,ConsolidatedGames[YEAR],$B490,ConsolidatedGames[SPORT],$C490,ConsolidatedGames[MEDAL_COLOUR],"BRONZE")</f>
        <v>2</v>
      </c>
      <c r="G490" s="80">
        <f t="shared" si="7"/>
        <v>4</v>
      </c>
    </row>
    <row r="491" spans="1:7" x14ac:dyDescent="0.25">
      <c r="A491" s="76" t="s">
        <v>1242</v>
      </c>
      <c r="B491" s="77">
        <v>2013</v>
      </c>
      <c r="C491" s="78" t="s">
        <v>3286</v>
      </c>
      <c r="D491" s="79">
        <f>COUNTIFS(ConsolidatedGames[MAJOR GAME],$A491,ConsolidatedGames[YEAR],$B491,ConsolidatedGames[SPORT],$C491,ConsolidatedGames[MEDAL_COLOUR],"GOLD")</f>
        <v>0</v>
      </c>
      <c r="E491" s="79">
        <f>COUNTIFS(ConsolidatedGames[MAJOR GAME],$A491,ConsolidatedGames[YEAR],$B491,ConsolidatedGames[SPORT],$C491,ConsolidatedGames[MEDAL_COLOUR],"SILVER")</f>
        <v>0</v>
      </c>
      <c r="F491" s="79">
        <f>COUNTIFS(ConsolidatedGames[MAJOR GAME],$A491,ConsolidatedGames[YEAR],$B491,ConsolidatedGames[SPORT],$C491,ConsolidatedGames[MEDAL_COLOUR],"BRONZE")</f>
        <v>1</v>
      </c>
      <c r="G491" s="80">
        <f t="shared" si="7"/>
        <v>1</v>
      </c>
    </row>
    <row r="492" spans="1:7" x14ac:dyDescent="0.25">
      <c r="A492" s="76" t="s">
        <v>1242</v>
      </c>
      <c r="B492" s="77">
        <v>2013</v>
      </c>
      <c r="C492" s="78" t="s">
        <v>1162</v>
      </c>
      <c r="D492" s="79">
        <f>COUNTIFS(ConsolidatedGames[MAJOR GAME],$A492,ConsolidatedGames[YEAR],$B492,ConsolidatedGames[SPORT],$C492,ConsolidatedGames[MEDAL_COLOUR],"GOLD")</f>
        <v>1</v>
      </c>
      <c r="E492" s="79">
        <f>COUNTIFS(ConsolidatedGames[MAJOR GAME],$A492,ConsolidatedGames[YEAR],$B492,ConsolidatedGames[SPORT],$C492,ConsolidatedGames[MEDAL_COLOUR],"SILVER")</f>
        <v>0</v>
      </c>
      <c r="F492" s="79">
        <f>COUNTIFS(ConsolidatedGames[MAJOR GAME],$A492,ConsolidatedGames[YEAR],$B492,ConsolidatedGames[SPORT],$C492,ConsolidatedGames[MEDAL_COLOUR],"BRONZE")</f>
        <v>1</v>
      </c>
      <c r="G492" s="80">
        <f t="shared" si="7"/>
        <v>2</v>
      </c>
    </row>
    <row r="493" spans="1:7" x14ac:dyDescent="0.25">
      <c r="A493" s="76" t="s">
        <v>1242</v>
      </c>
      <c r="B493" s="77">
        <v>2013</v>
      </c>
      <c r="C493" s="78" t="s">
        <v>615</v>
      </c>
      <c r="D493" s="79">
        <f>COUNTIFS(ConsolidatedGames[MAJOR GAME],$A493,ConsolidatedGames[YEAR],$B493,ConsolidatedGames[SPORT],$C493,ConsolidatedGames[MEDAL_COLOUR],"GOLD")</f>
        <v>0</v>
      </c>
      <c r="E493" s="79">
        <f>COUNTIFS(ConsolidatedGames[MAJOR GAME],$A493,ConsolidatedGames[YEAR],$B493,ConsolidatedGames[SPORT],$C493,ConsolidatedGames[MEDAL_COLOUR],"SILVER")</f>
        <v>0</v>
      </c>
      <c r="F493" s="79">
        <f>COUNTIFS(ConsolidatedGames[MAJOR GAME],$A493,ConsolidatedGames[YEAR],$B493,ConsolidatedGames[SPORT],$C493,ConsolidatedGames[MEDAL_COLOUR],"BRONZE")</f>
        <v>1</v>
      </c>
      <c r="G493" s="80">
        <f t="shared" si="7"/>
        <v>1</v>
      </c>
    </row>
    <row r="494" spans="1:7" x14ac:dyDescent="0.25">
      <c r="A494" s="76" t="s">
        <v>1242</v>
      </c>
      <c r="B494" s="77">
        <v>2013</v>
      </c>
      <c r="C494" s="78" t="s">
        <v>658</v>
      </c>
      <c r="D494" s="79">
        <f>COUNTIFS(ConsolidatedGames[MAJOR GAME],$A494,ConsolidatedGames[YEAR],$B494,ConsolidatedGames[SPORT],$C494,ConsolidatedGames[MEDAL_COLOUR],"GOLD")</f>
        <v>0</v>
      </c>
      <c r="E494" s="79">
        <f>COUNTIFS(ConsolidatedGames[MAJOR GAME],$A494,ConsolidatedGames[YEAR],$B494,ConsolidatedGames[SPORT],$C494,ConsolidatedGames[MEDAL_COLOUR],"SILVER")</f>
        <v>1</v>
      </c>
      <c r="F494" s="79">
        <f>COUNTIFS(ConsolidatedGames[MAJOR GAME],$A494,ConsolidatedGames[YEAR],$B494,ConsolidatedGames[SPORT],$C494,ConsolidatedGames[MEDAL_COLOUR],"BRONZE")</f>
        <v>0</v>
      </c>
      <c r="G494" s="80">
        <f t="shared" si="7"/>
        <v>1</v>
      </c>
    </row>
    <row r="495" spans="1:7" x14ac:dyDescent="0.25">
      <c r="A495" s="76" t="s">
        <v>1242</v>
      </c>
      <c r="B495" s="77">
        <v>2013</v>
      </c>
      <c r="C495" s="78" t="s">
        <v>717</v>
      </c>
      <c r="D495" s="79">
        <f>COUNTIFS(ConsolidatedGames[MAJOR GAME],$A495,ConsolidatedGames[YEAR],$B495,ConsolidatedGames[SPORT],$C495,ConsolidatedGames[MEDAL_COLOUR],"GOLD")</f>
        <v>1</v>
      </c>
      <c r="E495" s="79">
        <f>COUNTIFS(ConsolidatedGames[MAJOR GAME],$A495,ConsolidatedGames[YEAR],$B495,ConsolidatedGames[SPORT],$C495,ConsolidatedGames[MEDAL_COLOUR],"SILVER")</f>
        <v>1</v>
      </c>
      <c r="F495" s="79">
        <f>COUNTIFS(ConsolidatedGames[MAJOR GAME],$A495,ConsolidatedGames[YEAR],$B495,ConsolidatedGames[SPORT],$C495,ConsolidatedGames[MEDAL_COLOUR],"BRONZE")</f>
        <v>2</v>
      </c>
      <c r="G495" s="80">
        <f t="shared" si="7"/>
        <v>4</v>
      </c>
    </row>
    <row r="496" spans="1:7" x14ac:dyDescent="0.25">
      <c r="A496" s="76" t="s">
        <v>1242</v>
      </c>
      <c r="B496" s="77">
        <v>2013</v>
      </c>
      <c r="C496" s="78" t="s">
        <v>430</v>
      </c>
      <c r="D496" s="79">
        <f>COUNTIFS(ConsolidatedGames[MAJOR GAME],$A496,ConsolidatedGames[YEAR],$B496,ConsolidatedGames[SPORT],$C496,ConsolidatedGames[MEDAL_COLOUR],"GOLD")</f>
        <v>1</v>
      </c>
      <c r="E496" s="79">
        <f>COUNTIFS(ConsolidatedGames[MAJOR GAME],$A496,ConsolidatedGames[YEAR],$B496,ConsolidatedGames[SPORT],$C496,ConsolidatedGames[MEDAL_COLOUR],"SILVER")</f>
        <v>0</v>
      </c>
      <c r="F496" s="79">
        <f>COUNTIFS(ConsolidatedGames[MAJOR GAME],$A496,ConsolidatedGames[YEAR],$B496,ConsolidatedGames[SPORT],$C496,ConsolidatedGames[MEDAL_COLOUR],"BRONZE")</f>
        <v>2</v>
      </c>
      <c r="G496" s="80">
        <f t="shared" si="7"/>
        <v>3</v>
      </c>
    </row>
    <row r="497" spans="1:7" x14ac:dyDescent="0.25">
      <c r="A497" s="76" t="s">
        <v>1242</v>
      </c>
      <c r="B497" s="77">
        <v>2013</v>
      </c>
      <c r="C497" s="78" t="s">
        <v>1092</v>
      </c>
      <c r="D497" s="79">
        <f>COUNTIFS(ConsolidatedGames[MAJOR GAME],$A497,ConsolidatedGames[YEAR],$B497,ConsolidatedGames[SPORT],$C497,ConsolidatedGames[MEDAL_COLOUR],"GOLD")</f>
        <v>1</v>
      </c>
      <c r="E497" s="79">
        <f>COUNTIFS(ConsolidatedGames[MAJOR GAME],$A497,ConsolidatedGames[YEAR],$B497,ConsolidatedGames[SPORT],$C497,ConsolidatedGames[MEDAL_COLOUR],"SILVER")</f>
        <v>0</v>
      </c>
      <c r="F497" s="79">
        <f>COUNTIFS(ConsolidatedGames[MAJOR GAME],$A497,ConsolidatedGames[YEAR],$B497,ConsolidatedGames[SPORT],$C497,ConsolidatedGames[MEDAL_COLOUR],"BRONZE")</f>
        <v>0</v>
      </c>
      <c r="G497" s="80">
        <f t="shared" si="7"/>
        <v>1</v>
      </c>
    </row>
    <row r="498" spans="1:7" x14ac:dyDescent="0.25">
      <c r="A498" s="76" t="s">
        <v>1242</v>
      </c>
      <c r="B498" s="77">
        <v>2013</v>
      </c>
      <c r="C498" s="78" t="s">
        <v>130</v>
      </c>
      <c r="D498" s="79">
        <f>COUNTIFS(ConsolidatedGames[MAJOR GAME],$A498,ConsolidatedGames[YEAR],$B498,ConsolidatedGames[SPORT],$C498,ConsolidatedGames[MEDAL_COLOUR],"GOLD")</f>
        <v>5</v>
      </c>
      <c r="E498" s="79">
        <f>COUNTIFS(ConsolidatedGames[MAJOR GAME],$A498,ConsolidatedGames[YEAR],$B498,ConsolidatedGames[SPORT],$C498,ConsolidatedGames[MEDAL_COLOUR],"SILVER")</f>
        <v>2</v>
      </c>
      <c r="F498" s="79">
        <f>COUNTIFS(ConsolidatedGames[MAJOR GAME],$A498,ConsolidatedGames[YEAR],$B498,ConsolidatedGames[SPORT],$C498,ConsolidatedGames[MEDAL_COLOUR],"BRONZE")</f>
        <v>5</v>
      </c>
      <c r="G498" s="80">
        <f t="shared" si="7"/>
        <v>12</v>
      </c>
    </row>
    <row r="499" spans="1:7" x14ac:dyDescent="0.25">
      <c r="A499" s="76" t="s">
        <v>1242</v>
      </c>
      <c r="B499" s="77">
        <v>2013</v>
      </c>
      <c r="C499" s="78" t="s">
        <v>171</v>
      </c>
      <c r="D499" s="79">
        <f>COUNTIFS(ConsolidatedGames[MAJOR GAME],$A499,ConsolidatedGames[YEAR],$B499,ConsolidatedGames[SPORT],$C499,ConsolidatedGames[MEDAL_COLOUR],"GOLD")</f>
        <v>0</v>
      </c>
      <c r="E499" s="79">
        <f>COUNTIFS(ConsolidatedGames[MAJOR GAME],$A499,ConsolidatedGames[YEAR],$B499,ConsolidatedGames[SPORT],$C499,ConsolidatedGames[MEDAL_COLOUR],"SILVER")</f>
        <v>0</v>
      </c>
      <c r="F499" s="79">
        <f>COUNTIFS(ConsolidatedGames[MAJOR GAME],$A499,ConsolidatedGames[YEAR],$B499,ConsolidatedGames[SPORT],$C499,ConsolidatedGames[MEDAL_COLOUR],"BRONZE")</f>
        <v>2</v>
      </c>
      <c r="G499" s="80">
        <f t="shared" si="7"/>
        <v>2</v>
      </c>
    </row>
    <row r="500" spans="1:7" x14ac:dyDescent="0.25">
      <c r="A500" s="76" t="s">
        <v>1242</v>
      </c>
      <c r="B500" s="77">
        <v>2013</v>
      </c>
      <c r="C500" s="78" t="s">
        <v>92</v>
      </c>
      <c r="D500" s="79">
        <f>COUNTIFS(ConsolidatedGames[MAJOR GAME],$A500,ConsolidatedGames[YEAR],$B500,ConsolidatedGames[SPORT],$C500,ConsolidatedGames[MEDAL_COLOUR],"GOLD")</f>
        <v>1</v>
      </c>
      <c r="E500" s="79">
        <f>COUNTIFS(ConsolidatedGames[MAJOR GAME],$A500,ConsolidatedGames[YEAR],$B500,ConsolidatedGames[SPORT],$C500,ConsolidatedGames[MEDAL_COLOUR],"SILVER")</f>
        <v>4</v>
      </c>
      <c r="F500" s="79">
        <f>COUNTIFS(ConsolidatedGames[MAJOR GAME],$A500,ConsolidatedGames[YEAR],$B500,ConsolidatedGames[SPORT],$C500,ConsolidatedGames[MEDAL_COLOUR],"BRONZE")</f>
        <v>3</v>
      </c>
      <c r="G500" s="80">
        <f t="shared" si="7"/>
        <v>8</v>
      </c>
    </row>
    <row r="501" spans="1:7" x14ac:dyDescent="0.25">
      <c r="A501" s="76" t="s">
        <v>1242</v>
      </c>
      <c r="B501" s="77">
        <v>2013</v>
      </c>
      <c r="C501" s="78" t="s">
        <v>25</v>
      </c>
      <c r="D501" s="79">
        <f>COUNTIFS(ConsolidatedGames[MAJOR GAME],$A501,ConsolidatedGames[YEAR],$B501,ConsolidatedGames[SPORT],$C501,ConsolidatedGames[MEDAL_COLOUR],"GOLD")</f>
        <v>12</v>
      </c>
      <c r="E501" s="79">
        <f>COUNTIFS(ConsolidatedGames[MAJOR GAME],$A501,ConsolidatedGames[YEAR],$B501,ConsolidatedGames[SPORT],$C501,ConsolidatedGames[MEDAL_COLOUR],"SILVER")</f>
        <v>8</v>
      </c>
      <c r="F501" s="79">
        <f>COUNTIFS(ConsolidatedGames[MAJOR GAME],$A501,ConsolidatedGames[YEAR],$B501,ConsolidatedGames[SPORT],$C501,ConsolidatedGames[MEDAL_COLOUR],"BRONZE")</f>
        <v>10</v>
      </c>
      <c r="G501" s="80">
        <f t="shared" si="7"/>
        <v>30</v>
      </c>
    </row>
    <row r="502" spans="1:7" x14ac:dyDescent="0.25">
      <c r="A502" s="76" t="s">
        <v>1242</v>
      </c>
      <c r="B502" s="77">
        <v>2013</v>
      </c>
      <c r="C502" s="78" t="s">
        <v>97</v>
      </c>
      <c r="D502" s="79">
        <f>COUNTIFS(ConsolidatedGames[MAJOR GAME],$A502,ConsolidatedGames[YEAR],$B502,ConsolidatedGames[SPORT],$C502,ConsolidatedGames[MEDAL_COLOUR],"GOLD")</f>
        <v>4</v>
      </c>
      <c r="E502" s="79">
        <f>COUNTIFS(ConsolidatedGames[MAJOR GAME],$A502,ConsolidatedGames[YEAR],$B502,ConsolidatedGames[SPORT],$C502,ConsolidatedGames[MEDAL_COLOUR],"SILVER")</f>
        <v>1</v>
      </c>
      <c r="F502" s="79">
        <f>COUNTIFS(ConsolidatedGames[MAJOR GAME],$A502,ConsolidatedGames[YEAR],$B502,ConsolidatedGames[SPORT],$C502,ConsolidatedGames[MEDAL_COLOUR],"BRONZE")</f>
        <v>1</v>
      </c>
      <c r="G502" s="80">
        <f t="shared" si="7"/>
        <v>6</v>
      </c>
    </row>
    <row r="503" spans="1:7" x14ac:dyDescent="0.25">
      <c r="A503" s="76" t="s">
        <v>1242</v>
      </c>
      <c r="B503" s="77">
        <v>2013</v>
      </c>
      <c r="C503" s="78" t="s">
        <v>3203</v>
      </c>
      <c r="D503" s="79">
        <f>COUNTIFS(ConsolidatedGames[MAJOR GAME],$A503,ConsolidatedGames[YEAR],$B503,ConsolidatedGames[SPORT],$C503,ConsolidatedGames[MEDAL_COLOUR],"GOLD")</f>
        <v>0</v>
      </c>
      <c r="E503" s="79">
        <f>COUNTIFS(ConsolidatedGames[MAJOR GAME],$A503,ConsolidatedGames[YEAR],$B503,ConsolidatedGames[SPORT],$C503,ConsolidatedGames[MEDAL_COLOUR],"SILVER")</f>
        <v>1</v>
      </c>
      <c r="F503" s="79">
        <f>COUNTIFS(ConsolidatedGames[MAJOR GAME],$A503,ConsolidatedGames[YEAR],$B503,ConsolidatedGames[SPORT],$C503,ConsolidatedGames[MEDAL_COLOUR],"BRONZE")</f>
        <v>0</v>
      </c>
      <c r="G503" s="80">
        <f t="shared" si="7"/>
        <v>1</v>
      </c>
    </row>
    <row r="504" spans="1:7" x14ac:dyDescent="0.25">
      <c r="A504" s="76" t="s">
        <v>1242</v>
      </c>
      <c r="B504" s="77">
        <v>2013</v>
      </c>
      <c r="C504" s="78" t="s">
        <v>35</v>
      </c>
      <c r="D504" s="79">
        <f>COUNTIFS(ConsolidatedGames[MAJOR GAME],$A504,ConsolidatedGames[YEAR],$B504,ConsolidatedGames[SPORT],$C504,ConsolidatedGames[MEDAL_COLOUR],"GOLD")</f>
        <v>1</v>
      </c>
      <c r="E504" s="79">
        <f>COUNTIFS(ConsolidatedGames[MAJOR GAME],$A504,ConsolidatedGames[YEAR],$B504,ConsolidatedGames[SPORT],$C504,ConsolidatedGames[MEDAL_COLOUR],"SILVER")</f>
        <v>0</v>
      </c>
      <c r="F504" s="79">
        <f>COUNTIFS(ConsolidatedGames[MAJOR GAME],$A504,ConsolidatedGames[YEAR],$B504,ConsolidatedGames[SPORT],$C504,ConsolidatedGames[MEDAL_COLOUR],"BRONZE")</f>
        <v>0</v>
      </c>
      <c r="G504" s="80">
        <f t="shared" si="7"/>
        <v>1</v>
      </c>
    </row>
    <row r="505" spans="1:7" x14ac:dyDescent="0.25">
      <c r="A505" s="76" t="s">
        <v>1242</v>
      </c>
      <c r="B505" s="77">
        <v>2013</v>
      </c>
      <c r="C505" s="78" t="s">
        <v>189</v>
      </c>
      <c r="D505" s="79">
        <f>COUNTIFS(ConsolidatedGames[MAJOR GAME],$A505,ConsolidatedGames[YEAR],$B505,ConsolidatedGames[SPORT],$C505,ConsolidatedGames[MEDAL_COLOUR],"GOLD")</f>
        <v>1</v>
      </c>
      <c r="E505" s="79">
        <f>COUNTIFS(ConsolidatedGames[MAJOR GAME],$A505,ConsolidatedGames[YEAR],$B505,ConsolidatedGames[SPORT],$C505,ConsolidatedGames[MEDAL_COLOUR],"SILVER")</f>
        <v>2</v>
      </c>
      <c r="F505" s="79">
        <f>COUNTIFS(ConsolidatedGames[MAJOR GAME],$A505,ConsolidatedGames[YEAR],$B505,ConsolidatedGames[SPORT],$C505,ConsolidatedGames[MEDAL_COLOUR],"BRONZE")</f>
        <v>2</v>
      </c>
      <c r="G505" s="80">
        <f t="shared" si="7"/>
        <v>5</v>
      </c>
    </row>
    <row r="506" spans="1:7" x14ac:dyDescent="0.25">
      <c r="A506" s="76" t="s">
        <v>1242</v>
      </c>
      <c r="B506" s="77">
        <v>2015</v>
      </c>
      <c r="C506" s="78" t="s">
        <v>2429</v>
      </c>
      <c r="D506" s="79">
        <f>COUNTIFS(ConsolidatedGames[MAJOR GAME],$A506,ConsolidatedGames[YEAR],$B506,ConsolidatedGames[SPORT],$C506,ConsolidatedGames[MEDAL_COLOUR],"GOLD")</f>
        <v>0</v>
      </c>
      <c r="E506" s="79">
        <f>COUNTIFS(ConsolidatedGames[MAJOR GAME],$A506,ConsolidatedGames[YEAR],$B506,ConsolidatedGames[SPORT],$C506,ConsolidatedGames[MEDAL_COLOUR],"SILVER")</f>
        <v>0</v>
      </c>
      <c r="F506" s="79">
        <f>COUNTIFS(ConsolidatedGames[MAJOR GAME],$A506,ConsolidatedGames[YEAR],$B506,ConsolidatedGames[SPORT],$C506,ConsolidatedGames[MEDAL_COLOUR],"BRONZE")</f>
        <v>2</v>
      </c>
      <c r="G506" s="80">
        <f t="shared" si="7"/>
        <v>2</v>
      </c>
    </row>
    <row r="507" spans="1:7" x14ac:dyDescent="0.25">
      <c r="A507" s="76" t="s">
        <v>1242</v>
      </c>
      <c r="B507" s="77">
        <v>2015</v>
      </c>
      <c r="C507" s="78" t="s">
        <v>5008</v>
      </c>
      <c r="D507" s="79">
        <f>COUNTIFS(ConsolidatedGames[MAJOR GAME],$A507,ConsolidatedGames[YEAR],$B507,ConsolidatedGames[SPORT],$C507,ConsolidatedGames[MEDAL_COLOUR],"GOLD")</f>
        <v>2</v>
      </c>
      <c r="E507" s="79">
        <f>COUNTIFS(ConsolidatedGames[MAJOR GAME],$A507,ConsolidatedGames[YEAR],$B507,ConsolidatedGames[SPORT],$C507,ConsolidatedGames[MEDAL_COLOUR],"SILVER")</f>
        <v>1</v>
      </c>
      <c r="F507" s="79">
        <f>COUNTIFS(ConsolidatedGames[MAJOR GAME],$A507,ConsolidatedGames[YEAR],$B507,ConsolidatedGames[SPORT],$C507,ConsolidatedGames[MEDAL_COLOUR],"BRONZE")</f>
        <v>0</v>
      </c>
      <c r="G507" s="80">
        <f t="shared" si="7"/>
        <v>3</v>
      </c>
    </row>
    <row r="508" spans="1:7" x14ac:dyDescent="0.25">
      <c r="A508" s="76" t="s">
        <v>1242</v>
      </c>
      <c r="B508" s="77">
        <v>2015</v>
      </c>
      <c r="C508" s="78" t="s">
        <v>47</v>
      </c>
      <c r="D508" s="79">
        <f>COUNTIFS(ConsolidatedGames[MAJOR GAME],$A508,ConsolidatedGames[YEAR],$B508,ConsolidatedGames[SPORT],$C508,ConsolidatedGames[MEDAL_COLOUR],"GOLD")</f>
        <v>3</v>
      </c>
      <c r="E508" s="79">
        <f>COUNTIFS(ConsolidatedGames[MAJOR GAME],$A508,ConsolidatedGames[YEAR],$B508,ConsolidatedGames[SPORT],$C508,ConsolidatedGames[MEDAL_COLOUR],"SILVER")</f>
        <v>3</v>
      </c>
      <c r="F508" s="79">
        <f>COUNTIFS(ConsolidatedGames[MAJOR GAME],$A508,ConsolidatedGames[YEAR],$B508,ConsolidatedGames[SPORT],$C508,ConsolidatedGames[MEDAL_COLOUR],"BRONZE")</f>
        <v>3</v>
      </c>
      <c r="G508" s="80">
        <f t="shared" si="7"/>
        <v>9</v>
      </c>
    </row>
    <row r="509" spans="1:7" x14ac:dyDescent="0.25">
      <c r="A509" s="76" t="s">
        <v>1242</v>
      </c>
      <c r="B509" s="77">
        <v>2015</v>
      </c>
      <c r="C509" s="78" t="s">
        <v>276</v>
      </c>
      <c r="D509" s="79">
        <f>COUNTIFS(ConsolidatedGames[MAJOR GAME],$A509,ConsolidatedGames[YEAR],$B509,ConsolidatedGames[SPORT],$C509,ConsolidatedGames[MEDAL_COLOUR],"GOLD")</f>
        <v>0</v>
      </c>
      <c r="E509" s="79">
        <f>COUNTIFS(ConsolidatedGames[MAJOR GAME],$A509,ConsolidatedGames[YEAR],$B509,ConsolidatedGames[SPORT],$C509,ConsolidatedGames[MEDAL_COLOUR],"SILVER")</f>
        <v>0</v>
      </c>
      <c r="F509" s="79">
        <f>COUNTIFS(ConsolidatedGames[MAJOR GAME],$A509,ConsolidatedGames[YEAR],$B509,ConsolidatedGames[SPORT],$C509,ConsolidatedGames[MEDAL_COLOUR],"BRONZE")</f>
        <v>4</v>
      </c>
      <c r="G509" s="80">
        <f t="shared" si="7"/>
        <v>4</v>
      </c>
    </row>
    <row r="510" spans="1:7" x14ac:dyDescent="0.25">
      <c r="A510" s="76" t="s">
        <v>1242</v>
      </c>
      <c r="B510" s="77">
        <v>2015</v>
      </c>
      <c r="C510" s="78" t="s">
        <v>621</v>
      </c>
      <c r="D510" s="79">
        <f>COUNTIFS(ConsolidatedGames[MAJOR GAME],$A510,ConsolidatedGames[YEAR],$B510,ConsolidatedGames[SPORT],$C510,ConsolidatedGames[MEDAL_COLOUR],"GOLD")</f>
        <v>0</v>
      </c>
      <c r="E510" s="79">
        <f>COUNTIFS(ConsolidatedGames[MAJOR GAME],$A510,ConsolidatedGames[YEAR],$B510,ConsolidatedGames[SPORT],$C510,ConsolidatedGames[MEDAL_COLOUR],"SILVER")</f>
        <v>0</v>
      </c>
      <c r="F510" s="79">
        <f>COUNTIFS(ConsolidatedGames[MAJOR GAME],$A510,ConsolidatedGames[YEAR],$B510,ConsolidatedGames[SPORT],$C510,ConsolidatedGames[MEDAL_COLOUR],"BRONZE")</f>
        <v>1</v>
      </c>
      <c r="G510" s="80">
        <f t="shared" si="7"/>
        <v>1</v>
      </c>
    </row>
    <row r="511" spans="1:7" x14ac:dyDescent="0.25">
      <c r="A511" s="76" t="s">
        <v>1242</v>
      </c>
      <c r="B511" s="77">
        <v>2015</v>
      </c>
      <c r="C511" s="78" t="s">
        <v>150</v>
      </c>
      <c r="D511" s="79">
        <f>COUNTIFS(ConsolidatedGames[MAJOR GAME],$A511,ConsolidatedGames[YEAR],$B511,ConsolidatedGames[SPORT],$C511,ConsolidatedGames[MEDAL_COLOUR],"GOLD")</f>
        <v>4</v>
      </c>
      <c r="E511" s="79">
        <f>COUNTIFS(ConsolidatedGames[MAJOR GAME],$A511,ConsolidatedGames[YEAR],$B511,ConsolidatedGames[SPORT],$C511,ConsolidatedGames[MEDAL_COLOUR],"SILVER")</f>
        <v>5</v>
      </c>
      <c r="F511" s="79">
        <f>COUNTIFS(ConsolidatedGames[MAJOR GAME],$A511,ConsolidatedGames[YEAR],$B511,ConsolidatedGames[SPORT],$C511,ConsolidatedGames[MEDAL_COLOUR],"BRONZE")</f>
        <v>1</v>
      </c>
      <c r="G511" s="80">
        <f t="shared" si="7"/>
        <v>10</v>
      </c>
    </row>
    <row r="512" spans="1:7" x14ac:dyDescent="0.25">
      <c r="A512" s="76" t="s">
        <v>1242</v>
      </c>
      <c r="B512" s="77">
        <v>2015</v>
      </c>
      <c r="C512" s="78" t="s">
        <v>74</v>
      </c>
      <c r="D512" s="79">
        <f>COUNTIFS(ConsolidatedGames[MAJOR GAME],$A512,ConsolidatedGames[YEAR],$B512,ConsolidatedGames[SPORT],$C512,ConsolidatedGames[MEDAL_COLOUR],"GOLD")</f>
        <v>0</v>
      </c>
      <c r="E512" s="79">
        <f>COUNTIFS(ConsolidatedGames[MAJOR GAME],$A512,ConsolidatedGames[YEAR],$B512,ConsolidatedGames[SPORT],$C512,ConsolidatedGames[MEDAL_COLOUR],"SILVER")</f>
        <v>2</v>
      </c>
      <c r="F512" s="79">
        <f>COUNTIFS(ConsolidatedGames[MAJOR GAME],$A512,ConsolidatedGames[YEAR],$B512,ConsolidatedGames[SPORT],$C512,ConsolidatedGames[MEDAL_COLOUR],"BRONZE")</f>
        <v>4</v>
      </c>
      <c r="G512" s="80">
        <f t="shared" si="7"/>
        <v>6</v>
      </c>
    </row>
    <row r="513" spans="1:7" x14ac:dyDescent="0.25">
      <c r="A513" s="76" t="s">
        <v>1242</v>
      </c>
      <c r="B513" s="77">
        <v>2015</v>
      </c>
      <c r="C513" s="78" t="s">
        <v>413</v>
      </c>
      <c r="D513" s="79">
        <f>COUNTIFS(ConsolidatedGames[MAJOR GAME],$A513,ConsolidatedGames[YEAR],$B513,ConsolidatedGames[SPORT],$C513,ConsolidatedGames[MEDAL_COLOUR],"GOLD")</f>
        <v>7</v>
      </c>
      <c r="E513" s="79">
        <f>COUNTIFS(ConsolidatedGames[MAJOR GAME],$A513,ConsolidatedGames[YEAR],$B513,ConsolidatedGames[SPORT],$C513,ConsolidatedGames[MEDAL_COLOUR],"SILVER")</f>
        <v>5</v>
      </c>
      <c r="F513" s="79">
        <f>COUNTIFS(ConsolidatedGames[MAJOR GAME],$A513,ConsolidatedGames[YEAR],$B513,ConsolidatedGames[SPORT],$C513,ConsolidatedGames[MEDAL_COLOUR],"BRONZE")</f>
        <v>0</v>
      </c>
      <c r="G513" s="80">
        <f t="shared" si="7"/>
        <v>12</v>
      </c>
    </row>
    <row r="514" spans="1:7" x14ac:dyDescent="0.25">
      <c r="A514" s="76" t="s">
        <v>1242</v>
      </c>
      <c r="B514" s="77">
        <v>2015</v>
      </c>
      <c r="C514" s="78" t="s">
        <v>203</v>
      </c>
      <c r="D514" s="79">
        <f>COUNTIFS(ConsolidatedGames[MAJOR GAME],$A514,ConsolidatedGames[YEAR],$B514,ConsolidatedGames[SPORT],$C514,ConsolidatedGames[MEDAL_COLOUR],"GOLD")</f>
        <v>2</v>
      </c>
      <c r="E514" s="79">
        <f>COUNTIFS(ConsolidatedGames[MAJOR GAME],$A514,ConsolidatedGames[YEAR],$B514,ConsolidatedGames[SPORT],$C514,ConsolidatedGames[MEDAL_COLOUR],"SILVER")</f>
        <v>1</v>
      </c>
      <c r="F514" s="79">
        <f>COUNTIFS(ConsolidatedGames[MAJOR GAME],$A514,ConsolidatedGames[YEAR],$B514,ConsolidatedGames[SPORT],$C514,ConsolidatedGames[MEDAL_COLOUR],"BRONZE")</f>
        <v>3</v>
      </c>
      <c r="G514" s="80">
        <f t="shared" si="7"/>
        <v>6</v>
      </c>
    </row>
    <row r="515" spans="1:7" x14ac:dyDescent="0.25">
      <c r="A515" s="76" t="s">
        <v>1242</v>
      </c>
      <c r="B515" s="77">
        <v>2015</v>
      </c>
      <c r="C515" s="78" t="s">
        <v>706</v>
      </c>
      <c r="D515" s="79">
        <f>COUNTIFS(ConsolidatedGames[MAJOR GAME],$A515,ConsolidatedGames[YEAR],$B515,ConsolidatedGames[SPORT],$C515,ConsolidatedGames[MEDAL_COLOUR],"GOLD")</f>
        <v>0</v>
      </c>
      <c r="E515" s="79">
        <f>COUNTIFS(ConsolidatedGames[MAJOR GAME],$A515,ConsolidatedGames[YEAR],$B515,ConsolidatedGames[SPORT],$C515,ConsolidatedGames[MEDAL_COLOUR],"SILVER")</f>
        <v>0</v>
      </c>
      <c r="F515" s="79">
        <f>COUNTIFS(ConsolidatedGames[MAJOR GAME],$A515,ConsolidatedGames[YEAR],$B515,ConsolidatedGames[SPORT],$C515,ConsolidatedGames[MEDAL_COLOUR],"BRONZE")</f>
        <v>2</v>
      </c>
      <c r="G515" s="80">
        <f t="shared" ref="G515:G578" si="8">SUM(D515:F515)</f>
        <v>2</v>
      </c>
    </row>
    <row r="516" spans="1:7" x14ac:dyDescent="0.25">
      <c r="A516" s="76" t="s">
        <v>1242</v>
      </c>
      <c r="B516" s="77">
        <v>2015</v>
      </c>
      <c r="C516" s="78" t="s">
        <v>1132</v>
      </c>
      <c r="D516" s="79">
        <f>COUNTIFS(ConsolidatedGames[MAJOR GAME],$A516,ConsolidatedGames[YEAR],$B516,ConsolidatedGames[SPORT],$C516,ConsolidatedGames[MEDAL_COLOUR],"GOLD")</f>
        <v>0</v>
      </c>
      <c r="E516" s="79">
        <f>COUNTIFS(ConsolidatedGames[MAJOR GAME],$A516,ConsolidatedGames[YEAR],$B516,ConsolidatedGames[SPORT],$C516,ConsolidatedGames[MEDAL_COLOUR],"SILVER")</f>
        <v>3</v>
      </c>
      <c r="F516" s="79">
        <f>COUNTIFS(ConsolidatedGames[MAJOR GAME],$A516,ConsolidatedGames[YEAR],$B516,ConsolidatedGames[SPORT],$C516,ConsolidatedGames[MEDAL_COLOUR],"BRONZE")</f>
        <v>4</v>
      </c>
      <c r="G516" s="80">
        <f t="shared" si="8"/>
        <v>7</v>
      </c>
    </row>
    <row r="517" spans="1:7" x14ac:dyDescent="0.25">
      <c r="A517" s="76" t="s">
        <v>1242</v>
      </c>
      <c r="B517" s="77">
        <v>2015</v>
      </c>
      <c r="C517" s="78" t="s">
        <v>3286</v>
      </c>
      <c r="D517" s="79">
        <f>COUNTIFS(ConsolidatedGames[MAJOR GAME],$A517,ConsolidatedGames[YEAR],$B517,ConsolidatedGames[SPORT],$C517,ConsolidatedGames[MEDAL_COLOUR],"GOLD")</f>
        <v>0</v>
      </c>
      <c r="E517" s="79">
        <f>COUNTIFS(ConsolidatedGames[MAJOR GAME],$A517,ConsolidatedGames[YEAR],$B517,ConsolidatedGames[SPORT],$C517,ConsolidatedGames[MEDAL_COLOUR],"SILVER")</f>
        <v>0</v>
      </c>
      <c r="F517" s="79">
        <f>COUNTIFS(ConsolidatedGames[MAJOR GAME],$A517,ConsolidatedGames[YEAR],$B517,ConsolidatedGames[SPORT],$C517,ConsolidatedGames[MEDAL_COLOUR],"BRONZE")</f>
        <v>5</v>
      </c>
      <c r="G517" s="80">
        <f t="shared" si="8"/>
        <v>5</v>
      </c>
    </row>
    <row r="518" spans="1:7" x14ac:dyDescent="0.25">
      <c r="A518" s="76" t="s">
        <v>1242</v>
      </c>
      <c r="B518" s="77">
        <v>2015</v>
      </c>
      <c r="C518" s="78" t="s">
        <v>1162</v>
      </c>
      <c r="D518" s="79">
        <f>COUNTIFS(ConsolidatedGames[MAJOR GAME],$A518,ConsolidatedGames[YEAR],$B518,ConsolidatedGames[SPORT],$C518,ConsolidatedGames[MEDAL_COLOUR],"GOLD")</f>
        <v>1</v>
      </c>
      <c r="E518" s="79">
        <f>COUNTIFS(ConsolidatedGames[MAJOR GAME],$A518,ConsolidatedGames[YEAR],$B518,ConsolidatedGames[SPORT],$C518,ConsolidatedGames[MEDAL_COLOUR],"SILVER")</f>
        <v>3</v>
      </c>
      <c r="F518" s="79">
        <f>COUNTIFS(ConsolidatedGames[MAJOR GAME],$A518,ConsolidatedGames[YEAR],$B518,ConsolidatedGames[SPORT],$C518,ConsolidatedGames[MEDAL_COLOUR],"BRONZE")</f>
        <v>0</v>
      </c>
      <c r="G518" s="80">
        <f t="shared" si="8"/>
        <v>4</v>
      </c>
    </row>
    <row r="519" spans="1:7" x14ac:dyDescent="0.25">
      <c r="A519" s="76" t="s">
        <v>1242</v>
      </c>
      <c r="B519" s="77">
        <v>2015</v>
      </c>
      <c r="C519" s="78" t="s">
        <v>367</v>
      </c>
      <c r="D519" s="79">
        <f>COUNTIFS(ConsolidatedGames[MAJOR GAME],$A519,ConsolidatedGames[YEAR],$B519,ConsolidatedGames[SPORT],$C519,ConsolidatedGames[MEDAL_COLOUR],"GOLD")</f>
        <v>3</v>
      </c>
      <c r="E519" s="79">
        <f>COUNTIFS(ConsolidatedGames[MAJOR GAME],$A519,ConsolidatedGames[YEAR],$B519,ConsolidatedGames[SPORT],$C519,ConsolidatedGames[MEDAL_COLOUR],"SILVER")</f>
        <v>3</v>
      </c>
      <c r="F519" s="79">
        <f>COUNTIFS(ConsolidatedGames[MAJOR GAME],$A519,ConsolidatedGames[YEAR],$B519,ConsolidatedGames[SPORT],$C519,ConsolidatedGames[MEDAL_COLOUR],"BRONZE")</f>
        <v>7</v>
      </c>
      <c r="G519" s="80">
        <f t="shared" si="8"/>
        <v>13</v>
      </c>
    </row>
    <row r="520" spans="1:7" x14ac:dyDescent="0.25">
      <c r="A520" s="76" t="s">
        <v>1242</v>
      </c>
      <c r="B520" s="77">
        <v>2015</v>
      </c>
      <c r="C520" s="78" t="s">
        <v>5585</v>
      </c>
      <c r="D520" s="79">
        <f>COUNTIFS(ConsolidatedGames[MAJOR GAME],$A520,ConsolidatedGames[YEAR],$B520,ConsolidatedGames[SPORT],$C520,ConsolidatedGames[MEDAL_COLOUR],"GOLD")</f>
        <v>2</v>
      </c>
      <c r="E520" s="79">
        <f>COUNTIFS(ConsolidatedGames[MAJOR GAME],$A520,ConsolidatedGames[YEAR],$B520,ConsolidatedGames[SPORT],$C520,ConsolidatedGames[MEDAL_COLOUR],"SILVER")</f>
        <v>0</v>
      </c>
      <c r="F520" s="79">
        <f>COUNTIFS(ConsolidatedGames[MAJOR GAME],$A520,ConsolidatedGames[YEAR],$B520,ConsolidatedGames[SPORT],$C520,ConsolidatedGames[MEDAL_COLOUR],"BRONZE")</f>
        <v>0</v>
      </c>
      <c r="G520" s="80">
        <f t="shared" si="8"/>
        <v>2</v>
      </c>
    </row>
    <row r="521" spans="1:7" x14ac:dyDescent="0.25">
      <c r="A521" s="76" t="s">
        <v>1242</v>
      </c>
      <c r="B521" s="77">
        <v>2015</v>
      </c>
      <c r="C521" s="78" t="s">
        <v>1224</v>
      </c>
      <c r="D521" s="79">
        <f>COUNTIFS(ConsolidatedGames[MAJOR GAME],$A521,ConsolidatedGames[YEAR],$B521,ConsolidatedGames[SPORT],$C521,ConsolidatedGames[MEDAL_COLOUR],"GOLD")</f>
        <v>0</v>
      </c>
      <c r="E521" s="79">
        <f>COUNTIFS(ConsolidatedGames[MAJOR GAME],$A521,ConsolidatedGames[YEAR],$B521,ConsolidatedGames[SPORT],$C521,ConsolidatedGames[MEDAL_COLOUR],"SILVER")</f>
        <v>2</v>
      </c>
      <c r="F521" s="79">
        <f>COUNTIFS(ConsolidatedGames[MAJOR GAME],$A521,ConsolidatedGames[YEAR],$B521,ConsolidatedGames[SPORT],$C521,ConsolidatedGames[MEDAL_COLOUR],"BRONZE")</f>
        <v>2</v>
      </c>
      <c r="G521" s="80">
        <f t="shared" si="8"/>
        <v>4</v>
      </c>
    </row>
    <row r="522" spans="1:7" x14ac:dyDescent="0.25">
      <c r="A522" s="76" t="s">
        <v>1242</v>
      </c>
      <c r="B522" s="77">
        <v>2015</v>
      </c>
      <c r="C522" s="78" t="s">
        <v>546</v>
      </c>
      <c r="D522" s="79">
        <f>COUNTIFS(ConsolidatedGames[MAJOR GAME],$A522,ConsolidatedGames[YEAR],$B522,ConsolidatedGames[SPORT],$C522,ConsolidatedGames[MEDAL_COLOUR],"GOLD")</f>
        <v>1</v>
      </c>
      <c r="E522" s="79">
        <f>COUNTIFS(ConsolidatedGames[MAJOR GAME],$A522,ConsolidatedGames[YEAR],$B522,ConsolidatedGames[SPORT],$C522,ConsolidatedGames[MEDAL_COLOUR],"SILVER")</f>
        <v>3</v>
      </c>
      <c r="F522" s="79">
        <f>COUNTIFS(ConsolidatedGames[MAJOR GAME],$A522,ConsolidatedGames[YEAR],$B522,ConsolidatedGames[SPORT],$C522,ConsolidatedGames[MEDAL_COLOUR],"BRONZE")</f>
        <v>4</v>
      </c>
      <c r="G522" s="80">
        <f t="shared" si="8"/>
        <v>8</v>
      </c>
    </row>
    <row r="523" spans="1:7" x14ac:dyDescent="0.25">
      <c r="A523" s="76" t="s">
        <v>1242</v>
      </c>
      <c r="B523" s="77">
        <v>2015</v>
      </c>
      <c r="C523" s="78" t="s">
        <v>658</v>
      </c>
      <c r="D523" s="79">
        <f>COUNTIFS(ConsolidatedGames[MAJOR GAME],$A523,ConsolidatedGames[YEAR],$B523,ConsolidatedGames[SPORT],$C523,ConsolidatedGames[MEDAL_COLOUR],"GOLD")</f>
        <v>0</v>
      </c>
      <c r="E523" s="79">
        <f>COUNTIFS(ConsolidatedGames[MAJOR GAME],$A523,ConsolidatedGames[YEAR],$B523,ConsolidatedGames[SPORT],$C523,ConsolidatedGames[MEDAL_COLOUR],"SILVER")</f>
        <v>1</v>
      </c>
      <c r="F523" s="79">
        <f>COUNTIFS(ConsolidatedGames[MAJOR GAME],$A523,ConsolidatedGames[YEAR],$B523,ConsolidatedGames[SPORT],$C523,ConsolidatedGames[MEDAL_COLOUR],"BRONZE")</f>
        <v>1</v>
      </c>
      <c r="G523" s="80">
        <f t="shared" si="8"/>
        <v>2</v>
      </c>
    </row>
    <row r="524" spans="1:7" x14ac:dyDescent="0.25">
      <c r="A524" s="76" t="s">
        <v>1242</v>
      </c>
      <c r="B524" s="77">
        <v>2015</v>
      </c>
      <c r="C524" s="78" t="s">
        <v>717</v>
      </c>
      <c r="D524" s="79">
        <f>COUNTIFS(ConsolidatedGames[MAJOR GAME],$A524,ConsolidatedGames[YEAR],$B524,ConsolidatedGames[SPORT],$C524,ConsolidatedGames[MEDAL_COLOUR],"GOLD")</f>
        <v>0</v>
      </c>
      <c r="E524" s="79">
        <f>COUNTIFS(ConsolidatedGames[MAJOR GAME],$A524,ConsolidatedGames[YEAR],$B524,ConsolidatedGames[SPORT],$C524,ConsolidatedGames[MEDAL_COLOUR],"SILVER")</f>
        <v>2</v>
      </c>
      <c r="F524" s="79">
        <f>COUNTIFS(ConsolidatedGames[MAJOR GAME],$A524,ConsolidatedGames[YEAR],$B524,ConsolidatedGames[SPORT],$C524,ConsolidatedGames[MEDAL_COLOUR],"BRONZE")</f>
        <v>4</v>
      </c>
      <c r="G524" s="80">
        <f t="shared" si="8"/>
        <v>6</v>
      </c>
    </row>
    <row r="525" spans="1:7" x14ac:dyDescent="0.25">
      <c r="A525" s="76" t="s">
        <v>1242</v>
      </c>
      <c r="B525" s="77">
        <v>2015</v>
      </c>
      <c r="C525" s="78" t="s">
        <v>4231</v>
      </c>
      <c r="D525" s="79">
        <f>COUNTIFS(ConsolidatedGames[MAJOR GAME],$A525,ConsolidatedGames[YEAR],$B525,ConsolidatedGames[SPORT],$C525,ConsolidatedGames[MEDAL_COLOUR],"GOLD")</f>
        <v>1</v>
      </c>
      <c r="E525" s="79">
        <f>COUNTIFS(ConsolidatedGames[MAJOR GAME],$A525,ConsolidatedGames[YEAR],$B525,ConsolidatedGames[SPORT],$C525,ConsolidatedGames[MEDAL_COLOUR],"SILVER")</f>
        <v>0</v>
      </c>
      <c r="F525" s="79">
        <f>COUNTIFS(ConsolidatedGames[MAJOR GAME],$A525,ConsolidatedGames[YEAR],$B525,ConsolidatedGames[SPORT],$C525,ConsolidatedGames[MEDAL_COLOUR],"BRONZE")</f>
        <v>0</v>
      </c>
      <c r="G525" s="80">
        <f t="shared" si="8"/>
        <v>1</v>
      </c>
    </row>
    <row r="526" spans="1:7" x14ac:dyDescent="0.25">
      <c r="A526" s="76" t="s">
        <v>1242</v>
      </c>
      <c r="B526" s="77">
        <v>2015</v>
      </c>
      <c r="C526" s="78" t="s">
        <v>430</v>
      </c>
      <c r="D526" s="79">
        <f>COUNTIFS(ConsolidatedGames[MAJOR GAME],$A526,ConsolidatedGames[YEAR],$B526,ConsolidatedGames[SPORT],$C526,ConsolidatedGames[MEDAL_COLOUR],"GOLD")</f>
        <v>1</v>
      </c>
      <c r="E526" s="79">
        <f>COUNTIFS(ConsolidatedGames[MAJOR GAME],$A526,ConsolidatedGames[YEAR],$B526,ConsolidatedGames[SPORT],$C526,ConsolidatedGames[MEDAL_COLOUR],"SILVER")</f>
        <v>1</v>
      </c>
      <c r="F526" s="79">
        <f>COUNTIFS(ConsolidatedGames[MAJOR GAME],$A526,ConsolidatedGames[YEAR],$B526,ConsolidatedGames[SPORT],$C526,ConsolidatedGames[MEDAL_COLOUR],"BRONZE")</f>
        <v>6</v>
      </c>
      <c r="G526" s="80">
        <f t="shared" si="8"/>
        <v>8</v>
      </c>
    </row>
    <row r="527" spans="1:7" x14ac:dyDescent="0.25">
      <c r="A527" s="76" t="s">
        <v>1242</v>
      </c>
      <c r="B527" s="77">
        <v>2015</v>
      </c>
      <c r="C527" s="78" t="s">
        <v>1092</v>
      </c>
      <c r="D527" s="79">
        <f>COUNTIFS(ConsolidatedGames[MAJOR GAME],$A527,ConsolidatedGames[YEAR],$B527,ConsolidatedGames[SPORT],$C527,ConsolidatedGames[MEDAL_COLOUR],"GOLD")</f>
        <v>0</v>
      </c>
      <c r="E527" s="79">
        <f>COUNTIFS(ConsolidatedGames[MAJOR GAME],$A527,ConsolidatedGames[YEAR],$B527,ConsolidatedGames[SPORT],$C527,ConsolidatedGames[MEDAL_COLOUR],"SILVER")</f>
        <v>1</v>
      </c>
      <c r="F527" s="79">
        <f>COUNTIFS(ConsolidatedGames[MAJOR GAME],$A527,ConsolidatedGames[YEAR],$B527,ConsolidatedGames[SPORT],$C527,ConsolidatedGames[MEDAL_COLOUR],"BRONZE")</f>
        <v>3</v>
      </c>
      <c r="G527" s="80">
        <f t="shared" si="8"/>
        <v>4</v>
      </c>
    </row>
    <row r="528" spans="1:7" x14ac:dyDescent="0.25">
      <c r="A528" s="76" t="s">
        <v>1242</v>
      </c>
      <c r="B528" s="77">
        <v>2015</v>
      </c>
      <c r="C528" s="78" t="s">
        <v>2357</v>
      </c>
      <c r="D528" s="79">
        <f>COUNTIFS(ConsolidatedGames[MAJOR GAME],$A528,ConsolidatedGames[YEAR],$B528,ConsolidatedGames[SPORT],$C528,ConsolidatedGames[MEDAL_COLOUR],"GOLD")</f>
        <v>0</v>
      </c>
      <c r="E528" s="79">
        <f>COUNTIFS(ConsolidatedGames[MAJOR GAME],$A528,ConsolidatedGames[YEAR],$B528,ConsolidatedGames[SPORT],$C528,ConsolidatedGames[MEDAL_COLOUR],"SILVER")</f>
        <v>1</v>
      </c>
      <c r="F528" s="79">
        <f>COUNTIFS(ConsolidatedGames[MAJOR GAME],$A528,ConsolidatedGames[YEAR],$B528,ConsolidatedGames[SPORT],$C528,ConsolidatedGames[MEDAL_COLOUR],"BRONZE")</f>
        <v>1</v>
      </c>
      <c r="G528" s="80">
        <f t="shared" si="8"/>
        <v>2</v>
      </c>
    </row>
    <row r="529" spans="1:7" x14ac:dyDescent="0.25">
      <c r="A529" s="76" t="s">
        <v>1242</v>
      </c>
      <c r="B529" s="77">
        <v>2015</v>
      </c>
      <c r="C529" s="78" t="s">
        <v>130</v>
      </c>
      <c r="D529" s="79">
        <f>COUNTIFS(ConsolidatedGames[MAJOR GAME],$A529,ConsolidatedGames[YEAR],$B529,ConsolidatedGames[SPORT],$C529,ConsolidatedGames[MEDAL_COLOUR],"GOLD")</f>
        <v>10</v>
      </c>
      <c r="E529" s="79">
        <f>COUNTIFS(ConsolidatedGames[MAJOR GAME],$A529,ConsolidatedGames[YEAR],$B529,ConsolidatedGames[SPORT],$C529,ConsolidatedGames[MEDAL_COLOUR],"SILVER")</f>
        <v>7</v>
      </c>
      <c r="F529" s="79">
        <f>COUNTIFS(ConsolidatedGames[MAJOR GAME],$A529,ConsolidatedGames[YEAR],$B529,ConsolidatedGames[SPORT],$C529,ConsolidatedGames[MEDAL_COLOUR],"BRONZE")</f>
        <v>1</v>
      </c>
      <c r="G529" s="80">
        <f t="shared" si="8"/>
        <v>18</v>
      </c>
    </row>
    <row r="530" spans="1:7" x14ac:dyDescent="0.25">
      <c r="A530" s="76" t="s">
        <v>1242</v>
      </c>
      <c r="B530" s="77">
        <v>2015</v>
      </c>
      <c r="C530" s="78" t="s">
        <v>171</v>
      </c>
      <c r="D530" s="79">
        <f>COUNTIFS(ConsolidatedGames[MAJOR GAME],$A530,ConsolidatedGames[YEAR],$B530,ConsolidatedGames[SPORT],$C530,ConsolidatedGames[MEDAL_COLOUR],"GOLD")</f>
        <v>0</v>
      </c>
      <c r="E530" s="79">
        <f>COUNTIFS(ConsolidatedGames[MAJOR GAME],$A530,ConsolidatedGames[YEAR],$B530,ConsolidatedGames[SPORT],$C530,ConsolidatedGames[MEDAL_COLOUR],"SILVER")</f>
        <v>1</v>
      </c>
      <c r="F530" s="79">
        <f>COUNTIFS(ConsolidatedGames[MAJOR GAME],$A530,ConsolidatedGames[YEAR],$B530,ConsolidatedGames[SPORT],$C530,ConsolidatedGames[MEDAL_COLOUR],"BRONZE")</f>
        <v>7</v>
      </c>
      <c r="G530" s="80">
        <f t="shared" si="8"/>
        <v>8</v>
      </c>
    </row>
    <row r="531" spans="1:7" x14ac:dyDescent="0.25">
      <c r="A531" s="76" t="s">
        <v>1242</v>
      </c>
      <c r="B531" s="77">
        <v>2015</v>
      </c>
      <c r="C531" s="78" t="s">
        <v>92</v>
      </c>
      <c r="D531" s="79">
        <f>COUNTIFS(ConsolidatedGames[MAJOR GAME],$A531,ConsolidatedGames[YEAR],$B531,ConsolidatedGames[SPORT],$C531,ConsolidatedGames[MEDAL_COLOUR],"GOLD")</f>
        <v>5</v>
      </c>
      <c r="E531" s="79">
        <f>COUNTIFS(ConsolidatedGames[MAJOR GAME],$A531,ConsolidatedGames[YEAR],$B531,ConsolidatedGames[SPORT],$C531,ConsolidatedGames[MEDAL_COLOUR],"SILVER")</f>
        <v>9</v>
      </c>
      <c r="F531" s="79">
        <f>COUNTIFS(ConsolidatedGames[MAJOR GAME],$A531,ConsolidatedGames[YEAR],$B531,ConsolidatedGames[SPORT],$C531,ConsolidatedGames[MEDAL_COLOUR],"BRONZE")</f>
        <v>7</v>
      </c>
      <c r="G531" s="80">
        <f t="shared" si="8"/>
        <v>21</v>
      </c>
    </row>
    <row r="532" spans="1:7" x14ac:dyDescent="0.25">
      <c r="A532" s="76" t="s">
        <v>1242</v>
      </c>
      <c r="B532" s="77">
        <v>2015</v>
      </c>
      <c r="C532" s="78" t="s">
        <v>2559</v>
      </c>
      <c r="D532" s="79">
        <f>COUNTIFS(ConsolidatedGames[MAJOR GAME],$A532,ConsolidatedGames[YEAR],$B532,ConsolidatedGames[SPORT],$C532,ConsolidatedGames[MEDAL_COLOUR],"GOLD")</f>
        <v>0</v>
      </c>
      <c r="E532" s="79">
        <f>COUNTIFS(ConsolidatedGames[MAJOR GAME],$A532,ConsolidatedGames[YEAR],$B532,ConsolidatedGames[SPORT],$C532,ConsolidatedGames[MEDAL_COLOUR],"SILVER")</f>
        <v>0</v>
      </c>
      <c r="F532" s="79">
        <f>COUNTIFS(ConsolidatedGames[MAJOR GAME],$A532,ConsolidatedGames[YEAR],$B532,ConsolidatedGames[SPORT],$C532,ConsolidatedGames[MEDAL_COLOUR],"BRONZE")</f>
        <v>2</v>
      </c>
      <c r="G532" s="80">
        <f t="shared" si="8"/>
        <v>2</v>
      </c>
    </row>
    <row r="533" spans="1:7" x14ac:dyDescent="0.25">
      <c r="A533" s="76" t="s">
        <v>1242</v>
      </c>
      <c r="B533" s="77">
        <v>2015</v>
      </c>
      <c r="C533" s="78" t="s">
        <v>228</v>
      </c>
      <c r="D533" s="79">
        <f>COUNTIFS(ConsolidatedGames[MAJOR GAME],$A533,ConsolidatedGames[YEAR],$B533,ConsolidatedGames[SPORT],$C533,ConsolidatedGames[MEDAL_COLOUR],"GOLD")</f>
        <v>1</v>
      </c>
      <c r="E533" s="79">
        <f>COUNTIFS(ConsolidatedGames[MAJOR GAME],$A533,ConsolidatedGames[YEAR],$B533,ConsolidatedGames[SPORT],$C533,ConsolidatedGames[MEDAL_COLOUR],"SILVER")</f>
        <v>1</v>
      </c>
      <c r="F533" s="79">
        <f>COUNTIFS(ConsolidatedGames[MAJOR GAME],$A533,ConsolidatedGames[YEAR],$B533,ConsolidatedGames[SPORT],$C533,ConsolidatedGames[MEDAL_COLOUR],"BRONZE")</f>
        <v>4</v>
      </c>
      <c r="G533" s="80">
        <f t="shared" si="8"/>
        <v>6</v>
      </c>
    </row>
    <row r="534" spans="1:7" x14ac:dyDescent="0.25">
      <c r="A534" s="76" t="s">
        <v>1242</v>
      </c>
      <c r="B534" s="77">
        <v>2015</v>
      </c>
      <c r="C534" s="78" t="s">
        <v>25</v>
      </c>
      <c r="D534" s="79">
        <f>COUNTIFS(ConsolidatedGames[MAJOR GAME],$A534,ConsolidatedGames[YEAR],$B534,ConsolidatedGames[SPORT],$C534,ConsolidatedGames[MEDAL_COLOUR],"GOLD")</f>
        <v>23</v>
      </c>
      <c r="E534" s="79">
        <f>COUNTIFS(ConsolidatedGames[MAJOR GAME],$A534,ConsolidatedGames[YEAR],$B534,ConsolidatedGames[SPORT],$C534,ConsolidatedGames[MEDAL_COLOUR],"SILVER")</f>
        <v>12</v>
      </c>
      <c r="F534" s="79">
        <f>COUNTIFS(ConsolidatedGames[MAJOR GAME],$A534,ConsolidatedGames[YEAR],$B534,ConsolidatedGames[SPORT],$C534,ConsolidatedGames[MEDAL_COLOUR],"BRONZE")</f>
        <v>7</v>
      </c>
      <c r="G534" s="80">
        <f t="shared" si="8"/>
        <v>42</v>
      </c>
    </row>
    <row r="535" spans="1:7" x14ac:dyDescent="0.25">
      <c r="A535" s="76" t="s">
        <v>1242</v>
      </c>
      <c r="B535" s="77">
        <v>2015</v>
      </c>
      <c r="C535" s="78" t="s">
        <v>97</v>
      </c>
      <c r="D535" s="79">
        <f>COUNTIFS(ConsolidatedGames[MAJOR GAME],$A535,ConsolidatedGames[YEAR],$B535,ConsolidatedGames[SPORT],$C535,ConsolidatedGames[MEDAL_COLOUR],"GOLD")</f>
        <v>6</v>
      </c>
      <c r="E535" s="79">
        <f>COUNTIFS(ConsolidatedGames[MAJOR GAME],$A535,ConsolidatedGames[YEAR],$B535,ConsolidatedGames[SPORT],$C535,ConsolidatedGames[MEDAL_COLOUR],"SILVER")</f>
        <v>1</v>
      </c>
      <c r="F535" s="79">
        <f>COUNTIFS(ConsolidatedGames[MAJOR GAME],$A535,ConsolidatedGames[YEAR],$B535,ConsolidatedGames[SPORT],$C535,ConsolidatedGames[MEDAL_COLOUR],"BRONZE")</f>
        <v>3</v>
      </c>
      <c r="G535" s="80">
        <f t="shared" si="8"/>
        <v>10</v>
      </c>
    </row>
    <row r="536" spans="1:7" x14ac:dyDescent="0.25">
      <c r="A536" s="76" t="s">
        <v>1242</v>
      </c>
      <c r="B536" s="77">
        <v>2015</v>
      </c>
      <c r="C536" s="78" t="s">
        <v>3203</v>
      </c>
      <c r="D536" s="79">
        <f>COUNTIFS(ConsolidatedGames[MAJOR GAME],$A536,ConsolidatedGames[YEAR],$B536,ConsolidatedGames[SPORT],$C536,ConsolidatedGames[MEDAL_COLOUR],"GOLD")</f>
        <v>2</v>
      </c>
      <c r="E536" s="79">
        <f>COUNTIFS(ConsolidatedGames[MAJOR GAME],$A536,ConsolidatedGames[YEAR],$B536,ConsolidatedGames[SPORT],$C536,ConsolidatedGames[MEDAL_COLOUR],"SILVER")</f>
        <v>0</v>
      </c>
      <c r="F536" s="79">
        <f>COUNTIFS(ConsolidatedGames[MAJOR GAME],$A536,ConsolidatedGames[YEAR],$B536,ConsolidatedGames[SPORT],$C536,ConsolidatedGames[MEDAL_COLOUR],"BRONZE")</f>
        <v>6</v>
      </c>
      <c r="G536" s="80">
        <f t="shared" si="8"/>
        <v>8</v>
      </c>
    </row>
    <row r="537" spans="1:7" x14ac:dyDescent="0.25">
      <c r="A537" s="76" t="s">
        <v>1242</v>
      </c>
      <c r="B537" s="77">
        <v>2015</v>
      </c>
      <c r="C537" s="78" t="s">
        <v>4696</v>
      </c>
      <c r="D537" s="79">
        <f>COUNTIFS(ConsolidatedGames[MAJOR GAME],$A537,ConsolidatedGames[YEAR],$B537,ConsolidatedGames[SPORT],$C537,ConsolidatedGames[MEDAL_COLOUR],"GOLD")</f>
        <v>0</v>
      </c>
      <c r="E537" s="79">
        <f>COUNTIFS(ConsolidatedGames[MAJOR GAME],$A537,ConsolidatedGames[YEAR],$B537,ConsolidatedGames[SPORT],$C537,ConsolidatedGames[MEDAL_COLOUR],"SILVER")</f>
        <v>0</v>
      </c>
      <c r="F537" s="79">
        <f>COUNTIFS(ConsolidatedGames[MAJOR GAME],$A537,ConsolidatedGames[YEAR],$B537,ConsolidatedGames[SPORT],$C537,ConsolidatedGames[MEDAL_COLOUR],"BRONZE")</f>
        <v>1</v>
      </c>
      <c r="G537" s="80">
        <f t="shared" si="8"/>
        <v>1</v>
      </c>
    </row>
    <row r="538" spans="1:7" x14ac:dyDescent="0.25">
      <c r="A538" s="76" t="s">
        <v>1242</v>
      </c>
      <c r="B538" s="77">
        <v>2015</v>
      </c>
      <c r="C538" s="78" t="s">
        <v>1452</v>
      </c>
      <c r="D538" s="79">
        <f>COUNTIFS(ConsolidatedGames[MAJOR GAME],$A538,ConsolidatedGames[YEAR],$B538,ConsolidatedGames[SPORT],$C538,ConsolidatedGames[MEDAL_COLOUR],"GOLD")</f>
        <v>0</v>
      </c>
      <c r="E538" s="79">
        <f>COUNTIFS(ConsolidatedGames[MAJOR GAME],$A538,ConsolidatedGames[YEAR],$B538,ConsolidatedGames[SPORT],$C538,ConsolidatedGames[MEDAL_COLOUR],"SILVER")</f>
        <v>0</v>
      </c>
      <c r="F538" s="79">
        <f>COUNTIFS(ConsolidatedGames[MAJOR GAME],$A538,ConsolidatedGames[YEAR],$B538,ConsolidatedGames[SPORT],$C538,ConsolidatedGames[MEDAL_COLOUR],"BRONZE")</f>
        <v>1</v>
      </c>
      <c r="G538" s="80">
        <f t="shared" si="8"/>
        <v>1</v>
      </c>
    </row>
    <row r="539" spans="1:7" x14ac:dyDescent="0.25">
      <c r="A539" s="76" t="s">
        <v>1242</v>
      </c>
      <c r="B539" s="77">
        <v>2015</v>
      </c>
      <c r="C539" s="78" t="s">
        <v>35</v>
      </c>
      <c r="D539" s="79">
        <f>COUNTIFS(ConsolidatedGames[MAJOR GAME],$A539,ConsolidatedGames[YEAR],$B539,ConsolidatedGames[SPORT],$C539,ConsolidatedGames[MEDAL_COLOUR],"GOLD")</f>
        <v>1</v>
      </c>
      <c r="E539" s="79">
        <f>COUNTIFS(ConsolidatedGames[MAJOR GAME],$A539,ConsolidatedGames[YEAR],$B539,ConsolidatedGames[SPORT],$C539,ConsolidatedGames[MEDAL_COLOUR],"SILVER")</f>
        <v>1</v>
      </c>
      <c r="F539" s="79">
        <f>COUNTIFS(ConsolidatedGames[MAJOR GAME],$A539,ConsolidatedGames[YEAR],$B539,ConsolidatedGames[SPORT],$C539,ConsolidatedGames[MEDAL_COLOUR],"BRONZE")</f>
        <v>0</v>
      </c>
      <c r="G539" s="80">
        <f t="shared" si="8"/>
        <v>2</v>
      </c>
    </row>
    <row r="540" spans="1:7" x14ac:dyDescent="0.25">
      <c r="A540" s="76" t="s">
        <v>1242</v>
      </c>
      <c r="B540" s="77">
        <v>2015</v>
      </c>
      <c r="C540" s="78" t="s">
        <v>2896</v>
      </c>
      <c r="D540" s="79">
        <f>COUNTIFS(ConsolidatedGames[MAJOR GAME],$A540,ConsolidatedGames[YEAR],$B540,ConsolidatedGames[SPORT],$C540,ConsolidatedGames[MEDAL_COLOUR],"GOLD")</f>
        <v>3</v>
      </c>
      <c r="E540" s="79">
        <f>COUNTIFS(ConsolidatedGames[MAJOR GAME],$A540,ConsolidatedGames[YEAR],$B540,ConsolidatedGames[SPORT],$C540,ConsolidatedGames[MEDAL_COLOUR],"SILVER")</f>
        <v>1</v>
      </c>
      <c r="F540" s="79">
        <f>COUNTIFS(ConsolidatedGames[MAJOR GAME],$A540,ConsolidatedGames[YEAR],$B540,ConsolidatedGames[SPORT],$C540,ConsolidatedGames[MEDAL_COLOUR],"BRONZE")</f>
        <v>3</v>
      </c>
      <c r="G540" s="80">
        <f t="shared" si="8"/>
        <v>7</v>
      </c>
    </row>
    <row r="541" spans="1:7" x14ac:dyDescent="0.25">
      <c r="A541" s="76" t="s">
        <v>1242</v>
      </c>
      <c r="B541" s="77">
        <v>2015</v>
      </c>
      <c r="C541" s="78" t="s">
        <v>189</v>
      </c>
      <c r="D541" s="79">
        <f>COUNTIFS(ConsolidatedGames[MAJOR GAME],$A541,ConsolidatedGames[YEAR],$B541,ConsolidatedGames[SPORT],$C541,ConsolidatedGames[MEDAL_COLOUR],"GOLD")</f>
        <v>6</v>
      </c>
      <c r="E541" s="79">
        <f>COUNTIFS(ConsolidatedGames[MAJOR GAME],$A541,ConsolidatedGames[YEAR],$B541,ConsolidatedGames[SPORT],$C541,ConsolidatedGames[MEDAL_COLOUR],"SILVER")</f>
        <v>3</v>
      </c>
      <c r="F541" s="79">
        <f>COUNTIFS(ConsolidatedGames[MAJOR GAME],$A541,ConsolidatedGames[YEAR],$B541,ConsolidatedGames[SPORT],$C541,ConsolidatedGames[MEDAL_COLOUR],"BRONZE")</f>
        <v>3</v>
      </c>
      <c r="G541" s="80">
        <f t="shared" si="8"/>
        <v>12</v>
      </c>
    </row>
    <row r="542" spans="1:7" x14ac:dyDescent="0.25">
      <c r="A542" s="76" t="s">
        <v>1242</v>
      </c>
      <c r="B542" s="77">
        <v>2017</v>
      </c>
      <c r="C542" s="78" t="s">
        <v>2429</v>
      </c>
      <c r="D542" s="79">
        <f>COUNTIFS(ConsolidatedGames[MAJOR GAME],$A542,ConsolidatedGames[YEAR],$B542,ConsolidatedGames[SPORT],$C542,ConsolidatedGames[MEDAL_COLOUR],"GOLD")</f>
        <v>0</v>
      </c>
      <c r="E542" s="79">
        <f>COUNTIFS(ConsolidatedGames[MAJOR GAME],$A542,ConsolidatedGames[YEAR],$B542,ConsolidatedGames[SPORT],$C542,ConsolidatedGames[MEDAL_COLOUR],"SILVER")</f>
        <v>1</v>
      </c>
      <c r="F542" s="79">
        <f>COUNTIFS(ConsolidatedGames[MAJOR GAME],$A542,ConsolidatedGames[YEAR],$B542,ConsolidatedGames[SPORT],$C542,ConsolidatedGames[MEDAL_COLOUR],"BRONZE")</f>
        <v>0</v>
      </c>
      <c r="G542" s="80">
        <f t="shared" si="8"/>
        <v>1</v>
      </c>
    </row>
    <row r="543" spans="1:7" x14ac:dyDescent="0.25">
      <c r="A543" s="76" t="s">
        <v>1242</v>
      </c>
      <c r="B543" s="77">
        <v>2017</v>
      </c>
      <c r="C543" s="78" t="s">
        <v>5008</v>
      </c>
      <c r="D543" s="79">
        <f>COUNTIFS(ConsolidatedGames[MAJOR GAME],$A543,ConsolidatedGames[YEAR],$B543,ConsolidatedGames[SPORT],$C543,ConsolidatedGames[MEDAL_COLOUR],"GOLD")</f>
        <v>3</v>
      </c>
      <c r="E543" s="79">
        <f>COUNTIFS(ConsolidatedGames[MAJOR GAME],$A543,ConsolidatedGames[YEAR],$B543,ConsolidatedGames[SPORT],$C543,ConsolidatedGames[MEDAL_COLOUR],"SILVER")</f>
        <v>2</v>
      </c>
      <c r="F543" s="79">
        <f>COUNTIFS(ConsolidatedGames[MAJOR GAME],$A543,ConsolidatedGames[YEAR],$B543,ConsolidatedGames[SPORT],$C543,ConsolidatedGames[MEDAL_COLOUR],"BRONZE")</f>
        <v>2</v>
      </c>
      <c r="G543" s="80">
        <f t="shared" si="8"/>
        <v>7</v>
      </c>
    </row>
    <row r="544" spans="1:7" x14ac:dyDescent="0.25">
      <c r="A544" s="76" t="s">
        <v>1242</v>
      </c>
      <c r="B544" s="77">
        <v>2017</v>
      </c>
      <c r="C544" s="78" t="s">
        <v>47</v>
      </c>
      <c r="D544" s="79">
        <f>COUNTIFS(ConsolidatedGames[MAJOR GAME],$A544,ConsolidatedGames[YEAR],$B544,ConsolidatedGames[SPORT],$C544,ConsolidatedGames[MEDAL_COLOUR],"GOLD")</f>
        <v>2</v>
      </c>
      <c r="E544" s="79">
        <f>COUNTIFS(ConsolidatedGames[MAJOR GAME],$A544,ConsolidatedGames[YEAR],$B544,ConsolidatedGames[SPORT],$C544,ConsolidatedGames[MEDAL_COLOUR],"SILVER")</f>
        <v>2</v>
      </c>
      <c r="F544" s="79">
        <f>COUNTIFS(ConsolidatedGames[MAJOR GAME],$A544,ConsolidatedGames[YEAR],$B544,ConsolidatedGames[SPORT],$C544,ConsolidatedGames[MEDAL_COLOUR],"BRONZE")</f>
        <v>4</v>
      </c>
      <c r="G544" s="80">
        <f t="shared" si="8"/>
        <v>8</v>
      </c>
    </row>
    <row r="545" spans="1:7" x14ac:dyDescent="0.25">
      <c r="A545" s="76" t="s">
        <v>1242</v>
      </c>
      <c r="B545" s="77">
        <v>2017</v>
      </c>
      <c r="C545" s="78" t="s">
        <v>276</v>
      </c>
      <c r="D545" s="79">
        <f>COUNTIFS(ConsolidatedGames[MAJOR GAME],$A545,ConsolidatedGames[YEAR],$B545,ConsolidatedGames[SPORT],$C545,ConsolidatedGames[MEDAL_COLOUR],"GOLD")</f>
        <v>0</v>
      </c>
      <c r="E545" s="79">
        <f>COUNTIFS(ConsolidatedGames[MAJOR GAME],$A545,ConsolidatedGames[YEAR],$B545,ConsolidatedGames[SPORT],$C545,ConsolidatedGames[MEDAL_COLOUR],"SILVER")</f>
        <v>0</v>
      </c>
      <c r="F545" s="79">
        <f>COUNTIFS(ConsolidatedGames[MAJOR GAME],$A545,ConsolidatedGames[YEAR],$B545,ConsolidatedGames[SPORT],$C545,ConsolidatedGames[MEDAL_COLOUR],"BRONZE")</f>
        <v>2</v>
      </c>
      <c r="G545" s="80">
        <f t="shared" si="8"/>
        <v>2</v>
      </c>
    </row>
    <row r="546" spans="1:7" x14ac:dyDescent="0.25">
      <c r="A546" s="76" t="s">
        <v>1242</v>
      </c>
      <c r="B546" s="77">
        <v>2017</v>
      </c>
      <c r="C546" s="78" t="s">
        <v>150</v>
      </c>
      <c r="D546" s="79">
        <f>COUNTIFS(ConsolidatedGames[MAJOR GAME],$A546,ConsolidatedGames[YEAR],$B546,ConsolidatedGames[SPORT],$C546,ConsolidatedGames[MEDAL_COLOUR],"GOLD")</f>
        <v>2</v>
      </c>
      <c r="E546" s="79">
        <f>COUNTIFS(ConsolidatedGames[MAJOR GAME],$A546,ConsolidatedGames[YEAR],$B546,ConsolidatedGames[SPORT],$C546,ConsolidatedGames[MEDAL_COLOUR],"SILVER")</f>
        <v>3</v>
      </c>
      <c r="F546" s="79">
        <f>COUNTIFS(ConsolidatedGames[MAJOR GAME],$A546,ConsolidatedGames[YEAR],$B546,ConsolidatedGames[SPORT],$C546,ConsolidatedGames[MEDAL_COLOUR],"BRONZE")</f>
        <v>2</v>
      </c>
      <c r="G546" s="80">
        <f t="shared" si="8"/>
        <v>7</v>
      </c>
    </row>
    <row r="547" spans="1:7" x14ac:dyDescent="0.25">
      <c r="A547" s="76" t="s">
        <v>1242</v>
      </c>
      <c r="B547" s="77">
        <v>2017</v>
      </c>
      <c r="C547" s="78" t="s">
        <v>74</v>
      </c>
      <c r="D547" s="79">
        <f>COUNTIFS(ConsolidatedGames[MAJOR GAME],$A547,ConsolidatedGames[YEAR],$B547,ConsolidatedGames[SPORT],$C547,ConsolidatedGames[MEDAL_COLOUR],"GOLD")</f>
        <v>0</v>
      </c>
      <c r="E547" s="79">
        <f>COUNTIFS(ConsolidatedGames[MAJOR GAME],$A547,ConsolidatedGames[YEAR],$B547,ConsolidatedGames[SPORT],$C547,ConsolidatedGames[MEDAL_COLOUR],"SILVER")</f>
        <v>0</v>
      </c>
      <c r="F547" s="79">
        <f>COUNTIFS(ConsolidatedGames[MAJOR GAME],$A547,ConsolidatedGames[YEAR],$B547,ConsolidatedGames[SPORT],$C547,ConsolidatedGames[MEDAL_COLOUR],"BRONZE")</f>
        <v>3</v>
      </c>
      <c r="G547" s="80">
        <f t="shared" si="8"/>
        <v>3</v>
      </c>
    </row>
    <row r="548" spans="1:7" x14ac:dyDescent="0.25">
      <c r="A548" s="76" t="s">
        <v>1242</v>
      </c>
      <c r="B548" s="77">
        <v>2017</v>
      </c>
      <c r="C548" s="78" t="s">
        <v>5918</v>
      </c>
      <c r="D548" s="79">
        <f>COUNTIFS(ConsolidatedGames[MAJOR GAME],$A548,ConsolidatedGames[YEAR],$B548,ConsolidatedGames[SPORT],$C548,ConsolidatedGames[MEDAL_COLOUR],"GOLD")</f>
        <v>1</v>
      </c>
      <c r="E548" s="79">
        <f>COUNTIFS(ConsolidatedGames[MAJOR GAME],$A548,ConsolidatedGames[YEAR],$B548,ConsolidatedGames[SPORT],$C548,ConsolidatedGames[MEDAL_COLOUR],"SILVER")</f>
        <v>1</v>
      </c>
      <c r="F548" s="79">
        <f>COUNTIFS(ConsolidatedGames[MAJOR GAME],$A548,ConsolidatedGames[YEAR],$B548,ConsolidatedGames[SPORT],$C548,ConsolidatedGames[MEDAL_COLOUR],"BRONZE")</f>
        <v>0</v>
      </c>
      <c r="G548" s="80">
        <f t="shared" si="8"/>
        <v>2</v>
      </c>
    </row>
    <row r="549" spans="1:7" x14ac:dyDescent="0.25">
      <c r="A549" s="76" t="s">
        <v>1242</v>
      </c>
      <c r="B549" s="77">
        <v>2017</v>
      </c>
      <c r="C549" s="78" t="s">
        <v>203</v>
      </c>
      <c r="D549" s="79">
        <f>COUNTIFS(ConsolidatedGames[MAJOR GAME],$A549,ConsolidatedGames[YEAR],$B549,ConsolidatedGames[SPORT],$C549,ConsolidatedGames[MEDAL_COLOUR],"GOLD")</f>
        <v>3</v>
      </c>
      <c r="E549" s="79">
        <f>COUNTIFS(ConsolidatedGames[MAJOR GAME],$A549,ConsolidatedGames[YEAR],$B549,ConsolidatedGames[SPORT],$C549,ConsolidatedGames[MEDAL_COLOUR],"SILVER")</f>
        <v>0</v>
      </c>
      <c r="F549" s="79">
        <f>COUNTIFS(ConsolidatedGames[MAJOR GAME],$A549,ConsolidatedGames[YEAR],$B549,ConsolidatedGames[SPORT],$C549,ConsolidatedGames[MEDAL_COLOUR],"BRONZE")</f>
        <v>1</v>
      </c>
      <c r="G549" s="80">
        <f t="shared" si="8"/>
        <v>4</v>
      </c>
    </row>
    <row r="550" spans="1:7" x14ac:dyDescent="0.25">
      <c r="A550" s="76" t="s">
        <v>1242</v>
      </c>
      <c r="B550" s="77">
        <v>2017</v>
      </c>
      <c r="C550" s="78" t="s">
        <v>706</v>
      </c>
      <c r="D550" s="79">
        <f>COUNTIFS(ConsolidatedGames[MAJOR GAME],$A550,ConsolidatedGames[YEAR],$B550,ConsolidatedGames[SPORT],$C550,ConsolidatedGames[MEDAL_COLOUR],"GOLD")</f>
        <v>1</v>
      </c>
      <c r="E550" s="79">
        <f>COUNTIFS(ConsolidatedGames[MAJOR GAME],$A550,ConsolidatedGames[YEAR],$B550,ConsolidatedGames[SPORT],$C550,ConsolidatedGames[MEDAL_COLOUR],"SILVER")</f>
        <v>1</v>
      </c>
      <c r="F550" s="79">
        <f>COUNTIFS(ConsolidatedGames[MAJOR GAME],$A550,ConsolidatedGames[YEAR],$B550,ConsolidatedGames[SPORT],$C550,ConsolidatedGames[MEDAL_COLOUR],"BRONZE")</f>
        <v>1</v>
      </c>
      <c r="G550" s="80">
        <f t="shared" si="8"/>
        <v>3</v>
      </c>
    </row>
    <row r="551" spans="1:7" x14ac:dyDescent="0.25">
      <c r="A551" s="76" t="s">
        <v>1242</v>
      </c>
      <c r="B551" s="77">
        <v>2017</v>
      </c>
      <c r="C551" s="78" t="s">
        <v>1132</v>
      </c>
      <c r="D551" s="79">
        <f>COUNTIFS(ConsolidatedGames[MAJOR GAME],$A551,ConsolidatedGames[YEAR],$B551,ConsolidatedGames[SPORT],$C551,ConsolidatedGames[MEDAL_COLOUR],"GOLD")</f>
        <v>1</v>
      </c>
      <c r="E551" s="79">
        <f>COUNTIFS(ConsolidatedGames[MAJOR GAME],$A551,ConsolidatedGames[YEAR],$B551,ConsolidatedGames[SPORT],$C551,ConsolidatedGames[MEDAL_COLOUR],"SILVER")</f>
        <v>7</v>
      </c>
      <c r="F551" s="79">
        <f>COUNTIFS(ConsolidatedGames[MAJOR GAME],$A551,ConsolidatedGames[YEAR],$B551,ConsolidatedGames[SPORT],$C551,ConsolidatedGames[MEDAL_COLOUR],"BRONZE")</f>
        <v>4</v>
      </c>
      <c r="G551" s="80">
        <f t="shared" si="8"/>
        <v>12</v>
      </c>
    </row>
    <row r="552" spans="1:7" x14ac:dyDescent="0.25">
      <c r="A552" s="76" t="s">
        <v>1242</v>
      </c>
      <c r="B552" s="77">
        <v>2017</v>
      </c>
      <c r="C552" s="78" t="s">
        <v>1162</v>
      </c>
      <c r="D552" s="79">
        <f>COUNTIFS(ConsolidatedGames[MAJOR GAME],$A552,ConsolidatedGames[YEAR],$B552,ConsolidatedGames[SPORT],$C552,ConsolidatedGames[MEDAL_COLOUR],"GOLD")</f>
        <v>0</v>
      </c>
      <c r="E552" s="79">
        <f>COUNTIFS(ConsolidatedGames[MAJOR GAME],$A552,ConsolidatedGames[YEAR],$B552,ConsolidatedGames[SPORT],$C552,ConsolidatedGames[MEDAL_COLOUR],"SILVER")</f>
        <v>0</v>
      </c>
      <c r="F552" s="79">
        <f>COUNTIFS(ConsolidatedGames[MAJOR GAME],$A552,ConsolidatedGames[YEAR],$B552,ConsolidatedGames[SPORT],$C552,ConsolidatedGames[MEDAL_COLOUR],"BRONZE")</f>
        <v>2</v>
      </c>
      <c r="G552" s="80">
        <f t="shared" si="8"/>
        <v>2</v>
      </c>
    </row>
    <row r="553" spans="1:7" x14ac:dyDescent="0.25">
      <c r="A553" s="76" t="s">
        <v>1242</v>
      </c>
      <c r="B553" s="77">
        <v>2017</v>
      </c>
      <c r="C553" s="78" t="s">
        <v>367</v>
      </c>
      <c r="D553" s="79">
        <f>COUNTIFS(ConsolidatedGames[MAJOR GAME],$A553,ConsolidatedGames[YEAR],$B553,ConsolidatedGames[SPORT],$C553,ConsolidatedGames[MEDAL_COLOUR],"GOLD")</f>
        <v>2</v>
      </c>
      <c r="E553" s="79">
        <f>COUNTIFS(ConsolidatedGames[MAJOR GAME],$A553,ConsolidatedGames[YEAR],$B553,ConsolidatedGames[SPORT],$C553,ConsolidatedGames[MEDAL_COLOUR],"SILVER")</f>
        <v>0</v>
      </c>
      <c r="F553" s="79">
        <f>COUNTIFS(ConsolidatedGames[MAJOR GAME],$A553,ConsolidatedGames[YEAR],$B553,ConsolidatedGames[SPORT],$C553,ConsolidatedGames[MEDAL_COLOUR],"BRONZE")</f>
        <v>3</v>
      </c>
      <c r="G553" s="80">
        <f t="shared" si="8"/>
        <v>5</v>
      </c>
    </row>
    <row r="554" spans="1:7" x14ac:dyDescent="0.25">
      <c r="A554" s="76" t="s">
        <v>1242</v>
      </c>
      <c r="B554" s="77">
        <v>2017</v>
      </c>
      <c r="C554" s="78" t="s">
        <v>1224</v>
      </c>
      <c r="D554" s="79">
        <f>COUNTIFS(ConsolidatedGames[MAJOR GAME],$A554,ConsolidatedGames[YEAR],$B554,ConsolidatedGames[SPORT],$C554,ConsolidatedGames[MEDAL_COLOUR],"GOLD")</f>
        <v>1</v>
      </c>
      <c r="E554" s="79">
        <f>COUNTIFS(ConsolidatedGames[MAJOR GAME],$A554,ConsolidatedGames[YEAR],$B554,ConsolidatedGames[SPORT],$C554,ConsolidatedGames[MEDAL_COLOUR],"SILVER")</f>
        <v>1</v>
      </c>
      <c r="F554" s="79">
        <f>COUNTIFS(ConsolidatedGames[MAJOR GAME],$A554,ConsolidatedGames[YEAR],$B554,ConsolidatedGames[SPORT],$C554,ConsolidatedGames[MEDAL_COLOUR],"BRONZE")</f>
        <v>0</v>
      </c>
      <c r="G554" s="80">
        <f t="shared" si="8"/>
        <v>2</v>
      </c>
    </row>
    <row r="555" spans="1:7" x14ac:dyDescent="0.25">
      <c r="A555" s="76" t="s">
        <v>1242</v>
      </c>
      <c r="B555" s="77">
        <v>2017</v>
      </c>
      <c r="C555" s="78" t="s">
        <v>546</v>
      </c>
      <c r="D555" s="79">
        <f>COUNTIFS(ConsolidatedGames[MAJOR GAME],$A555,ConsolidatedGames[YEAR],$B555,ConsolidatedGames[SPORT],$C555,ConsolidatedGames[MEDAL_COLOUR],"GOLD")</f>
        <v>0</v>
      </c>
      <c r="E555" s="79">
        <f>COUNTIFS(ConsolidatedGames[MAJOR GAME],$A555,ConsolidatedGames[YEAR],$B555,ConsolidatedGames[SPORT],$C555,ConsolidatedGames[MEDAL_COLOUR],"SILVER")</f>
        <v>2</v>
      </c>
      <c r="F555" s="79">
        <f>COUNTIFS(ConsolidatedGames[MAJOR GAME],$A555,ConsolidatedGames[YEAR],$B555,ConsolidatedGames[SPORT],$C555,ConsolidatedGames[MEDAL_COLOUR],"BRONZE")</f>
        <v>3</v>
      </c>
      <c r="G555" s="80">
        <f t="shared" si="8"/>
        <v>5</v>
      </c>
    </row>
    <row r="556" spans="1:7" x14ac:dyDescent="0.25">
      <c r="A556" s="76" t="s">
        <v>1242</v>
      </c>
      <c r="B556" s="77">
        <v>2017</v>
      </c>
      <c r="C556" s="78" t="s">
        <v>658</v>
      </c>
      <c r="D556" s="79">
        <f>COUNTIFS(ConsolidatedGames[MAJOR GAME],$A556,ConsolidatedGames[YEAR],$B556,ConsolidatedGames[SPORT],$C556,ConsolidatedGames[MEDAL_COLOUR],"GOLD")</f>
        <v>0</v>
      </c>
      <c r="E556" s="79">
        <f>COUNTIFS(ConsolidatedGames[MAJOR GAME],$A556,ConsolidatedGames[YEAR],$B556,ConsolidatedGames[SPORT],$C556,ConsolidatedGames[MEDAL_COLOUR],"SILVER")</f>
        <v>0</v>
      </c>
      <c r="F556" s="79">
        <f>COUNTIFS(ConsolidatedGames[MAJOR GAME],$A556,ConsolidatedGames[YEAR],$B556,ConsolidatedGames[SPORT],$C556,ConsolidatedGames[MEDAL_COLOUR],"BRONZE")</f>
        <v>3</v>
      </c>
      <c r="G556" s="80">
        <f t="shared" si="8"/>
        <v>3</v>
      </c>
    </row>
    <row r="557" spans="1:7" x14ac:dyDescent="0.25">
      <c r="A557" s="76" t="s">
        <v>1242</v>
      </c>
      <c r="B557" s="77">
        <v>2017</v>
      </c>
      <c r="C557" s="78" t="s">
        <v>5971</v>
      </c>
      <c r="D557" s="79">
        <f>COUNTIFS(ConsolidatedGames[MAJOR GAME],$A557,ConsolidatedGames[YEAR],$B557,ConsolidatedGames[SPORT],$C557,ConsolidatedGames[MEDAL_COLOUR],"GOLD")</f>
        <v>1</v>
      </c>
      <c r="E557" s="79">
        <f>COUNTIFS(ConsolidatedGames[MAJOR GAME],$A557,ConsolidatedGames[YEAR],$B557,ConsolidatedGames[SPORT],$C557,ConsolidatedGames[MEDAL_COLOUR],"SILVER")</f>
        <v>5</v>
      </c>
      <c r="F557" s="79">
        <f>COUNTIFS(ConsolidatedGames[MAJOR GAME],$A557,ConsolidatedGames[YEAR],$B557,ConsolidatedGames[SPORT],$C557,ConsolidatedGames[MEDAL_COLOUR],"BRONZE")</f>
        <v>1</v>
      </c>
      <c r="G557" s="80">
        <f t="shared" si="8"/>
        <v>7</v>
      </c>
    </row>
    <row r="558" spans="1:7" x14ac:dyDescent="0.25">
      <c r="A558" s="76" t="s">
        <v>1242</v>
      </c>
      <c r="B558" s="77">
        <v>2017</v>
      </c>
      <c r="C558" s="78" t="s">
        <v>717</v>
      </c>
      <c r="D558" s="79">
        <f>COUNTIFS(ConsolidatedGames[MAJOR GAME],$A558,ConsolidatedGames[YEAR],$B558,ConsolidatedGames[SPORT],$C558,ConsolidatedGames[MEDAL_COLOUR],"GOLD")</f>
        <v>0</v>
      </c>
      <c r="E558" s="79">
        <f>COUNTIFS(ConsolidatedGames[MAJOR GAME],$A558,ConsolidatedGames[YEAR],$B558,ConsolidatedGames[SPORT],$C558,ConsolidatedGames[MEDAL_COLOUR],"SILVER")</f>
        <v>0</v>
      </c>
      <c r="F558" s="79">
        <f>COUNTIFS(ConsolidatedGames[MAJOR GAME],$A558,ConsolidatedGames[YEAR],$B558,ConsolidatedGames[SPORT],$C558,ConsolidatedGames[MEDAL_COLOUR],"BRONZE")</f>
        <v>1</v>
      </c>
      <c r="G558" s="80">
        <f t="shared" si="8"/>
        <v>1</v>
      </c>
    </row>
    <row r="559" spans="1:7" x14ac:dyDescent="0.25">
      <c r="A559" s="76" t="s">
        <v>1242</v>
      </c>
      <c r="B559" s="77">
        <v>2017</v>
      </c>
      <c r="C559" s="78" t="s">
        <v>4093</v>
      </c>
      <c r="D559" s="79">
        <f>COUNTIFS(ConsolidatedGames[MAJOR GAME],$A559,ConsolidatedGames[YEAR],$B559,ConsolidatedGames[SPORT],$C559,ConsolidatedGames[MEDAL_COLOUR],"GOLD")</f>
        <v>0</v>
      </c>
      <c r="E559" s="79">
        <f>COUNTIFS(ConsolidatedGames[MAJOR GAME],$A559,ConsolidatedGames[YEAR],$B559,ConsolidatedGames[SPORT],$C559,ConsolidatedGames[MEDAL_COLOUR],"SILVER")</f>
        <v>1</v>
      </c>
      <c r="F559" s="79">
        <f>COUNTIFS(ConsolidatedGames[MAJOR GAME],$A559,ConsolidatedGames[YEAR],$B559,ConsolidatedGames[SPORT],$C559,ConsolidatedGames[MEDAL_COLOUR],"BRONZE")</f>
        <v>1</v>
      </c>
      <c r="G559" s="80">
        <f t="shared" si="8"/>
        <v>2</v>
      </c>
    </row>
    <row r="560" spans="1:7" x14ac:dyDescent="0.25">
      <c r="A560" s="76" t="s">
        <v>1242</v>
      </c>
      <c r="B560" s="77">
        <v>2017</v>
      </c>
      <c r="C560" s="78" t="s">
        <v>4231</v>
      </c>
      <c r="D560" s="79">
        <f>COUNTIFS(ConsolidatedGames[MAJOR GAME],$A560,ConsolidatedGames[YEAR],$B560,ConsolidatedGames[SPORT],$C560,ConsolidatedGames[MEDAL_COLOUR],"GOLD")</f>
        <v>0</v>
      </c>
      <c r="E560" s="79">
        <f>COUNTIFS(ConsolidatedGames[MAJOR GAME],$A560,ConsolidatedGames[YEAR],$B560,ConsolidatedGames[SPORT],$C560,ConsolidatedGames[MEDAL_COLOUR],"SILVER")</f>
        <v>1</v>
      </c>
      <c r="F560" s="79">
        <f>COUNTIFS(ConsolidatedGames[MAJOR GAME],$A560,ConsolidatedGames[YEAR],$B560,ConsolidatedGames[SPORT],$C560,ConsolidatedGames[MEDAL_COLOUR],"BRONZE")</f>
        <v>0</v>
      </c>
      <c r="G560" s="80">
        <f t="shared" si="8"/>
        <v>1</v>
      </c>
    </row>
    <row r="561" spans="1:7" x14ac:dyDescent="0.25">
      <c r="A561" s="76" t="s">
        <v>1242</v>
      </c>
      <c r="B561" s="77">
        <v>2017</v>
      </c>
      <c r="C561" s="78" t="s">
        <v>1150</v>
      </c>
      <c r="D561" s="79">
        <f>COUNTIFS(ConsolidatedGames[MAJOR GAME],$A561,ConsolidatedGames[YEAR],$B561,ConsolidatedGames[SPORT],$C561,ConsolidatedGames[MEDAL_COLOUR],"GOLD")</f>
        <v>0</v>
      </c>
      <c r="E561" s="79">
        <f>COUNTIFS(ConsolidatedGames[MAJOR GAME],$A561,ConsolidatedGames[YEAR],$B561,ConsolidatedGames[SPORT],$C561,ConsolidatedGames[MEDAL_COLOUR],"SILVER")</f>
        <v>1</v>
      </c>
      <c r="F561" s="79">
        <f>COUNTIFS(ConsolidatedGames[MAJOR GAME],$A561,ConsolidatedGames[YEAR],$B561,ConsolidatedGames[SPORT],$C561,ConsolidatedGames[MEDAL_COLOUR],"BRONZE")</f>
        <v>0</v>
      </c>
      <c r="G561" s="80">
        <f t="shared" si="8"/>
        <v>1</v>
      </c>
    </row>
    <row r="562" spans="1:7" x14ac:dyDescent="0.25">
      <c r="A562" s="76" t="s">
        <v>1242</v>
      </c>
      <c r="B562" s="77">
        <v>2017</v>
      </c>
      <c r="C562" s="78" t="s">
        <v>430</v>
      </c>
      <c r="D562" s="79">
        <f>COUNTIFS(ConsolidatedGames[MAJOR GAME],$A562,ConsolidatedGames[YEAR],$B562,ConsolidatedGames[SPORT],$C562,ConsolidatedGames[MEDAL_COLOUR],"GOLD")</f>
        <v>2</v>
      </c>
      <c r="E562" s="79">
        <f>COUNTIFS(ConsolidatedGames[MAJOR GAME],$A562,ConsolidatedGames[YEAR],$B562,ConsolidatedGames[SPORT],$C562,ConsolidatedGames[MEDAL_COLOUR],"SILVER")</f>
        <v>4</v>
      </c>
      <c r="F562" s="79">
        <f>COUNTIFS(ConsolidatedGames[MAJOR GAME],$A562,ConsolidatedGames[YEAR],$B562,ConsolidatedGames[SPORT],$C562,ConsolidatedGames[MEDAL_COLOUR],"BRONZE")</f>
        <v>6</v>
      </c>
      <c r="G562" s="80">
        <f t="shared" si="8"/>
        <v>12</v>
      </c>
    </row>
    <row r="563" spans="1:7" x14ac:dyDescent="0.25">
      <c r="A563" s="76" t="s">
        <v>1242</v>
      </c>
      <c r="B563" s="77">
        <v>2017</v>
      </c>
      <c r="C563" s="78" t="s">
        <v>2357</v>
      </c>
      <c r="D563" s="79">
        <f>COUNTIFS(ConsolidatedGames[MAJOR GAME],$A563,ConsolidatedGames[YEAR],$B563,ConsolidatedGames[SPORT],$C563,ConsolidatedGames[MEDAL_COLOUR],"GOLD")</f>
        <v>0</v>
      </c>
      <c r="E563" s="79">
        <f>COUNTIFS(ConsolidatedGames[MAJOR GAME],$A563,ConsolidatedGames[YEAR],$B563,ConsolidatedGames[SPORT],$C563,ConsolidatedGames[MEDAL_COLOUR],"SILVER")</f>
        <v>2</v>
      </c>
      <c r="F563" s="79">
        <f>COUNTIFS(ConsolidatedGames[MAJOR GAME],$A563,ConsolidatedGames[YEAR],$B563,ConsolidatedGames[SPORT],$C563,ConsolidatedGames[MEDAL_COLOUR],"BRONZE")</f>
        <v>0</v>
      </c>
      <c r="G563" s="80">
        <f t="shared" si="8"/>
        <v>2</v>
      </c>
    </row>
    <row r="564" spans="1:7" x14ac:dyDescent="0.25">
      <c r="A564" s="76" t="s">
        <v>1242</v>
      </c>
      <c r="B564" s="77">
        <v>2017</v>
      </c>
      <c r="C564" s="78" t="s">
        <v>130</v>
      </c>
      <c r="D564" s="79">
        <f>COUNTIFS(ConsolidatedGames[MAJOR GAME],$A564,ConsolidatedGames[YEAR],$B564,ConsolidatedGames[SPORT],$C564,ConsolidatedGames[MEDAL_COLOUR],"GOLD")</f>
        <v>4</v>
      </c>
      <c r="E564" s="79">
        <f>COUNTIFS(ConsolidatedGames[MAJOR GAME],$A564,ConsolidatedGames[YEAR],$B564,ConsolidatedGames[SPORT],$C564,ConsolidatedGames[MEDAL_COLOUR],"SILVER")</f>
        <v>3</v>
      </c>
      <c r="F564" s="79">
        <f>COUNTIFS(ConsolidatedGames[MAJOR GAME],$A564,ConsolidatedGames[YEAR],$B564,ConsolidatedGames[SPORT],$C564,ConsolidatedGames[MEDAL_COLOUR],"BRONZE")</f>
        <v>5</v>
      </c>
      <c r="G564" s="80">
        <f t="shared" si="8"/>
        <v>12</v>
      </c>
    </row>
    <row r="565" spans="1:7" x14ac:dyDescent="0.25">
      <c r="A565" s="76" t="s">
        <v>1242</v>
      </c>
      <c r="B565" s="77">
        <v>2017</v>
      </c>
      <c r="C565" s="78" t="s">
        <v>92</v>
      </c>
      <c r="D565" s="79">
        <f>COUNTIFS(ConsolidatedGames[MAJOR GAME],$A565,ConsolidatedGames[YEAR],$B565,ConsolidatedGames[SPORT],$C565,ConsolidatedGames[MEDAL_COLOUR],"GOLD")</f>
        <v>2</v>
      </c>
      <c r="E565" s="79">
        <f>COUNTIFS(ConsolidatedGames[MAJOR GAME],$A565,ConsolidatedGames[YEAR],$B565,ConsolidatedGames[SPORT],$C565,ConsolidatedGames[MEDAL_COLOUR],"SILVER")</f>
        <v>4</v>
      </c>
      <c r="F565" s="79">
        <f>COUNTIFS(ConsolidatedGames[MAJOR GAME],$A565,ConsolidatedGames[YEAR],$B565,ConsolidatedGames[SPORT],$C565,ConsolidatedGames[MEDAL_COLOUR],"BRONZE")</f>
        <v>2</v>
      </c>
      <c r="G565" s="80">
        <f t="shared" si="8"/>
        <v>8</v>
      </c>
    </row>
    <row r="566" spans="1:7" x14ac:dyDescent="0.25">
      <c r="A566" s="76" t="s">
        <v>1242</v>
      </c>
      <c r="B566" s="77">
        <v>2017</v>
      </c>
      <c r="C566" s="78" t="s">
        <v>228</v>
      </c>
      <c r="D566" s="79">
        <f>COUNTIFS(ConsolidatedGames[MAJOR GAME],$A566,ConsolidatedGames[YEAR],$B566,ConsolidatedGames[SPORT],$C566,ConsolidatedGames[MEDAL_COLOUR],"GOLD")</f>
        <v>3</v>
      </c>
      <c r="E566" s="79">
        <f>COUNTIFS(ConsolidatedGames[MAJOR GAME],$A566,ConsolidatedGames[YEAR],$B566,ConsolidatedGames[SPORT],$C566,ConsolidatedGames[MEDAL_COLOUR],"SILVER")</f>
        <v>2</v>
      </c>
      <c r="F566" s="79">
        <f>COUNTIFS(ConsolidatedGames[MAJOR GAME],$A566,ConsolidatedGames[YEAR],$B566,ConsolidatedGames[SPORT],$C566,ConsolidatedGames[MEDAL_COLOUR],"BRONZE")</f>
        <v>5</v>
      </c>
      <c r="G566" s="80">
        <f t="shared" si="8"/>
        <v>10</v>
      </c>
    </row>
    <row r="567" spans="1:7" x14ac:dyDescent="0.25">
      <c r="A567" s="76" t="s">
        <v>1242</v>
      </c>
      <c r="B567" s="77">
        <v>2017</v>
      </c>
      <c r="C567" s="78" t="s">
        <v>25</v>
      </c>
      <c r="D567" s="79">
        <f>COUNTIFS(ConsolidatedGames[MAJOR GAME],$A567,ConsolidatedGames[YEAR],$B567,ConsolidatedGames[SPORT],$C567,ConsolidatedGames[MEDAL_COLOUR],"GOLD")</f>
        <v>19</v>
      </c>
      <c r="E567" s="79">
        <f>COUNTIFS(ConsolidatedGames[MAJOR GAME],$A567,ConsolidatedGames[YEAR],$B567,ConsolidatedGames[SPORT],$C567,ConsolidatedGames[MEDAL_COLOUR],"SILVER")</f>
        <v>6</v>
      </c>
      <c r="F567" s="79">
        <f>COUNTIFS(ConsolidatedGames[MAJOR GAME],$A567,ConsolidatedGames[YEAR],$B567,ConsolidatedGames[SPORT],$C567,ConsolidatedGames[MEDAL_COLOUR],"BRONZE")</f>
        <v>9</v>
      </c>
      <c r="G567" s="80">
        <f t="shared" si="8"/>
        <v>34</v>
      </c>
    </row>
    <row r="568" spans="1:7" x14ac:dyDescent="0.25">
      <c r="A568" s="76" t="s">
        <v>1242</v>
      </c>
      <c r="B568" s="77">
        <v>2017</v>
      </c>
      <c r="C568" s="78" t="s">
        <v>97</v>
      </c>
      <c r="D568" s="79">
        <f>COUNTIFS(ConsolidatedGames[MAJOR GAME],$A568,ConsolidatedGames[YEAR],$B568,ConsolidatedGames[SPORT],$C568,ConsolidatedGames[MEDAL_COLOUR],"GOLD")</f>
        <v>5</v>
      </c>
      <c r="E568" s="79">
        <f>COUNTIFS(ConsolidatedGames[MAJOR GAME],$A568,ConsolidatedGames[YEAR],$B568,ConsolidatedGames[SPORT],$C568,ConsolidatedGames[MEDAL_COLOUR],"SILVER")</f>
        <v>6</v>
      </c>
      <c r="F568" s="79">
        <f>COUNTIFS(ConsolidatedGames[MAJOR GAME],$A568,ConsolidatedGames[YEAR],$B568,ConsolidatedGames[SPORT],$C568,ConsolidatedGames[MEDAL_COLOUR],"BRONZE")</f>
        <v>1</v>
      </c>
      <c r="G568" s="80">
        <f t="shared" si="8"/>
        <v>12</v>
      </c>
    </row>
    <row r="569" spans="1:7" x14ac:dyDescent="0.25">
      <c r="A569" s="76" t="s">
        <v>1242</v>
      </c>
      <c r="B569" s="77">
        <v>2017</v>
      </c>
      <c r="C569" s="78" t="s">
        <v>3203</v>
      </c>
      <c r="D569" s="79">
        <f>COUNTIFS(ConsolidatedGames[MAJOR GAME],$A569,ConsolidatedGames[YEAR],$B569,ConsolidatedGames[SPORT],$C569,ConsolidatedGames[MEDAL_COLOUR],"GOLD")</f>
        <v>0</v>
      </c>
      <c r="E569" s="79">
        <f>COUNTIFS(ConsolidatedGames[MAJOR GAME],$A569,ConsolidatedGames[YEAR],$B569,ConsolidatedGames[SPORT],$C569,ConsolidatedGames[MEDAL_COLOUR],"SILVER")</f>
        <v>0</v>
      </c>
      <c r="F569" s="79">
        <f>COUNTIFS(ConsolidatedGames[MAJOR GAME],$A569,ConsolidatedGames[YEAR],$B569,ConsolidatedGames[SPORT],$C569,ConsolidatedGames[MEDAL_COLOUR],"BRONZE")</f>
        <v>1</v>
      </c>
      <c r="G569" s="80">
        <f t="shared" si="8"/>
        <v>1</v>
      </c>
    </row>
    <row r="570" spans="1:7" x14ac:dyDescent="0.25">
      <c r="A570" s="76" t="s">
        <v>1242</v>
      </c>
      <c r="B570" s="77">
        <v>2017</v>
      </c>
      <c r="C570" s="78" t="s">
        <v>1300</v>
      </c>
      <c r="D570" s="79">
        <f>COUNTIFS(ConsolidatedGames[MAJOR GAME],$A570,ConsolidatedGames[YEAR],$B570,ConsolidatedGames[SPORT],$C570,ConsolidatedGames[MEDAL_COLOUR],"GOLD")</f>
        <v>0</v>
      </c>
      <c r="E570" s="79">
        <f>COUNTIFS(ConsolidatedGames[MAJOR GAME],$A570,ConsolidatedGames[YEAR],$B570,ConsolidatedGames[SPORT],$C570,ConsolidatedGames[MEDAL_COLOUR],"SILVER")</f>
        <v>0</v>
      </c>
      <c r="F570" s="79">
        <f>COUNTIFS(ConsolidatedGames[MAJOR GAME],$A570,ConsolidatedGames[YEAR],$B570,ConsolidatedGames[SPORT],$C570,ConsolidatedGames[MEDAL_COLOUR],"BRONZE")</f>
        <v>1</v>
      </c>
      <c r="G570" s="80">
        <f t="shared" si="8"/>
        <v>1</v>
      </c>
    </row>
    <row r="571" spans="1:7" x14ac:dyDescent="0.25">
      <c r="A571" s="76" t="s">
        <v>1242</v>
      </c>
      <c r="B571" s="77">
        <v>2017</v>
      </c>
      <c r="C571" s="78" t="s">
        <v>4696</v>
      </c>
      <c r="D571" s="79">
        <f>COUNTIFS(ConsolidatedGames[MAJOR GAME],$A571,ConsolidatedGames[YEAR],$B571,ConsolidatedGames[SPORT],$C571,ConsolidatedGames[MEDAL_COLOUR],"GOLD")</f>
        <v>0</v>
      </c>
      <c r="E571" s="79">
        <f>COUNTIFS(ConsolidatedGames[MAJOR GAME],$A571,ConsolidatedGames[YEAR],$B571,ConsolidatedGames[SPORT],$C571,ConsolidatedGames[MEDAL_COLOUR],"SILVER")</f>
        <v>0</v>
      </c>
      <c r="F571" s="79">
        <f>COUNTIFS(ConsolidatedGames[MAJOR GAME],$A571,ConsolidatedGames[YEAR],$B571,ConsolidatedGames[SPORT],$C571,ConsolidatedGames[MEDAL_COLOUR],"BRONZE")</f>
        <v>1</v>
      </c>
      <c r="G571" s="80">
        <f t="shared" si="8"/>
        <v>1</v>
      </c>
    </row>
    <row r="572" spans="1:7" x14ac:dyDescent="0.25">
      <c r="A572" s="76" t="s">
        <v>1242</v>
      </c>
      <c r="B572" s="77">
        <v>2017</v>
      </c>
      <c r="C572" s="78" t="s">
        <v>35</v>
      </c>
      <c r="D572" s="79">
        <f>COUNTIFS(ConsolidatedGames[MAJOR GAME],$A572,ConsolidatedGames[YEAR],$B572,ConsolidatedGames[SPORT],$C572,ConsolidatedGames[MEDAL_COLOUR],"GOLD")</f>
        <v>1</v>
      </c>
      <c r="E572" s="79">
        <f>COUNTIFS(ConsolidatedGames[MAJOR GAME],$A572,ConsolidatedGames[YEAR],$B572,ConsolidatedGames[SPORT],$C572,ConsolidatedGames[MEDAL_COLOUR],"SILVER")</f>
        <v>1</v>
      </c>
      <c r="F572" s="79">
        <f>COUNTIFS(ConsolidatedGames[MAJOR GAME],$A572,ConsolidatedGames[YEAR],$B572,ConsolidatedGames[SPORT],$C572,ConsolidatedGames[MEDAL_COLOUR],"BRONZE")</f>
        <v>0</v>
      </c>
      <c r="G572" s="80">
        <f t="shared" si="8"/>
        <v>2</v>
      </c>
    </row>
    <row r="573" spans="1:7" x14ac:dyDescent="0.25">
      <c r="A573" s="76" t="s">
        <v>1242</v>
      </c>
      <c r="B573" s="77">
        <v>2017</v>
      </c>
      <c r="C573" s="78" t="s">
        <v>2896</v>
      </c>
      <c r="D573" s="79">
        <f>COUNTIFS(ConsolidatedGames[MAJOR GAME],$A573,ConsolidatedGames[YEAR],$B573,ConsolidatedGames[SPORT],$C573,ConsolidatedGames[MEDAL_COLOUR],"GOLD")</f>
        <v>3</v>
      </c>
      <c r="E573" s="79">
        <f>COUNTIFS(ConsolidatedGames[MAJOR GAME],$A573,ConsolidatedGames[YEAR],$B573,ConsolidatedGames[SPORT],$C573,ConsolidatedGames[MEDAL_COLOUR],"SILVER")</f>
        <v>2</v>
      </c>
      <c r="F573" s="79">
        <f>COUNTIFS(ConsolidatedGames[MAJOR GAME],$A573,ConsolidatedGames[YEAR],$B573,ConsolidatedGames[SPORT],$C573,ConsolidatedGames[MEDAL_COLOUR],"BRONZE")</f>
        <v>2</v>
      </c>
      <c r="G573" s="80">
        <f t="shared" si="8"/>
        <v>7</v>
      </c>
    </row>
    <row r="574" spans="1:7" x14ac:dyDescent="0.25">
      <c r="A574" s="76" t="s">
        <v>1242</v>
      </c>
      <c r="B574" s="77">
        <v>2017</v>
      </c>
      <c r="C574" s="78" t="s">
        <v>189</v>
      </c>
      <c r="D574" s="79">
        <f>COUNTIFS(ConsolidatedGames[MAJOR GAME],$A574,ConsolidatedGames[YEAR],$B574,ConsolidatedGames[SPORT],$C574,ConsolidatedGames[MEDAL_COLOUR],"GOLD")</f>
        <v>2</v>
      </c>
      <c r="E574" s="79">
        <f>COUNTIFS(ConsolidatedGames[MAJOR GAME],$A574,ConsolidatedGames[YEAR],$B574,ConsolidatedGames[SPORT],$C574,ConsolidatedGames[MEDAL_COLOUR],"SILVER")</f>
        <v>1</v>
      </c>
      <c r="F574" s="79">
        <f>COUNTIFS(ConsolidatedGames[MAJOR GAME],$A574,ConsolidatedGames[YEAR],$B574,ConsolidatedGames[SPORT],$C574,ConsolidatedGames[MEDAL_COLOUR],"BRONZE")</f>
        <v>5</v>
      </c>
      <c r="G574" s="80">
        <f t="shared" si="8"/>
        <v>8</v>
      </c>
    </row>
    <row r="575" spans="1:7" x14ac:dyDescent="0.25">
      <c r="A575" s="76" t="s">
        <v>1242</v>
      </c>
      <c r="B575" s="77">
        <v>2019</v>
      </c>
      <c r="C575" s="78" t="s">
        <v>47</v>
      </c>
      <c r="D575" s="79">
        <f>COUNTIFS(ConsolidatedGames[MAJOR GAME],$A575,ConsolidatedGames[YEAR],$B575,ConsolidatedGames[SPORT],$C575,ConsolidatedGames[MEDAL_COLOUR],"GOLD")</f>
        <v>0</v>
      </c>
      <c r="E575" s="79">
        <f>COUNTIFS(ConsolidatedGames[MAJOR GAME],$A575,ConsolidatedGames[YEAR],$B575,ConsolidatedGames[SPORT],$C575,ConsolidatedGames[MEDAL_COLOUR],"SILVER")</f>
        <v>0</v>
      </c>
      <c r="F575" s="79">
        <f>COUNTIFS(ConsolidatedGames[MAJOR GAME],$A575,ConsolidatedGames[YEAR],$B575,ConsolidatedGames[SPORT],$C575,ConsolidatedGames[MEDAL_COLOUR],"BRONZE")</f>
        <v>3</v>
      </c>
      <c r="G575" s="80">
        <f t="shared" si="8"/>
        <v>3</v>
      </c>
    </row>
    <row r="576" spans="1:7" x14ac:dyDescent="0.25">
      <c r="A576" s="76" t="s">
        <v>1242</v>
      </c>
      <c r="B576" s="77">
        <v>2019</v>
      </c>
      <c r="C576" s="78" t="s">
        <v>276</v>
      </c>
      <c r="D576" s="79">
        <f>COUNTIFS(ConsolidatedGames[MAJOR GAME],$A576,ConsolidatedGames[YEAR],$B576,ConsolidatedGames[SPORT],$C576,ConsolidatedGames[MEDAL_COLOUR],"GOLD")</f>
        <v>0</v>
      </c>
      <c r="E576" s="79">
        <f>COUNTIFS(ConsolidatedGames[MAJOR GAME],$A576,ConsolidatedGames[YEAR],$B576,ConsolidatedGames[SPORT],$C576,ConsolidatedGames[MEDAL_COLOUR],"SILVER")</f>
        <v>1</v>
      </c>
      <c r="F576" s="79">
        <f>COUNTIFS(ConsolidatedGames[MAJOR GAME],$A576,ConsolidatedGames[YEAR],$B576,ConsolidatedGames[SPORT],$C576,ConsolidatedGames[MEDAL_COLOUR],"BRONZE")</f>
        <v>2</v>
      </c>
      <c r="G576" s="80">
        <f t="shared" si="8"/>
        <v>3</v>
      </c>
    </row>
    <row r="577" spans="1:7" x14ac:dyDescent="0.25">
      <c r="A577" s="76" t="s">
        <v>1242</v>
      </c>
      <c r="B577" s="77">
        <v>2019</v>
      </c>
      <c r="C577" s="78" t="s">
        <v>150</v>
      </c>
      <c r="D577" s="79">
        <f>COUNTIFS(ConsolidatedGames[MAJOR GAME],$A577,ConsolidatedGames[YEAR],$B577,ConsolidatedGames[SPORT],$C577,ConsolidatedGames[MEDAL_COLOUR],"GOLD")</f>
        <v>3</v>
      </c>
      <c r="E577" s="79">
        <f>COUNTIFS(ConsolidatedGames[MAJOR GAME],$A577,ConsolidatedGames[YEAR],$B577,ConsolidatedGames[SPORT],$C577,ConsolidatedGames[MEDAL_COLOUR],"SILVER")</f>
        <v>1</v>
      </c>
      <c r="F577" s="79">
        <f>COUNTIFS(ConsolidatedGames[MAJOR GAME],$A577,ConsolidatedGames[YEAR],$B577,ConsolidatedGames[SPORT],$C577,ConsolidatedGames[MEDAL_COLOUR],"BRONZE")</f>
        <v>4</v>
      </c>
      <c r="G577" s="80">
        <f t="shared" si="8"/>
        <v>8</v>
      </c>
    </row>
    <row r="578" spans="1:7" x14ac:dyDescent="0.25">
      <c r="A578" s="76" t="s">
        <v>1242</v>
      </c>
      <c r="B578" s="77">
        <v>2019</v>
      </c>
      <c r="C578" s="78" t="s">
        <v>74</v>
      </c>
      <c r="D578" s="79">
        <f>COUNTIFS(ConsolidatedGames[MAJOR GAME],$A578,ConsolidatedGames[YEAR],$B578,ConsolidatedGames[SPORT],$C578,ConsolidatedGames[MEDAL_COLOUR],"GOLD")</f>
        <v>0</v>
      </c>
      <c r="E578" s="79">
        <f>COUNTIFS(ConsolidatedGames[MAJOR GAME],$A578,ConsolidatedGames[YEAR],$B578,ConsolidatedGames[SPORT],$C578,ConsolidatedGames[MEDAL_COLOUR],"SILVER")</f>
        <v>0</v>
      </c>
      <c r="F578" s="79">
        <f>COUNTIFS(ConsolidatedGames[MAJOR GAME],$A578,ConsolidatedGames[YEAR],$B578,ConsolidatedGames[SPORT],$C578,ConsolidatedGames[MEDAL_COLOUR],"BRONZE")</f>
        <v>1</v>
      </c>
      <c r="G578" s="80">
        <f t="shared" si="8"/>
        <v>1</v>
      </c>
    </row>
    <row r="579" spans="1:7" x14ac:dyDescent="0.25">
      <c r="A579" s="76" t="s">
        <v>1242</v>
      </c>
      <c r="B579" s="77">
        <v>2019</v>
      </c>
      <c r="C579" s="78" t="s">
        <v>4383</v>
      </c>
      <c r="D579" s="79">
        <f>COUNTIFS(ConsolidatedGames[MAJOR GAME],$A579,ConsolidatedGames[YEAR],$B579,ConsolidatedGames[SPORT],$C579,ConsolidatedGames[MEDAL_COLOUR],"GOLD")</f>
        <v>1</v>
      </c>
      <c r="E579" s="79">
        <f>COUNTIFS(ConsolidatedGames[MAJOR GAME],$A579,ConsolidatedGames[YEAR],$B579,ConsolidatedGames[SPORT],$C579,ConsolidatedGames[MEDAL_COLOUR],"SILVER")</f>
        <v>0</v>
      </c>
      <c r="F579" s="79">
        <f>COUNTIFS(ConsolidatedGames[MAJOR GAME],$A579,ConsolidatedGames[YEAR],$B579,ConsolidatedGames[SPORT],$C579,ConsolidatedGames[MEDAL_COLOUR],"BRONZE")</f>
        <v>0</v>
      </c>
      <c r="G579" s="80">
        <f t="shared" ref="G579:G642" si="9">SUM(D579:F579)</f>
        <v>1</v>
      </c>
    </row>
    <row r="580" spans="1:7" x14ac:dyDescent="0.25">
      <c r="A580" s="76" t="s">
        <v>1242</v>
      </c>
      <c r="B580" s="77">
        <v>2019</v>
      </c>
      <c r="C580" s="78" t="s">
        <v>203</v>
      </c>
      <c r="D580" s="79">
        <f>COUNTIFS(ConsolidatedGames[MAJOR GAME],$A580,ConsolidatedGames[YEAR],$B580,ConsolidatedGames[SPORT],$C580,ConsolidatedGames[MEDAL_COLOUR],"GOLD")</f>
        <v>1</v>
      </c>
      <c r="E580" s="79">
        <f>COUNTIFS(ConsolidatedGames[MAJOR GAME],$A580,ConsolidatedGames[YEAR],$B580,ConsolidatedGames[SPORT],$C580,ConsolidatedGames[MEDAL_COLOUR],"SILVER")</f>
        <v>1</v>
      </c>
      <c r="F580" s="79">
        <f>COUNTIFS(ConsolidatedGames[MAJOR GAME],$A580,ConsolidatedGames[YEAR],$B580,ConsolidatedGames[SPORT],$C580,ConsolidatedGames[MEDAL_COLOUR],"BRONZE")</f>
        <v>6</v>
      </c>
      <c r="G580" s="80">
        <f t="shared" si="9"/>
        <v>8</v>
      </c>
    </row>
    <row r="581" spans="1:7" x14ac:dyDescent="0.25">
      <c r="A581" s="76" t="s">
        <v>1242</v>
      </c>
      <c r="B581" s="77">
        <v>2019</v>
      </c>
      <c r="C581" s="78" t="s">
        <v>706</v>
      </c>
      <c r="D581" s="79">
        <f>COUNTIFS(ConsolidatedGames[MAJOR GAME],$A581,ConsolidatedGames[YEAR],$B581,ConsolidatedGames[SPORT],$C581,ConsolidatedGames[MEDAL_COLOUR],"GOLD")</f>
        <v>0</v>
      </c>
      <c r="E581" s="79">
        <f>COUNTIFS(ConsolidatedGames[MAJOR GAME],$A581,ConsolidatedGames[YEAR],$B581,ConsolidatedGames[SPORT],$C581,ConsolidatedGames[MEDAL_COLOUR],"SILVER")</f>
        <v>1</v>
      </c>
      <c r="F581" s="79">
        <f>COUNTIFS(ConsolidatedGames[MAJOR GAME],$A581,ConsolidatedGames[YEAR],$B581,ConsolidatedGames[SPORT],$C581,ConsolidatedGames[MEDAL_COLOUR],"BRONZE")</f>
        <v>2</v>
      </c>
      <c r="G581" s="80">
        <f t="shared" si="9"/>
        <v>3</v>
      </c>
    </row>
    <row r="582" spans="1:7" x14ac:dyDescent="0.25">
      <c r="A582" s="76" t="s">
        <v>1242</v>
      </c>
      <c r="B582" s="77">
        <v>2019</v>
      </c>
      <c r="C582" s="78" t="s">
        <v>6202</v>
      </c>
      <c r="D582" s="79">
        <f>COUNTIFS(ConsolidatedGames[MAJOR GAME],$A582,ConsolidatedGames[YEAR],$B582,ConsolidatedGames[SPORT],$C582,ConsolidatedGames[MEDAL_COLOUR],"GOLD")</f>
        <v>0</v>
      </c>
      <c r="E582" s="79">
        <f>COUNTIFS(ConsolidatedGames[MAJOR GAME],$A582,ConsolidatedGames[YEAR],$B582,ConsolidatedGames[SPORT],$C582,ConsolidatedGames[MEDAL_COLOUR],"SILVER")</f>
        <v>1</v>
      </c>
      <c r="F582" s="79">
        <f>COUNTIFS(ConsolidatedGames[MAJOR GAME],$A582,ConsolidatedGames[YEAR],$B582,ConsolidatedGames[SPORT],$C582,ConsolidatedGames[MEDAL_COLOUR],"BRONZE")</f>
        <v>4</v>
      </c>
      <c r="G582" s="80">
        <f t="shared" si="9"/>
        <v>5</v>
      </c>
    </row>
    <row r="583" spans="1:7" x14ac:dyDescent="0.25">
      <c r="A583" s="76" t="s">
        <v>1242</v>
      </c>
      <c r="B583" s="77">
        <v>2019</v>
      </c>
      <c r="C583" s="78" t="s">
        <v>1132</v>
      </c>
      <c r="D583" s="79">
        <f>COUNTIFS(ConsolidatedGames[MAJOR GAME],$A583,ConsolidatedGames[YEAR],$B583,ConsolidatedGames[SPORT],$C583,ConsolidatedGames[MEDAL_COLOUR],"GOLD")</f>
        <v>0</v>
      </c>
      <c r="E583" s="79">
        <f>COUNTIFS(ConsolidatedGames[MAJOR GAME],$A583,ConsolidatedGames[YEAR],$B583,ConsolidatedGames[SPORT],$C583,ConsolidatedGames[MEDAL_COLOUR],"SILVER")</f>
        <v>1</v>
      </c>
      <c r="F583" s="79">
        <f>COUNTIFS(ConsolidatedGames[MAJOR GAME],$A583,ConsolidatedGames[YEAR],$B583,ConsolidatedGames[SPORT],$C583,ConsolidatedGames[MEDAL_COLOUR],"BRONZE")</f>
        <v>2</v>
      </c>
      <c r="G583" s="80">
        <f t="shared" si="9"/>
        <v>3</v>
      </c>
    </row>
    <row r="584" spans="1:7" x14ac:dyDescent="0.25">
      <c r="A584" s="76" t="s">
        <v>1242</v>
      </c>
      <c r="B584" s="77">
        <v>2019</v>
      </c>
      <c r="C584" s="78" t="s">
        <v>6218</v>
      </c>
      <c r="D584" s="79">
        <f>COUNTIFS(ConsolidatedGames[MAJOR GAME],$A584,ConsolidatedGames[YEAR],$B584,ConsolidatedGames[SPORT],$C584,ConsolidatedGames[MEDAL_COLOUR],"GOLD")</f>
        <v>0</v>
      </c>
      <c r="E584" s="79">
        <f>COUNTIFS(ConsolidatedGames[MAJOR GAME],$A584,ConsolidatedGames[YEAR],$B584,ConsolidatedGames[SPORT],$C584,ConsolidatedGames[MEDAL_COLOUR],"SILVER")</f>
        <v>1</v>
      </c>
      <c r="F584" s="79">
        <f>COUNTIFS(ConsolidatedGames[MAJOR GAME],$A584,ConsolidatedGames[YEAR],$B584,ConsolidatedGames[SPORT],$C584,ConsolidatedGames[MEDAL_COLOUR],"BRONZE")</f>
        <v>1</v>
      </c>
      <c r="G584" s="80">
        <f t="shared" si="9"/>
        <v>2</v>
      </c>
    </row>
    <row r="585" spans="1:7" x14ac:dyDescent="0.25">
      <c r="A585" s="76" t="s">
        <v>1242</v>
      </c>
      <c r="B585" s="77">
        <v>2019</v>
      </c>
      <c r="C585" s="78" t="s">
        <v>367</v>
      </c>
      <c r="D585" s="79">
        <f>COUNTIFS(ConsolidatedGames[MAJOR GAME],$A585,ConsolidatedGames[YEAR],$B585,ConsolidatedGames[SPORT],$C585,ConsolidatedGames[MEDAL_COLOUR],"GOLD")</f>
        <v>4</v>
      </c>
      <c r="E585" s="79">
        <f>COUNTIFS(ConsolidatedGames[MAJOR GAME],$A585,ConsolidatedGames[YEAR],$B585,ConsolidatedGames[SPORT],$C585,ConsolidatedGames[MEDAL_COLOUR],"SILVER")</f>
        <v>3</v>
      </c>
      <c r="F585" s="79">
        <f>COUNTIFS(ConsolidatedGames[MAJOR GAME],$A585,ConsolidatedGames[YEAR],$B585,ConsolidatedGames[SPORT],$C585,ConsolidatedGames[MEDAL_COLOUR],"BRONZE")</f>
        <v>6</v>
      </c>
      <c r="G585" s="80">
        <f t="shared" si="9"/>
        <v>13</v>
      </c>
    </row>
    <row r="586" spans="1:7" x14ac:dyDescent="0.25">
      <c r="A586" s="76" t="s">
        <v>1242</v>
      </c>
      <c r="B586" s="77">
        <v>2019</v>
      </c>
      <c r="C586" s="78" t="s">
        <v>5585</v>
      </c>
      <c r="D586" s="79">
        <f>COUNTIFS(ConsolidatedGames[MAJOR GAME],$A586,ConsolidatedGames[YEAR],$B586,ConsolidatedGames[SPORT],$C586,ConsolidatedGames[MEDAL_COLOUR],"GOLD")</f>
        <v>1</v>
      </c>
      <c r="E586" s="79">
        <f>COUNTIFS(ConsolidatedGames[MAJOR GAME],$A586,ConsolidatedGames[YEAR],$B586,ConsolidatedGames[SPORT],$C586,ConsolidatedGames[MEDAL_COLOUR],"SILVER")</f>
        <v>1</v>
      </c>
      <c r="F586" s="79">
        <f>COUNTIFS(ConsolidatedGames[MAJOR GAME],$A586,ConsolidatedGames[YEAR],$B586,ConsolidatedGames[SPORT],$C586,ConsolidatedGames[MEDAL_COLOUR],"BRONZE")</f>
        <v>0</v>
      </c>
      <c r="G586" s="80">
        <f t="shared" si="9"/>
        <v>2</v>
      </c>
    </row>
    <row r="587" spans="1:7" x14ac:dyDescent="0.25">
      <c r="A587" s="76" t="s">
        <v>1242</v>
      </c>
      <c r="B587" s="77">
        <v>2019</v>
      </c>
      <c r="C587" s="78" t="s">
        <v>1224</v>
      </c>
      <c r="D587" s="79">
        <f>COUNTIFS(ConsolidatedGames[MAJOR GAME],$A587,ConsolidatedGames[YEAR],$B587,ConsolidatedGames[SPORT],$C587,ConsolidatedGames[MEDAL_COLOUR],"GOLD")</f>
        <v>1</v>
      </c>
      <c r="E587" s="79">
        <f>COUNTIFS(ConsolidatedGames[MAJOR GAME],$A587,ConsolidatedGames[YEAR],$B587,ConsolidatedGames[SPORT],$C587,ConsolidatedGames[MEDAL_COLOUR],"SILVER")</f>
        <v>1</v>
      </c>
      <c r="F587" s="79">
        <f>COUNTIFS(ConsolidatedGames[MAJOR GAME],$A587,ConsolidatedGames[YEAR],$B587,ConsolidatedGames[SPORT],$C587,ConsolidatedGames[MEDAL_COLOUR],"BRONZE")</f>
        <v>0</v>
      </c>
      <c r="G587" s="80">
        <f t="shared" si="9"/>
        <v>2</v>
      </c>
    </row>
    <row r="588" spans="1:7" x14ac:dyDescent="0.25">
      <c r="A588" s="76" t="s">
        <v>1242</v>
      </c>
      <c r="B588" s="77">
        <v>2019</v>
      </c>
      <c r="C588" s="78" t="s">
        <v>546</v>
      </c>
      <c r="D588" s="79">
        <f>COUNTIFS(ConsolidatedGames[MAJOR GAME],$A588,ConsolidatedGames[YEAR],$B588,ConsolidatedGames[SPORT],$C588,ConsolidatedGames[MEDAL_COLOUR],"GOLD")</f>
        <v>0</v>
      </c>
      <c r="E588" s="79">
        <f>COUNTIFS(ConsolidatedGames[MAJOR GAME],$A588,ConsolidatedGames[YEAR],$B588,ConsolidatedGames[SPORT],$C588,ConsolidatedGames[MEDAL_COLOUR],"SILVER")</f>
        <v>0</v>
      </c>
      <c r="F588" s="79">
        <f>COUNTIFS(ConsolidatedGames[MAJOR GAME],$A588,ConsolidatedGames[YEAR],$B588,ConsolidatedGames[SPORT],$C588,ConsolidatedGames[MEDAL_COLOUR],"BRONZE")</f>
        <v>1</v>
      </c>
      <c r="G588" s="80">
        <f t="shared" si="9"/>
        <v>1</v>
      </c>
    </row>
    <row r="589" spans="1:7" x14ac:dyDescent="0.25">
      <c r="A589" s="76" t="s">
        <v>1242</v>
      </c>
      <c r="B589" s="77">
        <v>2019</v>
      </c>
      <c r="C589" s="78" t="s">
        <v>658</v>
      </c>
      <c r="D589" s="79">
        <f>COUNTIFS(ConsolidatedGames[MAJOR GAME],$A589,ConsolidatedGames[YEAR],$B589,ConsolidatedGames[SPORT],$C589,ConsolidatedGames[MEDAL_COLOUR],"GOLD")</f>
        <v>0</v>
      </c>
      <c r="E589" s="79">
        <f>COUNTIFS(ConsolidatedGames[MAJOR GAME],$A589,ConsolidatedGames[YEAR],$B589,ConsolidatedGames[SPORT],$C589,ConsolidatedGames[MEDAL_COLOUR],"SILVER")</f>
        <v>0</v>
      </c>
      <c r="F589" s="79">
        <f>COUNTIFS(ConsolidatedGames[MAJOR GAME],$A589,ConsolidatedGames[YEAR],$B589,ConsolidatedGames[SPORT],$C589,ConsolidatedGames[MEDAL_COLOUR],"BRONZE")</f>
        <v>2</v>
      </c>
      <c r="G589" s="80">
        <f t="shared" si="9"/>
        <v>2</v>
      </c>
    </row>
    <row r="590" spans="1:7" x14ac:dyDescent="0.25">
      <c r="A590" s="76" t="s">
        <v>1242</v>
      </c>
      <c r="B590" s="77">
        <v>2019</v>
      </c>
      <c r="C590" s="78" t="s">
        <v>6270</v>
      </c>
      <c r="D590" s="79">
        <f>COUNTIFS(ConsolidatedGames[MAJOR GAME],$A590,ConsolidatedGames[YEAR],$B590,ConsolidatedGames[SPORT],$C590,ConsolidatedGames[MEDAL_COLOUR],"GOLD")</f>
        <v>0</v>
      </c>
      <c r="E590" s="79">
        <f>COUNTIFS(ConsolidatedGames[MAJOR GAME],$A590,ConsolidatedGames[YEAR],$B590,ConsolidatedGames[SPORT],$C590,ConsolidatedGames[MEDAL_COLOUR],"SILVER")</f>
        <v>1</v>
      </c>
      <c r="F590" s="79">
        <f>COUNTIFS(ConsolidatedGames[MAJOR GAME],$A590,ConsolidatedGames[YEAR],$B590,ConsolidatedGames[SPORT],$C590,ConsolidatedGames[MEDAL_COLOUR],"BRONZE")</f>
        <v>0</v>
      </c>
      <c r="G590" s="80">
        <f t="shared" si="9"/>
        <v>1</v>
      </c>
    </row>
    <row r="591" spans="1:7" x14ac:dyDescent="0.25">
      <c r="A591" s="76" t="s">
        <v>1242</v>
      </c>
      <c r="B591" s="77">
        <v>2019</v>
      </c>
      <c r="C591" s="78" t="s">
        <v>5971</v>
      </c>
      <c r="D591" s="79">
        <f>COUNTIFS(ConsolidatedGames[MAJOR GAME],$A591,ConsolidatedGames[YEAR],$B591,ConsolidatedGames[SPORT],$C591,ConsolidatedGames[MEDAL_COLOUR],"GOLD")</f>
        <v>4</v>
      </c>
      <c r="E591" s="79">
        <f>COUNTIFS(ConsolidatedGames[MAJOR GAME],$A591,ConsolidatedGames[YEAR],$B591,ConsolidatedGames[SPORT],$C591,ConsolidatedGames[MEDAL_COLOUR],"SILVER")</f>
        <v>0</v>
      </c>
      <c r="F591" s="79">
        <f>COUNTIFS(ConsolidatedGames[MAJOR GAME],$A591,ConsolidatedGames[YEAR],$B591,ConsolidatedGames[SPORT],$C591,ConsolidatedGames[MEDAL_COLOUR],"BRONZE")</f>
        <v>1</v>
      </c>
      <c r="G591" s="80">
        <f t="shared" si="9"/>
        <v>5</v>
      </c>
    </row>
    <row r="592" spans="1:7" x14ac:dyDescent="0.25">
      <c r="A592" s="76" t="s">
        <v>1242</v>
      </c>
      <c r="B592" s="77">
        <v>2019</v>
      </c>
      <c r="C592" s="78" t="s">
        <v>425</v>
      </c>
      <c r="D592" s="79">
        <f>COUNTIFS(ConsolidatedGames[MAJOR GAME],$A592,ConsolidatedGames[YEAR],$B592,ConsolidatedGames[SPORT],$C592,ConsolidatedGames[MEDAL_COLOUR],"GOLD")</f>
        <v>2</v>
      </c>
      <c r="E592" s="79">
        <f>COUNTIFS(ConsolidatedGames[MAJOR GAME],$A592,ConsolidatedGames[YEAR],$B592,ConsolidatedGames[SPORT],$C592,ConsolidatedGames[MEDAL_COLOUR],"SILVER")</f>
        <v>1</v>
      </c>
      <c r="F592" s="79">
        <f>COUNTIFS(ConsolidatedGames[MAJOR GAME],$A592,ConsolidatedGames[YEAR],$B592,ConsolidatedGames[SPORT],$C592,ConsolidatedGames[MEDAL_COLOUR],"BRONZE")</f>
        <v>4</v>
      </c>
      <c r="G592" s="80">
        <f t="shared" si="9"/>
        <v>7</v>
      </c>
    </row>
    <row r="593" spans="1:7" x14ac:dyDescent="0.25">
      <c r="A593" s="76" t="s">
        <v>1242</v>
      </c>
      <c r="B593" s="77">
        <v>2019</v>
      </c>
      <c r="C593" s="78" t="s">
        <v>717</v>
      </c>
      <c r="D593" s="79">
        <f>COUNTIFS(ConsolidatedGames[MAJOR GAME],$A593,ConsolidatedGames[YEAR],$B593,ConsolidatedGames[SPORT],$C593,ConsolidatedGames[MEDAL_COLOUR],"GOLD")</f>
        <v>0</v>
      </c>
      <c r="E593" s="79">
        <f>COUNTIFS(ConsolidatedGames[MAJOR GAME],$A593,ConsolidatedGames[YEAR],$B593,ConsolidatedGames[SPORT],$C593,ConsolidatedGames[MEDAL_COLOUR],"SILVER")</f>
        <v>1</v>
      </c>
      <c r="F593" s="79">
        <f>COUNTIFS(ConsolidatedGames[MAJOR GAME],$A593,ConsolidatedGames[YEAR],$B593,ConsolidatedGames[SPORT],$C593,ConsolidatedGames[MEDAL_COLOUR],"BRONZE")</f>
        <v>2</v>
      </c>
      <c r="G593" s="80">
        <f t="shared" si="9"/>
        <v>3</v>
      </c>
    </row>
    <row r="594" spans="1:7" x14ac:dyDescent="0.25">
      <c r="A594" s="76" t="s">
        <v>1242</v>
      </c>
      <c r="B594" s="77">
        <v>2019</v>
      </c>
      <c r="C594" s="78" t="s">
        <v>6310</v>
      </c>
      <c r="D594" s="79">
        <f>COUNTIFS(ConsolidatedGames[MAJOR GAME],$A594,ConsolidatedGames[YEAR],$B594,ConsolidatedGames[SPORT],$C594,ConsolidatedGames[MEDAL_COLOUR],"GOLD")</f>
        <v>0</v>
      </c>
      <c r="E594" s="79">
        <f>COUNTIFS(ConsolidatedGames[MAJOR GAME],$A594,ConsolidatedGames[YEAR],$B594,ConsolidatedGames[SPORT],$C594,ConsolidatedGames[MEDAL_COLOUR],"SILVER")</f>
        <v>1</v>
      </c>
      <c r="F594" s="79">
        <f>COUNTIFS(ConsolidatedGames[MAJOR GAME],$A594,ConsolidatedGames[YEAR],$B594,ConsolidatedGames[SPORT],$C594,ConsolidatedGames[MEDAL_COLOUR],"BRONZE")</f>
        <v>0</v>
      </c>
      <c r="G594" s="80">
        <f t="shared" si="9"/>
        <v>1</v>
      </c>
    </row>
    <row r="595" spans="1:7" x14ac:dyDescent="0.25">
      <c r="A595" s="76" t="s">
        <v>1242</v>
      </c>
      <c r="B595" s="77">
        <v>2019</v>
      </c>
      <c r="C595" s="78" t="s">
        <v>4093</v>
      </c>
      <c r="D595" s="79">
        <f>COUNTIFS(ConsolidatedGames[MAJOR GAME],$A595,ConsolidatedGames[YEAR],$B595,ConsolidatedGames[SPORT],$C595,ConsolidatedGames[MEDAL_COLOUR],"GOLD")</f>
        <v>1</v>
      </c>
      <c r="E595" s="79">
        <f>COUNTIFS(ConsolidatedGames[MAJOR GAME],$A595,ConsolidatedGames[YEAR],$B595,ConsolidatedGames[SPORT],$C595,ConsolidatedGames[MEDAL_COLOUR],"SILVER")</f>
        <v>0</v>
      </c>
      <c r="F595" s="79">
        <f>COUNTIFS(ConsolidatedGames[MAJOR GAME],$A595,ConsolidatedGames[YEAR],$B595,ConsolidatedGames[SPORT],$C595,ConsolidatedGames[MEDAL_COLOUR],"BRONZE")</f>
        <v>1</v>
      </c>
      <c r="G595" s="80">
        <f t="shared" si="9"/>
        <v>2</v>
      </c>
    </row>
    <row r="596" spans="1:7" x14ac:dyDescent="0.25">
      <c r="A596" s="76" t="s">
        <v>1242</v>
      </c>
      <c r="B596" s="77">
        <v>2019</v>
      </c>
      <c r="C596" s="78" t="s">
        <v>6318</v>
      </c>
      <c r="D596" s="79">
        <f>COUNTIFS(ConsolidatedGames[MAJOR GAME],$A596,ConsolidatedGames[YEAR],$B596,ConsolidatedGames[SPORT],$C596,ConsolidatedGames[MEDAL_COLOUR],"GOLD")</f>
        <v>0</v>
      </c>
      <c r="E596" s="79">
        <f>COUNTIFS(ConsolidatedGames[MAJOR GAME],$A596,ConsolidatedGames[YEAR],$B596,ConsolidatedGames[SPORT],$C596,ConsolidatedGames[MEDAL_COLOUR],"SILVER")</f>
        <v>0</v>
      </c>
      <c r="F596" s="79">
        <f>COUNTIFS(ConsolidatedGames[MAJOR GAME],$A596,ConsolidatedGames[YEAR],$B596,ConsolidatedGames[SPORT],$C596,ConsolidatedGames[MEDAL_COLOUR],"BRONZE")</f>
        <v>2</v>
      </c>
      <c r="G596" s="80">
        <f t="shared" si="9"/>
        <v>2</v>
      </c>
    </row>
    <row r="597" spans="1:7" x14ac:dyDescent="0.25">
      <c r="A597" s="76" t="s">
        <v>1242</v>
      </c>
      <c r="B597" s="77">
        <v>2019</v>
      </c>
      <c r="C597" s="78" t="s">
        <v>4798</v>
      </c>
      <c r="D597" s="79">
        <f>COUNTIFS(ConsolidatedGames[MAJOR GAME],$A597,ConsolidatedGames[YEAR],$B597,ConsolidatedGames[SPORT],$C597,ConsolidatedGames[MEDAL_COLOUR],"GOLD")</f>
        <v>0</v>
      </c>
      <c r="E597" s="79">
        <f>COUNTIFS(ConsolidatedGames[MAJOR GAME],$A597,ConsolidatedGames[YEAR],$B597,ConsolidatedGames[SPORT],$C597,ConsolidatedGames[MEDAL_COLOUR],"SILVER")</f>
        <v>0</v>
      </c>
      <c r="F597" s="79">
        <f>COUNTIFS(ConsolidatedGames[MAJOR GAME],$A597,ConsolidatedGames[YEAR],$B597,ConsolidatedGames[SPORT],$C597,ConsolidatedGames[MEDAL_COLOUR],"BRONZE")</f>
        <v>1</v>
      </c>
      <c r="G597" s="80">
        <f t="shared" si="9"/>
        <v>1</v>
      </c>
    </row>
    <row r="598" spans="1:7" x14ac:dyDescent="0.25">
      <c r="A598" s="76" t="s">
        <v>1242</v>
      </c>
      <c r="B598" s="77">
        <v>2019</v>
      </c>
      <c r="C598" s="78" t="s">
        <v>4231</v>
      </c>
      <c r="D598" s="79">
        <f>COUNTIFS(ConsolidatedGames[MAJOR GAME],$A598,ConsolidatedGames[YEAR],$B598,ConsolidatedGames[SPORT],$C598,ConsolidatedGames[MEDAL_COLOUR],"GOLD")</f>
        <v>0</v>
      </c>
      <c r="E598" s="79">
        <f>COUNTIFS(ConsolidatedGames[MAJOR GAME],$A598,ConsolidatedGames[YEAR],$B598,ConsolidatedGames[SPORT],$C598,ConsolidatedGames[MEDAL_COLOUR],"SILVER")</f>
        <v>1</v>
      </c>
      <c r="F598" s="79">
        <f>COUNTIFS(ConsolidatedGames[MAJOR GAME],$A598,ConsolidatedGames[YEAR],$B598,ConsolidatedGames[SPORT],$C598,ConsolidatedGames[MEDAL_COLOUR],"BRONZE")</f>
        <v>0</v>
      </c>
      <c r="G598" s="80">
        <f t="shared" si="9"/>
        <v>1</v>
      </c>
    </row>
    <row r="599" spans="1:7" x14ac:dyDescent="0.25">
      <c r="A599" s="76" t="s">
        <v>1242</v>
      </c>
      <c r="B599" s="77">
        <v>2019</v>
      </c>
      <c r="C599" s="78" t="s">
        <v>430</v>
      </c>
      <c r="D599" s="79">
        <f>COUNTIFS(ConsolidatedGames[MAJOR GAME],$A599,ConsolidatedGames[YEAR],$B599,ConsolidatedGames[SPORT],$C599,ConsolidatedGames[MEDAL_COLOUR],"GOLD")</f>
        <v>2</v>
      </c>
      <c r="E599" s="79">
        <f>COUNTIFS(ConsolidatedGames[MAJOR GAME],$A599,ConsolidatedGames[YEAR],$B599,ConsolidatedGames[SPORT],$C599,ConsolidatedGames[MEDAL_COLOUR],"SILVER")</f>
        <v>1</v>
      </c>
      <c r="F599" s="79">
        <f>COUNTIFS(ConsolidatedGames[MAJOR GAME],$A599,ConsolidatedGames[YEAR],$B599,ConsolidatedGames[SPORT],$C599,ConsolidatedGames[MEDAL_COLOUR],"BRONZE")</f>
        <v>2</v>
      </c>
      <c r="G599" s="80">
        <f t="shared" si="9"/>
        <v>5</v>
      </c>
    </row>
    <row r="600" spans="1:7" x14ac:dyDescent="0.25">
      <c r="A600" s="76" t="s">
        <v>1242</v>
      </c>
      <c r="B600" s="77">
        <v>2019</v>
      </c>
      <c r="C600" s="78" t="s">
        <v>130</v>
      </c>
      <c r="D600" s="79">
        <f>COUNTIFS(ConsolidatedGames[MAJOR GAME],$A600,ConsolidatedGames[YEAR],$B600,ConsolidatedGames[SPORT],$C600,ConsolidatedGames[MEDAL_COLOUR],"GOLD")</f>
        <v>1</v>
      </c>
      <c r="E600" s="79">
        <f>COUNTIFS(ConsolidatedGames[MAJOR GAME],$A600,ConsolidatedGames[YEAR],$B600,ConsolidatedGames[SPORT],$C600,ConsolidatedGames[MEDAL_COLOUR],"SILVER")</f>
        <v>5</v>
      </c>
      <c r="F600" s="79">
        <f>COUNTIFS(ConsolidatedGames[MAJOR GAME],$A600,ConsolidatedGames[YEAR],$B600,ConsolidatedGames[SPORT],$C600,ConsolidatedGames[MEDAL_COLOUR],"BRONZE")</f>
        <v>0</v>
      </c>
      <c r="G600" s="80">
        <f t="shared" si="9"/>
        <v>6</v>
      </c>
    </row>
    <row r="601" spans="1:7" x14ac:dyDescent="0.25">
      <c r="A601" s="76" t="s">
        <v>1242</v>
      </c>
      <c r="B601" s="77">
        <v>2019</v>
      </c>
      <c r="C601" s="78" t="s">
        <v>6348</v>
      </c>
      <c r="D601" s="79">
        <f>COUNTIFS(ConsolidatedGames[MAJOR GAME],$A601,ConsolidatedGames[YEAR],$B601,ConsolidatedGames[SPORT],$C601,ConsolidatedGames[MEDAL_COLOUR],"GOLD")</f>
        <v>1</v>
      </c>
      <c r="E601" s="79">
        <f>COUNTIFS(ConsolidatedGames[MAJOR GAME],$A601,ConsolidatedGames[YEAR],$B601,ConsolidatedGames[SPORT],$C601,ConsolidatedGames[MEDAL_COLOUR],"SILVER")</f>
        <v>2</v>
      </c>
      <c r="F601" s="79">
        <f>COUNTIFS(ConsolidatedGames[MAJOR GAME],$A601,ConsolidatedGames[YEAR],$B601,ConsolidatedGames[SPORT],$C601,ConsolidatedGames[MEDAL_COLOUR],"BRONZE")</f>
        <v>3</v>
      </c>
      <c r="G601" s="80">
        <f t="shared" si="9"/>
        <v>6</v>
      </c>
    </row>
    <row r="602" spans="1:7" x14ac:dyDescent="0.25">
      <c r="A602" s="76" t="s">
        <v>1242</v>
      </c>
      <c r="B602" s="77">
        <v>2019</v>
      </c>
      <c r="C602" s="78" t="s">
        <v>92</v>
      </c>
      <c r="D602" s="79">
        <f>COUNTIFS(ConsolidatedGames[MAJOR GAME],$A602,ConsolidatedGames[YEAR],$B602,ConsolidatedGames[SPORT],$C602,ConsolidatedGames[MEDAL_COLOUR],"GOLD")</f>
        <v>0</v>
      </c>
      <c r="E602" s="79">
        <f>COUNTIFS(ConsolidatedGames[MAJOR GAME],$A602,ConsolidatedGames[YEAR],$B602,ConsolidatedGames[SPORT],$C602,ConsolidatedGames[MEDAL_COLOUR],"SILVER")</f>
        <v>1</v>
      </c>
      <c r="F602" s="79">
        <f>COUNTIFS(ConsolidatedGames[MAJOR GAME],$A602,ConsolidatedGames[YEAR],$B602,ConsolidatedGames[SPORT],$C602,ConsolidatedGames[MEDAL_COLOUR],"BRONZE")</f>
        <v>4</v>
      </c>
      <c r="G602" s="80">
        <f t="shared" si="9"/>
        <v>5</v>
      </c>
    </row>
    <row r="603" spans="1:7" x14ac:dyDescent="0.25">
      <c r="A603" s="76" t="s">
        <v>1242</v>
      </c>
      <c r="B603" s="77">
        <v>2019</v>
      </c>
      <c r="C603" s="78" t="s">
        <v>2559</v>
      </c>
      <c r="D603" s="79">
        <f>COUNTIFS(ConsolidatedGames[MAJOR GAME],$A603,ConsolidatedGames[YEAR],$B603,ConsolidatedGames[SPORT],$C603,ConsolidatedGames[MEDAL_COLOUR],"GOLD")</f>
        <v>1</v>
      </c>
      <c r="E603" s="79">
        <f>COUNTIFS(ConsolidatedGames[MAJOR GAME],$A603,ConsolidatedGames[YEAR],$B603,ConsolidatedGames[SPORT],$C603,ConsolidatedGames[MEDAL_COLOUR],"SILVER")</f>
        <v>0</v>
      </c>
      <c r="F603" s="79">
        <f>COUNTIFS(ConsolidatedGames[MAJOR GAME],$A603,ConsolidatedGames[YEAR],$B603,ConsolidatedGames[SPORT],$C603,ConsolidatedGames[MEDAL_COLOUR],"BRONZE")</f>
        <v>0</v>
      </c>
      <c r="G603" s="80">
        <f t="shared" si="9"/>
        <v>1</v>
      </c>
    </row>
    <row r="604" spans="1:7" x14ac:dyDescent="0.25">
      <c r="A604" s="76" t="s">
        <v>1242</v>
      </c>
      <c r="B604" s="77">
        <v>2019</v>
      </c>
      <c r="C604" s="78" t="s">
        <v>228</v>
      </c>
      <c r="D604" s="79">
        <f>COUNTIFS(ConsolidatedGames[MAJOR GAME],$A604,ConsolidatedGames[YEAR],$B604,ConsolidatedGames[SPORT],$C604,ConsolidatedGames[MEDAL_COLOUR],"GOLD")</f>
        <v>0</v>
      </c>
      <c r="E604" s="79">
        <f>COUNTIFS(ConsolidatedGames[MAJOR GAME],$A604,ConsolidatedGames[YEAR],$B604,ConsolidatedGames[SPORT],$C604,ConsolidatedGames[MEDAL_COLOUR],"SILVER")</f>
        <v>2</v>
      </c>
      <c r="F604" s="79">
        <f>COUNTIFS(ConsolidatedGames[MAJOR GAME],$A604,ConsolidatedGames[YEAR],$B604,ConsolidatedGames[SPORT],$C604,ConsolidatedGames[MEDAL_COLOUR],"BRONZE")</f>
        <v>3</v>
      </c>
      <c r="G604" s="80">
        <f t="shared" si="9"/>
        <v>5</v>
      </c>
    </row>
    <row r="605" spans="1:7" x14ac:dyDescent="0.25">
      <c r="A605" s="76" t="s">
        <v>1242</v>
      </c>
      <c r="B605" s="77">
        <v>2019</v>
      </c>
      <c r="C605" s="78" t="s">
        <v>25</v>
      </c>
      <c r="D605" s="79">
        <f>COUNTIFS(ConsolidatedGames[MAJOR GAME],$A605,ConsolidatedGames[YEAR],$B605,ConsolidatedGames[SPORT],$C605,ConsolidatedGames[MEDAL_COLOUR],"GOLD")</f>
        <v>23</v>
      </c>
      <c r="E605" s="79">
        <f>COUNTIFS(ConsolidatedGames[MAJOR GAME],$A605,ConsolidatedGames[YEAR],$B605,ConsolidatedGames[SPORT],$C605,ConsolidatedGames[MEDAL_COLOUR],"SILVER")</f>
        <v>10</v>
      </c>
      <c r="F605" s="79">
        <f>COUNTIFS(ConsolidatedGames[MAJOR GAME],$A605,ConsolidatedGames[YEAR],$B605,ConsolidatedGames[SPORT],$C605,ConsolidatedGames[MEDAL_COLOUR],"BRONZE")</f>
        <v>4</v>
      </c>
      <c r="G605" s="80">
        <f t="shared" si="9"/>
        <v>37</v>
      </c>
    </row>
    <row r="606" spans="1:7" x14ac:dyDescent="0.25">
      <c r="A606" s="76" t="s">
        <v>1242</v>
      </c>
      <c r="B606" s="77">
        <v>2019</v>
      </c>
      <c r="C606" s="78" t="s">
        <v>97</v>
      </c>
      <c r="D606" s="79">
        <f>COUNTIFS(ConsolidatedGames[MAJOR GAME],$A606,ConsolidatedGames[YEAR],$B606,ConsolidatedGames[SPORT],$C606,ConsolidatedGames[MEDAL_COLOUR],"GOLD")</f>
        <v>2</v>
      </c>
      <c r="E606" s="79">
        <f>COUNTIFS(ConsolidatedGames[MAJOR GAME],$A606,ConsolidatedGames[YEAR],$B606,ConsolidatedGames[SPORT],$C606,ConsolidatedGames[MEDAL_COLOUR],"SILVER")</f>
        <v>3</v>
      </c>
      <c r="F606" s="79">
        <f>COUNTIFS(ConsolidatedGames[MAJOR GAME],$A606,ConsolidatedGames[YEAR],$B606,ConsolidatedGames[SPORT],$C606,ConsolidatedGames[MEDAL_COLOUR],"BRONZE")</f>
        <v>2</v>
      </c>
      <c r="G606" s="80">
        <f t="shared" si="9"/>
        <v>7</v>
      </c>
    </row>
    <row r="607" spans="1:7" x14ac:dyDescent="0.25">
      <c r="A607" s="76" t="s">
        <v>1242</v>
      </c>
      <c r="B607" s="77">
        <v>2019</v>
      </c>
      <c r="C607" s="78" t="s">
        <v>3203</v>
      </c>
      <c r="D607" s="79">
        <f>COUNTIFS(ConsolidatedGames[MAJOR GAME],$A607,ConsolidatedGames[YEAR],$B607,ConsolidatedGames[SPORT],$C607,ConsolidatedGames[MEDAL_COLOUR],"GOLD")</f>
        <v>0</v>
      </c>
      <c r="E607" s="79">
        <f>COUNTIFS(ConsolidatedGames[MAJOR GAME],$A607,ConsolidatedGames[YEAR],$B607,ConsolidatedGames[SPORT],$C607,ConsolidatedGames[MEDAL_COLOUR],"SILVER")</f>
        <v>1</v>
      </c>
      <c r="F607" s="79">
        <f>COUNTIFS(ConsolidatedGames[MAJOR GAME],$A607,ConsolidatedGames[YEAR],$B607,ConsolidatedGames[SPORT],$C607,ConsolidatedGames[MEDAL_COLOUR],"BRONZE")</f>
        <v>0</v>
      </c>
      <c r="G607" s="80">
        <f t="shared" si="9"/>
        <v>1</v>
      </c>
    </row>
    <row r="608" spans="1:7" x14ac:dyDescent="0.25">
      <c r="A608" s="76" t="s">
        <v>1242</v>
      </c>
      <c r="B608" s="77">
        <v>2019</v>
      </c>
      <c r="C608" s="78" t="s">
        <v>4696</v>
      </c>
      <c r="D608" s="79">
        <f>COUNTIFS(ConsolidatedGames[MAJOR GAME],$A608,ConsolidatedGames[YEAR],$B608,ConsolidatedGames[SPORT],$C608,ConsolidatedGames[MEDAL_COLOUR],"GOLD")</f>
        <v>0</v>
      </c>
      <c r="E608" s="79">
        <f>COUNTIFS(ConsolidatedGames[MAJOR GAME],$A608,ConsolidatedGames[YEAR],$B608,ConsolidatedGames[SPORT],$C608,ConsolidatedGames[MEDAL_COLOUR],"SILVER")</f>
        <v>2</v>
      </c>
      <c r="F608" s="79">
        <f>COUNTIFS(ConsolidatedGames[MAJOR GAME],$A608,ConsolidatedGames[YEAR],$B608,ConsolidatedGames[SPORT],$C608,ConsolidatedGames[MEDAL_COLOUR],"BRONZE")</f>
        <v>0</v>
      </c>
      <c r="G608" s="80">
        <f t="shared" si="9"/>
        <v>2</v>
      </c>
    </row>
    <row r="609" spans="1:7" x14ac:dyDescent="0.25">
      <c r="A609" s="76" t="s">
        <v>1242</v>
      </c>
      <c r="B609" s="77">
        <v>2019</v>
      </c>
      <c r="C609" s="78" t="s">
        <v>4472</v>
      </c>
      <c r="D609" s="79">
        <f>COUNTIFS(ConsolidatedGames[MAJOR GAME],$A609,ConsolidatedGames[YEAR],$B609,ConsolidatedGames[SPORT],$C609,ConsolidatedGames[MEDAL_COLOUR],"GOLD")</f>
        <v>4</v>
      </c>
      <c r="E609" s="79">
        <f>COUNTIFS(ConsolidatedGames[MAJOR GAME],$A609,ConsolidatedGames[YEAR],$B609,ConsolidatedGames[SPORT],$C609,ConsolidatedGames[MEDAL_COLOUR],"SILVER")</f>
        <v>0</v>
      </c>
      <c r="F609" s="79">
        <f>COUNTIFS(ConsolidatedGames[MAJOR GAME],$A609,ConsolidatedGames[YEAR],$B609,ConsolidatedGames[SPORT],$C609,ConsolidatedGames[MEDAL_COLOUR],"BRONZE")</f>
        <v>0</v>
      </c>
      <c r="G609" s="80">
        <f t="shared" si="9"/>
        <v>4</v>
      </c>
    </row>
    <row r="610" spans="1:7" x14ac:dyDescent="0.25">
      <c r="A610" s="76" t="s">
        <v>1242</v>
      </c>
      <c r="B610" s="77">
        <v>2019</v>
      </c>
      <c r="C610" s="78" t="s">
        <v>35</v>
      </c>
      <c r="D610" s="79">
        <f>COUNTIFS(ConsolidatedGames[MAJOR GAME],$A610,ConsolidatedGames[YEAR],$B610,ConsolidatedGames[SPORT],$C610,ConsolidatedGames[MEDAL_COLOUR],"GOLD")</f>
        <v>0</v>
      </c>
      <c r="E610" s="79">
        <f>COUNTIFS(ConsolidatedGames[MAJOR GAME],$A610,ConsolidatedGames[YEAR],$B610,ConsolidatedGames[SPORT],$C610,ConsolidatedGames[MEDAL_COLOUR],"SILVER")</f>
        <v>1</v>
      </c>
      <c r="F610" s="79">
        <f>COUNTIFS(ConsolidatedGames[MAJOR GAME],$A610,ConsolidatedGames[YEAR],$B610,ConsolidatedGames[SPORT],$C610,ConsolidatedGames[MEDAL_COLOUR],"BRONZE")</f>
        <v>1</v>
      </c>
      <c r="G610" s="80">
        <f t="shared" si="9"/>
        <v>2</v>
      </c>
    </row>
    <row r="611" spans="1:7" x14ac:dyDescent="0.25">
      <c r="A611" s="76" t="s">
        <v>1242</v>
      </c>
      <c r="B611" s="77">
        <v>2019</v>
      </c>
      <c r="C611" s="78" t="s">
        <v>2896</v>
      </c>
      <c r="D611" s="79">
        <f>COUNTIFS(ConsolidatedGames[MAJOR GAME],$A611,ConsolidatedGames[YEAR],$B611,ConsolidatedGames[SPORT],$C611,ConsolidatedGames[MEDAL_COLOUR],"GOLD")</f>
        <v>0</v>
      </c>
      <c r="E611" s="79">
        <f>COUNTIFS(ConsolidatedGames[MAJOR GAME],$A611,ConsolidatedGames[YEAR],$B611,ConsolidatedGames[SPORT],$C611,ConsolidatedGames[MEDAL_COLOUR],"SILVER")</f>
        <v>0</v>
      </c>
      <c r="F611" s="79">
        <f>COUNTIFS(ConsolidatedGames[MAJOR GAME],$A611,ConsolidatedGames[YEAR],$B611,ConsolidatedGames[SPORT],$C611,ConsolidatedGames[MEDAL_COLOUR],"BRONZE")</f>
        <v>1</v>
      </c>
      <c r="G611" s="80">
        <f t="shared" si="9"/>
        <v>1</v>
      </c>
    </row>
    <row r="612" spans="1:7" x14ac:dyDescent="0.25">
      <c r="A612" s="76" t="s">
        <v>1242</v>
      </c>
      <c r="B612" s="77">
        <v>2019</v>
      </c>
      <c r="C612" s="78" t="s">
        <v>4992</v>
      </c>
      <c r="D612" s="79">
        <f>COUNTIFS(ConsolidatedGames[MAJOR GAME],$A612,ConsolidatedGames[YEAR],$B612,ConsolidatedGames[SPORT],$C612,ConsolidatedGames[MEDAL_COLOUR],"GOLD")</f>
        <v>0</v>
      </c>
      <c r="E612" s="79">
        <f>COUNTIFS(ConsolidatedGames[MAJOR GAME],$A612,ConsolidatedGames[YEAR],$B612,ConsolidatedGames[SPORT],$C612,ConsolidatedGames[MEDAL_COLOUR],"SILVER")</f>
        <v>0</v>
      </c>
      <c r="F612" s="79">
        <f>COUNTIFS(ConsolidatedGames[MAJOR GAME],$A612,ConsolidatedGames[YEAR],$B612,ConsolidatedGames[SPORT],$C612,ConsolidatedGames[MEDAL_COLOUR],"BRONZE")</f>
        <v>3</v>
      </c>
      <c r="G612" s="80">
        <f t="shared" si="9"/>
        <v>3</v>
      </c>
    </row>
    <row r="613" spans="1:7" x14ac:dyDescent="0.25">
      <c r="A613" s="76" t="s">
        <v>1242</v>
      </c>
      <c r="B613" s="77">
        <v>2019</v>
      </c>
      <c r="C613" s="78" t="s">
        <v>189</v>
      </c>
      <c r="D613" s="79">
        <f>COUNTIFS(ConsolidatedGames[MAJOR GAME],$A613,ConsolidatedGames[YEAR],$B613,ConsolidatedGames[SPORT],$C613,ConsolidatedGames[MEDAL_COLOUR],"GOLD")</f>
        <v>1</v>
      </c>
      <c r="E613" s="79">
        <f>COUNTIFS(ConsolidatedGames[MAJOR GAME],$A613,ConsolidatedGames[YEAR],$B613,ConsolidatedGames[SPORT],$C613,ConsolidatedGames[MEDAL_COLOUR],"SILVER")</f>
        <v>1</v>
      </c>
      <c r="F613" s="79">
        <f>COUNTIFS(ConsolidatedGames[MAJOR GAME],$A613,ConsolidatedGames[YEAR],$B613,ConsolidatedGames[SPORT],$C613,ConsolidatedGames[MEDAL_COLOUR],"BRONZE")</f>
        <v>0</v>
      </c>
      <c r="G613" s="80">
        <f t="shared" si="9"/>
        <v>2</v>
      </c>
    </row>
    <row r="614" spans="1:7" x14ac:dyDescent="0.25">
      <c r="A614" s="76" t="s">
        <v>1242</v>
      </c>
      <c r="B614" s="77">
        <v>2022</v>
      </c>
      <c r="C614" s="78" t="s">
        <v>2429</v>
      </c>
      <c r="D614" s="79">
        <f>COUNTIFS(ConsolidatedGames[MAJOR GAME],$A614,ConsolidatedGames[YEAR],$B614,ConsolidatedGames[SPORT],$C614,ConsolidatedGames[MEDAL_COLOUR],"GOLD")</f>
        <v>1</v>
      </c>
      <c r="E614" s="79">
        <f>COUNTIFS(ConsolidatedGames[MAJOR GAME],$A614,ConsolidatedGames[YEAR],$B614,ConsolidatedGames[SPORT],$C614,ConsolidatedGames[MEDAL_COLOUR],"SILVER")</f>
        <v>0</v>
      </c>
      <c r="F614" s="79">
        <f>COUNTIFS(ConsolidatedGames[MAJOR GAME],$A614,ConsolidatedGames[YEAR],$B614,ConsolidatedGames[SPORT],$C614,ConsolidatedGames[MEDAL_COLOUR],"BRONZE")</f>
        <v>1</v>
      </c>
      <c r="G614" s="80">
        <f t="shared" si="9"/>
        <v>2</v>
      </c>
    </row>
    <row r="615" spans="1:7" x14ac:dyDescent="0.25">
      <c r="A615" s="76" t="s">
        <v>1242</v>
      </c>
      <c r="B615" s="77">
        <v>2022</v>
      </c>
      <c r="C615" s="78" t="s">
        <v>47</v>
      </c>
      <c r="D615" s="79">
        <f>COUNTIFS(ConsolidatedGames[MAJOR GAME],$A615,ConsolidatedGames[YEAR],$B615,ConsolidatedGames[SPORT],$C615,ConsolidatedGames[MEDAL_COLOUR],"GOLD")</f>
        <v>1</v>
      </c>
      <c r="E615" s="79">
        <f>COUNTIFS(ConsolidatedGames[MAJOR GAME],$A615,ConsolidatedGames[YEAR],$B615,ConsolidatedGames[SPORT],$C615,ConsolidatedGames[MEDAL_COLOUR],"SILVER")</f>
        <v>3</v>
      </c>
      <c r="F615" s="79">
        <f>COUNTIFS(ConsolidatedGames[MAJOR GAME],$A615,ConsolidatedGames[YEAR],$B615,ConsolidatedGames[SPORT],$C615,ConsolidatedGames[MEDAL_COLOUR],"BRONZE")</f>
        <v>7</v>
      </c>
      <c r="G615" s="80">
        <f t="shared" si="9"/>
        <v>11</v>
      </c>
    </row>
    <row r="616" spans="1:7" x14ac:dyDescent="0.25">
      <c r="A616" s="76" t="s">
        <v>1242</v>
      </c>
      <c r="B616" s="77">
        <v>2022</v>
      </c>
      <c r="C616" s="78" t="s">
        <v>276</v>
      </c>
      <c r="D616" s="79">
        <f>COUNTIFS(ConsolidatedGames[MAJOR GAME],$A616,ConsolidatedGames[YEAR],$B616,ConsolidatedGames[SPORT],$C616,ConsolidatedGames[MEDAL_COLOUR],"GOLD")</f>
        <v>0</v>
      </c>
      <c r="E616" s="79">
        <f>COUNTIFS(ConsolidatedGames[MAJOR GAME],$A616,ConsolidatedGames[YEAR],$B616,ConsolidatedGames[SPORT],$C616,ConsolidatedGames[MEDAL_COLOUR],"SILVER")</f>
        <v>1</v>
      </c>
      <c r="F616" s="79">
        <f>COUNTIFS(ConsolidatedGames[MAJOR GAME],$A616,ConsolidatedGames[YEAR],$B616,ConsolidatedGames[SPORT],$C616,ConsolidatedGames[MEDAL_COLOUR],"BRONZE")</f>
        <v>5</v>
      </c>
      <c r="G616" s="80">
        <f t="shared" si="9"/>
        <v>6</v>
      </c>
    </row>
    <row r="617" spans="1:7" x14ac:dyDescent="0.25">
      <c r="A617" s="76" t="s">
        <v>1242</v>
      </c>
      <c r="B617" s="77">
        <v>2022</v>
      </c>
      <c r="C617" s="78" t="s">
        <v>150</v>
      </c>
      <c r="D617" s="79">
        <f>COUNTIFS(ConsolidatedGames[MAJOR GAME],$A617,ConsolidatedGames[YEAR],$B617,ConsolidatedGames[SPORT],$C617,ConsolidatedGames[MEDAL_COLOUR],"GOLD")</f>
        <v>3</v>
      </c>
      <c r="E617" s="79">
        <f>COUNTIFS(ConsolidatedGames[MAJOR GAME],$A617,ConsolidatedGames[YEAR],$B617,ConsolidatedGames[SPORT],$C617,ConsolidatedGames[MEDAL_COLOUR],"SILVER")</f>
        <v>1</v>
      </c>
      <c r="F617" s="79">
        <f>COUNTIFS(ConsolidatedGames[MAJOR GAME],$A617,ConsolidatedGames[YEAR],$B617,ConsolidatedGames[SPORT],$C617,ConsolidatedGames[MEDAL_COLOUR],"BRONZE")</f>
        <v>3</v>
      </c>
      <c r="G617" s="80">
        <f t="shared" si="9"/>
        <v>7</v>
      </c>
    </row>
    <row r="618" spans="1:7" x14ac:dyDescent="0.25">
      <c r="A618" s="76" t="s">
        <v>1242</v>
      </c>
      <c r="B618" s="77">
        <v>2022</v>
      </c>
      <c r="C618" s="78" t="s">
        <v>74</v>
      </c>
      <c r="D618" s="79">
        <f>COUNTIFS(ConsolidatedGames[MAJOR GAME],$A618,ConsolidatedGames[YEAR],$B618,ConsolidatedGames[SPORT],$C618,ConsolidatedGames[MEDAL_COLOUR],"GOLD")</f>
        <v>0</v>
      </c>
      <c r="E618" s="79">
        <f>COUNTIFS(ConsolidatedGames[MAJOR GAME],$A618,ConsolidatedGames[YEAR],$B618,ConsolidatedGames[SPORT],$C618,ConsolidatedGames[MEDAL_COLOUR],"SILVER")</f>
        <v>0</v>
      </c>
      <c r="F618" s="79">
        <f>COUNTIFS(ConsolidatedGames[MAJOR GAME],$A618,ConsolidatedGames[YEAR],$B618,ConsolidatedGames[SPORT],$C618,ConsolidatedGames[MEDAL_COLOUR],"BRONZE")</f>
        <v>1</v>
      </c>
      <c r="G618" s="80">
        <f t="shared" si="9"/>
        <v>1</v>
      </c>
    </row>
    <row r="619" spans="1:7" x14ac:dyDescent="0.25">
      <c r="A619" s="76" t="s">
        <v>1242</v>
      </c>
      <c r="B619" s="77">
        <v>2022</v>
      </c>
      <c r="C619" s="78" t="s">
        <v>413</v>
      </c>
      <c r="D619" s="79">
        <f>COUNTIFS(ConsolidatedGames[MAJOR GAME],$A619,ConsolidatedGames[YEAR],$B619,ConsolidatedGames[SPORT],$C619,ConsolidatedGames[MEDAL_COLOUR],"GOLD")</f>
        <v>2</v>
      </c>
      <c r="E619" s="79">
        <f>COUNTIFS(ConsolidatedGames[MAJOR GAME],$A619,ConsolidatedGames[YEAR],$B619,ConsolidatedGames[SPORT],$C619,ConsolidatedGames[MEDAL_COLOUR],"SILVER")</f>
        <v>0</v>
      </c>
      <c r="F619" s="79">
        <f>COUNTIFS(ConsolidatedGames[MAJOR GAME],$A619,ConsolidatedGames[YEAR],$B619,ConsolidatedGames[SPORT],$C619,ConsolidatedGames[MEDAL_COLOUR],"BRONZE")</f>
        <v>1</v>
      </c>
      <c r="G619" s="80">
        <f t="shared" si="9"/>
        <v>3</v>
      </c>
    </row>
    <row r="620" spans="1:7" x14ac:dyDescent="0.25">
      <c r="A620" s="76" t="s">
        <v>1242</v>
      </c>
      <c r="B620" s="77">
        <v>2022</v>
      </c>
      <c r="C620" s="78" t="s">
        <v>4383</v>
      </c>
      <c r="D620" s="79">
        <f>COUNTIFS(ConsolidatedGames[MAJOR GAME],$A620,ConsolidatedGames[YEAR],$B620,ConsolidatedGames[SPORT],$C620,ConsolidatedGames[MEDAL_COLOUR],"GOLD")</f>
        <v>0</v>
      </c>
      <c r="E620" s="79">
        <f>COUNTIFS(ConsolidatedGames[MAJOR GAME],$A620,ConsolidatedGames[YEAR],$B620,ConsolidatedGames[SPORT],$C620,ConsolidatedGames[MEDAL_COLOUR],"SILVER")</f>
        <v>2</v>
      </c>
      <c r="F620" s="79">
        <f>COUNTIFS(ConsolidatedGames[MAJOR GAME],$A620,ConsolidatedGames[YEAR],$B620,ConsolidatedGames[SPORT],$C620,ConsolidatedGames[MEDAL_COLOUR],"BRONZE")</f>
        <v>3</v>
      </c>
      <c r="G620" s="80">
        <f t="shared" si="9"/>
        <v>5</v>
      </c>
    </row>
    <row r="621" spans="1:7" x14ac:dyDescent="0.25">
      <c r="A621" s="76" t="s">
        <v>1242</v>
      </c>
      <c r="B621" s="77">
        <v>2022</v>
      </c>
      <c r="C621" s="78" t="s">
        <v>203</v>
      </c>
      <c r="D621" s="79">
        <f>COUNTIFS(ConsolidatedGames[MAJOR GAME],$A621,ConsolidatedGames[YEAR],$B621,ConsolidatedGames[SPORT],$C621,ConsolidatedGames[MEDAL_COLOUR],"GOLD")</f>
        <v>1</v>
      </c>
      <c r="E621" s="79">
        <f>COUNTIFS(ConsolidatedGames[MAJOR GAME],$A621,ConsolidatedGames[YEAR],$B621,ConsolidatedGames[SPORT],$C621,ConsolidatedGames[MEDAL_COLOUR],"SILVER")</f>
        <v>2</v>
      </c>
      <c r="F621" s="79">
        <f>COUNTIFS(ConsolidatedGames[MAJOR GAME],$A621,ConsolidatedGames[YEAR],$B621,ConsolidatedGames[SPORT],$C621,ConsolidatedGames[MEDAL_COLOUR],"BRONZE")</f>
        <v>4</v>
      </c>
      <c r="G621" s="80">
        <f t="shared" si="9"/>
        <v>7</v>
      </c>
    </row>
    <row r="622" spans="1:7" x14ac:dyDescent="0.25">
      <c r="A622" s="76" t="s">
        <v>1242</v>
      </c>
      <c r="B622" s="77">
        <v>2022</v>
      </c>
      <c r="C622" s="78" t="s">
        <v>706</v>
      </c>
      <c r="D622" s="79">
        <f>COUNTIFS(ConsolidatedGames[MAJOR GAME],$A622,ConsolidatedGames[YEAR],$B622,ConsolidatedGames[SPORT],$C622,ConsolidatedGames[MEDAL_COLOUR],"GOLD")</f>
        <v>0</v>
      </c>
      <c r="E622" s="79">
        <f>COUNTIFS(ConsolidatedGames[MAJOR GAME],$A622,ConsolidatedGames[YEAR],$B622,ConsolidatedGames[SPORT],$C622,ConsolidatedGames[MEDAL_COLOUR],"SILVER")</f>
        <v>1</v>
      </c>
      <c r="F622" s="79">
        <f>COUNTIFS(ConsolidatedGames[MAJOR GAME],$A622,ConsolidatedGames[YEAR],$B622,ConsolidatedGames[SPORT],$C622,ConsolidatedGames[MEDAL_COLOUR],"BRONZE")</f>
        <v>1</v>
      </c>
      <c r="G622" s="80">
        <f t="shared" si="9"/>
        <v>2</v>
      </c>
    </row>
    <row r="623" spans="1:7" x14ac:dyDescent="0.25">
      <c r="A623" s="76" t="s">
        <v>1242</v>
      </c>
      <c r="B623" s="77">
        <v>2022</v>
      </c>
      <c r="C623" s="78" t="s">
        <v>1132</v>
      </c>
      <c r="D623" s="79">
        <f>COUNTIFS(ConsolidatedGames[MAJOR GAME],$A623,ConsolidatedGames[YEAR],$B623,ConsolidatedGames[SPORT],$C623,ConsolidatedGames[MEDAL_COLOUR],"GOLD")</f>
        <v>0</v>
      </c>
      <c r="E623" s="79">
        <f>COUNTIFS(ConsolidatedGames[MAJOR GAME],$A623,ConsolidatedGames[YEAR],$B623,ConsolidatedGames[SPORT],$C623,ConsolidatedGames[MEDAL_COLOUR],"SILVER")</f>
        <v>3</v>
      </c>
      <c r="F623" s="79">
        <f>COUNTIFS(ConsolidatedGames[MAJOR GAME],$A623,ConsolidatedGames[YEAR],$B623,ConsolidatedGames[SPORT],$C623,ConsolidatedGames[MEDAL_COLOUR],"BRONZE")</f>
        <v>1</v>
      </c>
      <c r="G623" s="80">
        <f t="shared" si="9"/>
        <v>4</v>
      </c>
    </row>
    <row r="624" spans="1:7" x14ac:dyDescent="0.25">
      <c r="A624" s="76" t="s">
        <v>1242</v>
      </c>
      <c r="B624" s="77">
        <v>2022</v>
      </c>
      <c r="C624" s="78" t="s">
        <v>6218</v>
      </c>
      <c r="D624" s="79">
        <f>COUNTIFS(ConsolidatedGames[MAJOR GAME],$A624,ConsolidatedGames[YEAR],$B624,ConsolidatedGames[SPORT],$C624,ConsolidatedGames[MEDAL_COLOUR],"GOLD")</f>
        <v>0</v>
      </c>
      <c r="E624" s="79">
        <f>COUNTIFS(ConsolidatedGames[MAJOR GAME],$A624,ConsolidatedGames[YEAR],$B624,ConsolidatedGames[SPORT],$C624,ConsolidatedGames[MEDAL_COLOUR],"SILVER")</f>
        <v>1</v>
      </c>
      <c r="F624" s="79">
        <f>COUNTIFS(ConsolidatedGames[MAJOR GAME],$A624,ConsolidatedGames[YEAR],$B624,ConsolidatedGames[SPORT],$C624,ConsolidatedGames[MEDAL_COLOUR],"BRONZE")</f>
        <v>3</v>
      </c>
      <c r="G624" s="80">
        <f t="shared" si="9"/>
        <v>4</v>
      </c>
    </row>
    <row r="625" spans="1:7" x14ac:dyDescent="0.25">
      <c r="A625" s="76" t="s">
        <v>1242</v>
      </c>
      <c r="B625" s="77">
        <v>2022</v>
      </c>
      <c r="C625" s="78" t="s">
        <v>367</v>
      </c>
      <c r="D625" s="79">
        <f>COUNTIFS(ConsolidatedGames[MAJOR GAME],$A625,ConsolidatedGames[YEAR],$B625,ConsolidatedGames[SPORT],$C625,ConsolidatedGames[MEDAL_COLOUR],"GOLD")</f>
        <v>6</v>
      </c>
      <c r="E625" s="79">
        <f>COUNTIFS(ConsolidatedGames[MAJOR GAME],$A625,ConsolidatedGames[YEAR],$B625,ConsolidatedGames[SPORT],$C625,ConsolidatedGames[MEDAL_COLOUR],"SILVER")</f>
        <v>4</v>
      </c>
      <c r="F625" s="79">
        <f>COUNTIFS(ConsolidatedGames[MAJOR GAME],$A625,ConsolidatedGames[YEAR],$B625,ConsolidatedGames[SPORT],$C625,ConsolidatedGames[MEDAL_COLOUR],"BRONZE")</f>
        <v>5</v>
      </c>
      <c r="G625" s="80">
        <f t="shared" si="9"/>
        <v>15</v>
      </c>
    </row>
    <row r="626" spans="1:7" x14ac:dyDescent="0.25">
      <c r="A626" s="76" t="s">
        <v>1242</v>
      </c>
      <c r="B626" s="77">
        <v>2022</v>
      </c>
      <c r="C626" s="78" t="s">
        <v>1224</v>
      </c>
      <c r="D626" s="79">
        <f>COUNTIFS(ConsolidatedGames[MAJOR GAME],$A626,ConsolidatedGames[YEAR],$B626,ConsolidatedGames[SPORT],$C626,ConsolidatedGames[MEDAL_COLOUR],"GOLD")</f>
        <v>0</v>
      </c>
      <c r="E626" s="79">
        <f>COUNTIFS(ConsolidatedGames[MAJOR GAME],$A626,ConsolidatedGames[YEAR],$B626,ConsolidatedGames[SPORT],$C626,ConsolidatedGames[MEDAL_COLOUR],"SILVER")</f>
        <v>1</v>
      </c>
      <c r="F626" s="79">
        <f>COUNTIFS(ConsolidatedGames[MAJOR GAME],$A626,ConsolidatedGames[YEAR],$B626,ConsolidatedGames[SPORT],$C626,ConsolidatedGames[MEDAL_COLOUR],"BRONZE")</f>
        <v>0</v>
      </c>
      <c r="G626" s="80">
        <f t="shared" si="9"/>
        <v>1</v>
      </c>
    </row>
    <row r="627" spans="1:7" x14ac:dyDescent="0.25">
      <c r="A627" s="76" t="s">
        <v>1242</v>
      </c>
      <c r="B627" s="77">
        <v>2022</v>
      </c>
      <c r="C627" s="78" t="s">
        <v>546</v>
      </c>
      <c r="D627" s="79">
        <f>COUNTIFS(ConsolidatedGames[MAJOR GAME],$A627,ConsolidatedGames[YEAR],$B627,ConsolidatedGames[SPORT],$C627,ConsolidatedGames[MEDAL_COLOUR],"GOLD")</f>
        <v>0</v>
      </c>
      <c r="E627" s="79">
        <f>COUNTIFS(ConsolidatedGames[MAJOR GAME],$A627,ConsolidatedGames[YEAR],$B627,ConsolidatedGames[SPORT],$C627,ConsolidatedGames[MEDAL_COLOUR],"SILVER")</f>
        <v>1</v>
      </c>
      <c r="F627" s="79">
        <f>COUNTIFS(ConsolidatedGames[MAJOR GAME],$A627,ConsolidatedGames[YEAR],$B627,ConsolidatedGames[SPORT],$C627,ConsolidatedGames[MEDAL_COLOUR],"BRONZE")</f>
        <v>3</v>
      </c>
      <c r="G627" s="80">
        <f t="shared" si="9"/>
        <v>4</v>
      </c>
    </row>
    <row r="628" spans="1:7" x14ac:dyDescent="0.25">
      <c r="A628" s="76" t="s">
        <v>1242</v>
      </c>
      <c r="B628" s="77">
        <v>2022</v>
      </c>
      <c r="C628" s="78" t="s">
        <v>425</v>
      </c>
      <c r="D628" s="79">
        <f>COUNTIFS(ConsolidatedGames[MAJOR GAME],$A628,ConsolidatedGames[YEAR],$B628,ConsolidatedGames[SPORT],$C628,ConsolidatedGames[MEDAL_COLOUR],"GOLD")</f>
        <v>1</v>
      </c>
      <c r="E628" s="79">
        <f>COUNTIFS(ConsolidatedGames[MAJOR GAME],$A628,ConsolidatedGames[YEAR],$B628,ConsolidatedGames[SPORT],$C628,ConsolidatedGames[MEDAL_COLOUR],"SILVER")</f>
        <v>1</v>
      </c>
      <c r="F628" s="79">
        <f>COUNTIFS(ConsolidatedGames[MAJOR GAME],$A628,ConsolidatedGames[YEAR],$B628,ConsolidatedGames[SPORT],$C628,ConsolidatedGames[MEDAL_COLOUR],"BRONZE")</f>
        <v>1</v>
      </c>
      <c r="G628" s="80">
        <f t="shared" si="9"/>
        <v>3</v>
      </c>
    </row>
    <row r="629" spans="1:7" x14ac:dyDescent="0.25">
      <c r="A629" s="76" t="s">
        <v>1242</v>
      </c>
      <c r="B629" s="77">
        <v>2022</v>
      </c>
      <c r="C629" s="78" t="s">
        <v>717</v>
      </c>
      <c r="D629" s="79">
        <f>COUNTIFS(ConsolidatedGames[MAJOR GAME],$A629,ConsolidatedGames[YEAR],$B629,ConsolidatedGames[SPORT],$C629,ConsolidatedGames[MEDAL_COLOUR],"GOLD")</f>
        <v>0</v>
      </c>
      <c r="E629" s="79">
        <f>COUNTIFS(ConsolidatedGames[MAJOR GAME],$A629,ConsolidatedGames[YEAR],$B629,ConsolidatedGames[SPORT],$C629,ConsolidatedGames[MEDAL_COLOUR],"SILVER")</f>
        <v>0</v>
      </c>
      <c r="F629" s="79">
        <f>COUNTIFS(ConsolidatedGames[MAJOR GAME],$A629,ConsolidatedGames[YEAR],$B629,ConsolidatedGames[SPORT],$C629,ConsolidatedGames[MEDAL_COLOUR],"BRONZE")</f>
        <v>1</v>
      </c>
      <c r="G629" s="80">
        <f t="shared" si="9"/>
        <v>1</v>
      </c>
    </row>
    <row r="630" spans="1:7" x14ac:dyDescent="0.25">
      <c r="A630" s="76" t="s">
        <v>1242</v>
      </c>
      <c r="B630" s="77">
        <v>2022</v>
      </c>
      <c r="C630" s="78" t="s">
        <v>4798</v>
      </c>
      <c r="D630" s="79">
        <f>COUNTIFS(ConsolidatedGames[MAJOR GAME],$A630,ConsolidatedGames[YEAR],$B630,ConsolidatedGames[SPORT],$C630,ConsolidatedGames[MEDAL_COLOUR],"GOLD")</f>
        <v>0</v>
      </c>
      <c r="E630" s="79">
        <f>COUNTIFS(ConsolidatedGames[MAJOR GAME],$A630,ConsolidatedGames[YEAR],$B630,ConsolidatedGames[SPORT],$C630,ConsolidatedGames[MEDAL_COLOUR],"SILVER")</f>
        <v>0</v>
      </c>
      <c r="F630" s="79">
        <f>COUNTIFS(ConsolidatedGames[MAJOR GAME],$A630,ConsolidatedGames[YEAR],$B630,ConsolidatedGames[SPORT],$C630,ConsolidatedGames[MEDAL_COLOUR],"BRONZE")</f>
        <v>1</v>
      </c>
      <c r="G630" s="80">
        <f t="shared" si="9"/>
        <v>1</v>
      </c>
    </row>
    <row r="631" spans="1:7" x14ac:dyDescent="0.25">
      <c r="A631" s="76" t="s">
        <v>1242</v>
      </c>
      <c r="B631" s="77">
        <v>2022</v>
      </c>
      <c r="C631" s="78" t="s">
        <v>430</v>
      </c>
      <c r="D631" s="79">
        <f>COUNTIFS(ConsolidatedGames[MAJOR GAME],$A631,ConsolidatedGames[YEAR],$B631,ConsolidatedGames[SPORT],$C631,ConsolidatedGames[MEDAL_COLOUR],"GOLD")</f>
        <v>4</v>
      </c>
      <c r="E631" s="79">
        <f>COUNTIFS(ConsolidatedGames[MAJOR GAME],$A631,ConsolidatedGames[YEAR],$B631,ConsolidatedGames[SPORT],$C631,ConsolidatedGames[MEDAL_COLOUR],"SILVER")</f>
        <v>3</v>
      </c>
      <c r="F631" s="79">
        <f>COUNTIFS(ConsolidatedGames[MAJOR GAME],$A631,ConsolidatedGames[YEAR],$B631,ConsolidatedGames[SPORT],$C631,ConsolidatedGames[MEDAL_COLOUR],"BRONZE")</f>
        <v>4</v>
      </c>
      <c r="G631" s="80">
        <f t="shared" si="9"/>
        <v>11</v>
      </c>
    </row>
    <row r="632" spans="1:7" x14ac:dyDescent="0.25">
      <c r="A632" s="76" t="s">
        <v>1242</v>
      </c>
      <c r="B632" s="77">
        <v>2022</v>
      </c>
      <c r="C632" s="78" t="s">
        <v>92</v>
      </c>
      <c r="D632" s="79">
        <f>COUNTIFS(ConsolidatedGames[MAJOR GAME],$A632,ConsolidatedGames[YEAR],$B632,ConsolidatedGames[SPORT],$C632,ConsolidatedGames[MEDAL_COLOUR],"GOLD")</f>
        <v>2</v>
      </c>
      <c r="E632" s="79">
        <f>COUNTIFS(ConsolidatedGames[MAJOR GAME],$A632,ConsolidatedGames[YEAR],$B632,ConsolidatedGames[SPORT],$C632,ConsolidatedGames[MEDAL_COLOUR],"SILVER")</f>
        <v>3</v>
      </c>
      <c r="F632" s="79">
        <f>COUNTIFS(ConsolidatedGames[MAJOR GAME],$A632,ConsolidatedGames[YEAR],$B632,ConsolidatedGames[SPORT],$C632,ConsolidatedGames[MEDAL_COLOUR],"BRONZE")</f>
        <v>3</v>
      </c>
      <c r="G632" s="80">
        <f t="shared" si="9"/>
        <v>8</v>
      </c>
    </row>
    <row r="633" spans="1:7" x14ac:dyDescent="0.25">
      <c r="A633" s="76" t="s">
        <v>1242</v>
      </c>
      <c r="B633" s="77">
        <v>2022</v>
      </c>
      <c r="C633" s="78" t="s">
        <v>25</v>
      </c>
      <c r="D633" s="79">
        <f>COUNTIFS(ConsolidatedGames[MAJOR GAME],$A633,ConsolidatedGames[YEAR],$B633,ConsolidatedGames[SPORT],$C633,ConsolidatedGames[MEDAL_COLOUR],"GOLD")</f>
        <v>21</v>
      </c>
      <c r="E633" s="79">
        <f>COUNTIFS(ConsolidatedGames[MAJOR GAME],$A633,ConsolidatedGames[YEAR],$B633,ConsolidatedGames[SPORT],$C633,ConsolidatedGames[MEDAL_COLOUR],"SILVER")</f>
        <v>11</v>
      </c>
      <c r="F633" s="79">
        <f>COUNTIFS(ConsolidatedGames[MAJOR GAME],$A633,ConsolidatedGames[YEAR],$B633,ConsolidatedGames[SPORT],$C633,ConsolidatedGames[MEDAL_COLOUR],"BRONZE")</f>
        <v>12</v>
      </c>
      <c r="G633" s="80">
        <f t="shared" si="9"/>
        <v>44</v>
      </c>
    </row>
    <row r="634" spans="1:7" x14ac:dyDescent="0.25">
      <c r="A634" s="76" t="s">
        <v>1242</v>
      </c>
      <c r="B634" s="77">
        <v>2022</v>
      </c>
      <c r="C634" s="78" t="s">
        <v>97</v>
      </c>
      <c r="D634" s="79">
        <f>COUNTIFS(ConsolidatedGames[MAJOR GAME],$A634,ConsolidatedGames[YEAR],$B634,ConsolidatedGames[SPORT],$C634,ConsolidatedGames[MEDAL_COLOUR],"GOLD")</f>
        <v>2</v>
      </c>
      <c r="E634" s="79">
        <f>COUNTIFS(ConsolidatedGames[MAJOR GAME],$A634,ConsolidatedGames[YEAR],$B634,ConsolidatedGames[SPORT],$C634,ConsolidatedGames[MEDAL_COLOUR],"SILVER")</f>
        <v>3</v>
      </c>
      <c r="F634" s="79">
        <f>COUNTIFS(ConsolidatedGames[MAJOR GAME],$A634,ConsolidatedGames[YEAR],$B634,ConsolidatedGames[SPORT],$C634,ConsolidatedGames[MEDAL_COLOUR],"BRONZE")</f>
        <v>4</v>
      </c>
      <c r="G634" s="80">
        <f t="shared" si="9"/>
        <v>9</v>
      </c>
    </row>
    <row r="635" spans="1:7" x14ac:dyDescent="0.25">
      <c r="A635" s="76" t="s">
        <v>1242</v>
      </c>
      <c r="B635" s="77">
        <v>2022</v>
      </c>
      <c r="C635" s="78" t="s">
        <v>3203</v>
      </c>
      <c r="D635" s="79">
        <f>COUNTIFS(ConsolidatedGames[MAJOR GAME],$A635,ConsolidatedGames[YEAR],$B635,ConsolidatedGames[SPORT],$C635,ConsolidatedGames[MEDAL_COLOUR],"GOLD")</f>
        <v>0</v>
      </c>
      <c r="E635" s="79">
        <f>COUNTIFS(ConsolidatedGames[MAJOR GAME],$A635,ConsolidatedGames[YEAR],$B635,ConsolidatedGames[SPORT],$C635,ConsolidatedGames[MEDAL_COLOUR],"SILVER")</f>
        <v>0</v>
      </c>
      <c r="F635" s="79">
        <f>COUNTIFS(ConsolidatedGames[MAJOR GAME],$A635,ConsolidatedGames[YEAR],$B635,ConsolidatedGames[SPORT],$C635,ConsolidatedGames[MEDAL_COLOUR],"BRONZE")</f>
        <v>3</v>
      </c>
      <c r="G635" s="80">
        <f t="shared" si="9"/>
        <v>3</v>
      </c>
    </row>
    <row r="636" spans="1:7" x14ac:dyDescent="0.25">
      <c r="A636" s="76" t="s">
        <v>1242</v>
      </c>
      <c r="B636" s="77">
        <v>2022</v>
      </c>
      <c r="C636" s="78" t="s">
        <v>4992</v>
      </c>
      <c r="D636" s="79">
        <f>COUNTIFS(ConsolidatedGames[MAJOR GAME],$A636,ConsolidatedGames[YEAR],$B636,ConsolidatedGames[SPORT],$C636,ConsolidatedGames[MEDAL_COLOUR],"GOLD")</f>
        <v>0</v>
      </c>
      <c r="E636" s="79">
        <f>COUNTIFS(ConsolidatedGames[MAJOR GAME],$A636,ConsolidatedGames[YEAR],$B636,ConsolidatedGames[SPORT],$C636,ConsolidatedGames[MEDAL_COLOUR],"SILVER")</f>
        <v>1</v>
      </c>
      <c r="F636" s="79">
        <f>COUNTIFS(ConsolidatedGames[MAJOR GAME],$A636,ConsolidatedGames[YEAR],$B636,ConsolidatedGames[SPORT],$C636,ConsolidatedGames[MEDAL_COLOUR],"BRONZE")</f>
        <v>1</v>
      </c>
      <c r="G636" s="80">
        <f t="shared" si="9"/>
        <v>2</v>
      </c>
    </row>
    <row r="637" spans="1:7" x14ac:dyDescent="0.25">
      <c r="A637" s="76" t="s">
        <v>1242</v>
      </c>
      <c r="B637" s="77">
        <v>2022</v>
      </c>
      <c r="C637" s="78" t="s">
        <v>189</v>
      </c>
      <c r="D637" s="79">
        <f>COUNTIFS(ConsolidatedGames[MAJOR GAME],$A637,ConsolidatedGames[YEAR],$B637,ConsolidatedGames[SPORT],$C637,ConsolidatedGames[MEDAL_COLOUR],"GOLD")</f>
        <v>2</v>
      </c>
      <c r="E637" s="79">
        <f>COUNTIFS(ConsolidatedGames[MAJOR GAME],$A637,ConsolidatedGames[YEAR],$B637,ConsolidatedGames[SPORT],$C637,ConsolidatedGames[MEDAL_COLOUR],"SILVER")</f>
        <v>3</v>
      </c>
      <c r="F637" s="79">
        <f>COUNTIFS(ConsolidatedGames[MAJOR GAME],$A637,ConsolidatedGames[YEAR],$B637,ConsolidatedGames[SPORT],$C637,ConsolidatedGames[MEDAL_COLOUR],"BRONZE")</f>
        <v>1</v>
      </c>
      <c r="G637" s="80">
        <f t="shared" si="9"/>
        <v>6</v>
      </c>
    </row>
    <row r="638" spans="1:7" x14ac:dyDescent="0.25">
      <c r="A638" s="76" t="s">
        <v>1242</v>
      </c>
      <c r="B638" s="77">
        <v>2022</v>
      </c>
      <c r="C638" s="78" t="s">
        <v>495</v>
      </c>
      <c r="D638" s="79">
        <f>COUNTIFS(ConsolidatedGames[MAJOR GAME],$A638,ConsolidatedGames[YEAR],$B638,ConsolidatedGames[SPORT],$C638,ConsolidatedGames[MEDAL_COLOUR],"GOLD")</f>
        <v>1</v>
      </c>
      <c r="E638" s="79">
        <f>COUNTIFS(ConsolidatedGames[MAJOR GAME],$A638,ConsolidatedGames[YEAR],$B638,ConsolidatedGames[SPORT],$C638,ConsolidatedGames[MEDAL_COLOUR],"SILVER")</f>
        <v>1</v>
      </c>
      <c r="F638" s="79">
        <f>COUNTIFS(ConsolidatedGames[MAJOR GAME],$A638,ConsolidatedGames[YEAR],$B638,ConsolidatedGames[SPORT],$C638,ConsolidatedGames[MEDAL_COLOUR],"BRONZE")</f>
        <v>2</v>
      </c>
      <c r="G638" s="80">
        <f t="shared" si="9"/>
        <v>4</v>
      </c>
    </row>
    <row r="639" spans="1:7" x14ac:dyDescent="0.25">
      <c r="A639" s="76" t="s">
        <v>1242</v>
      </c>
      <c r="B639" s="77">
        <v>2023</v>
      </c>
      <c r="C639" s="78" t="s">
        <v>47</v>
      </c>
      <c r="D639" s="79">
        <f>COUNTIFS(ConsolidatedGames[MAJOR GAME],$A639,ConsolidatedGames[YEAR],$B639,ConsolidatedGames[SPORT],$C639,ConsolidatedGames[MEDAL_COLOUR],"GOLD")</f>
        <v>3</v>
      </c>
      <c r="E639" s="79">
        <f>COUNTIFS(ConsolidatedGames[MAJOR GAME],$A639,ConsolidatedGames[YEAR],$B639,ConsolidatedGames[SPORT],$C639,ConsolidatedGames[MEDAL_COLOUR],"SILVER")</f>
        <v>2</v>
      </c>
      <c r="F639" s="79">
        <f>COUNTIFS(ConsolidatedGames[MAJOR GAME],$A639,ConsolidatedGames[YEAR],$B639,ConsolidatedGames[SPORT],$C639,ConsolidatedGames[MEDAL_COLOUR],"BRONZE")</f>
        <v>5</v>
      </c>
      <c r="G639" s="80">
        <f t="shared" si="9"/>
        <v>10</v>
      </c>
    </row>
    <row r="640" spans="1:7" x14ac:dyDescent="0.25">
      <c r="A640" s="76" t="s">
        <v>1242</v>
      </c>
      <c r="B640" s="77">
        <v>2023</v>
      </c>
      <c r="C640" s="78" t="s">
        <v>276</v>
      </c>
      <c r="D640" s="79">
        <f>COUNTIFS(ConsolidatedGames[MAJOR GAME],$A640,ConsolidatedGames[YEAR],$B640,ConsolidatedGames[SPORT],$C640,ConsolidatedGames[MEDAL_COLOUR],"GOLD")</f>
        <v>0</v>
      </c>
      <c r="E640" s="79">
        <f>COUNTIFS(ConsolidatedGames[MAJOR GAME],$A640,ConsolidatedGames[YEAR],$B640,ConsolidatedGames[SPORT],$C640,ConsolidatedGames[MEDAL_COLOUR],"SILVER")</f>
        <v>0</v>
      </c>
      <c r="F640" s="79">
        <f>COUNTIFS(ConsolidatedGames[MAJOR GAME],$A640,ConsolidatedGames[YEAR],$B640,ConsolidatedGames[SPORT],$C640,ConsolidatedGames[MEDAL_COLOUR],"BRONZE")</f>
        <v>3</v>
      </c>
      <c r="G640" s="80">
        <f t="shared" si="9"/>
        <v>3</v>
      </c>
    </row>
    <row r="641" spans="1:7" x14ac:dyDescent="0.25">
      <c r="A641" s="76" t="s">
        <v>1242</v>
      </c>
      <c r="B641" s="77">
        <v>2023</v>
      </c>
      <c r="C641" s="78" t="s">
        <v>74</v>
      </c>
      <c r="D641" s="79">
        <f>COUNTIFS(ConsolidatedGames[MAJOR GAME],$A641,ConsolidatedGames[YEAR],$B641,ConsolidatedGames[SPORT],$C641,ConsolidatedGames[MEDAL_COLOUR],"GOLD")</f>
        <v>0</v>
      </c>
      <c r="E641" s="79">
        <f>COUNTIFS(ConsolidatedGames[MAJOR GAME],$A641,ConsolidatedGames[YEAR],$B641,ConsolidatedGames[SPORT],$C641,ConsolidatedGames[MEDAL_COLOUR],"SILVER")</f>
        <v>0</v>
      </c>
      <c r="F641" s="79">
        <f>COUNTIFS(ConsolidatedGames[MAJOR GAME],$A641,ConsolidatedGames[YEAR],$B641,ConsolidatedGames[SPORT],$C641,ConsolidatedGames[MEDAL_COLOUR],"BRONZE")</f>
        <v>3</v>
      </c>
      <c r="G641" s="80">
        <f t="shared" si="9"/>
        <v>3</v>
      </c>
    </row>
    <row r="642" spans="1:7" x14ac:dyDescent="0.25">
      <c r="A642" s="76" t="s">
        <v>1242</v>
      </c>
      <c r="B642" s="77">
        <v>2023</v>
      </c>
      <c r="C642" s="78" t="s">
        <v>5918</v>
      </c>
      <c r="D642" s="79">
        <f>COUNTIFS(ConsolidatedGames[MAJOR GAME],$A642,ConsolidatedGames[YEAR],$B642,ConsolidatedGames[SPORT],$C642,ConsolidatedGames[MEDAL_COLOUR],"GOLD")</f>
        <v>1</v>
      </c>
      <c r="E642" s="79">
        <f>COUNTIFS(ConsolidatedGames[MAJOR GAME],$A642,ConsolidatedGames[YEAR],$B642,ConsolidatedGames[SPORT],$C642,ConsolidatedGames[MEDAL_COLOUR],"SILVER")</f>
        <v>0</v>
      </c>
      <c r="F642" s="79">
        <f>COUNTIFS(ConsolidatedGames[MAJOR GAME],$A642,ConsolidatedGames[YEAR],$B642,ConsolidatedGames[SPORT],$C642,ConsolidatedGames[MEDAL_COLOUR],"BRONZE")</f>
        <v>2</v>
      </c>
      <c r="G642" s="80">
        <f t="shared" si="9"/>
        <v>3</v>
      </c>
    </row>
    <row r="643" spans="1:7" x14ac:dyDescent="0.25">
      <c r="A643" s="76" t="s">
        <v>1242</v>
      </c>
      <c r="B643" s="77">
        <v>2023</v>
      </c>
      <c r="C643" s="78" t="s">
        <v>203</v>
      </c>
      <c r="D643" s="79">
        <f>COUNTIFS(ConsolidatedGames[MAJOR GAME],$A643,ConsolidatedGames[YEAR],$B643,ConsolidatedGames[SPORT],$C643,ConsolidatedGames[MEDAL_COLOUR],"GOLD")</f>
        <v>0</v>
      </c>
      <c r="E643" s="79">
        <f>COUNTIFS(ConsolidatedGames[MAJOR GAME],$A643,ConsolidatedGames[YEAR],$B643,ConsolidatedGames[SPORT],$C643,ConsolidatedGames[MEDAL_COLOUR],"SILVER")</f>
        <v>2</v>
      </c>
      <c r="F643" s="79">
        <f>COUNTIFS(ConsolidatedGames[MAJOR GAME],$A643,ConsolidatedGames[YEAR],$B643,ConsolidatedGames[SPORT],$C643,ConsolidatedGames[MEDAL_COLOUR],"BRONZE")</f>
        <v>0</v>
      </c>
      <c r="G643" s="80">
        <f t="shared" ref="G643:G706" si="10">SUM(D643:F643)</f>
        <v>2</v>
      </c>
    </row>
    <row r="644" spans="1:7" x14ac:dyDescent="0.25">
      <c r="A644" s="76" t="s">
        <v>1242</v>
      </c>
      <c r="B644" s="77">
        <v>2023</v>
      </c>
      <c r="C644" s="78" t="s">
        <v>1132</v>
      </c>
      <c r="D644" s="79">
        <f>COUNTIFS(ConsolidatedGames[MAJOR GAME],$A644,ConsolidatedGames[YEAR],$B644,ConsolidatedGames[SPORT],$C644,ConsolidatedGames[MEDAL_COLOUR],"GOLD")</f>
        <v>0</v>
      </c>
      <c r="E644" s="79">
        <f>COUNTIFS(ConsolidatedGames[MAJOR GAME],$A644,ConsolidatedGames[YEAR],$B644,ConsolidatedGames[SPORT],$C644,ConsolidatedGames[MEDAL_COLOUR],"SILVER")</f>
        <v>0</v>
      </c>
      <c r="F644" s="79">
        <f>COUNTIFS(ConsolidatedGames[MAJOR GAME],$A644,ConsolidatedGames[YEAR],$B644,ConsolidatedGames[SPORT],$C644,ConsolidatedGames[MEDAL_COLOUR],"BRONZE")</f>
        <v>2</v>
      </c>
      <c r="G644" s="80">
        <f t="shared" si="10"/>
        <v>2</v>
      </c>
    </row>
    <row r="645" spans="1:7" x14ac:dyDescent="0.25">
      <c r="A645" s="76" t="s">
        <v>1242</v>
      </c>
      <c r="B645" s="77">
        <v>2023</v>
      </c>
      <c r="C645" s="78" t="s">
        <v>6218</v>
      </c>
      <c r="D645" s="79">
        <f>COUNTIFS(ConsolidatedGames[MAJOR GAME],$A645,ConsolidatedGames[YEAR],$B645,ConsolidatedGames[SPORT],$C645,ConsolidatedGames[MEDAL_COLOUR],"GOLD")</f>
        <v>1</v>
      </c>
      <c r="E645" s="79">
        <f>COUNTIFS(ConsolidatedGames[MAJOR GAME],$A645,ConsolidatedGames[YEAR],$B645,ConsolidatedGames[SPORT],$C645,ConsolidatedGames[MEDAL_COLOUR],"SILVER")</f>
        <v>0</v>
      </c>
      <c r="F645" s="79">
        <f>COUNTIFS(ConsolidatedGames[MAJOR GAME],$A645,ConsolidatedGames[YEAR],$B645,ConsolidatedGames[SPORT],$C645,ConsolidatedGames[MEDAL_COLOUR],"BRONZE")</f>
        <v>1</v>
      </c>
      <c r="G645" s="80">
        <f t="shared" si="10"/>
        <v>2</v>
      </c>
    </row>
    <row r="646" spans="1:7" x14ac:dyDescent="0.25">
      <c r="A646" s="76" t="s">
        <v>1242</v>
      </c>
      <c r="B646" s="77">
        <v>2023</v>
      </c>
      <c r="C646" s="78" t="s">
        <v>367</v>
      </c>
      <c r="D646" s="79">
        <f>COUNTIFS(ConsolidatedGames[MAJOR GAME],$A646,ConsolidatedGames[YEAR],$B646,ConsolidatedGames[SPORT],$C646,ConsolidatedGames[MEDAL_COLOUR],"GOLD")</f>
        <v>7</v>
      </c>
      <c r="E646" s="79">
        <f>COUNTIFS(ConsolidatedGames[MAJOR GAME],$A646,ConsolidatedGames[YEAR],$B646,ConsolidatedGames[SPORT],$C646,ConsolidatedGames[MEDAL_COLOUR],"SILVER")</f>
        <v>3</v>
      </c>
      <c r="F646" s="79">
        <f>COUNTIFS(ConsolidatedGames[MAJOR GAME],$A646,ConsolidatedGames[YEAR],$B646,ConsolidatedGames[SPORT],$C646,ConsolidatedGames[MEDAL_COLOUR],"BRONZE")</f>
        <v>6</v>
      </c>
      <c r="G646" s="80">
        <f t="shared" si="10"/>
        <v>16</v>
      </c>
    </row>
    <row r="647" spans="1:7" x14ac:dyDescent="0.25">
      <c r="A647" s="76" t="s">
        <v>1242</v>
      </c>
      <c r="B647" s="77">
        <v>2023</v>
      </c>
      <c r="C647" s="78" t="s">
        <v>5585</v>
      </c>
      <c r="D647" s="79">
        <f>COUNTIFS(ConsolidatedGames[MAJOR GAME],$A647,ConsolidatedGames[YEAR],$B647,ConsolidatedGames[SPORT],$C647,ConsolidatedGames[MEDAL_COLOUR],"GOLD")</f>
        <v>1</v>
      </c>
      <c r="E647" s="79">
        <f>COUNTIFS(ConsolidatedGames[MAJOR GAME],$A647,ConsolidatedGames[YEAR],$B647,ConsolidatedGames[SPORT],$C647,ConsolidatedGames[MEDAL_COLOUR],"SILVER")</f>
        <v>0</v>
      </c>
      <c r="F647" s="79">
        <f>COUNTIFS(ConsolidatedGames[MAJOR GAME],$A647,ConsolidatedGames[YEAR],$B647,ConsolidatedGames[SPORT],$C647,ConsolidatedGames[MEDAL_COLOUR],"BRONZE")</f>
        <v>1</v>
      </c>
      <c r="G647" s="80">
        <f t="shared" si="10"/>
        <v>2</v>
      </c>
    </row>
    <row r="648" spans="1:7" x14ac:dyDescent="0.25">
      <c r="A648" s="76" t="s">
        <v>1242</v>
      </c>
      <c r="B648" s="77">
        <v>2023</v>
      </c>
      <c r="C648" s="78" t="s">
        <v>546</v>
      </c>
      <c r="D648" s="79">
        <f>COUNTIFS(ConsolidatedGames[MAJOR GAME],$A648,ConsolidatedGames[YEAR],$B648,ConsolidatedGames[SPORT],$C648,ConsolidatedGames[MEDAL_COLOUR],"GOLD")</f>
        <v>0</v>
      </c>
      <c r="E648" s="79">
        <f>COUNTIFS(ConsolidatedGames[MAJOR GAME],$A648,ConsolidatedGames[YEAR],$B648,ConsolidatedGames[SPORT],$C648,ConsolidatedGames[MEDAL_COLOUR],"SILVER")</f>
        <v>1</v>
      </c>
      <c r="F648" s="79">
        <f>COUNTIFS(ConsolidatedGames[MAJOR GAME],$A648,ConsolidatedGames[YEAR],$B648,ConsolidatedGames[SPORT],$C648,ConsolidatedGames[MEDAL_COLOUR],"BRONZE")</f>
        <v>0</v>
      </c>
      <c r="G648" s="80">
        <f t="shared" si="10"/>
        <v>1</v>
      </c>
    </row>
    <row r="649" spans="1:7" x14ac:dyDescent="0.25">
      <c r="A649" s="76" t="s">
        <v>1242</v>
      </c>
      <c r="B649" s="77">
        <v>2023</v>
      </c>
      <c r="C649" s="78" t="s">
        <v>658</v>
      </c>
      <c r="D649" s="79">
        <f>COUNTIFS(ConsolidatedGames[MAJOR GAME],$A649,ConsolidatedGames[YEAR],$B649,ConsolidatedGames[SPORT],$C649,ConsolidatedGames[MEDAL_COLOUR],"GOLD")</f>
        <v>0</v>
      </c>
      <c r="E649" s="79">
        <f>COUNTIFS(ConsolidatedGames[MAJOR GAME],$A649,ConsolidatedGames[YEAR],$B649,ConsolidatedGames[SPORT],$C649,ConsolidatedGames[MEDAL_COLOUR],"SILVER")</f>
        <v>1</v>
      </c>
      <c r="F649" s="79">
        <f>COUNTIFS(ConsolidatedGames[MAJOR GAME],$A649,ConsolidatedGames[YEAR],$B649,ConsolidatedGames[SPORT],$C649,ConsolidatedGames[MEDAL_COLOUR],"BRONZE")</f>
        <v>2</v>
      </c>
      <c r="G649" s="80">
        <f t="shared" si="10"/>
        <v>3</v>
      </c>
    </row>
    <row r="650" spans="1:7" x14ac:dyDescent="0.25">
      <c r="A650" s="76" t="s">
        <v>1242</v>
      </c>
      <c r="B650" s="77">
        <v>2023</v>
      </c>
      <c r="C650" s="78" t="s">
        <v>425</v>
      </c>
      <c r="D650" s="79">
        <f>COUNTIFS(ConsolidatedGames[MAJOR GAME],$A650,ConsolidatedGames[YEAR],$B650,ConsolidatedGames[SPORT],$C650,ConsolidatedGames[MEDAL_COLOUR],"GOLD")</f>
        <v>1</v>
      </c>
      <c r="E650" s="79">
        <f>COUNTIFS(ConsolidatedGames[MAJOR GAME],$A650,ConsolidatedGames[YEAR],$B650,ConsolidatedGames[SPORT],$C650,ConsolidatedGames[MEDAL_COLOUR],"SILVER")</f>
        <v>1</v>
      </c>
      <c r="F650" s="79">
        <f>COUNTIFS(ConsolidatedGames[MAJOR GAME],$A650,ConsolidatedGames[YEAR],$B650,ConsolidatedGames[SPORT],$C650,ConsolidatedGames[MEDAL_COLOUR],"BRONZE")</f>
        <v>2</v>
      </c>
      <c r="G650" s="80">
        <f t="shared" si="10"/>
        <v>4</v>
      </c>
    </row>
    <row r="651" spans="1:7" x14ac:dyDescent="0.25">
      <c r="A651" s="76" t="s">
        <v>1242</v>
      </c>
      <c r="B651" s="77">
        <v>2023</v>
      </c>
      <c r="C651" s="78" t="s">
        <v>717</v>
      </c>
      <c r="D651" s="79">
        <f>COUNTIFS(ConsolidatedGames[MAJOR GAME],$A651,ConsolidatedGames[YEAR],$B651,ConsolidatedGames[SPORT],$C651,ConsolidatedGames[MEDAL_COLOUR],"GOLD")</f>
        <v>0</v>
      </c>
      <c r="E651" s="79">
        <f>COUNTIFS(ConsolidatedGames[MAJOR GAME],$A651,ConsolidatedGames[YEAR],$B651,ConsolidatedGames[SPORT],$C651,ConsolidatedGames[MEDAL_COLOUR],"SILVER")</f>
        <v>0</v>
      </c>
      <c r="F651" s="79">
        <f>COUNTIFS(ConsolidatedGames[MAJOR GAME],$A651,ConsolidatedGames[YEAR],$B651,ConsolidatedGames[SPORT],$C651,ConsolidatedGames[MEDAL_COLOUR],"BRONZE")</f>
        <v>4</v>
      </c>
      <c r="G651" s="80">
        <f t="shared" si="10"/>
        <v>4</v>
      </c>
    </row>
    <row r="652" spans="1:7" x14ac:dyDescent="0.25">
      <c r="A652" s="76" t="s">
        <v>1242</v>
      </c>
      <c r="B652" s="77">
        <v>2023</v>
      </c>
      <c r="C652" s="78" t="s">
        <v>430</v>
      </c>
      <c r="D652" s="79">
        <f>COUNTIFS(ConsolidatedGames[MAJOR GAME],$A652,ConsolidatedGames[YEAR],$B652,ConsolidatedGames[SPORT],$C652,ConsolidatedGames[MEDAL_COLOUR],"GOLD")</f>
        <v>2</v>
      </c>
      <c r="E652" s="79">
        <f>COUNTIFS(ConsolidatedGames[MAJOR GAME],$A652,ConsolidatedGames[YEAR],$B652,ConsolidatedGames[SPORT],$C652,ConsolidatedGames[MEDAL_COLOUR],"SILVER")</f>
        <v>3</v>
      </c>
      <c r="F652" s="79">
        <f>COUNTIFS(ConsolidatedGames[MAJOR GAME],$A652,ConsolidatedGames[YEAR],$B652,ConsolidatedGames[SPORT],$C652,ConsolidatedGames[MEDAL_COLOUR],"BRONZE")</f>
        <v>5</v>
      </c>
      <c r="G652" s="80">
        <f t="shared" si="10"/>
        <v>10</v>
      </c>
    </row>
    <row r="653" spans="1:7" x14ac:dyDescent="0.25">
      <c r="A653" s="76" t="s">
        <v>1242</v>
      </c>
      <c r="B653" s="77">
        <v>2023</v>
      </c>
      <c r="C653" s="78" t="s">
        <v>130</v>
      </c>
      <c r="D653" s="79">
        <f>COUNTIFS(ConsolidatedGames[MAJOR GAME],$A653,ConsolidatedGames[YEAR],$B653,ConsolidatedGames[SPORT],$C653,ConsolidatedGames[MEDAL_COLOUR],"GOLD")</f>
        <v>3</v>
      </c>
      <c r="E653" s="79">
        <f>COUNTIFS(ConsolidatedGames[MAJOR GAME],$A653,ConsolidatedGames[YEAR],$B653,ConsolidatedGames[SPORT],$C653,ConsolidatedGames[MEDAL_COLOUR],"SILVER")</f>
        <v>4</v>
      </c>
      <c r="F653" s="79">
        <f>COUNTIFS(ConsolidatedGames[MAJOR GAME],$A653,ConsolidatedGames[YEAR],$B653,ConsolidatedGames[SPORT],$C653,ConsolidatedGames[MEDAL_COLOUR],"BRONZE")</f>
        <v>0</v>
      </c>
      <c r="G653" s="80">
        <f t="shared" si="10"/>
        <v>7</v>
      </c>
    </row>
    <row r="654" spans="1:7" x14ac:dyDescent="0.25">
      <c r="A654" s="76" t="s">
        <v>1242</v>
      </c>
      <c r="B654" s="77">
        <v>2023</v>
      </c>
      <c r="C654" s="78" t="s">
        <v>171</v>
      </c>
      <c r="D654" s="79">
        <f>COUNTIFS(ConsolidatedGames[MAJOR GAME],$A654,ConsolidatedGames[YEAR],$B654,ConsolidatedGames[SPORT],$C654,ConsolidatedGames[MEDAL_COLOUR],"GOLD")</f>
        <v>0</v>
      </c>
      <c r="E654" s="79">
        <f>COUNTIFS(ConsolidatedGames[MAJOR GAME],$A654,ConsolidatedGames[YEAR],$B654,ConsolidatedGames[SPORT],$C654,ConsolidatedGames[MEDAL_COLOUR],"SILVER")</f>
        <v>0</v>
      </c>
      <c r="F654" s="79">
        <f>COUNTIFS(ConsolidatedGames[MAJOR GAME],$A654,ConsolidatedGames[YEAR],$B654,ConsolidatedGames[SPORT],$C654,ConsolidatedGames[MEDAL_COLOUR],"BRONZE")</f>
        <v>1</v>
      </c>
      <c r="G654" s="80">
        <f t="shared" si="10"/>
        <v>1</v>
      </c>
    </row>
    <row r="655" spans="1:7" x14ac:dyDescent="0.25">
      <c r="A655" s="76" t="s">
        <v>1242</v>
      </c>
      <c r="B655" s="77">
        <v>2023</v>
      </c>
      <c r="C655" s="78" t="s">
        <v>25</v>
      </c>
      <c r="D655" s="79">
        <f>COUNTIFS(ConsolidatedGames[MAJOR GAME],$A655,ConsolidatedGames[YEAR],$B655,ConsolidatedGames[SPORT],$C655,ConsolidatedGames[MEDAL_COLOUR],"GOLD")</f>
        <v>22</v>
      </c>
      <c r="E655" s="79">
        <f>COUNTIFS(ConsolidatedGames[MAJOR GAME],$A655,ConsolidatedGames[YEAR],$B655,ConsolidatedGames[SPORT],$C655,ConsolidatedGames[MEDAL_COLOUR],"SILVER")</f>
        <v>15</v>
      </c>
      <c r="F655" s="79">
        <f>COUNTIFS(ConsolidatedGames[MAJOR GAME],$A655,ConsolidatedGames[YEAR],$B655,ConsolidatedGames[SPORT],$C655,ConsolidatedGames[MEDAL_COLOUR],"BRONZE")</f>
        <v>10</v>
      </c>
      <c r="G655" s="80">
        <f t="shared" si="10"/>
        <v>47</v>
      </c>
    </row>
    <row r="656" spans="1:7" x14ac:dyDescent="0.25">
      <c r="A656" s="76" t="s">
        <v>1242</v>
      </c>
      <c r="B656" s="77">
        <v>2023</v>
      </c>
      <c r="C656" s="78" t="s">
        <v>97</v>
      </c>
      <c r="D656" s="79">
        <f>COUNTIFS(ConsolidatedGames[MAJOR GAME],$A656,ConsolidatedGames[YEAR],$B656,ConsolidatedGames[SPORT],$C656,ConsolidatedGames[MEDAL_COLOUR],"GOLD")</f>
        <v>4</v>
      </c>
      <c r="E656" s="79">
        <f>COUNTIFS(ConsolidatedGames[MAJOR GAME],$A656,ConsolidatedGames[YEAR],$B656,ConsolidatedGames[SPORT],$C656,ConsolidatedGames[MEDAL_COLOUR],"SILVER")</f>
        <v>2</v>
      </c>
      <c r="F656" s="79">
        <f>COUNTIFS(ConsolidatedGames[MAJOR GAME],$A656,ConsolidatedGames[YEAR],$B656,ConsolidatedGames[SPORT],$C656,ConsolidatedGames[MEDAL_COLOUR],"BRONZE")</f>
        <v>3</v>
      </c>
      <c r="G656" s="80">
        <f t="shared" si="10"/>
        <v>9</v>
      </c>
    </row>
    <row r="657" spans="1:7" x14ac:dyDescent="0.25">
      <c r="A657" s="76" t="s">
        <v>1242</v>
      </c>
      <c r="B657" s="77">
        <v>2023</v>
      </c>
      <c r="C657" s="78" t="s">
        <v>3203</v>
      </c>
      <c r="D657" s="79">
        <f>COUNTIFS(ConsolidatedGames[MAJOR GAME],$A657,ConsolidatedGames[YEAR],$B657,ConsolidatedGames[SPORT],$C657,ConsolidatedGames[MEDAL_COLOUR],"GOLD")</f>
        <v>0</v>
      </c>
      <c r="E657" s="79">
        <f>COUNTIFS(ConsolidatedGames[MAJOR GAME],$A657,ConsolidatedGames[YEAR],$B657,ConsolidatedGames[SPORT],$C657,ConsolidatedGames[MEDAL_COLOUR],"SILVER")</f>
        <v>1</v>
      </c>
      <c r="F657" s="79">
        <f>COUNTIFS(ConsolidatedGames[MAJOR GAME],$A657,ConsolidatedGames[YEAR],$B657,ConsolidatedGames[SPORT],$C657,ConsolidatedGames[MEDAL_COLOUR],"BRONZE")</f>
        <v>4</v>
      </c>
      <c r="G657" s="80">
        <f t="shared" si="10"/>
        <v>5</v>
      </c>
    </row>
    <row r="658" spans="1:7" x14ac:dyDescent="0.25">
      <c r="A658" s="76" t="s">
        <v>1242</v>
      </c>
      <c r="B658" s="77">
        <v>2023</v>
      </c>
      <c r="C658" s="78" t="s">
        <v>6858</v>
      </c>
      <c r="D658" s="79">
        <f>COUNTIFS(ConsolidatedGames[MAJOR GAME],$A658,ConsolidatedGames[YEAR],$B658,ConsolidatedGames[SPORT],$C658,ConsolidatedGames[MEDAL_COLOUR],"GOLD")</f>
        <v>1</v>
      </c>
      <c r="E658" s="79">
        <f>COUNTIFS(ConsolidatedGames[MAJOR GAME],$A658,ConsolidatedGames[YEAR],$B658,ConsolidatedGames[SPORT],$C658,ConsolidatedGames[MEDAL_COLOUR],"SILVER")</f>
        <v>0</v>
      </c>
      <c r="F658" s="79">
        <f>COUNTIFS(ConsolidatedGames[MAJOR GAME],$A658,ConsolidatedGames[YEAR],$B658,ConsolidatedGames[SPORT],$C658,ConsolidatedGames[MEDAL_COLOUR],"BRONZE")</f>
        <v>0</v>
      </c>
      <c r="G658" s="80">
        <f t="shared" si="10"/>
        <v>1</v>
      </c>
    </row>
    <row r="659" spans="1:7" x14ac:dyDescent="0.25">
      <c r="A659" s="76" t="s">
        <v>1242</v>
      </c>
      <c r="B659" s="77">
        <v>2023</v>
      </c>
      <c r="C659" s="78" t="s">
        <v>4696</v>
      </c>
      <c r="D659" s="79">
        <f>COUNTIFS(ConsolidatedGames[MAJOR GAME],$A659,ConsolidatedGames[YEAR],$B659,ConsolidatedGames[SPORT],$C659,ConsolidatedGames[MEDAL_COLOUR],"GOLD")</f>
        <v>0</v>
      </c>
      <c r="E659" s="79">
        <f>COUNTIFS(ConsolidatedGames[MAJOR GAME],$A659,ConsolidatedGames[YEAR],$B659,ConsolidatedGames[SPORT],$C659,ConsolidatedGames[MEDAL_COLOUR],"SILVER")</f>
        <v>0</v>
      </c>
      <c r="F659" s="79">
        <f>COUNTIFS(ConsolidatedGames[MAJOR GAME],$A659,ConsolidatedGames[YEAR],$B659,ConsolidatedGames[SPORT],$C659,ConsolidatedGames[MEDAL_COLOUR],"BRONZE")</f>
        <v>2</v>
      </c>
      <c r="G659" s="80">
        <f t="shared" si="10"/>
        <v>2</v>
      </c>
    </row>
    <row r="660" spans="1:7" x14ac:dyDescent="0.25">
      <c r="A660" s="76" t="s">
        <v>1242</v>
      </c>
      <c r="B660" s="77">
        <v>2023</v>
      </c>
      <c r="C660" s="78" t="s">
        <v>35</v>
      </c>
      <c r="D660" s="79">
        <f>COUNTIFS(ConsolidatedGames[MAJOR GAME],$A660,ConsolidatedGames[YEAR],$B660,ConsolidatedGames[SPORT],$C660,ConsolidatedGames[MEDAL_COLOUR],"GOLD")</f>
        <v>1</v>
      </c>
      <c r="E660" s="79">
        <f>COUNTIFS(ConsolidatedGames[MAJOR GAME],$A660,ConsolidatedGames[YEAR],$B660,ConsolidatedGames[SPORT],$C660,ConsolidatedGames[MEDAL_COLOUR],"SILVER")</f>
        <v>1</v>
      </c>
      <c r="F660" s="79">
        <f>COUNTIFS(ConsolidatedGames[MAJOR GAME],$A660,ConsolidatedGames[YEAR],$B660,ConsolidatedGames[SPORT],$C660,ConsolidatedGames[MEDAL_COLOUR],"BRONZE")</f>
        <v>0</v>
      </c>
      <c r="G660" s="80">
        <f t="shared" si="10"/>
        <v>2</v>
      </c>
    </row>
    <row r="661" spans="1:7" x14ac:dyDescent="0.25">
      <c r="A661" s="76" t="s">
        <v>1242</v>
      </c>
      <c r="B661" s="77">
        <v>2023</v>
      </c>
      <c r="C661" s="78" t="s">
        <v>4992</v>
      </c>
      <c r="D661" s="79">
        <f>COUNTIFS(ConsolidatedGames[MAJOR GAME],$A661,ConsolidatedGames[YEAR],$B661,ConsolidatedGames[SPORT],$C661,ConsolidatedGames[MEDAL_COLOUR],"GOLD")</f>
        <v>1</v>
      </c>
      <c r="E661" s="79">
        <f>COUNTIFS(ConsolidatedGames[MAJOR GAME],$A661,ConsolidatedGames[YEAR],$B661,ConsolidatedGames[SPORT],$C661,ConsolidatedGames[MEDAL_COLOUR],"SILVER")</f>
        <v>3</v>
      </c>
      <c r="F661" s="79">
        <f>COUNTIFS(ConsolidatedGames[MAJOR GAME],$A661,ConsolidatedGames[YEAR],$B661,ConsolidatedGames[SPORT],$C661,ConsolidatedGames[MEDAL_COLOUR],"BRONZE")</f>
        <v>5</v>
      </c>
      <c r="G661" s="80">
        <f t="shared" si="10"/>
        <v>9</v>
      </c>
    </row>
    <row r="662" spans="1:7" x14ac:dyDescent="0.25">
      <c r="A662" s="76" t="s">
        <v>1242</v>
      </c>
      <c r="B662" s="77">
        <v>2023</v>
      </c>
      <c r="C662" s="78" t="s">
        <v>189</v>
      </c>
      <c r="D662" s="79">
        <f>COUNTIFS(ConsolidatedGames[MAJOR GAME],$A662,ConsolidatedGames[YEAR],$B662,ConsolidatedGames[SPORT],$C662,ConsolidatedGames[MEDAL_COLOUR],"GOLD")</f>
        <v>2</v>
      </c>
      <c r="E662" s="79">
        <f>COUNTIFS(ConsolidatedGames[MAJOR GAME],$A662,ConsolidatedGames[YEAR],$B662,ConsolidatedGames[SPORT],$C662,ConsolidatedGames[MEDAL_COLOUR],"SILVER")</f>
        <v>3</v>
      </c>
      <c r="F662" s="79">
        <f>COUNTIFS(ConsolidatedGames[MAJOR GAME],$A662,ConsolidatedGames[YEAR],$B662,ConsolidatedGames[SPORT],$C662,ConsolidatedGames[MEDAL_COLOUR],"BRONZE")</f>
        <v>1</v>
      </c>
      <c r="G662" s="80">
        <f t="shared" si="10"/>
        <v>6</v>
      </c>
    </row>
    <row r="663" spans="1:7" x14ac:dyDescent="0.25">
      <c r="A663" s="76" t="s">
        <v>1242</v>
      </c>
      <c r="B663" s="77">
        <v>2023</v>
      </c>
      <c r="C663" s="78" t="s">
        <v>495</v>
      </c>
      <c r="D663" s="79">
        <f>COUNTIFS(ConsolidatedGames[MAJOR GAME],$A663,ConsolidatedGames[YEAR],$B663,ConsolidatedGames[SPORT],$C663,ConsolidatedGames[MEDAL_COLOUR],"GOLD")</f>
        <v>2</v>
      </c>
      <c r="E663" s="79">
        <f>COUNTIFS(ConsolidatedGames[MAJOR GAME],$A663,ConsolidatedGames[YEAR],$B663,ConsolidatedGames[SPORT],$C663,ConsolidatedGames[MEDAL_COLOUR],"SILVER")</f>
        <v>1</v>
      </c>
      <c r="F663" s="79">
        <f>COUNTIFS(ConsolidatedGames[MAJOR GAME],$A663,ConsolidatedGames[YEAR],$B663,ConsolidatedGames[SPORT],$C663,ConsolidatedGames[MEDAL_COLOUR],"BRONZE")</f>
        <v>2</v>
      </c>
      <c r="G663" s="80">
        <f t="shared" si="10"/>
        <v>5</v>
      </c>
    </row>
    <row r="664" spans="1:7" x14ac:dyDescent="0.25">
      <c r="A664" s="76" t="s">
        <v>3</v>
      </c>
      <c r="B664" s="77">
        <v>1951</v>
      </c>
      <c r="C664" s="78" t="s">
        <v>47</v>
      </c>
      <c r="D664" s="79">
        <f>COUNTIFS(ConsolidatedGames[MAJOR GAME],$A664,ConsolidatedGames[YEAR],$B664,ConsolidatedGames[SPORT],$C664,ConsolidatedGames[MEDAL_COLOUR],"GOLD")</f>
        <v>1</v>
      </c>
      <c r="E664" s="79">
        <f>COUNTIFS(ConsolidatedGames[MAJOR GAME],$A664,ConsolidatedGames[YEAR],$B664,ConsolidatedGames[SPORT],$C664,ConsolidatedGames[MEDAL_COLOUR],"SILVER")</f>
        <v>2</v>
      </c>
      <c r="F664" s="79">
        <f>COUNTIFS(ConsolidatedGames[MAJOR GAME],$A664,ConsolidatedGames[YEAR],$B664,ConsolidatedGames[SPORT],$C664,ConsolidatedGames[MEDAL_COLOUR],"BRONZE")</f>
        <v>2</v>
      </c>
      <c r="G664" s="80">
        <f t="shared" si="10"/>
        <v>5</v>
      </c>
    </row>
    <row r="665" spans="1:7" x14ac:dyDescent="0.25">
      <c r="A665" s="76" t="s">
        <v>3</v>
      </c>
      <c r="B665" s="77">
        <v>1951</v>
      </c>
      <c r="C665" s="78" t="s">
        <v>25</v>
      </c>
      <c r="D665" s="79">
        <f>COUNTIFS(ConsolidatedGames[MAJOR GAME],$A665,ConsolidatedGames[YEAR],$B665,ConsolidatedGames[SPORT],$C665,ConsolidatedGames[MEDAL_COLOUR],"GOLD")</f>
        <v>4</v>
      </c>
      <c r="E665" s="79">
        <f>COUNTIFS(ConsolidatedGames[MAJOR GAME],$A665,ConsolidatedGames[YEAR],$B665,ConsolidatedGames[SPORT],$C665,ConsolidatedGames[MEDAL_COLOUR],"SILVER")</f>
        <v>2</v>
      </c>
      <c r="F665" s="79">
        <f>COUNTIFS(ConsolidatedGames[MAJOR GAME],$A665,ConsolidatedGames[YEAR],$B665,ConsolidatedGames[SPORT],$C665,ConsolidatedGames[MEDAL_COLOUR],"BRONZE")</f>
        <v>0</v>
      </c>
      <c r="G665" s="80">
        <f t="shared" si="10"/>
        <v>6</v>
      </c>
    </row>
    <row r="666" spans="1:7" x14ac:dyDescent="0.25">
      <c r="A666" s="76" t="s">
        <v>3</v>
      </c>
      <c r="B666" s="77">
        <v>1951</v>
      </c>
      <c r="C666" s="78" t="s">
        <v>35</v>
      </c>
      <c r="D666" s="79">
        <f>COUNTIFS(ConsolidatedGames[MAJOR GAME],$A666,ConsolidatedGames[YEAR],$B666,ConsolidatedGames[SPORT],$C666,ConsolidatedGames[MEDAL_COLOUR],"GOLD")</f>
        <v>0</v>
      </c>
      <c r="E666" s="79">
        <f>COUNTIFS(ConsolidatedGames[MAJOR GAME],$A666,ConsolidatedGames[YEAR],$B666,ConsolidatedGames[SPORT],$C666,ConsolidatedGames[MEDAL_COLOUR],"SILVER")</f>
        <v>1</v>
      </c>
      <c r="F666" s="79">
        <f>COUNTIFS(ConsolidatedGames[MAJOR GAME],$A666,ConsolidatedGames[YEAR],$B666,ConsolidatedGames[SPORT],$C666,ConsolidatedGames[MEDAL_COLOUR],"BRONZE")</f>
        <v>0</v>
      </c>
      <c r="G666" s="80">
        <f t="shared" si="10"/>
        <v>1</v>
      </c>
    </row>
    <row r="667" spans="1:7" x14ac:dyDescent="0.25">
      <c r="A667" s="76" t="s">
        <v>3</v>
      </c>
      <c r="B667" s="77">
        <v>1951</v>
      </c>
      <c r="C667" s="78" t="s">
        <v>59</v>
      </c>
      <c r="D667" s="79">
        <f>COUNTIFS(ConsolidatedGames[MAJOR GAME],$A667,ConsolidatedGames[YEAR],$B667,ConsolidatedGames[SPORT],$C667,ConsolidatedGames[MEDAL_COLOUR],"GOLD")</f>
        <v>0</v>
      </c>
      <c r="E667" s="79">
        <f>COUNTIFS(ConsolidatedGames[MAJOR GAME],$A667,ConsolidatedGames[YEAR],$B667,ConsolidatedGames[SPORT],$C667,ConsolidatedGames[MEDAL_COLOUR],"SILVER")</f>
        <v>2</v>
      </c>
      <c r="F667" s="79">
        <f>COUNTIFS(ConsolidatedGames[MAJOR GAME],$A667,ConsolidatedGames[YEAR],$B667,ConsolidatedGames[SPORT],$C667,ConsolidatedGames[MEDAL_COLOUR],"BRONZE")</f>
        <v>0</v>
      </c>
      <c r="G667" s="80">
        <f t="shared" si="10"/>
        <v>2</v>
      </c>
    </row>
    <row r="668" spans="1:7" x14ac:dyDescent="0.25">
      <c r="A668" s="76" t="s">
        <v>3</v>
      </c>
      <c r="B668" s="77">
        <v>1954</v>
      </c>
      <c r="C668" s="78" t="s">
        <v>47</v>
      </c>
      <c r="D668" s="79">
        <f>COUNTIFS(ConsolidatedGames[MAJOR GAME],$A668,ConsolidatedGames[YEAR],$B668,ConsolidatedGames[SPORT],$C668,ConsolidatedGames[MEDAL_COLOUR],"GOLD")</f>
        <v>0</v>
      </c>
      <c r="E668" s="79">
        <f>COUNTIFS(ConsolidatedGames[MAJOR GAME],$A668,ConsolidatedGames[YEAR],$B668,ConsolidatedGames[SPORT],$C668,ConsolidatedGames[MEDAL_COLOUR],"SILVER")</f>
        <v>2</v>
      </c>
      <c r="F668" s="79">
        <f>COUNTIFS(ConsolidatedGames[MAJOR GAME],$A668,ConsolidatedGames[YEAR],$B668,ConsolidatedGames[SPORT],$C668,ConsolidatedGames[MEDAL_COLOUR],"BRONZE")</f>
        <v>1</v>
      </c>
      <c r="G668" s="80">
        <f t="shared" si="10"/>
        <v>3</v>
      </c>
    </row>
    <row r="669" spans="1:7" x14ac:dyDescent="0.25">
      <c r="A669" s="76" t="s">
        <v>3</v>
      </c>
      <c r="B669" s="77">
        <v>1954</v>
      </c>
      <c r="C669" s="78" t="s">
        <v>74</v>
      </c>
      <c r="D669" s="79">
        <f>COUNTIFS(ConsolidatedGames[MAJOR GAME],$A669,ConsolidatedGames[YEAR],$B669,ConsolidatedGames[SPORT],$C669,ConsolidatedGames[MEDAL_COLOUR],"GOLD")</f>
        <v>0</v>
      </c>
      <c r="E669" s="79">
        <f>COUNTIFS(ConsolidatedGames[MAJOR GAME],$A669,ConsolidatedGames[YEAR],$B669,ConsolidatedGames[SPORT],$C669,ConsolidatedGames[MEDAL_COLOUR],"SILVER")</f>
        <v>1</v>
      </c>
      <c r="F669" s="79">
        <f>COUNTIFS(ConsolidatedGames[MAJOR GAME],$A669,ConsolidatedGames[YEAR],$B669,ConsolidatedGames[SPORT],$C669,ConsolidatedGames[MEDAL_COLOUR],"BRONZE")</f>
        <v>0</v>
      </c>
      <c r="G669" s="80">
        <f t="shared" si="10"/>
        <v>1</v>
      </c>
    </row>
    <row r="670" spans="1:7" x14ac:dyDescent="0.25">
      <c r="A670" s="76" t="s">
        <v>3</v>
      </c>
      <c r="B670" s="77">
        <v>1954</v>
      </c>
      <c r="C670" s="78" t="s">
        <v>25</v>
      </c>
      <c r="D670" s="79">
        <f>COUNTIFS(ConsolidatedGames[MAJOR GAME],$A670,ConsolidatedGames[YEAR],$B670,ConsolidatedGames[SPORT],$C670,ConsolidatedGames[MEDAL_COLOUR],"GOLD")</f>
        <v>0</v>
      </c>
      <c r="E670" s="79">
        <f>COUNTIFS(ConsolidatedGames[MAJOR GAME],$A670,ConsolidatedGames[YEAR],$B670,ConsolidatedGames[SPORT],$C670,ConsolidatedGames[MEDAL_COLOUR],"SILVER")</f>
        <v>1</v>
      </c>
      <c r="F670" s="79">
        <f>COUNTIFS(ConsolidatedGames[MAJOR GAME],$A670,ConsolidatedGames[YEAR],$B670,ConsolidatedGames[SPORT],$C670,ConsolidatedGames[MEDAL_COLOUR],"BRONZE")</f>
        <v>1</v>
      </c>
      <c r="G670" s="80">
        <f t="shared" si="10"/>
        <v>2</v>
      </c>
    </row>
    <row r="671" spans="1:7" x14ac:dyDescent="0.25">
      <c r="A671" s="76" t="s">
        <v>3</v>
      </c>
      <c r="B671" s="77">
        <v>1954</v>
      </c>
      <c r="C671" s="78" t="s">
        <v>35</v>
      </c>
      <c r="D671" s="79">
        <f>COUNTIFS(ConsolidatedGames[MAJOR GAME],$A671,ConsolidatedGames[YEAR],$B671,ConsolidatedGames[SPORT],$C671,ConsolidatedGames[MEDAL_COLOUR],"GOLD")</f>
        <v>1</v>
      </c>
      <c r="E671" s="79">
        <f>COUNTIFS(ConsolidatedGames[MAJOR GAME],$A671,ConsolidatedGames[YEAR],$B671,ConsolidatedGames[SPORT],$C671,ConsolidatedGames[MEDAL_COLOUR],"SILVER")</f>
        <v>0</v>
      </c>
      <c r="F671" s="79">
        <f>COUNTIFS(ConsolidatedGames[MAJOR GAME],$A671,ConsolidatedGames[YEAR],$B671,ConsolidatedGames[SPORT],$C671,ConsolidatedGames[MEDAL_COLOUR],"BRONZE")</f>
        <v>0</v>
      </c>
      <c r="G671" s="80">
        <f t="shared" si="10"/>
        <v>1</v>
      </c>
    </row>
    <row r="672" spans="1:7" x14ac:dyDescent="0.25">
      <c r="A672" s="76" t="s">
        <v>3</v>
      </c>
      <c r="B672" s="77">
        <v>1954</v>
      </c>
      <c r="C672" s="78" t="s">
        <v>59</v>
      </c>
      <c r="D672" s="79">
        <f>COUNTIFS(ConsolidatedGames[MAJOR GAME],$A672,ConsolidatedGames[YEAR],$B672,ConsolidatedGames[SPORT],$C672,ConsolidatedGames[MEDAL_COLOUR],"GOLD")</f>
        <v>0</v>
      </c>
      <c r="E672" s="79">
        <f>COUNTIFS(ConsolidatedGames[MAJOR GAME],$A672,ConsolidatedGames[YEAR],$B672,ConsolidatedGames[SPORT],$C672,ConsolidatedGames[MEDAL_COLOUR],"SILVER")</f>
        <v>0</v>
      </c>
      <c r="F672" s="79">
        <f>COUNTIFS(ConsolidatedGames[MAJOR GAME],$A672,ConsolidatedGames[YEAR],$B672,ConsolidatedGames[SPORT],$C672,ConsolidatedGames[MEDAL_COLOUR],"BRONZE")</f>
        <v>2</v>
      </c>
      <c r="G672" s="80">
        <f t="shared" si="10"/>
        <v>2</v>
      </c>
    </row>
    <row r="673" spans="1:7" x14ac:dyDescent="0.25">
      <c r="A673" s="76" t="s">
        <v>3</v>
      </c>
      <c r="B673" s="77">
        <v>1958</v>
      </c>
      <c r="C673" s="78" t="s">
        <v>74</v>
      </c>
      <c r="D673" s="79">
        <f>COUNTIFS(ConsolidatedGames[MAJOR GAME],$A673,ConsolidatedGames[YEAR],$B673,ConsolidatedGames[SPORT],$C673,ConsolidatedGames[MEDAL_COLOUR],"GOLD")</f>
        <v>0</v>
      </c>
      <c r="E673" s="79">
        <f>COUNTIFS(ConsolidatedGames[MAJOR GAME],$A673,ConsolidatedGames[YEAR],$B673,ConsolidatedGames[SPORT],$C673,ConsolidatedGames[MEDAL_COLOUR],"SILVER")</f>
        <v>0</v>
      </c>
      <c r="F673" s="79">
        <f>COUNTIFS(ConsolidatedGames[MAJOR GAME],$A673,ConsolidatedGames[YEAR],$B673,ConsolidatedGames[SPORT],$C673,ConsolidatedGames[MEDAL_COLOUR],"BRONZE")</f>
        <v>2</v>
      </c>
      <c r="G673" s="80">
        <f t="shared" si="10"/>
        <v>2</v>
      </c>
    </row>
    <row r="674" spans="1:7" x14ac:dyDescent="0.25">
      <c r="A674" s="76" t="s">
        <v>3</v>
      </c>
      <c r="B674" s="77">
        <v>1958</v>
      </c>
      <c r="C674" s="78" t="s">
        <v>35</v>
      </c>
      <c r="D674" s="79">
        <f>COUNTIFS(ConsolidatedGames[MAJOR GAME],$A674,ConsolidatedGames[YEAR],$B674,ConsolidatedGames[SPORT],$C674,ConsolidatedGames[MEDAL_COLOUR],"GOLD")</f>
        <v>0</v>
      </c>
      <c r="E674" s="79">
        <f>COUNTIFS(ConsolidatedGames[MAJOR GAME],$A674,ConsolidatedGames[YEAR],$B674,ConsolidatedGames[SPORT],$C674,ConsolidatedGames[MEDAL_COLOUR],"SILVER")</f>
        <v>1</v>
      </c>
      <c r="F674" s="79">
        <f>COUNTIFS(ConsolidatedGames[MAJOR GAME],$A674,ConsolidatedGames[YEAR],$B674,ConsolidatedGames[SPORT],$C674,ConsolidatedGames[MEDAL_COLOUR],"BRONZE")</f>
        <v>0</v>
      </c>
      <c r="G674" s="80">
        <f t="shared" si="10"/>
        <v>1</v>
      </c>
    </row>
    <row r="675" spans="1:7" x14ac:dyDescent="0.25">
      <c r="A675" s="76" t="s">
        <v>3</v>
      </c>
      <c r="B675" s="77">
        <v>1958</v>
      </c>
      <c r="C675" s="78" t="s">
        <v>59</v>
      </c>
      <c r="D675" s="79">
        <f>COUNTIFS(ConsolidatedGames[MAJOR GAME],$A675,ConsolidatedGames[YEAR],$B675,ConsolidatedGames[SPORT],$C675,ConsolidatedGames[MEDAL_COLOUR],"GOLD")</f>
        <v>1</v>
      </c>
      <c r="E675" s="79">
        <f>COUNTIFS(ConsolidatedGames[MAJOR GAME],$A675,ConsolidatedGames[YEAR],$B675,ConsolidatedGames[SPORT],$C675,ConsolidatedGames[MEDAL_COLOUR],"SILVER")</f>
        <v>0</v>
      </c>
      <c r="F675" s="79">
        <f>COUNTIFS(ConsolidatedGames[MAJOR GAME],$A675,ConsolidatedGames[YEAR],$B675,ConsolidatedGames[SPORT],$C675,ConsolidatedGames[MEDAL_COLOUR],"BRONZE")</f>
        <v>0</v>
      </c>
      <c r="G675" s="80">
        <f t="shared" si="10"/>
        <v>1</v>
      </c>
    </row>
    <row r="676" spans="1:7" x14ac:dyDescent="0.25">
      <c r="A676" s="76" t="s">
        <v>3</v>
      </c>
      <c r="B676" s="77">
        <v>1962</v>
      </c>
      <c r="C676" s="78" t="s">
        <v>92</v>
      </c>
      <c r="D676" s="79">
        <f>COUNTIFS(ConsolidatedGames[MAJOR GAME],$A676,ConsolidatedGames[YEAR],$B676,ConsolidatedGames[SPORT],$C676,ConsolidatedGames[MEDAL_COLOUR],"GOLD")</f>
        <v>1</v>
      </c>
      <c r="E676" s="79">
        <f>COUNTIFS(ConsolidatedGames[MAJOR GAME],$A676,ConsolidatedGames[YEAR],$B676,ConsolidatedGames[SPORT],$C676,ConsolidatedGames[MEDAL_COLOUR],"SILVER")</f>
        <v>0</v>
      </c>
      <c r="F676" s="79">
        <f>COUNTIFS(ConsolidatedGames[MAJOR GAME],$A676,ConsolidatedGames[YEAR],$B676,ConsolidatedGames[SPORT],$C676,ConsolidatedGames[MEDAL_COLOUR],"BRONZE")</f>
        <v>0</v>
      </c>
      <c r="G676" s="80">
        <f t="shared" si="10"/>
        <v>1</v>
      </c>
    </row>
    <row r="677" spans="1:7" x14ac:dyDescent="0.25">
      <c r="A677" s="76" t="s">
        <v>3</v>
      </c>
      <c r="B677" s="77">
        <v>1962</v>
      </c>
      <c r="C677" s="78" t="s">
        <v>97</v>
      </c>
      <c r="D677" s="79">
        <f>COUNTIFS(ConsolidatedGames[MAJOR GAME],$A677,ConsolidatedGames[YEAR],$B677,ConsolidatedGames[SPORT],$C677,ConsolidatedGames[MEDAL_COLOUR],"GOLD")</f>
        <v>0</v>
      </c>
      <c r="E677" s="79">
        <f>COUNTIFS(ConsolidatedGames[MAJOR GAME],$A677,ConsolidatedGames[YEAR],$B677,ConsolidatedGames[SPORT],$C677,ConsolidatedGames[MEDAL_COLOUR],"SILVER")</f>
        <v>0</v>
      </c>
      <c r="F677" s="79">
        <f>COUNTIFS(ConsolidatedGames[MAJOR GAME],$A677,ConsolidatedGames[YEAR],$B677,ConsolidatedGames[SPORT],$C677,ConsolidatedGames[MEDAL_COLOUR],"BRONZE")</f>
        <v>1</v>
      </c>
      <c r="G677" s="80">
        <f t="shared" si="10"/>
        <v>1</v>
      </c>
    </row>
    <row r="678" spans="1:7" x14ac:dyDescent="0.25">
      <c r="A678" s="76" t="s">
        <v>3</v>
      </c>
      <c r="B678" s="77">
        <v>1962</v>
      </c>
      <c r="C678" s="78" t="s">
        <v>35</v>
      </c>
      <c r="D678" s="79">
        <f>COUNTIFS(ConsolidatedGames[MAJOR GAME],$A678,ConsolidatedGames[YEAR],$B678,ConsolidatedGames[SPORT],$C678,ConsolidatedGames[MEDAL_COLOUR],"GOLD")</f>
        <v>0</v>
      </c>
      <c r="E678" s="79">
        <f>COUNTIFS(ConsolidatedGames[MAJOR GAME],$A678,ConsolidatedGames[YEAR],$B678,ConsolidatedGames[SPORT],$C678,ConsolidatedGames[MEDAL_COLOUR],"SILVER")</f>
        <v>0</v>
      </c>
      <c r="F678" s="79">
        <f>COUNTIFS(ConsolidatedGames[MAJOR GAME],$A678,ConsolidatedGames[YEAR],$B678,ConsolidatedGames[SPORT],$C678,ConsolidatedGames[MEDAL_COLOUR],"BRONZE")</f>
        <v>1</v>
      </c>
      <c r="G678" s="80">
        <f t="shared" si="10"/>
        <v>1</v>
      </c>
    </row>
    <row r="679" spans="1:7" x14ac:dyDescent="0.25">
      <c r="A679" s="76" t="s">
        <v>3</v>
      </c>
      <c r="B679" s="77">
        <v>1966</v>
      </c>
      <c r="C679" s="78" t="s">
        <v>47</v>
      </c>
      <c r="D679" s="79">
        <f>COUNTIFS(ConsolidatedGames[MAJOR GAME],$A679,ConsolidatedGames[YEAR],$B679,ConsolidatedGames[SPORT],$C679,ConsolidatedGames[MEDAL_COLOUR],"GOLD")</f>
        <v>0</v>
      </c>
      <c r="E679" s="79">
        <f>COUNTIFS(ConsolidatedGames[MAJOR GAME],$A679,ConsolidatedGames[YEAR],$B679,ConsolidatedGames[SPORT],$C679,ConsolidatedGames[MEDAL_COLOUR],"SILVER")</f>
        <v>1</v>
      </c>
      <c r="F679" s="79">
        <f>COUNTIFS(ConsolidatedGames[MAJOR GAME],$A679,ConsolidatedGames[YEAR],$B679,ConsolidatedGames[SPORT],$C679,ConsolidatedGames[MEDAL_COLOUR],"BRONZE")</f>
        <v>2</v>
      </c>
      <c r="G679" s="80">
        <f t="shared" si="10"/>
        <v>3</v>
      </c>
    </row>
    <row r="680" spans="1:7" x14ac:dyDescent="0.25">
      <c r="A680" s="76" t="s">
        <v>3</v>
      </c>
      <c r="B680" s="77">
        <v>1966</v>
      </c>
      <c r="C680" s="78" t="s">
        <v>25</v>
      </c>
      <c r="D680" s="79">
        <f>COUNTIFS(ConsolidatedGames[MAJOR GAME],$A680,ConsolidatedGames[YEAR],$B680,ConsolidatedGames[SPORT],$C680,ConsolidatedGames[MEDAL_COLOUR],"GOLD")</f>
        <v>0</v>
      </c>
      <c r="E680" s="79">
        <f>COUNTIFS(ConsolidatedGames[MAJOR GAME],$A680,ConsolidatedGames[YEAR],$B680,ConsolidatedGames[SPORT],$C680,ConsolidatedGames[MEDAL_COLOUR],"SILVER")</f>
        <v>2</v>
      </c>
      <c r="F680" s="79">
        <f>COUNTIFS(ConsolidatedGames[MAJOR GAME],$A680,ConsolidatedGames[YEAR],$B680,ConsolidatedGames[SPORT],$C680,ConsolidatedGames[MEDAL_COLOUR],"BRONZE")</f>
        <v>5</v>
      </c>
      <c r="G680" s="80">
        <f t="shared" si="10"/>
        <v>7</v>
      </c>
    </row>
    <row r="681" spans="1:7" x14ac:dyDescent="0.25">
      <c r="A681" s="76" t="s">
        <v>3</v>
      </c>
      <c r="B681" s="77">
        <v>1966</v>
      </c>
      <c r="C681" s="78" t="s">
        <v>35</v>
      </c>
      <c r="D681" s="79">
        <f>COUNTIFS(ConsolidatedGames[MAJOR GAME],$A681,ConsolidatedGames[YEAR],$B681,ConsolidatedGames[SPORT],$C681,ConsolidatedGames[MEDAL_COLOUR],"GOLD")</f>
        <v>0</v>
      </c>
      <c r="E681" s="79">
        <f>COUNTIFS(ConsolidatedGames[MAJOR GAME],$A681,ConsolidatedGames[YEAR],$B681,ConsolidatedGames[SPORT],$C681,ConsolidatedGames[MEDAL_COLOUR],"SILVER")</f>
        <v>1</v>
      </c>
      <c r="F681" s="79">
        <f>COUNTIFS(ConsolidatedGames[MAJOR GAME],$A681,ConsolidatedGames[YEAR],$B681,ConsolidatedGames[SPORT],$C681,ConsolidatedGames[MEDAL_COLOUR],"BRONZE")</f>
        <v>0</v>
      </c>
      <c r="G681" s="80">
        <f t="shared" si="10"/>
        <v>1</v>
      </c>
    </row>
    <row r="682" spans="1:7" x14ac:dyDescent="0.25">
      <c r="A682" s="76" t="s">
        <v>3</v>
      </c>
      <c r="B682" s="77">
        <v>1966</v>
      </c>
      <c r="C682" s="78" t="s">
        <v>59</v>
      </c>
      <c r="D682" s="79">
        <f>COUNTIFS(ConsolidatedGames[MAJOR GAME],$A682,ConsolidatedGames[YEAR],$B682,ConsolidatedGames[SPORT],$C682,ConsolidatedGames[MEDAL_COLOUR],"GOLD")</f>
        <v>0</v>
      </c>
      <c r="E682" s="79">
        <f>COUNTIFS(ConsolidatedGames[MAJOR GAME],$A682,ConsolidatedGames[YEAR],$B682,ConsolidatedGames[SPORT],$C682,ConsolidatedGames[MEDAL_COLOUR],"SILVER")</f>
        <v>1</v>
      </c>
      <c r="F682" s="79">
        <f>COUNTIFS(ConsolidatedGames[MAJOR GAME],$A682,ConsolidatedGames[YEAR],$B682,ConsolidatedGames[SPORT],$C682,ConsolidatedGames[MEDAL_COLOUR],"BRONZE")</f>
        <v>0</v>
      </c>
      <c r="G682" s="80">
        <f t="shared" si="10"/>
        <v>1</v>
      </c>
    </row>
    <row r="683" spans="1:7" x14ac:dyDescent="0.25">
      <c r="A683" s="76" t="s">
        <v>3</v>
      </c>
      <c r="B683" s="77">
        <v>1970</v>
      </c>
      <c r="C683" s="78" t="s">
        <v>47</v>
      </c>
      <c r="D683" s="79">
        <f>COUNTIFS(ConsolidatedGames[MAJOR GAME],$A683,ConsolidatedGames[YEAR],$B683,ConsolidatedGames[SPORT],$C683,ConsolidatedGames[MEDAL_COLOUR],"GOLD")</f>
        <v>0</v>
      </c>
      <c r="E683" s="79">
        <f>COUNTIFS(ConsolidatedGames[MAJOR GAME],$A683,ConsolidatedGames[YEAR],$B683,ConsolidatedGames[SPORT],$C683,ConsolidatedGames[MEDAL_COLOUR],"SILVER")</f>
        <v>1</v>
      </c>
      <c r="F683" s="79">
        <f>COUNTIFS(ConsolidatedGames[MAJOR GAME],$A683,ConsolidatedGames[YEAR],$B683,ConsolidatedGames[SPORT],$C683,ConsolidatedGames[MEDAL_COLOUR],"BRONZE")</f>
        <v>2</v>
      </c>
      <c r="G683" s="80">
        <f t="shared" si="10"/>
        <v>3</v>
      </c>
    </row>
    <row r="684" spans="1:7" x14ac:dyDescent="0.25">
      <c r="A684" s="76" t="s">
        <v>3</v>
      </c>
      <c r="B684" s="77">
        <v>1970</v>
      </c>
      <c r="C684" s="78" t="s">
        <v>130</v>
      </c>
      <c r="D684" s="79">
        <f>COUNTIFS(ConsolidatedGames[MAJOR GAME],$A684,ConsolidatedGames[YEAR],$B684,ConsolidatedGames[SPORT],$C684,ConsolidatedGames[MEDAL_COLOUR],"GOLD")</f>
        <v>0</v>
      </c>
      <c r="E684" s="79">
        <f>COUNTIFS(ConsolidatedGames[MAJOR GAME],$A684,ConsolidatedGames[YEAR],$B684,ConsolidatedGames[SPORT],$C684,ConsolidatedGames[MEDAL_COLOUR],"SILVER")</f>
        <v>2</v>
      </c>
      <c r="F684" s="79">
        <f>COUNTIFS(ConsolidatedGames[MAJOR GAME],$A684,ConsolidatedGames[YEAR],$B684,ConsolidatedGames[SPORT],$C684,ConsolidatedGames[MEDAL_COLOUR],"BRONZE")</f>
        <v>0</v>
      </c>
      <c r="G684" s="80">
        <f t="shared" si="10"/>
        <v>2</v>
      </c>
    </row>
    <row r="685" spans="1:7" x14ac:dyDescent="0.25">
      <c r="A685" s="76" t="s">
        <v>3</v>
      </c>
      <c r="B685" s="77">
        <v>1970</v>
      </c>
      <c r="C685" s="78" t="s">
        <v>25</v>
      </c>
      <c r="D685" s="79">
        <f>COUNTIFS(ConsolidatedGames[MAJOR GAME],$A685,ConsolidatedGames[YEAR],$B685,ConsolidatedGames[SPORT],$C685,ConsolidatedGames[MEDAL_COLOUR],"GOLD")</f>
        <v>0</v>
      </c>
      <c r="E685" s="79">
        <f>COUNTIFS(ConsolidatedGames[MAJOR GAME],$A685,ConsolidatedGames[YEAR],$B685,ConsolidatedGames[SPORT],$C685,ConsolidatedGames[MEDAL_COLOUR],"SILVER")</f>
        <v>3</v>
      </c>
      <c r="F685" s="79">
        <f>COUNTIFS(ConsolidatedGames[MAJOR GAME],$A685,ConsolidatedGames[YEAR],$B685,ConsolidatedGames[SPORT],$C685,ConsolidatedGames[MEDAL_COLOUR],"BRONZE")</f>
        <v>7</v>
      </c>
      <c r="G685" s="80">
        <f t="shared" si="10"/>
        <v>10</v>
      </c>
    </row>
    <row r="686" spans="1:7" x14ac:dyDescent="0.25">
      <c r="A686" s="76" t="s">
        <v>3</v>
      </c>
      <c r="B686" s="77">
        <v>1974</v>
      </c>
      <c r="C686" s="78" t="s">
        <v>47</v>
      </c>
      <c r="D686" s="79">
        <f>COUNTIFS(ConsolidatedGames[MAJOR GAME],$A686,ConsolidatedGames[YEAR],$B686,ConsolidatedGames[SPORT],$C686,ConsolidatedGames[MEDAL_COLOUR],"GOLD")</f>
        <v>1</v>
      </c>
      <c r="E686" s="79">
        <f>COUNTIFS(ConsolidatedGames[MAJOR GAME],$A686,ConsolidatedGames[YEAR],$B686,ConsolidatedGames[SPORT],$C686,ConsolidatedGames[MEDAL_COLOUR],"SILVER")</f>
        <v>1</v>
      </c>
      <c r="F686" s="79">
        <f>COUNTIFS(ConsolidatedGames[MAJOR GAME],$A686,ConsolidatedGames[YEAR],$B686,ConsolidatedGames[SPORT],$C686,ConsolidatedGames[MEDAL_COLOUR],"BRONZE")</f>
        <v>2</v>
      </c>
      <c r="G686" s="80">
        <f t="shared" si="10"/>
        <v>4</v>
      </c>
    </row>
    <row r="687" spans="1:7" x14ac:dyDescent="0.25">
      <c r="A687" s="76" t="s">
        <v>3</v>
      </c>
      <c r="B687" s="77">
        <v>1974</v>
      </c>
      <c r="C687" s="78" t="s">
        <v>25</v>
      </c>
      <c r="D687" s="79">
        <f>COUNTIFS(ConsolidatedGames[MAJOR GAME],$A687,ConsolidatedGames[YEAR],$B687,ConsolidatedGames[SPORT],$C687,ConsolidatedGames[MEDAL_COLOUR],"GOLD")</f>
        <v>0</v>
      </c>
      <c r="E687" s="79">
        <f>COUNTIFS(ConsolidatedGames[MAJOR GAME],$A687,ConsolidatedGames[YEAR],$B687,ConsolidatedGames[SPORT],$C687,ConsolidatedGames[MEDAL_COLOUR],"SILVER")</f>
        <v>2</v>
      </c>
      <c r="F687" s="79">
        <f>COUNTIFS(ConsolidatedGames[MAJOR GAME],$A687,ConsolidatedGames[YEAR],$B687,ConsolidatedGames[SPORT],$C687,ConsolidatedGames[MEDAL_COLOUR],"BRONZE")</f>
        <v>5</v>
      </c>
      <c r="G687" s="80">
        <f t="shared" si="10"/>
        <v>7</v>
      </c>
    </row>
    <row r="688" spans="1:7" x14ac:dyDescent="0.25">
      <c r="A688" s="76" t="s">
        <v>3</v>
      </c>
      <c r="B688" s="77">
        <v>1978</v>
      </c>
      <c r="C688" s="78" t="s">
        <v>150</v>
      </c>
      <c r="D688" s="79">
        <f>COUNTIFS(ConsolidatedGames[MAJOR GAME],$A688,ConsolidatedGames[YEAR],$B688,ConsolidatedGames[SPORT],$C688,ConsolidatedGames[MEDAL_COLOUR],"GOLD")</f>
        <v>0</v>
      </c>
      <c r="E688" s="79">
        <f>COUNTIFS(ConsolidatedGames[MAJOR GAME],$A688,ConsolidatedGames[YEAR],$B688,ConsolidatedGames[SPORT],$C688,ConsolidatedGames[MEDAL_COLOUR],"SILVER")</f>
        <v>0</v>
      </c>
      <c r="F688" s="79">
        <f>COUNTIFS(ConsolidatedGames[MAJOR GAME],$A688,ConsolidatedGames[YEAR],$B688,ConsolidatedGames[SPORT],$C688,ConsolidatedGames[MEDAL_COLOUR],"BRONZE")</f>
        <v>1</v>
      </c>
      <c r="G688" s="80">
        <f t="shared" si="10"/>
        <v>1</v>
      </c>
    </row>
    <row r="689" spans="1:7" x14ac:dyDescent="0.25">
      <c r="A689" s="76" t="s">
        <v>3</v>
      </c>
      <c r="B689" s="77">
        <v>1978</v>
      </c>
      <c r="C689" s="78" t="s">
        <v>130</v>
      </c>
      <c r="D689" s="79">
        <f>COUNTIFS(ConsolidatedGames[MAJOR GAME],$A689,ConsolidatedGames[YEAR],$B689,ConsolidatedGames[SPORT],$C689,ConsolidatedGames[MEDAL_COLOUR],"GOLD")</f>
        <v>0</v>
      </c>
      <c r="E689" s="79">
        <f>COUNTIFS(ConsolidatedGames[MAJOR GAME],$A689,ConsolidatedGames[YEAR],$B689,ConsolidatedGames[SPORT],$C689,ConsolidatedGames[MEDAL_COLOUR],"SILVER")</f>
        <v>0</v>
      </c>
      <c r="F689" s="79">
        <f>COUNTIFS(ConsolidatedGames[MAJOR GAME],$A689,ConsolidatedGames[YEAR],$B689,ConsolidatedGames[SPORT],$C689,ConsolidatedGames[MEDAL_COLOUR],"BRONZE")</f>
        <v>2</v>
      </c>
      <c r="G689" s="80">
        <f t="shared" si="10"/>
        <v>2</v>
      </c>
    </row>
    <row r="690" spans="1:7" x14ac:dyDescent="0.25">
      <c r="A690" s="76" t="s">
        <v>3</v>
      </c>
      <c r="B690" s="77">
        <v>1978</v>
      </c>
      <c r="C690" s="78" t="s">
        <v>25</v>
      </c>
      <c r="D690" s="79">
        <f>COUNTIFS(ConsolidatedGames[MAJOR GAME],$A690,ConsolidatedGames[YEAR],$B690,ConsolidatedGames[SPORT],$C690,ConsolidatedGames[MEDAL_COLOUR],"GOLD")</f>
        <v>2</v>
      </c>
      <c r="E690" s="79">
        <f>COUNTIFS(ConsolidatedGames[MAJOR GAME],$A690,ConsolidatedGames[YEAR],$B690,ConsolidatedGames[SPORT],$C690,ConsolidatedGames[MEDAL_COLOUR],"SILVER")</f>
        <v>1</v>
      </c>
      <c r="F690" s="79">
        <f>COUNTIFS(ConsolidatedGames[MAJOR GAME],$A690,ConsolidatedGames[YEAR],$B690,ConsolidatedGames[SPORT],$C690,ConsolidatedGames[MEDAL_COLOUR],"BRONZE")</f>
        <v>0</v>
      </c>
      <c r="G690" s="80">
        <f t="shared" si="10"/>
        <v>3</v>
      </c>
    </row>
    <row r="691" spans="1:7" x14ac:dyDescent="0.25">
      <c r="A691" s="76" t="s">
        <v>3</v>
      </c>
      <c r="B691" s="77">
        <v>1978</v>
      </c>
      <c r="C691" s="78" t="s">
        <v>35</v>
      </c>
      <c r="D691" s="79">
        <f>COUNTIFS(ConsolidatedGames[MAJOR GAME],$A691,ConsolidatedGames[YEAR],$B691,ConsolidatedGames[SPORT],$C691,ConsolidatedGames[MEDAL_COLOUR],"GOLD")</f>
        <v>0</v>
      </c>
      <c r="E691" s="79">
        <f>COUNTIFS(ConsolidatedGames[MAJOR GAME],$A691,ConsolidatedGames[YEAR],$B691,ConsolidatedGames[SPORT],$C691,ConsolidatedGames[MEDAL_COLOUR],"SILVER")</f>
        <v>0</v>
      </c>
      <c r="F691" s="79">
        <f>COUNTIFS(ConsolidatedGames[MAJOR GAME],$A691,ConsolidatedGames[YEAR],$B691,ConsolidatedGames[SPORT],$C691,ConsolidatedGames[MEDAL_COLOUR],"BRONZE")</f>
        <v>1</v>
      </c>
      <c r="G691" s="80">
        <f t="shared" si="10"/>
        <v>1</v>
      </c>
    </row>
    <row r="692" spans="1:7" x14ac:dyDescent="0.25">
      <c r="A692" s="76" t="s">
        <v>3</v>
      </c>
      <c r="B692" s="77">
        <v>1982</v>
      </c>
      <c r="C692" s="78" t="s">
        <v>25</v>
      </c>
      <c r="D692" s="79">
        <f>COUNTIFS(ConsolidatedGames[MAJOR GAME],$A692,ConsolidatedGames[YEAR],$B692,ConsolidatedGames[SPORT],$C692,ConsolidatedGames[MEDAL_COLOUR],"GOLD")</f>
        <v>1</v>
      </c>
      <c r="E692" s="79">
        <f>COUNTIFS(ConsolidatedGames[MAJOR GAME],$A692,ConsolidatedGames[YEAR],$B692,ConsolidatedGames[SPORT],$C692,ConsolidatedGames[MEDAL_COLOUR],"SILVER")</f>
        <v>0</v>
      </c>
      <c r="F692" s="79">
        <f>COUNTIFS(ConsolidatedGames[MAJOR GAME],$A692,ConsolidatedGames[YEAR],$B692,ConsolidatedGames[SPORT],$C692,ConsolidatedGames[MEDAL_COLOUR],"BRONZE")</f>
        <v>2</v>
      </c>
      <c r="G692" s="80">
        <f t="shared" si="10"/>
        <v>3</v>
      </c>
    </row>
    <row r="693" spans="1:7" x14ac:dyDescent="0.25">
      <c r="A693" s="76" t="s">
        <v>3</v>
      </c>
      <c r="B693" s="77">
        <v>1986</v>
      </c>
      <c r="C693" s="78" t="s">
        <v>150</v>
      </c>
      <c r="D693" s="79">
        <f>COUNTIFS(ConsolidatedGames[MAJOR GAME],$A693,ConsolidatedGames[YEAR],$B693,ConsolidatedGames[SPORT],$C693,ConsolidatedGames[MEDAL_COLOUR],"GOLD")</f>
        <v>0</v>
      </c>
      <c r="E693" s="79">
        <f>COUNTIFS(ConsolidatedGames[MAJOR GAME],$A693,ConsolidatedGames[YEAR],$B693,ConsolidatedGames[SPORT],$C693,ConsolidatedGames[MEDAL_COLOUR],"SILVER")</f>
        <v>1</v>
      </c>
      <c r="F693" s="79">
        <f>COUNTIFS(ConsolidatedGames[MAJOR GAME],$A693,ConsolidatedGames[YEAR],$B693,ConsolidatedGames[SPORT],$C693,ConsolidatedGames[MEDAL_COLOUR],"BRONZE")</f>
        <v>0</v>
      </c>
      <c r="G693" s="80">
        <f t="shared" si="10"/>
        <v>1</v>
      </c>
    </row>
    <row r="694" spans="1:7" x14ac:dyDescent="0.25">
      <c r="A694" s="76" t="s">
        <v>3</v>
      </c>
      <c r="B694" s="77">
        <v>1986</v>
      </c>
      <c r="C694" s="78" t="s">
        <v>25</v>
      </c>
      <c r="D694" s="79">
        <f>COUNTIFS(ConsolidatedGames[MAJOR GAME],$A694,ConsolidatedGames[YEAR],$B694,ConsolidatedGames[SPORT],$C694,ConsolidatedGames[MEDAL_COLOUR],"GOLD")</f>
        <v>0</v>
      </c>
      <c r="E694" s="79">
        <f>COUNTIFS(ConsolidatedGames[MAJOR GAME],$A694,ConsolidatedGames[YEAR],$B694,ConsolidatedGames[SPORT],$C694,ConsolidatedGames[MEDAL_COLOUR],"SILVER")</f>
        <v>0</v>
      </c>
      <c r="F694" s="79">
        <f>COUNTIFS(ConsolidatedGames[MAJOR GAME],$A694,ConsolidatedGames[YEAR],$B694,ConsolidatedGames[SPORT],$C694,ConsolidatedGames[MEDAL_COLOUR],"BRONZE")</f>
        <v>3</v>
      </c>
      <c r="G694" s="80">
        <f t="shared" si="10"/>
        <v>3</v>
      </c>
    </row>
    <row r="695" spans="1:7" x14ac:dyDescent="0.25">
      <c r="A695" s="76" t="s">
        <v>3</v>
      </c>
      <c r="B695" s="77">
        <v>1986</v>
      </c>
      <c r="C695" s="78" t="s">
        <v>35</v>
      </c>
      <c r="D695" s="79">
        <f>COUNTIFS(ConsolidatedGames[MAJOR GAME],$A695,ConsolidatedGames[YEAR],$B695,ConsolidatedGames[SPORT],$C695,ConsolidatedGames[MEDAL_COLOUR],"GOLD")</f>
        <v>0</v>
      </c>
      <c r="E695" s="79">
        <f>COUNTIFS(ConsolidatedGames[MAJOR GAME],$A695,ConsolidatedGames[YEAR],$B695,ConsolidatedGames[SPORT],$C695,ConsolidatedGames[MEDAL_COLOUR],"SILVER")</f>
        <v>0</v>
      </c>
      <c r="F695" s="79">
        <f>COUNTIFS(ConsolidatedGames[MAJOR GAME],$A695,ConsolidatedGames[YEAR],$B695,ConsolidatedGames[SPORT],$C695,ConsolidatedGames[MEDAL_COLOUR],"BRONZE")</f>
        <v>1</v>
      </c>
      <c r="G695" s="80">
        <f t="shared" si="10"/>
        <v>1</v>
      </c>
    </row>
    <row r="696" spans="1:7" x14ac:dyDescent="0.25">
      <c r="A696" s="76" t="s">
        <v>3</v>
      </c>
      <c r="B696" s="77">
        <v>1990</v>
      </c>
      <c r="C696" s="78" t="s">
        <v>171</v>
      </c>
      <c r="D696" s="79">
        <f>COUNTIFS(ConsolidatedGames[MAJOR GAME],$A696,ConsolidatedGames[YEAR],$B696,ConsolidatedGames[SPORT],$C696,ConsolidatedGames[MEDAL_COLOUR],"GOLD")</f>
        <v>0</v>
      </c>
      <c r="E696" s="79">
        <f>COUNTIFS(ConsolidatedGames[MAJOR GAME],$A696,ConsolidatedGames[YEAR],$B696,ConsolidatedGames[SPORT],$C696,ConsolidatedGames[MEDAL_COLOUR],"SILVER")</f>
        <v>0</v>
      </c>
      <c r="F696" s="79">
        <f>COUNTIFS(ConsolidatedGames[MAJOR GAME],$A696,ConsolidatedGames[YEAR],$B696,ConsolidatedGames[SPORT],$C696,ConsolidatedGames[MEDAL_COLOUR],"BRONZE")</f>
        <v>2</v>
      </c>
      <c r="G696" s="80">
        <f t="shared" si="10"/>
        <v>2</v>
      </c>
    </row>
    <row r="697" spans="1:7" x14ac:dyDescent="0.25">
      <c r="A697" s="76" t="s">
        <v>3</v>
      </c>
      <c r="B697" s="77">
        <v>1990</v>
      </c>
      <c r="C697" s="78" t="s">
        <v>92</v>
      </c>
      <c r="D697" s="79">
        <f>COUNTIFS(ConsolidatedGames[MAJOR GAME],$A697,ConsolidatedGames[YEAR],$B697,ConsolidatedGames[SPORT],$C697,ConsolidatedGames[MEDAL_COLOUR],"GOLD")</f>
        <v>0</v>
      </c>
      <c r="E697" s="79">
        <f>COUNTIFS(ConsolidatedGames[MAJOR GAME],$A697,ConsolidatedGames[YEAR],$B697,ConsolidatedGames[SPORT],$C697,ConsolidatedGames[MEDAL_COLOUR],"SILVER")</f>
        <v>0</v>
      </c>
      <c r="F697" s="79">
        <f>COUNTIFS(ConsolidatedGames[MAJOR GAME],$A697,ConsolidatedGames[YEAR],$B697,ConsolidatedGames[SPORT],$C697,ConsolidatedGames[MEDAL_COLOUR],"BRONZE")</f>
        <v>1</v>
      </c>
      <c r="G697" s="80">
        <f t="shared" si="10"/>
        <v>1</v>
      </c>
    </row>
    <row r="698" spans="1:7" x14ac:dyDescent="0.25">
      <c r="A698" s="76" t="s">
        <v>3</v>
      </c>
      <c r="B698" s="77">
        <v>1990</v>
      </c>
      <c r="C698" s="78" t="s">
        <v>25</v>
      </c>
      <c r="D698" s="79">
        <f>COUNTIFS(ConsolidatedGames[MAJOR GAME],$A698,ConsolidatedGames[YEAR],$B698,ConsolidatedGames[SPORT],$C698,ConsolidatedGames[MEDAL_COLOUR],"GOLD")</f>
        <v>0</v>
      </c>
      <c r="E698" s="79">
        <f>COUNTIFS(ConsolidatedGames[MAJOR GAME],$A698,ConsolidatedGames[YEAR],$B698,ConsolidatedGames[SPORT],$C698,ConsolidatedGames[MEDAL_COLOUR],"SILVER")</f>
        <v>1</v>
      </c>
      <c r="F698" s="79">
        <f>COUNTIFS(ConsolidatedGames[MAJOR GAME],$A698,ConsolidatedGames[YEAR],$B698,ConsolidatedGames[SPORT],$C698,ConsolidatedGames[MEDAL_COLOUR],"BRONZE")</f>
        <v>1</v>
      </c>
      <c r="G698" s="80">
        <f t="shared" si="10"/>
        <v>2</v>
      </c>
    </row>
    <row r="699" spans="1:7" x14ac:dyDescent="0.25">
      <c r="A699" s="76" t="s">
        <v>3</v>
      </c>
      <c r="B699" s="77">
        <v>1994</v>
      </c>
      <c r="C699" s="78" t="s">
        <v>150</v>
      </c>
      <c r="D699" s="79">
        <f>COUNTIFS(ConsolidatedGames[MAJOR GAME],$A699,ConsolidatedGames[YEAR],$B699,ConsolidatedGames[SPORT],$C699,ConsolidatedGames[MEDAL_COLOUR],"GOLD")</f>
        <v>0</v>
      </c>
      <c r="E699" s="79">
        <f>COUNTIFS(ConsolidatedGames[MAJOR GAME],$A699,ConsolidatedGames[YEAR],$B699,ConsolidatedGames[SPORT],$C699,ConsolidatedGames[MEDAL_COLOUR],"SILVER")</f>
        <v>0</v>
      </c>
      <c r="F699" s="79">
        <f>COUNTIFS(ConsolidatedGames[MAJOR GAME],$A699,ConsolidatedGames[YEAR],$B699,ConsolidatedGames[SPORT],$C699,ConsolidatedGames[MEDAL_COLOUR],"BRONZE")</f>
        <v>1</v>
      </c>
      <c r="G699" s="80">
        <f t="shared" si="10"/>
        <v>1</v>
      </c>
    </row>
    <row r="700" spans="1:7" x14ac:dyDescent="0.25">
      <c r="A700" s="76" t="s">
        <v>3</v>
      </c>
      <c r="B700" s="77">
        <v>1994</v>
      </c>
      <c r="C700" s="78" t="s">
        <v>130</v>
      </c>
      <c r="D700" s="79">
        <f>COUNTIFS(ConsolidatedGames[MAJOR GAME],$A700,ConsolidatedGames[YEAR],$B700,ConsolidatedGames[SPORT],$C700,ConsolidatedGames[MEDAL_COLOUR],"GOLD")</f>
        <v>1</v>
      </c>
      <c r="E700" s="79">
        <f>COUNTIFS(ConsolidatedGames[MAJOR GAME],$A700,ConsolidatedGames[YEAR],$B700,ConsolidatedGames[SPORT],$C700,ConsolidatedGames[MEDAL_COLOUR],"SILVER")</f>
        <v>1</v>
      </c>
      <c r="F700" s="79">
        <f>COUNTIFS(ConsolidatedGames[MAJOR GAME],$A700,ConsolidatedGames[YEAR],$B700,ConsolidatedGames[SPORT],$C700,ConsolidatedGames[MEDAL_COLOUR],"BRONZE")</f>
        <v>0</v>
      </c>
      <c r="G700" s="80">
        <f t="shared" si="10"/>
        <v>2</v>
      </c>
    </row>
    <row r="701" spans="1:7" x14ac:dyDescent="0.25">
      <c r="A701" s="76" t="s">
        <v>3</v>
      </c>
      <c r="B701" s="77">
        <v>1994</v>
      </c>
      <c r="C701" s="78" t="s">
        <v>171</v>
      </c>
      <c r="D701" s="79">
        <f>COUNTIFS(ConsolidatedGames[MAJOR GAME],$A701,ConsolidatedGames[YEAR],$B701,ConsolidatedGames[SPORT],$C701,ConsolidatedGames[MEDAL_COLOUR],"GOLD")</f>
        <v>0</v>
      </c>
      <c r="E701" s="79">
        <f>COUNTIFS(ConsolidatedGames[MAJOR GAME],$A701,ConsolidatedGames[YEAR],$B701,ConsolidatedGames[SPORT],$C701,ConsolidatedGames[MEDAL_COLOUR],"SILVER")</f>
        <v>0</v>
      </c>
      <c r="F701" s="79">
        <f>COUNTIFS(ConsolidatedGames[MAJOR GAME],$A701,ConsolidatedGames[YEAR],$B701,ConsolidatedGames[SPORT],$C701,ConsolidatedGames[MEDAL_COLOUR],"BRONZE")</f>
        <v>1</v>
      </c>
      <c r="G701" s="80">
        <f t="shared" si="10"/>
        <v>1</v>
      </c>
    </row>
    <row r="702" spans="1:7" x14ac:dyDescent="0.25">
      <c r="A702" s="76" t="s">
        <v>3</v>
      </c>
      <c r="B702" s="77">
        <v>1994</v>
      </c>
      <c r="C702" s="78" t="s">
        <v>25</v>
      </c>
      <c r="D702" s="79">
        <f>COUNTIFS(ConsolidatedGames[MAJOR GAME],$A702,ConsolidatedGames[YEAR],$B702,ConsolidatedGames[SPORT],$C702,ConsolidatedGames[MEDAL_COLOUR],"GOLD")</f>
        <v>0</v>
      </c>
      <c r="E702" s="79">
        <f>COUNTIFS(ConsolidatedGames[MAJOR GAME],$A702,ConsolidatedGames[YEAR],$B702,ConsolidatedGames[SPORT],$C702,ConsolidatedGames[MEDAL_COLOUR],"SILVER")</f>
        <v>0</v>
      </c>
      <c r="F702" s="79">
        <f>COUNTIFS(ConsolidatedGames[MAJOR GAME],$A702,ConsolidatedGames[YEAR],$B702,ConsolidatedGames[SPORT],$C702,ConsolidatedGames[MEDAL_COLOUR],"BRONZE")</f>
        <v>1</v>
      </c>
      <c r="G702" s="80">
        <f t="shared" si="10"/>
        <v>1</v>
      </c>
    </row>
    <row r="703" spans="1:7" x14ac:dyDescent="0.25">
      <c r="A703" s="76" t="s">
        <v>3</v>
      </c>
      <c r="B703" s="77">
        <v>1994</v>
      </c>
      <c r="C703" s="78" t="s">
        <v>189</v>
      </c>
      <c r="D703" s="79">
        <f>COUNTIFS(ConsolidatedGames[MAJOR GAME],$A703,ConsolidatedGames[YEAR],$B703,ConsolidatedGames[SPORT],$C703,ConsolidatedGames[MEDAL_COLOUR],"GOLD")</f>
        <v>0</v>
      </c>
      <c r="E703" s="79">
        <f>COUNTIFS(ConsolidatedGames[MAJOR GAME],$A703,ConsolidatedGames[YEAR],$B703,ConsolidatedGames[SPORT],$C703,ConsolidatedGames[MEDAL_COLOUR],"SILVER")</f>
        <v>0</v>
      </c>
      <c r="F703" s="79">
        <f>COUNTIFS(ConsolidatedGames[MAJOR GAME],$A703,ConsolidatedGames[YEAR],$B703,ConsolidatedGames[SPORT],$C703,ConsolidatedGames[MEDAL_COLOUR],"BRONZE")</f>
        <v>2</v>
      </c>
      <c r="G703" s="80">
        <f t="shared" si="10"/>
        <v>2</v>
      </c>
    </row>
    <row r="704" spans="1:7" x14ac:dyDescent="0.25">
      <c r="A704" s="76" t="s">
        <v>3</v>
      </c>
      <c r="B704" s="77">
        <v>1998</v>
      </c>
      <c r="C704" s="78" t="s">
        <v>150</v>
      </c>
      <c r="D704" s="79">
        <f>COUNTIFS(ConsolidatedGames[MAJOR GAME],$A704,ConsolidatedGames[YEAR],$B704,ConsolidatedGames[SPORT],$C704,ConsolidatedGames[MEDAL_COLOUR],"GOLD")</f>
        <v>0</v>
      </c>
      <c r="E704" s="79">
        <f>COUNTIFS(ConsolidatedGames[MAJOR GAME],$A704,ConsolidatedGames[YEAR],$B704,ConsolidatedGames[SPORT],$C704,ConsolidatedGames[MEDAL_COLOUR],"SILVER")</f>
        <v>1</v>
      </c>
      <c r="F704" s="79">
        <f>COUNTIFS(ConsolidatedGames[MAJOR GAME],$A704,ConsolidatedGames[YEAR],$B704,ConsolidatedGames[SPORT],$C704,ConsolidatedGames[MEDAL_COLOUR],"BRONZE")</f>
        <v>1</v>
      </c>
      <c r="G704" s="80">
        <f t="shared" si="10"/>
        <v>2</v>
      </c>
    </row>
    <row r="705" spans="1:7" x14ac:dyDescent="0.25">
      <c r="A705" s="76" t="s">
        <v>3</v>
      </c>
      <c r="B705" s="77">
        <v>1998</v>
      </c>
      <c r="C705" s="78" t="s">
        <v>203</v>
      </c>
      <c r="D705" s="79">
        <f>COUNTIFS(ConsolidatedGames[MAJOR GAME],$A705,ConsolidatedGames[YEAR],$B705,ConsolidatedGames[SPORT],$C705,ConsolidatedGames[MEDAL_COLOUR],"GOLD")</f>
        <v>0</v>
      </c>
      <c r="E705" s="79">
        <f>COUNTIFS(ConsolidatedGames[MAJOR GAME],$A705,ConsolidatedGames[YEAR],$B705,ConsolidatedGames[SPORT],$C705,ConsolidatedGames[MEDAL_COLOUR],"SILVER")</f>
        <v>1</v>
      </c>
      <c r="F705" s="79">
        <f>COUNTIFS(ConsolidatedGames[MAJOR GAME],$A705,ConsolidatedGames[YEAR],$B705,ConsolidatedGames[SPORT],$C705,ConsolidatedGames[MEDAL_COLOUR],"BRONZE")</f>
        <v>0</v>
      </c>
      <c r="G705" s="80">
        <f t="shared" si="10"/>
        <v>1</v>
      </c>
    </row>
    <row r="706" spans="1:7" x14ac:dyDescent="0.25">
      <c r="A706" s="76" t="s">
        <v>3</v>
      </c>
      <c r="B706" s="77">
        <v>1998</v>
      </c>
      <c r="C706" s="78" t="s">
        <v>130</v>
      </c>
      <c r="D706" s="79">
        <f>COUNTIFS(ConsolidatedGames[MAJOR GAME],$A706,ConsolidatedGames[YEAR],$B706,ConsolidatedGames[SPORT],$C706,ConsolidatedGames[MEDAL_COLOUR],"GOLD")</f>
        <v>2</v>
      </c>
      <c r="E706" s="79">
        <f>COUNTIFS(ConsolidatedGames[MAJOR GAME],$A706,ConsolidatedGames[YEAR],$B706,ConsolidatedGames[SPORT],$C706,ConsolidatedGames[MEDAL_COLOUR],"SILVER")</f>
        <v>1</v>
      </c>
      <c r="F706" s="79">
        <f>COUNTIFS(ConsolidatedGames[MAJOR GAME],$A706,ConsolidatedGames[YEAR],$B706,ConsolidatedGames[SPORT],$C706,ConsolidatedGames[MEDAL_COLOUR],"BRONZE")</f>
        <v>3</v>
      </c>
      <c r="G706" s="80">
        <f t="shared" si="10"/>
        <v>6</v>
      </c>
    </row>
    <row r="707" spans="1:7" x14ac:dyDescent="0.25">
      <c r="A707" s="76" t="s">
        <v>3</v>
      </c>
      <c r="B707" s="77">
        <v>1998</v>
      </c>
      <c r="C707" s="78" t="s">
        <v>171</v>
      </c>
      <c r="D707" s="79">
        <f>COUNTIFS(ConsolidatedGames[MAJOR GAME],$A707,ConsolidatedGames[YEAR],$B707,ConsolidatedGames[SPORT],$C707,ConsolidatedGames[MEDAL_COLOUR],"GOLD")</f>
        <v>0</v>
      </c>
      <c r="E707" s="79">
        <f>COUNTIFS(ConsolidatedGames[MAJOR GAME],$A707,ConsolidatedGames[YEAR],$B707,ConsolidatedGames[SPORT],$C707,ConsolidatedGames[MEDAL_COLOUR],"SILVER")</f>
        <v>0</v>
      </c>
      <c r="F707" s="79">
        <f>COUNTIFS(ConsolidatedGames[MAJOR GAME],$A707,ConsolidatedGames[YEAR],$B707,ConsolidatedGames[SPORT],$C707,ConsolidatedGames[MEDAL_COLOUR],"BRONZE")</f>
        <v>1</v>
      </c>
      <c r="G707" s="80">
        <f t="shared" ref="G707:G770" si="11">SUM(D707:F707)</f>
        <v>1</v>
      </c>
    </row>
    <row r="708" spans="1:7" x14ac:dyDescent="0.25">
      <c r="A708" s="76" t="s">
        <v>3</v>
      </c>
      <c r="B708" s="77">
        <v>1998</v>
      </c>
      <c r="C708" s="78" t="s">
        <v>92</v>
      </c>
      <c r="D708" s="79">
        <f>COUNTIFS(ConsolidatedGames[MAJOR GAME],$A708,ConsolidatedGames[YEAR],$B708,ConsolidatedGames[SPORT],$C708,ConsolidatedGames[MEDAL_COLOUR],"GOLD")</f>
        <v>0</v>
      </c>
      <c r="E708" s="79">
        <f>COUNTIFS(ConsolidatedGames[MAJOR GAME],$A708,ConsolidatedGames[YEAR],$B708,ConsolidatedGames[SPORT],$C708,ConsolidatedGames[MEDAL_COLOUR],"SILVER")</f>
        <v>0</v>
      </c>
      <c r="F708" s="79">
        <f>COUNTIFS(ConsolidatedGames[MAJOR GAME],$A708,ConsolidatedGames[YEAR],$B708,ConsolidatedGames[SPORT],$C708,ConsolidatedGames[MEDAL_COLOUR],"BRONZE")</f>
        <v>1</v>
      </c>
      <c r="G708" s="80">
        <f t="shared" si="11"/>
        <v>1</v>
      </c>
    </row>
    <row r="709" spans="1:7" x14ac:dyDescent="0.25">
      <c r="A709" s="76" t="s">
        <v>3</v>
      </c>
      <c r="B709" s="77">
        <v>1998</v>
      </c>
      <c r="C709" s="78" t="s">
        <v>228</v>
      </c>
      <c r="D709" s="79">
        <f>COUNTIFS(ConsolidatedGames[MAJOR GAME],$A709,ConsolidatedGames[YEAR],$B709,ConsolidatedGames[SPORT],$C709,ConsolidatedGames[MEDAL_COLOUR],"GOLD")</f>
        <v>0</v>
      </c>
      <c r="E709" s="79">
        <f>COUNTIFS(ConsolidatedGames[MAJOR GAME],$A709,ConsolidatedGames[YEAR],$B709,ConsolidatedGames[SPORT],$C709,ConsolidatedGames[MEDAL_COLOUR],"SILVER")</f>
        <v>0</v>
      </c>
      <c r="F709" s="79">
        <f>COUNTIFS(ConsolidatedGames[MAJOR GAME],$A709,ConsolidatedGames[YEAR],$B709,ConsolidatedGames[SPORT],$C709,ConsolidatedGames[MEDAL_COLOUR],"BRONZE")</f>
        <v>2</v>
      </c>
      <c r="G709" s="80">
        <f t="shared" si="11"/>
        <v>2</v>
      </c>
    </row>
    <row r="710" spans="1:7" x14ac:dyDescent="0.25">
      <c r="A710" s="76" t="s">
        <v>3</v>
      </c>
      <c r="B710" s="77">
        <v>1998</v>
      </c>
      <c r="C710" s="78" t="s">
        <v>189</v>
      </c>
      <c r="D710" s="79">
        <f>COUNTIFS(ConsolidatedGames[MAJOR GAME],$A710,ConsolidatedGames[YEAR],$B710,ConsolidatedGames[SPORT],$C710,ConsolidatedGames[MEDAL_COLOUR],"GOLD")</f>
        <v>0</v>
      </c>
      <c r="E710" s="79">
        <f>COUNTIFS(ConsolidatedGames[MAJOR GAME],$A710,ConsolidatedGames[YEAR],$B710,ConsolidatedGames[SPORT],$C710,ConsolidatedGames[MEDAL_COLOUR],"SILVER")</f>
        <v>0</v>
      </c>
      <c r="F710" s="79">
        <f>COUNTIFS(ConsolidatedGames[MAJOR GAME],$A710,ConsolidatedGames[YEAR],$B710,ConsolidatedGames[SPORT],$C710,ConsolidatedGames[MEDAL_COLOUR],"BRONZE")</f>
        <v>1</v>
      </c>
      <c r="G710" s="80">
        <f t="shared" si="11"/>
        <v>1</v>
      </c>
    </row>
    <row r="711" spans="1:7" x14ac:dyDescent="0.25">
      <c r="A711" s="76" t="s">
        <v>3</v>
      </c>
      <c r="B711" s="77">
        <v>2002</v>
      </c>
      <c r="C711" s="78" t="s">
        <v>236</v>
      </c>
      <c r="D711" s="79">
        <f>COUNTIFS(ConsolidatedGames[MAJOR GAME],$A711,ConsolidatedGames[YEAR],$B711,ConsolidatedGames[SPORT],$C711,ConsolidatedGames[MEDAL_COLOUR],"GOLD")</f>
        <v>2</v>
      </c>
      <c r="E711" s="79">
        <f>COUNTIFS(ConsolidatedGames[MAJOR GAME],$A711,ConsolidatedGames[YEAR],$B711,ConsolidatedGames[SPORT],$C711,ConsolidatedGames[MEDAL_COLOUR],"SILVER")</f>
        <v>2</v>
      </c>
      <c r="F711" s="79">
        <f>COUNTIFS(ConsolidatedGames[MAJOR GAME],$A711,ConsolidatedGames[YEAR],$B711,ConsolidatedGames[SPORT],$C711,ConsolidatedGames[MEDAL_COLOUR],"BRONZE")</f>
        <v>1</v>
      </c>
      <c r="G711" s="80">
        <f t="shared" si="11"/>
        <v>5</v>
      </c>
    </row>
    <row r="712" spans="1:7" x14ac:dyDescent="0.25">
      <c r="A712" s="76" t="s">
        <v>3</v>
      </c>
      <c r="B712" s="77">
        <v>2002</v>
      </c>
      <c r="C712" s="78" t="s">
        <v>150</v>
      </c>
      <c r="D712" s="79">
        <f>COUNTIFS(ConsolidatedGames[MAJOR GAME],$A712,ConsolidatedGames[YEAR],$B712,ConsolidatedGames[SPORT],$C712,ConsolidatedGames[MEDAL_COLOUR],"GOLD")</f>
        <v>3</v>
      </c>
      <c r="E712" s="79">
        <f>COUNTIFS(ConsolidatedGames[MAJOR GAME],$A712,ConsolidatedGames[YEAR],$B712,ConsolidatedGames[SPORT],$C712,ConsolidatedGames[MEDAL_COLOUR],"SILVER")</f>
        <v>0</v>
      </c>
      <c r="F712" s="79">
        <f>COUNTIFS(ConsolidatedGames[MAJOR GAME],$A712,ConsolidatedGames[YEAR],$B712,ConsolidatedGames[SPORT],$C712,ConsolidatedGames[MEDAL_COLOUR],"BRONZE")</f>
        <v>0</v>
      </c>
      <c r="G712" s="80">
        <f t="shared" si="11"/>
        <v>3</v>
      </c>
    </row>
    <row r="713" spans="1:7" x14ac:dyDescent="0.25">
      <c r="A713" s="76" t="s">
        <v>3</v>
      </c>
      <c r="B713" s="77">
        <v>2002</v>
      </c>
      <c r="C713" s="78" t="s">
        <v>130</v>
      </c>
      <c r="D713" s="79">
        <f>COUNTIFS(ConsolidatedGames[MAJOR GAME],$A713,ConsolidatedGames[YEAR],$B713,ConsolidatedGames[SPORT],$C713,ConsolidatedGames[MEDAL_COLOUR],"GOLD")</f>
        <v>0</v>
      </c>
      <c r="E713" s="79">
        <f>COUNTIFS(ConsolidatedGames[MAJOR GAME],$A713,ConsolidatedGames[YEAR],$B713,ConsolidatedGames[SPORT],$C713,ConsolidatedGames[MEDAL_COLOUR],"SILVER")</f>
        <v>0</v>
      </c>
      <c r="F713" s="79">
        <f>COUNTIFS(ConsolidatedGames[MAJOR GAME],$A713,ConsolidatedGames[YEAR],$B713,ConsolidatedGames[SPORT],$C713,ConsolidatedGames[MEDAL_COLOUR],"BRONZE")</f>
        <v>4</v>
      </c>
      <c r="G713" s="80">
        <f t="shared" si="11"/>
        <v>4</v>
      </c>
    </row>
    <row r="714" spans="1:7" x14ac:dyDescent="0.25">
      <c r="A714" s="76" t="s">
        <v>3</v>
      </c>
      <c r="B714" s="77">
        <v>2002</v>
      </c>
      <c r="C714" s="78" t="s">
        <v>171</v>
      </c>
      <c r="D714" s="79">
        <f>COUNTIFS(ConsolidatedGames[MAJOR GAME],$A714,ConsolidatedGames[YEAR],$B714,ConsolidatedGames[SPORT],$C714,ConsolidatedGames[MEDAL_COLOUR],"GOLD")</f>
        <v>0</v>
      </c>
      <c r="E714" s="79">
        <f>COUNTIFS(ConsolidatedGames[MAJOR GAME],$A714,ConsolidatedGames[YEAR],$B714,ConsolidatedGames[SPORT],$C714,ConsolidatedGames[MEDAL_COLOUR],"SILVER")</f>
        <v>0</v>
      </c>
      <c r="F714" s="79">
        <f>COUNTIFS(ConsolidatedGames[MAJOR GAME],$A714,ConsolidatedGames[YEAR],$B714,ConsolidatedGames[SPORT],$C714,ConsolidatedGames[MEDAL_COLOUR],"BRONZE")</f>
        <v>1</v>
      </c>
      <c r="G714" s="80">
        <f t="shared" si="11"/>
        <v>1</v>
      </c>
    </row>
    <row r="715" spans="1:7" x14ac:dyDescent="0.25">
      <c r="A715" s="76" t="s">
        <v>3</v>
      </c>
      <c r="B715" s="77">
        <v>2002</v>
      </c>
      <c r="C715" s="78" t="s">
        <v>25</v>
      </c>
      <c r="D715" s="79">
        <f>COUNTIFS(ConsolidatedGames[MAJOR GAME],$A715,ConsolidatedGames[YEAR],$B715,ConsolidatedGames[SPORT],$C715,ConsolidatedGames[MEDAL_COLOUR],"GOLD")</f>
        <v>0</v>
      </c>
      <c r="E715" s="79">
        <f>COUNTIFS(ConsolidatedGames[MAJOR GAME],$A715,ConsolidatedGames[YEAR],$B715,ConsolidatedGames[SPORT],$C715,ConsolidatedGames[MEDAL_COLOUR],"SILVER")</f>
        <v>0</v>
      </c>
      <c r="F715" s="79">
        <f>COUNTIFS(ConsolidatedGames[MAJOR GAME],$A715,ConsolidatedGames[YEAR],$B715,ConsolidatedGames[SPORT],$C715,ConsolidatedGames[MEDAL_COLOUR],"BRONZE")</f>
        <v>1</v>
      </c>
      <c r="G715" s="80">
        <f t="shared" si="11"/>
        <v>1</v>
      </c>
    </row>
    <row r="716" spans="1:7" x14ac:dyDescent="0.25">
      <c r="A716" s="76" t="s">
        <v>3</v>
      </c>
      <c r="B716" s="77">
        <v>2002</v>
      </c>
      <c r="C716" s="78" t="s">
        <v>97</v>
      </c>
      <c r="D716" s="79">
        <f>COUNTIFS(ConsolidatedGames[MAJOR GAME],$A716,ConsolidatedGames[YEAR],$B716,ConsolidatedGames[SPORT],$C716,ConsolidatedGames[MEDAL_COLOUR],"GOLD")</f>
        <v>0</v>
      </c>
      <c r="E716" s="79">
        <f>COUNTIFS(ConsolidatedGames[MAJOR GAME],$A716,ConsolidatedGames[YEAR],$B716,ConsolidatedGames[SPORT],$C716,ConsolidatedGames[MEDAL_COLOUR],"SILVER")</f>
        <v>0</v>
      </c>
      <c r="F716" s="79">
        <f>COUNTIFS(ConsolidatedGames[MAJOR GAME],$A716,ConsolidatedGames[YEAR],$B716,ConsolidatedGames[SPORT],$C716,ConsolidatedGames[MEDAL_COLOUR],"BRONZE")</f>
        <v>2</v>
      </c>
      <c r="G716" s="80">
        <f t="shared" si="11"/>
        <v>2</v>
      </c>
    </row>
    <row r="717" spans="1:7" x14ac:dyDescent="0.25">
      <c r="A717" s="76" t="s">
        <v>3</v>
      </c>
      <c r="B717" s="77">
        <v>2002</v>
      </c>
      <c r="C717" s="78" t="s">
        <v>189</v>
      </c>
      <c r="D717" s="79">
        <f>COUNTIFS(ConsolidatedGames[MAJOR GAME],$A717,ConsolidatedGames[YEAR],$B717,ConsolidatedGames[SPORT],$C717,ConsolidatedGames[MEDAL_COLOUR],"GOLD")</f>
        <v>0</v>
      </c>
      <c r="E717" s="79">
        <f>COUNTIFS(ConsolidatedGames[MAJOR GAME],$A717,ConsolidatedGames[YEAR],$B717,ConsolidatedGames[SPORT],$C717,ConsolidatedGames[MEDAL_COLOUR],"SILVER")</f>
        <v>0</v>
      </c>
      <c r="F717" s="79">
        <f>COUNTIFS(ConsolidatedGames[MAJOR GAME],$A717,ConsolidatedGames[YEAR],$B717,ConsolidatedGames[SPORT],$C717,ConsolidatedGames[MEDAL_COLOUR],"BRONZE")</f>
        <v>1</v>
      </c>
      <c r="G717" s="80">
        <f t="shared" si="11"/>
        <v>1</v>
      </c>
    </row>
    <row r="718" spans="1:7" x14ac:dyDescent="0.25">
      <c r="A718" s="76" t="s">
        <v>3</v>
      </c>
      <c r="B718" s="77">
        <v>2006</v>
      </c>
      <c r="C718" s="78" t="s">
        <v>276</v>
      </c>
      <c r="D718" s="79">
        <f>COUNTIFS(ConsolidatedGames[MAJOR GAME],$A718,ConsolidatedGames[YEAR],$B718,ConsolidatedGames[SPORT],$C718,ConsolidatedGames[MEDAL_COLOUR],"GOLD")</f>
        <v>0</v>
      </c>
      <c r="E718" s="79">
        <f>COUNTIFS(ConsolidatedGames[MAJOR GAME],$A718,ConsolidatedGames[YEAR],$B718,ConsolidatedGames[SPORT],$C718,ConsolidatedGames[MEDAL_COLOUR],"SILVER")</f>
        <v>0</v>
      </c>
      <c r="F718" s="79">
        <f>COUNTIFS(ConsolidatedGames[MAJOR GAME],$A718,ConsolidatedGames[YEAR],$B718,ConsolidatedGames[SPORT],$C718,ConsolidatedGames[MEDAL_COLOUR],"BRONZE")</f>
        <v>1</v>
      </c>
      <c r="G718" s="80">
        <f t="shared" si="11"/>
        <v>1</v>
      </c>
    </row>
    <row r="719" spans="1:7" x14ac:dyDescent="0.25">
      <c r="A719" s="76" t="s">
        <v>3</v>
      </c>
      <c r="B719" s="77">
        <v>2006</v>
      </c>
      <c r="C719" s="78" t="s">
        <v>236</v>
      </c>
      <c r="D719" s="79">
        <f>COUNTIFS(ConsolidatedGames[MAJOR GAME],$A719,ConsolidatedGames[YEAR],$B719,ConsolidatedGames[SPORT],$C719,ConsolidatedGames[MEDAL_COLOUR],"GOLD")</f>
        <v>1</v>
      </c>
      <c r="E719" s="79">
        <f>COUNTIFS(ConsolidatedGames[MAJOR GAME],$A719,ConsolidatedGames[YEAR],$B719,ConsolidatedGames[SPORT],$C719,ConsolidatedGames[MEDAL_COLOUR],"SILVER")</f>
        <v>0</v>
      </c>
      <c r="F719" s="79">
        <f>COUNTIFS(ConsolidatedGames[MAJOR GAME],$A719,ConsolidatedGames[YEAR],$B719,ConsolidatedGames[SPORT],$C719,ConsolidatedGames[MEDAL_COLOUR],"BRONZE")</f>
        <v>2</v>
      </c>
      <c r="G719" s="80">
        <f t="shared" si="11"/>
        <v>3</v>
      </c>
    </row>
    <row r="720" spans="1:7" x14ac:dyDescent="0.25">
      <c r="A720" s="76" t="s">
        <v>3</v>
      </c>
      <c r="B720" s="77">
        <v>2006</v>
      </c>
      <c r="C720" s="78" t="s">
        <v>150</v>
      </c>
      <c r="D720" s="79">
        <f>COUNTIFS(ConsolidatedGames[MAJOR GAME],$A720,ConsolidatedGames[YEAR],$B720,ConsolidatedGames[SPORT],$C720,ConsolidatedGames[MEDAL_COLOUR],"GOLD")</f>
        <v>1</v>
      </c>
      <c r="E720" s="79">
        <f>COUNTIFS(ConsolidatedGames[MAJOR GAME],$A720,ConsolidatedGames[YEAR],$B720,ConsolidatedGames[SPORT],$C720,ConsolidatedGames[MEDAL_COLOUR],"SILVER")</f>
        <v>2</v>
      </c>
      <c r="F720" s="79">
        <f>COUNTIFS(ConsolidatedGames[MAJOR GAME],$A720,ConsolidatedGames[YEAR],$B720,ConsolidatedGames[SPORT],$C720,ConsolidatedGames[MEDAL_COLOUR],"BRONZE")</f>
        <v>2</v>
      </c>
      <c r="G720" s="80">
        <f t="shared" si="11"/>
        <v>5</v>
      </c>
    </row>
    <row r="721" spans="1:7" x14ac:dyDescent="0.25">
      <c r="A721" s="76" t="s">
        <v>3</v>
      </c>
      <c r="B721" s="77">
        <v>2006</v>
      </c>
      <c r="C721" s="78" t="s">
        <v>203</v>
      </c>
      <c r="D721" s="79">
        <f>COUNTIFS(ConsolidatedGames[MAJOR GAME],$A721,ConsolidatedGames[YEAR],$B721,ConsolidatedGames[SPORT],$C721,ConsolidatedGames[MEDAL_COLOUR],"GOLD")</f>
        <v>0</v>
      </c>
      <c r="E721" s="79">
        <f>COUNTIFS(ConsolidatedGames[MAJOR GAME],$A721,ConsolidatedGames[YEAR],$B721,ConsolidatedGames[SPORT],$C721,ConsolidatedGames[MEDAL_COLOUR],"SILVER")</f>
        <v>0</v>
      </c>
      <c r="F721" s="79">
        <f>COUNTIFS(ConsolidatedGames[MAJOR GAME],$A721,ConsolidatedGames[YEAR],$B721,ConsolidatedGames[SPORT],$C721,ConsolidatedGames[MEDAL_COLOUR],"BRONZE")</f>
        <v>1</v>
      </c>
      <c r="G721" s="80">
        <f t="shared" si="11"/>
        <v>1</v>
      </c>
    </row>
    <row r="722" spans="1:7" x14ac:dyDescent="0.25">
      <c r="A722" s="76" t="s">
        <v>3</v>
      </c>
      <c r="B722" s="77">
        <v>2006</v>
      </c>
      <c r="C722" s="78" t="s">
        <v>130</v>
      </c>
      <c r="D722" s="79">
        <f>COUNTIFS(ConsolidatedGames[MAJOR GAME],$A722,ConsolidatedGames[YEAR],$B722,ConsolidatedGames[SPORT],$C722,ConsolidatedGames[MEDAL_COLOUR],"GOLD")</f>
        <v>5</v>
      </c>
      <c r="E722" s="79">
        <f>COUNTIFS(ConsolidatedGames[MAJOR GAME],$A722,ConsolidatedGames[YEAR],$B722,ConsolidatedGames[SPORT],$C722,ConsolidatedGames[MEDAL_COLOUR],"SILVER")</f>
        <v>3</v>
      </c>
      <c r="F722" s="79">
        <f>COUNTIFS(ConsolidatedGames[MAJOR GAME],$A722,ConsolidatedGames[YEAR],$B722,ConsolidatedGames[SPORT],$C722,ConsolidatedGames[MEDAL_COLOUR],"BRONZE")</f>
        <v>2</v>
      </c>
      <c r="G722" s="80">
        <f t="shared" si="11"/>
        <v>10</v>
      </c>
    </row>
    <row r="723" spans="1:7" x14ac:dyDescent="0.25">
      <c r="A723" s="76" t="s">
        <v>3</v>
      </c>
      <c r="B723" s="77">
        <v>2006</v>
      </c>
      <c r="C723" s="78" t="s">
        <v>92</v>
      </c>
      <c r="D723" s="79">
        <f>COUNTIFS(ConsolidatedGames[MAJOR GAME],$A723,ConsolidatedGames[YEAR],$B723,ConsolidatedGames[SPORT],$C723,ConsolidatedGames[MEDAL_COLOUR],"GOLD")</f>
        <v>0</v>
      </c>
      <c r="E723" s="79">
        <f>COUNTIFS(ConsolidatedGames[MAJOR GAME],$A723,ConsolidatedGames[YEAR],$B723,ConsolidatedGames[SPORT],$C723,ConsolidatedGames[MEDAL_COLOUR],"SILVER")</f>
        <v>1</v>
      </c>
      <c r="F723" s="79">
        <f>COUNTIFS(ConsolidatedGames[MAJOR GAME],$A723,ConsolidatedGames[YEAR],$B723,ConsolidatedGames[SPORT],$C723,ConsolidatedGames[MEDAL_COLOUR],"BRONZE")</f>
        <v>0</v>
      </c>
      <c r="G723" s="80">
        <f t="shared" si="11"/>
        <v>1</v>
      </c>
    </row>
    <row r="724" spans="1:7" x14ac:dyDescent="0.25">
      <c r="A724" s="76" t="s">
        <v>3</v>
      </c>
      <c r="B724" s="77">
        <v>2006</v>
      </c>
      <c r="C724" s="78" t="s">
        <v>25</v>
      </c>
      <c r="D724" s="79">
        <f>COUNTIFS(ConsolidatedGames[MAJOR GAME],$A724,ConsolidatedGames[YEAR],$B724,ConsolidatedGames[SPORT],$C724,ConsolidatedGames[MEDAL_COLOUR],"GOLD")</f>
        <v>1</v>
      </c>
      <c r="E724" s="79">
        <f>COUNTIFS(ConsolidatedGames[MAJOR GAME],$A724,ConsolidatedGames[YEAR],$B724,ConsolidatedGames[SPORT],$C724,ConsolidatedGames[MEDAL_COLOUR],"SILVER")</f>
        <v>0</v>
      </c>
      <c r="F724" s="79">
        <f>COUNTIFS(ConsolidatedGames[MAJOR GAME],$A724,ConsolidatedGames[YEAR],$B724,ConsolidatedGames[SPORT],$C724,ConsolidatedGames[MEDAL_COLOUR],"BRONZE")</f>
        <v>1</v>
      </c>
      <c r="G724" s="80">
        <f t="shared" si="11"/>
        <v>2</v>
      </c>
    </row>
    <row r="725" spans="1:7" x14ac:dyDescent="0.25">
      <c r="A725" s="76" t="s">
        <v>3</v>
      </c>
      <c r="B725" s="77">
        <v>2006</v>
      </c>
      <c r="C725" s="78" t="s">
        <v>97</v>
      </c>
      <c r="D725" s="79">
        <f>COUNTIFS(ConsolidatedGames[MAJOR GAME],$A725,ConsolidatedGames[YEAR],$B725,ConsolidatedGames[SPORT],$C725,ConsolidatedGames[MEDAL_COLOUR],"GOLD")</f>
        <v>0</v>
      </c>
      <c r="E725" s="79">
        <f>COUNTIFS(ConsolidatedGames[MAJOR GAME],$A725,ConsolidatedGames[YEAR],$B725,ConsolidatedGames[SPORT],$C725,ConsolidatedGames[MEDAL_COLOUR],"SILVER")</f>
        <v>1</v>
      </c>
      <c r="F725" s="79">
        <f>COUNTIFS(ConsolidatedGames[MAJOR GAME],$A725,ConsolidatedGames[YEAR],$B725,ConsolidatedGames[SPORT],$C725,ConsolidatedGames[MEDAL_COLOUR],"BRONZE")</f>
        <v>2</v>
      </c>
      <c r="G725" s="80">
        <f t="shared" si="11"/>
        <v>3</v>
      </c>
    </row>
    <row r="726" spans="1:7" x14ac:dyDescent="0.25">
      <c r="A726" s="76" t="s">
        <v>3</v>
      </c>
      <c r="B726" s="77">
        <v>2006</v>
      </c>
      <c r="C726" s="78" t="s">
        <v>189</v>
      </c>
      <c r="D726" s="79">
        <f>COUNTIFS(ConsolidatedGames[MAJOR GAME],$A726,ConsolidatedGames[YEAR],$B726,ConsolidatedGames[SPORT],$C726,ConsolidatedGames[MEDAL_COLOUR],"GOLD")</f>
        <v>0</v>
      </c>
      <c r="E726" s="79">
        <f>COUNTIFS(ConsolidatedGames[MAJOR GAME],$A726,ConsolidatedGames[YEAR],$B726,ConsolidatedGames[SPORT],$C726,ConsolidatedGames[MEDAL_COLOUR],"SILVER")</f>
        <v>0</v>
      </c>
      <c r="F726" s="79">
        <f>COUNTIFS(ConsolidatedGames[MAJOR GAME],$A726,ConsolidatedGames[YEAR],$B726,ConsolidatedGames[SPORT],$C726,ConsolidatedGames[MEDAL_COLOUR],"BRONZE")</f>
        <v>1</v>
      </c>
      <c r="G726" s="80">
        <f t="shared" si="11"/>
        <v>1</v>
      </c>
    </row>
    <row r="727" spans="1:7" x14ac:dyDescent="0.25">
      <c r="A727" s="76" t="s">
        <v>3</v>
      </c>
      <c r="B727" s="77">
        <v>2010</v>
      </c>
      <c r="C727" s="78" t="s">
        <v>150</v>
      </c>
      <c r="D727" s="79">
        <f>COUNTIFS(ConsolidatedGames[MAJOR GAME],$A727,ConsolidatedGames[YEAR],$B727,ConsolidatedGames[SPORT],$C727,ConsolidatedGames[MEDAL_COLOUR],"GOLD")</f>
        <v>1</v>
      </c>
      <c r="E727" s="79">
        <f>COUNTIFS(ConsolidatedGames[MAJOR GAME],$A727,ConsolidatedGames[YEAR],$B727,ConsolidatedGames[SPORT],$C727,ConsolidatedGames[MEDAL_COLOUR],"SILVER")</f>
        <v>3</v>
      </c>
      <c r="F727" s="79">
        <f>COUNTIFS(ConsolidatedGames[MAJOR GAME],$A727,ConsolidatedGames[YEAR],$B727,ConsolidatedGames[SPORT],$C727,ConsolidatedGames[MEDAL_COLOUR],"BRONZE")</f>
        <v>1</v>
      </c>
      <c r="G727" s="80">
        <f t="shared" si="11"/>
        <v>5</v>
      </c>
    </row>
    <row r="728" spans="1:7" x14ac:dyDescent="0.25">
      <c r="A728" s="76" t="s">
        <v>3</v>
      </c>
      <c r="B728" s="77">
        <v>2010</v>
      </c>
      <c r="C728" s="78" t="s">
        <v>203</v>
      </c>
      <c r="D728" s="79">
        <f>COUNTIFS(ConsolidatedGames[MAJOR GAME],$A728,ConsolidatedGames[YEAR],$B728,ConsolidatedGames[SPORT],$C728,ConsolidatedGames[MEDAL_COLOUR],"GOLD")</f>
        <v>0</v>
      </c>
      <c r="E728" s="79">
        <f>COUNTIFS(ConsolidatedGames[MAJOR GAME],$A728,ConsolidatedGames[YEAR],$B728,ConsolidatedGames[SPORT],$C728,ConsolidatedGames[MEDAL_COLOUR],"SILVER")</f>
        <v>0</v>
      </c>
      <c r="F728" s="79">
        <f>COUNTIFS(ConsolidatedGames[MAJOR GAME],$A728,ConsolidatedGames[YEAR],$B728,ConsolidatedGames[SPORT],$C728,ConsolidatedGames[MEDAL_COLOUR],"BRONZE")</f>
        <v>1</v>
      </c>
      <c r="G728" s="80">
        <f t="shared" si="11"/>
        <v>1</v>
      </c>
    </row>
    <row r="729" spans="1:7" x14ac:dyDescent="0.25">
      <c r="A729" s="76" t="s">
        <v>3</v>
      </c>
      <c r="B729" s="77">
        <v>2010</v>
      </c>
      <c r="C729" s="78" t="s">
        <v>130</v>
      </c>
      <c r="D729" s="79">
        <f>COUNTIFS(ConsolidatedGames[MAJOR GAME],$A729,ConsolidatedGames[YEAR],$B729,ConsolidatedGames[SPORT],$C729,ConsolidatedGames[MEDAL_COLOUR],"GOLD")</f>
        <v>2</v>
      </c>
      <c r="E729" s="79">
        <f>COUNTIFS(ConsolidatedGames[MAJOR GAME],$A729,ConsolidatedGames[YEAR],$B729,ConsolidatedGames[SPORT],$C729,ConsolidatedGames[MEDAL_COLOUR],"SILVER")</f>
        <v>2</v>
      </c>
      <c r="F729" s="79">
        <f>COUNTIFS(ConsolidatedGames[MAJOR GAME],$A729,ConsolidatedGames[YEAR],$B729,ConsolidatedGames[SPORT],$C729,ConsolidatedGames[MEDAL_COLOUR],"BRONZE")</f>
        <v>4</v>
      </c>
      <c r="G729" s="80">
        <f t="shared" si="11"/>
        <v>8</v>
      </c>
    </row>
    <row r="730" spans="1:7" x14ac:dyDescent="0.25">
      <c r="A730" s="76" t="s">
        <v>3</v>
      </c>
      <c r="B730" s="77">
        <v>2010</v>
      </c>
      <c r="C730" s="78" t="s">
        <v>25</v>
      </c>
      <c r="D730" s="79">
        <f>COUNTIFS(ConsolidatedGames[MAJOR GAME],$A730,ConsolidatedGames[YEAR],$B730,ConsolidatedGames[SPORT],$C730,ConsolidatedGames[MEDAL_COLOUR],"GOLD")</f>
        <v>1</v>
      </c>
      <c r="E730" s="79">
        <f>COUNTIFS(ConsolidatedGames[MAJOR GAME],$A730,ConsolidatedGames[YEAR],$B730,ConsolidatedGames[SPORT],$C730,ConsolidatedGames[MEDAL_COLOUR],"SILVER")</f>
        <v>1</v>
      </c>
      <c r="F730" s="79">
        <f>COUNTIFS(ConsolidatedGames[MAJOR GAME],$A730,ConsolidatedGames[YEAR],$B730,ConsolidatedGames[SPORT],$C730,ConsolidatedGames[MEDAL_COLOUR],"BRONZE")</f>
        <v>0</v>
      </c>
      <c r="G730" s="80">
        <f t="shared" si="11"/>
        <v>2</v>
      </c>
    </row>
    <row r="731" spans="1:7" x14ac:dyDescent="0.25">
      <c r="A731" s="76" t="s">
        <v>3</v>
      </c>
      <c r="B731" s="77">
        <v>2010</v>
      </c>
      <c r="C731" s="78" t="s">
        <v>97</v>
      </c>
      <c r="D731" s="79">
        <f>COUNTIFS(ConsolidatedGames[MAJOR GAME],$A731,ConsolidatedGames[YEAR],$B731,ConsolidatedGames[SPORT],$C731,ConsolidatedGames[MEDAL_COLOUR],"GOLD")</f>
        <v>0</v>
      </c>
      <c r="E731" s="79">
        <f>COUNTIFS(ConsolidatedGames[MAJOR GAME],$A731,ConsolidatedGames[YEAR],$B731,ConsolidatedGames[SPORT],$C731,ConsolidatedGames[MEDAL_COLOUR],"SILVER")</f>
        <v>1</v>
      </c>
      <c r="F731" s="79">
        <f>COUNTIFS(ConsolidatedGames[MAJOR GAME],$A731,ConsolidatedGames[YEAR],$B731,ConsolidatedGames[SPORT],$C731,ConsolidatedGames[MEDAL_COLOUR],"BRONZE")</f>
        <v>0</v>
      </c>
      <c r="G731" s="80">
        <f t="shared" si="11"/>
        <v>1</v>
      </c>
    </row>
    <row r="732" spans="1:7" x14ac:dyDescent="0.25">
      <c r="A732" s="76" t="s">
        <v>3</v>
      </c>
      <c r="B732" s="77">
        <v>2014</v>
      </c>
      <c r="C732" s="78" t="s">
        <v>150</v>
      </c>
      <c r="D732" s="79">
        <f>COUNTIFS(ConsolidatedGames[MAJOR GAME],$A732,ConsolidatedGames[YEAR],$B732,ConsolidatedGames[SPORT],$C732,ConsolidatedGames[MEDAL_COLOUR],"GOLD")</f>
        <v>1</v>
      </c>
      <c r="E732" s="79">
        <f>COUNTIFS(ConsolidatedGames[MAJOR GAME],$A732,ConsolidatedGames[YEAR],$B732,ConsolidatedGames[SPORT],$C732,ConsolidatedGames[MEDAL_COLOUR],"SILVER")</f>
        <v>2</v>
      </c>
      <c r="F732" s="79">
        <f>COUNTIFS(ConsolidatedGames[MAJOR GAME],$A732,ConsolidatedGames[YEAR],$B732,ConsolidatedGames[SPORT],$C732,ConsolidatedGames[MEDAL_COLOUR],"BRONZE")</f>
        <v>1</v>
      </c>
      <c r="G732" s="80">
        <f t="shared" si="11"/>
        <v>4</v>
      </c>
    </row>
    <row r="733" spans="1:7" x14ac:dyDescent="0.25">
      <c r="A733" s="76" t="s">
        <v>3</v>
      </c>
      <c r="B733" s="77">
        <v>2014</v>
      </c>
      <c r="C733" s="78" t="s">
        <v>367</v>
      </c>
      <c r="D733" s="79">
        <f>COUNTIFS(ConsolidatedGames[MAJOR GAME],$A733,ConsolidatedGames[YEAR],$B733,ConsolidatedGames[SPORT],$C733,ConsolidatedGames[MEDAL_COLOUR],"GOLD")</f>
        <v>0</v>
      </c>
      <c r="E733" s="79">
        <f>COUNTIFS(ConsolidatedGames[MAJOR GAME],$A733,ConsolidatedGames[YEAR],$B733,ConsolidatedGames[SPORT],$C733,ConsolidatedGames[MEDAL_COLOUR],"SILVER")</f>
        <v>0</v>
      </c>
      <c r="F733" s="79">
        <f>COUNTIFS(ConsolidatedGames[MAJOR GAME],$A733,ConsolidatedGames[YEAR],$B733,ConsolidatedGames[SPORT],$C733,ConsolidatedGames[MEDAL_COLOUR],"BRONZE")</f>
        <v>1</v>
      </c>
      <c r="G733" s="80">
        <f t="shared" si="11"/>
        <v>1</v>
      </c>
    </row>
    <row r="734" spans="1:7" x14ac:dyDescent="0.25">
      <c r="A734" s="76" t="s">
        <v>3</v>
      </c>
      <c r="B734" s="77">
        <v>2014</v>
      </c>
      <c r="C734" s="78" t="s">
        <v>130</v>
      </c>
      <c r="D734" s="79">
        <f>COUNTIFS(ConsolidatedGames[MAJOR GAME],$A734,ConsolidatedGames[YEAR],$B734,ConsolidatedGames[SPORT],$C734,ConsolidatedGames[MEDAL_COLOUR],"GOLD")</f>
        <v>3</v>
      </c>
      <c r="E734" s="79">
        <f>COUNTIFS(ConsolidatedGames[MAJOR GAME],$A734,ConsolidatedGames[YEAR],$B734,ConsolidatedGames[SPORT],$C734,ConsolidatedGames[MEDAL_COLOUR],"SILVER")</f>
        <v>2</v>
      </c>
      <c r="F734" s="79">
        <f>COUNTIFS(ConsolidatedGames[MAJOR GAME],$A734,ConsolidatedGames[YEAR],$B734,ConsolidatedGames[SPORT],$C734,ConsolidatedGames[MEDAL_COLOUR],"BRONZE")</f>
        <v>2</v>
      </c>
      <c r="G734" s="80">
        <f t="shared" si="11"/>
        <v>7</v>
      </c>
    </row>
    <row r="735" spans="1:7" x14ac:dyDescent="0.25">
      <c r="A735" s="76" t="s">
        <v>3</v>
      </c>
      <c r="B735" s="77">
        <v>2014</v>
      </c>
      <c r="C735" s="78" t="s">
        <v>171</v>
      </c>
      <c r="D735" s="79">
        <f>COUNTIFS(ConsolidatedGames[MAJOR GAME],$A735,ConsolidatedGames[YEAR],$B735,ConsolidatedGames[SPORT],$C735,ConsolidatedGames[MEDAL_COLOUR],"GOLD")</f>
        <v>0</v>
      </c>
      <c r="E735" s="79">
        <f>COUNTIFS(ConsolidatedGames[MAJOR GAME],$A735,ConsolidatedGames[YEAR],$B735,ConsolidatedGames[SPORT],$C735,ConsolidatedGames[MEDAL_COLOUR],"SILVER")</f>
        <v>0</v>
      </c>
      <c r="F735" s="79">
        <f>COUNTIFS(ConsolidatedGames[MAJOR GAME],$A735,ConsolidatedGames[YEAR],$B735,ConsolidatedGames[SPORT],$C735,ConsolidatedGames[MEDAL_COLOUR],"BRONZE")</f>
        <v>1</v>
      </c>
      <c r="G735" s="80">
        <f t="shared" si="11"/>
        <v>1</v>
      </c>
    </row>
    <row r="736" spans="1:7" x14ac:dyDescent="0.25">
      <c r="A736" s="76" t="s">
        <v>3</v>
      </c>
      <c r="B736" s="77">
        <v>2014</v>
      </c>
      <c r="C736" s="78" t="s">
        <v>92</v>
      </c>
      <c r="D736" s="79">
        <f>COUNTIFS(ConsolidatedGames[MAJOR GAME],$A736,ConsolidatedGames[YEAR],$B736,ConsolidatedGames[SPORT],$C736,ConsolidatedGames[MEDAL_COLOUR],"GOLD")</f>
        <v>0</v>
      </c>
      <c r="E736" s="79">
        <f>COUNTIFS(ConsolidatedGames[MAJOR GAME],$A736,ConsolidatedGames[YEAR],$B736,ConsolidatedGames[SPORT],$C736,ConsolidatedGames[MEDAL_COLOUR],"SILVER")</f>
        <v>0</v>
      </c>
      <c r="F736" s="79">
        <f>COUNTIFS(ConsolidatedGames[MAJOR GAME],$A736,ConsolidatedGames[YEAR],$B736,ConsolidatedGames[SPORT],$C736,ConsolidatedGames[MEDAL_COLOUR],"BRONZE")</f>
        <v>2</v>
      </c>
      <c r="G736" s="80">
        <f t="shared" si="11"/>
        <v>2</v>
      </c>
    </row>
    <row r="737" spans="1:7" x14ac:dyDescent="0.25">
      <c r="A737" s="76" t="s">
        <v>3</v>
      </c>
      <c r="B737" s="77">
        <v>2014</v>
      </c>
      <c r="C737" s="78" t="s">
        <v>25</v>
      </c>
      <c r="D737" s="79">
        <f>COUNTIFS(ConsolidatedGames[MAJOR GAME],$A737,ConsolidatedGames[YEAR],$B737,ConsolidatedGames[SPORT],$C737,ConsolidatedGames[MEDAL_COLOUR],"GOLD")</f>
        <v>1</v>
      </c>
      <c r="E737" s="79">
        <f>COUNTIFS(ConsolidatedGames[MAJOR GAME],$A737,ConsolidatedGames[YEAR],$B737,ConsolidatedGames[SPORT],$C737,ConsolidatedGames[MEDAL_COLOUR],"SILVER")</f>
        <v>2</v>
      </c>
      <c r="F737" s="79">
        <f>COUNTIFS(ConsolidatedGames[MAJOR GAME],$A737,ConsolidatedGames[YEAR],$B737,ConsolidatedGames[SPORT],$C737,ConsolidatedGames[MEDAL_COLOUR],"BRONZE")</f>
        <v>3</v>
      </c>
      <c r="G737" s="80">
        <f t="shared" si="11"/>
        <v>6</v>
      </c>
    </row>
    <row r="738" spans="1:7" x14ac:dyDescent="0.25">
      <c r="A738" s="76" t="s">
        <v>3</v>
      </c>
      <c r="B738" s="77">
        <v>2014</v>
      </c>
      <c r="C738" s="78" t="s">
        <v>97</v>
      </c>
      <c r="D738" s="79">
        <f>COUNTIFS(ConsolidatedGames[MAJOR GAME],$A738,ConsolidatedGames[YEAR],$B738,ConsolidatedGames[SPORT],$C738,ConsolidatedGames[MEDAL_COLOUR],"GOLD")</f>
        <v>0</v>
      </c>
      <c r="E738" s="79">
        <f>COUNTIFS(ConsolidatedGames[MAJOR GAME],$A738,ConsolidatedGames[YEAR],$B738,ConsolidatedGames[SPORT],$C738,ConsolidatedGames[MEDAL_COLOUR],"SILVER")</f>
        <v>0</v>
      </c>
      <c r="F738" s="79">
        <f>COUNTIFS(ConsolidatedGames[MAJOR GAME],$A738,ConsolidatedGames[YEAR],$B738,ConsolidatedGames[SPORT],$C738,ConsolidatedGames[MEDAL_COLOUR],"BRONZE")</f>
        <v>3</v>
      </c>
      <c r="G738" s="80">
        <f t="shared" si="11"/>
        <v>3</v>
      </c>
    </row>
    <row r="739" spans="1:7" x14ac:dyDescent="0.25">
      <c r="A739" s="76" t="s">
        <v>3</v>
      </c>
      <c r="B739" s="77">
        <v>2014</v>
      </c>
      <c r="C739" s="78" t="s">
        <v>189</v>
      </c>
      <c r="D739" s="79">
        <f>COUNTIFS(ConsolidatedGames[MAJOR GAME],$A739,ConsolidatedGames[YEAR],$B739,ConsolidatedGames[SPORT],$C739,ConsolidatedGames[MEDAL_COLOUR],"GOLD")</f>
        <v>0</v>
      </c>
      <c r="E739" s="79">
        <f>COUNTIFS(ConsolidatedGames[MAJOR GAME],$A739,ConsolidatedGames[YEAR],$B739,ConsolidatedGames[SPORT],$C739,ConsolidatedGames[MEDAL_COLOUR],"SILVER")</f>
        <v>0</v>
      </c>
      <c r="F739" s="79">
        <f>COUNTIFS(ConsolidatedGames[MAJOR GAME],$A739,ConsolidatedGames[YEAR],$B739,ConsolidatedGames[SPORT],$C739,ConsolidatedGames[MEDAL_COLOUR],"BRONZE")</f>
        <v>1</v>
      </c>
      <c r="G739" s="80">
        <f t="shared" si="11"/>
        <v>1</v>
      </c>
    </row>
    <row r="740" spans="1:7" x14ac:dyDescent="0.25">
      <c r="A740" s="76" t="s">
        <v>3</v>
      </c>
      <c r="B740" s="77">
        <v>2018</v>
      </c>
      <c r="C740" s="78" t="s">
        <v>150</v>
      </c>
      <c r="D740" s="79">
        <f>COUNTIFS(ConsolidatedGames[MAJOR GAME],$A740,ConsolidatedGames[YEAR],$B740,ConsolidatedGames[SPORT],$C740,ConsolidatedGames[MEDAL_COLOUR],"GOLD")</f>
        <v>0</v>
      </c>
      <c r="E740" s="79">
        <f>COUNTIFS(ConsolidatedGames[MAJOR GAME],$A740,ConsolidatedGames[YEAR],$B740,ConsolidatedGames[SPORT],$C740,ConsolidatedGames[MEDAL_COLOUR],"SILVER")</f>
        <v>0</v>
      </c>
      <c r="F740" s="79">
        <f>COUNTIFS(ConsolidatedGames[MAJOR GAME],$A740,ConsolidatedGames[YEAR],$B740,ConsolidatedGames[SPORT],$C740,ConsolidatedGames[MEDAL_COLOUR],"BRONZE")</f>
        <v>2</v>
      </c>
      <c r="G740" s="80">
        <f t="shared" si="11"/>
        <v>2</v>
      </c>
    </row>
    <row r="741" spans="1:7" x14ac:dyDescent="0.25">
      <c r="A741" s="76" t="s">
        <v>3</v>
      </c>
      <c r="B741" s="77">
        <v>2018</v>
      </c>
      <c r="C741" s="78" t="s">
        <v>413</v>
      </c>
      <c r="D741" s="79">
        <f>COUNTIFS(ConsolidatedGames[MAJOR GAME],$A741,ConsolidatedGames[YEAR],$B741,ConsolidatedGames[SPORT],$C741,ConsolidatedGames[MEDAL_COLOUR],"GOLD")</f>
        <v>0</v>
      </c>
      <c r="E741" s="79">
        <f>COUNTIFS(ConsolidatedGames[MAJOR GAME],$A741,ConsolidatedGames[YEAR],$B741,ConsolidatedGames[SPORT],$C741,ConsolidatedGames[MEDAL_COLOUR],"SILVER")</f>
        <v>0</v>
      </c>
      <c r="F741" s="79">
        <f>COUNTIFS(ConsolidatedGames[MAJOR GAME],$A741,ConsolidatedGames[YEAR],$B741,ConsolidatedGames[SPORT],$C741,ConsolidatedGames[MEDAL_COLOUR],"BRONZE")</f>
        <v>1</v>
      </c>
      <c r="G741" s="80">
        <f t="shared" si="11"/>
        <v>1</v>
      </c>
    </row>
    <row r="742" spans="1:7" x14ac:dyDescent="0.25">
      <c r="A742" s="76" t="s">
        <v>3</v>
      </c>
      <c r="B742" s="77">
        <v>2018</v>
      </c>
      <c r="C742" s="78" t="s">
        <v>419</v>
      </c>
      <c r="D742" s="79">
        <f>COUNTIFS(ConsolidatedGames[MAJOR GAME],$A742,ConsolidatedGames[YEAR],$B742,ConsolidatedGames[SPORT],$C742,ConsolidatedGames[MEDAL_COLOUR],"GOLD")</f>
        <v>1</v>
      </c>
      <c r="E742" s="79">
        <f>COUNTIFS(ConsolidatedGames[MAJOR GAME],$A742,ConsolidatedGames[YEAR],$B742,ConsolidatedGames[SPORT],$C742,ConsolidatedGames[MEDAL_COLOUR],"SILVER")</f>
        <v>0</v>
      </c>
      <c r="F742" s="79">
        <f>COUNTIFS(ConsolidatedGames[MAJOR GAME],$A742,ConsolidatedGames[YEAR],$B742,ConsolidatedGames[SPORT],$C742,ConsolidatedGames[MEDAL_COLOUR],"BRONZE")</f>
        <v>0</v>
      </c>
      <c r="G742" s="80">
        <f t="shared" si="11"/>
        <v>1</v>
      </c>
    </row>
    <row r="743" spans="1:7" x14ac:dyDescent="0.25">
      <c r="A743" s="76" t="s">
        <v>3</v>
      </c>
      <c r="B743" s="77">
        <v>2018</v>
      </c>
      <c r="C743" s="78" t="s">
        <v>367</v>
      </c>
      <c r="D743" s="79">
        <f>COUNTIFS(ConsolidatedGames[MAJOR GAME],$A743,ConsolidatedGames[YEAR],$B743,ConsolidatedGames[SPORT],$C743,ConsolidatedGames[MEDAL_COLOUR],"GOLD")</f>
        <v>0</v>
      </c>
      <c r="E743" s="79">
        <f>COUNTIFS(ConsolidatedGames[MAJOR GAME],$A743,ConsolidatedGames[YEAR],$B743,ConsolidatedGames[SPORT],$C743,ConsolidatedGames[MEDAL_COLOUR],"SILVER")</f>
        <v>0</v>
      </c>
      <c r="F743" s="79">
        <f>COUNTIFS(ConsolidatedGames[MAJOR GAME],$A743,ConsolidatedGames[YEAR],$B743,ConsolidatedGames[SPORT],$C743,ConsolidatedGames[MEDAL_COLOUR],"BRONZE")</f>
        <v>1</v>
      </c>
      <c r="G743" s="80">
        <f t="shared" si="11"/>
        <v>1</v>
      </c>
    </row>
    <row r="744" spans="1:7" x14ac:dyDescent="0.25">
      <c r="A744" s="76" t="s">
        <v>3</v>
      </c>
      <c r="B744" s="77">
        <v>2018</v>
      </c>
      <c r="C744" s="78" t="s">
        <v>425</v>
      </c>
      <c r="D744" s="79">
        <f>COUNTIFS(ConsolidatedGames[MAJOR GAME],$A744,ConsolidatedGames[YEAR],$B744,ConsolidatedGames[SPORT],$C744,ConsolidatedGames[MEDAL_COLOUR],"GOLD")</f>
        <v>0</v>
      </c>
      <c r="E744" s="79">
        <f>COUNTIFS(ConsolidatedGames[MAJOR GAME],$A744,ConsolidatedGames[YEAR],$B744,ConsolidatedGames[SPORT],$C744,ConsolidatedGames[MEDAL_COLOUR],"SILVER")</f>
        <v>1</v>
      </c>
      <c r="F744" s="79">
        <f>COUNTIFS(ConsolidatedGames[MAJOR GAME],$A744,ConsolidatedGames[YEAR],$B744,ConsolidatedGames[SPORT],$C744,ConsolidatedGames[MEDAL_COLOUR],"BRONZE")</f>
        <v>0</v>
      </c>
      <c r="G744" s="80">
        <f t="shared" si="11"/>
        <v>1</v>
      </c>
    </row>
    <row r="745" spans="1:7" x14ac:dyDescent="0.25">
      <c r="A745" s="76" t="s">
        <v>3</v>
      </c>
      <c r="B745" s="77">
        <v>2018</v>
      </c>
      <c r="C745" s="78" t="s">
        <v>430</v>
      </c>
      <c r="D745" s="79">
        <f>COUNTIFS(ConsolidatedGames[MAJOR GAME],$A745,ConsolidatedGames[YEAR],$B745,ConsolidatedGames[SPORT],$C745,ConsolidatedGames[MEDAL_COLOUR],"GOLD")</f>
        <v>0</v>
      </c>
      <c r="E745" s="79">
        <f>COUNTIFS(ConsolidatedGames[MAJOR GAME],$A745,ConsolidatedGames[YEAR],$B745,ConsolidatedGames[SPORT],$C745,ConsolidatedGames[MEDAL_COLOUR],"SILVER")</f>
        <v>2</v>
      </c>
      <c r="F745" s="79">
        <f>COUNTIFS(ConsolidatedGames[MAJOR GAME],$A745,ConsolidatedGames[YEAR],$B745,ConsolidatedGames[SPORT],$C745,ConsolidatedGames[MEDAL_COLOUR],"BRONZE")</f>
        <v>3</v>
      </c>
      <c r="G745" s="80">
        <f t="shared" si="11"/>
        <v>5</v>
      </c>
    </row>
    <row r="746" spans="1:7" x14ac:dyDescent="0.25">
      <c r="A746" s="76" t="s">
        <v>3</v>
      </c>
      <c r="B746" s="77">
        <v>2018</v>
      </c>
      <c r="C746" s="78" t="s">
        <v>130</v>
      </c>
      <c r="D746" s="79">
        <f>COUNTIFS(ConsolidatedGames[MAJOR GAME],$A746,ConsolidatedGames[YEAR],$B746,ConsolidatedGames[SPORT],$C746,ConsolidatedGames[MEDAL_COLOUR],"GOLD")</f>
        <v>1</v>
      </c>
      <c r="E746" s="79">
        <f>COUNTIFS(ConsolidatedGames[MAJOR GAME],$A746,ConsolidatedGames[YEAR],$B746,ConsolidatedGames[SPORT],$C746,ConsolidatedGames[MEDAL_COLOUR],"SILVER")</f>
        <v>0</v>
      </c>
      <c r="F746" s="79">
        <f>COUNTIFS(ConsolidatedGames[MAJOR GAME],$A746,ConsolidatedGames[YEAR],$B746,ConsolidatedGames[SPORT],$C746,ConsolidatedGames[MEDAL_COLOUR],"BRONZE")</f>
        <v>1</v>
      </c>
      <c r="G746" s="80">
        <f t="shared" si="11"/>
        <v>2</v>
      </c>
    </row>
    <row r="747" spans="1:7" x14ac:dyDescent="0.25">
      <c r="A747" s="76" t="s">
        <v>3</v>
      </c>
      <c r="B747" s="77">
        <v>2018</v>
      </c>
      <c r="C747" s="78" t="s">
        <v>171</v>
      </c>
      <c r="D747" s="79">
        <f>COUNTIFS(ConsolidatedGames[MAJOR GAME],$A747,ConsolidatedGames[YEAR],$B747,ConsolidatedGames[SPORT],$C747,ConsolidatedGames[MEDAL_COLOUR],"GOLD")</f>
        <v>0</v>
      </c>
      <c r="E747" s="79">
        <f>COUNTIFS(ConsolidatedGames[MAJOR GAME],$A747,ConsolidatedGames[YEAR],$B747,ConsolidatedGames[SPORT],$C747,ConsolidatedGames[MEDAL_COLOUR],"SILVER")</f>
        <v>0</v>
      </c>
      <c r="F747" s="79">
        <f>COUNTIFS(ConsolidatedGames[MAJOR GAME],$A747,ConsolidatedGames[YEAR],$B747,ConsolidatedGames[SPORT],$C747,ConsolidatedGames[MEDAL_COLOUR],"BRONZE")</f>
        <v>2</v>
      </c>
      <c r="G747" s="80">
        <f t="shared" si="11"/>
        <v>2</v>
      </c>
    </row>
    <row r="748" spans="1:7" x14ac:dyDescent="0.25">
      <c r="A748" s="76" t="s">
        <v>3</v>
      </c>
      <c r="B748" s="77">
        <v>2018</v>
      </c>
      <c r="C748" s="78" t="s">
        <v>25</v>
      </c>
      <c r="D748" s="79">
        <f>COUNTIFS(ConsolidatedGames[MAJOR GAME],$A748,ConsolidatedGames[YEAR],$B748,ConsolidatedGames[SPORT],$C748,ConsolidatedGames[MEDAL_COLOUR],"GOLD")</f>
        <v>2</v>
      </c>
      <c r="E748" s="79">
        <f>COUNTIFS(ConsolidatedGames[MAJOR GAME],$A748,ConsolidatedGames[YEAR],$B748,ConsolidatedGames[SPORT],$C748,ConsolidatedGames[MEDAL_COLOUR],"SILVER")</f>
        <v>1</v>
      </c>
      <c r="F748" s="79">
        <f>COUNTIFS(ConsolidatedGames[MAJOR GAME],$A748,ConsolidatedGames[YEAR],$B748,ConsolidatedGames[SPORT],$C748,ConsolidatedGames[MEDAL_COLOUR],"BRONZE")</f>
        <v>3</v>
      </c>
      <c r="G748" s="80">
        <f t="shared" si="11"/>
        <v>6</v>
      </c>
    </row>
    <row r="749" spans="1:7" x14ac:dyDescent="0.25">
      <c r="A749" s="76" t="s">
        <v>3</v>
      </c>
      <c r="B749" s="77">
        <v>2018</v>
      </c>
      <c r="C749" s="78" t="s">
        <v>97</v>
      </c>
      <c r="D749" s="79">
        <f>COUNTIFS(ConsolidatedGames[MAJOR GAME],$A749,ConsolidatedGames[YEAR],$B749,ConsolidatedGames[SPORT],$C749,ConsolidatedGames[MEDAL_COLOUR],"GOLD")</f>
        <v>0</v>
      </c>
      <c r="E749" s="79">
        <f>COUNTIFS(ConsolidatedGames[MAJOR GAME],$A749,ConsolidatedGames[YEAR],$B749,ConsolidatedGames[SPORT],$C749,ConsolidatedGames[MEDAL_COLOUR],"SILVER")</f>
        <v>0</v>
      </c>
      <c r="F749" s="79">
        <f>COUNTIFS(ConsolidatedGames[MAJOR GAME],$A749,ConsolidatedGames[YEAR],$B749,ConsolidatedGames[SPORT],$C749,ConsolidatedGames[MEDAL_COLOUR],"BRONZE")</f>
        <v>1</v>
      </c>
      <c r="G749" s="80">
        <f t="shared" si="11"/>
        <v>1</v>
      </c>
    </row>
    <row r="750" spans="1:7" x14ac:dyDescent="0.25">
      <c r="A750" s="76" t="s">
        <v>3</v>
      </c>
      <c r="B750" s="77">
        <v>2022</v>
      </c>
      <c r="C750" s="78" t="s">
        <v>47</v>
      </c>
      <c r="D750" s="79">
        <f>COUNTIFS(ConsolidatedGames[MAJOR GAME],$A750,ConsolidatedGames[YEAR],$B750,ConsolidatedGames[SPORT],$C750,ConsolidatedGames[MEDAL_COLOUR],"GOLD")</f>
        <v>1</v>
      </c>
      <c r="E750" s="79">
        <f>COUNTIFS(ConsolidatedGames[MAJOR GAME],$A750,ConsolidatedGames[YEAR],$B750,ConsolidatedGames[SPORT],$C750,ConsolidatedGames[MEDAL_COLOUR],"SILVER")</f>
        <v>1</v>
      </c>
      <c r="F750" s="79">
        <f>COUNTIFS(ConsolidatedGames[MAJOR GAME],$A750,ConsolidatedGames[YEAR],$B750,ConsolidatedGames[SPORT],$C750,ConsolidatedGames[MEDAL_COLOUR],"BRONZE")</f>
        <v>0</v>
      </c>
      <c r="G750" s="80">
        <f t="shared" si="11"/>
        <v>2</v>
      </c>
    </row>
    <row r="751" spans="1:7" x14ac:dyDescent="0.25">
      <c r="A751" s="76" t="s">
        <v>3</v>
      </c>
      <c r="B751" s="77">
        <v>2022</v>
      </c>
      <c r="C751" s="78" t="s">
        <v>413</v>
      </c>
      <c r="D751" s="79">
        <f>COUNTIFS(ConsolidatedGames[MAJOR GAME],$A751,ConsolidatedGames[YEAR],$B751,ConsolidatedGames[SPORT],$C751,ConsolidatedGames[MEDAL_COLOUR],"GOLD")</f>
        <v>0</v>
      </c>
      <c r="E751" s="79">
        <f>COUNTIFS(ConsolidatedGames[MAJOR GAME],$A751,ConsolidatedGames[YEAR],$B751,ConsolidatedGames[SPORT],$C751,ConsolidatedGames[MEDAL_COLOUR],"SILVER")</f>
        <v>1</v>
      </c>
      <c r="F751" s="79">
        <f>COUNTIFS(ConsolidatedGames[MAJOR GAME],$A751,ConsolidatedGames[YEAR],$B751,ConsolidatedGames[SPORT],$C751,ConsolidatedGames[MEDAL_COLOUR],"BRONZE")</f>
        <v>0</v>
      </c>
      <c r="G751" s="80">
        <f t="shared" si="11"/>
        <v>1</v>
      </c>
    </row>
    <row r="752" spans="1:7" x14ac:dyDescent="0.25">
      <c r="A752" s="76" t="s">
        <v>3</v>
      </c>
      <c r="B752" s="77">
        <v>2022</v>
      </c>
      <c r="C752" s="78" t="s">
        <v>419</v>
      </c>
      <c r="D752" s="79">
        <f>COUNTIFS(ConsolidatedGames[MAJOR GAME],$A752,ConsolidatedGames[YEAR],$B752,ConsolidatedGames[SPORT],$C752,ConsolidatedGames[MEDAL_COLOUR],"GOLD")</f>
        <v>0</v>
      </c>
      <c r="E752" s="79">
        <f>COUNTIFS(ConsolidatedGames[MAJOR GAME],$A752,ConsolidatedGames[YEAR],$B752,ConsolidatedGames[SPORT],$C752,ConsolidatedGames[MEDAL_COLOUR],"SILVER")</f>
        <v>0</v>
      </c>
      <c r="F752" s="79">
        <f>COUNTIFS(ConsolidatedGames[MAJOR GAME],$A752,ConsolidatedGames[YEAR],$B752,ConsolidatedGames[SPORT],$C752,ConsolidatedGames[MEDAL_COLOUR],"BRONZE")</f>
        <v>2</v>
      </c>
      <c r="G752" s="80">
        <f t="shared" si="11"/>
        <v>2</v>
      </c>
    </row>
    <row r="753" spans="1:7" x14ac:dyDescent="0.25">
      <c r="A753" s="76" t="s">
        <v>3</v>
      </c>
      <c r="B753" s="77">
        <v>2022</v>
      </c>
      <c r="C753" s="78" t="s">
        <v>130</v>
      </c>
      <c r="D753" s="79">
        <f>COUNTIFS(ConsolidatedGames[MAJOR GAME],$A753,ConsolidatedGames[YEAR],$B753,ConsolidatedGames[SPORT],$C753,ConsolidatedGames[MEDAL_COLOUR],"GOLD")</f>
        <v>2</v>
      </c>
      <c r="E753" s="79">
        <f>COUNTIFS(ConsolidatedGames[MAJOR GAME],$A753,ConsolidatedGames[YEAR],$B753,ConsolidatedGames[SPORT],$C753,ConsolidatedGames[MEDAL_COLOUR],"SILVER")</f>
        <v>2</v>
      </c>
      <c r="F753" s="79">
        <f>COUNTIFS(ConsolidatedGames[MAJOR GAME],$A753,ConsolidatedGames[YEAR],$B753,ConsolidatedGames[SPORT],$C753,ConsolidatedGames[MEDAL_COLOUR],"BRONZE")</f>
        <v>3</v>
      </c>
      <c r="G753" s="80">
        <f t="shared" si="11"/>
        <v>7</v>
      </c>
    </row>
    <row r="754" spans="1:7" x14ac:dyDescent="0.25">
      <c r="A754" s="76" t="s">
        <v>3</v>
      </c>
      <c r="B754" s="77">
        <v>2022</v>
      </c>
      <c r="C754" s="78" t="s">
        <v>25</v>
      </c>
      <c r="D754" s="79">
        <f>COUNTIFS(ConsolidatedGames[MAJOR GAME],$A754,ConsolidatedGames[YEAR],$B754,ConsolidatedGames[SPORT],$C754,ConsolidatedGames[MEDAL_COLOUR],"GOLD")</f>
        <v>0</v>
      </c>
      <c r="E754" s="79">
        <f>COUNTIFS(ConsolidatedGames[MAJOR GAME],$A754,ConsolidatedGames[YEAR],$B754,ConsolidatedGames[SPORT],$C754,ConsolidatedGames[MEDAL_COLOUR],"SILVER")</f>
        <v>1</v>
      </c>
      <c r="F754" s="79">
        <f>COUNTIFS(ConsolidatedGames[MAJOR GAME],$A754,ConsolidatedGames[YEAR],$B754,ConsolidatedGames[SPORT],$C754,ConsolidatedGames[MEDAL_COLOUR],"BRONZE")</f>
        <v>0</v>
      </c>
      <c r="G754" s="80">
        <f t="shared" si="11"/>
        <v>1</v>
      </c>
    </row>
    <row r="755" spans="1:7" x14ac:dyDescent="0.25">
      <c r="A755" s="76" t="s">
        <v>3</v>
      </c>
      <c r="B755" s="77">
        <v>2022</v>
      </c>
      <c r="C755" s="78" t="s">
        <v>189</v>
      </c>
      <c r="D755" s="79">
        <f>COUNTIFS(ConsolidatedGames[MAJOR GAME],$A755,ConsolidatedGames[YEAR],$B755,ConsolidatedGames[SPORT],$C755,ConsolidatedGames[MEDAL_COLOUR],"GOLD")</f>
        <v>0</v>
      </c>
      <c r="E755" s="79">
        <f>COUNTIFS(ConsolidatedGames[MAJOR GAME],$A755,ConsolidatedGames[YEAR],$B755,ConsolidatedGames[SPORT],$C755,ConsolidatedGames[MEDAL_COLOUR],"SILVER")</f>
        <v>1</v>
      </c>
      <c r="F755" s="79">
        <f>COUNTIFS(ConsolidatedGames[MAJOR GAME],$A755,ConsolidatedGames[YEAR],$B755,ConsolidatedGames[SPORT],$C755,ConsolidatedGames[MEDAL_COLOUR],"BRONZE")</f>
        <v>1</v>
      </c>
      <c r="G755" s="80">
        <f t="shared" si="11"/>
        <v>2</v>
      </c>
    </row>
    <row r="756" spans="1:7" x14ac:dyDescent="0.25">
      <c r="A756" s="76" t="s">
        <v>3</v>
      </c>
      <c r="B756" s="77">
        <v>2022</v>
      </c>
      <c r="C756" s="78" t="s">
        <v>495</v>
      </c>
      <c r="D756" s="79">
        <f>COUNTIFS(ConsolidatedGames[MAJOR GAME],$A756,ConsolidatedGames[YEAR],$B756,ConsolidatedGames[SPORT],$C756,ConsolidatedGames[MEDAL_COLOUR],"GOLD")</f>
        <v>0</v>
      </c>
      <c r="E756" s="79">
        <f>COUNTIFS(ConsolidatedGames[MAJOR GAME],$A756,ConsolidatedGames[YEAR],$B756,ConsolidatedGames[SPORT],$C756,ConsolidatedGames[MEDAL_COLOUR],"SILVER")</f>
        <v>0</v>
      </c>
      <c r="F756" s="79">
        <f>COUNTIFS(ConsolidatedGames[MAJOR GAME],$A756,ConsolidatedGames[YEAR],$B756,ConsolidatedGames[SPORT],$C756,ConsolidatedGames[MEDAL_COLOUR],"BRONZE")</f>
        <v>1</v>
      </c>
      <c r="G756" s="80">
        <f t="shared" si="11"/>
        <v>1</v>
      </c>
    </row>
    <row r="757" spans="1:7" x14ac:dyDescent="0.25">
      <c r="A757" s="76" t="s">
        <v>2</v>
      </c>
      <c r="B757" s="77">
        <v>1936</v>
      </c>
      <c r="C757" s="78" t="s">
        <v>615</v>
      </c>
      <c r="D757" s="79">
        <f>COUNTIFS(ConsolidatedGames[MAJOR GAME],$A757,ConsolidatedGames[YEAR],$B757,ConsolidatedGames[SPORT],$C757,ConsolidatedGames[MEDAL_COLOUR],"GOLD")</f>
        <v>0</v>
      </c>
      <c r="E757" s="79">
        <f>COUNTIFS(ConsolidatedGames[MAJOR GAME],$A757,ConsolidatedGames[YEAR],$B757,ConsolidatedGames[SPORT],$C757,ConsolidatedGames[MEDAL_COLOUR],"SILVER")</f>
        <v>0</v>
      </c>
      <c r="F757" s="79">
        <f>COUNTIFS(ConsolidatedGames[MAJOR GAME],$A757,ConsolidatedGames[YEAR],$B757,ConsolidatedGames[SPORT],$C757,ConsolidatedGames[MEDAL_COLOUR],"BRONZE")</f>
        <v>0</v>
      </c>
      <c r="G757" s="80">
        <f t="shared" si="11"/>
        <v>0</v>
      </c>
    </row>
    <row r="758" spans="1:7" x14ac:dyDescent="0.25">
      <c r="A758" s="76" t="s">
        <v>2</v>
      </c>
      <c r="B758" s="77">
        <v>1948</v>
      </c>
      <c r="C758" s="78" t="s">
        <v>47</v>
      </c>
      <c r="D758" s="79">
        <f>COUNTIFS(ConsolidatedGames[MAJOR GAME],$A758,ConsolidatedGames[YEAR],$B758,ConsolidatedGames[SPORT],$C758,ConsolidatedGames[MEDAL_COLOUR],"GOLD")</f>
        <v>0</v>
      </c>
      <c r="E758" s="79">
        <f>COUNTIFS(ConsolidatedGames[MAJOR GAME],$A758,ConsolidatedGames[YEAR],$B758,ConsolidatedGames[SPORT],$C758,ConsolidatedGames[MEDAL_COLOUR],"SILVER")</f>
        <v>0</v>
      </c>
      <c r="F758" s="79">
        <f>COUNTIFS(ConsolidatedGames[MAJOR GAME],$A758,ConsolidatedGames[YEAR],$B758,ConsolidatedGames[SPORT],$C758,ConsolidatedGames[MEDAL_COLOUR],"BRONZE")</f>
        <v>0</v>
      </c>
      <c r="G758" s="80">
        <f t="shared" si="11"/>
        <v>0</v>
      </c>
    </row>
    <row r="759" spans="1:7" x14ac:dyDescent="0.25">
      <c r="A759" s="76" t="s">
        <v>2</v>
      </c>
      <c r="B759" s="77">
        <v>1948</v>
      </c>
      <c r="C759" s="78" t="s">
        <v>621</v>
      </c>
      <c r="D759" s="79">
        <f>COUNTIFS(ConsolidatedGames[MAJOR GAME],$A759,ConsolidatedGames[YEAR],$B759,ConsolidatedGames[SPORT],$C759,ConsolidatedGames[MEDAL_COLOUR],"GOLD")</f>
        <v>0</v>
      </c>
      <c r="E759" s="79">
        <f>COUNTIFS(ConsolidatedGames[MAJOR GAME],$A759,ConsolidatedGames[YEAR],$B759,ConsolidatedGames[SPORT],$C759,ConsolidatedGames[MEDAL_COLOUR],"SILVER")</f>
        <v>0</v>
      </c>
      <c r="F759" s="79">
        <f>COUNTIFS(ConsolidatedGames[MAJOR GAME],$A759,ConsolidatedGames[YEAR],$B759,ConsolidatedGames[SPORT],$C759,ConsolidatedGames[MEDAL_COLOUR],"BRONZE")</f>
        <v>0</v>
      </c>
      <c r="G759" s="80">
        <f t="shared" si="11"/>
        <v>0</v>
      </c>
    </row>
    <row r="760" spans="1:7" x14ac:dyDescent="0.25">
      <c r="A760" s="76" t="s">
        <v>2</v>
      </c>
      <c r="B760" s="77">
        <v>1948</v>
      </c>
      <c r="C760" s="78" t="s">
        <v>615</v>
      </c>
      <c r="D760" s="79">
        <f>COUNTIFS(ConsolidatedGames[MAJOR GAME],$A760,ConsolidatedGames[YEAR],$B760,ConsolidatedGames[SPORT],$C760,ConsolidatedGames[MEDAL_COLOUR],"GOLD")</f>
        <v>0</v>
      </c>
      <c r="E760" s="79">
        <f>COUNTIFS(ConsolidatedGames[MAJOR GAME],$A760,ConsolidatedGames[YEAR],$B760,ConsolidatedGames[SPORT],$C760,ConsolidatedGames[MEDAL_COLOUR],"SILVER")</f>
        <v>0</v>
      </c>
      <c r="F760" s="79">
        <f>COUNTIFS(ConsolidatedGames[MAJOR GAME],$A760,ConsolidatedGames[YEAR],$B760,ConsolidatedGames[SPORT],$C760,ConsolidatedGames[MEDAL_COLOUR],"BRONZE")</f>
        <v>0</v>
      </c>
      <c r="G760" s="80">
        <f t="shared" si="11"/>
        <v>0</v>
      </c>
    </row>
    <row r="761" spans="1:7" x14ac:dyDescent="0.25">
      <c r="A761" s="76" t="s">
        <v>2</v>
      </c>
      <c r="B761" s="77">
        <v>1952</v>
      </c>
      <c r="C761" s="78" t="s">
        <v>47</v>
      </c>
      <c r="D761" s="79">
        <f>COUNTIFS(ConsolidatedGames[MAJOR GAME],$A761,ConsolidatedGames[YEAR],$B761,ConsolidatedGames[SPORT],$C761,ConsolidatedGames[MEDAL_COLOUR],"GOLD")</f>
        <v>0</v>
      </c>
      <c r="E761" s="79">
        <f>COUNTIFS(ConsolidatedGames[MAJOR GAME],$A761,ConsolidatedGames[YEAR],$B761,ConsolidatedGames[SPORT],$C761,ConsolidatedGames[MEDAL_COLOUR],"SILVER")</f>
        <v>0</v>
      </c>
      <c r="F761" s="79">
        <f>COUNTIFS(ConsolidatedGames[MAJOR GAME],$A761,ConsolidatedGames[YEAR],$B761,ConsolidatedGames[SPORT],$C761,ConsolidatedGames[MEDAL_COLOUR],"BRONZE")</f>
        <v>0</v>
      </c>
      <c r="G761" s="80">
        <f t="shared" si="11"/>
        <v>0</v>
      </c>
    </row>
    <row r="762" spans="1:7" x14ac:dyDescent="0.25">
      <c r="A762" s="76" t="s">
        <v>2</v>
      </c>
      <c r="B762" s="77">
        <v>1952</v>
      </c>
      <c r="C762" s="78" t="s">
        <v>25</v>
      </c>
      <c r="D762" s="79">
        <f>COUNTIFS(ConsolidatedGames[MAJOR GAME],$A762,ConsolidatedGames[YEAR],$B762,ConsolidatedGames[SPORT],$C762,ConsolidatedGames[MEDAL_COLOUR],"GOLD")</f>
        <v>0</v>
      </c>
      <c r="E762" s="79">
        <f>COUNTIFS(ConsolidatedGames[MAJOR GAME],$A762,ConsolidatedGames[YEAR],$B762,ConsolidatedGames[SPORT],$C762,ConsolidatedGames[MEDAL_COLOUR],"SILVER")</f>
        <v>0</v>
      </c>
      <c r="F762" s="79">
        <f>COUNTIFS(ConsolidatedGames[MAJOR GAME],$A762,ConsolidatedGames[YEAR],$B762,ConsolidatedGames[SPORT],$C762,ConsolidatedGames[MEDAL_COLOUR],"BRONZE")</f>
        <v>0</v>
      </c>
      <c r="G762" s="80">
        <f t="shared" si="11"/>
        <v>0</v>
      </c>
    </row>
    <row r="763" spans="1:7" x14ac:dyDescent="0.25">
      <c r="A763" s="76" t="s">
        <v>2</v>
      </c>
      <c r="B763" s="77">
        <v>1952</v>
      </c>
      <c r="C763" s="78" t="s">
        <v>59</v>
      </c>
      <c r="D763" s="79">
        <f>COUNTIFS(ConsolidatedGames[MAJOR GAME],$A763,ConsolidatedGames[YEAR],$B763,ConsolidatedGames[SPORT],$C763,ConsolidatedGames[MEDAL_COLOUR],"GOLD")</f>
        <v>0</v>
      </c>
      <c r="E763" s="79">
        <f>COUNTIFS(ConsolidatedGames[MAJOR GAME],$A763,ConsolidatedGames[YEAR],$B763,ConsolidatedGames[SPORT],$C763,ConsolidatedGames[MEDAL_COLOUR],"SILVER")</f>
        <v>0</v>
      </c>
      <c r="F763" s="79">
        <f>COUNTIFS(ConsolidatedGames[MAJOR GAME],$A763,ConsolidatedGames[YEAR],$B763,ConsolidatedGames[SPORT],$C763,ConsolidatedGames[MEDAL_COLOUR],"BRONZE")</f>
        <v>0</v>
      </c>
      <c r="G763" s="80">
        <f t="shared" si="11"/>
        <v>0</v>
      </c>
    </row>
    <row r="764" spans="1:7" x14ac:dyDescent="0.25">
      <c r="A764" s="76" t="s">
        <v>2</v>
      </c>
      <c r="B764" s="77">
        <v>1956</v>
      </c>
      <c r="C764" s="78" t="s">
        <v>47</v>
      </c>
      <c r="D764" s="79">
        <f>COUNTIFS(ConsolidatedGames[MAJOR GAME],$A764,ConsolidatedGames[YEAR],$B764,ConsolidatedGames[SPORT],$C764,ConsolidatedGames[MEDAL_COLOUR],"GOLD")</f>
        <v>0</v>
      </c>
      <c r="E764" s="79">
        <f>COUNTIFS(ConsolidatedGames[MAJOR GAME],$A764,ConsolidatedGames[YEAR],$B764,ConsolidatedGames[SPORT],$C764,ConsolidatedGames[MEDAL_COLOUR],"SILVER")</f>
        <v>0</v>
      </c>
      <c r="F764" s="79">
        <f>COUNTIFS(ConsolidatedGames[MAJOR GAME],$A764,ConsolidatedGames[YEAR],$B764,ConsolidatedGames[SPORT],$C764,ConsolidatedGames[MEDAL_COLOUR],"BRONZE")</f>
        <v>0</v>
      </c>
      <c r="G764" s="80">
        <f t="shared" si="11"/>
        <v>0</v>
      </c>
    </row>
    <row r="765" spans="1:7" x14ac:dyDescent="0.25">
      <c r="A765" s="76" t="s">
        <v>2</v>
      </c>
      <c r="B765" s="77">
        <v>1956</v>
      </c>
      <c r="C765" s="78" t="s">
        <v>621</v>
      </c>
      <c r="D765" s="79">
        <f>COUNTIFS(ConsolidatedGames[MAJOR GAME],$A765,ConsolidatedGames[YEAR],$B765,ConsolidatedGames[SPORT],$C765,ConsolidatedGames[MEDAL_COLOUR],"GOLD")</f>
        <v>0</v>
      </c>
      <c r="E765" s="79">
        <f>COUNTIFS(ConsolidatedGames[MAJOR GAME],$A765,ConsolidatedGames[YEAR],$B765,ConsolidatedGames[SPORT],$C765,ConsolidatedGames[MEDAL_COLOUR],"SILVER")</f>
        <v>0</v>
      </c>
      <c r="F765" s="79">
        <f>COUNTIFS(ConsolidatedGames[MAJOR GAME],$A765,ConsolidatedGames[YEAR],$B765,ConsolidatedGames[SPORT],$C765,ConsolidatedGames[MEDAL_COLOUR],"BRONZE")</f>
        <v>0</v>
      </c>
      <c r="G765" s="80">
        <f t="shared" si="11"/>
        <v>0</v>
      </c>
    </row>
    <row r="766" spans="1:7" x14ac:dyDescent="0.25">
      <c r="A766" s="76" t="s">
        <v>2</v>
      </c>
      <c r="B766" s="77">
        <v>1956</v>
      </c>
      <c r="C766" s="78" t="s">
        <v>658</v>
      </c>
      <c r="D766" s="79">
        <f>COUNTIFS(ConsolidatedGames[MAJOR GAME],$A766,ConsolidatedGames[YEAR],$B766,ConsolidatedGames[SPORT],$C766,ConsolidatedGames[MEDAL_COLOUR],"GOLD")</f>
        <v>0</v>
      </c>
      <c r="E766" s="79">
        <f>COUNTIFS(ConsolidatedGames[MAJOR GAME],$A766,ConsolidatedGames[YEAR],$B766,ConsolidatedGames[SPORT],$C766,ConsolidatedGames[MEDAL_COLOUR],"SILVER")</f>
        <v>0</v>
      </c>
      <c r="F766" s="79">
        <f>COUNTIFS(ConsolidatedGames[MAJOR GAME],$A766,ConsolidatedGames[YEAR],$B766,ConsolidatedGames[SPORT],$C766,ConsolidatedGames[MEDAL_COLOUR],"BRONZE")</f>
        <v>0</v>
      </c>
      <c r="G766" s="80">
        <f t="shared" si="11"/>
        <v>0</v>
      </c>
    </row>
    <row r="767" spans="1:7" x14ac:dyDescent="0.25">
      <c r="A767" s="76" t="s">
        <v>2</v>
      </c>
      <c r="B767" s="77">
        <v>1956</v>
      </c>
      <c r="C767" s="78" t="s">
        <v>130</v>
      </c>
      <c r="D767" s="79">
        <f>COUNTIFS(ConsolidatedGames[MAJOR GAME],$A767,ConsolidatedGames[YEAR],$B767,ConsolidatedGames[SPORT],$C767,ConsolidatedGames[MEDAL_COLOUR],"GOLD")</f>
        <v>0</v>
      </c>
      <c r="E767" s="79">
        <f>COUNTIFS(ConsolidatedGames[MAJOR GAME],$A767,ConsolidatedGames[YEAR],$B767,ConsolidatedGames[SPORT],$C767,ConsolidatedGames[MEDAL_COLOUR],"SILVER")</f>
        <v>0</v>
      </c>
      <c r="F767" s="79">
        <f>COUNTIFS(ConsolidatedGames[MAJOR GAME],$A767,ConsolidatedGames[YEAR],$B767,ConsolidatedGames[SPORT],$C767,ConsolidatedGames[MEDAL_COLOUR],"BRONZE")</f>
        <v>0</v>
      </c>
      <c r="G767" s="80">
        <f t="shared" si="11"/>
        <v>0</v>
      </c>
    </row>
    <row r="768" spans="1:7" x14ac:dyDescent="0.25">
      <c r="A768" s="76" t="s">
        <v>2</v>
      </c>
      <c r="B768" s="77">
        <v>1956</v>
      </c>
      <c r="C768" s="78" t="s">
        <v>35</v>
      </c>
      <c r="D768" s="79">
        <f>COUNTIFS(ConsolidatedGames[MAJOR GAME],$A768,ConsolidatedGames[YEAR],$B768,ConsolidatedGames[SPORT],$C768,ConsolidatedGames[MEDAL_COLOUR],"GOLD")</f>
        <v>0</v>
      </c>
      <c r="E768" s="79">
        <f>COUNTIFS(ConsolidatedGames[MAJOR GAME],$A768,ConsolidatedGames[YEAR],$B768,ConsolidatedGames[SPORT],$C768,ConsolidatedGames[MEDAL_COLOUR],"SILVER")</f>
        <v>0</v>
      </c>
      <c r="F768" s="79">
        <f>COUNTIFS(ConsolidatedGames[MAJOR GAME],$A768,ConsolidatedGames[YEAR],$B768,ConsolidatedGames[SPORT],$C768,ConsolidatedGames[MEDAL_COLOUR],"BRONZE")</f>
        <v>0</v>
      </c>
      <c r="G768" s="80">
        <f t="shared" si="11"/>
        <v>0</v>
      </c>
    </row>
    <row r="769" spans="1:7" x14ac:dyDescent="0.25">
      <c r="A769" s="76" t="s">
        <v>2</v>
      </c>
      <c r="B769" s="77">
        <v>1956</v>
      </c>
      <c r="C769" s="78" t="s">
        <v>59</v>
      </c>
      <c r="D769" s="79">
        <f>COUNTIFS(ConsolidatedGames[MAJOR GAME],$A769,ConsolidatedGames[YEAR],$B769,ConsolidatedGames[SPORT],$C769,ConsolidatedGames[MEDAL_COLOUR],"GOLD")</f>
        <v>0</v>
      </c>
      <c r="E769" s="79">
        <f>COUNTIFS(ConsolidatedGames[MAJOR GAME],$A769,ConsolidatedGames[YEAR],$B769,ConsolidatedGames[SPORT],$C769,ConsolidatedGames[MEDAL_COLOUR],"SILVER")</f>
        <v>0</v>
      </c>
      <c r="F769" s="79">
        <f>COUNTIFS(ConsolidatedGames[MAJOR GAME],$A769,ConsolidatedGames[YEAR],$B769,ConsolidatedGames[SPORT],$C769,ConsolidatedGames[MEDAL_COLOUR],"BRONZE")</f>
        <v>0</v>
      </c>
      <c r="G769" s="80">
        <f t="shared" si="11"/>
        <v>0</v>
      </c>
    </row>
    <row r="770" spans="1:7" x14ac:dyDescent="0.25">
      <c r="A770" s="76" t="s">
        <v>2</v>
      </c>
      <c r="B770" s="77">
        <v>1960</v>
      </c>
      <c r="C770" s="78" t="s">
        <v>130</v>
      </c>
      <c r="D770" s="79">
        <f>COUNTIFS(ConsolidatedGames[MAJOR GAME],$A770,ConsolidatedGames[YEAR],$B770,ConsolidatedGames[SPORT],$C770,ConsolidatedGames[MEDAL_COLOUR],"GOLD")</f>
        <v>0</v>
      </c>
      <c r="E770" s="79">
        <f>COUNTIFS(ConsolidatedGames[MAJOR GAME],$A770,ConsolidatedGames[YEAR],$B770,ConsolidatedGames[SPORT],$C770,ConsolidatedGames[MEDAL_COLOUR],"SILVER")</f>
        <v>0</v>
      </c>
      <c r="F770" s="79">
        <f>COUNTIFS(ConsolidatedGames[MAJOR GAME],$A770,ConsolidatedGames[YEAR],$B770,ConsolidatedGames[SPORT],$C770,ConsolidatedGames[MEDAL_COLOUR],"BRONZE")</f>
        <v>0</v>
      </c>
      <c r="G770" s="80">
        <f t="shared" si="11"/>
        <v>0</v>
      </c>
    </row>
    <row r="771" spans="1:7" x14ac:dyDescent="0.25">
      <c r="A771" s="76" t="s">
        <v>2</v>
      </c>
      <c r="B771" s="77">
        <v>1960</v>
      </c>
      <c r="C771" s="78" t="s">
        <v>92</v>
      </c>
      <c r="D771" s="79">
        <f>COUNTIFS(ConsolidatedGames[MAJOR GAME],$A771,ConsolidatedGames[YEAR],$B771,ConsolidatedGames[SPORT],$C771,ConsolidatedGames[MEDAL_COLOUR],"GOLD")</f>
        <v>0</v>
      </c>
      <c r="E771" s="79">
        <f>COUNTIFS(ConsolidatedGames[MAJOR GAME],$A771,ConsolidatedGames[YEAR],$B771,ConsolidatedGames[SPORT],$C771,ConsolidatedGames[MEDAL_COLOUR],"SILVER")</f>
        <v>0</v>
      </c>
      <c r="F771" s="79">
        <f>COUNTIFS(ConsolidatedGames[MAJOR GAME],$A771,ConsolidatedGames[YEAR],$B771,ConsolidatedGames[SPORT],$C771,ConsolidatedGames[MEDAL_COLOUR],"BRONZE")</f>
        <v>0</v>
      </c>
      <c r="G771" s="80">
        <f t="shared" ref="G771:G834" si="12">SUM(D771:F771)</f>
        <v>0</v>
      </c>
    </row>
    <row r="772" spans="1:7" x14ac:dyDescent="0.25">
      <c r="A772" s="76" t="s">
        <v>2</v>
      </c>
      <c r="B772" s="77">
        <v>1960</v>
      </c>
      <c r="C772" s="78" t="s">
        <v>59</v>
      </c>
      <c r="D772" s="79">
        <f>COUNTIFS(ConsolidatedGames[MAJOR GAME],$A772,ConsolidatedGames[YEAR],$B772,ConsolidatedGames[SPORT],$C772,ConsolidatedGames[MEDAL_COLOUR],"GOLD")</f>
        <v>0</v>
      </c>
      <c r="E772" s="79">
        <f>COUNTIFS(ConsolidatedGames[MAJOR GAME],$A772,ConsolidatedGames[YEAR],$B772,ConsolidatedGames[SPORT],$C772,ConsolidatedGames[MEDAL_COLOUR],"SILVER")</f>
        <v>1</v>
      </c>
      <c r="F772" s="79">
        <f>COUNTIFS(ConsolidatedGames[MAJOR GAME],$A772,ConsolidatedGames[YEAR],$B772,ConsolidatedGames[SPORT],$C772,ConsolidatedGames[MEDAL_COLOUR],"BRONZE")</f>
        <v>0</v>
      </c>
      <c r="G772" s="80">
        <f t="shared" si="12"/>
        <v>1</v>
      </c>
    </row>
    <row r="773" spans="1:7" x14ac:dyDescent="0.25">
      <c r="A773" s="76" t="s">
        <v>2</v>
      </c>
      <c r="B773" s="77">
        <v>1964</v>
      </c>
      <c r="C773" s="78" t="s">
        <v>47</v>
      </c>
      <c r="D773" s="79">
        <f>COUNTIFS(ConsolidatedGames[MAJOR GAME],$A773,ConsolidatedGames[YEAR],$B773,ConsolidatedGames[SPORT],$C773,ConsolidatedGames[MEDAL_COLOUR],"GOLD")</f>
        <v>0</v>
      </c>
      <c r="E773" s="79">
        <f>COUNTIFS(ConsolidatedGames[MAJOR GAME],$A773,ConsolidatedGames[YEAR],$B773,ConsolidatedGames[SPORT],$C773,ConsolidatedGames[MEDAL_COLOUR],"SILVER")</f>
        <v>0</v>
      </c>
      <c r="F773" s="79">
        <f>COUNTIFS(ConsolidatedGames[MAJOR GAME],$A773,ConsolidatedGames[YEAR],$B773,ConsolidatedGames[SPORT],$C773,ConsolidatedGames[MEDAL_COLOUR],"BRONZE")</f>
        <v>0</v>
      </c>
      <c r="G773" s="80">
        <f t="shared" si="12"/>
        <v>0</v>
      </c>
    </row>
    <row r="774" spans="1:7" x14ac:dyDescent="0.25">
      <c r="A774" s="76" t="s">
        <v>2</v>
      </c>
      <c r="B774" s="77">
        <v>1964</v>
      </c>
      <c r="C774" s="78" t="s">
        <v>74</v>
      </c>
      <c r="D774" s="79">
        <f>COUNTIFS(ConsolidatedGames[MAJOR GAME],$A774,ConsolidatedGames[YEAR],$B774,ConsolidatedGames[SPORT],$C774,ConsolidatedGames[MEDAL_COLOUR],"GOLD")</f>
        <v>0</v>
      </c>
      <c r="E774" s="79">
        <f>COUNTIFS(ConsolidatedGames[MAJOR GAME],$A774,ConsolidatedGames[YEAR],$B774,ConsolidatedGames[SPORT],$C774,ConsolidatedGames[MEDAL_COLOUR],"SILVER")</f>
        <v>0</v>
      </c>
      <c r="F774" s="79">
        <f>COUNTIFS(ConsolidatedGames[MAJOR GAME],$A774,ConsolidatedGames[YEAR],$B774,ConsolidatedGames[SPORT],$C774,ConsolidatedGames[MEDAL_COLOUR],"BRONZE")</f>
        <v>0</v>
      </c>
      <c r="G774" s="80">
        <f t="shared" si="12"/>
        <v>0</v>
      </c>
    </row>
    <row r="775" spans="1:7" x14ac:dyDescent="0.25">
      <c r="A775" s="76" t="s">
        <v>2</v>
      </c>
      <c r="B775" s="77">
        <v>1964</v>
      </c>
      <c r="C775" s="78" t="s">
        <v>706</v>
      </c>
      <c r="D775" s="79">
        <f>COUNTIFS(ConsolidatedGames[MAJOR GAME],$A775,ConsolidatedGames[YEAR],$B775,ConsolidatedGames[SPORT],$C775,ConsolidatedGames[MEDAL_COLOUR],"GOLD")</f>
        <v>0</v>
      </c>
      <c r="E775" s="79">
        <f>COUNTIFS(ConsolidatedGames[MAJOR GAME],$A775,ConsolidatedGames[YEAR],$B775,ConsolidatedGames[SPORT],$C775,ConsolidatedGames[MEDAL_COLOUR],"SILVER")</f>
        <v>0</v>
      </c>
      <c r="F775" s="79">
        <f>COUNTIFS(ConsolidatedGames[MAJOR GAME],$A775,ConsolidatedGames[YEAR],$B775,ConsolidatedGames[SPORT],$C775,ConsolidatedGames[MEDAL_COLOUR],"BRONZE")</f>
        <v>0</v>
      </c>
      <c r="G775" s="80">
        <f t="shared" si="12"/>
        <v>0</v>
      </c>
    </row>
    <row r="776" spans="1:7" x14ac:dyDescent="0.25">
      <c r="A776" s="76" t="s">
        <v>2</v>
      </c>
      <c r="B776" s="77">
        <v>1964</v>
      </c>
      <c r="C776" s="78" t="s">
        <v>658</v>
      </c>
      <c r="D776" s="79">
        <f>COUNTIFS(ConsolidatedGames[MAJOR GAME],$A776,ConsolidatedGames[YEAR],$B776,ConsolidatedGames[SPORT],$C776,ConsolidatedGames[MEDAL_COLOUR],"GOLD")</f>
        <v>0</v>
      </c>
      <c r="E776" s="79">
        <f>COUNTIFS(ConsolidatedGames[MAJOR GAME],$A776,ConsolidatedGames[YEAR],$B776,ConsolidatedGames[SPORT],$C776,ConsolidatedGames[MEDAL_COLOUR],"SILVER")</f>
        <v>0</v>
      </c>
      <c r="F776" s="79">
        <f>COUNTIFS(ConsolidatedGames[MAJOR GAME],$A776,ConsolidatedGames[YEAR],$B776,ConsolidatedGames[SPORT],$C776,ConsolidatedGames[MEDAL_COLOUR],"BRONZE")</f>
        <v>0</v>
      </c>
      <c r="G776" s="80">
        <f t="shared" si="12"/>
        <v>0</v>
      </c>
    </row>
    <row r="777" spans="1:7" x14ac:dyDescent="0.25">
      <c r="A777" s="76" t="s">
        <v>2</v>
      </c>
      <c r="B777" s="77">
        <v>1964</v>
      </c>
      <c r="C777" s="78" t="s">
        <v>717</v>
      </c>
      <c r="D777" s="79">
        <f>COUNTIFS(ConsolidatedGames[MAJOR GAME],$A777,ConsolidatedGames[YEAR],$B777,ConsolidatedGames[SPORT],$C777,ConsolidatedGames[MEDAL_COLOUR],"GOLD")</f>
        <v>0</v>
      </c>
      <c r="E777" s="79">
        <f>COUNTIFS(ConsolidatedGames[MAJOR GAME],$A777,ConsolidatedGames[YEAR],$B777,ConsolidatedGames[SPORT],$C777,ConsolidatedGames[MEDAL_COLOUR],"SILVER")</f>
        <v>0</v>
      </c>
      <c r="F777" s="79">
        <f>COUNTIFS(ConsolidatedGames[MAJOR GAME],$A777,ConsolidatedGames[YEAR],$B777,ConsolidatedGames[SPORT],$C777,ConsolidatedGames[MEDAL_COLOUR],"BRONZE")</f>
        <v>0</v>
      </c>
      <c r="G777" s="80">
        <f t="shared" si="12"/>
        <v>0</v>
      </c>
    </row>
    <row r="778" spans="1:7" x14ac:dyDescent="0.25">
      <c r="A778" s="76" t="s">
        <v>2</v>
      </c>
      <c r="B778" s="77">
        <v>1964</v>
      </c>
      <c r="C778" s="78" t="s">
        <v>92</v>
      </c>
      <c r="D778" s="79">
        <f>COUNTIFS(ConsolidatedGames[MAJOR GAME],$A778,ConsolidatedGames[YEAR],$B778,ConsolidatedGames[SPORT],$C778,ConsolidatedGames[MEDAL_COLOUR],"GOLD")</f>
        <v>0</v>
      </c>
      <c r="E778" s="79">
        <f>COUNTIFS(ConsolidatedGames[MAJOR GAME],$A778,ConsolidatedGames[YEAR],$B778,ConsolidatedGames[SPORT],$C778,ConsolidatedGames[MEDAL_COLOUR],"SILVER")</f>
        <v>0</v>
      </c>
      <c r="F778" s="79">
        <f>COUNTIFS(ConsolidatedGames[MAJOR GAME],$A778,ConsolidatedGames[YEAR],$B778,ConsolidatedGames[SPORT],$C778,ConsolidatedGames[MEDAL_COLOUR],"BRONZE")</f>
        <v>0</v>
      </c>
      <c r="G778" s="80">
        <f t="shared" si="12"/>
        <v>0</v>
      </c>
    </row>
    <row r="779" spans="1:7" x14ac:dyDescent="0.25">
      <c r="A779" s="76" t="s">
        <v>2</v>
      </c>
      <c r="B779" s="77">
        <v>1964</v>
      </c>
      <c r="C779" s="78" t="s">
        <v>25</v>
      </c>
      <c r="D779" s="79">
        <f>COUNTIFS(ConsolidatedGames[MAJOR GAME],$A779,ConsolidatedGames[YEAR],$B779,ConsolidatedGames[SPORT],$C779,ConsolidatedGames[MEDAL_COLOUR],"GOLD")</f>
        <v>0</v>
      </c>
      <c r="E779" s="79">
        <f>COUNTIFS(ConsolidatedGames[MAJOR GAME],$A779,ConsolidatedGames[YEAR],$B779,ConsolidatedGames[SPORT],$C779,ConsolidatedGames[MEDAL_COLOUR],"SILVER")</f>
        <v>0</v>
      </c>
      <c r="F779" s="79">
        <f>COUNTIFS(ConsolidatedGames[MAJOR GAME],$A779,ConsolidatedGames[YEAR],$B779,ConsolidatedGames[SPORT],$C779,ConsolidatedGames[MEDAL_COLOUR],"BRONZE")</f>
        <v>0</v>
      </c>
      <c r="G779" s="80">
        <f t="shared" si="12"/>
        <v>0</v>
      </c>
    </row>
    <row r="780" spans="1:7" x14ac:dyDescent="0.25">
      <c r="A780" s="76" t="s">
        <v>2</v>
      </c>
      <c r="B780" s="77">
        <v>1964</v>
      </c>
      <c r="C780" s="78" t="s">
        <v>59</v>
      </c>
      <c r="D780" s="79">
        <f>COUNTIFS(ConsolidatedGames[MAJOR GAME],$A780,ConsolidatedGames[YEAR],$B780,ConsolidatedGames[SPORT],$C780,ConsolidatedGames[MEDAL_COLOUR],"GOLD")</f>
        <v>0</v>
      </c>
      <c r="E780" s="79">
        <f>COUNTIFS(ConsolidatedGames[MAJOR GAME],$A780,ConsolidatedGames[YEAR],$B780,ConsolidatedGames[SPORT],$C780,ConsolidatedGames[MEDAL_COLOUR],"SILVER")</f>
        <v>0</v>
      </c>
      <c r="F780" s="79">
        <f>COUNTIFS(ConsolidatedGames[MAJOR GAME],$A780,ConsolidatedGames[YEAR],$B780,ConsolidatedGames[SPORT],$C780,ConsolidatedGames[MEDAL_COLOUR],"BRONZE")</f>
        <v>0</v>
      </c>
      <c r="G780" s="80">
        <f t="shared" si="12"/>
        <v>0</v>
      </c>
    </row>
    <row r="781" spans="1:7" x14ac:dyDescent="0.25">
      <c r="A781" s="76" t="s">
        <v>2</v>
      </c>
      <c r="B781" s="77">
        <v>1968</v>
      </c>
      <c r="C781" s="78" t="s">
        <v>47</v>
      </c>
      <c r="D781" s="79">
        <f>COUNTIFS(ConsolidatedGames[MAJOR GAME],$A781,ConsolidatedGames[YEAR],$B781,ConsolidatedGames[SPORT],$C781,ConsolidatedGames[MEDAL_COLOUR],"GOLD")</f>
        <v>0</v>
      </c>
      <c r="E781" s="79">
        <f>COUNTIFS(ConsolidatedGames[MAJOR GAME],$A781,ConsolidatedGames[YEAR],$B781,ConsolidatedGames[SPORT],$C781,ConsolidatedGames[MEDAL_COLOUR],"SILVER")</f>
        <v>0</v>
      </c>
      <c r="F781" s="79">
        <f>COUNTIFS(ConsolidatedGames[MAJOR GAME],$A781,ConsolidatedGames[YEAR],$B781,ConsolidatedGames[SPORT],$C781,ConsolidatedGames[MEDAL_COLOUR],"BRONZE")</f>
        <v>0</v>
      </c>
      <c r="G781" s="80">
        <f t="shared" si="12"/>
        <v>0</v>
      </c>
    </row>
    <row r="782" spans="1:7" x14ac:dyDescent="0.25">
      <c r="A782" s="76" t="s">
        <v>2</v>
      </c>
      <c r="B782" s="77">
        <v>1968</v>
      </c>
      <c r="C782" s="78" t="s">
        <v>92</v>
      </c>
      <c r="D782" s="79">
        <f>COUNTIFS(ConsolidatedGames[MAJOR GAME],$A782,ConsolidatedGames[YEAR],$B782,ConsolidatedGames[SPORT],$C782,ConsolidatedGames[MEDAL_COLOUR],"GOLD")</f>
        <v>0</v>
      </c>
      <c r="E782" s="79">
        <f>COUNTIFS(ConsolidatedGames[MAJOR GAME],$A782,ConsolidatedGames[YEAR],$B782,ConsolidatedGames[SPORT],$C782,ConsolidatedGames[MEDAL_COLOUR],"SILVER")</f>
        <v>0</v>
      </c>
      <c r="F782" s="79">
        <f>COUNTIFS(ConsolidatedGames[MAJOR GAME],$A782,ConsolidatedGames[YEAR],$B782,ConsolidatedGames[SPORT],$C782,ConsolidatedGames[MEDAL_COLOUR],"BRONZE")</f>
        <v>0</v>
      </c>
      <c r="G782" s="80">
        <f t="shared" si="12"/>
        <v>0</v>
      </c>
    </row>
    <row r="783" spans="1:7" x14ac:dyDescent="0.25">
      <c r="A783" s="76" t="s">
        <v>2</v>
      </c>
      <c r="B783" s="77">
        <v>1968</v>
      </c>
      <c r="C783" s="78" t="s">
        <v>59</v>
      </c>
      <c r="D783" s="79">
        <f>COUNTIFS(ConsolidatedGames[MAJOR GAME],$A783,ConsolidatedGames[YEAR],$B783,ConsolidatedGames[SPORT],$C783,ConsolidatedGames[MEDAL_COLOUR],"GOLD")</f>
        <v>0</v>
      </c>
      <c r="E783" s="79">
        <f>COUNTIFS(ConsolidatedGames[MAJOR GAME],$A783,ConsolidatedGames[YEAR],$B783,ConsolidatedGames[SPORT],$C783,ConsolidatedGames[MEDAL_COLOUR],"SILVER")</f>
        <v>0</v>
      </c>
      <c r="F783" s="79">
        <f>COUNTIFS(ConsolidatedGames[MAJOR GAME],$A783,ConsolidatedGames[YEAR],$B783,ConsolidatedGames[SPORT],$C783,ConsolidatedGames[MEDAL_COLOUR],"BRONZE")</f>
        <v>0</v>
      </c>
      <c r="G783" s="80">
        <f t="shared" si="12"/>
        <v>0</v>
      </c>
    </row>
    <row r="784" spans="1:7" x14ac:dyDescent="0.25">
      <c r="A784" s="76" t="s">
        <v>2</v>
      </c>
      <c r="B784" s="77">
        <v>1972</v>
      </c>
      <c r="C784" s="78" t="s">
        <v>47</v>
      </c>
      <c r="D784" s="79">
        <f>COUNTIFS(ConsolidatedGames[MAJOR GAME],$A784,ConsolidatedGames[YEAR],$B784,ConsolidatedGames[SPORT],$C784,ConsolidatedGames[MEDAL_COLOUR],"GOLD")</f>
        <v>0</v>
      </c>
      <c r="E784" s="79">
        <f>COUNTIFS(ConsolidatedGames[MAJOR GAME],$A784,ConsolidatedGames[YEAR],$B784,ConsolidatedGames[SPORT],$C784,ConsolidatedGames[MEDAL_COLOUR],"SILVER")</f>
        <v>0</v>
      </c>
      <c r="F784" s="79">
        <f>COUNTIFS(ConsolidatedGames[MAJOR GAME],$A784,ConsolidatedGames[YEAR],$B784,ConsolidatedGames[SPORT],$C784,ConsolidatedGames[MEDAL_COLOUR],"BRONZE")</f>
        <v>0</v>
      </c>
      <c r="G784" s="80">
        <f t="shared" si="12"/>
        <v>0</v>
      </c>
    </row>
    <row r="785" spans="1:7" x14ac:dyDescent="0.25">
      <c r="A785" s="76" t="s">
        <v>2</v>
      </c>
      <c r="B785" s="77">
        <v>1972</v>
      </c>
      <c r="C785" s="78" t="s">
        <v>74</v>
      </c>
      <c r="D785" s="79">
        <f>COUNTIFS(ConsolidatedGames[MAJOR GAME],$A785,ConsolidatedGames[YEAR],$B785,ConsolidatedGames[SPORT],$C785,ConsolidatedGames[MEDAL_COLOUR],"GOLD")</f>
        <v>0</v>
      </c>
      <c r="E785" s="79">
        <f>COUNTIFS(ConsolidatedGames[MAJOR GAME],$A785,ConsolidatedGames[YEAR],$B785,ConsolidatedGames[SPORT],$C785,ConsolidatedGames[MEDAL_COLOUR],"SILVER")</f>
        <v>0</v>
      </c>
      <c r="F785" s="79">
        <f>COUNTIFS(ConsolidatedGames[MAJOR GAME],$A785,ConsolidatedGames[YEAR],$B785,ConsolidatedGames[SPORT],$C785,ConsolidatedGames[MEDAL_COLOUR],"BRONZE")</f>
        <v>0</v>
      </c>
      <c r="G785" s="80">
        <f t="shared" si="12"/>
        <v>0</v>
      </c>
    </row>
    <row r="786" spans="1:7" x14ac:dyDescent="0.25">
      <c r="A786" s="76" t="s">
        <v>2</v>
      </c>
      <c r="B786" s="77">
        <v>1972</v>
      </c>
      <c r="C786" s="78" t="s">
        <v>25</v>
      </c>
      <c r="D786" s="79">
        <f>COUNTIFS(ConsolidatedGames[MAJOR GAME],$A786,ConsolidatedGames[YEAR],$B786,ConsolidatedGames[SPORT],$C786,ConsolidatedGames[MEDAL_COLOUR],"GOLD")</f>
        <v>0</v>
      </c>
      <c r="E786" s="79">
        <f>COUNTIFS(ConsolidatedGames[MAJOR GAME],$A786,ConsolidatedGames[YEAR],$B786,ConsolidatedGames[SPORT],$C786,ConsolidatedGames[MEDAL_COLOUR],"SILVER")</f>
        <v>0</v>
      </c>
      <c r="F786" s="79">
        <f>COUNTIFS(ConsolidatedGames[MAJOR GAME],$A786,ConsolidatedGames[YEAR],$B786,ConsolidatedGames[SPORT],$C786,ConsolidatedGames[MEDAL_COLOUR],"BRONZE")</f>
        <v>0</v>
      </c>
      <c r="G786" s="80">
        <f t="shared" si="12"/>
        <v>0</v>
      </c>
    </row>
    <row r="787" spans="1:7" x14ac:dyDescent="0.25">
      <c r="A787" s="76" t="s">
        <v>2</v>
      </c>
      <c r="B787" s="77">
        <v>1976</v>
      </c>
      <c r="C787" s="78" t="s">
        <v>47</v>
      </c>
      <c r="D787" s="79">
        <f>COUNTIFS(ConsolidatedGames[MAJOR GAME],$A787,ConsolidatedGames[YEAR],$B787,ConsolidatedGames[SPORT],$C787,ConsolidatedGames[MEDAL_COLOUR],"GOLD")</f>
        <v>0</v>
      </c>
      <c r="E787" s="79">
        <f>COUNTIFS(ConsolidatedGames[MAJOR GAME],$A787,ConsolidatedGames[YEAR],$B787,ConsolidatedGames[SPORT],$C787,ConsolidatedGames[MEDAL_COLOUR],"SILVER")</f>
        <v>0</v>
      </c>
      <c r="F787" s="79">
        <f>COUNTIFS(ConsolidatedGames[MAJOR GAME],$A787,ConsolidatedGames[YEAR],$B787,ConsolidatedGames[SPORT],$C787,ConsolidatedGames[MEDAL_COLOUR],"BRONZE")</f>
        <v>0</v>
      </c>
      <c r="G787" s="80">
        <f t="shared" si="12"/>
        <v>0</v>
      </c>
    </row>
    <row r="788" spans="1:7" x14ac:dyDescent="0.25">
      <c r="A788" s="76" t="s">
        <v>2</v>
      </c>
      <c r="B788" s="77">
        <v>1976</v>
      </c>
      <c r="C788" s="78" t="s">
        <v>717</v>
      </c>
      <c r="D788" s="79">
        <f>COUNTIFS(ConsolidatedGames[MAJOR GAME],$A788,ConsolidatedGames[YEAR],$B788,ConsolidatedGames[SPORT],$C788,ConsolidatedGames[MEDAL_COLOUR],"GOLD")</f>
        <v>0</v>
      </c>
      <c r="E788" s="79">
        <f>COUNTIFS(ConsolidatedGames[MAJOR GAME],$A788,ConsolidatedGames[YEAR],$B788,ConsolidatedGames[SPORT],$C788,ConsolidatedGames[MEDAL_COLOUR],"SILVER")</f>
        <v>0</v>
      </c>
      <c r="F788" s="79">
        <f>COUNTIFS(ConsolidatedGames[MAJOR GAME],$A788,ConsolidatedGames[YEAR],$B788,ConsolidatedGames[SPORT],$C788,ConsolidatedGames[MEDAL_COLOUR],"BRONZE")</f>
        <v>0</v>
      </c>
      <c r="G788" s="80">
        <f t="shared" si="12"/>
        <v>0</v>
      </c>
    </row>
    <row r="789" spans="1:7" x14ac:dyDescent="0.25">
      <c r="A789" s="76" t="s">
        <v>2</v>
      </c>
      <c r="B789" s="77">
        <v>1976</v>
      </c>
      <c r="C789" s="78" t="s">
        <v>92</v>
      </c>
      <c r="D789" s="79">
        <f>COUNTIFS(ConsolidatedGames[MAJOR GAME],$A789,ConsolidatedGames[YEAR],$B789,ConsolidatedGames[SPORT],$C789,ConsolidatedGames[MEDAL_COLOUR],"GOLD")</f>
        <v>0</v>
      </c>
      <c r="E789" s="79">
        <f>COUNTIFS(ConsolidatedGames[MAJOR GAME],$A789,ConsolidatedGames[YEAR],$B789,ConsolidatedGames[SPORT],$C789,ConsolidatedGames[MEDAL_COLOUR],"SILVER")</f>
        <v>0</v>
      </c>
      <c r="F789" s="79">
        <f>COUNTIFS(ConsolidatedGames[MAJOR GAME],$A789,ConsolidatedGames[YEAR],$B789,ConsolidatedGames[SPORT],$C789,ConsolidatedGames[MEDAL_COLOUR],"BRONZE")</f>
        <v>0</v>
      </c>
      <c r="G789" s="80">
        <f t="shared" si="12"/>
        <v>0</v>
      </c>
    </row>
    <row r="790" spans="1:7" x14ac:dyDescent="0.25">
      <c r="A790" s="76" t="s">
        <v>2</v>
      </c>
      <c r="B790" s="77">
        <v>1976</v>
      </c>
      <c r="C790" s="78" t="s">
        <v>59</v>
      </c>
      <c r="D790" s="79">
        <f>COUNTIFS(ConsolidatedGames[MAJOR GAME],$A790,ConsolidatedGames[YEAR],$B790,ConsolidatedGames[SPORT],$C790,ConsolidatedGames[MEDAL_COLOUR],"GOLD")</f>
        <v>0</v>
      </c>
      <c r="E790" s="79">
        <f>COUNTIFS(ConsolidatedGames[MAJOR GAME],$A790,ConsolidatedGames[YEAR],$B790,ConsolidatedGames[SPORT],$C790,ConsolidatedGames[MEDAL_COLOUR],"SILVER")</f>
        <v>0</v>
      </c>
      <c r="F790" s="79">
        <f>COUNTIFS(ConsolidatedGames[MAJOR GAME],$A790,ConsolidatedGames[YEAR],$B790,ConsolidatedGames[SPORT],$C790,ConsolidatedGames[MEDAL_COLOUR],"BRONZE")</f>
        <v>0</v>
      </c>
      <c r="G790" s="80">
        <f t="shared" si="12"/>
        <v>0</v>
      </c>
    </row>
    <row r="791" spans="1:7" x14ac:dyDescent="0.25">
      <c r="A791" s="76" t="s">
        <v>2</v>
      </c>
      <c r="B791" s="77">
        <v>1984</v>
      </c>
      <c r="C791" s="78" t="s">
        <v>130</v>
      </c>
      <c r="D791" s="79">
        <f>COUNTIFS(ConsolidatedGames[MAJOR GAME],$A791,ConsolidatedGames[YEAR],$B791,ConsolidatedGames[SPORT],$C791,ConsolidatedGames[MEDAL_COLOUR],"GOLD")</f>
        <v>0</v>
      </c>
      <c r="E791" s="79">
        <f>COUNTIFS(ConsolidatedGames[MAJOR GAME],$A791,ConsolidatedGames[YEAR],$B791,ConsolidatedGames[SPORT],$C791,ConsolidatedGames[MEDAL_COLOUR],"SILVER")</f>
        <v>0</v>
      </c>
      <c r="F791" s="79">
        <f>COUNTIFS(ConsolidatedGames[MAJOR GAME],$A791,ConsolidatedGames[YEAR],$B791,ConsolidatedGames[SPORT],$C791,ConsolidatedGames[MEDAL_COLOUR],"BRONZE")</f>
        <v>0</v>
      </c>
      <c r="G791" s="80">
        <f t="shared" si="12"/>
        <v>0</v>
      </c>
    </row>
    <row r="792" spans="1:7" x14ac:dyDescent="0.25">
      <c r="A792" s="76" t="s">
        <v>2</v>
      </c>
      <c r="B792" s="77">
        <v>1984</v>
      </c>
      <c r="C792" s="78" t="s">
        <v>25</v>
      </c>
      <c r="D792" s="79">
        <f>COUNTIFS(ConsolidatedGames[MAJOR GAME],$A792,ConsolidatedGames[YEAR],$B792,ConsolidatedGames[SPORT],$C792,ConsolidatedGames[MEDAL_COLOUR],"GOLD")</f>
        <v>0</v>
      </c>
      <c r="E792" s="79">
        <f>COUNTIFS(ConsolidatedGames[MAJOR GAME],$A792,ConsolidatedGames[YEAR],$B792,ConsolidatedGames[SPORT],$C792,ConsolidatedGames[MEDAL_COLOUR],"SILVER")</f>
        <v>0</v>
      </c>
      <c r="F792" s="79">
        <f>COUNTIFS(ConsolidatedGames[MAJOR GAME],$A792,ConsolidatedGames[YEAR],$B792,ConsolidatedGames[SPORT],$C792,ConsolidatedGames[MEDAL_COLOUR],"BRONZE")</f>
        <v>0</v>
      </c>
      <c r="G792" s="80">
        <f t="shared" si="12"/>
        <v>0</v>
      </c>
    </row>
    <row r="793" spans="1:7" x14ac:dyDescent="0.25">
      <c r="A793" s="76" t="s">
        <v>2</v>
      </c>
      <c r="B793" s="77">
        <v>1988</v>
      </c>
      <c r="C793" s="78" t="s">
        <v>130</v>
      </c>
      <c r="D793" s="79">
        <f>COUNTIFS(ConsolidatedGames[MAJOR GAME],$A793,ConsolidatedGames[YEAR],$B793,ConsolidatedGames[SPORT],$C793,ConsolidatedGames[MEDAL_COLOUR],"GOLD")</f>
        <v>0</v>
      </c>
      <c r="E793" s="79">
        <f>COUNTIFS(ConsolidatedGames[MAJOR GAME],$A793,ConsolidatedGames[YEAR],$B793,ConsolidatedGames[SPORT],$C793,ConsolidatedGames[MEDAL_COLOUR],"SILVER")</f>
        <v>0</v>
      </c>
      <c r="F793" s="79">
        <f>COUNTIFS(ConsolidatedGames[MAJOR GAME],$A793,ConsolidatedGames[YEAR],$B793,ConsolidatedGames[SPORT],$C793,ConsolidatedGames[MEDAL_COLOUR],"BRONZE")</f>
        <v>0</v>
      </c>
      <c r="G793" s="80">
        <f t="shared" si="12"/>
        <v>0</v>
      </c>
    </row>
    <row r="794" spans="1:7" x14ac:dyDescent="0.25">
      <c r="A794" s="76" t="s">
        <v>2</v>
      </c>
      <c r="B794" s="77">
        <v>1988</v>
      </c>
      <c r="C794" s="78" t="s">
        <v>92</v>
      </c>
      <c r="D794" s="79">
        <f>COUNTIFS(ConsolidatedGames[MAJOR GAME],$A794,ConsolidatedGames[YEAR],$B794,ConsolidatedGames[SPORT],$C794,ConsolidatedGames[MEDAL_COLOUR],"GOLD")</f>
        <v>0</v>
      </c>
      <c r="E794" s="79">
        <f>COUNTIFS(ConsolidatedGames[MAJOR GAME],$A794,ConsolidatedGames[YEAR],$B794,ConsolidatedGames[SPORT],$C794,ConsolidatedGames[MEDAL_COLOUR],"SILVER")</f>
        <v>0</v>
      </c>
      <c r="F794" s="79">
        <f>COUNTIFS(ConsolidatedGames[MAJOR GAME],$A794,ConsolidatedGames[YEAR],$B794,ConsolidatedGames[SPORT],$C794,ConsolidatedGames[MEDAL_COLOUR],"BRONZE")</f>
        <v>0</v>
      </c>
      <c r="G794" s="80">
        <f t="shared" si="12"/>
        <v>0</v>
      </c>
    </row>
    <row r="795" spans="1:7" x14ac:dyDescent="0.25">
      <c r="A795" s="76" t="s">
        <v>2</v>
      </c>
      <c r="B795" s="77">
        <v>1988</v>
      </c>
      <c r="C795" s="78" t="s">
        <v>25</v>
      </c>
      <c r="D795" s="79">
        <f>COUNTIFS(ConsolidatedGames[MAJOR GAME],$A795,ConsolidatedGames[YEAR],$B795,ConsolidatedGames[SPORT],$C795,ConsolidatedGames[MEDAL_COLOUR],"GOLD")</f>
        <v>0</v>
      </c>
      <c r="E795" s="79">
        <f>COUNTIFS(ConsolidatedGames[MAJOR GAME],$A795,ConsolidatedGames[YEAR],$B795,ConsolidatedGames[SPORT],$C795,ConsolidatedGames[MEDAL_COLOUR],"SILVER")</f>
        <v>0</v>
      </c>
      <c r="F795" s="79">
        <f>COUNTIFS(ConsolidatedGames[MAJOR GAME],$A795,ConsolidatedGames[YEAR],$B795,ConsolidatedGames[SPORT],$C795,ConsolidatedGames[MEDAL_COLOUR],"BRONZE")</f>
        <v>0</v>
      </c>
      <c r="G795" s="80">
        <f t="shared" si="12"/>
        <v>0</v>
      </c>
    </row>
    <row r="796" spans="1:7" x14ac:dyDescent="0.25">
      <c r="A796" s="76" t="s">
        <v>2</v>
      </c>
      <c r="B796" s="77">
        <v>1992</v>
      </c>
      <c r="C796" s="78" t="s">
        <v>276</v>
      </c>
      <c r="D796" s="79">
        <f>COUNTIFS(ConsolidatedGames[MAJOR GAME],$A796,ConsolidatedGames[YEAR],$B796,ConsolidatedGames[SPORT],$C796,ConsolidatedGames[MEDAL_COLOUR],"GOLD")</f>
        <v>0</v>
      </c>
      <c r="E796" s="79">
        <f>COUNTIFS(ConsolidatedGames[MAJOR GAME],$A796,ConsolidatedGames[YEAR],$B796,ConsolidatedGames[SPORT],$C796,ConsolidatedGames[MEDAL_COLOUR],"SILVER")</f>
        <v>0</v>
      </c>
      <c r="F796" s="79">
        <f>COUNTIFS(ConsolidatedGames[MAJOR GAME],$A796,ConsolidatedGames[YEAR],$B796,ConsolidatedGames[SPORT],$C796,ConsolidatedGames[MEDAL_COLOUR],"BRONZE")</f>
        <v>0</v>
      </c>
      <c r="G796" s="80">
        <f t="shared" si="12"/>
        <v>0</v>
      </c>
    </row>
    <row r="797" spans="1:7" x14ac:dyDescent="0.25">
      <c r="A797" s="76" t="s">
        <v>2</v>
      </c>
      <c r="B797" s="77">
        <v>1992</v>
      </c>
      <c r="C797" s="78" t="s">
        <v>367</v>
      </c>
      <c r="D797" s="79">
        <f>COUNTIFS(ConsolidatedGames[MAJOR GAME],$A797,ConsolidatedGames[YEAR],$B797,ConsolidatedGames[SPORT],$C797,ConsolidatedGames[MEDAL_COLOUR],"GOLD")</f>
        <v>0</v>
      </c>
      <c r="E797" s="79">
        <f>COUNTIFS(ConsolidatedGames[MAJOR GAME],$A797,ConsolidatedGames[YEAR],$B797,ConsolidatedGames[SPORT],$C797,ConsolidatedGames[MEDAL_COLOUR],"SILVER")</f>
        <v>0</v>
      </c>
      <c r="F797" s="79">
        <f>COUNTIFS(ConsolidatedGames[MAJOR GAME],$A797,ConsolidatedGames[YEAR],$B797,ConsolidatedGames[SPORT],$C797,ConsolidatedGames[MEDAL_COLOUR],"BRONZE")</f>
        <v>0</v>
      </c>
      <c r="G797" s="80">
        <f t="shared" si="12"/>
        <v>0</v>
      </c>
    </row>
    <row r="798" spans="1:7" x14ac:dyDescent="0.25">
      <c r="A798" s="76" t="s">
        <v>2</v>
      </c>
      <c r="B798" s="77">
        <v>1992</v>
      </c>
      <c r="C798" s="78" t="s">
        <v>717</v>
      </c>
      <c r="D798" s="79">
        <f>COUNTIFS(ConsolidatedGames[MAJOR GAME],$A798,ConsolidatedGames[YEAR],$B798,ConsolidatedGames[SPORT],$C798,ConsolidatedGames[MEDAL_COLOUR],"GOLD")</f>
        <v>0</v>
      </c>
      <c r="E798" s="79">
        <f>COUNTIFS(ConsolidatedGames[MAJOR GAME],$A798,ConsolidatedGames[YEAR],$B798,ConsolidatedGames[SPORT],$C798,ConsolidatedGames[MEDAL_COLOUR],"SILVER")</f>
        <v>0</v>
      </c>
      <c r="F798" s="79">
        <f>COUNTIFS(ConsolidatedGames[MAJOR GAME],$A798,ConsolidatedGames[YEAR],$B798,ConsolidatedGames[SPORT],$C798,ConsolidatedGames[MEDAL_COLOUR],"BRONZE")</f>
        <v>0</v>
      </c>
      <c r="G798" s="80">
        <f t="shared" si="12"/>
        <v>0</v>
      </c>
    </row>
    <row r="799" spans="1:7" x14ac:dyDescent="0.25">
      <c r="A799" s="76" t="s">
        <v>2</v>
      </c>
      <c r="B799" s="77">
        <v>1992</v>
      </c>
      <c r="C799" s="78" t="s">
        <v>130</v>
      </c>
      <c r="D799" s="79">
        <f>COUNTIFS(ConsolidatedGames[MAJOR GAME],$A799,ConsolidatedGames[YEAR],$B799,ConsolidatedGames[SPORT],$C799,ConsolidatedGames[MEDAL_COLOUR],"GOLD")</f>
        <v>0</v>
      </c>
      <c r="E799" s="79">
        <f>COUNTIFS(ConsolidatedGames[MAJOR GAME],$A799,ConsolidatedGames[YEAR],$B799,ConsolidatedGames[SPORT],$C799,ConsolidatedGames[MEDAL_COLOUR],"SILVER")</f>
        <v>0</v>
      </c>
      <c r="F799" s="79">
        <f>COUNTIFS(ConsolidatedGames[MAJOR GAME],$A799,ConsolidatedGames[YEAR],$B799,ConsolidatedGames[SPORT],$C799,ConsolidatedGames[MEDAL_COLOUR],"BRONZE")</f>
        <v>0</v>
      </c>
      <c r="G799" s="80">
        <f t="shared" si="12"/>
        <v>0</v>
      </c>
    </row>
    <row r="800" spans="1:7" x14ac:dyDescent="0.25">
      <c r="A800" s="76" t="s">
        <v>2</v>
      </c>
      <c r="B800" s="77">
        <v>1992</v>
      </c>
      <c r="C800" s="78" t="s">
        <v>92</v>
      </c>
      <c r="D800" s="79">
        <f>COUNTIFS(ConsolidatedGames[MAJOR GAME],$A800,ConsolidatedGames[YEAR],$B800,ConsolidatedGames[SPORT],$C800,ConsolidatedGames[MEDAL_COLOUR],"GOLD")</f>
        <v>0</v>
      </c>
      <c r="E800" s="79">
        <f>COUNTIFS(ConsolidatedGames[MAJOR GAME],$A800,ConsolidatedGames[YEAR],$B800,ConsolidatedGames[SPORT],$C800,ConsolidatedGames[MEDAL_COLOUR],"SILVER")</f>
        <v>0</v>
      </c>
      <c r="F800" s="79">
        <f>COUNTIFS(ConsolidatedGames[MAJOR GAME],$A800,ConsolidatedGames[YEAR],$B800,ConsolidatedGames[SPORT],$C800,ConsolidatedGames[MEDAL_COLOUR],"BRONZE")</f>
        <v>0</v>
      </c>
      <c r="G800" s="80">
        <f t="shared" si="12"/>
        <v>0</v>
      </c>
    </row>
    <row r="801" spans="1:7" x14ac:dyDescent="0.25">
      <c r="A801" s="76" t="s">
        <v>2</v>
      </c>
      <c r="B801" s="77">
        <v>1992</v>
      </c>
      <c r="C801" s="78" t="s">
        <v>25</v>
      </c>
      <c r="D801" s="79">
        <f>COUNTIFS(ConsolidatedGames[MAJOR GAME],$A801,ConsolidatedGames[YEAR],$B801,ConsolidatedGames[SPORT],$C801,ConsolidatedGames[MEDAL_COLOUR],"GOLD")</f>
        <v>0</v>
      </c>
      <c r="E801" s="79">
        <f>COUNTIFS(ConsolidatedGames[MAJOR GAME],$A801,ConsolidatedGames[YEAR],$B801,ConsolidatedGames[SPORT],$C801,ConsolidatedGames[MEDAL_COLOUR],"SILVER")</f>
        <v>0</v>
      </c>
      <c r="F801" s="79">
        <f>COUNTIFS(ConsolidatedGames[MAJOR GAME],$A801,ConsolidatedGames[YEAR],$B801,ConsolidatedGames[SPORT],$C801,ConsolidatedGames[MEDAL_COLOUR],"BRONZE")</f>
        <v>0</v>
      </c>
      <c r="G801" s="80">
        <f t="shared" si="12"/>
        <v>0</v>
      </c>
    </row>
    <row r="802" spans="1:7" x14ac:dyDescent="0.25">
      <c r="A802" s="76" t="s">
        <v>2</v>
      </c>
      <c r="B802" s="77">
        <v>1996</v>
      </c>
      <c r="C802" s="78" t="s">
        <v>47</v>
      </c>
      <c r="D802" s="79">
        <f>COUNTIFS(ConsolidatedGames[MAJOR GAME],$A802,ConsolidatedGames[YEAR],$B802,ConsolidatedGames[SPORT],$C802,ConsolidatedGames[MEDAL_COLOUR],"GOLD")</f>
        <v>0</v>
      </c>
      <c r="E802" s="79">
        <f>COUNTIFS(ConsolidatedGames[MAJOR GAME],$A802,ConsolidatedGames[YEAR],$B802,ConsolidatedGames[SPORT],$C802,ConsolidatedGames[MEDAL_COLOUR],"SILVER")</f>
        <v>0</v>
      </c>
      <c r="F802" s="79">
        <f>COUNTIFS(ConsolidatedGames[MAJOR GAME],$A802,ConsolidatedGames[YEAR],$B802,ConsolidatedGames[SPORT],$C802,ConsolidatedGames[MEDAL_COLOUR],"BRONZE")</f>
        <v>0</v>
      </c>
      <c r="G802" s="80">
        <f t="shared" si="12"/>
        <v>0</v>
      </c>
    </row>
    <row r="803" spans="1:7" x14ac:dyDescent="0.25">
      <c r="A803" s="76" t="s">
        <v>2</v>
      </c>
      <c r="B803" s="77">
        <v>1996</v>
      </c>
      <c r="C803" s="78" t="s">
        <v>276</v>
      </c>
      <c r="D803" s="79">
        <f>COUNTIFS(ConsolidatedGames[MAJOR GAME],$A803,ConsolidatedGames[YEAR],$B803,ConsolidatedGames[SPORT],$C803,ConsolidatedGames[MEDAL_COLOUR],"GOLD")</f>
        <v>0</v>
      </c>
      <c r="E803" s="79">
        <f>COUNTIFS(ConsolidatedGames[MAJOR GAME],$A803,ConsolidatedGames[YEAR],$B803,ConsolidatedGames[SPORT],$C803,ConsolidatedGames[MEDAL_COLOUR],"SILVER")</f>
        <v>0</v>
      </c>
      <c r="F803" s="79">
        <f>COUNTIFS(ConsolidatedGames[MAJOR GAME],$A803,ConsolidatedGames[YEAR],$B803,ConsolidatedGames[SPORT],$C803,ConsolidatedGames[MEDAL_COLOUR],"BRONZE")</f>
        <v>0</v>
      </c>
      <c r="G803" s="80">
        <f t="shared" si="12"/>
        <v>0</v>
      </c>
    </row>
    <row r="804" spans="1:7" x14ac:dyDescent="0.25">
      <c r="A804" s="76" t="s">
        <v>2</v>
      </c>
      <c r="B804" s="77">
        <v>1996</v>
      </c>
      <c r="C804" s="78" t="s">
        <v>130</v>
      </c>
      <c r="D804" s="79">
        <f>COUNTIFS(ConsolidatedGames[MAJOR GAME],$A804,ConsolidatedGames[YEAR],$B804,ConsolidatedGames[SPORT],$C804,ConsolidatedGames[MEDAL_COLOUR],"GOLD")</f>
        <v>0</v>
      </c>
      <c r="E804" s="79">
        <f>COUNTIFS(ConsolidatedGames[MAJOR GAME],$A804,ConsolidatedGames[YEAR],$B804,ConsolidatedGames[SPORT],$C804,ConsolidatedGames[MEDAL_COLOUR],"SILVER")</f>
        <v>0</v>
      </c>
      <c r="F804" s="79">
        <f>COUNTIFS(ConsolidatedGames[MAJOR GAME],$A804,ConsolidatedGames[YEAR],$B804,ConsolidatedGames[SPORT],$C804,ConsolidatedGames[MEDAL_COLOUR],"BRONZE")</f>
        <v>0</v>
      </c>
      <c r="G804" s="80">
        <f t="shared" si="12"/>
        <v>0</v>
      </c>
    </row>
    <row r="805" spans="1:7" x14ac:dyDescent="0.25">
      <c r="A805" s="76" t="s">
        <v>2</v>
      </c>
      <c r="B805" s="77">
        <v>1996</v>
      </c>
      <c r="C805" s="78" t="s">
        <v>92</v>
      </c>
      <c r="D805" s="79">
        <f>COUNTIFS(ConsolidatedGames[MAJOR GAME],$A805,ConsolidatedGames[YEAR],$B805,ConsolidatedGames[SPORT],$C805,ConsolidatedGames[MEDAL_COLOUR],"GOLD")</f>
        <v>0</v>
      </c>
      <c r="E805" s="79">
        <f>COUNTIFS(ConsolidatedGames[MAJOR GAME],$A805,ConsolidatedGames[YEAR],$B805,ConsolidatedGames[SPORT],$C805,ConsolidatedGames[MEDAL_COLOUR],"SILVER")</f>
        <v>0</v>
      </c>
      <c r="F805" s="79">
        <f>COUNTIFS(ConsolidatedGames[MAJOR GAME],$A805,ConsolidatedGames[YEAR],$B805,ConsolidatedGames[SPORT],$C805,ConsolidatedGames[MEDAL_COLOUR],"BRONZE")</f>
        <v>0</v>
      </c>
      <c r="G805" s="80">
        <f t="shared" si="12"/>
        <v>0</v>
      </c>
    </row>
    <row r="806" spans="1:7" x14ac:dyDescent="0.25">
      <c r="A806" s="76" t="s">
        <v>2</v>
      </c>
      <c r="B806" s="77">
        <v>1996</v>
      </c>
      <c r="C806" s="78" t="s">
        <v>25</v>
      </c>
      <c r="D806" s="79">
        <f>COUNTIFS(ConsolidatedGames[MAJOR GAME],$A806,ConsolidatedGames[YEAR],$B806,ConsolidatedGames[SPORT],$C806,ConsolidatedGames[MEDAL_COLOUR],"GOLD")</f>
        <v>0</v>
      </c>
      <c r="E806" s="79">
        <f>COUNTIFS(ConsolidatedGames[MAJOR GAME],$A806,ConsolidatedGames[YEAR],$B806,ConsolidatedGames[SPORT],$C806,ConsolidatedGames[MEDAL_COLOUR],"SILVER")</f>
        <v>0</v>
      </c>
      <c r="F806" s="79">
        <f>COUNTIFS(ConsolidatedGames[MAJOR GAME],$A806,ConsolidatedGames[YEAR],$B806,ConsolidatedGames[SPORT],$C806,ConsolidatedGames[MEDAL_COLOUR],"BRONZE")</f>
        <v>0</v>
      </c>
      <c r="G806" s="80">
        <f t="shared" si="12"/>
        <v>0</v>
      </c>
    </row>
    <row r="807" spans="1:7" x14ac:dyDescent="0.25">
      <c r="A807" s="76" t="s">
        <v>2</v>
      </c>
      <c r="B807" s="77">
        <v>1996</v>
      </c>
      <c r="C807" s="78" t="s">
        <v>97</v>
      </c>
      <c r="D807" s="79">
        <f>COUNTIFS(ConsolidatedGames[MAJOR GAME],$A807,ConsolidatedGames[YEAR],$B807,ConsolidatedGames[SPORT],$C807,ConsolidatedGames[MEDAL_COLOUR],"GOLD")</f>
        <v>0</v>
      </c>
      <c r="E807" s="79">
        <f>COUNTIFS(ConsolidatedGames[MAJOR GAME],$A807,ConsolidatedGames[YEAR],$B807,ConsolidatedGames[SPORT],$C807,ConsolidatedGames[MEDAL_COLOUR],"SILVER")</f>
        <v>0</v>
      </c>
      <c r="F807" s="79">
        <f>COUNTIFS(ConsolidatedGames[MAJOR GAME],$A807,ConsolidatedGames[YEAR],$B807,ConsolidatedGames[SPORT],$C807,ConsolidatedGames[MEDAL_COLOUR],"BRONZE")</f>
        <v>0</v>
      </c>
      <c r="G807" s="80">
        <f t="shared" si="12"/>
        <v>0</v>
      </c>
    </row>
    <row r="808" spans="1:7" x14ac:dyDescent="0.25">
      <c r="A808" s="76" t="s">
        <v>2</v>
      </c>
      <c r="B808" s="77">
        <v>2000</v>
      </c>
      <c r="C808" s="78" t="s">
        <v>130</v>
      </c>
      <c r="D808" s="79">
        <f>COUNTIFS(ConsolidatedGames[MAJOR GAME],$A808,ConsolidatedGames[YEAR],$B808,ConsolidatedGames[SPORT],$C808,ConsolidatedGames[MEDAL_COLOUR],"GOLD")</f>
        <v>0</v>
      </c>
      <c r="E808" s="79">
        <f>COUNTIFS(ConsolidatedGames[MAJOR GAME],$A808,ConsolidatedGames[YEAR],$B808,ConsolidatedGames[SPORT],$C808,ConsolidatedGames[MEDAL_COLOUR],"SILVER")</f>
        <v>0</v>
      </c>
      <c r="F808" s="79">
        <f>COUNTIFS(ConsolidatedGames[MAJOR GAME],$A808,ConsolidatedGames[YEAR],$B808,ConsolidatedGames[SPORT],$C808,ConsolidatedGames[MEDAL_COLOUR],"BRONZE")</f>
        <v>0</v>
      </c>
      <c r="G808" s="80">
        <f t="shared" si="12"/>
        <v>0</v>
      </c>
    </row>
    <row r="809" spans="1:7" x14ac:dyDescent="0.25">
      <c r="A809" s="76" t="s">
        <v>2</v>
      </c>
      <c r="B809" s="77">
        <v>2000</v>
      </c>
      <c r="C809" s="78" t="s">
        <v>92</v>
      </c>
      <c r="D809" s="79">
        <f>COUNTIFS(ConsolidatedGames[MAJOR GAME],$A809,ConsolidatedGames[YEAR],$B809,ConsolidatedGames[SPORT],$C809,ConsolidatedGames[MEDAL_COLOUR],"GOLD")</f>
        <v>0</v>
      </c>
      <c r="E809" s="79">
        <f>COUNTIFS(ConsolidatedGames[MAJOR GAME],$A809,ConsolidatedGames[YEAR],$B809,ConsolidatedGames[SPORT],$C809,ConsolidatedGames[MEDAL_COLOUR],"SILVER")</f>
        <v>0</v>
      </c>
      <c r="F809" s="79">
        <f>COUNTIFS(ConsolidatedGames[MAJOR GAME],$A809,ConsolidatedGames[YEAR],$B809,ConsolidatedGames[SPORT],$C809,ConsolidatedGames[MEDAL_COLOUR],"BRONZE")</f>
        <v>0</v>
      </c>
      <c r="G809" s="80">
        <f t="shared" si="12"/>
        <v>0</v>
      </c>
    </row>
    <row r="810" spans="1:7" x14ac:dyDescent="0.25">
      <c r="A810" s="76" t="s">
        <v>2</v>
      </c>
      <c r="B810" s="77">
        <v>2000</v>
      </c>
      <c r="C810" s="78" t="s">
        <v>25</v>
      </c>
      <c r="D810" s="79">
        <f>COUNTIFS(ConsolidatedGames[MAJOR GAME],$A810,ConsolidatedGames[YEAR],$B810,ConsolidatedGames[SPORT],$C810,ConsolidatedGames[MEDAL_COLOUR],"GOLD")</f>
        <v>0</v>
      </c>
      <c r="E810" s="79">
        <f>COUNTIFS(ConsolidatedGames[MAJOR GAME],$A810,ConsolidatedGames[YEAR],$B810,ConsolidatedGames[SPORT],$C810,ConsolidatedGames[MEDAL_COLOUR],"SILVER")</f>
        <v>0</v>
      </c>
      <c r="F810" s="79">
        <f>COUNTIFS(ConsolidatedGames[MAJOR GAME],$A810,ConsolidatedGames[YEAR],$B810,ConsolidatedGames[SPORT],$C810,ConsolidatedGames[MEDAL_COLOUR],"BRONZE")</f>
        <v>0</v>
      </c>
      <c r="G810" s="80">
        <f t="shared" si="12"/>
        <v>0</v>
      </c>
    </row>
    <row r="811" spans="1:7" x14ac:dyDescent="0.25">
      <c r="A811" s="76" t="s">
        <v>2</v>
      </c>
      <c r="B811" s="77">
        <v>2000</v>
      </c>
      <c r="C811" s="78" t="s">
        <v>97</v>
      </c>
      <c r="D811" s="79">
        <f>COUNTIFS(ConsolidatedGames[MAJOR GAME],$A811,ConsolidatedGames[YEAR],$B811,ConsolidatedGames[SPORT],$C811,ConsolidatedGames[MEDAL_COLOUR],"GOLD")</f>
        <v>0</v>
      </c>
      <c r="E811" s="79">
        <f>COUNTIFS(ConsolidatedGames[MAJOR GAME],$A811,ConsolidatedGames[YEAR],$B811,ConsolidatedGames[SPORT],$C811,ConsolidatedGames[MEDAL_COLOUR],"SILVER")</f>
        <v>0</v>
      </c>
      <c r="F811" s="79">
        <f>COUNTIFS(ConsolidatedGames[MAJOR GAME],$A811,ConsolidatedGames[YEAR],$B811,ConsolidatedGames[SPORT],$C811,ConsolidatedGames[MEDAL_COLOUR],"BRONZE")</f>
        <v>0</v>
      </c>
      <c r="G811" s="80">
        <f t="shared" si="12"/>
        <v>0</v>
      </c>
    </row>
    <row r="812" spans="1:7" x14ac:dyDescent="0.25">
      <c r="A812" s="76" t="s">
        <v>2</v>
      </c>
      <c r="B812" s="77">
        <v>2004</v>
      </c>
      <c r="C812" s="78" t="s">
        <v>47</v>
      </c>
      <c r="D812" s="79">
        <f>COUNTIFS(ConsolidatedGames[MAJOR GAME],$A812,ConsolidatedGames[YEAR],$B812,ConsolidatedGames[SPORT],$C812,ConsolidatedGames[MEDAL_COLOUR],"GOLD")</f>
        <v>0</v>
      </c>
      <c r="E812" s="79">
        <f>COUNTIFS(ConsolidatedGames[MAJOR GAME],$A812,ConsolidatedGames[YEAR],$B812,ConsolidatedGames[SPORT],$C812,ConsolidatedGames[MEDAL_COLOUR],"SILVER")</f>
        <v>0</v>
      </c>
      <c r="F812" s="79">
        <f>COUNTIFS(ConsolidatedGames[MAJOR GAME],$A812,ConsolidatedGames[YEAR],$B812,ConsolidatedGames[SPORT],$C812,ConsolidatedGames[MEDAL_COLOUR],"BRONZE")</f>
        <v>0</v>
      </c>
      <c r="G812" s="80">
        <f t="shared" si="12"/>
        <v>0</v>
      </c>
    </row>
    <row r="813" spans="1:7" x14ac:dyDescent="0.25">
      <c r="A813" s="76" t="s">
        <v>2</v>
      </c>
      <c r="B813" s="77">
        <v>2004</v>
      </c>
      <c r="C813" s="78" t="s">
        <v>276</v>
      </c>
      <c r="D813" s="79">
        <f>COUNTIFS(ConsolidatedGames[MAJOR GAME],$A813,ConsolidatedGames[YEAR],$B813,ConsolidatedGames[SPORT],$C813,ConsolidatedGames[MEDAL_COLOUR],"GOLD")</f>
        <v>0</v>
      </c>
      <c r="E813" s="79">
        <f>COUNTIFS(ConsolidatedGames[MAJOR GAME],$A813,ConsolidatedGames[YEAR],$B813,ConsolidatedGames[SPORT],$C813,ConsolidatedGames[MEDAL_COLOUR],"SILVER")</f>
        <v>0</v>
      </c>
      <c r="F813" s="79">
        <f>COUNTIFS(ConsolidatedGames[MAJOR GAME],$A813,ConsolidatedGames[YEAR],$B813,ConsolidatedGames[SPORT],$C813,ConsolidatedGames[MEDAL_COLOUR],"BRONZE")</f>
        <v>0</v>
      </c>
      <c r="G813" s="80">
        <f t="shared" si="12"/>
        <v>0</v>
      </c>
    </row>
    <row r="814" spans="1:7" x14ac:dyDescent="0.25">
      <c r="A814" s="76" t="s">
        <v>2</v>
      </c>
      <c r="B814" s="77">
        <v>2004</v>
      </c>
      <c r="C814" s="78" t="s">
        <v>130</v>
      </c>
      <c r="D814" s="79">
        <f>COUNTIFS(ConsolidatedGames[MAJOR GAME],$A814,ConsolidatedGames[YEAR],$B814,ConsolidatedGames[SPORT],$C814,ConsolidatedGames[MEDAL_COLOUR],"GOLD")</f>
        <v>0</v>
      </c>
      <c r="E814" s="79">
        <f>COUNTIFS(ConsolidatedGames[MAJOR GAME],$A814,ConsolidatedGames[YEAR],$B814,ConsolidatedGames[SPORT],$C814,ConsolidatedGames[MEDAL_COLOUR],"SILVER")</f>
        <v>0</v>
      </c>
      <c r="F814" s="79">
        <f>COUNTIFS(ConsolidatedGames[MAJOR GAME],$A814,ConsolidatedGames[YEAR],$B814,ConsolidatedGames[SPORT],$C814,ConsolidatedGames[MEDAL_COLOUR],"BRONZE")</f>
        <v>0</v>
      </c>
      <c r="G814" s="80">
        <f t="shared" si="12"/>
        <v>0</v>
      </c>
    </row>
    <row r="815" spans="1:7" x14ac:dyDescent="0.25">
      <c r="A815" s="76" t="s">
        <v>2</v>
      </c>
      <c r="B815" s="77">
        <v>2004</v>
      </c>
      <c r="C815" s="78" t="s">
        <v>92</v>
      </c>
      <c r="D815" s="79">
        <f>COUNTIFS(ConsolidatedGames[MAJOR GAME],$A815,ConsolidatedGames[YEAR],$B815,ConsolidatedGames[SPORT],$C815,ConsolidatedGames[MEDAL_COLOUR],"GOLD")</f>
        <v>0</v>
      </c>
      <c r="E815" s="79">
        <f>COUNTIFS(ConsolidatedGames[MAJOR GAME],$A815,ConsolidatedGames[YEAR],$B815,ConsolidatedGames[SPORT],$C815,ConsolidatedGames[MEDAL_COLOUR],"SILVER")</f>
        <v>0</v>
      </c>
      <c r="F815" s="79">
        <f>COUNTIFS(ConsolidatedGames[MAJOR GAME],$A815,ConsolidatedGames[YEAR],$B815,ConsolidatedGames[SPORT],$C815,ConsolidatedGames[MEDAL_COLOUR],"BRONZE")</f>
        <v>0</v>
      </c>
      <c r="G815" s="80">
        <f t="shared" si="12"/>
        <v>0</v>
      </c>
    </row>
    <row r="816" spans="1:7" x14ac:dyDescent="0.25">
      <c r="A816" s="76" t="s">
        <v>2</v>
      </c>
      <c r="B816" s="77">
        <v>2004</v>
      </c>
      <c r="C816" s="78" t="s">
        <v>25</v>
      </c>
      <c r="D816" s="79">
        <f>COUNTIFS(ConsolidatedGames[MAJOR GAME],$A816,ConsolidatedGames[YEAR],$B816,ConsolidatedGames[SPORT],$C816,ConsolidatedGames[MEDAL_COLOUR],"GOLD")</f>
        <v>0</v>
      </c>
      <c r="E816" s="79">
        <f>COUNTIFS(ConsolidatedGames[MAJOR GAME],$A816,ConsolidatedGames[YEAR],$B816,ConsolidatedGames[SPORT],$C816,ConsolidatedGames[MEDAL_COLOUR],"SILVER")</f>
        <v>0</v>
      </c>
      <c r="F816" s="79">
        <f>COUNTIFS(ConsolidatedGames[MAJOR GAME],$A816,ConsolidatedGames[YEAR],$B816,ConsolidatedGames[SPORT],$C816,ConsolidatedGames[MEDAL_COLOUR],"BRONZE")</f>
        <v>0</v>
      </c>
      <c r="G816" s="80">
        <f t="shared" si="12"/>
        <v>0</v>
      </c>
    </row>
    <row r="817" spans="1:7" x14ac:dyDescent="0.25">
      <c r="A817" s="76" t="s">
        <v>2</v>
      </c>
      <c r="B817" s="77">
        <v>2004</v>
      </c>
      <c r="C817" s="78" t="s">
        <v>97</v>
      </c>
      <c r="D817" s="79">
        <f>COUNTIFS(ConsolidatedGames[MAJOR GAME],$A817,ConsolidatedGames[YEAR],$B817,ConsolidatedGames[SPORT],$C817,ConsolidatedGames[MEDAL_COLOUR],"GOLD")</f>
        <v>0</v>
      </c>
      <c r="E817" s="79">
        <f>COUNTIFS(ConsolidatedGames[MAJOR GAME],$A817,ConsolidatedGames[YEAR],$B817,ConsolidatedGames[SPORT],$C817,ConsolidatedGames[MEDAL_COLOUR],"SILVER")</f>
        <v>0</v>
      </c>
      <c r="F817" s="79">
        <f>COUNTIFS(ConsolidatedGames[MAJOR GAME],$A817,ConsolidatedGames[YEAR],$B817,ConsolidatedGames[SPORT],$C817,ConsolidatedGames[MEDAL_COLOUR],"BRONZE")</f>
        <v>0</v>
      </c>
      <c r="G817" s="80">
        <f t="shared" si="12"/>
        <v>0</v>
      </c>
    </row>
    <row r="818" spans="1:7" x14ac:dyDescent="0.25">
      <c r="A818" s="76" t="s">
        <v>2</v>
      </c>
      <c r="B818" s="77">
        <v>2008</v>
      </c>
      <c r="C818" s="78" t="s">
        <v>47</v>
      </c>
      <c r="D818" s="79">
        <f>COUNTIFS(ConsolidatedGames[MAJOR GAME],$A818,ConsolidatedGames[YEAR],$B818,ConsolidatedGames[SPORT],$C818,ConsolidatedGames[MEDAL_COLOUR],"GOLD")</f>
        <v>0</v>
      </c>
      <c r="E818" s="79">
        <f>COUNTIFS(ConsolidatedGames[MAJOR GAME],$A818,ConsolidatedGames[YEAR],$B818,ConsolidatedGames[SPORT],$C818,ConsolidatedGames[MEDAL_COLOUR],"SILVER")</f>
        <v>0</v>
      </c>
      <c r="F818" s="79">
        <f>COUNTIFS(ConsolidatedGames[MAJOR GAME],$A818,ConsolidatedGames[YEAR],$B818,ConsolidatedGames[SPORT],$C818,ConsolidatedGames[MEDAL_COLOUR],"BRONZE")</f>
        <v>0</v>
      </c>
      <c r="G818" s="80">
        <f t="shared" si="12"/>
        <v>0</v>
      </c>
    </row>
    <row r="819" spans="1:7" x14ac:dyDescent="0.25">
      <c r="A819" s="76" t="s">
        <v>2</v>
      </c>
      <c r="B819" s="77">
        <v>2008</v>
      </c>
      <c r="C819" s="78" t="s">
        <v>276</v>
      </c>
      <c r="D819" s="79">
        <f>COUNTIFS(ConsolidatedGames[MAJOR GAME],$A819,ConsolidatedGames[YEAR],$B819,ConsolidatedGames[SPORT],$C819,ConsolidatedGames[MEDAL_COLOUR],"GOLD")</f>
        <v>0</v>
      </c>
      <c r="E819" s="79">
        <f>COUNTIFS(ConsolidatedGames[MAJOR GAME],$A819,ConsolidatedGames[YEAR],$B819,ConsolidatedGames[SPORT],$C819,ConsolidatedGames[MEDAL_COLOUR],"SILVER")</f>
        <v>0</v>
      </c>
      <c r="F819" s="79">
        <f>COUNTIFS(ConsolidatedGames[MAJOR GAME],$A819,ConsolidatedGames[YEAR],$B819,ConsolidatedGames[SPORT],$C819,ConsolidatedGames[MEDAL_COLOUR],"BRONZE")</f>
        <v>0</v>
      </c>
      <c r="G819" s="80">
        <f t="shared" si="12"/>
        <v>0</v>
      </c>
    </row>
    <row r="820" spans="1:7" x14ac:dyDescent="0.25">
      <c r="A820" s="76" t="s">
        <v>2</v>
      </c>
      <c r="B820" s="77">
        <v>2008</v>
      </c>
      <c r="C820" s="78" t="s">
        <v>130</v>
      </c>
      <c r="D820" s="79">
        <f>COUNTIFS(ConsolidatedGames[MAJOR GAME],$A820,ConsolidatedGames[YEAR],$B820,ConsolidatedGames[SPORT],$C820,ConsolidatedGames[MEDAL_COLOUR],"GOLD")</f>
        <v>0</v>
      </c>
      <c r="E820" s="79">
        <f>COUNTIFS(ConsolidatedGames[MAJOR GAME],$A820,ConsolidatedGames[YEAR],$B820,ConsolidatedGames[SPORT],$C820,ConsolidatedGames[MEDAL_COLOUR],"SILVER")</f>
        <v>0</v>
      </c>
      <c r="F820" s="79">
        <f>COUNTIFS(ConsolidatedGames[MAJOR GAME],$A820,ConsolidatedGames[YEAR],$B820,ConsolidatedGames[SPORT],$C820,ConsolidatedGames[MEDAL_COLOUR],"BRONZE")</f>
        <v>0</v>
      </c>
      <c r="G820" s="80">
        <f t="shared" si="12"/>
        <v>0</v>
      </c>
    </row>
    <row r="821" spans="1:7" x14ac:dyDescent="0.25">
      <c r="A821" s="76" t="s">
        <v>2</v>
      </c>
      <c r="B821" s="77">
        <v>2008</v>
      </c>
      <c r="C821" s="78" t="s">
        <v>92</v>
      </c>
      <c r="D821" s="79">
        <f>COUNTIFS(ConsolidatedGames[MAJOR GAME],$A821,ConsolidatedGames[YEAR],$B821,ConsolidatedGames[SPORT],$C821,ConsolidatedGames[MEDAL_COLOUR],"GOLD")</f>
        <v>0</v>
      </c>
      <c r="E821" s="79">
        <f>COUNTIFS(ConsolidatedGames[MAJOR GAME],$A821,ConsolidatedGames[YEAR],$B821,ConsolidatedGames[SPORT],$C821,ConsolidatedGames[MEDAL_COLOUR],"SILVER")</f>
        <v>0</v>
      </c>
      <c r="F821" s="79">
        <f>COUNTIFS(ConsolidatedGames[MAJOR GAME],$A821,ConsolidatedGames[YEAR],$B821,ConsolidatedGames[SPORT],$C821,ConsolidatedGames[MEDAL_COLOUR],"BRONZE")</f>
        <v>0</v>
      </c>
      <c r="G821" s="80">
        <f t="shared" si="12"/>
        <v>0</v>
      </c>
    </row>
    <row r="822" spans="1:7" x14ac:dyDescent="0.25">
      <c r="A822" s="76" t="s">
        <v>2</v>
      </c>
      <c r="B822" s="77">
        <v>2008</v>
      </c>
      <c r="C822" s="78" t="s">
        <v>25</v>
      </c>
      <c r="D822" s="79">
        <f>COUNTIFS(ConsolidatedGames[MAJOR GAME],$A822,ConsolidatedGames[YEAR],$B822,ConsolidatedGames[SPORT],$C822,ConsolidatedGames[MEDAL_COLOUR],"GOLD")</f>
        <v>0</v>
      </c>
      <c r="E822" s="79">
        <f>COUNTIFS(ConsolidatedGames[MAJOR GAME],$A822,ConsolidatedGames[YEAR],$B822,ConsolidatedGames[SPORT],$C822,ConsolidatedGames[MEDAL_COLOUR],"SILVER")</f>
        <v>0</v>
      </c>
      <c r="F822" s="79">
        <f>COUNTIFS(ConsolidatedGames[MAJOR GAME],$A822,ConsolidatedGames[YEAR],$B822,ConsolidatedGames[SPORT],$C822,ConsolidatedGames[MEDAL_COLOUR],"BRONZE")</f>
        <v>0</v>
      </c>
      <c r="G822" s="80">
        <f t="shared" si="12"/>
        <v>0</v>
      </c>
    </row>
    <row r="823" spans="1:7" x14ac:dyDescent="0.25">
      <c r="A823" s="76" t="s">
        <v>2</v>
      </c>
      <c r="B823" s="77">
        <v>2008</v>
      </c>
      <c r="C823" s="78" t="s">
        <v>97</v>
      </c>
      <c r="D823" s="79">
        <f>COUNTIFS(ConsolidatedGames[MAJOR GAME],$A823,ConsolidatedGames[YEAR],$B823,ConsolidatedGames[SPORT],$C823,ConsolidatedGames[MEDAL_COLOUR],"GOLD")</f>
        <v>0</v>
      </c>
      <c r="E823" s="79">
        <f>COUNTIFS(ConsolidatedGames[MAJOR GAME],$A823,ConsolidatedGames[YEAR],$B823,ConsolidatedGames[SPORT],$C823,ConsolidatedGames[MEDAL_COLOUR],"SILVER")</f>
        <v>1</v>
      </c>
      <c r="F823" s="79">
        <f>COUNTIFS(ConsolidatedGames[MAJOR GAME],$A823,ConsolidatedGames[YEAR],$B823,ConsolidatedGames[SPORT],$C823,ConsolidatedGames[MEDAL_COLOUR],"BRONZE")</f>
        <v>0</v>
      </c>
      <c r="G823" s="80">
        <f t="shared" si="12"/>
        <v>1</v>
      </c>
    </row>
    <row r="824" spans="1:7" x14ac:dyDescent="0.25">
      <c r="A824" s="76" t="s">
        <v>2</v>
      </c>
      <c r="B824" s="77">
        <v>2012</v>
      </c>
      <c r="C824" s="78" t="s">
        <v>47</v>
      </c>
      <c r="D824" s="79">
        <f>COUNTIFS(ConsolidatedGames[MAJOR GAME],$A824,ConsolidatedGames[YEAR],$B824,ConsolidatedGames[SPORT],$C824,ConsolidatedGames[MEDAL_COLOUR],"GOLD")</f>
        <v>0</v>
      </c>
      <c r="E824" s="79">
        <f>COUNTIFS(ConsolidatedGames[MAJOR GAME],$A824,ConsolidatedGames[YEAR],$B824,ConsolidatedGames[SPORT],$C824,ConsolidatedGames[MEDAL_COLOUR],"SILVER")</f>
        <v>0</v>
      </c>
      <c r="F824" s="79">
        <f>COUNTIFS(ConsolidatedGames[MAJOR GAME],$A824,ConsolidatedGames[YEAR],$B824,ConsolidatedGames[SPORT],$C824,ConsolidatedGames[MEDAL_COLOUR],"BRONZE")</f>
        <v>0</v>
      </c>
      <c r="G824" s="80">
        <f t="shared" si="12"/>
        <v>0</v>
      </c>
    </row>
    <row r="825" spans="1:7" x14ac:dyDescent="0.25">
      <c r="A825" s="76" t="s">
        <v>2</v>
      </c>
      <c r="B825" s="77">
        <v>2012</v>
      </c>
      <c r="C825" s="78" t="s">
        <v>276</v>
      </c>
      <c r="D825" s="79">
        <f>COUNTIFS(ConsolidatedGames[MAJOR GAME],$A825,ConsolidatedGames[YEAR],$B825,ConsolidatedGames[SPORT],$C825,ConsolidatedGames[MEDAL_COLOUR],"GOLD")</f>
        <v>0</v>
      </c>
      <c r="E825" s="79">
        <f>COUNTIFS(ConsolidatedGames[MAJOR GAME],$A825,ConsolidatedGames[YEAR],$B825,ConsolidatedGames[SPORT],$C825,ConsolidatedGames[MEDAL_COLOUR],"SILVER")</f>
        <v>0</v>
      </c>
      <c r="F825" s="79">
        <f>COUNTIFS(ConsolidatedGames[MAJOR GAME],$A825,ConsolidatedGames[YEAR],$B825,ConsolidatedGames[SPORT],$C825,ConsolidatedGames[MEDAL_COLOUR],"BRONZE")</f>
        <v>0</v>
      </c>
      <c r="G825" s="80">
        <f t="shared" si="12"/>
        <v>0</v>
      </c>
    </row>
    <row r="826" spans="1:7" x14ac:dyDescent="0.25">
      <c r="A826" s="76" t="s">
        <v>2</v>
      </c>
      <c r="B826" s="77">
        <v>2012</v>
      </c>
      <c r="C826" s="78" t="s">
        <v>413</v>
      </c>
      <c r="D826" s="79">
        <f>COUNTIFS(ConsolidatedGames[MAJOR GAME],$A826,ConsolidatedGames[YEAR],$B826,ConsolidatedGames[SPORT],$C826,ConsolidatedGames[MEDAL_COLOUR],"GOLD")</f>
        <v>0</v>
      </c>
      <c r="E826" s="79">
        <f>COUNTIFS(ConsolidatedGames[MAJOR GAME],$A826,ConsolidatedGames[YEAR],$B826,ConsolidatedGames[SPORT],$C826,ConsolidatedGames[MEDAL_COLOUR],"SILVER")</f>
        <v>0</v>
      </c>
      <c r="F826" s="79">
        <f>COUNTIFS(ConsolidatedGames[MAJOR GAME],$A826,ConsolidatedGames[YEAR],$B826,ConsolidatedGames[SPORT],$C826,ConsolidatedGames[MEDAL_COLOUR],"BRONZE")</f>
        <v>0</v>
      </c>
      <c r="G826" s="80">
        <f t="shared" si="12"/>
        <v>0</v>
      </c>
    </row>
    <row r="827" spans="1:7" x14ac:dyDescent="0.25">
      <c r="A827" s="76" t="s">
        <v>2</v>
      </c>
      <c r="B827" s="77">
        <v>2012</v>
      </c>
      <c r="C827" s="78" t="s">
        <v>546</v>
      </c>
      <c r="D827" s="79">
        <f>COUNTIFS(ConsolidatedGames[MAJOR GAME],$A827,ConsolidatedGames[YEAR],$B827,ConsolidatedGames[SPORT],$C827,ConsolidatedGames[MEDAL_COLOUR],"GOLD")</f>
        <v>0</v>
      </c>
      <c r="E827" s="79">
        <f>COUNTIFS(ConsolidatedGames[MAJOR GAME],$A827,ConsolidatedGames[YEAR],$B827,ConsolidatedGames[SPORT],$C827,ConsolidatedGames[MEDAL_COLOUR],"SILVER")</f>
        <v>0</v>
      </c>
      <c r="F827" s="79">
        <f>COUNTIFS(ConsolidatedGames[MAJOR GAME],$A827,ConsolidatedGames[YEAR],$B827,ConsolidatedGames[SPORT],$C827,ConsolidatedGames[MEDAL_COLOUR],"BRONZE")</f>
        <v>0</v>
      </c>
      <c r="G827" s="80">
        <f t="shared" si="12"/>
        <v>0</v>
      </c>
    </row>
    <row r="828" spans="1:7" x14ac:dyDescent="0.25">
      <c r="A828" s="76" t="s">
        <v>2</v>
      </c>
      <c r="B828" s="77">
        <v>2012</v>
      </c>
      <c r="C828" s="78" t="s">
        <v>130</v>
      </c>
      <c r="D828" s="79">
        <f>COUNTIFS(ConsolidatedGames[MAJOR GAME],$A828,ConsolidatedGames[YEAR],$B828,ConsolidatedGames[SPORT],$C828,ConsolidatedGames[MEDAL_COLOUR],"GOLD")</f>
        <v>0</v>
      </c>
      <c r="E828" s="79">
        <f>COUNTIFS(ConsolidatedGames[MAJOR GAME],$A828,ConsolidatedGames[YEAR],$B828,ConsolidatedGames[SPORT],$C828,ConsolidatedGames[MEDAL_COLOUR],"SILVER")</f>
        <v>0</v>
      </c>
      <c r="F828" s="79">
        <f>COUNTIFS(ConsolidatedGames[MAJOR GAME],$A828,ConsolidatedGames[YEAR],$B828,ConsolidatedGames[SPORT],$C828,ConsolidatedGames[MEDAL_COLOUR],"BRONZE")</f>
        <v>0</v>
      </c>
      <c r="G828" s="80">
        <f t="shared" si="12"/>
        <v>0</v>
      </c>
    </row>
    <row r="829" spans="1:7" x14ac:dyDescent="0.25">
      <c r="A829" s="76" t="s">
        <v>2</v>
      </c>
      <c r="B829" s="77">
        <v>2012</v>
      </c>
      <c r="C829" s="78" t="s">
        <v>92</v>
      </c>
      <c r="D829" s="79">
        <f>COUNTIFS(ConsolidatedGames[MAJOR GAME],$A829,ConsolidatedGames[YEAR],$B829,ConsolidatedGames[SPORT],$C829,ConsolidatedGames[MEDAL_COLOUR],"GOLD")</f>
        <v>0</v>
      </c>
      <c r="E829" s="79">
        <f>COUNTIFS(ConsolidatedGames[MAJOR GAME],$A829,ConsolidatedGames[YEAR],$B829,ConsolidatedGames[SPORT],$C829,ConsolidatedGames[MEDAL_COLOUR],"SILVER")</f>
        <v>0</v>
      </c>
      <c r="F829" s="79">
        <f>COUNTIFS(ConsolidatedGames[MAJOR GAME],$A829,ConsolidatedGames[YEAR],$B829,ConsolidatedGames[SPORT],$C829,ConsolidatedGames[MEDAL_COLOUR],"BRONZE")</f>
        <v>0</v>
      </c>
      <c r="G829" s="80">
        <f t="shared" si="12"/>
        <v>0</v>
      </c>
    </row>
    <row r="830" spans="1:7" x14ac:dyDescent="0.25">
      <c r="A830" s="76" t="s">
        <v>2</v>
      </c>
      <c r="B830" s="77">
        <v>2012</v>
      </c>
      <c r="C830" s="78" t="s">
        <v>25</v>
      </c>
      <c r="D830" s="79">
        <f>COUNTIFS(ConsolidatedGames[MAJOR GAME],$A830,ConsolidatedGames[YEAR],$B830,ConsolidatedGames[SPORT],$C830,ConsolidatedGames[MEDAL_COLOUR],"GOLD")</f>
        <v>0</v>
      </c>
      <c r="E830" s="79">
        <f>COUNTIFS(ConsolidatedGames[MAJOR GAME],$A830,ConsolidatedGames[YEAR],$B830,ConsolidatedGames[SPORT],$C830,ConsolidatedGames[MEDAL_COLOUR],"SILVER")</f>
        <v>0</v>
      </c>
      <c r="F830" s="79">
        <f>COUNTIFS(ConsolidatedGames[MAJOR GAME],$A830,ConsolidatedGames[YEAR],$B830,ConsolidatedGames[SPORT],$C830,ConsolidatedGames[MEDAL_COLOUR],"BRONZE")</f>
        <v>0</v>
      </c>
      <c r="G830" s="80">
        <f t="shared" si="12"/>
        <v>0</v>
      </c>
    </row>
    <row r="831" spans="1:7" x14ac:dyDescent="0.25">
      <c r="A831" s="76" t="s">
        <v>2</v>
      </c>
      <c r="B831" s="77">
        <v>2012</v>
      </c>
      <c r="C831" s="78" t="s">
        <v>97</v>
      </c>
      <c r="D831" s="79">
        <f>COUNTIFS(ConsolidatedGames[MAJOR GAME],$A831,ConsolidatedGames[YEAR],$B831,ConsolidatedGames[SPORT],$C831,ConsolidatedGames[MEDAL_COLOUR],"GOLD")</f>
        <v>0</v>
      </c>
      <c r="E831" s="79">
        <f>COUNTIFS(ConsolidatedGames[MAJOR GAME],$A831,ConsolidatedGames[YEAR],$B831,ConsolidatedGames[SPORT],$C831,ConsolidatedGames[MEDAL_COLOUR],"SILVER")</f>
        <v>0</v>
      </c>
      <c r="F831" s="79">
        <f>COUNTIFS(ConsolidatedGames[MAJOR GAME],$A831,ConsolidatedGames[YEAR],$B831,ConsolidatedGames[SPORT],$C831,ConsolidatedGames[MEDAL_COLOUR],"BRONZE")</f>
        <v>2</v>
      </c>
      <c r="G831" s="80">
        <f t="shared" si="12"/>
        <v>2</v>
      </c>
    </row>
    <row r="832" spans="1:7" x14ac:dyDescent="0.25">
      <c r="A832" s="76" t="s">
        <v>2</v>
      </c>
      <c r="B832" s="77">
        <v>2012</v>
      </c>
      <c r="C832" s="78" t="s">
        <v>59</v>
      </c>
      <c r="D832" s="79">
        <f>COUNTIFS(ConsolidatedGames[MAJOR GAME],$A832,ConsolidatedGames[YEAR],$B832,ConsolidatedGames[SPORT],$C832,ConsolidatedGames[MEDAL_COLOUR],"GOLD")</f>
        <v>0</v>
      </c>
      <c r="E832" s="79">
        <f>COUNTIFS(ConsolidatedGames[MAJOR GAME],$A832,ConsolidatedGames[YEAR],$B832,ConsolidatedGames[SPORT],$C832,ConsolidatedGames[MEDAL_COLOUR],"SILVER")</f>
        <v>0</v>
      </c>
      <c r="F832" s="79">
        <f>COUNTIFS(ConsolidatedGames[MAJOR GAME],$A832,ConsolidatedGames[YEAR],$B832,ConsolidatedGames[SPORT],$C832,ConsolidatedGames[MEDAL_COLOUR],"BRONZE")</f>
        <v>0</v>
      </c>
      <c r="G832" s="80">
        <f t="shared" si="12"/>
        <v>0</v>
      </c>
    </row>
    <row r="833" spans="1:7" x14ac:dyDescent="0.25">
      <c r="A833" s="76" t="s">
        <v>2</v>
      </c>
      <c r="B833" s="77">
        <v>2016</v>
      </c>
      <c r="C833" s="78" t="s">
        <v>47</v>
      </c>
      <c r="D833" s="79">
        <f>COUNTIFS(ConsolidatedGames[MAJOR GAME],$A833,ConsolidatedGames[YEAR],$B833,ConsolidatedGames[SPORT],$C833,ConsolidatedGames[MEDAL_COLOUR],"GOLD")</f>
        <v>0</v>
      </c>
      <c r="E833" s="79">
        <f>COUNTIFS(ConsolidatedGames[MAJOR GAME],$A833,ConsolidatedGames[YEAR],$B833,ConsolidatedGames[SPORT],$C833,ConsolidatedGames[MEDAL_COLOUR],"SILVER")</f>
        <v>0</v>
      </c>
      <c r="F833" s="79">
        <f>COUNTIFS(ConsolidatedGames[MAJOR GAME],$A833,ConsolidatedGames[YEAR],$B833,ConsolidatedGames[SPORT],$C833,ConsolidatedGames[MEDAL_COLOUR],"BRONZE")</f>
        <v>0</v>
      </c>
      <c r="G833" s="80">
        <f t="shared" si="12"/>
        <v>0</v>
      </c>
    </row>
    <row r="834" spans="1:7" x14ac:dyDescent="0.25">
      <c r="A834" s="76" t="s">
        <v>2</v>
      </c>
      <c r="B834" s="77">
        <v>2016</v>
      </c>
      <c r="C834" s="78" t="s">
        <v>276</v>
      </c>
      <c r="D834" s="79">
        <f>COUNTIFS(ConsolidatedGames[MAJOR GAME],$A834,ConsolidatedGames[YEAR],$B834,ConsolidatedGames[SPORT],$C834,ConsolidatedGames[MEDAL_COLOUR],"GOLD")</f>
        <v>0</v>
      </c>
      <c r="E834" s="79">
        <f>COUNTIFS(ConsolidatedGames[MAJOR GAME],$A834,ConsolidatedGames[YEAR],$B834,ConsolidatedGames[SPORT],$C834,ConsolidatedGames[MEDAL_COLOUR],"SILVER")</f>
        <v>0</v>
      </c>
      <c r="F834" s="79">
        <f>COUNTIFS(ConsolidatedGames[MAJOR GAME],$A834,ConsolidatedGames[YEAR],$B834,ConsolidatedGames[SPORT],$C834,ConsolidatedGames[MEDAL_COLOUR],"BRONZE")</f>
        <v>0</v>
      </c>
      <c r="G834" s="80">
        <f t="shared" si="12"/>
        <v>0</v>
      </c>
    </row>
    <row r="835" spans="1:7" x14ac:dyDescent="0.25">
      <c r="A835" s="76" t="s">
        <v>2</v>
      </c>
      <c r="B835" s="77">
        <v>2016</v>
      </c>
      <c r="C835" s="78" t="s">
        <v>1092</v>
      </c>
      <c r="D835" s="79">
        <f>COUNTIFS(ConsolidatedGames[MAJOR GAME],$A835,ConsolidatedGames[YEAR],$B835,ConsolidatedGames[SPORT],$C835,ConsolidatedGames[MEDAL_COLOUR],"GOLD")</f>
        <v>0</v>
      </c>
      <c r="E835" s="79">
        <f>COUNTIFS(ConsolidatedGames[MAJOR GAME],$A835,ConsolidatedGames[YEAR],$B835,ConsolidatedGames[SPORT],$C835,ConsolidatedGames[MEDAL_COLOUR],"SILVER")</f>
        <v>0</v>
      </c>
      <c r="F835" s="79">
        <f>COUNTIFS(ConsolidatedGames[MAJOR GAME],$A835,ConsolidatedGames[YEAR],$B835,ConsolidatedGames[SPORT],$C835,ConsolidatedGames[MEDAL_COLOUR],"BRONZE")</f>
        <v>0</v>
      </c>
      <c r="G835" s="80">
        <f t="shared" ref="G835:G862" si="13">SUM(D835:F835)</f>
        <v>0</v>
      </c>
    </row>
    <row r="836" spans="1:7" x14ac:dyDescent="0.25">
      <c r="A836" s="76" t="s">
        <v>2</v>
      </c>
      <c r="B836" s="77">
        <v>2016</v>
      </c>
      <c r="C836" s="78" t="s">
        <v>130</v>
      </c>
      <c r="D836" s="79">
        <f>COUNTIFS(ConsolidatedGames[MAJOR GAME],$A836,ConsolidatedGames[YEAR],$B836,ConsolidatedGames[SPORT],$C836,ConsolidatedGames[MEDAL_COLOUR],"GOLD")</f>
        <v>0</v>
      </c>
      <c r="E836" s="79">
        <f>COUNTIFS(ConsolidatedGames[MAJOR GAME],$A836,ConsolidatedGames[YEAR],$B836,ConsolidatedGames[SPORT],$C836,ConsolidatedGames[MEDAL_COLOUR],"SILVER")</f>
        <v>0</v>
      </c>
      <c r="F836" s="79">
        <f>COUNTIFS(ConsolidatedGames[MAJOR GAME],$A836,ConsolidatedGames[YEAR],$B836,ConsolidatedGames[SPORT],$C836,ConsolidatedGames[MEDAL_COLOUR],"BRONZE")</f>
        <v>0</v>
      </c>
      <c r="G836" s="80">
        <f t="shared" si="13"/>
        <v>0</v>
      </c>
    </row>
    <row r="837" spans="1:7" x14ac:dyDescent="0.25">
      <c r="A837" s="76" t="s">
        <v>2</v>
      </c>
      <c r="B837" s="77">
        <v>2016</v>
      </c>
      <c r="C837" s="78" t="s">
        <v>92</v>
      </c>
      <c r="D837" s="79">
        <f>COUNTIFS(ConsolidatedGames[MAJOR GAME],$A837,ConsolidatedGames[YEAR],$B837,ConsolidatedGames[SPORT],$C837,ConsolidatedGames[MEDAL_COLOUR],"GOLD")</f>
        <v>0</v>
      </c>
      <c r="E837" s="79">
        <f>COUNTIFS(ConsolidatedGames[MAJOR GAME],$A837,ConsolidatedGames[YEAR],$B837,ConsolidatedGames[SPORT],$C837,ConsolidatedGames[MEDAL_COLOUR],"SILVER")</f>
        <v>0</v>
      </c>
      <c r="F837" s="79">
        <f>COUNTIFS(ConsolidatedGames[MAJOR GAME],$A837,ConsolidatedGames[YEAR],$B837,ConsolidatedGames[SPORT],$C837,ConsolidatedGames[MEDAL_COLOUR],"BRONZE")</f>
        <v>0</v>
      </c>
      <c r="G837" s="80">
        <f t="shared" si="13"/>
        <v>0</v>
      </c>
    </row>
    <row r="838" spans="1:7" x14ac:dyDescent="0.25">
      <c r="A838" s="76" t="s">
        <v>2</v>
      </c>
      <c r="B838" s="77">
        <v>2016</v>
      </c>
      <c r="C838" s="78" t="s">
        <v>25</v>
      </c>
      <c r="D838" s="79">
        <f>COUNTIFS(ConsolidatedGames[MAJOR GAME],$A838,ConsolidatedGames[YEAR],$B838,ConsolidatedGames[SPORT],$C838,ConsolidatedGames[MEDAL_COLOUR],"GOLD")</f>
        <v>1</v>
      </c>
      <c r="E838" s="79">
        <f>COUNTIFS(ConsolidatedGames[MAJOR GAME],$A838,ConsolidatedGames[YEAR],$B838,ConsolidatedGames[SPORT],$C838,ConsolidatedGames[MEDAL_COLOUR],"SILVER")</f>
        <v>0</v>
      </c>
      <c r="F838" s="79">
        <f>COUNTIFS(ConsolidatedGames[MAJOR GAME],$A838,ConsolidatedGames[YEAR],$B838,ConsolidatedGames[SPORT],$C838,ConsolidatedGames[MEDAL_COLOUR],"BRONZE")</f>
        <v>0</v>
      </c>
      <c r="G838" s="80">
        <f t="shared" si="13"/>
        <v>1</v>
      </c>
    </row>
    <row r="839" spans="1:7" x14ac:dyDescent="0.25">
      <c r="A839" s="76" t="s">
        <v>2</v>
      </c>
      <c r="B839" s="77">
        <v>2016</v>
      </c>
      <c r="C839" s="78" t="s">
        <v>97</v>
      </c>
      <c r="D839" s="79">
        <f>COUNTIFS(ConsolidatedGames[MAJOR GAME],$A839,ConsolidatedGames[YEAR],$B839,ConsolidatedGames[SPORT],$C839,ConsolidatedGames[MEDAL_COLOUR],"GOLD")</f>
        <v>0</v>
      </c>
      <c r="E839" s="79">
        <f>COUNTIFS(ConsolidatedGames[MAJOR GAME],$A839,ConsolidatedGames[YEAR],$B839,ConsolidatedGames[SPORT],$C839,ConsolidatedGames[MEDAL_COLOUR],"SILVER")</f>
        <v>0</v>
      </c>
      <c r="F839" s="79">
        <f>COUNTIFS(ConsolidatedGames[MAJOR GAME],$A839,ConsolidatedGames[YEAR],$B839,ConsolidatedGames[SPORT],$C839,ConsolidatedGames[MEDAL_COLOUR],"BRONZE")</f>
        <v>0</v>
      </c>
      <c r="G839" s="80">
        <f t="shared" si="13"/>
        <v>0</v>
      </c>
    </row>
    <row r="840" spans="1:7" x14ac:dyDescent="0.25">
      <c r="A840" s="76" t="s">
        <v>2</v>
      </c>
      <c r="B840" s="77">
        <v>2021</v>
      </c>
      <c r="C840" s="78" t="s">
        <v>47</v>
      </c>
      <c r="D840" s="79">
        <f>COUNTIFS(ConsolidatedGames[MAJOR GAME],$A840,ConsolidatedGames[YEAR],$B840,ConsolidatedGames[SPORT],$C840,ConsolidatedGames[MEDAL_COLOUR],"GOLD")</f>
        <v>0</v>
      </c>
      <c r="E840" s="79">
        <f>COUNTIFS(ConsolidatedGames[MAJOR GAME],$A840,ConsolidatedGames[YEAR],$B840,ConsolidatedGames[SPORT],$C840,ConsolidatedGames[MEDAL_COLOUR],"SILVER")</f>
        <v>0</v>
      </c>
      <c r="F840" s="79">
        <f>COUNTIFS(ConsolidatedGames[MAJOR GAME],$A840,ConsolidatedGames[YEAR],$B840,ConsolidatedGames[SPORT],$C840,ConsolidatedGames[MEDAL_COLOUR],"BRONZE")</f>
        <v>0</v>
      </c>
      <c r="G840" s="80">
        <f t="shared" si="13"/>
        <v>0</v>
      </c>
    </row>
    <row r="841" spans="1:7" x14ac:dyDescent="0.25">
      <c r="A841" s="76" t="s">
        <v>2</v>
      </c>
      <c r="B841" s="77">
        <v>2021</v>
      </c>
      <c r="C841" s="78" t="s">
        <v>276</v>
      </c>
      <c r="D841" s="79">
        <f>COUNTIFS(ConsolidatedGames[MAJOR GAME],$A841,ConsolidatedGames[YEAR],$B841,ConsolidatedGames[SPORT],$C841,ConsolidatedGames[MEDAL_COLOUR],"GOLD")</f>
        <v>0</v>
      </c>
      <c r="E841" s="79">
        <f>COUNTIFS(ConsolidatedGames[MAJOR GAME],$A841,ConsolidatedGames[YEAR],$B841,ConsolidatedGames[SPORT],$C841,ConsolidatedGames[MEDAL_COLOUR],"SILVER")</f>
        <v>0</v>
      </c>
      <c r="F841" s="79">
        <f>COUNTIFS(ConsolidatedGames[MAJOR GAME],$A841,ConsolidatedGames[YEAR],$B841,ConsolidatedGames[SPORT],$C841,ConsolidatedGames[MEDAL_COLOUR],"BRONZE")</f>
        <v>0</v>
      </c>
      <c r="G841" s="80">
        <f t="shared" si="13"/>
        <v>0</v>
      </c>
    </row>
    <row r="842" spans="1:7" x14ac:dyDescent="0.25">
      <c r="A842" s="76" t="s">
        <v>2</v>
      </c>
      <c r="B842" s="77">
        <v>2021</v>
      </c>
      <c r="C842" s="78" t="s">
        <v>1132</v>
      </c>
      <c r="D842" s="79">
        <f>COUNTIFS(ConsolidatedGames[MAJOR GAME],$A842,ConsolidatedGames[YEAR],$B842,ConsolidatedGames[SPORT],$C842,ConsolidatedGames[MEDAL_COLOUR],"GOLD")</f>
        <v>0</v>
      </c>
      <c r="E842" s="79">
        <f>COUNTIFS(ConsolidatedGames[MAJOR GAME],$A842,ConsolidatedGames[YEAR],$B842,ConsolidatedGames[SPORT],$C842,ConsolidatedGames[MEDAL_COLOUR],"SILVER")</f>
        <v>0</v>
      </c>
      <c r="F842" s="79">
        <f>COUNTIFS(ConsolidatedGames[MAJOR GAME],$A842,ConsolidatedGames[YEAR],$B842,ConsolidatedGames[SPORT],$C842,ConsolidatedGames[MEDAL_COLOUR],"BRONZE")</f>
        <v>0</v>
      </c>
      <c r="G842" s="80">
        <f t="shared" si="13"/>
        <v>0</v>
      </c>
    </row>
    <row r="843" spans="1:7" x14ac:dyDescent="0.25">
      <c r="A843" s="76" t="s">
        <v>2</v>
      </c>
      <c r="B843" s="77">
        <v>2021</v>
      </c>
      <c r="C843" s="78" t="s">
        <v>1162</v>
      </c>
      <c r="D843" s="79">
        <f>COUNTIFS(ConsolidatedGames[MAJOR GAME],$A843,ConsolidatedGames[YEAR],$B843,ConsolidatedGames[SPORT],$C843,ConsolidatedGames[MEDAL_COLOUR],"GOLD")</f>
        <v>0</v>
      </c>
      <c r="E843" s="79">
        <f>COUNTIFS(ConsolidatedGames[MAJOR GAME],$A843,ConsolidatedGames[YEAR],$B843,ConsolidatedGames[SPORT],$C843,ConsolidatedGames[MEDAL_COLOUR],"SILVER")</f>
        <v>0</v>
      </c>
      <c r="F843" s="79">
        <f>COUNTIFS(ConsolidatedGames[MAJOR GAME],$A843,ConsolidatedGames[YEAR],$B843,ConsolidatedGames[SPORT],$C843,ConsolidatedGames[MEDAL_COLOUR],"BRONZE")</f>
        <v>0</v>
      </c>
      <c r="G843" s="80">
        <f t="shared" si="13"/>
        <v>0</v>
      </c>
    </row>
    <row r="844" spans="1:7" x14ac:dyDescent="0.25">
      <c r="A844" s="76" t="s">
        <v>2</v>
      </c>
      <c r="B844" s="77">
        <v>2021</v>
      </c>
      <c r="C844" s="78" t="s">
        <v>367</v>
      </c>
      <c r="D844" s="79">
        <f>COUNTIFS(ConsolidatedGames[MAJOR GAME],$A844,ConsolidatedGames[YEAR],$B844,ConsolidatedGames[SPORT],$C844,ConsolidatedGames[MEDAL_COLOUR],"GOLD")</f>
        <v>0</v>
      </c>
      <c r="E844" s="79">
        <f>COUNTIFS(ConsolidatedGames[MAJOR GAME],$A844,ConsolidatedGames[YEAR],$B844,ConsolidatedGames[SPORT],$C844,ConsolidatedGames[MEDAL_COLOUR],"SILVER")</f>
        <v>0</v>
      </c>
      <c r="F844" s="79">
        <f>COUNTIFS(ConsolidatedGames[MAJOR GAME],$A844,ConsolidatedGames[YEAR],$B844,ConsolidatedGames[SPORT],$C844,ConsolidatedGames[MEDAL_COLOUR],"BRONZE")</f>
        <v>0</v>
      </c>
      <c r="G844" s="80">
        <f t="shared" si="13"/>
        <v>0</v>
      </c>
    </row>
    <row r="845" spans="1:7" x14ac:dyDescent="0.25">
      <c r="A845" s="76" t="s">
        <v>2</v>
      </c>
      <c r="B845" s="77">
        <v>2021</v>
      </c>
      <c r="C845" s="78" t="s">
        <v>546</v>
      </c>
      <c r="D845" s="79">
        <f>COUNTIFS(ConsolidatedGames[MAJOR GAME],$A845,ConsolidatedGames[YEAR],$B845,ConsolidatedGames[SPORT],$C845,ConsolidatedGames[MEDAL_COLOUR],"GOLD")</f>
        <v>0</v>
      </c>
      <c r="E845" s="79">
        <f>COUNTIFS(ConsolidatedGames[MAJOR GAME],$A845,ConsolidatedGames[YEAR],$B845,ConsolidatedGames[SPORT],$C845,ConsolidatedGames[MEDAL_COLOUR],"SILVER")</f>
        <v>0</v>
      </c>
      <c r="F845" s="79">
        <f>COUNTIFS(ConsolidatedGames[MAJOR GAME],$A845,ConsolidatedGames[YEAR],$B845,ConsolidatedGames[SPORT],$C845,ConsolidatedGames[MEDAL_COLOUR],"BRONZE")</f>
        <v>0</v>
      </c>
      <c r="G845" s="80">
        <f t="shared" si="13"/>
        <v>0</v>
      </c>
    </row>
    <row r="846" spans="1:7" x14ac:dyDescent="0.25">
      <c r="A846" s="76" t="s">
        <v>2</v>
      </c>
      <c r="B846" s="77">
        <v>2021</v>
      </c>
      <c r="C846" s="78" t="s">
        <v>1150</v>
      </c>
      <c r="D846" s="79">
        <f>COUNTIFS(ConsolidatedGames[MAJOR GAME],$A846,ConsolidatedGames[YEAR],$B846,ConsolidatedGames[SPORT],$C846,ConsolidatedGames[MEDAL_COLOUR],"GOLD")</f>
        <v>0</v>
      </c>
      <c r="E846" s="79">
        <f>COUNTIFS(ConsolidatedGames[MAJOR GAME],$A846,ConsolidatedGames[YEAR],$B846,ConsolidatedGames[SPORT],$C846,ConsolidatedGames[MEDAL_COLOUR],"SILVER")</f>
        <v>0</v>
      </c>
      <c r="F846" s="79">
        <f>COUNTIFS(ConsolidatedGames[MAJOR GAME],$A846,ConsolidatedGames[YEAR],$B846,ConsolidatedGames[SPORT],$C846,ConsolidatedGames[MEDAL_COLOUR],"BRONZE")</f>
        <v>0</v>
      </c>
      <c r="G846" s="80">
        <f t="shared" si="13"/>
        <v>0</v>
      </c>
    </row>
    <row r="847" spans="1:7" x14ac:dyDescent="0.25">
      <c r="A847" s="76" t="s">
        <v>2</v>
      </c>
      <c r="B847" s="77">
        <v>2021</v>
      </c>
      <c r="C847" s="78" t="s">
        <v>1092</v>
      </c>
      <c r="D847" s="79">
        <f>COUNTIFS(ConsolidatedGames[MAJOR GAME],$A847,ConsolidatedGames[YEAR],$B847,ConsolidatedGames[SPORT],$C847,ConsolidatedGames[MEDAL_COLOUR],"GOLD")</f>
        <v>0</v>
      </c>
      <c r="E847" s="79">
        <f>COUNTIFS(ConsolidatedGames[MAJOR GAME],$A847,ConsolidatedGames[YEAR],$B847,ConsolidatedGames[SPORT],$C847,ConsolidatedGames[MEDAL_COLOUR],"SILVER")</f>
        <v>0</v>
      </c>
      <c r="F847" s="79">
        <f>COUNTIFS(ConsolidatedGames[MAJOR GAME],$A847,ConsolidatedGames[YEAR],$B847,ConsolidatedGames[SPORT],$C847,ConsolidatedGames[MEDAL_COLOUR],"BRONZE")</f>
        <v>0</v>
      </c>
      <c r="G847" s="80">
        <f t="shared" si="13"/>
        <v>0</v>
      </c>
    </row>
    <row r="848" spans="1:7" x14ac:dyDescent="0.25">
      <c r="A848" s="76" t="s">
        <v>2</v>
      </c>
      <c r="B848" s="77">
        <v>2021</v>
      </c>
      <c r="C848" s="78" t="s">
        <v>130</v>
      </c>
      <c r="D848" s="79">
        <f>COUNTIFS(ConsolidatedGames[MAJOR GAME],$A848,ConsolidatedGames[YEAR],$B848,ConsolidatedGames[SPORT],$C848,ConsolidatedGames[MEDAL_COLOUR],"GOLD")</f>
        <v>0</v>
      </c>
      <c r="E848" s="79">
        <f>COUNTIFS(ConsolidatedGames[MAJOR GAME],$A848,ConsolidatedGames[YEAR],$B848,ConsolidatedGames[SPORT],$C848,ConsolidatedGames[MEDAL_COLOUR],"SILVER")</f>
        <v>0</v>
      </c>
      <c r="F848" s="79">
        <f>COUNTIFS(ConsolidatedGames[MAJOR GAME],$A848,ConsolidatedGames[YEAR],$B848,ConsolidatedGames[SPORT],$C848,ConsolidatedGames[MEDAL_COLOUR],"BRONZE")</f>
        <v>0</v>
      </c>
      <c r="G848" s="80">
        <f t="shared" si="13"/>
        <v>0</v>
      </c>
    </row>
    <row r="849" spans="1:7" x14ac:dyDescent="0.25">
      <c r="A849" s="76" t="s">
        <v>2</v>
      </c>
      <c r="B849" s="77">
        <v>2021</v>
      </c>
      <c r="C849" s="78" t="s">
        <v>92</v>
      </c>
      <c r="D849" s="79">
        <f>COUNTIFS(ConsolidatedGames[MAJOR GAME],$A849,ConsolidatedGames[YEAR],$B849,ConsolidatedGames[SPORT],$C849,ConsolidatedGames[MEDAL_COLOUR],"GOLD")</f>
        <v>0</v>
      </c>
      <c r="E849" s="79">
        <f>COUNTIFS(ConsolidatedGames[MAJOR GAME],$A849,ConsolidatedGames[YEAR],$B849,ConsolidatedGames[SPORT],$C849,ConsolidatedGames[MEDAL_COLOUR],"SILVER")</f>
        <v>0</v>
      </c>
      <c r="F849" s="79">
        <f>COUNTIFS(ConsolidatedGames[MAJOR GAME],$A849,ConsolidatedGames[YEAR],$B849,ConsolidatedGames[SPORT],$C849,ConsolidatedGames[MEDAL_COLOUR],"BRONZE")</f>
        <v>0</v>
      </c>
      <c r="G849" s="80">
        <f t="shared" si="13"/>
        <v>0</v>
      </c>
    </row>
    <row r="850" spans="1:7" x14ac:dyDescent="0.25">
      <c r="A850" s="76" t="s">
        <v>2</v>
      </c>
      <c r="B850" s="77">
        <v>2021</v>
      </c>
      <c r="C850" s="78" t="s">
        <v>25</v>
      </c>
      <c r="D850" s="79">
        <f>COUNTIFS(ConsolidatedGames[MAJOR GAME],$A850,ConsolidatedGames[YEAR],$B850,ConsolidatedGames[SPORT],$C850,ConsolidatedGames[MEDAL_COLOUR],"GOLD")</f>
        <v>0</v>
      </c>
      <c r="E850" s="79">
        <f>COUNTIFS(ConsolidatedGames[MAJOR GAME],$A850,ConsolidatedGames[YEAR],$B850,ConsolidatedGames[SPORT],$C850,ConsolidatedGames[MEDAL_COLOUR],"SILVER")</f>
        <v>0</v>
      </c>
      <c r="F850" s="79">
        <f>COUNTIFS(ConsolidatedGames[MAJOR GAME],$A850,ConsolidatedGames[YEAR],$B850,ConsolidatedGames[SPORT],$C850,ConsolidatedGames[MEDAL_COLOUR],"BRONZE")</f>
        <v>0</v>
      </c>
      <c r="G850" s="80">
        <f t="shared" si="13"/>
        <v>0</v>
      </c>
    </row>
    <row r="851" spans="1:7" x14ac:dyDescent="0.25">
      <c r="A851" s="76" t="s">
        <v>2</v>
      </c>
      <c r="B851" s="77">
        <v>2021</v>
      </c>
      <c r="C851" s="78" t="s">
        <v>97</v>
      </c>
      <c r="D851" s="79">
        <f>COUNTIFS(ConsolidatedGames[MAJOR GAME],$A851,ConsolidatedGames[YEAR],$B851,ConsolidatedGames[SPORT],$C851,ConsolidatedGames[MEDAL_COLOUR],"GOLD")</f>
        <v>0</v>
      </c>
      <c r="E851" s="79">
        <f>COUNTIFS(ConsolidatedGames[MAJOR GAME],$A851,ConsolidatedGames[YEAR],$B851,ConsolidatedGames[SPORT],$C851,ConsolidatedGames[MEDAL_COLOUR],"SILVER")</f>
        <v>0</v>
      </c>
      <c r="F851" s="79">
        <f>COUNTIFS(ConsolidatedGames[MAJOR GAME],$A851,ConsolidatedGames[YEAR],$B851,ConsolidatedGames[SPORT],$C851,ConsolidatedGames[MEDAL_COLOUR],"BRONZE")</f>
        <v>0</v>
      </c>
      <c r="G851" s="80">
        <f t="shared" si="13"/>
        <v>0</v>
      </c>
    </row>
    <row r="852" spans="1:7" x14ac:dyDescent="0.25">
      <c r="A852" s="76" t="s">
        <v>2</v>
      </c>
      <c r="B852" s="77">
        <v>2024</v>
      </c>
      <c r="C852" s="78" t="s">
        <v>47</v>
      </c>
      <c r="D852" s="79">
        <f>COUNTIFS(ConsolidatedGames[MAJOR GAME],$A852,ConsolidatedGames[YEAR],$B852,ConsolidatedGames[SPORT],$C852,ConsolidatedGames[MEDAL_COLOUR],"GOLD")</f>
        <v>0</v>
      </c>
      <c r="E852" s="79">
        <f>COUNTIFS(ConsolidatedGames[MAJOR GAME],$A852,ConsolidatedGames[YEAR],$B852,ConsolidatedGames[SPORT],$C852,ConsolidatedGames[MEDAL_COLOUR],"SILVER")</f>
        <v>0</v>
      </c>
      <c r="F852" s="79">
        <f>COUNTIFS(ConsolidatedGames[MAJOR GAME],$A852,ConsolidatedGames[YEAR],$B852,ConsolidatedGames[SPORT],$C852,ConsolidatedGames[MEDAL_COLOUR],"BRONZE")</f>
        <v>0</v>
      </c>
      <c r="G852" s="80">
        <f t="shared" si="13"/>
        <v>0</v>
      </c>
    </row>
    <row r="853" spans="1:7" x14ac:dyDescent="0.25">
      <c r="A853" s="76" t="s">
        <v>2</v>
      </c>
      <c r="B853" s="77">
        <v>2024</v>
      </c>
      <c r="C853" s="78" t="s">
        <v>276</v>
      </c>
      <c r="D853" s="79">
        <f>COUNTIFS(ConsolidatedGames[MAJOR GAME],$A853,ConsolidatedGames[YEAR],$B853,ConsolidatedGames[SPORT],$C853,ConsolidatedGames[MEDAL_COLOUR],"GOLD")</f>
        <v>0</v>
      </c>
      <c r="E853" s="79">
        <f>COUNTIFS(ConsolidatedGames[MAJOR GAME],$A853,ConsolidatedGames[YEAR],$B853,ConsolidatedGames[SPORT],$C853,ConsolidatedGames[MEDAL_COLOUR],"SILVER")</f>
        <v>0</v>
      </c>
      <c r="F853" s="79">
        <f>COUNTIFS(ConsolidatedGames[MAJOR GAME],$A853,ConsolidatedGames[YEAR],$B853,ConsolidatedGames[SPORT],$C853,ConsolidatedGames[MEDAL_COLOUR],"BRONZE")</f>
        <v>0</v>
      </c>
      <c r="G853" s="80">
        <f t="shared" si="13"/>
        <v>0</v>
      </c>
    </row>
    <row r="854" spans="1:7" x14ac:dyDescent="0.25">
      <c r="A854" s="76" t="s">
        <v>2</v>
      </c>
      <c r="B854" s="77">
        <v>2024</v>
      </c>
      <c r="C854" s="78" t="s">
        <v>413</v>
      </c>
      <c r="D854" s="79">
        <f>COUNTIFS(ConsolidatedGames[MAJOR GAME],$A854,ConsolidatedGames[YEAR],$B854,ConsolidatedGames[SPORT],$C854,ConsolidatedGames[MEDAL_COLOUR],"GOLD")</f>
        <v>0</v>
      </c>
      <c r="E854" s="79">
        <f>COUNTIFS(ConsolidatedGames[MAJOR GAME],$A854,ConsolidatedGames[YEAR],$B854,ConsolidatedGames[SPORT],$C854,ConsolidatedGames[MEDAL_COLOUR],"SILVER")</f>
        <v>0</v>
      </c>
      <c r="F854" s="79">
        <f>COUNTIFS(ConsolidatedGames[MAJOR GAME],$A854,ConsolidatedGames[YEAR],$B854,ConsolidatedGames[SPORT],$C854,ConsolidatedGames[MEDAL_COLOUR],"BRONZE")</f>
        <v>0</v>
      </c>
      <c r="G854" s="80">
        <f t="shared" si="13"/>
        <v>0</v>
      </c>
    </row>
    <row r="855" spans="1:7" x14ac:dyDescent="0.25">
      <c r="A855" s="76" t="s">
        <v>2</v>
      </c>
      <c r="B855" s="77">
        <v>2024</v>
      </c>
      <c r="C855" s="78" t="s">
        <v>1162</v>
      </c>
      <c r="D855" s="79">
        <f>COUNTIFS(ConsolidatedGames[MAJOR GAME],$A855,ConsolidatedGames[YEAR],$B855,ConsolidatedGames[SPORT],$C855,ConsolidatedGames[MEDAL_COLOUR],"GOLD")</f>
        <v>0</v>
      </c>
      <c r="E855" s="79">
        <f>COUNTIFS(ConsolidatedGames[MAJOR GAME],$A855,ConsolidatedGames[YEAR],$B855,ConsolidatedGames[SPORT],$C855,ConsolidatedGames[MEDAL_COLOUR],"SILVER")</f>
        <v>0</v>
      </c>
      <c r="F855" s="79">
        <f>COUNTIFS(ConsolidatedGames[MAJOR GAME],$A855,ConsolidatedGames[YEAR],$B855,ConsolidatedGames[SPORT],$C855,ConsolidatedGames[MEDAL_COLOUR],"BRONZE")</f>
        <v>0</v>
      </c>
      <c r="G855" s="80">
        <f t="shared" si="13"/>
        <v>0</v>
      </c>
    </row>
    <row r="856" spans="1:7" x14ac:dyDescent="0.25">
      <c r="A856" s="76" t="s">
        <v>2</v>
      </c>
      <c r="B856" s="77">
        <v>2024</v>
      </c>
      <c r="C856" s="78" t="s">
        <v>367</v>
      </c>
      <c r="D856" s="79">
        <f>COUNTIFS(ConsolidatedGames[MAJOR GAME],$A856,ConsolidatedGames[YEAR],$B856,ConsolidatedGames[SPORT],$C856,ConsolidatedGames[MEDAL_COLOUR],"GOLD")</f>
        <v>0</v>
      </c>
      <c r="E856" s="79">
        <f>COUNTIFS(ConsolidatedGames[MAJOR GAME],$A856,ConsolidatedGames[YEAR],$B856,ConsolidatedGames[SPORT],$C856,ConsolidatedGames[MEDAL_COLOUR],"SILVER")</f>
        <v>0</v>
      </c>
      <c r="F856" s="79">
        <f>COUNTIFS(ConsolidatedGames[MAJOR GAME],$A856,ConsolidatedGames[YEAR],$B856,ConsolidatedGames[SPORT],$C856,ConsolidatedGames[MEDAL_COLOUR],"BRONZE")</f>
        <v>0</v>
      </c>
      <c r="G856" s="80">
        <f t="shared" si="13"/>
        <v>0</v>
      </c>
    </row>
    <row r="857" spans="1:7" x14ac:dyDescent="0.25">
      <c r="A857" s="76" t="s">
        <v>2</v>
      </c>
      <c r="B857" s="77">
        <v>2024</v>
      </c>
      <c r="C857" s="78" t="s">
        <v>1224</v>
      </c>
      <c r="D857" s="79">
        <f>COUNTIFS(ConsolidatedGames[MAJOR GAME],$A857,ConsolidatedGames[YEAR],$B857,ConsolidatedGames[SPORT],$C857,ConsolidatedGames[MEDAL_COLOUR],"GOLD")</f>
        <v>0</v>
      </c>
      <c r="E857" s="79">
        <f>COUNTIFS(ConsolidatedGames[MAJOR GAME],$A857,ConsolidatedGames[YEAR],$B857,ConsolidatedGames[SPORT],$C857,ConsolidatedGames[MEDAL_COLOUR],"SILVER")</f>
        <v>0</v>
      </c>
      <c r="F857" s="79">
        <f>COUNTIFS(ConsolidatedGames[MAJOR GAME],$A857,ConsolidatedGames[YEAR],$B857,ConsolidatedGames[SPORT],$C857,ConsolidatedGames[MEDAL_COLOUR],"BRONZE")</f>
        <v>0</v>
      </c>
      <c r="G857" s="80">
        <f t="shared" si="13"/>
        <v>0</v>
      </c>
    </row>
    <row r="858" spans="1:7" x14ac:dyDescent="0.25">
      <c r="A858" s="76" t="s">
        <v>2</v>
      </c>
      <c r="B858" s="77">
        <v>2024</v>
      </c>
      <c r="C858" s="78" t="s">
        <v>1092</v>
      </c>
      <c r="D858" s="79">
        <f>COUNTIFS(ConsolidatedGames[MAJOR GAME],$A858,ConsolidatedGames[YEAR],$B858,ConsolidatedGames[SPORT],$C858,ConsolidatedGames[MEDAL_COLOUR],"GOLD")</f>
        <v>0</v>
      </c>
      <c r="E858" s="79">
        <f>COUNTIFS(ConsolidatedGames[MAJOR GAME],$A858,ConsolidatedGames[YEAR],$B858,ConsolidatedGames[SPORT],$C858,ConsolidatedGames[MEDAL_COLOUR],"SILVER")</f>
        <v>0</v>
      </c>
      <c r="F858" s="79">
        <f>COUNTIFS(ConsolidatedGames[MAJOR GAME],$A858,ConsolidatedGames[YEAR],$B858,ConsolidatedGames[SPORT],$C858,ConsolidatedGames[MEDAL_COLOUR],"BRONZE")</f>
        <v>0</v>
      </c>
      <c r="G858" s="80">
        <f t="shared" si="13"/>
        <v>0</v>
      </c>
    </row>
    <row r="859" spans="1:7" x14ac:dyDescent="0.25">
      <c r="A859" s="76" t="s">
        <v>2</v>
      </c>
      <c r="B859" s="77">
        <v>2024</v>
      </c>
      <c r="C859" s="78" t="s">
        <v>130</v>
      </c>
      <c r="D859" s="79">
        <f>COUNTIFS(ConsolidatedGames[MAJOR GAME],$A859,ConsolidatedGames[YEAR],$B859,ConsolidatedGames[SPORT],$C859,ConsolidatedGames[MEDAL_COLOUR],"GOLD")</f>
        <v>0</v>
      </c>
      <c r="E859" s="79">
        <f>COUNTIFS(ConsolidatedGames[MAJOR GAME],$A859,ConsolidatedGames[YEAR],$B859,ConsolidatedGames[SPORT],$C859,ConsolidatedGames[MEDAL_COLOUR],"SILVER")</f>
        <v>0</v>
      </c>
      <c r="F859" s="79">
        <f>COUNTIFS(ConsolidatedGames[MAJOR GAME],$A859,ConsolidatedGames[YEAR],$B859,ConsolidatedGames[SPORT],$C859,ConsolidatedGames[MEDAL_COLOUR],"BRONZE")</f>
        <v>1</v>
      </c>
      <c r="G859" s="80">
        <f t="shared" si="13"/>
        <v>1</v>
      </c>
    </row>
    <row r="860" spans="1:7" x14ac:dyDescent="0.25">
      <c r="A860" s="76" t="s">
        <v>2</v>
      </c>
      <c r="B860" s="77">
        <v>2024</v>
      </c>
      <c r="C860" s="78" t="s">
        <v>92</v>
      </c>
      <c r="D860" s="79">
        <f>COUNTIFS(ConsolidatedGames[MAJOR GAME],$A860,ConsolidatedGames[YEAR],$B860,ConsolidatedGames[SPORT],$C860,ConsolidatedGames[MEDAL_COLOUR],"GOLD")</f>
        <v>0</v>
      </c>
      <c r="E860" s="79">
        <f>COUNTIFS(ConsolidatedGames[MAJOR GAME],$A860,ConsolidatedGames[YEAR],$B860,ConsolidatedGames[SPORT],$C860,ConsolidatedGames[MEDAL_COLOUR],"SILVER")</f>
        <v>0</v>
      </c>
      <c r="F860" s="79">
        <f>COUNTIFS(ConsolidatedGames[MAJOR GAME],$A860,ConsolidatedGames[YEAR],$B860,ConsolidatedGames[SPORT],$C860,ConsolidatedGames[MEDAL_COLOUR],"BRONZE")</f>
        <v>0</v>
      </c>
      <c r="G860" s="80">
        <f t="shared" si="13"/>
        <v>0</v>
      </c>
    </row>
    <row r="861" spans="1:7" x14ac:dyDescent="0.25">
      <c r="A861" s="76" t="s">
        <v>2</v>
      </c>
      <c r="B861" s="77">
        <v>2024</v>
      </c>
      <c r="C861" s="78" t="s">
        <v>25</v>
      </c>
      <c r="D861" s="79">
        <f>COUNTIFS(ConsolidatedGames[MAJOR GAME],$A861,ConsolidatedGames[YEAR],$B861,ConsolidatedGames[SPORT],$C861,ConsolidatedGames[MEDAL_COLOUR],"GOLD")</f>
        <v>0</v>
      </c>
      <c r="E861" s="79">
        <f>COUNTIFS(ConsolidatedGames[MAJOR GAME],$A861,ConsolidatedGames[YEAR],$B861,ConsolidatedGames[SPORT],$C861,ConsolidatedGames[MEDAL_COLOUR],"SILVER")</f>
        <v>0</v>
      </c>
      <c r="F861" s="79">
        <f>COUNTIFS(ConsolidatedGames[MAJOR GAME],$A861,ConsolidatedGames[YEAR],$B861,ConsolidatedGames[SPORT],$C861,ConsolidatedGames[MEDAL_COLOUR],"BRONZE")</f>
        <v>0</v>
      </c>
      <c r="G861" s="80">
        <f t="shared" si="13"/>
        <v>0</v>
      </c>
    </row>
    <row r="862" spans="1:7" x14ac:dyDescent="0.25">
      <c r="A862" s="81" t="s">
        <v>2</v>
      </c>
      <c r="B862" s="82">
        <v>2024</v>
      </c>
      <c r="C862" s="83" t="s">
        <v>97</v>
      </c>
      <c r="D862" s="84">
        <f>COUNTIFS(ConsolidatedGames[MAJOR GAME],$A862,ConsolidatedGames[YEAR],$B862,ConsolidatedGames[SPORT],$C862,ConsolidatedGames[MEDAL_COLOUR],"GOLD")</f>
        <v>0</v>
      </c>
      <c r="E862" s="84">
        <f>COUNTIFS(ConsolidatedGames[MAJOR GAME],$A862,ConsolidatedGames[YEAR],$B862,ConsolidatedGames[SPORT],$C862,ConsolidatedGames[MEDAL_COLOUR],"SILVER")</f>
        <v>0</v>
      </c>
      <c r="F862" s="84">
        <f>COUNTIFS(ConsolidatedGames[MAJOR GAME],$A862,ConsolidatedGames[YEAR],$B862,ConsolidatedGames[SPORT],$C862,ConsolidatedGames[MEDAL_COLOUR],"BRONZE")</f>
        <v>0</v>
      </c>
      <c r="G862" s="85">
        <f t="shared" si="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0"/>
  <sheetViews>
    <sheetView workbookViewId="0">
      <selection activeCell="F1" sqref="F1:F1048576"/>
    </sheetView>
  </sheetViews>
  <sheetFormatPr defaultColWidth="11" defaultRowHeight="15.75" x14ac:dyDescent="0.25"/>
  <cols>
    <col min="1" max="1" width="40.5" customWidth="1"/>
    <col min="3" max="3" width="53.625" customWidth="1"/>
    <col min="6" max="6" width="16" customWidth="1"/>
  </cols>
  <sheetData>
    <row r="1" spans="1:5" x14ac:dyDescent="0.25">
      <c r="A1" t="s">
        <v>6908</v>
      </c>
      <c r="B1" t="s">
        <v>6909</v>
      </c>
      <c r="C1" t="s">
        <v>6910</v>
      </c>
      <c r="D1" t="s">
        <v>6911</v>
      </c>
      <c r="E1" t="s">
        <v>6912</v>
      </c>
    </row>
    <row r="2" spans="1:5" x14ac:dyDescent="0.25">
      <c r="A2" t="s">
        <v>6913</v>
      </c>
      <c r="B2" t="s">
        <v>2349</v>
      </c>
      <c r="C2" t="s">
        <v>6914</v>
      </c>
      <c r="D2" t="s">
        <v>6915</v>
      </c>
      <c r="E2">
        <v>1936</v>
      </c>
    </row>
    <row r="3" spans="1:5" x14ac:dyDescent="0.25">
      <c r="A3" t="s">
        <v>6916</v>
      </c>
      <c r="B3" t="s">
        <v>1255</v>
      </c>
      <c r="C3" t="s">
        <v>1547</v>
      </c>
      <c r="D3" t="s">
        <v>6917</v>
      </c>
      <c r="E3">
        <v>1948</v>
      </c>
    </row>
    <row r="4" spans="1:5" x14ac:dyDescent="0.25">
      <c r="A4" t="s">
        <v>6918</v>
      </c>
      <c r="B4" t="s">
        <v>1255</v>
      </c>
      <c r="C4" t="s">
        <v>6919</v>
      </c>
      <c r="D4" t="s">
        <v>6920</v>
      </c>
      <c r="E4">
        <v>1948</v>
      </c>
    </row>
    <row r="5" spans="1:5" x14ac:dyDescent="0.25">
      <c r="A5" t="s">
        <v>6921</v>
      </c>
      <c r="B5" t="s">
        <v>1343</v>
      </c>
      <c r="C5" t="s">
        <v>227</v>
      </c>
      <c r="D5" t="s">
        <v>6922</v>
      </c>
      <c r="E5">
        <v>1948</v>
      </c>
    </row>
    <row r="6" spans="1:5" x14ac:dyDescent="0.25">
      <c r="A6" t="s">
        <v>6923</v>
      </c>
      <c r="B6" t="s">
        <v>2349</v>
      </c>
      <c r="C6" t="s">
        <v>6924</v>
      </c>
      <c r="D6" t="s">
        <v>624</v>
      </c>
      <c r="E6">
        <v>1948</v>
      </c>
    </row>
    <row r="7" spans="1:5" x14ac:dyDescent="0.25">
      <c r="A7" t="s">
        <v>6925</v>
      </c>
      <c r="B7" t="s">
        <v>2349</v>
      </c>
      <c r="C7" t="s">
        <v>6924</v>
      </c>
      <c r="D7" t="s">
        <v>624</v>
      </c>
      <c r="E7">
        <v>1948</v>
      </c>
    </row>
    <row r="8" spans="1:5" x14ac:dyDescent="0.25">
      <c r="A8" t="s">
        <v>6926</v>
      </c>
      <c r="B8" t="s">
        <v>1255</v>
      </c>
      <c r="C8" t="s">
        <v>6927</v>
      </c>
      <c r="D8" t="s">
        <v>6928</v>
      </c>
      <c r="E8">
        <v>1952</v>
      </c>
    </row>
    <row r="9" spans="1:5" x14ac:dyDescent="0.25">
      <c r="A9" t="s">
        <v>6929</v>
      </c>
      <c r="B9" t="s">
        <v>1243</v>
      </c>
      <c r="C9" t="s">
        <v>6930</v>
      </c>
      <c r="D9" t="s">
        <v>6931</v>
      </c>
      <c r="E9">
        <v>1952</v>
      </c>
    </row>
    <row r="10" spans="1:5" x14ac:dyDescent="0.25">
      <c r="A10" t="s">
        <v>6932</v>
      </c>
      <c r="B10" t="s">
        <v>1306</v>
      </c>
      <c r="C10" t="s">
        <v>6933</v>
      </c>
      <c r="D10" t="s">
        <v>6934</v>
      </c>
      <c r="E10">
        <v>1952</v>
      </c>
    </row>
    <row r="11" spans="1:5" x14ac:dyDescent="0.25">
      <c r="A11" t="s">
        <v>6935</v>
      </c>
      <c r="B11" t="s">
        <v>1306</v>
      </c>
      <c r="C11" t="s">
        <v>6936</v>
      </c>
      <c r="D11" t="s">
        <v>6937</v>
      </c>
      <c r="E11">
        <v>1952</v>
      </c>
    </row>
    <row r="12" spans="1:5" x14ac:dyDescent="0.25">
      <c r="A12" t="s">
        <v>6938</v>
      </c>
      <c r="B12" t="s">
        <v>1306</v>
      </c>
      <c r="C12" t="s">
        <v>6939</v>
      </c>
      <c r="D12" t="s">
        <v>6940</v>
      </c>
      <c r="E12">
        <v>1952</v>
      </c>
    </row>
    <row r="13" spans="1:5" x14ac:dyDescent="0.25">
      <c r="A13" t="s">
        <v>6941</v>
      </c>
      <c r="B13" t="s">
        <v>1255</v>
      </c>
      <c r="C13" t="s">
        <v>6942</v>
      </c>
      <c r="D13" t="s">
        <v>6943</v>
      </c>
      <c r="E13">
        <v>1956</v>
      </c>
    </row>
    <row r="14" spans="1:5" x14ac:dyDescent="0.25">
      <c r="A14" t="s">
        <v>6944</v>
      </c>
      <c r="B14" t="s">
        <v>1255</v>
      </c>
      <c r="C14" t="s">
        <v>6945</v>
      </c>
      <c r="D14" t="s">
        <v>6946</v>
      </c>
      <c r="E14">
        <v>1956</v>
      </c>
    </row>
    <row r="15" spans="1:5" x14ac:dyDescent="0.25">
      <c r="A15" t="s">
        <v>6947</v>
      </c>
      <c r="B15" t="s">
        <v>1255</v>
      </c>
      <c r="C15" t="s">
        <v>6945</v>
      </c>
      <c r="D15" t="s">
        <v>6948</v>
      </c>
      <c r="E15">
        <v>1956</v>
      </c>
    </row>
    <row r="16" spans="1:5" x14ac:dyDescent="0.25">
      <c r="A16" t="s">
        <v>6949</v>
      </c>
      <c r="B16" t="s">
        <v>1255</v>
      </c>
      <c r="C16" t="s">
        <v>6942</v>
      </c>
      <c r="D16" t="s">
        <v>6950</v>
      </c>
      <c r="E16">
        <v>1956</v>
      </c>
    </row>
    <row r="17" spans="1:5" x14ac:dyDescent="0.25">
      <c r="A17" t="s">
        <v>6921</v>
      </c>
      <c r="B17" t="s">
        <v>1343</v>
      </c>
      <c r="C17" t="s">
        <v>227</v>
      </c>
      <c r="D17" t="s">
        <v>6951</v>
      </c>
      <c r="E17">
        <v>1956</v>
      </c>
    </row>
    <row r="18" spans="1:5" x14ac:dyDescent="0.25">
      <c r="A18" t="s">
        <v>6952</v>
      </c>
      <c r="B18" t="s">
        <v>1343</v>
      </c>
      <c r="C18" t="s">
        <v>227</v>
      </c>
      <c r="D18" t="s">
        <v>6951</v>
      </c>
      <c r="E18">
        <v>1956</v>
      </c>
    </row>
    <row r="19" spans="1:5" x14ac:dyDescent="0.25">
      <c r="A19" t="s">
        <v>6953</v>
      </c>
      <c r="B19" t="s">
        <v>1343</v>
      </c>
      <c r="C19" t="s">
        <v>227</v>
      </c>
      <c r="D19" t="s">
        <v>6951</v>
      </c>
      <c r="E19">
        <v>1956</v>
      </c>
    </row>
    <row r="20" spans="1:5" x14ac:dyDescent="0.25">
      <c r="A20" t="s">
        <v>6954</v>
      </c>
      <c r="B20" t="s">
        <v>1343</v>
      </c>
      <c r="C20" t="s">
        <v>227</v>
      </c>
      <c r="D20" t="s">
        <v>6951</v>
      </c>
      <c r="E20">
        <v>1956</v>
      </c>
    </row>
    <row r="21" spans="1:5" x14ac:dyDescent="0.25">
      <c r="A21" t="s">
        <v>6955</v>
      </c>
      <c r="B21" t="s">
        <v>1343</v>
      </c>
      <c r="C21" t="s">
        <v>227</v>
      </c>
      <c r="D21" t="s">
        <v>6951</v>
      </c>
      <c r="E21">
        <v>1956</v>
      </c>
    </row>
    <row r="22" spans="1:5" x14ac:dyDescent="0.25">
      <c r="A22" t="s">
        <v>6956</v>
      </c>
      <c r="B22" t="s">
        <v>1343</v>
      </c>
      <c r="C22" t="s">
        <v>227</v>
      </c>
      <c r="D22" t="s">
        <v>6951</v>
      </c>
      <c r="E22">
        <v>1956</v>
      </c>
    </row>
    <row r="23" spans="1:5" x14ac:dyDescent="0.25">
      <c r="A23" t="s">
        <v>6957</v>
      </c>
      <c r="B23" t="s">
        <v>1343</v>
      </c>
      <c r="C23" t="s">
        <v>227</v>
      </c>
      <c r="D23" t="s">
        <v>6951</v>
      </c>
      <c r="E23">
        <v>1956</v>
      </c>
    </row>
    <row r="24" spans="1:5" x14ac:dyDescent="0.25">
      <c r="A24" t="s">
        <v>6958</v>
      </c>
      <c r="B24" t="s">
        <v>1343</v>
      </c>
      <c r="C24" t="s">
        <v>227</v>
      </c>
      <c r="D24" t="s">
        <v>6951</v>
      </c>
      <c r="E24">
        <v>1956</v>
      </c>
    </row>
    <row r="25" spans="1:5" x14ac:dyDescent="0.25">
      <c r="A25" t="s">
        <v>6959</v>
      </c>
      <c r="B25" t="s">
        <v>1343</v>
      </c>
      <c r="C25" t="s">
        <v>227</v>
      </c>
      <c r="D25" t="s">
        <v>6951</v>
      </c>
      <c r="E25">
        <v>1956</v>
      </c>
    </row>
    <row r="26" spans="1:5" x14ac:dyDescent="0.25">
      <c r="A26" t="s">
        <v>6960</v>
      </c>
      <c r="B26" t="s">
        <v>1343</v>
      </c>
      <c r="C26" t="s">
        <v>227</v>
      </c>
      <c r="D26" t="s">
        <v>6951</v>
      </c>
      <c r="E26">
        <v>1956</v>
      </c>
    </row>
    <row r="27" spans="1:5" x14ac:dyDescent="0.25">
      <c r="A27" t="s">
        <v>6961</v>
      </c>
      <c r="B27" t="s">
        <v>1343</v>
      </c>
      <c r="C27" t="s">
        <v>227</v>
      </c>
      <c r="D27" t="s">
        <v>6951</v>
      </c>
      <c r="E27">
        <v>1956</v>
      </c>
    </row>
    <row r="28" spans="1:5" x14ac:dyDescent="0.25">
      <c r="A28" t="s">
        <v>6962</v>
      </c>
      <c r="B28" t="s">
        <v>1918</v>
      </c>
      <c r="C28" t="s">
        <v>6963</v>
      </c>
      <c r="D28" t="s">
        <v>6964</v>
      </c>
      <c r="E28">
        <v>1956</v>
      </c>
    </row>
    <row r="29" spans="1:5" x14ac:dyDescent="0.25">
      <c r="A29" t="s">
        <v>6965</v>
      </c>
      <c r="B29" t="s">
        <v>1918</v>
      </c>
      <c r="C29" t="s">
        <v>6966</v>
      </c>
      <c r="D29" t="s">
        <v>6964</v>
      </c>
      <c r="E29">
        <v>1956</v>
      </c>
    </row>
    <row r="30" spans="1:5" x14ac:dyDescent="0.25">
      <c r="A30" t="s">
        <v>6967</v>
      </c>
      <c r="B30" t="s">
        <v>1918</v>
      </c>
      <c r="C30" t="s">
        <v>6966</v>
      </c>
      <c r="D30" t="s">
        <v>6964</v>
      </c>
      <c r="E30">
        <v>1956</v>
      </c>
    </row>
    <row r="31" spans="1:5" x14ac:dyDescent="0.25">
      <c r="A31" t="s">
        <v>6968</v>
      </c>
      <c r="B31" t="s">
        <v>1918</v>
      </c>
      <c r="C31" t="s">
        <v>6966</v>
      </c>
      <c r="D31" t="s">
        <v>6964</v>
      </c>
      <c r="E31">
        <v>1956</v>
      </c>
    </row>
    <row r="32" spans="1:5" x14ac:dyDescent="0.25">
      <c r="A32" t="s">
        <v>6969</v>
      </c>
      <c r="B32" t="s">
        <v>1918</v>
      </c>
      <c r="C32" t="s">
        <v>6966</v>
      </c>
      <c r="D32" t="s">
        <v>6964</v>
      </c>
      <c r="E32">
        <v>1956</v>
      </c>
    </row>
    <row r="33" spans="1:5" x14ac:dyDescent="0.25">
      <c r="A33" t="s">
        <v>6970</v>
      </c>
      <c r="B33" t="s">
        <v>1918</v>
      </c>
      <c r="C33" t="s">
        <v>6966</v>
      </c>
      <c r="D33" t="s">
        <v>6964</v>
      </c>
      <c r="E33">
        <v>1956</v>
      </c>
    </row>
    <row r="34" spans="1:5" x14ac:dyDescent="0.25">
      <c r="A34" t="s">
        <v>6971</v>
      </c>
      <c r="B34" t="s">
        <v>1918</v>
      </c>
      <c r="C34" t="s">
        <v>6966</v>
      </c>
      <c r="D34" t="s">
        <v>6964</v>
      </c>
      <c r="E34">
        <v>1956</v>
      </c>
    </row>
    <row r="35" spans="1:5" x14ac:dyDescent="0.25">
      <c r="A35" t="s">
        <v>6972</v>
      </c>
      <c r="B35" t="s">
        <v>1918</v>
      </c>
      <c r="C35" t="s">
        <v>6966</v>
      </c>
      <c r="D35" t="s">
        <v>6964</v>
      </c>
      <c r="E35">
        <v>1956</v>
      </c>
    </row>
    <row r="36" spans="1:5" x14ac:dyDescent="0.25">
      <c r="A36" t="s">
        <v>6973</v>
      </c>
      <c r="B36" t="s">
        <v>1918</v>
      </c>
      <c r="C36" t="s">
        <v>6966</v>
      </c>
      <c r="D36" t="s">
        <v>6964</v>
      </c>
      <c r="E36">
        <v>1956</v>
      </c>
    </row>
    <row r="37" spans="1:5" x14ac:dyDescent="0.25">
      <c r="A37" t="s">
        <v>6974</v>
      </c>
      <c r="B37" t="s">
        <v>1918</v>
      </c>
      <c r="C37" t="s">
        <v>6966</v>
      </c>
      <c r="D37" t="s">
        <v>6964</v>
      </c>
      <c r="E37">
        <v>1956</v>
      </c>
    </row>
    <row r="38" spans="1:5" x14ac:dyDescent="0.25">
      <c r="A38" t="s">
        <v>6975</v>
      </c>
      <c r="B38" t="s">
        <v>1918</v>
      </c>
      <c r="C38" t="s">
        <v>6966</v>
      </c>
      <c r="D38" t="s">
        <v>6964</v>
      </c>
      <c r="E38">
        <v>1956</v>
      </c>
    </row>
    <row r="39" spans="1:5" x14ac:dyDescent="0.25">
      <c r="A39" t="s">
        <v>6976</v>
      </c>
      <c r="B39" t="s">
        <v>1918</v>
      </c>
      <c r="C39" t="s">
        <v>6966</v>
      </c>
      <c r="D39" t="s">
        <v>6964</v>
      </c>
      <c r="E39">
        <v>1956</v>
      </c>
    </row>
    <row r="40" spans="1:5" x14ac:dyDescent="0.25">
      <c r="A40" t="s">
        <v>6977</v>
      </c>
      <c r="B40" t="s">
        <v>1918</v>
      </c>
      <c r="C40" t="s">
        <v>6966</v>
      </c>
      <c r="D40" t="s">
        <v>6964</v>
      </c>
      <c r="E40">
        <v>1956</v>
      </c>
    </row>
    <row r="41" spans="1:5" x14ac:dyDescent="0.25">
      <c r="A41" t="s">
        <v>6978</v>
      </c>
      <c r="B41" t="s">
        <v>1918</v>
      </c>
      <c r="C41" t="s">
        <v>6966</v>
      </c>
      <c r="D41" t="s">
        <v>6964</v>
      </c>
      <c r="E41">
        <v>1956</v>
      </c>
    </row>
    <row r="42" spans="1:5" x14ac:dyDescent="0.25">
      <c r="A42" t="s">
        <v>6979</v>
      </c>
      <c r="B42" t="s">
        <v>1918</v>
      </c>
      <c r="C42" t="s">
        <v>6966</v>
      </c>
      <c r="D42" t="s">
        <v>6964</v>
      </c>
      <c r="E42">
        <v>1956</v>
      </c>
    </row>
    <row r="43" spans="1:5" x14ac:dyDescent="0.25">
      <c r="A43" t="s">
        <v>6980</v>
      </c>
      <c r="B43" t="s">
        <v>1918</v>
      </c>
      <c r="C43" t="s">
        <v>6966</v>
      </c>
      <c r="D43" t="s">
        <v>6964</v>
      </c>
      <c r="E43">
        <v>1956</v>
      </c>
    </row>
    <row r="44" spans="1:5" x14ac:dyDescent="0.25">
      <c r="A44" t="s">
        <v>6981</v>
      </c>
      <c r="B44" t="s">
        <v>1918</v>
      </c>
      <c r="C44" t="s">
        <v>6966</v>
      </c>
      <c r="D44" t="s">
        <v>6964</v>
      </c>
      <c r="E44">
        <v>1956</v>
      </c>
    </row>
    <row r="45" spans="1:5" x14ac:dyDescent="0.25">
      <c r="A45" t="s">
        <v>6982</v>
      </c>
      <c r="B45" t="s">
        <v>1918</v>
      </c>
      <c r="C45" t="s">
        <v>6966</v>
      </c>
      <c r="D45" t="s">
        <v>6964</v>
      </c>
      <c r="E45">
        <v>1956</v>
      </c>
    </row>
    <row r="46" spans="1:5" x14ac:dyDescent="0.25">
      <c r="A46" t="s">
        <v>6983</v>
      </c>
      <c r="B46" t="s">
        <v>3344</v>
      </c>
      <c r="C46" t="s">
        <v>6984</v>
      </c>
      <c r="D46" t="s">
        <v>6985</v>
      </c>
      <c r="E46">
        <v>1956</v>
      </c>
    </row>
    <row r="47" spans="1:5" x14ac:dyDescent="0.25">
      <c r="A47" t="s">
        <v>6986</v>
      </c>
      <c r="B47" t="s">
        <v>3344</v>
      </c>
      <c r="C47" t="s">
        <v>6987</v>
      </c>
      <c r="D47" t="s">
        <v>6988</v>
      </c>
      <c r="E47">
        <v>1956</v>
      </c>
    </row>
    <row r="48" spans="1:5" x14ac:dyDescent="0.25">
      <c r="A48" t="s">
        <v>6989</v>
      </c>
      <c r="B48" t="s">
        <v>3344</v>
      </c>
      <c r="C48" t="s">
        <v>6987</v>
      </c>
      <c r="D48" t="s">
        <v>6988</v>
      </c>
      <c r="E48">
        <v>1956</v>
      </c>
    </row>
    <row r="49" spans="1:5" x14ac:dyDescent="0.25">
      <c r="A49" t="s">
        <v>6990</v>
      </c>
      <c r="B49" t="s">
        <v>3344</v>
      </c>
      <c r="C49" t="s">
        <v>6987</v>
      </c>
      <c r="D49" t="s">
        <v>6988</v>
      </c>
      <c r="E49">
        <v>1956</v>
      </c>
    </row>
    <row r="50" spans="1:5" x14ac:dyDescent="0.25">
      <c r="A50" t="s">
        <v>6991</v>
      </c>
      <c r="B50" t="s">
        <v>3344</v>
      </c>
      <c r="C50" t="s">
        <v>6992</v>
      </c>
      <c r="D50" t="s">
        <v>6993</v>
      </c>
      <c r="E50">
        <v>1956</v>
      </c>
    </row>
    <row r="51" spans="1:5" x14ac:dyDescent="0.25">
      <c r="A51" t="s">
        <v>6994</v>
      </c>
      <c r="B51" t="s">
        <v>5886</v>
      </c>
      <c r="C51" t="s">
        <v>6995</v>
      </c>
      <c r="D51" t="s">
        <v>6996</v>
      </c>
      <c r="E51">
        <v>1956</v>
      </c>
    </row>
    <row r="52" spans="1:5" x14ac:dyDescent="0.25">
      <c r="A52" t="s">
        <v>6997</v>
      </c>
      <c r="B52" t="s">
        <v>5886</v>
      </c>
      <c r="C52" t="s">
        <v>6995</v>
      </c>
      <c r="D52" t="s">
        <v>6996</v>
      </c>
      <c r="E52">
        <v>1956</v>
      </c>
    </row>
    <row r="53" spans="1:5" x14ac:dyDescent="0.25">
      <c r="A53" t="s">
        <v>6998</v>
      </c>
      <c r="B53" t="s">
        <v>5886</v>
      </c>
      <c r="C53" t="s">
        <v>6995</v>
      </c>
      <c r="D53" t="s">
        <v>6996</v>
      </c>
      <c r="E53">
        <v>1956</v>
      </c>
    </row>
    <row r="54" spans="1:5" x14ac:dyDescent="0.25">
      <c r="A54" t="s">
        <v>6999</v>
      </c>
      <c r="B54" t="s">
        <v>5886</v>
      </c>
      <c r="C54" t="s">
        <v>6995</v>
      </c>
      <c r="D54" t="s">
        <v>6996</v>
      </c>
      <c r="E54">
        <v>1956</v>
      </c>
    </row>
    <row r="55" spans="1:5" x14ac:dyDescent="0.25">
      <c r="A55" t="s">
        <v>7000</v>
      </c>
      <c r="B55" t="s">
        <v>5886</v>
      </c>
      <c r="C55" t="s">
        <v>6995</v>
      </c>
      <c r="D55" t="s">
        <v>6996</v>
      </c>
      <c r="E55">
        <v>1956</v>
      </c>
    </row>
    <row r="56" spans="1:5" x14ac:dyDescent="0.25">
      <c r="A56" t="s">
        <v>7001</v>
      </c>
      <c r="B56" t="s">
        <v>5886</v>
      </c>
      <c r="C56" t="s">
        <v>6995</v>
      </c>
      <c r="D56" t="s">
        <v>6996</v>
      </c>
      <c r="E56">
        <v>1956</v>
      </c>
    </row>
    <row r="57" spans="1:5" x14ac:dyDescent="0.25">
      <c r="A57" t="s">
        <v>7002</v>
      </c>
      <c r="B57" t="s">
        <v>5886</v>
      </c>
      <c r="C57" t="s">
        <v>6995</v>
      </c>
      <c r="D57" t="s">
        <v>6996</v>
      </c>
      <c r="E57">
        <v>1956</v>
      </c>
    </row>
    <row r="58" spans="1:5" x14ac:dyDescent="0.25">
      <c r="A58" t="s">
        <v>7003</v>
      </c>
      <c r="B58" t="s">
        <v>5886</v>
      </c>
      <c r="C58" t="s">
        <v>6995</v>
      </c>
      <c r="D58" t="s">
        <v>6996</v>
      </c>
      <c r="E58">
        <v>1956</v>
      </c>
    </row>
    <row r="59" spans="1:5" x14ac:dyDescent="0.25">
      <c r="A59" t="s">
        <v>7004</v>
      </c>
      <c r="B59" t="s">
        <v>5886</v>
      </c>
      <c r="C59" t="s">
        <v>6995</v>
      </c>
      <c r="D59" t="s">
        <v>6996</v>
      </c>
      <c r="E59">
        <v>1956</v>
      </c>
    </row>
    <row r="60" spans="1:5" x14ac:dyDescent="0.25">
      <c r="A60" t="s">
        <v>7005</v>
      </c>
      <c r="B60" t="s">
        <v>5886</v>
      </c>
      <c r="C60" t="s">
        <v>6995</v>
      </c>
      <c r="D60" t="s">
        <v>6996</v>
      </c>
      <c r="E60">
        <v>1956</v>
      </c>
    </row>
    <row r="61" spans="1:5" x14ac:dyDescent="0.25">
      <c r="A61" t="s">
        <v>7006</v>
      </c>
      <c r="B61" t="s">
        <v>5886</v>
      </c>
      <c r="C61" t="s">
        <v>6995</v>
      </c>
      <c r="D61" t="s">
        <v>6996</v>
      </c>
      <c r="E61">
        <v>1956</v>
      </c>
    </row>
    <row r="62" spans="1:5" x14ac:dyDescent="0.25">
      <c r="A62" t="s">
        <v>7007</v>
      </c>
      <c r="B62" t="s">
        <v>1306</v>
      </c>
      <c r="C62" t="s">
        <v>7008</v>
      </c>
      <c r="D62" t="s">
        <v>7009</v>
      </c>
      <c r="E62">
        <v>1956</v>
      </c>
    </row>
    <row r="63" spans="1:5" x14ac:dyDescent="0.25">
      <c r="A63" t="s">
        <v>7010</v>
      </c>
      <c r="B63" t="s">
        <v>1306</v>
      </c>
      <c r="C63" t="s">
        <v>7011</v>
      </c>
      <c r="D63" t="s">
        <v>7012</v>
      </c>
      <c r="E63">
        <v>1956</v>
      </c>
    </row>
    <row r="64" spans="1:5" x14ac:dyDescent="0.25">
      <c r="A64" t="s">
        <v>6986</v>
      </c>
      <c r="B64" t="s">
        <v>3344</v>
      </c>
      <c r="C64" t="s">
        <v>6987</v>
      </c>
      <c r="D64" t="s">
        <v>7013</v>
      </c>
      <c r="E64">
        <v>1960</v>
      </c>
    </row>
    <row r="65" spans="1:6" x14ac:dyDescent="0.25">
      <c r="A65" t="s">
        <v>7014</v>
      </c>
      <c r="B65" t="s">
        <v>3344</v>
      </c>
      <c r="C65" t="s">
        <v>6987</v>
      </c>
      <c r="D65" t="s">
        <v>7013</v>
      </c>
      <c r="E65">
        <v>1960</v>
      </c>
    </row>
    <row r="66" spans="1:6" x14ac:dyDescent="0.25">
      <c r="A66" t="s">
        <v>7015</v>
      </c>
      <c r="B66" t="s">
        <v>3344</v>
      </c>
      <c r="C66" t="s">
        <v>6987</v>
      </c>
      <c r="D66" t="s">
        <v>7013</v>
      </c>
      <c r="E66">
        <v>1960</v>
      </c>
    </row>
    <row r="67" spans="1:6" x14ac:dyDescent="0.25">
      <c r="A67" t="s">
        <v>7016</v>
      </c>
      <c r="B67" t="s">
        <v>1296</v>
      </c>
      <c r="C67" t="s">
        <v>1444</v>
      </c>
      <c r="D67" t="s">
        <v>7017</v>
      </c>
      <c r="E67">
        <v>1960</v>
      </c>
    </row>
    <row r="68" spans="1:6" x14ac:dyDescent="0.25">
      <c r="A68" t="s">
        <v>7010</v>
      </c>
      <c r="B68" t="s">
        <v>1306</v>
      </c>
      <c r="C68" t="s">
        <v>7018</v>
      </c>
      <c r="D68" t="s">
        <v>7019</v>
      </c>
      <c r="E68">
        <v>1960</v>
      </c>
    </row>
    <row r="69" spans="1:6" x14ac:dyDescent="0.25">
      <c r="A69" t="s">
        <v>7020</v>
      </c>
      <c r="B69" t="s">
        <v>1255</v>
      </c>
      <c r="C69" t="s">
        <v>7021</v>
      </c>
      <c r="D69" t="s">
        <v>7022</v>
      </c>
      <c r="E69">
        <v>1964</v>
      </c>
    </row>
    <row r="70" spans="1:6" x14ac:dyDescent="0.25">
      <c r="A70" t="s">
        <v>7023</v>
      </c>
      <c r="B70" t="s">
        <v>1279</v>
      </c>
      <c r="C70" t="s">
        <v>7024</v>
      </c>
      <c r="D70" t="s">
        <v>7025</v>
      </c>
      <c r="E70">
        <v>1964</v>
      </c>
    </row>
    <row r="71" spans="1:6" x14ac:dyDescent="0.25">
      <c r="A71" t="s">
        <v>7026</v>
      </c>
      <c r="B71" t="s">
        <v>1279</v>
      </c>
      <c r="C71" t="s">
        <v>1291</v>
      </c>
      <c r="D71" t="s">
        <v>7027</v>
      </c>
      <c r="E71">
        <v>1964</v>
      </c>
    </row>
    <row r="72" spans="1:6" x14ac:dyDescent="0.25">
      <c r="A72" t="s">
        <v>7028</v>
      </c>
      <c r="B72" t="s">
        <v>1425</v>
      </c>
      <c r="C72" t="s">
        <v>7029</v>
      </c>
      <c r="D72" t="s">
        <v>6993</v>
      </c>
      <c r="E72">
        <v>1964</v>
      </c>
    </row>
    <row r="73" spans="1:6" x14ac:dyDescent="0.25">
      <c r="A73" t="s">
        <v>7030</v>
      </c>
      <c r="B73" t="s">
        <v>1425</v>
      </c>
      <c r="C73" t="s">
        <v>7029</v>
      </c>
      <c r="D73" t="s">
        <v>6993</v>
      </c>
      <c r="E73">
        <v>1964</v>
      </c>
    </row>
    <row r="74" spans="1:6" x14ac:dyDescent="0.25">
      <c r="A74" t="s">
        <v>7031</v>
      </c>
      <c r="B74" t="s">
        <v>1425</v>
      </c>
      <c r="C74" t="s">
        <v>7032</v>
      </c>
      <c r="D74" t="s">
        <v>7033</v>
      </c>
      <c r="E74">
        <v>1964</v>
      </c>
    </row>
    <row r="75" spans="1:6" x14ac:dyDescent="0.25">
      <c r="A75" t="s">
        <v>7034</v>
      </c>
      <c r="B75" t="s">
        <v>1918</v>
      </c>
      <c r="C75" t="s">
        <v>7035</v>
      </c>
      <c r="D75" t="s">
        <v>7036</v>
      </c>
      <c r="E75">
        <v>1964</v>
      </c>
      <c r="F75" s="54"/>
    </row>
    <row r="76" spans="1:6" x14ac:dyDescent="0.25">
      <c r="A76" t="s">
        <v>7037</v>
      </c>
      <c r="B76" t="s">
        <v>1918</v>
      </c>
      <c r="C76" t="s">
        <v>7035</v>
      </c>
      <c r="D76" t="s">
        <v>7036</v>
      </c>
      <c r="E76">
        <v>1964</v>
      </c>
    </row>
    <row r="77" spans="1:6" x14ac:dyDescent="0.25">
      <c r="A77" t="s">
        <v>7038</v>
      </c>
      <c r="B77" t="s">
        <v>1918</v>
      </c>
      <c r="C77" t="s">
        <v>7035</v>
      </c>
      <c r="D77" t="s">
        <v>7036</v>
      </c>
      <c r="E77">
        <v>1964</v>
      </c>
    </row>
    <row r="78" spans="1:6" x14ac:dyDescent="0.25">
      <c r="A78" t="s">
        <v>7039</v>
      </c>
      <c r="B78" t="s">
        <v>1918</v>
      </c>
      <c r="C78" t="s">
        <v>7035</v>
      </c>
      <c r="D78" t="s">
        <v>7036</v>
      </c>
      <c r="E78">
        <v>1964</v>
      </c>
    </row>
    <row r="79" spans="1:6" x14ac:dyDescent="0.25">
      <c r="A79" t="s">
        <v>7040</v>
      </c>
      <c r="B79" t="s">
        <v>1428</v>
      </c>
      <c r="C79" t="s">
        <v>1432</v>
      </c>
      <c r="D79" t="s">
        <v>6993</v>
      </c>
      <c r="E79">
        <v>1964</v>
      </c>
    </row>
    <row r="80" spans="1:6" x14ac:dyDescent="0.25">
      <c r="A80" t="s">
        <v>7041</v>
      </c>
      <c r="B80" t="s">
        <v>1428</v>
      </c>
      <c r="C80" t="s">
        <v>7042</v>
      </c>
      <c r="D80" t="s">
        <v>7043</v>
      </c>
      <c r="E80">
        <v>1964</v>
      </c>
    </row>
    <row r="81" spans="1:5" x14ac:dyDescent="0.25">
      <c r="A81" t="s">
        <v>7016</v>
      </c>
      <c r="B81" t="s">
        <v>1296</v>
      </c>
      <c r="C81" t="s">
        <v>1444</v>
      </c>
      <c r="D81" t="s">
        <v>7044</v>
      </c>
      <c r="E81">
        <v>1964</v>
      </c>
    </row>
    <row r="82" spans="1:5" x14ac:dyDescent="0.25">
      <c r="A82" t="s">
        <v>7045</v>
      </c>
      <c r="B82" t="s">
        <v>1296</v>
      </c>
      <c r="C82" t="s">
        <v>7046</v>
      </c>
      <c r="D82" t="s">
        <v>7047</v>
      </c>
      <c r="E82">
        <v>1964</v>
      </c>
    </row>
    <row r="83" spans="1:5" x14ac:dyDescent="0.25">
      <c r="A83" t="s">
        <v>7048</v>
      </c>
      <c r="B83" t="s">
        <v>1243</v>
      </c>
      <c r="C83" t="s">
        <v>5255</v>
      </c>
      <c r="D83" t="s">
        <v>7049</v>
      </c>
      <c r="E83">
        <v>1964</v>
      </c>
    </row>
    <row r="84" spans="1:5" x14ac:dyDescent="0.25">
      <c r="A84" t="s">
        <v>7050</v>
      </c>
      <c r="B84" t="s">
        <v>1243</v>
      </c>
      <c r="C84" t="s">
        <v>7051</v>
      </c>
      <c r="D84" t="s">
        <v>7052</v>
      </c>
      <c r="E84">
        <v>1964</v>
      </c>
    </row>
    <row r="85" spans="1:5" x14ac:dyDescent="0.25">
      <c r="A85" t="s">
        <v>7053</v>
      </c>
      <c r="B85" t="s">
        <v>1243</v>
      </c>
      <c r="C85" t="s">
        <v>7054</v>
      </c>
      <c r="D85" t="s">
        <v>7055</v>
      </c>
      <c r="E85">
        <v>1964</v>
      </c>
    </row>
    <row r="86" spans="1:5" x14ac:dyDescent="0.25">
      <c r="A86" t="s">
        <v>7056</v>
      </c>
      <c r="B86" t="s">
        <v>1243</v>
      </c>
      <c r="C86" t="s">
        <v>7057</v>
      </c>
      <c r="D86" t="s">
        <v>7058</v>
      </c>
      <c r="E86">
        <v>1964</v>
      </c>
    </row>
    <row r="87" spans="1:5" x14ac:dyDescent="0.25">
      <c r="A87" t="s">
        <v>7059</v>
      </c>
      <c r="B87" t="s">
        <v>1243</v>
      </c>
      <c r="C87" t="s">
        <v>7060</v>
      </c>
      <c r="D87" t="s">
        <v>7061</v>
      </c>
      <c r="E87">
        <v>1964</v>
      </c>
    </row>
    <row r="88" spans="1:5" x14ac:dyDescent="0.25">
      <c r="A88" t="s">
        <v>7062</v>
      </c>
      <c r="B88" t="s">
        <v>1243</v>
      </c>
      <c r="C88" t="s">
        <v>7063</v>
      </c>
      <c r="D88" t="s">
        <v>7064</v>
      </c>
      <c r="E88">
        <v>1964</v>
      </c>
    </row>
    <row r="89" spans="1:5" x14ac:dyDescent="0.25">
      <c r="A89" t="s">
        <v>7010</v>
      </c>
      <c r="B89" t="s">
        <v>1306</v>
      </c>
      <c r="C89" t="s">
        <v>7065</v>
      </c>
      <c r="D89" t="s">
        <v>7066</v>
      </c>
      <c r="E89">
        <v>1964</v>
      </c>
    </row>
    <row r="90" spans="1:5" x14ac:dyDescent="0.25">
      <c r="A90" t="s">
        <v>7067</v>
      </c>
      <c r="B90" t="s">
        <v>1306</v>
      </c>
      <c r="C90" t="s">
        <v>7068</v>
      </c>
      <c r="D90" t="s">
        <v>7069</v>
      </c>
      <c r="E90">
        <v>1964</v>
      </c>
    </row>
    <row r="91" spans="1:5" x14ac:dyDescent="0.25">
      <c r="A91" t="s">
        <v>7020</v>
      </c>
      <c r="B91" t="s">
        <v>1255</v>
      </c>
      <c r="C91" t="s">
        <v>7070</v>
      </c>
      <c r="D91" t="s">
        <v>7071</v>
      </c>
      <c r="E91">
        <v>1968</v>
      </c>
    </row>
    <row r="92" spans="1:5" x14ac:dyDescent="0.25">
      <c r="A92" t="s">
        <v>7072</v>
      </c>
      <c r="B92" t="s">
        <v>1296</v>
      </c>
      <c r="C92" t="s">
        <v>7073</v>
      </c>
      <c r="D92" t="s">
        <v>7074</v>
      </c>
      <c r="E92">
        <v>1968</v>
      </c>
    </row>
    <row r="93" spans="1:5" x14ac:dyDescent="0.25">
      <c r="A93" t="s">
        <v>7067</v>
      </c>
      <c r="B93" t="s">
        <v>1306</v>
      </c>
      <c r="C93" t="s">
        <v>7075</v>
      </c>
      <c r="D93" t="s">
        <v>737</v>
      </c>
      <c r="E93">
        <v>1968</v>
      </c>
    </row>
    <row r="94" spans="1:5" x14ac:dyDescent="0.25">
      <c r="A94" t="s">
        <v>7076</v>
      </c>
      <c r="B94" t="s">
        <v>1306</v>
      </c>
      <c r="C94" t="s">
        <v>7077</v>
      </c>
      <c r="D94" t="s">
        <v>7078</v>
      </c>
      <c r="E94">
        <v>1968</v>
      </c>
    </row>
    <row r="95" spans="1:5" x14ac:dyDescent="0.25">
      <c r="A95" t="s">
        <v>7079</v>
      </c>
      <c r="B95" t="s">
        <v>1255</v>
      </c>
      <c r="C95" t="s">
        <v>6942</v>
      </c>
      <c r="D95" t="s">
        <v>7080</v>
      </c>
      <c r="E95">
        <v>1972</v>
      </c>
    </row>
    <row r="96" spans="1:5" x14ac:dyDescent="0.25">
      <c r="A96" t="s">
        <v>7081</v>
      </c>
      <c r="B96" t="s">
        <v>1255</v>
      </c>
      <c r="C96" t="s">
        <v>1547</v>
      </c>
      <c r="D96" t="s">
        <v>7082</v>
      </c>
      <c r="E96">
        <v>1972</v>
      </c>
    </row>
    <row r="97" spans="1:5" x14ac:dyDescent="0.25">
      <c r="A97" t="s">
        <v>7083</v>
      </c>
      <c r="B97" t="s">
        <v>1255</v>
      </c>
      <c r="C97" t="s">
        <v>757</v>
      </c>
      <c r="D97" t="s">
        <v>7084</v>
      </c>
      <c r="E97">
        <v>1972</v>
      </c>
    </row>
    <row r="98" spans="1:5" x14ac:dyDescent="0.25">
      <c r="A98" t="s">
        <v>7085</v>
      </c>
      <c r="B98" t="s">
        <v>1279</v>
      </c>
      <c r="C98" t="s">
        <v>7086</v>
      </c>
      <c r="D98" t="s">
        <v>7087</v>
      </c>
      <c r="E98">
        <v>1972</v>
      </c>
    </row>
    <row r="99" spans="1:5" x14ac:dyDescent="0.25">
      <c r="A99" t="s">
        <v>7088</v>
      </c>
      <c r="B99" t="s">
        <v>1243</v>
      </c>
      <c r="C99" t="s">
        <v>7089</v>
      </c>
      <c r="D99" t="s">
        <v>7090</v>
      </c>
      <c r="E99">
        <v>1972</v>
      </c>
    </row>
    <row r="100" spans="1:5" x14ac:dyDescent="0.25">
      <c r="A100" t="s">
        <v>7091</v>
      </c>
      <c r="B100" t="s">
        <v>1243</v>
      </c>
      <c r="C100" t="s">
        <v>7092</v>
      </c>
      <c r="D100" t="s">
        <v>7093</v>
      </c>
      <c r="E100">
        <v>1972</v>
      </c>
    </row>
    <row r="101" spans="1:5" x14ac:dyDescent="0.25">
      <c r="A101" t="s">
        <v>7094</v>
      </c>
      <c r="B101" t="s">
        <v>1243</v>
      </c>
      <c r="C101" t="s">
        <v>7060</v>
      </c>
      <c r="D101" t="s">
        <v>7095</v>
      </c>
      <c r="E101">
        <v>1972</v>
      </c>
    </row>
    <row r="102" spans="1:5" x14ac:dyDescent="0.25">
      <c r="A102" t="s">
        <v>7096</v>
      </c>
      <c r="B102" t="s">
        <v>1255</v>
      </c>
      <c r="C102" t="s">
        <v>766</v>
      </c>
      <c r="D102" t="s">
        <v>7097</v>
      </c>
      <c r="E102">
        <v>1976</v>
      </c>
    </row>
    <row r="103" spans="1:5" x14ac:dyDescent="0.25">
      <c r="A103" t="s">
        <v>7098</v>
      </c>
      <c r="B103" t="s">
        <v>1428</v>
      </c>
      <c r="C103" t="s">
        <v>7099</v>
      </c>
      <c r="D103" t="s">
        <v>7100</v>
      </c>
      <c r="E103">
        <v>1976</v>
      </c>
    </row>
    <row r="104" spans="1:5" x14ac:dyDescent="0.25">
      <c r="A104" t="s">
        <v>7101</v>
      </c>
      <c r="B104" t="s">
        <v>1296</v>
      </c>
      <c r="C104" t="s">
        <v>7102</v>
      </c>
      <c r="D104" t="s">
        <v>7103</v>
      </c>
      <c r="E104">
        <v>1976</v>
      </c>
    </row>
    <row r="105" spans="1:5" x14ac:dyDescent="0.25">
      <c r="A105" t="s">
        <v>7104</v>
      </c>
      <c r="B105" t="s">
        <v>1306</v>
      </c>
      <c r="C105" t="s">
        <v>7008</v>
      </c>
      <c r="D105" t="s">
        <v>7105</v>
      </c>
      <c r="E105">
        <v>1976</v>
      </c>
    </row>
    <row r="106" spans="1:5" x14ac:dyDescent="0.25">
      <c r="A106" t="s">
        <v>7106</v>
      </c>
      <c r="B106" t="s">
        <v>3344</v>
      </c>
      <c r="C106" t="s">
        <v>7107</v>
      </c>
      <c r="D106" t="s">
        <v>7108</v>
      </c>
      <c r="E106">
        <v>1984</v>
      </c>
    </row>
    <row r="107" spans="1:5" x14ac:dyDescent="0.25">
      <c r="A107" t="s">
        <v>7109</v>
      </c>
      <c r="B107" t="s">
        <v>1243</v>
      </c>
      <c r="C107" t="s">
        <v>7110</v>
      </c>
      <c r="D107" t="s">
        <v>7111</v>
      </c>
      <c r="E107">
        <v>1984</v>
      </c>
    </row>
    <row r="108" spans="1:5" x14ac:dyDescent="0.25">
      <c r="A108" t="s">
        <v>7112</v>
      </c>
      <c r="B108" t="s">
        <v>1243</v>
      </c>
      <c r="C108" t="s">
        <v>7113</v>
      </c>
      <c r="D108" t="s">
        <v>7114</v>
      </c>
      <c r="E108">
        <v>1984</v>
      </c>
    </row>
    <row r="109" spans="1:5" x14ac:dyDescent="0.25">
      <c r="A109" t="s">
        <v>7115</v>
      </c>
      <c r="B109" t="s">
        <v>1243</v>
      </c>
      <c r="C109" t="s">
        <v>7116</v>
      </c>
      <c r="D109" t="s">
        <v>7117</v>
      </c>
      <c r="E109">
        <v>1984</v>
      </c>
    </row>
    <row r="110" spans="1:5" x14ac:dyDescent="0.25">
      <c r="A110" t="s">
        <v>7118</v>
      </c>
      <c r="B110" t="s">
        <v>1243</v>
      </c>
      <c r="C110" t="s">
        <v>7119</v>
      </c>
      <c r="D110" t="s">
        <v>7120</v>
      </c>
      <c r="E110">
        <v>1984</v>
      </c>
    </row>
    <row r="111" spans="1:5" x14ac:dyDescent="0.25">
      <c r="A111" t="s">
        <v>7121</v>
      </c>
      <c r="B111" t="s">
        <v>3344</v>
      </c>
      <c r="C111" t="s">
        <v>3175</v>
      </c>
      <c r="D111" t="s">
        <v>7122</v>
      </c>
      <c r="E111">
        <v>1988</v>
      </c>
    </row>
    <row r="112" spans="1:5" x14ac:dyDescent="0.25">
      <c r="A112" t="s">
        <v>7123</v>
      </c>
      <c r="B112" t="s">
        <v>1296</v>
      </c>
      <c r="C112" t="s">
        <v>7124</v>
      </c>
      <c r="D112" t="s">
        <v>7125</v>
      </c>
      <c r="E112">
        <v>1988</v>
      </c>
    </row>
    <row r="113" spans="1:5" x14ac:dyDescent="0.25">
      <c r="A113" t="s">
        <v>7109</v>
      </c>
      <c r="B113" t="s">
        <v>1243</v>
      </c>
      <c r="C113" t="s">
        <v>7126</v>
      </c>
      <c r="D113" t="s">
        <v>7127</v>
      </c>
      <c r="E113">
        <v>1988</v>
      </c>
    </row>
    <row r="114" spans="1:5" x14ac:dyDescent="0.25">
      <c r="A114" t="s">
        <v>7112</v>
      </c>
      <c r="B114" t="s">
        <v>1243</v>
      </c>
      <c r="C114" t="s">
        <v>7128</v>
      </c>
      <c r="D114" t="s">
        <v>7129</v>
      </c>
      <c r="E114">
        <v>1988</v>
      </c>
    </row>
    <row r="115" spans="1:5" x14ac:dyDescent="0.25">
      <c r="A115" t="s">
        <v>7118</v>
      </c>
      <c r="B115" t="s">
        <v>1243</v>
      </c>
      <c r="C115" t="s">
        <v>7130</v>
      </c>
      <c r="D115" t="s">
        <v>7131</v>
      </c>
      <c r="E115">
        <v>1988</v>
      </c>
    </row>
    <row r="116" spans="1:5" x14ac:dyDescent="0.25">
      <c r="A116" t="s">
        <v>7132</v>
      </c>
      <c r="B116" t="s">
        <v>1243</v>
      </c>
      <c r="C116" t="s">
        <v>7133</v>
      </c>
      <c r="D116" t="s">
        <v>7134</v>
      </c>
      <c r="E116">
        <v>1988</v>
      </c>
    </row>
    <row r="117" spans="1:5" x14ac:dyDescent="0.25">
      <c r="A117" t="s">
        <v>7135</v>
      </c>
      <c r="B117" t="s">
        <v>1243</v>
      </c>
      <c r="C117" t="s">
        <v>7136</v>
      </c>
      <c r="D117" t="s">
        <v>7137</v>
      </c>
      <c r="E117">
        <v>1988</v>
      </c>
    </row>
    <row r="118" spans="1:5" x14ac:dyDescent="0.25">
      <c r="A118" t="s">
        <v>7138</v>
      </c>
      <c r="B118" t="s">
        <v>3344</v>
      </c>
      <c r="C118" t="s">
        <v>3175</v>
      </c>
      <c r="D118" t="s">
        <v>7122</v>
      </c>
      <c r="E118">
        <v>1988</v>
      </c>
    </row>
    <row r="119" spans="1:5" x14ac:dyDescent="0.25">
      <c r="A119" t="s">
        <v>7139</v>
      </c>
      <c r="B119" t="s">
        <v>1418</v>
      </c>
      <c r="C119" t="s">
        <v>7140</v>
      </c>
      <c r="D119" t="s">
        <v>7141</v>
      </c>
      <c r="E119">
        <v>1992</v>
      </c>
    </row>
    <row r="120" spans="1:5" x14ac:dyDescent="0.25">
      <c r="A120" t="s">
        <v>7142</v>
      </c>
      <c r="B120" t="s">
        <v>1418</v>
      </c>
      <c r="C120" t="s">
        <v>7140</v>
      </c>
      <c r="D120" t="s">
        <v>7143</v>
      </c>
      <c r="E120">
        <v>1992</v>
      </c>
    </row>
    <row r="121" spans="1:5" x14ac:dyDescent="0.25">
      <c r="A121" t="s">
        <v>7144</v>
      </c>
      <c r="B121" t="s">
        <v>1418</v>
      </c>
      <c r="C121" t="s">
        <v>7145</v>
      </c>
      <c r="D121" t="s">
        <v>7146</v>
      </c>
      <c r="E121">
        <v>1992</v>
      </c>
    </row>
    <row r="122" spans="1:5" x14ac:dyDescent="0.25">
      <c r="A122" t="s">
        <v>7147</v>
      </c>
      <c r="B122" t="s">
        <v>3108</v>
      </c>
      <c r="C122" t="s">
        <v>7148</v>
      </c>
      <c r="D122" t="s">
        <v>7149</v>
      </c>
      <c r="E122">
        <v>1992</v>
      </c>
    </row>
    <row r="123" spans="1:5" x14ac:dyDescent="0.25">
      <c r="A123" t="s">
        <v>7150</v>
      </c>
      <c r="B123" t="s">
        <v>1428</v>
      </c>
      <c r="C123" t="s">
        <v>7151</v>
      </c>
      <c r="D123" t="s">
        <v>7152</v>
      </c>
      <c r="E123">
        <v>1992</v>
      </c>
    </row>
    <row r="124" spans="1:5" x14ac:dyDescent="0.25">
      <c r="A124" t="s">
        <v>7121</v>
      </c>
      <c r="B124" t="s">
        <v>3344</v>
      </c>
      <c r="C124" t="s">
        <v>3175</v>
      </c>
      <c r="D124" t="s">
        <v>7153</v>
      </c>
      <c r="E124">
        <v>1992</v>
      </c>
    </row>
    <row r="125" spans="1:5" x14ac:dyDescent="0.25">
      <c r="A125" t="s">
        <v>7138</v>
      </c>
      <c r="B125" t="s">
        <v>3344</v>
      </c>
      <c r="C125" t="s">
        <v>3175</v>
      </c>
      <c r="D125" t="s">
        <v>7153</v>
      </c>
      <c r="E125">
        <v>1992</v>
      </c>
    </row>
    <row r="126" spans="1:5" x14ac:dyDescent="0.25">
      <c r="A126" t="s">
        <v>7154</v>
      </c>
      <c r="B126" t="s">
        <v>1296</v>
      </c>
      <c r="C126" t="s">
        <v>2489</v>
      </c>
      <c r="D126" t="s">
        <v>7155</v>
      </c>
      <c r="E126">
        <v>1992</v>
      </c>
    </row>
    <row r="127" spans="1:5" x14ac:dyDescent="0.25">
      <c r="A127" t="s">
        <v>7135</v>
      </c>
      <c r="B127" t="s">
        <v>1243</v>
      </c>
      <c r="C127" t="s">
        <v>7156</v>
      </c>
      <c r="D127" t="s">
        <v>7157</v>
      </c>
      <c r="E127">
        <v>1992</v>
      </c>
    </row>
    <row r="128" spans="1:5" x14ac:dyDescent="0.25">
      <c r="A128" t="s">
        <v>7158</v>
      </c>
      <c r="B128" t="s">
        <v>1243</v>
      </c>
      <c r="C128" t="s">
        <v>7159</v>
      </c>
      <c r="D128" t="s">
        <v>7160</v>
      </c>
      <c r="E128">
        <v>1992</v>
      </c>
    </row>
    <row r="129" spans="1:5" x14ac:dyDescent="0.25">
      <c r="A129" t="s">
        <v>7161</v>
      </c>
      <c r="B129" t="s">
        <v>1243</v>
      </c>
      <c r="C129" t="s">
        <v>7162</v>
      </c>
      <c r="D129" t="s">
        <v>7163</v>
      </c>
      <c r="E129">
        <v>1992</v>
      </c>
    </row>
    <row r="130" spans="1:5" x14ac:dyDescent="0.25">
      <c r="A130" t="s">
        <v>7164</v>
      </c>
      <c r="B130" t="s">
        <v>1243</v>
      </c>
      <c r="C130" t="s">
        <v>7165</v>
      </c>
      <c r="D130" t="s">
        <v>7166</v>
      </c>
      <c r="E130">
        <v>1992</v>
      </c>
    </row>
    <row r="131" spans="1:5" x14ac:dyDescent="0.25">
      <c r="A131" t="s">
        <v>7167</v>
      </c>
      <c r="B131" t="s">
        <v>1243</v>
      </c>
      <c r="C131" t="s">
        <v>7168</v>
      </c>
      <c r="D131" t="s">
        <v>7169</v>
      </c>
      <c r="E131">
        <v>1992</v>
      </c>
    </row>
    <row r="132" spans="1:5" x14ac:dyDescent="0.25">
      <c r="A132" t="s">
        <v>7170</v>
      </c>
      <c r="B132" t="s">
        <v>3108</v>
      </c>
      <c r="C132" t="s">
        <v>7171</v>
      </c>
      <c r="D132" t="s">
        <v>7172</v>
      </c>
      <c r="E132">
        <v>1992</v>
      </c>
    </row>
    <row r="133" spans="1:5" x14ac:dyDescent="0.25">
      <c r="A133" t="s">
        <v>7173</v>
      </c>
      <c r="B133" t="s">
        <v>1255</v>
      </c>
      <c r="C133" t="s">
        <v>1547</v>
      </c>
      <c r="D133" t="s">
        <v>7174</v>
      </c>
      <c r="E133">
        <v>1996</v>
      </c>
    </row>
    <row r="134" spans="1:5" x14ac:dyDescent="0.25">
      <c r="A134" t="s">
        <v>7175</v>
      </c>
      <c r="B134" t="s">
        <v>1255</v>
      </c>
      <c r="C134" t="s">
        <v>1396</v>
      </c>
      <c r="D134" t="s">
        <v>7176</v>
      </c>
      <c r="E134">
        <v>1996</v>
      </c>
    </row>
    <row r="135" spans="1:5" x14ac:dyDescent="0.25">
      <c r="A135" t="s">
        <v>7139</v>
      </c>
      <c r="B135" t="s">
        <v>1418</v>
      </c>
      <c r="C135" t="s">
        <v>7177</v>
      </c>
      <c r="D135" t="s">
        <v>7178</v>
      </c>
      <c r="E135">
        <v>1996</v>
      </c>
    </row>
    <row r="136" spans="1:5" x14ac:dyDescent="0.25">
      <c r="A136" t="s">
        <v>7121</v>
      </c>
      <c r="B136" t="s">
        <v>3344</v>
      </c>
      <c r="C136" t="s">
        <v>3175</v>
      </c>
      <c r="D136" t="s">
        <v>7179</v>
      </c>
      <c r="E136">
        <v>1996</v>
      </c>
    </row>
    <row r="137" spans="1:5" x14ac:dyDescent="0.25">
      <c r="A137" t="s">
        <v>7180</v>
      </c>
      <c r="B137" t="s">
        <v>3344</v>
      </c>
      <c r="C137" t="s">
        <v>3175</v>
      </c>
      <c r="D137" t="s">
        <v>7179</v>
      </c>
      <c r="E137">
        <v>1996</v>
      </c>
    </row>
    <row r="138" spans="1:5" x14ac:dyDescent="0.25">
      <c r="A138" t="s">
        <v>7181</v>
      </c>
      <c r="B138" t="s">
        <v>3344</v>
      </c>
      <c r="C138" t="s">
        <v>4267</v>
      </c>
      <c r="D138" t="s">
        <v>7182</v>
      </c>
      <c r="E138">
        <v>1996</v>
      </c>
    </row>
    <row r="139" spans="1:5" x14ac:dyDescent="0.25">
      <c r="A139" t="s">
        <v>7183</v>
      </c>
      <c r="B139" t="s">
        <v>3344</v>
      </c>
      <c r="C139" t="s">
        <v>4267</v>
      </c>
      <c r="D139" t="s">
        <v>7184</v>
      </c>
      <c r="E139">
        <v>1996</v>
      </c>
    </row>
    <row r="140" spans="1:5" x14ac:dyDescent="0.25">
      <c r="A140" t="s">
        <v>7185</v>
      </c>
      <c r="B140" t="s">
        <v>1296</v>
      </c>
      <c r="C140" t="s">
        <v>2489</v>
      </c>
      <c r="D140" t="s">
        <v>7186</v>
      </c>
      <c r="E140">
        <v>1996</v>
      </c>
    </row>
    <row r="141" spans="1:5" x14ac:dyDescent="0.25">
      <c r="A141" t="s">
        <v>7135</v>
      </c>
      <c r="B141" t="s">
        <v>1243</v>
      </c>
      <c r="C141" t="s">
        <v>7187</v>
      </c>
      <c r="D141" t="s">
        <v>7188</v>
      </c>
      <c r="E141">
        <v>1996</v>
      </c>
    </row>
    <row r="142" spans="1:5" x14ac:dyDescent="0.25">
      <c r="A142" t="s">
        <v>7164</v>
      </c>
      <c r="B142" t="s">
        <v>1243</v>
      </c>
      <c r="C142" t="s">
        <v>7189</v>
      </c>
      <c r="D142" t="s">
        <v>7190</v>
      </c>
      <c r="E142">
        <v>1996</v>
      </c>
    </row>
    <row r="143" spans="1:5" x14ac:dyDescent="0.25">
      <c r="A143" t="s">
        <v>7191</v>
      </c>
      <c r="B143" t="s">
        <v>1243</v>
      </c>
      <c r="C143" t="s">
        <v>7192</v>
      </c>
      <c r="D143" t="s">
        <v>7193</v>
      </c>
      <c r="E143">
        <v>1996</v>
      </c>
    </row>
    <row r="144" spans="1:5" x14ac:dyDescent="0.25">
      <c r="A144" t="s">
        <v>7194</v>
      </c>
      <c r="B144" t="s">
        <v>1243</v>
      </c>
      <c r="C144" t="s">
        <v>7195</v>
      </c>
      <c r="D144" t="s">
        <v>7196</v>
      </c>
      <c r="E144">
        <v>1996</v>
      </c>
    </row>
    <row r="145" spans="1:5" x14ac:dyDescent="0.25">
      <c r="A145" t="s">
        <v>7197</v>
      </c>
      <c r="B145" t="s">
        <v>1243</v>
      </c>
      <c r="C145" t="s">
        <v>7198</v>
      </c>
      <c r="D145" t="s">
        <v>7199</v>
      </c>
      <c r="E145">
        <v>1996</v>
      </c>
    </row>
    <row r="146" spans="1:5" x14ac:dyDescent="0.25">
      <c r="A146" t="s">
        <v>7200</v>
      </c>
      <c r="B146" t="s">
        <v>1349</v>
      </c>
      <c r="C146" t="s">
        <v>439</v>
      </c>
      <c r="D146" t="s">
        <v>7201</v>
      </c>
      <c r="E146">
        <v>1996</v>
      </c>
    </row>
    <row r="147" spans="1:5" x14ac:dyDescent="0.25">
      <c r="A147" t="s">
        <v>7202</v>
      </c>
      <c r="B147" t="s">
        <v>3344</v>
      </c>
      <c r="C147" t="s">
        <v>2130</v>
      </c>
      <c r="D147" t="s">
        <v>7203</v>
      </c>
      <c r="E147">
        <v>2000</v>
      </c>
    </row>
    <row r="148" spans="1:5" x14ac:dyDescent="0.25">
      <c r="A148" t="s">
        <v>7204</v>
      </c>
      <c r="B148" t="s">
        <v>3344</v>
      </c>
      <c r="C148" t="s">
        <v>2130</v>
      </c>
      <c r="D148" t="s">
        <v>7203</v>
      </c>
      <c r="E148">
        <v>2000</v>
      </c>
    </row>
    <row r="149" spans="1:5" x14ac:dyDescent="0.25">
      <c r="A149" t="s">
        <v>7205</v>
      </c>
      <c r="B149" t="s">
        <v>3344</v>
      </c>
      <c r="C149" t="s">
        <v>4267</v>
      </c>
      <c r="D149" t="s">
        <v>7206</v>
      </c>
      <c r="E149">
        <v>2000</v>
      </c>
    </row>
    <row r="150" spans="1:5" x14ac:dyDescent="0.25">
      <c r="A150" t="s">
        <v>7207</v>
      </c>
      <c r="B150" t="s">
        <v>1296</v>
      </c>
      <c r="C150" t="s">
        <v>3186</v>
      </c>
      <c r="D150" t="s">
        <v>7208</v>
      </c>
      <c r="E150">
        <v>2000</v>
      </c>
    </row>
    <row r="151" spans="1:5" x14ac:dyDescent="0.25">
      <c r="A151" t="s">
        <v>7164</v>
      </c>
      <c r="B151" t="s">
        <v>1243</v>
      </c>
      <c r="C151" t="s">
        <v>7209</v>
      </c>
      <c r="D151" t="s">
        <v>7210</v>
      </c>
      <c r="E151">
        <v>2000</v>
      </c>
    </row>
    <row r="152" spans="1:5" x14ac:dyDescent="0.25">
      <c r="A152" t="s">
        <v>7197</v>
      </c>
      <c r="B152" t="s">
        <v>1243</v>
      </c>
      <c r="C152" t="s">
        <v>7211</v>
      </c>
      <c r="D152" t="s">
        <v>7212</v>
      </c>
      <c r="E152">
        <v>2000</v>
      </c>
    </row>
    <row r="153" spans="1:5" x14ac:dyDescent="0.25">
      <c r="A153" t="s">
        <v>7213</v>
      </c>
      <c r="B153" t="s">
        <v>1243</v>
      </c>
      <c r="C153" t="s">
        <v>7214</v>
      </c>
      <c r="D153" t="s">
        <v>7215</v>
      </c>
      <c r="E153">
        <v>2000</v>
      </c>
    </row>
    <row r="154" spans="1:5" x14ac:dyDescent="0.25">
      <c r="A154" t="s">
        <v>7216</v>
      </c>
      <c r="B154" t="s">
        <v>1243</v>
      </c>
      <c r="C154" t="s">
        <v>7217</v>
      </c>
      <c r="D154" t="s">
        <v>7218</v>
      </c>
      <c r="E154">
        <v>2000</v>
      </c>
    </row>
    <row r="155" spans="1:5" x14ac:dyDescent="0.25">
      <c r="A155" t="s">
        <v>7219</v>
      </c>
      <c r="B155" t="s">
        <v>1243</v>
      </c>
      <c r="C155" t="s">
        <v>7220</v>
      </c>
      <c r="D155" t="s">
        <v>7221</v>
      </c>
      <c r="E155">
        <v>2000</v>
      </c>
    </row>
    <row r="156" spans="1:5" x14ac:dyDescent="0.25">
      <c r="A156" t="s">
        <v>7222</v>
      </c>
      <c r="B156" t="s">
        <v>1243</v>
      </c>
      <c r="C156" t="s">
        <v>7092</v>
      </c>
      <c r="D156" t="s">
        <v>7223</v>
      </c>
      <c r="E156">
        <v>2000</v>
      </c>
    </row>
    <row r="157" spans="1:5" x14ac:dyDescent="0.25">
      <c r="A157" t="s">
        <v>7224</v>
      </c>
      <c r="B157" t="s">
        <v>1243</v>
      </c>
      <c r="C157" t="s">
        <v>7063</v>
      </c>
      <c r="D157" t="s">
        <v>7225</v>
      </c>
      <c r="E157">
        <v>2000</v>
      </c>
    </row>
    <row r="158" spans="1:5" x14ac:dyDescent="0.25">
      <c r="A158" t="s">
        <v>7226</v>
      </c>
      <c r="B158" t="s">
        <v>1243</v>
      </c>
      <c r="C158" t="s">
        <v>7227</v>
      </c>
      <c r="D158" t="s">
        <v>7228</v>
      </c>
      <c r="E158">
        <v>2000</v>
      </c>
    </row>
    <row r="159" spans="1:5" x14ac:dyDescent="0.25">
      <c r="A159" t="s">
        <v>7200</v>
      </c>
      <c r="B159" t="s">
        <v>1349</v>
      </c>
      <c r="C159" t="s">
        <v>439</v>
      </c>
      <c r="D159" t="s">
        <v>7229</v>
      </c>
      <c r="E159">
        <v>2000</v>
      </c>
    </row>
    <row r="160" spans="1:5" x14ac:dyDescent="0.25">
      <c r="A160" t="s">
        <v>7230</v>
      </c>
      <c r="B160" t="s">
        <v>1349</v>
      </c>
      <c r="C160" t="s">
        <v>439</v>
      </c>
      <c r="D160" t="s">
        <v>7201</v>
      </c>
      <c r="E160">
        <v>2000</v>
      </c>
    </row>
    <row r="161" spans="1:5" x14ac:dyDescent="0.25">
      <c r="A161" t="s">
        <v>7231</v>
      </c>
      <c r="B161" t="s">
        <v>1255</v>
      </c>
      <c r="C161" t="s">
        <v>4558</v>
      </c>
      <c r="D161" t="s">
        <v>7232</v>
      </c>
      <c r="E161">
        <v>2004</v>
      </c>
    </row>
    <row r="162" spans="1:5" x14ac:dyDescent="0.25">
      <c r="A162" t="s">
        <v>7233</v>
      </c>
      <c r="B162" t="s">
        <v>1418</v>
      </c>
      <c r="C162" t="s">
        <v>7234</v>
      </c>
      <c r="D162" t="s">
        <v>7235</v>
      </c>
      <c r="E162">
        <v>2004</v>
      </c>
    </row>
    <row r="163" spans="1:5" x14ac:dyDescent="0.25">
      <c r="A163" t="s">
        <v>7236</v>
      </c>
      <c r="B163" t="s">
        <v>1418</v>
      </c>
      <c r="C163" t="s">
        <v>7237</v>
      </c>
      <c r="D163" t="s">
        <v>7238</v>
      </c>
      <c r="E163">
        <v>2004</v>
      </c>
    </row>
    <row r="164" spans="1:5" x14ac:dyDescent="0.25">
      <c r="A164" t="s">
        <v>7239</v>
      </c>
      <c r="B164" t="s">
        <v>1418</v>
      </c>
      <c r="C164" t="s">
        <v>7237</v>
      </c>
      <c r="D164" t="s">
        <v>7240</v>
      </c>
      <c r="E164">
        <v>2004</v>
      </c>
    </row>
    <row r="165" spans="1:5" x14ac:dyDescent="0.25">
      <c r="A165" t="s">
        <v>7205</v>
      </c>
      <c r="B165" t="s">
        <v>3344</v>
      </c>
      <c r="C165" t="s">
        <v>4267</v>
      </c>
      <c r="D165" t="s">
        <v>7241</v>
      </c>
      <c r="E165">
        <v>2004</v>
      </c>
    </row>
    <row r="166" spans="1:5" x14ac:dyDescent="0.25">
      <c r="A166" t="s">
        <v>7185</v>
      </c>
      <c r="B166" t="s">
        <v>1296</v>
      </c>
      <c r="C166" t="s">
        <v>2489</v>
      </c>
      <c r="D166" t="s">
        <v>7242</v>
      </c>
      <c r="E166">
        <v>2004</v>
      </c>
    </row>
    <row r="167" spans="1:5" x14ac:dyDescent="0.25">
      <c r="A167" t="s">
        <v>7164</v>
      </c>
      <c r="B167" t="s">
        <v>1243</v>
      </c>
      <c r="C167" t="s">
        <v>7243</v>
      </c>
      <c r="D167" t="s">
        <v>7244</v>
      </c>
      <c r="E167">
        <v>2004</v>
      </c>
    </row>
    <row r="168" spans="1:5" x14ac:dyDescent="0.25">
      <c r="A168" t="s">
        <v>7213</v>
      </c>
      <c r="B168" t="s">
        <v>1243</v>
      </c>
      <c r="C168" t="s">
        <v>7214</v>
      </c>
      <c r="D168" t="s">
        <v>7245</v>
      </c>
      <c r="E168">
        <v>2004</v>
      </c>
    </row>
    <row r="169" spans="1:5" x14ac:dyDescent="0.25">
      <c r="A169" t="s">
        <v>7222</v>
      </c>
      <c r="B169" t="s">
        <v>1243</v>
      </c>
      <c r="C169" t="s">
        <v>7246</v>
      </c>
      <c r="D169" t="s">
        <v>7247</v>
      </c>
      <c r="E169">
        <v>2004</v>
      </c>
    </row>
    <row r="170" spans="1:5" x14ac:dyDescent="0.25">
      <c r="A170" t="s">
        <v>7224</v>
      </c>
      <c r="B170" t="s">
        <v>1243</v>
      </c>
      <c r="C170" t="s">
        <v>7248</v>
      </c>
      <c r="D170" t="s">
        <v>7249</v>
      </c>
      <c r="E170">
        <v>2004</v>
      </c>
    </row>
    <row r="171" spans="1:5" x14ac:dyDescent="0.25">
      <c r="A171" t="s">
        <v>7226</v>
      </c>
      <c r="B171" t="s">
        <v>1243</v>
      </c>
      <c r="C171" t="s">
        <v>5255</v>
      </c>
      <c r="D171" t="s">
        <v>7250</v>
      </c>
      <c r="E171">
        <v>2004</v>
      </c>
    </row>
    <row r="172" spans="1:5" x14ac:dyDescent="0.25">
      <c r="A172" t="s">
        <v>7200</v>
      </c>
      <c r="B172" t="s">
        <v>1349</v>
      </c>
      <c r="C172" t="s">
        <v>7251</v>
      </c>
      <c r="D172" t="s">
        <v>7252</v>
      </c>
      <c r="E172">
        <v>2004</v>
      </c>
    </row>
    <row r="173" spans="1:5" x14ac:dyDescent="0.25">
      <c r="A173" t="s">
        <v>7230</v>
      </c>
      <c r="B173" t="s">
        <v>1349</v>
      </c>
      <c r="C173" t="s">
        <v>7253</v>
      </c>
      <c r="D173" t="s">
        <v>7254</v>
      </c>
      <c r="E173">
        <v>2004</v>
      </c>
    </row>
    <row r="174" spans="1:5" x14ac:dyDescent="0.25">
      <c r="A174" t="s">
        <v>7255</v>
      </c>
      <c r="B174" t="s">
        <v>1349</v>
      </c>
      <c r="C174" t="s">
        <v>7256</v>
      </c>
      <c r="D174" t="s">
        <v>7257</v>
      </c>
      <c r="E174">
        <v>2004</v>
      </c>
    </row>
    <row r="175" spans="1:5" x14ac:dyDescent="0.25">
      <c r="A175" t="s">
        <v>7258</v>
      </c>
      <c r="B175" t="s">
        <v>1349</v>
      </c>
      <c r="C175" t="s">
        <v>7256</v>
      </c>
      <c r="D175" t="s">
        <v>7257</v>
      </c>
      <c r="E175">
        <v>2004</v>
      </c>
    </row>
    <row r="176" spans="1:5" x14ac:dyDescent="0.25">
      <c r="A176" t="s">
        <v>7259</v>
      </c>
      <c r="B176" t="s">
        <v>1255</v>
      </c>
      <c r="C176" t="s">
        <v>7260</v>
      </c>
      <c r="D176" t="s">
        <v>7261</v>
      </c>
      <c r="E176">
        <v>2004</v>
      </c>
    </row>
    <row r="177" spans="1:5" x14ac:dyDescent="0.25">
      <c r="A177" t="s">
        <v>7262</v>
      </c>
      <c r="B177" t="s">
        <v>1255</v>
      </c>
      <c r="C177" t="s">
        <v>72</v>
      </c>
      <c r="D177" t="s">
        <v>7263</v>
      </c>
      <c r="E177">
        <v>2008</v>
      </c>
    </row>
    <row r="178" spans="1:5" x14ac:dyDescent="0.25">
      <c r="A178" t="s">
        <v>7231</v>
      </c>
      <c r="B178" t="s">
        <v>1255</v>
      </c>
      <c r="C178" t="s">
        <v>4352</v>
      </c>
      <c r="D178" t="s">
        <v>7264</v>
      </c>
      <c r="E178">
        <v>2008</v>
      </c>
    </row>
    <row r="179" spans="1:5" x14ac:dyDescent="0.25">
      <c r="A179" t="s">
        <v>7233</v>
      </c>
      <c r="B179" t="s">
        <v>1418</v>
      </c>
      <c r="C179" t="s">
        <v>1952</v>
      </c>
      <c r="D179" t="s">
        <v>7265</v>
      </c>
      <c r="E179">
        <v>2008</v>
      </c>
    </row>
    <row r="180" spans="1:5" x14ac:dyDescent="0.25">
      <c r="A180" t="s">
        <v>7266</v>
      </c>
      <c r="B180" t="s">
        <v>1418</v>
      </c>
      <c r="C180" t="s">
        <v>1620</v>
      </c>
      <c r="D180" t="s">
        <v>7267</v>
      </c>
      <c r="E180">
        <v>2008</v>
      </c>
    </row>
    <row r="181" spans="1:5" x14ac:dyDescent="0.25">
      <c r="A181" t="s">
        <v>7268</v>
      </c>
      <c r="B181" t="s">
        <v>1418</v>
      </c>
      <c r="C181" t="s">
        <v>1618</v>
      </c>
      <c r="D181" t="s">
        <v>7269</v>
      </c>
      <c r="E181">
        <v>2008</v>
      </c>
    </row>
    <row r="182" spans="1:5" x14ac:dyDescent="0.25">
      <c r="A182" t="s">
        <v>7270</v>
      </c>
      <c r="B182" t="s">
        <v>1418</v>
      </c>
      <c r="C182" t="s">
        <v>1618</v>
      </c>
      <c r="D182" t="s">
        <v>7269</v>
      </c>
      <c r="E182">
        <v>2008</v>
      </c>
    </row>
    <row r="183" spans="1:5" x14ac:dyDescent="0.25">
      <c r="A183" t="s">
        <v>7268</v>
      </c>
      <c r="B183" t="s">
        <v>1418</v>
      </c>
      <c r="C183" t="s">
        <v>1616</v>
      </c>
      <c r="D183" t="s">
        <v>7271</v>
      </c>
      <c r="E183">
        <v>2008</v>
      </c>
    </row>
    <row r="184" spans="1:5" x14ac:dyDescent="0.25">
      <c r="A184" t="s">
        <v>7272</v>
      </c>
      <c r="B184" t="s">
        <v>1418</v>
      </c>
      <c r="C184" t="s">
        <v>1616</v>
      </c>
      <c r="D184" t="s">
        <v>7271</v>
      </c>
      <c r="E184">
        <v>2008</v>
      </c>
    </row>
    <row r="185" spans="1:5" x14ac:dyDescent="0.25">
      <c r="A185" t="s">
        <v>7273</v>
      </c>
      <c r="B185" t="s">
        <v>3344</v>
      </c>
      <c r="C185" t="s">
        <v>7274</v>
      </c>
      <c r="D185" t="s">
        <v>7275</v>
      </c>
      <c r="E185">
        <v>2008</v>
      </c>
    </row>
    <row r="186" spans="1:5" x14ac:dyDescent="0.25">
      <c r="A186" t="s">
        <v>7276</v>
      </c>
      <c r="B186" t="s">
        <v>3344</v>
      </c>
      <c r="C186" t="s">
        <v>7274</v>
      </c>
      <c r="D186" t="s">
        <v>7275</v>
      </c>
      <c r="E186">
        <v>2008</v>
      </c>
    </row>
    <row r="187" spans="1:5" x14ac:dyDescent="0.25">
      <c r="A187" t="s">
        <v>7277</v>
      </c>
      <c r="B187" t="s">
        <v>3344</v>
      </c>
      <c r="C187" t="s">
        <v>4245</v>
      </c>
      <c r="D187" t="s">
        <v>7278</v>
      </c>
      <c r="E187">
        <v>2008</v>
      </c>
    </row>
    <row r="188" spans="1:5" x14ac:dyDescent="0.25">
      <c r="A188" t="s">
        <v>7279</v>
      </c>
      <c r="B188" t="s">
        <v>3344</v>
      </c>
      <c r="C188" t="s">
        <v>4245</v>
      </c>
      <c r="D188" t="s">
        <v>7278</v>
      </c>
      <c r="E188">
        <v>2008</v>
      </c>
    </row>
    <row r="189" spans="1:5" x14ac:dyDescent="0.25">
      <c r="A189" t="s">
        <v>7204</v>
      </c>
      <c r="B189" t="s">
        <v>3344</v>
      </c>
      <c r="C189" t="s">
        <v>7280</v>
      </c>
      <c r="D189" t="s">
        <v>7281</v>
      </c>
      <c r="E189">
        <v>2008</v>
      </c>
    </row>
    <row r="190" spans="1:5" x14ac:dyDescent="0.25">
      <c r="A190" t="s">
        <v>7282</v>
      </c>
      <c r="B190" t="s">
        <v>3344</v>
      </c>
      <c r="C190" t="s">
        <v>7283</v>
      </c>
      <c r="D190" t="s">
        <v>7284</v>
      </c>
      <c r="E190">
        <v>2008</v>
      </c>
    </row>
    <row r="191" spans="1:5" x14ac:dyDescent="0.25">
      <c r="A191" t="s">
        <v>7185</v>
      </c>
      <c r="B191" t="s">
        <v>1296</v>
      </c>
      <c r="C191" t="s">
        <v>4673</v>
      </c>
      <c r="D191" t="s">
        <v>7285</v>
      </c>
      <c r="E191">
        <v>2008</v>
      </c>
    </row>
    <row r="192" spans="1:5" x14ac:dyDescent="0.25">
      <c r="A192" t="s">
        <v>7286</v>
      </c>
      <c r="B192" t="s">
        <v>1243</v>
      </c>
      <c r="C192" t="s">
        <v>7060</v>
      </c>
      <c r="D192" t="s">
        <v>7287</v>
      </c>
      <c r="E192">
        <v>2008</v>
      </c>
    </row>
    <row r="193" spans="1:5" x14ac:dyDescent="0.25">
      <c r="A193" t="s">
        <v>7288</v>
      </c>
      <c r="B193" t="s">
        <v>1349</v>
      </c>
      <c r="C193" t="s">
        <v>1789</v>
      </c>
      <c r="D193" t="s">
        <v>7019</v>
      </c>
      <c r="E193">
        <v>2008</v>
      </c>
    </row>
    <row r="194" spans="1:5" x14ac:dyDescent="0.25">
      <c r="A194" t="s">
        <v>7289</v>
      </c>
      <c r="B194" t="s">
        <v>1349</v>
      </c>
      <c r="C194" t="s">
        <v>1789</v>
      </c>
      <c r="D194" t="s">
        <v>7019</v>
      </c>
      <c r="E194">
        <v>2008</v>
      </c>
    </row>
    <row r="195" spans="1:5" x14ac:dyDescent="0.25">
      <c r="A195" t="s">
        <v>7290</v>
      </c>
      <c r="B195" t="s">
        <v>1349</v>
      </c>
      <c r="C195" t="s">
        <v>1789</v>
      </c>
      <c r="D195" t="s">
        <v>7019</v>
      </c>
      <c r="E195">
        <v>2008</v>
      </c>
    </row>
    <row r="196" spans="1:5" x14ac:dyDescent="0.25">
      <c r="A196" t="s">
        <v>7291</v>
      </c>
      <c r="B196" t="s">
        <v>1349</v>
      </c>
      <c r="C196" t="s">
        <v>227</v>
      </c>
      <c r="D196" t="s">
        <v>7292</v>
      </c>
      <c r="E196">
        <v>2008</v>
      </c>
    </row>
    <row r="197" spans="1:5" x14ac:dyDescent="0.25">
      <c r="A197" t="s">
        <v>7293</v>
      </c>
      <c r="B197" t="s">
        <v>1349</v>
      </c>
      <c r="C197" t="s">
        <v>227</v>
      </c>
      <c r="D197" t="s">
        <v>7292</v>
      </c>
      <c r="E197">
        <v>2008</v>
      </c>
    </row>
    <row r="198" spans="1:5" x14ac:dyDescent="0.25">
      <c r="A198" t="s">
        <v>7294</v>
      </c>
      <c r="B198" t="s">
        <v>1349</v>
      </c>
      <c r="C198" t="s">
        <v>227</v>
      </c>
      <c r="D198" t="s">
        <v>7292</v>
      </c>
      <c r="E198">
        <v>2008</v>
      </c>
    </row>
    <row r="199" spans="1:5" x14ac:dyDescent="0.25">
      <c r="A199" t="s">
        <v>7288</v>
      </c>
      <c r="B199" t="s">
        <v>1349</v>
      </c>
      <c r="C199" t="s">
        <v>1620</v>
      </c>
      <c r="D199" t="s">
        <v>7295</v>
      </c>
      <c r="E199">
        <v>2008</v>
      </c>
    </row>
    <row r="200" spans="1:5" x14ac:dyDescent="0.25">
      <c r="A200" t="s">
        <v>7289</v>
      </c>
      <c r="B200" t="s">
        <v>1349</v>
      </c>
      <c r="C200" t="s">
        <v>1620</v>
      </c>
      <c r="D200" t="s">
        <v>7296</v>
      </c>
      <c r="E200">
        <v>2008</v>
      </c>
    </row>
    <row r="201" spans="1:5" x14ac:dyDescent="0.25">
      <c r="A201" t="s">
        <v>7290</v>
      </c>
      <c r="B201" t="s">
        <v>1349</v>
      </c>
      <c r="C201" t="s">
        <v>1620</v>
      </c>
      <c r="D201" t="s">
        <v>7297</v>
      </c>
      <c r="E201">
        <v>2008</v>
      </c>
    </row>
    <row r="202" spans="1:5" x14ac:dyDescent="0.25">
      <c r="A202" t="s">
        <v>7291</v>
      </c>
      <c r="B202" t="s">
        <v>1349</v>
      </c>
      <c r="C202" t="s">
        <v>1952</v>
      </c>
      <c r="D202" t="s">
        <v>7298</v>
      </c>
      <c r="E202">
        <v>2008</v>
      </c>
    </row>
    <row r="203" spans="1:5" x14ac:dyDescent="0.25">
      <c r="A203" t="s">
        <v>7293</v>
      </c>
      <c r="B203" t="s">
        <v>1349</v>
      </c>
      <c r="C203" t="s">
        <v>1952</v>
      </c>
      <c r="D203" t="s">
        <v>7299</v>
      </c>
      <c r="E203">
        <v>2008</v>
      </c>
    </row>
    <row r="204" spans="1:5" x14ac:dyDescent="0.25">
      <c r="A204" t="s">
        <v>7300</v>
      </c>
      <c r="B204" t="s">
        <v>1243</v>
      </c>
      <c r="C204" t="s">
        <v>7301</v>
      </c>
      <c r="D204" t="s">
        <v>7302</v>
      </c>
      <c r="E204">
        <v>2008</v>
      </c>
    </row>
    <row r="205" spans="1:5" x14ac:dyDescent="0.25">
      <c r="A205" t="s">
        <v>7303</v>
      </c>
      <c r="B205" t="s">
        <v>1243</v>
      </c>
      <c r="C205" t="s">
        <v>7304</v>
      </c>
      <c r="D205" t="s">
        <v>7305</v>
      </c>
      <c r="E205">
        <v>2008</v>
      </c>
    </row>
    <row r="206" spans="1:5" x14ac:dyDescent="0.25">
      <c r="A206" t="s">
        <v>7224</v>
      </c>
      <c r="B206" t="s">
        <v>1243</v>
      </c>
      <c r="C206" t="s">
        <v>7306</v>
      </c>
      <c r="D206" t="s">
        <v>7307</v>
      </c>
      <c r="E206">
        <v>2008</v>
      </c>
    </row>
    <row r="207" spans="1:5" x14ac:dyDescent="0.25">
      <c r="A207" t="s">
        <v>7308</v>
      </c>
      <c r="B207" t="s">
        <v>1243</v>
      </c>
      <c r="C207" t="s">
        <v>1244</v>
      </c>
      <c r="D207" t="s">
        <v>7309</v>
      </c>
      <c r="E207">
        <v>2008</v>
      </c>
    </row>
    <row r="208" spans="1:5" x14ac:dyDescent="0.25">
      <c r="A208" t="s">
        <v>7310</v>
      </c>
      <c r="B208" t="s">
        <v>1255</v>
      </c>
      <c r="C208" t="s">
        <v>7311</v>
      </c>
      <c r="D208" t="s">
        <v>7312</v>
      </c>
      <c r="E208">
        <v>2012</v>
      </c>
    </row>
    <row r="209" spans="1:5" x14ac:dyDescent="0.25">
      <c r="A209" t="s">
        <v>7313</v>
      </c>
      <c r="B209" t="s">
        <v>1255</v>
      </c>
      <c r="C209" t="s">
        <v>7314</v>
      </c>
      <c r="D209" t="s">
        <v>7315</v>
      </c>
      <c r="E209">
        <v>2012</v>
      </c>
    </row>
    <row r="210" spans="1:5" x14ac:dyDescent="0.25">
      <c r="A210" t="s">
        <v>7316</v>
      </c>
      <c r="B210" t="s">
        <v>1418</v>
      </c>
      <c r="C210" t="s">
        <v>1952</v>
      </c>
      <c r="D210" t="s">
        <v>7317</v>
      </c>
      <c r="E210">
        <v>2012</v>
      </c>
    </row>
    <row r="211" spans="1:5" x14ac:dyDescent="0.25">
      <c r="A211" t="s">
        <v>7318</v>
      </c>
      <c r="B211" t="s">
        <v>1418</v>
      </c>
      <c r="C211" t="s">
        <v>1620</v>
      </c>
      <c r="D211" t="s">
        <v>7319</v>
      </c>
      <c r="E211">
        <v>2012</v>
      </c>
    </row>
    <row r="212" spans="1:5" x14ac:dyDescent="0.25">
      <c r="A212" t="s">
        <v>7320</v>
      </c>
      <c r="B212" t="s">
        <v>1418</v>
      </c>
      <c r="C212" t="s">
        <v>1618</v>
      </c>
      <c r="D212" t="s">
        <v>7321</v>
      </c>
      <c r="E212">
        <v>2012</v>
      </c>
    </row>
    <row r="213" spans="1:5" x14ac:dyDescent="0.25">
      <c r="A213" t="s">
        <v>7322</v>
      </c>
      <c r="B213" t="s">
        <v>1418</v>
      </c>
      <c r="C213" t="s">
        <v>1618</v>
      </c>
      <c r="D213" t="s">
        <v>7321</v>
      </c>
      <c r="E213">
        <v>2012</v>
      </c>
    </row>
    <row r="214" spans="1:5" x14ac:dyDescent="0.25">
      <c r="A214" t="s">
        <v>7323</v>
      </c>
      <c r="B214" t="s">
        <v>3082</v>
      </c>
      <c r="C214" t="s">
        <v>7324</v>
      </c>
      <c r="D214" t="s">
        <v>7325</v>
      </c>
      <c r="E214">
        <v>2012</v>
      </c>
    </row>
    <row r="215" spans="1:5" x14ac:dyDescent="0.25">
      <c r="A215" t="s">
        <v>7326</v>
      </c>
      <c r="B215" t="s">
        <v>1747</v>
      </c>
      <c r="C215" t="s">
        <v>7327</v>
      </c>
      <c r="D215" t="s">
        <v>7328</v>
      </c>
      <c r="E215">
        <v>2012</v>
      </c>
    </row>
    <row r="216" spans="1:5" x14ac:dyDescent="0.25">
      <c r="A216" t="s">
        <v>7329</v>
      </c>
      <c r="B216" t="s">
        <v>3344</v>
      </c>
      <c r="C216" t="s">
        <v>7330</v>
      </c>
      <c r="D216" t="s">
        <v>7331</v>
      </c>
      <c r="E216">
        <v>2012</v>
      </c>
    </row>
    <row r="217" spans="1:5" x14ac:dyDescent="0.25">
      <c r="A217" t="s">
        <v>7332</v>
      </c>
      <c r="B217" t="s">
        <v>1296</v>
      </c>
      <c r="C217" t="s">
        <v>7333</v>
      </c>
      <c r="D217" t="s">
        <v>7334</v>
      </c>
      <c r="E217">
        <v>2012</v>
      </c>
    </row>
    <row r="218" spans="1:5" x14ac:dyDescent="0.25">
      <c r="A218" t="s">
        <v>7286</v>
      </c>
      <c r="B218" t="s">
        <v>1243</v>
      </c>
      <c r="C218" t="s">
        <v>7335</v>
      </c>
      <c r="D218" t="s">
        <v>7336</v>
      </c>
      <c r="E218">
        <v>2012</v>
      </c>
    </row>
    <row r="219" spans="1:5" x14ac:dyDescent="0.25">
      <c r="A219" t="s">
        <v>7337</v>
      </c>
      <c r="B219" t="s">
        <v>1243</v>
      </c>
      <c r="C219" t="s">
        <v>7338</v>
      </c>
      <c r="D219" t="s">
        <v>7339</v>
      </c>
      <c r="E219">
        <v>2012</v>
      </c>
    </row>
    <row r="220" spans="1:5" x14ac:dyDescent="0.25">
      <c r="A220" t="s">
        <v>7340</v>
      </c>
      <c r="B220" t="s">
        <v>1243</v>
      </c>
      <c r="C220" t="s">
        <v>7341</v>
      </c>
      <c r="D220" t="s">
        <v>7342</v>
      </c>
      <c r="E220">
        <v>2012</v>
      </c>
    </row>
    <row r="221" spans="1:5" x14ac:dyDescent="0.25">
      <c r="A221" t="s">
        <v>7343</v>
      </c>
      <c r="B221" t="s">
        <v>1243</v>
      </c>
      <c r="C221" t="s">
        <v>7344</v>
      </c>
      <c r="D221" t="s">
        <v>7345</v>
      </c>
      <c r="E221">
        <v>2012</v>
      </c>
    </row>
    <row r="222" spans="1:5" x14ac:dyDescent="0.25">
      <c r="A222" t="s">
        <v>7346</v>
      </c>
      <c r="B222" t="s">
        <v>1243</v>
      </c>
      <c r="C222" t="s">
        <v>7347</v>
      </c>
      <c r="D222" t="s">
        <v>7348</v>
      </c>
      <c r="E222">
        <v>2012</v>
      </c>
    </row>
    <row r="223" spans="1:5" x14ac:dyDescent="0.25">
      <c r="A223" t="s">
        <v>7290</v>
      </c>
      <c r="B223" t="s">
        <v>1349</v>
      </c>
      <c r="C223" t="s">
        <v>1620</v>
      </c>
      <c r="D223" t="s">
        <v>7349</v>
      </c>
      <c r="E223">
        <v>2012</v>
      </c>
    </row>
    <row r="224" spans="1:5" x14ac:dyDescent="0.25">
      <c r="A224" t="s">
        <v>7290</v>
      </c>
      <c r="B224" t="s">
        <v>1349</v>
      </c>
      <c r="C224" t="s">
        <v>1789</v>
      </c>
      <c r="D224" t="s">
        <v>7349</v>
      </c>
      <c r="E224">
        <v>2012</v>
      </c>
    </row>
    <row r="225" spans="1:5" x14ac:dyDescent="0.25">
      <c r="A225" t="s">
        <v>7288</v>
      </c>
      <c r="B225" t="s">
        <v>1349</v>
      </c>
      <c r="C225" t="s">
        <v>1789</v>
      </c>
      <c r="D225" t="s">
        <v>7349</v>
      </c>
      <c r="E225">
        <v>2012</v>
      </c>
    </row>
    <row r="226" spans="1:5" x14ac:dyDescent="0.25">
      <c r="A226" t="s">
        <v>7289</v>
      </c>
      <c r="B226" t="s">
        <v>1349</v>
      </c>
      <c r="C226" t="s">
        <v>1789</v>
      </c>
      <c r="D226" t="s">
        <v>7349</v>
      </c>
      <c r="E226">
        <v>2012</v>
      </c>
    </row>
    <row r="227" spans="1:5" x14ac:dyDescent="0.25">
      <c r="A227" t="s">
        <v>7291</v>
      </c>
      <c r="B227" t="s">
        <v>1349</v>
      </c>
      <c r="C227" t="s">
        <v>1952</v>
      </c>
      <c r="D227" t="s">
        <v>7350</v>
      </c>
      <c r="E227">
        <v>2012</v>
      </c>
    </row>
    <row r="228" spans="1:5" x14ac:dyDescent="0.25">
      <c r="A228" t="s">
        <v>7291</v>
      </c>
      <c r="B228" t="s">
        <v>1349</v>
      </c>
      <c r="C228" t="s">
        <v>227</v>
      </c>
      <c r="D228" t="s">
        <v>7351</v>
      </c>
      <c r="E228">
        <v>2012</v>
      </c>
    </row>
    <row r="229" spans="1:5" x14ac:dyDescent="0.25">
      <c r="A229" t="s">
        <v>7293</v>
      </c>
      <c r="B229" t="s">
        <v>1349</v>
      </c>
      <c r="C229" t="s">
        <v>227</v>
      </c>
      <c r="D229" t="s">
        <v>7351</v>
      </c>
      <c r="E229">
        <v>2012</v>
      </c>
    </row>
    <row r="230" spans="1:5" x14ac:dyDescent="0.25">
      <c r="A230" t="s">
        <v>7352</v>
      </c>
      <c r="B230" t="s">
        <v>1349</v>
      </c>
      <c r="C230" t="s">
        <v>227</v>
      </c>
      <c r="D230" t="s">
        <v>7351</v>
      </c>
      <c r="E230">
        <v>2012</v>
      </c>
    </row>
    <row r="231" spans="1:5" x14ac:dyDescent="0.25">
      <c r="A231" t="s">
        <v>7353</v>
      </c>
      <c r="B231" t="s">
        <v>1306</v>
      </c>
      <c r="C231" t="s">
        <v>7354</v>
      </c>
      <c r="D231" t="s">
        <v>7355</v>
      </c>
      <c r="E231">
        <v>2012</v>
      </c>
    </row>
    <row r="232" spans="1:5" x14ac:dyDescent="0.25">
      <c r="A232" t="s">
        <v>7356</v>
      </c>
      <c r="B232" t="s">
        <v>3344</v>
      </c>
      <c r="C232" t="s">
        <v>7357</v>
      </c>
      <c r="D232" t="s">
        <v>7358</v>
      </c>
      <c r="E232">
        <v>2012</v>
      </c>
    </row>
    <row r="233" spans="1:5" x14ac:dyDescent="0.25">
      <c r="A233" t="s">
        <v>7359</v>
      </c>
      <c r="B233" t="s">
        <v>1255</v>
      </c>
      <c r="C233" t="s">
        <v>7360</v>
      </c>
      <c r="D233" t="s">
        <v>7361</v>
      </c>
      <c r="E233">
        <v>2016</v>
      </c>
    </row>
    <row r="234" spans="1:5" x14ac:dyDescent="0.25">
      <c r="A234" t="s">
        <v>7362</v>
      </c>
      <c r="B234" t="s">
        <v>1255</v>
      </c>
      <c r="C234" t="s">
        <v>7363</v>
      </c>
      <c r="D234" t="s">
        <v>7364</v>
      </c>
      <c r="E234">
        <v>2016</v>
      </c>
    </row>
    <row r="235" spans="1:5" x14ac:dyDescent="0.25">
      <c r="A235" t="s">
        <v>7316</v>
      </c>
      <c r="B235" t="s">
        <v>1418</v>
      </c>
      <c r="C235" t="s">
        <v>1952</v>
      </c>
      <c r="D235" t="s">
        <v>7365</v>
      </c>
      <c r="E235">
        <v>2016</v>
      </c>
    </row>
    <row r="236" spans="1:5" x14ac:dyDescent="0.25">
      <c r="A236" t="s">
        <v>7366</v>
      </c>
      <c r="B236" t="s">
        <v>1418</v>
      </c>
      <c r="C236" t="s">
        <v>1620</v>
      </c>
      <c r="D236" t="s">
        <v>7367</v>
      </c>
      <c r="E236">
        <v>2016</v>
      </c>
    </row>
    <row r="237" spans="1:5" x14ac:dyDescent="0.25">
      <c r="A237" t="s">
        <v>7368</v>
      </c>
      <c r="B237" t="s">
        <v>3151</v>
      </c>
      <c r="C237" t="s">
        <v>7369</v>
      </c>
      <c r="D237" t="s">
        <v>7370</v>
      </c>
      <c r="E237">
        <v>2016</v>
      </c>
    </row>
    <row r="238" spans="1:5" x14ac:dyDescent="0.25">
      <c r="A238" t="s">
        <v>7329</v>
      </c>
      <c r="B238" t="s">
        <v>3344</v>
      </c>
      <c r="C238" t="s">
        <v>7371</v>
      </c>
      <c r="D238" t="s">
        <v>7372</v>
      </c>
      <c r="E238">
        <v>2016</v>
      </c>
    </row>
    <row r="239" spans="1:5" x14ac:dyDescent="0.25">
      <c r="A239" t="s">
        <v>7356</v>
      </c>
      <c r="B239" t="s">
        <v>3344</v>
      </c>
      <c r="C239" t="s">
        <v>7373</v>
      </c>
      <c r="D239" t="s">
        <v>7374</v>
      </c>
      <c r="E239">
        <v>2016</v>
      </c>
    </row>
    <row r="240" spans="1:5" x14ac:dyDescent="0.25">
      <c r="A240" t="s">
        <v>7375</v>
      </c>
      <c r="B240" t="s">
        <v>3344</v>
      </c>
      <c r="C240" t="s">
        <v>7376</v>
      </c>
      <c r="D240" t="s">
        <v>7377</v>
      </c>
      <c r="E240">
        <v>2016</v>
      </c>
    </row>
    <row r="241" spans="1:5" x14ac:dyDescent="0.25">
      <c r="A241" t="s">
        <v>7378</v>
      </c>
      <c r="B241" t="s">
        <v>3344</v>
      </c>
      <c r="C241" t="s">
        <v>7376</v>
      </c>
      <c r="D241" t="s">
        <v>7377</v>
      </c>
      <c r="E241">
        <v>2016</v>
      </c>
    </row>
    <row r="242" spans="1:5" x14ac:dyDescent="0.25">
      <c r="A242" t="s">
        <v>7379</v>
      </c>
      <c r="B242" t="s">
        <v>3344</v>
      </c>
      <c r="C242" t="s">
        <v>7380</v>
      </c>
      <c r="D242" t="s">
        <v>7381</v>
      </c>
      <c r="E242">
        <v>2016</v>
      </c>
    </row>
    <row r="243" spans="1:5" x14ac:dyDescent="0.25">
      <c r="A243" t="s">
        <v>7382</v>
      </c>
      <c r="B243" t="s">
        <v>3344</v>
      </c>
      <c r="C243" t="s">
        <v>7380</v>
      </c>
      <c r="D243" t="s">
        <v>7381</v>
      </c>
      <c r="E243">
        <v>2016</v>
      </c>
    </row>
    <row r="244" spans="1:5" x14ac:dyDescent="0.25">
      <c r="A244" t="s">
        <v>7383</v>
      </c>
      <c r="B244" t="s">
        <v>3344</v>
      </c>
      <c r="C244" t="s">
        <v>7384</v>
      </c>
      <c r="D244" t="s">
        <v>7385</v>
      </c>
      <c r="E244">
        <v>2016</v>
      </c>
    </row>
    <row r="245" spans="1:5" x14ac:dyDescent="0.25">
      <c r="A245" t="s">
        <v>7386</v>
      </c>
      <c r="B245" t="s">
        <v>3344</v>
      </c>
      <c r="C245" t="s">
        <v>7384</v>
      </c>
      <c r="D245" t="s">
        <v>7385</v>
      </c>
      <c r="E245">
        <v>2016</v>
      </c>
    </row>
    <row r="246" spans="1:5" x14ac:dyDescent="0.25">
      <c r="A246" t="s">
        <v>7387</v>
      </c>
      <c r="B246" t="s">
        <v>3344</v>
      </c>
      <c r="C246" t="s">
        <v>7388</v>
      </c>
      <c r="D246" t="s">
        <v>7389</v>
      </c>
      <c r="E246">
        <v>2016</v>
      </c>
    </row>
    <row r="247" spans="1:5" x14ac:dyDescent="0.25">
      <c r="A247" t="s">
        <v>7390</v>
      </c>
      <c r="B247" t="s">
        <v>3344</v>
      </c>
      <c r="C247" t="s">
        <v>7391</v>
      </c>
      <c r="D247" t="s">
        <v>7392</v>
      </c>
      <c r="E247">
        <v>2016</v>
      </c>
    </row>
    <row r="248" spans="1:5" x14ac:dyDescent="0.25">
      <c r="A248" t="s">
        <v>7332</v>
      </c>
      <c r="B248" t="s">
        <v>1296</v>
      </c>
      <c r="C248" t="s">
        <v>7393</v>
      </c>
      <c r="D248" t="s">
        <v>7394</v>
      </c>
      <c r="E248">
        <v>2016</v>
      </c>
    </row>
    <row r="249" spans="1:5" x14ac:dyDescent="0.25">
      <c r="A249" t="s">
        <v>7332</v>
      </c>
      <c r="B249" t="s">
        <v>1296</v>
      </c>
      <c r="C249" t="s">
        <v>4669</v>
      </c>
      <c r="D249" t="s">
        <v>7395</v>
      </c>
      <c r="E249">
        <v>2016</v>
      </c>
    </row>
    <row r="250" spans="1:5" x14ac:dyDescent="0.25">
      <c r="A250" t="s">
        <v>7396</v>
      </c>
      <c r="B250" t="s">
        <v>1296</v>
      </c>
      <c r="C250" t="s">
        <v>7397</v>
      </c>
      <c r="D250" t="s">
        <v>7398</v>
      </c>
      <c r="E250">
        <v>2016</v>
      </c>
    </row>
    <row r="251" spans="1:5" x14ac:dyDescent="0.25">
      <c r="A251" t="s">
        <v>7396</v>
      </c>
      <c r="B251" t="s">
        <v>1296</v>
      </c>
      <c r="C251" t="s">
        <v>7399</v>
      </c>
      <c r="D251" t="s">
        <v>7400</v>
      </c>
      <c r="E251">
        <v>2016</v>
      </c>
    </row>
    <row r="252" spans="1:5" x14ac:dyDescent="0.25">
      <c r="A252" t="s">
        <v>7346</v>
      </c>
      <c r="B252" t="s">
        <v>1243</v>
      </c>
      <c r="C252" t="s">
        <v>7401</v>
      </c>
      <c r="D252" t="s">
        <v>7402</v>
      </c>
      <c r="E252">
        <v>2016</v>
      </c>
    </row>
    <row r="253" spans="1:5" x14ac:dyDescent="0.25">
      <c r="A253" t="s">
        <v>7346</v>
      </c>
      <c r="B253" t="s">
        <v>1243</v>
      </c>
      <c r="C253" t="s">
        <v>7403</v>
      </c>
      <c r="D253" t="s">
        <v>7404</v>
      </c>
      <c r="E253">
        <v>2016</v>
      </c>
    </row>
    <row r="254" spans="1:5" x14ac:dyDescent="0.25">
      <c r="A254" t="s">
        <v>7343</v>
      </c>
      <c r="B254" t="s">
        <v>1243</v>
      </c>
      <c r="C254" t="s">
        <v>7405</v>
      </c>
      <c r="D254" t="s">
        <v>7406</v>
      </c>
      <c r="E254">
        <v>2016</v>
      </c>
    </row>
    <row r="255" spans="1:5" x14ac:dyDescent="0.25">
      <c r="A255" t="s">
        <v>7343</v>
      </c>
      <c r="B255" t="s">
        <v>1243</v>
      </c>
      <c r="C255" t="s">
        <v>7407</v>
      </c>
      <c r="D255" t="s">
        <v>7408</v>
      </c>
      <c r="E255">
        <v>2016</v>
      </c>
    </row>
    <row r="256" spans="1:5" x14ac:dyDescent="0.25">
      <c r="A256" t="s">
        <v>7343</v>
      </c>
      <c r="B256" t="s">
        <v>1243</v>
      </c>
      <c r="C256" t="s">
        <v>7403</v>
      </c>
      <c r="D256" t="s">
        <v>7409</v>
      </c>
      <c r="E256">
        <v>2016</v>
      </c>
    </row>
    <row r="257" spans="1:5" x14ac:dyDescent="0.25">
      <c r="A257" t="s">
        <v>7303</v>
      </c>
      <c r="B257" t="s">
        <v>1243</v>
      </c>
      <c r="C257" t="s">
        <v>7410</v>
      </c>
      <c r="D257" t="s">
        <v>7411</v>
      </c>
      <c r="E257">
        <v>2016</v>
      </c>
    </row>
    <row r="258" spans="1:5" x14ac:dyDescent="0.25">
      <c r="A258" t="s">
        <v>7412</v>
      </c>
      <c r="B258" t="s">
        <v>1349</v>
      </c>
      <c r="C258" t="s">
        <v>1952</v>
      </c>
      <c r="D258" t="s">
        <v>7413</v>
      </c>
      <c r="E258">
        <v>2016</v>
      </c>
    </row>
    <row r="259" spans="1:5" x14ac:dyDescent="0.25">
      <c r="A259" t="s">
        <v>7291</v>
      </c>
      <c r="B259" t="s">
        <v>1349</v>
      </c>
      <c r="C259" t="s">
        <v>1952</v>
      </c>
      <c r="D259" t="s">
        <v>7414</v>
      </c>
      <c r="E259">
        <v>2016</v>
      </c>
    </row>
    <row r="260" spans="1:5" x14ac:dyDescent="0.25">
      <c r="A260" t="s">
        <v>7290</v>
      </c>
      <c r="B260" t="s">
        <v>1349</v>
      </c>
      <c r="C260" t="s">
        <v>1620</v>
      </c>
      <c r="D260" t="s">
        <v>7415</v>
      </c>
      <c r="E260">
        <v>2016</v>
      </c>
    </row>
    <row r="261" spans="1:5" x14ac:dyDescent="0.25">
      <c r="A261" t="s">
        <v>7290</v>
      </c>
      <c r="B261" t="s">
        <v>1349</v>
      </c>
      <c r="C261" t="s">
        <v>1789</v>
      </c>
      <c r="D261" t="s">
        <v>7416</v>
      </c>
      <c r="E261">
        <v>2016</v>
      </c>
    </row>
    <row r="262" spans="1:5" x14ac:dyDescent="0.25">
      <c r="A262" t="s">
        <v>7417</v>
      </c>
      <c r="B262" t="s">
        <v>1349</v>
      </c>
      <c r="C262" t="s">
        <v>1620</v>
      </c>
      <c r="D262" t="s">
        <v>7418</v>
      </c>
      <c r="E262">
        <v>2016</v>
      </c>
    </row>
    <row r="263" spans="1:5" x14ac:dyDescent="0.25">
      <c r="A263" t="s">
        <v>7417</v>
      </c>
      <c r="B263" t="s">
        <v>1349</v>
      </c>
      <c r="C263" t="s">
        <v>1789</v>
      </c>
      <c r="D263" t="s">
        <v>7416</v>
      </c>
      <c r="E263">
        <v>2016</v>
      </c>
    </row>
    <row r="264" spans="1:5" x14ac:dyDescent="0.25">
      <c r="A264" t="s">
        <v>7419</v>
      </c>
      <c r="B264" t="s">
        <v>1349</v>
      </c>
      <c r="C264" t="s">
        <v>1789</v>
      </c>
      <c r="D264" t="s">
        <v>7416</v>
      </c>
      <c r="E264">
        <v>2016</v>
      </c>
    </row>
    <row r="265" spans="1:5" x14ac:dyDescent="0.25">
      <c r="A265" t="s">
        <v>7420</v>
      </c>
      <c r="B265" t="s">
        <v>1255</v>
      </c>
      <c r="C265" t="s">
        <v>5896</v>
      </c>
      <c r="D265" t="s">
        <v>7421</v>
      </c>
      <c r="E265">
        <v>2021</v>
      </c>
    </row>
    <row r="266" spans="1:5" x14ac:dyDescent="0.25">
      <c r="A266" t="s">
        <v>7422</v>
      </c>
      <c r="B266" t="s">
        <v>1418</v>
      </c>
      <c r="C266" t="s">
        <v>1952</v>
      </c>
      <c r="D266" t="s">
        <v>7423</v>
      </c>
      <c r="E266">
        <v>2021</v>
      </c>
    </row>
    <row r="267" spans="1:5" x14ac:dyDescent="0.25">
      <c r="A267" t="s">
        <v>7424</v>
      </c>
      <c r="B267" t="s">
        <v>1418</v>
      </c>
      <c r="C267" t="s">
        <v>1620</v>
      </c>
      <c r="D267" t="s">
        <v>7425</v>
      </c>
      <c r="E267">
        <v>2021</v>
      </c>
    </row>
    <row r="268" spans="1:5" x14ac:dyDescent="0.25">
      <c r="A268" t="s">
        <v>7426</v>
      </c>
      <c r="B268" t="s">
        <v>5228</v>
      </c>
      <c r="C268" t="s">
        <v>5816</v>
      </c>
      <c r="D268" t="s">
        <v>7427</v>
      </c>
      <c r="E268">
        <v>2021</v>
      </c>
    </row>
    <row r="269" spans="1:5" x14ac:dyDescent="0.25">
      <c r="A269" t="s">
        <v>7428</v>
      </c>
      <c r="B269" t="s">
        <v>5228</v>
      </c>
      <c r="C269" t="s">
        <v>5826</v>
      </c>
      <c r="D269" t="s">
        <v>7429</v>
      </c>
      <c r="E269">
        <v>2021</v>
      </c>
    </row>
    <row r="270" spans="1:5" x14ac:dyDescent="0.25">
      <c r="A270" t="s">
        <v>7430</v>
      </c>
      <c r="B270" t="s">
        <v>2820</v>
      </c>
      <c r="C270" t="s">
        <v>7431</v>
      </c>
      <c r="D270" t="s">
        <v>7432</v>
      </c>
      <c r="E270">
        <v>2021</v>
      </c>
    </row>
    <row r="271" spans="1:5" x14ac:dyDescent="0.25">
      <c r="A271" t="s">
        <v>7433</v>
      </c>
      <c r="B271" t="s">
        <v>3108</v>
      </c>
      <c r="C271" t="s">
        <v>3445</v>
      </c>
      <c r="D271" t="s">
        <v>7434</v>
      </c>
      <c r="E271">
        <v>2021</v>
      </c>
    </row>
    <row r="272" spans="1:5" x14ac:dyDescent="0.25">
      <c r="A272" t="s">
        <v>7435</v>
      </c>
      <c r="B272" t="s">
        <v>3108</v>
      </c>
      <c r="C272" t="s">
        <v>3447</v>
      </c>
      <c r="D272" t="s">
        <v>7436</v>
      </c>
      <c r="E272">
        <v>2021</v>
      </c>
    </row>
    <row r="273" spans="1:5" x14ac:dyDescent="0.25">
      <c r="A273" t="s">
        <v>7437</v>
      </c>
      <c r="B273" t="s">
        <v>1747</v>
      </c>
      <c r="C273" t="s">
        <v>7438</v>
      </c>
      <c r="D273" t="s">
        <v>7439</v>
      </c>
      <c r="E273">
        <v>2021</v>
      </c>
    </row>
    <row r="274" spans="1:5" x14ac:dyDescent="0.25">
      <c r="A274" t="s">
        <v>7440</v>
      </c>
      <c r="B274" t="s">
        <v>3151</v>
      </c>
      <c r="C274" t="s">
        <v>7441</v>
      </c>
      <c r="D274" t="s">
        <v>7442</v>
      </c>
      <c r="E274">
        <v>2021</v>
      </c>
    </row>
    <row r="275" spans="1:5" x14ac:dyDescent="0.25">
      <c r="A275" t="s">
        <v>7443</v>
      </c>
      <c r="B275" t="s">
        <v>3344</v>
      </c>
      <c r="C275" t="s">
        <v>7371</v>
      </c>
      <c r="D275" t="s">
        <v>7444</v>
      </c>
      <c r="E275">
        <v>2021</v>
      </c>
    </row>
    <row r="276" spans="1:5" x14ac:dyDescent="0.25">
      <c r="A276" t="s">
        <v>7382</v>
      </c>
      <c r="B276" t="s">
        <v>3344</v>
      </c>
      <c r="C276" t="s">
        <v>7391</v>
      </c>
      <c r="D276" t="s">
        <v>7445</v>
      </c>
      <c r="E276">
        <v>2021</v>
      </c>
    </row>
    <row r="277" spans="1:5" x14ac:dyDescent="0.25">
      <c r="A277" t="s">
        <v>7446</v>
      </c>
      <c r="B277" t="s">
        <v>3344</v>
      </c>
      <c r="C277" t="s">
        <v>7384</v>
      </c>
      <c r="D277" t="s">
        <v>7447</v>
      </c>
      <c r="E277">
        <v>2021</v>
      </c>
    </row>
    <row r="278" spans="1:5" x14ac:dyDescent="0.25">
      <c r="A278" t="s">
        <v>7448</v>
      </c>
      <c r="B278" t="s">
        <v>3344</v>
      </c>
      <c r="C278" t="s">
        <v>7384</v>
      </c>
      <c r="D278" t="s">
        <v>7447</v>
      </c>
      <c r="E278">
        <v>2021</v>
      </c>
    </row>
    <row r="279" spans="1:5" x14ac:dyDescent="0.25">
      <c r="A279" t="s">
        <v>7449</v>
      </c>
      <c r="B279" t="s">
        <v>1296</v>
      </c>
      <c r="C279" t="s">
        <v>4669</v>
      </c>
      <c r="D279" t="s">
        <v>7450</v>
      </c>
      <c r="E279">
        <v>2021</v>
      </c>
    </row>
    <row r="280" spans="1:5" x14ac:dyDescent="0.25">
      <c r="A280" t="s">
        <v>7346</v>
      </c>
      <c r="B280" t="s">
        <v>1243</v>
      </c>
      <c r="C280" t="s">
        <v>7451</v>
      </c>
      <c r="D280" t="s">
        <v>7452</v>
      </c>
      <c r="E280">
        <v>2021</v>
      </c>
    </row>
    <row r="281" spans="1:5" x14ac:dyDescent="0.25">
      <c r="A281" t="s">
        <v>7343</v>
      </c>
      <c r="B281" t="s">
        <v>1243</v>
      </c>
      <c r="C281" t="s">
        <v>7453</v>
      </c>
      <c r="D281" t="s">
        <v>7454</v>
      </c>
      <c r="E281">
        <v>2021</v>
      </c>
    </row>
    <row r="282" spans="1:5" x14ac:dyDescent="0.25">
      <c r="A282" t="s">
        <v>7303</v>
      </c>
      <c r="B282" t="s">
        <v>1243</v>
      </c>
      <c r="C282" t="s">
        <v>7455</v>
      </c>
      <c r="D282" t="s">
        <v>7456</v>
      </c>
      <c r="E282">
        <v>2021</v>
      </c>
    </row>
    <row r="283" spans="1:5" x14ac:dyDescent="0.25">
      <c r="A283" t="s">
        <v>7457</v>
      </c>
      <c r="B283" t="s">
        <v>7458</v>
      </c>
      <c r="C283" t="s">
        <v>7459</v>
      </c>
      <c r="D283" t="s">
        <v>7460</v>
      </c>
      <c r="E283">
        <v>2021</v>
      </c>
    </row>
    <row r="284" spans="1:5" x14ac:dyDescent="0.25">
      <c r="A284" t="s">
        <v>7461</v>
      </c>
      <c r="B284" t="s">
        <v>1349</v>
      </c>
      <c r="C284" t="s">
        <v>1952</v>
      </c>
      <c r="D284" t="s">
        <v>7462</v>
      </c>
      <c r="E284">
        <v>2021</v>
      </c>
    </row>
    <row r="285" spans="1:5" x14ac:dyDescent="0.25">
      <c r="A285" t="s">
        <v>7463</v>
      </c>
      <c r="B285" t="s">
        <v>1349</v>
      </c>
      <c r="C285" t="s">
        <v>7464</v>
      </c>
      <c r="D285" t="s">
        <v>7465</v>
      </c>
      <c r="E285">
        <v>2021</v>
      </c>
    </row>
    <row r="286" spans="1:5" x14ac:dyDescent="0.25">
      <c r="A286" t="s">
        <v>7466</v>
      </c>
      <c r="B286" t="s">
        <v>1349</v>
      </c>
      <c r="C286" t="s">
        <v>7464</v>
      </c>
      <c r="D286" t="s">
        <v>7467</v>
      </c>
      <c r="E286">
        <v>2021</v>
      </c>
    </row>
    <row r="287" spans="1:5" x14ac:dyDescent="0.25">
      <c r="A287" t="s">
        <v>7468</v>
      </c>
      <c r="B287" t="s">
        <v>1349</v>
      </c>
      <c r="C287" t="s">
        <v>1789</v>
      </c>
      <c r="D287" t="s">
        <v>7469</v>
      </c>
      <c r="E287">
        <v>2021</v>
      </c>
    </row>
    <row r="288" spans="1:5" x14ac:dyDescent="0.25">
      <c r="A288" t="s">
        <v>7420</v>
      </c>
      <c r="B288" t="s">
        <v>1255</v>
      </c>
      <c r="C288" t="s">
        <v>7470</v>
      </c>
      <c r="D288" t="s">
        <v>7471</v>
      </c>
      <c r="E288">
        <v>2024</v>
      </c>
    </row>
    <row r="289" spans="1:5" x14ac:dyDescent="0.25">
      <c r="A289" t="s">
        <v>7472</v>
      </c>
      <c r="B289" t="s">
        <v>1255</v>
      </c>
      <c r="C289" t="s">
        <v>7360</v>
      </c>
      <c r="D289" t="s">
        <v>7473</v>
      </c>
      <c r="E289">
        <v>2024</v>
      </c>
    </row>
    <row r="290" spans="1:5" x14ac:dyDescent="0.25">
      <c r="A290" t="s">
        <v>7422</v>
      </c>
      <c r="B290" t="s">
        <v>1418</v>
      </c>
      <c r="C290" t="s">
        <v>1952</v>
      </c>
      <c r="D290" t="s">
        <v>7474</v>
      </c>
      <c r="E290">
        <v>2024</v>
      </c>
    </row>
    <row r="291" spans="1:5" x14ac:dyDescent="0.25">
      <c r="A291" t="s">
        <v>7424</v>
      </c>
      <c r="B291" t="s">
        <v>1418</v>
      </c>
      <c r="C291" t="s">
        <v>1620</v>
      </c>
      <c r="D291" t="s">
        <v>7475</v>
      </c>
      <c r="E291">
        <v>2024</v>
      </c>
    </row>
    <row r="292" spans="1:5" x14ac:dyDescent="0.25">
      <c r="A292" t="s">
        <v>7476</v>
      </c>
      <c r="B292" t="s">
        <v>1418</v>
      </c>
      <c r="C292" t="s">
        <v>1616</v>
      </c>
      <c r="D292" t="s">
        <v>7477</v>
      </c>
      <c r="E292">
        <v>2024</v>
      </c>
    </row>
    <row r="293" spans="1:5" x14ac:dyDescent="0.25">
      <c r="A293" t="s">
        <v>7478</v>
      </c>
      <c r="B293" t="s">
        <v>1418</v>
      </c>
      <c r="C293" t="s">
        <v>1616</v>
      </c>
      <c r="D293" t="s">
        <v>7477</v>
      </c>
      <c r="E293">
        <v>2024</v>
      </c>
    </row>
    <row r="294" spans="1:5" x14ac:dyDescent="0.25">
      <c r="A294" t="s">
        <v>7479</v>
      </c>
      <c r="B294" t="s">
        <v>7480</v>
      </c>
      <c r="C294" t="s">
        <v>7481</v>
      </c>
      <c r="D294" t="s">
        <v>7482</v>
      </c>
      <c r="E294">
        <v>2024</v>
      </c>
    </row>
    <row r="295" spans="1:5" x14ac:dyDescent="0.25">
      <c r="A295" t="s">
        <v>7483</v>
      </c>
      <c r="B295" t="s">
        <v>2820</v>
      </c>
      <c r="C295" t="s">
        <v>7431</v>
      </c>
      <c r="D295" t="s">
        <v>7484</v>
      </c>
      <c r="E295">
        <v>2024</v>
      </c>
    </row>
    <row r="296" spans="1:5" x14ac:dyDescent="0.25">
      <c r="A296" t="s">
        <v>7485</v>
      </c>
      <c r="B296" t="s">
        <v>3108</v>
      </c>
      <c r="C296" t="s">
        <v>3445</v>
      </c>
      <c r="D296" t="s">
        <v>7486</v>
      </c>
      <c r="E296">
        <v>2024</v>
      </c>
    </row>
    <row r="297" spans="1:5" x14ac:dyDescent="0.25">
      <c r="A297" t="s">
        <v>7435</v>
      </c>
      <c r="B297" t="s">
        <v>3108</v>
      </c>
      <c r="C297" t="s">
        <v>3447</v>
      </c>
      <c r="D297" t="s">
        <v>7487</v>
      </c>
      <c r="E297">
        <v>2024</v>
      </c>
    </row>
    <row r="298" spans="1:5" x14ac:dyDescent="0.25">
      <c r="A298" t="s">
        <v>7488</v>
      </c>
      <c r="B298" t="s">
        <v>3120</v>
      </c>
      <c r="C298" t="s">
        <v>7489</v>
      </c>
      <c r="D298" t="s">
        <v>7490</v>
      </c>
      <c r="E298">
        <v>2024</v>
      </c>
    </row>
    <row r="299" spans="1:5" x14ac:dyDescent="0.25">
      <c r="A299" t="s">
        <v>7368</v>
      </c>
      <c r="B299" t="s">
        <v>3151</v>
      </c>
      <c r="C299" t="s">
        <v>7441</v>
      </c>
      <c r="D299" t="s">
        <v>7491</v>
      </c>
      <c r="E299">
        <v>2024</v>
      </c>
    </row>
    <row r="300" spans="1:5" x14ac:dyDescent="0.25">
      <c r="A300" t="s">
        <v>7492</v>
      </c>
      <c r="B300" t="s">
        <v>3344</v>
      </c>
      <c r="C300" t="s">
        <v>7493</v>
      </c>
      <c r="D300" t="s">
        <v>7494</v>
      </c>
      <c r="E300">
        <v>2024</v>
      </c>
    </row>
    <row r="301" spans="1:5" x14ac:dyDescent="0.25">
      <c r="A301" t="s">
        <v>7443</v>
      </c>
      <c r="B301" t="s">
        <v>3344</v>
      </c>
      <c r="C301" t="s">
        <v>7495</v>
      </c>
      <c r="D301" t="s">
        <v>7496</v>
      </c>
      <c r="E301">
        <v>2024</v>
      </c>
    </row>
    <row r="302" spans="1:5" x14ac:dyDescent="0.25">
      <c r="A302" t="s">
        <v>7497</v>
      </c>
      <c r="B302" t="s">
        <v>1296</v>
      </c>
      <c r="C302" t="s">
        <v>7498</v>
      </c>
      <c r="D302" t="s">
        <v>7499</v>
      </c>
      <c r="E302">
        <v>2024</v>
      </c>
    </row>
    <row r="303" spans="1:5" x14ac:dyDescent="0.25">
      <c r="A303" t="s">
        <v>7500</v>
      </c>
      <c r="B303" t="s">
        <v>1243</v>
      </c>
      <c r="C303" t="s">
        <v>7501</v>
      </c>
      <c r="D303" t="s">
        <v>7502</v>
      </c>
      <c r="E303">
        <v>2024</v>
      </c>
    </row>
    <row r="304" spans="1:5" x14ac:dyDescent="0.25">
      <c r="A304" t="s">
        <v>7503</v>
      </c>
      <c r="B304" t="s">
        <v>1243</v>
      </c>
      <c r="C304" t="s">
        <v>7504</v>
      </c>
      <c r="D304" t="s">
        <v>7505</v>
      </c>
      <c r="E304">
        <v>2024</v>
      </c>
    </row>
    <row r="305" spans="1:5" x14ac:dyDescent="0.25">
      <c r="A305" t="s">
        <v>7506</v>
      </c>
      <c r="B305" t="s">
        <v>1243</v>
      </c>
      <c r="C305" t="s">
        <v>7507</v>
      </c>
      <c r="D305" t="s">
        <v>7508</v>
      </c>
      <c r="E305">
        <v>2024</v>
      </c>
    </row>
    <row r="306" spans="1:5" x14ac:dyDescent="0.25">
      <c r="A306" t="s">
        <v>7509</v>
      </c>
      <c r="B306" t="s">
        <v>1243</v>
      </c>
      <c r="C306" t="s">
        <v>7507</v>
      </c>
      <c r="D306" t="s">
        <v>7508</v>
      </c>
      <c r="E306">
        <v>2024</v>
      </c>
    </row>
    <row r="307" spans="1:5" x14ac:dyDescent="0.25">
      <c r="A307" t="s">
        <v>7510</v>
      </c>
      <c r="B307" t="s">
        <v>1243</v>
      </c>
      <c r="C307" t="s">
        <v>7511</v>
      </c>
      <c r="D307" t="s">
        <v>7512</v>
      </c>
      <c r="E307">
        <v>2024</v>
      </c>
    </row>
    <row r="308" spans="1:5" x14ac:dyDescent="0.25">
      <c r="A308" t="s">
        <v>7513</v>
      </c>
      <c r="B308" t="s">
        <v>1349</v>
      </c>
      <c r="C308" t="s">
        <v>1620</v>
      </c>
      <c r="D308" t="s">
        <v>7514</v>
      </c>
      <c r="E308">
        <v>2024</v>
      </c>
    </row>
    <row r="309" spans="1:5" x14ac:dyDescent="0.25">
      <c r="A309" t="s">
        <v>7515</v>
      </c>
      <c r="B309" t="s">
        <v>1349</v>
      </c>
      <c r="C309" t="s">
        <v>1952</v>
      </c>
      <c r="D309" t="s">
        <v>7516</v>
      </c>
      <c r="E309">
        <v>2024</v>
      </c>
    </row>
    <row r="310" spans="1:5" x14ac:dyDescent="0.25">
      <c r="A310" t="s">
        <v>7517</v>
      </c>
      <c r="B310" t="s">
        <v>1349</v>
      </c>
      <c r="C310" t="s">
        <v>1620</v>
      </c>
      <c r="D310" t="s">
        <v>7518</v>
      </c>
      <c r="E310">
        <v>2024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7"/>
  <sheetViews>
    <sheetView topLeftCell="A457" workbookViewId="0">
      <selection activeCell="B467" sqref="B467"/>
    </sheetView>
  </sheetViews>
  <sheetFormatPr defaultColWidth="11" defaultRowHeight="15.75" x14ac:dyDescent="0.25"/>
  <sheetData>
    <row r="1" spans="1:6" x14ac:dyDescent="0.25">
      <c r="A1" t="s">
        <v>7519</v>
      </c>
      <c r="B1" t="s">
        <v>6909</v>
      </c>
      <c r="C1" t="s">
        <v>6910</v>
      </c>
      <c r="D1" t="s">
        <v>7520</v>
      </c>
      <c r="E1" t="s">
        <v>7521</v>
      </c>
      <c r="F1" t="s">
        <v>6912</v>
      </c>
    </row>
    <row r="3" spans="1:6" x14ac:dyDescent="0.25">
      <c r="A3" t="s">
        <v>6999</v>
      </c>
      <c r="B3" t="s">
        <v>1243</v>
      </c>
      <c r="C3" t="s">
        <v>1471</v>
      </c>
      <c r="D3" t="s">
        <v>7019</v>
      </c>
      <c r="F3">
        <v>1951</v>
      </c>
    </row>
    <row r="5" spans="1:6" ht="102" customHeight="1" x14ac:dyDescent="0.25">
      <c r="A5" s="16" t="s">
        <v>7522</v>
      </c>
      <c r="B5" t="s">
        <v>1243</v>
      </c>
      <c r="C5" t="s">
        <v>7523</v>
      </c>
      <c r="D5" t="s">
        <v>7019</v>
      </c>
      <c r="F5">
        <v>1951</v>
      </c>
    </row>
    <row r="7" spans="1:6" ht="237.95" customHeight="1" x14ac:dyDescent="0.25">
      <c r="A7" s="16" t="s">
        <v>7524</v>
      </c>
      <c r="B7" t="s">
        <v>1359</v>
      </c>
      <c r="C7" t="s">
        <v>2939</v>
      </c>
      <c r="D7" t="s">
        <v>7019</v>
      </c>
      <c r="F7">
        <v>1951</v>
      </c>
    </row>
    <row r="9" spans="1:6" x14ac:dyDescent="0.25">
      <c r="A9" t="s">
        <v>7525</v>
      </c>
      <c r="B9" t="s">
        <v>1255</v>
      </c>
      <c r="C9" t="s">
        <v>7526</v>
      </c>
      <c r="D9" t="s">
        <v>7019</v>
      </c>
      <c r="F9">
        <v>1951</v>
      </c>
    </row>
    <row r="11" spans="1:6" x14ac:dyDescent="0.25">
      <c r="A11" t="s">
        <v>6929</v>
      </c>
      <c r="B11" t="s">
        <v>1243</v>
      </c>
      <c r="C11" t="s">
        <v>7527</v>
      </c>
      <c r="D11" t="s">
        <v>7528</v>
      </c>
      <c r="F11">
        <v>1951</v>
      </c>
    </row>
    <row r="13" spans="1:6" x14ac:dyDescent="0.25">
      <c r="A13" t="s">
        <v>7525</v>
      </c>
      <c r="B13" t="s">
        <v>1255</v>
      </c>
      <c r="C13" t="s">
        <v>7529</v>
      </c>
      <c r="D13" t="s">
        <v>7019</v>
      </c>
      <c r="F13">
        <v>1951</v>
      </c>
    </row>
    <row r="15" spans="1:6" ht="119.1" customHeight="1" x14ac:dyDescent="0.25">
      <c r="A15" s="16" t="s">
        <v>7530</v>
      </c>
      <c r="B15" t="s">
        <v>1243</v>
      </c>
      <c r="C15" t="s">
        <v>7531</v>
      </c>
      <c r="D15" t="s">
        <v>7528</v>
      </c>
      <c r="F15">
        <v>1951</v>
      </c>
    </row>
    <row r="17" spans="1:6" x14ac:dyDescent="0.25">
      <c r="A17" t="s">
        <v>6929</v>
      </c>
      <c r="B17" t="s">
        <v>1243</v>
      </c>
      <c r="C17" t="s">
        <v>1505</v>
      </c>
      <c r="D17" t="s">
        <v>7528</v>
      </c>
      <c r="F17">
        <v>1951</v>
      </c>
    </row>
    <row r="19" spans="1:6" x14ac:dyDescent="0.25">
      <c r="A19" t="s">
        <v>6929</v>
      </c>
      <c r="B19" t="s">
        <v>1243</v>
      </c>
      <c r="C19" t="s">
        <v>7532</v>
      </c>
      <c r="D19" t="s">
        <v>7528</v>
      </c>
      <c r="F19">
        <v>1951</v>
      </c>
    </row>
    <row r="21" spans="1:6" x14ac:dyDescent="0.25">
      <c r="A21" t="s">
        <v>6918</v>
      </c>
      <c r="B21" t="s">
        <v>1255</v>
      </c>
      <c r="C21" t="s">
        <v>7533</v>
      </c>
      <c r="D21" t="s">
        <v>7528</v>
      </c>
      <c r="F21">
        <v>1951</v>
      </c>
    </row>
    <row r="23" spans="1:6" x14ac:dyDescent="0.25">
      <c r="A23" t="s">
        <v>6916</v>
      </c>
      <c r="B23" t="s">
        <v>1255</v>
      </c>
      <c r="C23" t="s">
        <v>7534</v>
      </c>
      <c r="D23" t="s">
        <v>7349</v>
      </c>
      <c r="F23">
        <v>1951</v>
      </c>
    </row>
    <row r="25" spans="1:6" x14ac:dyDescent="0.25">
      <c r="A25" t="s">
        <v>6918</v>
      </c>
      <c r="B25" t="s">
        <v>1255</v>
      </c>
      <c r="C25" t="s">
        <v>7535</v>
      </c>
      <c r="D25" t="s">
        <v>7349</v>
      </c>
      <c r="F25">
        <v>1951</v>
      </c>
    </row>
    <row r="27" spans="1:6" x14ac:dyDescent="0.25">
      <c r="A27" t="s">
        <v>7536</v>
      </c>
      <c r="B27" t="s">
        <v>1306</v>
      </c>
      <c r="C27" t="s">
        <v>7537</v>
      </c>
      <c r="D27" t="s">
        <v>7019</v>
      </c>
      <c r="F27">
        <v>1951</v>
      </c>
    </row>
    <row r="29" spans="1:6" x14ac:dyDescent="0.25">
      <c r="A29" t="s">
        <v>7538</v>
      </c>
      <c r="B29" t="s">
        <v>1306</v>
      </c>
      <c r="C29" t="s">
        <v>7539</v>
      </c>
      <c r="D29" t="s">
        <v>7019</v>
      </c>
      <c r="F29">
        <v>1951</v>
      </c>
    </row>
    <row r="31" spans="1:6" x14ac:dyDescent="0.25">
      <c r="A31" t="s">
        <v>7540</v>
      </c>
      <c r="B31" t="s">
        <v>1255</v>
      </c>
      <c r="C31" t="s">
        <v>7541</v>
      </c>
      <c r="D31" t="s">
        <v>7019</v>
      </c>
      <c r="F31">
        <v>1954</v>
      </c>
    </row>
    <row r="33" spans="1:6" x14ac:dyDescent="0.25">
      <c r="A33" t="s">
        <v>7542</v>
      </c>
      <c r="B33" t="s">
        <v>1279</v>
      </c>
      <c r="C33" t="s">
        <v>7543</v>
      </c>
      <c r="D33" t="s">
        <v>7019</v>
      </c>
      <c r="F33">
        <v>1954</v>
      </c>
    </row>
    <row r="35" spans="1:6" ht="153" customHeight="1" x14ac:dyDescent="0.25">
      <c r="A35" s="16" t="s">
        <v>7544</v>
      </c>
      <c r="B35" t="s">
        <v>1243</v>
      </c>
      <c r="C35" t="s">
        <v>7545</v>
      </c>
      <c r="D35" t="s">
        <v>7019</v>
      </c>
      <c r="F35">
        <v>1954</v>
      </c>
    </row>
    <row r="37" spans="1:6" x14ac:dyDescent="0.25">
      <c r="A37" t="s">
        <v>7546</v>
      </c>
      <c r="B37" t="s">
        <v>1255</v>
      </c>
      <c r="C37" t="s">
        <v>7547</v>
      </c>
      <c r="D37" t="s">
        <v>7349</v>
      </c>
      <c r="F37">
        <v>1954</v>
      </c>
    </row>
    <row r="39" spans="1:6" ht="255" customHeight="1" x14ac:dyDescent="0.25">
      <c r="A39" s="16" t="s">
        <v>7548</v>
      </c>
      <c r="B39" t="s">
        <v>1359</v>
      </c>
      <c r="C39" t="s">
        <v>2939</v>
      </c>
      <c r="D39" t="s">
        <v>7528</v>
      </c>
      <c r="F39">
        <v>1954</v>
      </c>
    </row>
    <row r="41" spans="1:6" x14ac:dyDescent="0.25">
      <c r="A41" t="s">
        <v>7549</v>
      </c>
      <c r="B41" t="s">
        <v>1306</v>
      </c>
      <c r="C41" t="s">
        <v>7550</v>
      </c>
      <c r="D41" t="s">
        <v>7349</v>
      </c>
      <c r="F41">
        <v>1954</v>
      </c>
    </row>
    <row r="43" spans="1:6" x14ac:dyDescent="0.25">
      <c r="A43" t="s">
        <v>7551</v>
      </c>
      <c r="B43" t="s">
        <v>1306</v>
      </c>
      <c r="C43" t="s">
        <v>7552</v>
      </c>
      <c r="D43" t="s">
        <v>7349</v>
      </c>
      <c r="F43">
        <v>1954</v>
      </c>
    </row>
    <row r="45" spans="1:6" x14ac:dyDescent="0.25">
      <c r="A45" t="s">
        <v>6929</v>
      </c>
      <c r="B45" t="s">
        <v>1243</v>
      </c>
      <c r="C45" t="s">
        <v>7553</v>
      </c>
      <c r="D45" t="s">
        <v>7349</v>
      </c>
      <c r="F45">
        <v>1954</v>
      </c>
    </row>
    <row r="47" spans="1:6" x14ac:dyDescent="0.25">
      <c r="A47" t="s">
        <v>6941</v>
      </c>
      <c r="B47" t="s">
        <v>1255</v>
      </c>
      <c r="C47" t="s">
        <v>7554</v>
      </c>
      <c r="D47" t="s">
        <v>7019</v>
      </c>
      <c r="F47">
        <v>1954</v>
      </c>
    </row>
    <row r="49" spans="1:6" x14ac:dyDescent="0.25">
      <c r="A49" t="s">
        <v>7010</v>
      </c>
      <c r="B49" t="s">
        <v>1306</v>
      </c>
      <c r="C49" t="s">
        <v>7555</v>
      </c>
      <c r="D49" t="s">
        <v>7528</v>
      </c>
      <c r="F49">
        <v>1958</v>
      </c>
    </row>
    <row r="51" spans="1:6" ht="288.95" customHeight="1" x14ac:dyDescent="0.25">
      <c r="A51" s="16" t="s">
        <v>7556</v>
      </c>
      <c r="B51" t="s">
        <v>1359</v>
      </c>
      <c r="C51" t="s">
        <v>2939</v>
      </c>
      <c r="D51" t="s">
        <v>7019</v>
      </c>
      <c r="F51">
        <v>1958</v>
      </c>
    </row>
    <row r="53" spans="1:6" x14ac:dyDescent="0.25">
      <c r="A53" t="s">
        <v>7557</v>
      </c>
      <c r="B53" t="s">
        <v>1279</v>
      </c>
      <c r="C53" t="s">
        <v>1284</v>
      </c>
      <c r="D53" t="s">
        <v>7349</v>
      </c>
      <c r="F53">
        <v>1958</v>
      </c>
    </row>
    <row r="55" spans="1:6" x14ac:dyDescent="0.25">
      <c r="A55" t="s">
        <v>7558</v>
      </c>
      <c r="B55" t="s">
        <v>1279</v>
      </c>
      <c r="C55" t="s">
        <v>1282</v>
      </c>
      <c r="D55" t="s">
        <v>7349</v>
      </c>
      <c r="F55">
        <v>1958</v>
      </c>
    </row>
    <row r="57" spans="1:6" ht="119.1" customHeight="1" x14ac:dyDescent="0.25">
      <c r="A57" s="16" t="s">
        <v>7559</v>
      </c>
      <c r="B57" t="s">
        <v>1349</v>
      </c>
      <c r="C57" t="s">
        <v>227</v>
      </c>
      <c r="D57" t="s">
        <v>7349</v>
      </c>
      <c r="F57">
        <v>1962</v>
      </c>
    </row>
    <row r="59" spans="1:6" x14ac:dyDescent="0.25">
      <c r="A59" t="s">
        <v>7560</v>
      </c>
      <c r="B59" t="s">
        <v>1359</v>
      </c>
      <c r="C59" t="s">
        <v>2939</v>
      </c>
      <c r="D59" t="s">
        <v>7349</v>
      </c>
      <c r="F59">
        <v>1962</v>
      </c>
    </row>
    <row r="61" spans="1:6" x14ac:dyDescent="0.25">
      <c r="A61" t="s">
        <v>7561</v>
      </c>
      <c r="B61" t="s">
        <v>1296</v>
      </c>
      <c r="C61" t="s">
        <v>7562</v>
      </c>
      <c r="D61" t="s">
        <v>7528</v>
      </c>
      <c r="F61">
        <v>1962</v>
      </c>
    </row>
    <row r="63" spans="1:6" x14ac:dyDescent="0.25">
      <c r="A63" t="s">
        <v>7563</v>
      </c>
      <c r="B63" t="s">
        <v>1255</v>
      </c>
      <c r="C63" t="s">
        <v>7564</v>
      </c>
      <c r="D63" t="s">
        <v>7019</v>
      </c>
      <c r="F63">
        <v>1966</v>
      </c>
    </row>
    <row r="65" spans="1:6" x14ac:dyDescent="0.25">
      <c r="A65" t="s">
        <v>7565</v>
      </c>
      <c r="B65" t="s">
        <v>1243</v>
      </c>
      <c r="C65" t="s">
        <v>7566</v>
      </c>
      <c r="D65" t="s">
        <v>7349</v>
      </c>
      <c r="F65">
        <v>1966</v>
      </c>
    </row>
    <row r="67" spans="1:6" x14ac:dyDescent="0.25">
      <c r="A67" t="s">
        <v>7053</v>
      </c>
      <c r="B67" t="s">
        <v>1243</v>
      </c>
      <c r="C67" t="s">
        <v>7567</v>
      </c>
      <c r="D67" t="s">
        <v>7019</v>
      </c>
      <c r="F67">
        <v>1966</v>
      </c>
    </row>
    <row r="69" spans="1:6" ht="339.95" customHeight="1" x14ac:dyDescent="0.25">
      <c r="A69" s="16" t="s">
        <v>7568</v>
      </c>
      <c r="B69" t="s">
        <v>1359</v>
      </c>
      <c r="C69" t="s">
        <v>2939</v>
      </c>
      <c r="D69" t="s">
        <v>7019</v>
      </c>
      <c r="F69">
        <v>1966</v>
      </c>
    </row>
    <row r="71" spans="1:6" x14ac:dyDescent="0.25">
      <c r="A71" t="s">
        <v>7067</v>
      </c>
      <c r="B71" t="s">
        <v>1306</v>
      </c>
      <c r="C71" t="s">
        <v>7569</v>
      </c>
      <c r="D71" t="s">
        <v>7019</v>
      </c>
      <c r="F71">
        <v>1966</v>
      </c>
    </row>
    <row r="73" spans="1:6" x14ac:dyDescent="0.25">
      <c r="A73" t="s">
        <v>7570</v>
      </c>
      <c r="B73" t="s">
        <v>1255</v>
      </c>
      <c r="C73" t="s">
        <v>5897</v>
      </c>
      <c r="D73" t="s">
        <v>7349</v>
      </c>
      <c r="F73">
        <v>1966</v>
      </c>
    </row>
    <row r="75" spans="1:6" x14ac:dyDescent="0.25">
      <c r="A75" t="s">
        <v>7053</v>
      </c>
      <c r="B75" t="s">
        <v>1243</v>
      </c>
      <c r="C75" t="s">
        <v>7571</v>
      </c>
      <c r="D75" t="s">
        <v>7019</v>
      </c>
      <c r="F75">
        <v>1966</v>
      </c>
    </row>
    <row r="77" spans="1:6" x14ac:dyDescent="0.25">
      <c r="A77" t="s">
        <v>7572</v>
      </c>
      <c r="B77" t="s">
        <v>1243</v>
      </c>
      <c r="C77" t="s">
        <v>7566</v>
      </c>
      <c r="D77" t="s">
        <v>7349</v>
      </c>
      <c r="F77">
        <v>1966</v>
      </c>
    </row>
    <row r="79" spans="1:6" x14ac:dyDescent="0.25">
      <c r="A79" t="s">
        <v>7573</v>
      </c>
      <c r="B79" t="s">
        <v>1243</v>
      </c>
      <c r="C79" t="s">
        <v>7574</v>
      </c>
      <c r="D79" t="s">
        <v>7349</v>
      </c>
      <c r="F79">
        <v>1966</v>
      </c>
    </row>
    <row r="81" spans="1:6" x14ac:dyDescent="0.25">
      <c r="A81" t="s">
        <v>7565</v>
      </c>
      <c r="B81" t="s">
        <v>1243</v>
      </c>
      <c r="C81" t="s">
        <v>7575</v>
      </c>
      <c r="D81" t="s">
        <v>7349</v>
      </c>
      <c r="F81">
        <v>1966</v>
      </c>
    </row>
    <row r="83" spans="1:6" ht="119.1" customHeight="1" x14ac:dyDescent="0.25">
      <c r="A83" s="16" t="s">
        <v>7576</v>
      </c>
      <c r="B83" t="s">
        <v>1243</v>
      </c>
      <c r="C83" t="s">
        <v>7577</v>
      </c>
      <c r="D83" t="s">
        <v>7349</v>
      </c>
      <c r="F83">
        <v>1966</v>
      </c>
    </row>
    <row r="85" spans="1:6" ht="119.1" customHeight="1" x14ac:dyDescent="0.25">
      <c r="A85" s="16" t="s">
        <v>7578</v>
      </c>
      <c r="B85" t="s">
        <v>1255</v>
      </c>
      <c r="C85" t="s">
        <v>7579</v>
      </c>
      <c r="D85" t="s">
        <v>7349</v>
      </c>
      <c r="F85">
        <v>1966</v>
      </c>
    </row>
    <row r="87" spans="1:6" ht="135.94999999999999" customHeight="1" x14ac:dyDescent="0.25">
      <c r="A87" s="16" t="s">
        <v>7580</v>
      </c>
      <c r="B87" t="s">
        <v>1255</v>
      </c>
      <c r="C87" t="s">
        <v>1385</v>
      </c>
      <c r="D87" t="s">
        <v>7019</v>
      </c>
      <c r="F87">
        <v>1970</v>
      </c>
    </row>
    <row r="89" spans="1:6" x14ac:dyDescent="0.25">
      <c r="A89" t="s">
        <v>7565</v>
      </c>
      <c r="B89" t="s">
        <v>1243</v>
      </c>
      <c r="C89" t="s">
        <v>7581</v>
      </c>
      <c r="D89" t="s">
        <v>7019</v>
      </c>
      <c r="F89">
        <v>1970</v>
      </c>
    </row>
    <row r="91" spans="1:6" ht="135.94999999999999" customHeight="1" x14ac:dyDescent="0.25">
      <c r="A91" s="16" t="s">
        <v>7582</v>
      </c>
      <c r="B91" t="s">
        <v>1243</v>
      </c>
      <c r="C91" t="s">
        <v>7583</v>
      </c>
      <c r="D91" t="s">
        <v>7019</v>
      </c>
      <c r="F91">
        <v>1970</v>
      </c>
    </row>
    <row r="93" spans="1:6" ht="153" customHeight="1" x14ac:dyDescent="0.25">
      <c r="A93" s="16" t="s">
        <v>7584</v>
      </c>
      <c r="B93" t="s">
        <v>1243</v>
      </c>
      <c r="C93" t="s">
        <v>7585</v>
      </c>
      <c r="D93" t="s">
        <v>7019</v>
      </c>
      <c r="F93">
        <v>1970</v>
      </c>
    </row>
    <row r="95" spans="1:6" ht="33.950000000000003" customHeight="1" x14ac:dyDescent="0.25">
      <c r="A95" s="16" t="s">
        <v>7586</v>
      </c>
      <c r="B95" t="s">
        <v>3344</v>
      </c>
      <c r="C95" t="s">
        <v>7587</v>
      </c>
      <c r="D95" t="s">
        <v>7019</v>
      </c>
      <c r="F95">
        <v>1970</v>
      </c>
    </row>
    <row r="97" spans="1:6" x14ac:dyDescent="0.25">
      <c r="A97" t="s">
        <v>7588</v>
      </c>
      <c r="B97" t="s">
        <v>3344</v>
      </c>
      <c r="C97" t="s">
        <v>7589</v>
      </c>
      <c r="D97" t="s">
        <v>7019</v>
      </c>
      <c r="F97">
        <v>1970</v>
      </c>
    </row>
    <row r="99" spans="1:6" x14ac:dyDescent="0.25">
      <c r="A99" t="s">
        <v>7563</v>
      </c>
      <c r="B99" t="s">
        <v>1255</v>
      </c>
      <c r="C99" t="s">
        <v>7564</v>
      </c>
      <c r="D99" t="s">
        <v>7349</v>
      </c>
      <c r="F99">
        <v>1970</v>
      </c>
    </row>
    <row r="101" spans="1:6" x14ac:dyDescent="0.25">
      <c r="A101" t="s">
        <v>7563</v>
      </c>
      <c r="B101" t="s">
        <v>1255</v>
      </c>
      <c r="C101" t="s">
        <v>7590</v>
      </c>
      <c r="D101" t="s">
        <v>7349</v>
      </c>
      <c r="F101">
        <v>1970</v>
      </c>
    </row>
    <row r="103" spans="1:6" x14ac:dyDescent="0.25">
      <c r="A103" t="s">
        <v>7053</v>
      </c>
      <c r="B103" t="s">
        <v>1243</v>
      </c>
      <c r="C103" t="s">
        <v>7591</v>
      </c>
      <c r="D103" t="s">
        <v>7349</v>
      </c>
      <c r="F103">
        <v>1970</v>
      </c>
    </row>
    <row r="105" spans="1:6" x14ac:dyDescent="0.25">
      <c r="A105" t="s">
        <v>7565</v>
      </c>
      <c r="B105" t="s">
        <v>1243</v>
      </c>
      <c r="C105" t="s">
        <v>7592</v>
      </c>
      <c r="D105" t="s">
        <v>7349</v>
      </c>
      <c r="F105">
        <v>1970</v>
      </c>
    </row>
    <row r="107" spans="1:6" x14ac:dyDescent="0.25">
      <c r="A107" t="s">
        <v>7565</v>
      </c>
      <c r="B107" t="s">
        <v>1243</v>
      </c>
      <c r="C107" t="s">
        <v>7593</v>
      </c>
      <c r="D107" t="s">
        <v>7349</v>
      </c>
      <c r="F107">
        <v>1970</v>
      </c>
    </row>
    <row r="109" spans="1:6" x14ac:dyDescent="0.25">
      <c r="A109" t="s">
        <v>7565</v>
      </c>
      <c r="B109" t="s">
        <v>1243</v>
      </c>
      <c r="C109" t="s">
        <v>7594</v>
      </c>
      <c r="D109" t="s">
        <v>7349</v>
      </c>
      <c r="F109">
        <v>1970</v>
      </c>
    </row>
    <row r="111" spans="1:6" x14ac:dyDescent="0.25">
      <c r="A111" t="s">
        <v>7565</v>
      </c>
      <c r="B111" t="s">
        <v>1243</v>
      </c>
      <c r="C111" t="s">
        <v>7595</v>
      </c>
      <c r="D111" t="s">
        <v>7349</v>
      </c>
      <c r="F111">
        <v>1970</v>
      </c>
    </row>
    <row r="113" spans="1:6" x14ac:dyDescent="0.25">
      <c r="A113" t="s">
        <v>7094</v>
      </c>
      <c r="B113" t="s">
        <v>1243</v>
      </c>
      <c r="C113" t="s">
        <v>7596</v>
      </c>
      <c r="D113" t="s">
        <v>7349</v>
      </c>
      <c r="F113">
        <v>1970</v>
      </c>
    </row>
    <row r="115" spans="1:6" ht="135.94999999999999" customHeight="1" x14ac:dyDescent="0.25">
      <c r="A115" s="16" t="s">
        <v>7597</v>
      </c>
      <c r="B115" t="s">
        <v>1243</v>
      </c>
      <c r="C115" t="s">
        <v>7598</v>
      </c>
      <c r="D115" t="s">
        <v>7349</v>
      </c>
      <c r="F115">
        <v>1970</v>
      </c>
    </row>
    <row r="117" spans="1:6" ht="153" customHeight="1" x14ac:dyDescent="0.25">
      <c r="A117" s="16" t="s">
        <v>7599</v>
      </c>
      <c r="B117" t="s">
        <v>1255</v>
      </c>
      <c r="C117" t="s">
        <v>7600</v>
      </c>
      <c r="D117" t="s">
        <v>7349</v>
      </c>
      <c r="F117">
        <v>1974</v>
      </c>
    </row>
    <row r="119" spans="1:6" x14ac:dyDescent="0.25">
      <c r="A119" t="s">
        <v>7096</v>
      </c>
      <c r="B119" t="s">
        <v>1255</v>
      </c>
      <c r="C119" t="s">
        <v>7601</v>
      </c>
      <c r="D119" t="s">
        <v>7528</v>
      </c>
      <c r="F119">
        <v>1974</v>
      </c>
    </row>
    <row r="121" spans="1:6" x14ac:dyDescent="0.25">
      <c r="A121" t="s">
        <v>7602</v>
      </c>
      <c r="B121" t="s">
        <v>1243</v>
      </c>
      <c r="C121" t="s">
        <v>7603</v>
      </c>
      <c r="D121" t="s">
        <v>7019</v>
      </c>
      <c r="F121">
        <v>1974</v>
      </c>
    </row>
    <row r="123" spans="1:6" ht="119.1" customHeight="1" x14ac:dyDescent="0.25">
      <c r="A123" s="16" t="s">
        <v>7604</v>
      </c>
      <c r="B123" t="s">
        <v>1243</v>
      </c>
      <c r="C123" t="s">
        <v>7605</v>
      </c>
      <c r="D123" t="s">
        <v>7019</v>
      </c>
      <c r="F123">
        <v>1974</v>
      </c>
    </row>
    <row r="125" spans="1:6" x14ac:dyDescent="0.25">
      <c r="A125" t="s">
        <v>7606</v>
      </c>
      <c r="B125" t="s">
        <v>1243</v>
      </c>
      <c r="C125" t="s">
        <v>7607</v>
      </c>
      <c r="D125" t="s">
        <v>7349</v>
      </c>
      <c r="F125">
        <v>1974</v>
      </c>
    </row>
    <row r="127" spans="1:6" ht="170.1" customHeight="1" x14ac:dyDescent="0.25">
      <c r="A127" s="16" t="s">
        <v>7608</v>
      </c>
      <c r="B127" t="s">
        <v>1255</v>
      </c>
      <c r="C127" t="s">
        <v>7609</v>
      </c>
      <c r="D127" t="s">
        <v>7349</v>
      </c>
      <c r="F127">
        <v>1974</v>
      </c>
    </row>
    <row r="129" spans="1:6" x14ac:dyDescent="0.25">
      <c r="A129" t="s">
        <v>7602</v>
      </c>
      <c r="B129" t="s">
        <v>1243</v>
      </c>
      <c r="C129" t="s">
        <v>7610</v>
      </c>
      <c r="D129" t="s">
        <v>7349</v>
      </c>
      <c r="F129">
        <v>1974</v>
      </c>
    </row>
    <row r="131" spans="1:6" ht="119.1" customHeight="1" x14ac:dyDescent="0.25">
      <c r="A131" s="16" t="s">
        <v>7611</v>
      </c>
      <c r="B131" t="s">
        <v>1243</v>
      </c>
      <c r="C131" t="s">
        <v>7612</v>
      </c>
      <c r="D131" t="s">
        <v>7349</v>
      </c>
      <c r="F131">
        <v>1974</v>
      </c>
    </row>
    <row r="133" spans="1:6" x14ac:dyDescent="0.25">
      <c r="A133" t="s">
        <v>7602</v>
      </c>
      <c r="B133" t="s">
        <v>1243</v>
      </c>
      <c r="C133" t="s">
        <v>7613</v>
      </c>
      <c r="D133" t="s">
        <v>7349</v>
      </c>
      <c r="F133">
        <v>1974</v>
      </c>
    </row>
    <row r="135" spans="1:6" ht="119.1" customHeight="1" x14ac:dyDescent="0.25">
      <c r="A135" s="16" t="s">
        <v>7614</v>
      </c>
      <c r="B135" t="s">
        <v>1255</v>
      </c>
      <c r="C135" t="s">
        <v>7615</v>
      </c>
      <c r="D135" t="s">
        <v>7019</v>
      </c>
      <c r="E135" t="s">
        <v>7616</v>
      </c>
      <c r="F135">
        <v>1974</v>
      </c>
    </row>
    <row r="137" spans="1:6" x14ac:dyDescent="0.25">
      <c r="A137" t="s">
        <v>7094</v>
      </c>
      <c r="B137" t="s">
        <v>1243</v>
      </c>
      <c r="C137" t="s">
        <v>1499</v>
      </c>
      <c r="D137" t="s">
        <v>7349</v>
      </c>
      <c r="F137">
        <v>1974</v>
      </c>
    </row>
    <row r="139" spans="1:6" ht="387.95" customHeight="1" x14ac:dyDescent="0.25">
      <c r="A139" s="16" t="s">
        <v>7617</v>
      </c>
      <c r="B139" t="s">
        <v>1359</v>
      </c>
      <c r="C139" t="s">
        <v>2939</v>
      </c>
      <c r="D139" t="s">
        <v>7349</v>
      </c>
      <c r="F139">
        <v>1978</v>
      </c>
    </row>
    <row r="141" spans="1:6" x14ac:dyDescent="0.25">
      <c r="A141" t="s">
        <v>7618</v>
      </c>
      <c r="B141" t="s">
        <v>1243</v>
      </c>
      <c r="C141" t="s">
        <v>7619</v>
      </c>
      <c r="D141" t="s">
        <v>7528</v>
      </c>
      <c r="F141">
        <v>1978</v>
      </c>
    </row>
    <row r="143" spans="1:6" x14ac:dyDescent="0.25">
      <c r="A143" t="s">
        <v>7618</v>
      </c>
      <c r="B143" t="s">
        <v>1243</v>
      </c>
      <c r="C143" t="s">
        <v>7620</v>
      </c>
      <c r="D143" t="s">
        <v>7528</v>
      </c>
      <c r="F143">
        <v>1978</v>
      </c>
    </row>
    <row r="145" spans="1:6" x14ac:dyDescent="0.25">
      <c r="A145" t="s">
        <v>7618</v>
      </c>
      <c r="B145" t="s">
        <v>1243</v>
      </c>
      <c r="C145" t="s">
        <v>7621</v>
      </c>
      <c r="D145" t="s">
        <v>7019</v>
      </c>
      <c r="F145">
        <v>1978</v>
      </c>
    </row>
    <row r="147" spans="1:6" ht="68.099999999999994" customHeight="1" x14ac:dyDescent="0.25">
      <c r="A147" s="16" t="s">
        <v>7622</v>
      </c>
      <c r="B147" t="s">
        <v>3344</v>
      </c>
      <c r="C147" t="s">
        <v>1777</v>
      </c>
      <c r="D147" t="s">
        <v>7349</v>
      </c>
      <c r="F147">
        <v>1978</v>
      </c>
    </row>
    <row r="149" spans="1:6" x14ac:dyDescent="0.25">
      <c r="A149" t="s">
        <v>7623</v>
      </c>
      <c r="B149" t="s">
        <v>2300</v>
      </c>
      <c r="C149" t="s">
        <v>7624</v>
      </c>
      <c r="D149" t="s">
        <v>7349</v>
      </c>
      <c r="F149">
        <v>1978</v>
      </c>
    </row>
    <row r="151" spans="1:6" x14ac:dyDescent="0.25">
      <c r="A151" t="s">
        <v>7625</v>
      </c>
      <c r="B151" t="s">
        <v>1772</v>
      </c>
      <c r="C151" t="s">
        <v>7626</v>
      </c>
      <c r="D151" t="s">
        <v>7349</v>
      </c>
      <c r="F151">
        <v>1978</v>
      </c>
    </row>
    <row r="153" spans="1:6" ht="102" customHeight="1" x14ac:dyDescent="0.25">
      <c r="A153" s="16" t="s">
        <v>7627</v>
      </c>
      <c r="B153" t="s">
        <v>1243</v>
      </c>
      <c r="C153" t="s">
        <v>7628</v>
      </c>
      <c r="D153" t="s">
        <v>7349</v>
      </c>
      <c r="E153" t="s">
        <v>7629</v>
      </c>
      <c r="F153">
        <v>1982</v>
      </c>
    </row>
    <row r="155" spans="1:6" x14ac:dyDescent="0.25">
      <c r="A155" t="s">
        <v>7109</v>
      </c>
      <c r="B155" t="s">
        <v>1243</v>
      </c>
      <c r="C155" t="s">
        <v>7630</v>
      </c>
      <c r="D155" t="s">
        <v>7528</v>
      </c>
      <c r="F155">
        <v>1982</v>
      </c>
    </row>
    <row r="157" spans="1:6" x14ac:dyDescent="0.25">
      <c r="A157" t="s">
        <v>7109</v>
      </c>
      <c r="B157" t="s">
        <v>1243</v>
      </c>
      <c r="C157" t="s">
        <v>7631</v>
      </c>
      <c r="D157" t="s">
        <v>7349</v>
      </c>
      <c r="F157">
        <v>1982</v>
      </c>
    </row>
    <row r="159" spans="1:6" ht="68.099999999999994" customHeight="1" x14ac:dyDescent="0.25">
      <c r="A159" s="16" t="s">
        <v>7632</v>
      </c>
      <c r="B159" t="s">
        <v>2300</v>
      </c>
      <c r="C159" t="s">
        <v>2968</v>
      </c>
      <c r="D159" t="s">
        <v>7019</v>
      </c>
      <c r="F159">
        <v>1986</v>
      </c>
    </row>
    <row r="161" spans="1:6" ht="119.1" customHeight="1" x14ac:dyDescent="0.25">
      <c r="A161" s="16" t="s">
        <v>7633</v>
      </c>
      <c r="B161" t="s">
        <v>1243</v>
      </c>
      <c r="C161" t="s">
        <v>7634</v>
      </c>
      <c r="D161" t="s">
        <v>7349</v>
      </c>
      <c r="F161">
        <v>1986</v>
      </c>
    </row>
    <row r="163" spans="1:6" ht="102" customHeight="1" x14ac:dyDescent="0.25">
      <c r="A163" s="16" t="s">
        <v>7635</v>
      </c>
      <c r="B163" t="s">
        <v>1243</v>
      </c>
      <c r="C163" t="s">
        <v>7636</v>
      </c>
      <c r="D163" t="s">
        <v>7349</v>
      </c>
      <c r="F163">
        <v>1986</v>
      </c>
    </row>
    <row r="165" spans="1:6" ht="356.1" customHeight="1" x14ac:dyDescent="0.25">
      <c r="A165" s="16" t="s">
        <v>7637</v>
      </c>
      <c r="B165" t="s">
        <v>1359</v>
      </c>
      <c r="C165" t="s">
        <v>2939</v>
      </c>
      <c r="D165" t="s">
        <v>7349</v>
      </c>
      <c r="F165">
        <v>1986</v>
      </c>
    </row>
    <row r="167" spans="1:6" x14ac:dyDescent="0.25">
      <c r="A167" t="s">
        <v>7109</v>
      </c>
      <c r="B167" t="s">
        <v>1243</v>
      </c>
      <c r="C167" t="s">
        <v>7638</v>
      </c>
      <c r="D167" t="s">
        <v>7349</v>
      </c>
      <c r="F167">
        <v>1986</v>
      </c>
    </row>
    <row r="169" spans="1:6" x14ac:dyDescent="0.25">
      <c r="A169" t="s">
        <v>7639</v>
      </c>
      <c r="B169" t="s">
        <v>1296</v>
      </c>
      <c r="C169" t="s">
        <v>7640</v>
      </c>
      <c r="D169" t="s">
        <v>7349</v>
      </c>
      <c r="F169">
        <v>1990</v>
      </c>
    </row>
    <row r="171" spans="1:6" ht="356.1" customHeight="1" x14ac:dyDescent="0.25">
      <c r="A171" s="16" t="s">
        <v>7641</v>
      </c>
      <c r="B171" t="s">
        <v>1603</v>
      </c>
      <c r="C171" t="s">
        <v>2939</v>
      </c>
      <c r="D171" t="s">
        <v>7349</v>
      </c>
      <c r="F171">
        <v>1990</v>
      </c>
    </row>
    <row r="173" spans="1:6" x14ac:dyDescent="0.25">
      <c r="A173" t="s">
        <v>7109</v>
      </c>
      <c r="B173" t="s">
        <v>1243</v>
      </c>
      <c r="C173" t="s">
        <v>7642</v>
      </c>
      <c r="D173" t="s">
        <v>7019</v>
      </c>
      <c r="F173">
        <v>1990</v>
      </c>
    </row>
    <row r="175" spans="1:6" ht="135.94999999999999" customHeight="1" x14ac:dyDescent="0.25">
      <c r="A175" s="16" t="s">
        <v>7643</v>
      </c>
      <c r="B175" t="s">
        <v>1603</v>
      </c>
      <c r="C175" t="s">
        <v>7644</v>
      </c>
      <c r="D175" t="s">
        <v>7349</v>
      </c>
      <c r="F175">
        <v>1990</v>
      </c>
    </row>
    <row r="177" spans="1:6" ht="119.1" customHeight="1" x14ac:dyDescent="0.25">
      <c r="A177" s="16" t="s">
        <v>7645</v>
      </c>
      <c r="B177" t="s">
        <v>1243</v>
      </c>
      <c r="C177" t="s">
        <v>7646</v>
      </c>
      <c r="D177" t="s">
        <v>7349</v>
      </c>
      <c r="F177">
        <v>1990</v>
      </c>
    </row>
    <row r="179" spans="1:6" x14ac:dyDescent="0.25">
      <c r="A179" t="s">
        <v>7647</v>
      </c>
      <c r="B179" t="s">
        <v>3517</v>
      </c>
      <c r="C179" t="s">
        <v>7648</v>
      </c>
      <c r="D179" t="s">
        <v>7349</v>
      </c>
      <c r="F179">
        <v>1994</v>
      </c>
    </row>
    <row r="181" spans="1:6" ht="153" customHeight="1" x14ac:dyDescent="0.25">
      <c r="A181" s="16" t="s">
        <v>7649</v>
      </c>
      <c r="B181" t="s">
        <v>1603</v>
      </c>
      <c r="C181" t="s">
        <v>227</v>
      </c>
      <c r="D181" t="s">
        <v>7349</v>
      </c>
      <c r="F181">
        <v>1994</v>
      </c>
    </row>
    <row r="183" spans="1:6" x14ac:dyDescent="0.25">
      <c r="A183" t="s">
        <v>7164</v>
      </c>
      <c r="B183" t="s">
        <v>1243</v>
      </c>
      <c r="C183" t="s">
        <v>7650</v>
      </c>
      <c r="D183" t="s">
        <v>7349</v>
      </c>
      <c r="F183">
        <v>1994</v>
      </c>
    </row>
    <row r="185" spans="1:6" x14ac:dyDescent="0.25">
      <c r="A185" t="s">
        <v>7651</v>
      </c>
      <c r="B185" t="s">
        <v>2300</v>
      </c>
      <c r="C185" t="s">
        <v>7652</v>
      </c>
      <c r="D185" t="s">
        <v>7349</v>
      </c>
      <c r="F185">
        <v>1994</v>
      </c>
    </row>
    <row r="187" spans="1:6" ht="51" customHeight="1" x14ac:dyDescent="0.25">
      <c r="A187" s="16" t="s">
        <v>7653</v>
      </c>
      <c r="B187" t="s">
        <v>3344</v>
      </c>
      <c r="C187" t="s">
        <v>7654</v>
      </c>
      <c r="D187" t="s">
        <v>7019</v>
      </c>
      <c r="F187">
        <v>1994</v>
      </c>
    </row>
    <row r="189" spans="1:6" x14ac:dyDescent="0.25">
      <c r="A189" t="s">
        <v>7655</v>
      </c>
      <c r="B189" t="s">
        <v>3344</v>
      </c>
      <c r="C189" t="s">
        <v>7656</v>
      </c>
      <c r="D189" t="s">
        <v>7528</v>
      </c>
      <c r="F189">
        <v>1994</v>
      </c>
    </row>
    <row r="191" spans="1:6" x14ac:dyDescent="0.25">
      <c r="A191" t="s">
        <v>7657</v>
      </c>
      <c r="B191" t="s">
        <v>3517</v>
      </c>
      <c r="C191" t="s">
        <v>7658</v>
      </c>
      <c r="D191" t="s">
        <v>7349</v>
      </c>
      <c r="F191">
        <v>1994</v>
      </c>
    </row>
    <row r="193" spans="1:6" x14ac:dyDescent="0.25">
      <c r="A193" t="s">
        <v>7659</v>
      </c>
      <c r="B193" t="s">
        <v>3496</v>
      </c>
      <c r="C193" t="s">
        <v>7660</v>
      </c>
      <c r="D193" t="s">
        <v>7349</v>
      </c>
      <c r="F193">
        <v>1998</v>
      </c>
    </row>
    <row r="195" spans="1:6" x14ac:dyDescent="0.25">
      <c r="A195" t="s">
        <v>7661</v>
      </c>
      <c r="B195" t="s">
        <v>3517</v>
      </c>
      <c r="C195" t="s">
        <v>7662</v>
      </c>
      <c r="D195" t="s">
        <v>7349</v>
      </c>
      <c r="F195">
        <v>1998</v>
      </c>
    </row>
    <row r="197" spans="1:6" ht="68.099999999999994" customHeight="1" x14ac:dyDescent="0.25">
      <c r="A197" s="16" t="s">
        <v>7663</v>
      </c>
      <c r="B197" t="s">
        <v>3344</v>
      </c>
      <c r="C197" t="s">
        <v>7664</v>
      </c>
      <c r="D197" t="s">
        <v>7528</v>
      </c>
      <c r="F197">
        <v>1998</v>
      </c>
    </row>
    <row r="199" spans="1:6" ht="68.099999999999994" customHeight="1" x14ac:dyDescent="0.25">
      <c r="A199" s="16" t="s">
        <v>7665</v>
      </c>
      <c r="B199" t="s">
        <v>3344</v>
      </c>
      <c r="C199" t="s">
        <v>7666</v>
      </c>
      <c r="D199" t="s">
        <v>7528</v>
      </c>
      <c r="F199">
        <v>1998</v>
      </c>
    </row>
    <row r="201" spans="1:6" x14ac:dyDescent="0.25">
      <c r="A201" t="s">
        <v>7667</v>
      </c>
      <c r="B201" t="s">
        <v>7668</v>
      </c>
      <c r="C201" t="s">
        <v>7669</v>
      </c>
      <c r="D201" t="s">
        <v>7019</v>
      </c>
      <c r="F201">
        <v>1998</v>
      </c>
    </row>
    <row r="203" spans="1:6" ht="409.5" customHeight="1" x14ac:dyDescent="0.25">
      <c r="A203" s="16" t="s">
        <v>7670</v>
      </c>
      <c r="B203" t="s">
        <v>1603</v>
      </c>
      <c r="C203" t="s">
        <v>2939</v>
      </c>
      <c r="D203" t="s">
        <v>7349</v>
      </c>
      <c r="F203">
        <v>1998</v>
      </c>
    </row>
    <row r="205" spans="1:6" x14ac:dyDescent="0.25">
      <c r="A205" t="s">
        <v>7671</v>
      </c>
      <c r="B205" t="s">
        <v>2300</v>
      </c>
      <c r="C205" t="s">
        <v>4572</v>
      </c>
      <c r="D205" t="s">
        <v>7019</v>
      </c>
      <c r="F205">
        <v>1998</v>
      </c>
    </row>
    <row r="207" spans="1:6" x14ac:dyDescent="0.25">
      <c r="A207" t="s">
        <v>7672</v>
      </c>
      <c r="B207" t="s">
        <v>3344</v>
      </c>
      <c r="C207" t="s">
        <v>7673</v>
      </c>
      <c r="D207" t="s">
        <v>7019</v>
      </c>
      <c r="F207">
        <v>1998</v>
      </c>
    </row>
    <row r="209" spans="1:6" ht="68.099999999999994" customHeight="1" x14ac:dyDescent="0.25">
      <c r="A209" s="16" t="s">
        <v>7674</v>
      </c>
      <c r="B209" t="s">
        <v>3344</v>
      </c>
      <c r="C209" t="s">
        <v>7675</v>
      </c>
      <c r="D209" t="s">
        <v>7349</v>
      </c>
      <c r="F209">
        <v>1998</v>
      </c>
    </row>
    <row r="211" spans="1:6" x14ac:dyDescent="0.25">
      <c r="A211" t="s">
        <v>7676</v>
      </c>
      <c r="B211" t="s">
        <v>3344</v>
      </c>
      <c r="C211" t="s">
        <v>7677</v>
      </c>
      <c r="D211" t="s">
        <v>7349</v>
      </c>
      <c r="F211">
        <v>1998</v>
      </c>
    </row>
    <row r="213" spans="1:6" x14ac:dyDescent="0.25">
      <c r="A213" t="s">
        <v>7183</v>
      </c>
      <c r="B213" t="s">
        <v>3344</v>
      </c>
      <c r="C213" t="s">
        <v>7678</v>
      </c>
      <c r="D213" t="s">
        <v>7349</v>
      </c>
      <c r="F213">
        <v>1998</v>
      </c>
    </row>
    <row r="215" spans="1:6" ht="102" customHeight="1" x14ac:dyDescent="0.25">
      <c r="A215" s="16" t="s">
        <v>7679</v>
      </c>
      <c r="B215" t="s">
        <v>2300</v>
      </c>
      <c r="C215" t="s">
        <v>4756</v>
      </c>
      <c r="D215" t="s">
        <v>7349</v>
      </c>
      <c r="F215">
        <v>1998</v>
      </c>
    </row>
    <row r="217" spans="1:6" ht="102" customHeight="1" x14ac:dyDescent="0.25">
      <c r="A217" s="16" t="s">
        <v>7680</v>
      </c>
      <c r="B217" t="s">
        <v>1296</v>
      </c>
      <c r="C217" t="s">
        <v>7681</v>
      </c>
      <c r="D217" t="s">
        <v>7349</v>
      </c>
      <c r="F217">
        <v>1998</v>
      </c>
    </row>
    <row r="219" spans="1:6" x14ac:dyDescent="0.25">
      <c r="A219" t="s">
        <v>7682</v>
      </c>
      <c r="B219" t="s">
        <v>3496</v>
      </c>
      <c r="C219" t="s">
        <v>7660</v>
      </c>
      <c r="D219" t="s">
        <v>7349</v>
      </c>
      <c r="F219">
        <v>1998</v>
      </c>
    </row>
    <row r="221" spans="1:6" x14ac:dyDescent="0.25">
      <c r="A221" t="s">
        <v>7683</v>
      </c>
      <c r="B221" t="s">
        <v>3344</v>
      </c>
      <c r="C221" t="s">
        <v>4247</v>
      </c>
      <c r="D221" t="s">
        <v>7349</v>
      </c>
      <c r="F221">
        <v>2002</v>
      </c>
    </row>
    <row r="223" spans="1:6" ht="51" customHeight="1" x14ac:dyDescent="0.25">
      <c r="A223" s="16" t="s">
        <v>7684</v>
      </c>
      <c r="B223" t="s">
        <v>3344</v>
      </c>
      <c r="C223" t="s">
        <v>4243</v>
      </c>
      <c r="D223" t="s">
        <v>7349</v>
      </c>
      <c r="F223">
        <v>2002</v>
      </c>
    </row>
    <row r="225" spans="1:6" x14ac:dyDescent="0.25">
      <c r="A225" t="s">
        <v>7685</v>
      </c>
      <c r="B225" t="s">
        <v>2300</v>
      </c>
      <c r="C225" t="s">
        <v>3624</v>
      </c>
      <c r="D225" t="s">
        <v>7528</v>
      </c>
      <c r="F225">
        <v>2002</v>
      </c>
    </row>
    <row r="227" spans="1:6" ht="68.099999999999994" customHeight="1" x14ac:dyDescent="0.25">
      <c r="A227" s="16" t="s">
        <v>7686</v>
      </c>
      <c r="B227" t="s">
        <v>2300</v>
      </c>
      <c r="C227" t="s">
        <v>3621</v>
      </c>
      <c r="D227" t="s">
        <v>7528</v>
      </c>
      <c r="F227">
        <v>2002</v>
      </c>
    </row>
    <row r="229" spans="1:6" x14ac:dyDescent="0.25">
      <c r="A229" t="s">
        <v>7687</v>
      </c>
      <c r="B229" t="s">
        <v>3051</v>
      </c>
      <c r="C229" t="s">
        <v>7688</v>
      </c>
      <c r="D229" t="s">
        <v>7019</v>
      </c>
      <c r="F229">
        <v>2002</v>
      </c>
    </row>
    <row r="231" spans="1:6" x14ac:dyDescent="0.25">
      <c r="A231" t="s">
        <v>7689</v>
      </c>
      <c r="B231" t="s">
        <v>3051</v>
      </c>
      <c r="C231" t="s">
        <v>7690</v>
      </c>
      <c r="D231" t="s">
        <v>7019</v>
      </c>
      <c r="F231">
        <v>2002</v>
      </c>
    </row>
    <row r="233" spans="1:6" x14ac:dyDescent="0.25">
      <c r="A233" t="s">
        <v>7691</v>
      </c>
      <c r="B233" t="s">
        <v>3051</v>
      </c>
      <c r="C233" t="s">
        <v>7692</v>
      </c>
      <c r="D233" t="s">
        <v>7349</v>
      </c>
      <c r="F233">
        <v>2002</v>
      </c>
    </row>
    <row r="235" spans="1:6" ht="119.1" customHeight="1" x14ac:dyDescent="0.25">
      <c r="A235" s="16" t="s">
        <v>7693</v>
      </c>
      <c r="B235" t="s">
        <v>1349</v>
      </c>
      <c r="C235" t="s">
        <v>1789</v>
      </c>
      <c r="D235" t="s">
        <v>7349</v>
      </c>
      <c r="F235">
        <v>2002</v>
      </c>
    </row>
    <row r="237" spans="1:6" x14ac:dyDescent="0.25">
      <c r="A237" t="s">
        <v>7694</v>
      </c>
      <c r="B237" t="s">
        <v>3344</v>
      </c>
      <c r="C237" t="s">
        <v>7695</v>
      </c>
      <c r="D237" t="s">
        <v>7349</v>
      </c>
      <c r="F237">
        <v>2002</v>
      </c>
    </row>
    <row r="239" spans="1:6" x14ac:dyDescent="0.25">
      <c r="A239" t="s">
        <v>7696</v>
      </c>
      <c r="B239" t="s">
        <v>3051</v>
      </c>
      <c r="C239" t="s">
        <v>7692</v>
      </c>
      <c r="D239" t="s">
        <v>7528</v>
      </c>
      <c r="F239">
        <v>2002</v>
      </c>
    </row>
    <row r="241" spans="1:6" ht="68.099999999999994" customHeight="1" x14ac:dyDescent="0.25">
      <c r="A241" s="16" t="s">
        <v>7697</v>
      </c>
      <c r="B241" t="s">
        <v>3344</v>
      </c>
      <c r="C241" t="s">
        <v>7274</v>
      </c>
      <c r="D241" t="s">
        <v>7349</v>
      </c>
      <c r="F241">
        <v>2002</v>
      </c>
    </row>
    <row r="243" spans="1:6" ht="186.95" customHeight="1" x14ac:dyDescent="0.25">
      <c r="A243" s="16" t="s">
        <v>7698</v>
      </c>
      <c r="B243" t="s">
        <v>1603</v>
      </c>
      <c r="C243" t="s">
        <v>7699</v>
      </c>
      <c r="D243" t="s">
        <v>7349</v>
      </c>
      <c r="F243">
        <v>2002</v>
      </c>
    </row>
    <row r="245" spans="1:6" x14ac:dyDescent="0.25">
      <c r="A245" t="s">
        <v>7700</v>
      </c>
      <c r="B245" t="s">
        <v>1243</v>
      </c>
      <c r="C245" t="s">
        <v>1499</v>
      </c>
      <c r="D245" t="s">
        <v>7349</v>
      </c>
      <c r="F245">
        <v>2002</v>
      </c>
    </row>
    <row r="247" spans="1:6" x14ac:dyDescent="0.25">
      <c r="A247" t="s">
        <v>7288</v>
      </c>
      <c r="B247" t="s">
        <v>1349</v>
      </c>
      <c r="C247" t="s">
        <v>1620</v>
      </c>
      <c r="D247" t="s">
        <v>7349</v>
      </c>
      <c r="F247">
        <v>2002</v>
      </c>
    </row>
    <row r="249" spans="1:6" x14ac:dyDescent="0.25">
      <c r="A249" t="s">
        <v>7685</v>
      </c>
      <c r="B249" t="s">
        <v>2300</v>
      </c>
      <c r="C249" t="s">
        <v>6838</v>
      </c>
      <c r="D249" t="s">
        <v>7528</v>
      </c>
      <c r="F249">
        <v>2002</v>
      </c>
    </row>
    <row r="251" spans="1:6" x14ac:dyDescent="0.25">
      <c r="A251" t="s">
        <v>7701</v>
      </c>
      <c r="B251" t="s">
        <v>3517</v>
      </c>
      <c r="C251" t="s">
        <v>7702</v>
      </c>
      <c r="D251" t="s">
        <v>7349</v>
      </c>
      <c r="F251">
        <v>2002</v>
      </c>
    </row>
    <row r="253" spans="1:6" x14ac:dyDescent="0.25">
      <c r="A253" t="s">
        <v>7703</v>
      </c>
      <c r="B253" t="s">
        <v>3051</v>
      </c>
      <c r="C253" t="s">
        <v>7704</v>
      </c>
      <c r="D253" t="s">
        <v>7528</v>
      </c>
      <c r="F253">
        <v>2002</v>
      </c>
    </row>
    <row r="255" spans="1:6" ht="33.950000000000003" customHeight="1" x14ac:dyDescent="0.25">
      <c r="A255" s="16" t="s">
        <v>7705</v>
      </c>
      <c r="B255" t="s">
        <v>1349</v>
      </c>
      <c r="C255" t="s">
        <v>1616</v>
      </c>
      <c r="D255" t="s">
        <v>7349</v>
      </c>
      <c r="F255">
        <v>2006</v>
      </c>
    </row>
    <row r="257" spans="1:6" ht="84.95" customHeight="1" x14ac:dyDescent="0.25">
      <c r="A257" s="16" t="s">
        <v>7706</v>
      </c>
      <c r="B257" t="s">
        <v>2300</v>
      </c>
      <c r="C257" t="s">
        <v>1618</v>
      </c>
      <c r="D257" t="s">
        <v>7528</v>
      </c>
      <c r="F257">
        <v>2006</v>
      </c>
    </row>
    <row r="259" spans="1:6" ht="84.95" customHeight="1" x14ac:dyDescent="0.25">
      <c r="A259" s="16" t="s">
        <v>7707</v>
      </c>
      <c r="B259" t="s">
        <v>3344</v>
      </c>
      <c r="C259" t="s">
        <v>4254</v>
      </c>
      <c r="D259" t="s">
        <v>7528</v>
      </c>
      <c r="F259">
        <v>2006</v>
      </c>
    </row>
    <row r="261" spans="1:6" x14ac:dyDescent="0.25">
      <c r="A261" t="s">
        <v>7708</v>
      </c>
      <c r="B261" t="s">
        <v>3344</v>
      </c>
      <c r="C261" t="s">
        <v>7280</v>
      </c>
      <c r="D261" t="s">
        <v>7528</v>
      </c>
      <c r="F261">
        <v>2006</v>
      </c>
    </row>
    <row r="263" spans="1:6" ht="51" customHeight="1" x14ac:dyDescent="0.25">
      <c r="A263" s="16" t="s">
        <v>7709</v>
      </c>
      <c r="B263" t="s">
        <v>3344</v>
      </c>
      <c r="C263" t="s">
        <v>4243</v>
      </c>
      <c r="D263" t="s">
        <v>7528</v>
      </c>
      <c r="F263">
        <v>2006</v>
      </c>
    </row>
    <row r="265" spans="1:6" x14ac:dyDescent="0.25">
      <c r="A265" t="s">
        <v>7710</v>
      </c>
      <c r="B265" t="s">
        <v>3344</v>
      </c>
      <c r="C265" t="s">
        <v>7711</v>
      </c>
      <c r="D265" t="s">
        <v>7528</v>
      </c>
      <c r="F265">
        <v>2006</v>
      </c>
    </row>
    <row r="267" spans="1:6" ht="153" customHeight="1" x14ac:dyDescent="0.25">
      <c r="A267" s="16" t="s">
        <v>7712</v>
      </c>
      <c r="B267" t="s">
        <v>3344</v>
      </c>
      <c r="C267" t="s">
        <v>7713</v>
      </c>
      <c r="D267" t="s">
        <v>7528</v>
      </c>
      <c r="F267">
        <v>2006</v>
      </c>
    </row>
    <row r="269" spans="1:6" x14ac:dyDescent="0.25">
      <c r="A269" t="s">
        <v>7286</v>
      </c>
      <c r="B269" t="s">
        <v>1243</v>
      </c>
      <c r="C269" t="s">
        <v>7714</v>
      </c>
      <c r="D269" t="s">
        <v>7528</v>
      </c>
      <c r="F269">
        <v>2006</v>
      </c>
    </row>
    <row r="271" spans="1:6" ht="84.95" customHeight="1" x14ac:dyDescent="0.25">
      <c r="A271" s="16" t="s">
        <v>7715</v>
      </c>
      <c r="B271" t="s">
        <v>2300</v>
      </c>
      <c r="C271" t="s">
        <v>3417</v>
      </c>
      <c r="D271" t="s">
        <v>7019</v>
      </c>
      <c r="F271">
        <v>2006</v>
      </c>
    </row>
    <row r="273" spans="1:6" x14ac:dyDescent="0.25">
      <c r="A273" t="s">
        <v>7685</v>
      </c>
      <c r="B273" t="s">
        <v>2300</v>
      </c>
      <c r="C273" t="s">
        <v>4760</v>
      </c>
      <c r="D273" t="s">
        <v>7019</v>
      </c>
      <c r="F273">
        <v>2006</v>
      </c>
    </row>
    <row r="275" spans="1:6" ht="68.099999999999994" customHeight="1" x14ac:dyDescent="0.25">
      <c r="A275" s="16" t="s">
        <v>7716</v>
      </c>
      <c r="B275" t="s">
        <v>3344</v>
      </c>
      <c r="C275" t="s">
        <v>7274</v>
      </c>
      <c r="D275" t="s">
        <v>7019</v>
      </c>
      <c r="F275">
        <v>2006</v>
      </c>
    </row>
    <row r="277" spans="1:6" ht="51" customHeight="1" x14ac:dyDescent="0.25">
      <c r="A277" s="16" t="s">
        <v>7717</v>
      </c>
      <c r="B277" t="s">
        <v>3344</v>
      </c>
      <c r="C277" t="s">
        <v>4245</v>
      </c>
      <c r="D277" t="s">
        <v>7019</v>
      </c>
      <c r="F277">
        <v>2006</v>
      </c>
    </row>
    <row r="279" spans="1:6" x14ac:dyDescent="0.25">
      <c r="A279" t="s">
        <v>7204</v>
      </c>
      <c r="B279" t="s">
        <v>3344</v>
      </c>
      <c r="C279" t="s">
        <v>7718</v>
      </c>
      <c r="D279" t="s">
        <v>7019</v>
      </c>
      <c r="F279">
        <v>2006</v>
      </c>
    </row>
    <row r="281" spans="1:6" ht="153" customHeight="1" x14ac:dyDescent="0.25">
      <c r="A281" s="16" t="s">
        <v>7719</v>
      </c>
      <c r="B281" t="s">
        <v>1296</v>
      </c>
      <c r="C281" t="s">
        <v>7720</v>
      </c>
      <c r="D281" t="s">
        <v>7019</v>
      </c>
      <c r="F281">
        <v>2006</v>
      </c>
    </row>
    <row r="283" spans="1:6" ht="135.94999999999999" customHeight="1" x14ac:dyDescent="0.25">
      <c r="A283" s="16" t="s">
        <v>7721</v>
      </c>
      <c r="B283" t="s">
        <v>1349</v>
      </c>
      <c r="C283" t="s">
        <v>1789</v>
      </c>
      <c r="D283" t="s">
        <v>7019</v>
      </c>
      <c r="F283">
        <v>2006</v>
      </c>
    </row>
    <row r="285" spans="1:6" ht="255" customHeight="1" x14ac:dyDescent="0.25">
      <c r="A285" s="16" t="s">
        <v>7722</v>
      </c>
      <c r="B285" t="s">
        <v>1418</v>
      </c>
      <c r="C285" t="s">
        <v>1789</v>
      </c>
      <c r="D285" t="s">
        <v>7349</v>
      </c>
      <c r="F285">
        <v>2006</v>
      </c>
    </row>
    <row r="287" spans="1:6" x14ac:dyDescent="0.25">
      <c r="A287" t="s">
        <v>7687</v>
      </c>
      <c r="B287" t="s">
        <v>3051</v>
      </c>
      <c r="C287" t="s">
        <v>7723</v>
      </c>
      <c r="D287" t="s">
        <v>7349</v>
      </c>
      <c r="F287">
        <v>2006</v>
      </c>
    </row>
    <row r="289" spans="1:6" x14ac:dyDescent="0.25">
      <c r="A289" t="s">
        <v>7724</v>
      </c>
      <c r="B289" t="s">
        <v>3051</v>
      </c>
      <c r="C289" t="s">
        <v>7725</v>
      </c>
      <c r="D289" t="s">
        <v>7349</v>
      </c>
      <c r="F289">
        <v>2006</v>
      </c>
    </row>
    <row r="291" spans="1:6" x14ac:dyDescent="0.25">
      <c r="A291" t="s">
        <v>7726</v>
      </c>
      <c r="B291" t="s">
        <v>2300</v>
      </c>
      <c r="C291" t="s">
        <v>7727</v>
      </c>
      <c r="D291" t="s">
        <v>7349</v>
      </c>
      <c r="F291">
        <v>2006</v>
      </c>
    </row>
    <row r="293" spans="1:6" ht="221.1" customHeight="1" x14ac:dyDescent="0.25">
      <c r="A293" s="16" t="s">
        <v>7728</v>
      </c>
      <c r="B293" t="s">
        <v>2300</v>
      </c>
      <c r="C293" t="s">
        <v>7729</v>
      </c>
      <c r="D293" t="s">
        <v>7349</v>
      </c>
      <c r="F293">
        <v>2006</v>
      </c>
    </row>
    <row r="295" spans="1:6" x14ac:dyDescent="0.25">
      <c r="A295" t="s">
        <v>7730</v>
      </c>
      <c r="B295" t="s">
        <v>7731</v>
      </c>
      <c r="C295" t="s">
        <v>7732</v>
      </c>
      <c r="D295" t="s">
        <v>7349</v>
      </c>
      <c r="F295">
        <v>2006</v>
      </c>
    </row>
    <row r="297" spans="1:6" x14ac:dyDescent="0.25">
      <c r="A297" t="s">
        <v>7733</v>
      </c>
      <c r="B297" t="s">
        <v>3344</v>
      </c>
      <c r="C297" t="s">
        <v>4247</v>
      </c>
      <c r="D297" t="s">
        <v>7349</v>
      </c>
      <c r="F297">
        <v>2006</v>
      </c>
    </row>
    <row r="299" spans="1:6" ht="84.95" customHeight="1" x14ac:dyDescent="0.25">
      <c r="A299" s="16" t="s">
        <v>7734</v>
      </c>
      <c r="B299" t="s">
        <v>3344</v>
      </c>
      <c r="C299" t="s">
        <v>7735</v>
      </c>
      <c r="D299" t="s">
        <v>7349</v>
      </c>
      <c r="F299">
        <v>2006</v>
      </c>
    </row>
    <row r="301" spans="1:6" x14ac:dyDescent="0.25">
      <c r="A301" t="s">
        <v>7286</v>
      </c>
      <c r="B301" t="s">
        <v>1243</v>
      </c>
      <c r="C301" t="s">
        <v>4542</v>
      </c>
      <c r="D301" t="s">
        <v>7349</v>
      </c>
      <c r="F301">
        <v>2006</v>
      </c>
    </row>
    <row r="303" spans="1:6" x14ac:dyDescent="0.25">
      <c r="A303" t="s">
        <v>7703</v>
      </c>
      <c r="B303" t="s">
        <v>3051</v>
      </c>
      <c r="C303" t="s">
        <v>7736</v>
      </c>
      <c r="D303" t="s">
        <v>7528</v>
      </c>
      <c r="F303">
        <v>2006</v>
      </c>
    </row>
    <row r="305" spans="1:6" x14ac:dyDescent="0.25">
      <c r="A305" t="s">
        <v>7230</v>
      </c>
      <c r="B305" t="s">
        <v>1349</v>
      </c>
      <c r="C305" t="s">
        <v>1620</v>
      </c>
      <c r="D305" t="s">
        <v>7349</v>
      </c>
      <c r="F305">
        <v>2006</v>
      </c>
    </row>
    <row r="307" spans="1:6" x14ac:dyDescent="0.25">
      <c r="A307" t="s">
        <v>7737</v>
      </c>
      <c r="B307" t="s">
        <v>3517</v>
      </c>
      <c r="C307" t="s">
        <v>7738</v>
      </c>
      <c r="D307" t="s">
        <v>7349</v>
      </c>
      <c r="F307">
        <v>2006</v>
      </c>
    </row>
    <row r="309" spans="1:6" x14ac:dyDescent="0.25">
      <c r="A309" t="s">
        <v>7739</v>
      </c>
      <c r="B309" t="s">
        <v>3344</v>
      </c>
      <c r="C309" t="s">
        <v>7330</v>
      </c>
      <c r="D309" t="s">
        <v>7019</v>
      </c>
      <c r="F309">
        <v>2010</v>
      </c>
    </row>
    <row r="311" spans="1:6" x14ac:dyDescent="0.25">
      <c r="A311" t="s">
        <v>7740</v>
      </c>
      <c r="B311" t="s">
        <v>3344</v>
      </c>
      <c r="C311" t="s">
        <v>7718</v>
      </c>
      <c r="D311" t="s">
        <v>7349</v>
      </c>
      <c r="F311">
        <v>2010</v>
      </c>
    </row>
    <row r="313" spans="1:6" ht="84.95" customHeight="1" x14ac:dyDescent="0.25">
      <c r="A313" s="16" t="s">
        <v>7741</v>
      </c>
      <c r="B313" t="s">
        <v>3344</v>
      </c>
      <c r="C313" t="s">
        <v>4254</v>
      </c>
      <c r="D313" t="s">
        <v>7528</v>
      </c>
      <c r="F313">
        <v>2010</v>
      </c>
    </row>
    <row r="315" spans="1:6" ht="68.099999999999994" customHeight="1" x14ac:dyDescent="0.25">
      <c r="A315" s="16" t="s">
        <v>7742</v>
      </c>
      <c r="B315" t="s">
        <v>3344</v>
      </c>
      <c r="C315" t="s">
        <v>4243</v>
      </c>
      <c r="D315" t="s">
        <v>7528</v>
      </c>
      <c r="F315">
        <v>2010</v>
      </c>
    </row>
    <row r="317" spans="1:6" x14ac:dyDescent="0.25">
      <c r="A317" t="s">
        <v>7286</v>
      </c>
      <c r="B317" t="s">
        <v>1243</v>
      </c>
      <c r="C317" t="s">
        <v>5876</v>
      </c>
      <c r="D317" t="s">
        <v>7528</v>
      </c>
      <c r="F317">
        <v>2010</v>
      </c>
    </row>
    <row r="319" spans="1:6" x14ac:dyDescent="0.25">
      <c r="A319" t="s">
        <v>7743</v>
      </c>
      <c r="B319" t="s">
        <v>2300</v>
      </c>
      <c r="C319" t="s">
        <v>1620</v>
      </c>
      <c r="D319" t="s">
        <v>7019</v>
      </c>
      <c r="F319">
        <v>2010</v>
      </c>
    </row>
    <row r="321" spans="1:6" ht="51" customHeight="1" x14ac:dyDescent="0.25">
      <c r="A321" s="16" t="s">
        <v>7744</v>
      </c>
      <c r="B321" t="s">
        <v>2300</v>
      </c>
      <c r="C321" t="s">
        <v>2585</v>
      </c>
      <c r="D321" t="s">
        <v>7019</v>
      </c>
      <c r="F321">
        <v>2010</v>
      </c>
    </row>
    <row r="323" spans="1:6" x14ac:dyDescent="0.25">
      <c r="A323" t="s">
        <v>7745</v>
      </c>
      <c r="B323" t="s">
        <v>2300</v>
      </c>
      <c r="C323" t="s">
        <v>3420</v>
      </c>
      <c r="D323" t="s">
        <v>7019</v>
      </c>
      <c r="F323">
        <v>2010</v>
      </c>
    </row>
    <row r="325" spans="1:6" ht="102" customHeight="1" x14ac:dyDescent="0.25">
      <c r="A325" s="16" t="s">
        <v>7746</v>
      </c>
      <c r="B325" t="s">
        <v>2300</v>
      </c>
      <c r="C325" t="s">
        <v>2965</v>
      </c>
      <c r="D325" t="s">
        <v>7528</v>
      </c>
      <c r="F325">
        <v>2010</v>
      </c>
    </row>
    <row r="327" spans="1:6" x14ac:dyDescent="0.25">
      <c r="A327" t="s">
        <v>7446</v>
      </c>
      <c r="B327" t="s">
        <v>3344</v>
      </c>
      <c r="C327" t="s">
        <v>7695</v>
      </c>
      <c r="D327" t="s">
        <v>7019</v>
      </c>
      <c r="F327">
        <v>2010</v>
      </c>
    </row>
    <row r="329" spans="1:6" x14ac:dyDescent="0.25">
      <c r="A329" t="s">
        <v>7286</v>
      </c>
      <c r="B329" t="s">
        <v>1243</v>
      </c>
      <c r="C329" t="s">
        <v>4542</v>
      </c>
      <c r="D329" t="s">
        <v>7019</v>
      </c>
      <c r="F329">
        <v>2010</v>
      </c>
    </row>
    <row r="331" spans="1:6" ht="102" customHeight="1" x14ac:dyDescent="0.25">
      <c r="A331" s="16" t="s">
        <v>7747</v>
      </c>
      <c r="B331" t="s">
        <v>1349</v>
      </c>
      <c r="C331" t="s">
        <v>1789</v>
      </c>
      <c r="D331" t="s">
        <v>7019</v>
      </c>
      <c r="F331">
        <v>2010</v>
      </c>
    </row>
    <row r="333" spans="1:6" x14ac:dyDescent="0.25">
      <c r="A333" t="s">
        <v>7730</v>
      </c>
      <c r="B333" t="s">
        <v>7731</v>
      </c>
      <c r="C333" t="s">
        <v>7748</v>
      </c>
      <c r="D333" t="s">
        <v>7349</v>
      </c>
      <c r="F333">
        <v>2010</v>
      </c>
    </row>
    <row r="335" spans="1:6" x14ac:dyDescent="0.25">
      <c r="A335" t="s">
        <v>7749</v>
      </c>
      <c r="B335" t="s">
        <v>2300</v>
      </c>
      <c r="C335" t="s">
        <v>1620</v>
      </c>
      <c r="D335" t="s">
        <v>7349</v>
      </c>
      <c r="F335">
        <v>2010</v>
      </c>
    </row>
    <row r="337" spans="1:6" ht="84.95" customHeight="1" x14ac:dyDescent="0.25">
      <c r="A337" s="16" t="s">
        <v>7750</v>
      </c>
      <c r="B337" t="s">
        <v>3344</v>
      </c>
      <c r="C337" t="s">
        <v>4245</v>
      </c>
      <c r="D337" t="s">
        <v>7349</v>
      </c>
      <c r="F337">
        <v>2010</v>
      </c>
    </row>
    <row r="339" spans="1:6" x14ac:dyDescent="0.25">
      <c r="A339" t="s">
        <v>7751</v>
      </c>
      <c r="B339" t="s">
        <v>3344</v>
      </c>
      <c r="C339" t="s">
        <v>4247</v>
      </c>
      <c r="D339" t="s">
        <v>7349</v>
      </c>
      <c r="F339">
        <v>2010</v>
      </c>
    </row>
    <row r="341" spans="1:6" ht="68.099999999999994" customHeight="1" x14ac:dyDescent="0.25">
      <c r="A341" s="16" t="s">
        <v>7752</v>
      </c>
      <c r="B341" t="s">
        <v>3344</v>
      </c>
      <c r="C341" t="s">
        <v>7753</v>
      </c>
      <c r="D341" t="s">
        <v>7349</v>
      </c>
      <c r="F341">
        <v>2010</v>
      </c>
    </row>
    <row r="343" spans="1:6" x14ac:dyDescent="0.25">
      <c r="A343" t="s">
        <v>7290</v>
      </c>
      <c r="B343" t="s">
        <v>1349</v>
      </c>
      <c r="C343" t="s">
        <v>3950</v>
      </c>
      <c r="D343" t="s">
        <v>7349</v>
      </c>
      <c r="F343">
        <v>2014</v>
      </c>
    </row>
    <row r="345" spans="1:6" ht="68.099999999999994" customHeight="1" x14ac:dyDescent="0.25">
      <c r="A345" s="16" t="s">
        <v>7754</v>
      </c>
      <c r="B345" t="s">
        <v>3344</v>
      </c>
      <c r="C345" t="s">
        <v>7755</v>
      </c>
      <c r="D345" t="s">
        <v>7528</v>
      </c>
      <c r="F345">
        <v>2014</v>
      </c>
    </row>
    <row r="347" spans="1:6" x14ac:dyDescent="0.25">
      <c r="A347" t="s">
        <v>7756</v>
      </c>
      <c r="B347" t="s">
        <v>1243</v>
      </c>
      <c r="C347" t="s">
        <v>7757</v>
      </c>
      <c r="D347" t="s">
        <v>7528</v>
      </c>
      <c r="E347" t="s">
        <v>355</v>
      </c>
      <c r="F347">
        <v>2014</v>
      </c>
    </row>
    <row r="349" spans="1:6" x14ac:dyDescent="0.25">
      <c r="A349" t="s">
        <v>7758</v>
      </c>
      <c r="B349" t="s">
        <v>3344</v>
      </c>
      <c r="C349" t="s">
        <v>7759</v>
      </c>
      <c r="D349" t="s">
        <v>7528</v>
      </c>
      <c r="F349">
        <v>2014</v>
      </c>
    </row>
    <row r="351" spans="1:6" ht="102" customHeight="1" x14ac:dyDescent="0.25">
      <c r="A351" s="16" t="s">
        <v>7760</v>
      </c>
      <c r="B351" t="s">
        <v>1349</v>
      </c>
      <c r="C351" t="s">
        <v>2964</v>
      </c>
      <c r="D351" t="s">
        <v>7349</v>
      </c>
      <c r="F351">
        <v>2014</v>
      </c>
    </row>
    <row r="353" spans="1:6" ht="135.94999999999999" customHeight="1" x14ac:dyDescent="0.25">
      <c r="A353" s="16" t="s">
        <v>7761</v>
      </c>
      <c r="B353" t="s">
        <v>3344</v>
      </c>
      <c r="C353" t="s">
        <v>7762</v>
      </c>
      <c r="D353" t="s">
        <v>7528</v>
      </c>
      <c r="F353">
        <v>2014</v>
      </c>
    </row>
    <row r="355" spans="1:6" ht="119.1" customHeight="1" x14ac:dyDescent="0.25">
      <c r="A355" s="16" t="s">
        <v>7763</v>
      </c>
      <c r="B355" t="s">
        <v>2300</v>
      </c>
      <c r="C355" t="s">
        <v>7764</v>
      </c>
      <c r="D355" t="s">
        <v>7528</v>
      </c>
      <c r="F355">
        <v>2014</v>
      </c>
    </row>
    <row r="357" spans="1:6" x14ac:dyDescent="0.25">
      <c r="A357" t="s">
        <v>7756</v>
      </c>
      <c r="B357" t="s">
        <v>1243</v>
      </c>
      <c r="C357" t="s">
        <v>7765</v>
      </c>
      <c r="D357" t="s">
        <v>7019</v>
      </c>
      <c r="F357">
        <v>2014</v>
      </c>
    </row>
    <row r="359" spans="1:6" x14ac:dyDescent="0.25">
      <c r="A359" t="s">
        <v>7286</v>
      </c>
      <c r="B359" t="s">
        <v>1243</v>
      </c>
      <c r="C359" t="s">
        <v>7766</v>
      </c>
      <c r="D359" t="s">
        <v>7019</v>
      </c>
      <c r="F359">
        <v>2014</v>
      </c>
    </row>
    <row r="361" spans="1:6" x14ac:dyDescent="0.25">
      <c r="A361" t="s">
        <v>7767</v>
      </c>
      <c r="B361" t="s">
        <v>2300</v>
      </c>
      <c r="C361" t="s">
        <v>7768</v>
      </c>
      <c r="D361" t="s">
        <v>7019</v>
      </c>
      <c r="F361">
        <v>2014</v>
      </c>
    </row>
    <row r="363" spans="1:6" ht="68.099999999999994" customHeight="1" x14ac:dyDescent="0.25">
      <c r="A363" s="16" t="s">
        <v>7769</v>
      </c>
      <c r="B363" t="s">
        <v>2300</v>
      </c>
      <c r="C363" t="s">
        <v>7770</v>
      </c>
      <c r="D363" t="s">
        <v>7019</v>
      </c>
      <c r="F363">
        <v>2014</v>
      </c>
    </row>
    <row r="365" spans="1:6" ht="51" customHeight="1" x14ac:dyDescent="0.25">
      <c r="A365" s="16" t="s">
        <v>7771</v>
      </c>
      <c r="B365" t="s">
        <v>3344</v>
      </c>
      <c r="C365" t="s">
        <v>7772</v>
      </c>
      <c r="D365" t="s">
        <v>7019</v>
      </c>
      <c r="F365">
        <v>2014</v>
      </c>
    </row>
    <row r="367" spans="1:6" x14ac:dyDescent="0.25">
      <c r="A367" t="s">
        <v>7773</v>
      </c>
      <c r="B367" t="s">
        <v>3344</v>
      </c>
      <c r="C367" t="s">
        <v>7774</v>
      </c>
      <c r="D367" t="s">
        <v>7019</v>
      </c>
      <c r="F367">
        <v>2014</v>
      </c>
    </row>
    <row r="369" spans="1:6" x14ac:dyDescent="0.25">
      <c r="A369" t="s">
        <v>7775</v>
      </c>
      <c r="B369" t="s">
        <v>3108</v>
      </c>
      <c r="C369" t="s">
        <v>3449</v>
      </c>
      <c r="D369" t="s">
        <v>7349</v>
      </c>
      <c r="F369">
        <v>2014</v>
      </c>
    </row>
    <row r="371" spans="1:6" ht="170.1" customHeight="1" x14ac:dyDescent="0.25">
      <c r="A371" s="16" t="s">
        <v>7776</v>
      </c>
      <c r="B371" t="s">
        <v>1603</v>
      </c>
      <c r="C371" t="s">
        <v>1304</v>
      </c>
      <c r="D371" t="s">
        <v>7349</v>
      </c>
      <c r="F371">
        <v>2014</v>
      </c>
    </row>
    <row r="373" spans="1:6" x14ac:dyDescent="0.25">
      <c r="A373" t="s">
        <v>7286</v>
      </c>
      <c r="B373" t="s">
        <v>1243</v>
      </c>
      <c r="C373" t="s">
        <v>7777</v>
      </c>
      <c r="D373" t="s">
        <v>7349</v>
      </c>
      <c r="F373">
        <v>2014</v>
      </c>
    </row>
    <row r="375" spans="1:6" x14ac:dyDescent="0.25">
      <c r="A375" t="s">
        <v>7756</v>
      </c>
      <c r="B375" t="s">
        <v>1243</v>
      </c>
      <c r="C375" t="s">
        <v>7778</v>
      </c>
      <c r="D375" t="s">
        <v>7349</v>
      </c>
      <c r="F375">
        <v>2014</v>
      </c>
    </row>
    <row r="377" spans="1:6" x14ac:dyDescent="0.25">
      <c r="A377" t="s">
        <v>7779</v>
      </c>
      <c r="B377" t="s">
        <v>1296</v>
      </c>
      <c r="C377" t="s">
        <v>7780</v>
      </c>
      <c r="D377" t="s">
        <v>7349</v>
      </c>
      <c r="F377">
        <v>2014</v>
      </c>
    </row>
    <row r="379" spans="1:6" ht="84.95" customHeight="1" x14ac:dyDescent="0.25">
      <c r="A379" s="16" t="s">
        <v>7781</v>
      </c>
      <c r="B379" t="s">
        <v>1296</v>
      </c>
      <c r="C379" t="s">
        <v>7782</v>
      </c>
      <c r="D379" t="s">
        <v>7349</v>
      </c>
      <c r="F379">
        <v>2014</v>
      </c>
    </row>
    <row r="381" spans="1:6" x14ac:dyDescent="0.25">
      <c r="A381" t="s">
        <v>7783</v>
      </c>
      <c r="B381" t="s">
        <v>3344</v>
      </c>
      <c r="C381" t="s">
        <v>7784</v>
      </c>
      <c r="D381" t="s">
        <v>7349</v>
      </c>
      <c r="F381">
        <v>2014</v>
      </c>
    </row>
    <row r="383" spans="1:6" ht="51" customHeight="1" x14ac:dyDescent="0.25">
      <c r="A383" s="16" t="s">
        <v>7785</v>
      </c>
      <c r="B383" t="s">
        <v>3344</v>
      </c>
      <c r="C383" t="s">
        <v>7786</v>
      </c>
      <c r="D383" t="s">
        <v>7349</v>
      </c>
      <c r="F383">
        <v>2014</v>
      </c>
    </row>
    <row r="385" spans="1:6" x14ac:dyDescent="0.25">
      <c r="A385" t="s">
        <v>7787</v>
      </c>
      <c r="B385" t="s">
        <v>3517</v>
      </c>
      <c r="C385" t="s">
        <v>3518</v>
      </c>
      <c r="D385" t="s">
        <v>7349</v>
      </c>
      <c r="F385">
        <v>2014</v>
      </c>
    </row>
    <row r="387" spans="1:6" x14ac:dyDescent="0.25">
      <c r="A387" t="s">
        <v>7767</v>
      </c>
      <c r="B387" t="s">
        <v>2300</v>
      </c>
      <c r="C387" t="s">
        <v>7788</v>
      </c>
      <c r="D387" t="s">
        <v>7349</v>
      </c>
      <c r="F387">
        <v>2014</v>
      </c>
    </row>
    <row r="389" spans="1:6" ht="33.950000000000003" customHeight="1" x14ac:dyDescent="0.25">
      <c r="A389" s="16" t="s">
        <v>7789</v>
      </c>
      <c r="B389" t="s">
        <v>1349</v>
      </c>
      <c r="C389" t="s">
        <v>1304</v>
      </c>
      <c r="D389" t="s">
        <v>7349</v>
      </c>
      <c r="F389">
        <v>2014</v>
      </c>
    </row>
    <row r="391" spans="1:6" ht="119.1" customHeight="1" x14ac:dyDescent="0.25">
      <c r="A391" s="16" t="s">
        <v>7790</v>
      </c>
      <c r="B391" t="s">
        <v>1243</v>
      </c>
      <c r="C391" t="s">
        <v>7791</v>
      </c>
      <c r="D391" t="s">
        <v>7349</v>
      </c>
      <c r="F391">
        <v>2014</v>
      </c>
    </row>
    <row r="393" spans="1:6" x14ac:dyDescent="0.25">
      <c r="A393" t="s">
        <v>7756</v>
      </c>
      <c r="B393" t="s">
        <v>1243</v>
      </c>
      <c r="C393" t="s">
        <v>6660</v>
      </c>
      <c r="D393" t="s">
        <v>7528</v>
      </c>
      <c r="F393">
        <v>2018</v>
      </c>
    </row>
    <row r="395" spans="1:6" x14ac:dyDescent="0.25">
      <c r="A395" t="s">
        <v>7756</v>
      </c>
      <c r="B395" t="s">
        <v>1243</v>
      </c>
      <c r="C395" t="s">
        <v>6656</v>
      </c>
      <c r="D395" t="s">
        <v>7528</v>
      </c>
      <c r="E395" t="s">
        <v>402</v>
      </c>
      <c r="F395">
        <v>2018</v>
      </c>
    </row>
    <row r="397" spans="1:6" ht="186.95" customHeight="1" x14ac:dyDescent="0.25">
      <c r="A397" s="16" t="s">
        <v>7792</v>
      </c>
      <c r="B397" t="s">
        <v>7793</v>
      </c>
      <c r="C397" t="s">
        <v>3530</v>
      </c>
      <c r="D397" t="s">
        <v>7528</v>
      </c>
      <c r="F397">
        <v>2018</v>
      </c>
    </row>
    <row r="399" spans="1:6" ht="84.95" customHeight="1" x14ac:dyDescent="0.25">
      <c r="A399" s="16" t="s">
        <v>7794</v>
      </c>
      <c r="B399" t="s">
        <v>3344</v>
      </c>
      <c r="C399" t="s">
        <v>7795</v>
      </c>
      <c r="D399" t="s">
        <v>7528</v>
      </c>
      <c r="F399">
        <v>2018</v>
      </c>
    </row>
    <row r="401" spans="1:6" x14ac:dyDescent="0.25">
      <c r="A401" t="s">
        <v>7796</v>
      </c>
      <c r="B401" t="s">
        <v>1243</v>
      </c>
      <c r="C401" t="s">
        <v>5862</v>
      </c>
      <c r="D401" t="s">
        <v>7019</v>
      </c>
      <c r="F401">
        <v>2018</v>
      </c>
    </row>
    <row r="403" spans="1:6" x14ac:dyDescent="0.25">
      <c r="A403" t="s">
        <v>7797</v>
      </c>
      <c r="B403" t="s">
        <v>6773</v>
      </c>
      <c r="C403" t="s">
        <v>7798</v>
      </c>
      <c r="D403" t="s">
        <v>7019</v>
      </c>
      <c r="F403">
        <v>2018</v>
      </c>
    </row>
    <row r="405" spans="1:6" ht="68.099999999999994" customHeight="1" x14ac:dyDescent="0.25">
      <c r="A405" t="s">
        <v>7799</v>
      </c>
      <c r="B405" s="16" t="s">
        <v>7800</v>
      </c>
      <c r="C405" t="s">
        <v>7801</v>
      </c>
      <c r="D405" t="s">
        <v>7019</v>
      </c>
      <c r="F405">
        <v>2018</v>
      </c>
    </row>
    <row r="407" spans="1:6" x14ac:dyDescent="0.25">
      <c r="A407" t="s">
        <v>7802</v>
      </c>
      <c r="B407" t="s">
        <v>3136</v>
      </c>
      <c r="C407" t="s">
        <v>6012</v>
      </c>
      <c r="D407" t="s">
        <v>7019</v>
      </c>
      <c r="F407">
        <v>2018</v>
      </c>
    </row>
    <row r="409" spans="1:6" ht="170.1" customHeight="1" x14ac:dyDescent="0.25">
      <c r="A409" s="16" t="s">
        <v>7803</v>
      </c>
      <c r="B409" t="s">
        <v>1243</v>
      </c>
      <c r="C409" t="s">
        <v>5869</v>
      </c>
      <c r="D409" t="s">
        <v>7349</v>
      </c>
      <c r="F409">
        <v>2018</v>
      </c>
    </row>
    <row r="411" spans="1:6" ht="170.1" customHeight="1" x14ac:dyDescent="0.25">
      <c r="A411" s="16" t="s">
        <v>7804</v>
      </c>
      <c r="B411" t="s">
        <v>1243</v>
      </c>
      <c r="C411" t="s">
        <v>7805</v>
      </c>
      <c r="D411" t="s">
        <v>7349</v>
      </c>
      <c r="F411">
        <v>2018</v>
      </c>
    </row>
    <row r="413" spans="1:6" ht="170.1" customHeight="1" x14ac:dyDescent="0.25">
      <c r="A413" s="16" t="s">
        <v>7806</v>
      </c>
      <c r="B413" t="s">
        <v>1243</v>
      </c>
      <c r="C413" t="s">
        <v>7807</v>
      </c>
      <c r="D413" t="s">
        <v>7349</v>
      </c>
      <c r="F413">
        <v>2018</v>
      </c>
    </row>
    <row r="415" spans="1:6" ht="102" customHeight="1" x14ac:dyDescent="0.25">
      <c r="A415" s="16" t="s">
        <v>7808</v>
      </c>
      <c r="B415" t="s">
        <v>2300</v>
      </c>
      <c r="C415" t="s">
        <v>4756</v>
      </c>
      <c r="D415" t="s">
        <v>7349</v>
      </c>
      <c r="F415">
        <v>2018</v>
      </c>
    </row>
    <row r="417" spans="1:6" ht="68.099999999999994" customHeight="1" x14ac:dyDescent="0.25">
      <c r="A417" s="16" t="s">
        <v>7809</v>
      </c>
      <c r="B417" t="s">
        <v>2300</v>
      </c>
      <c r="C417" t="s">
        <v>3417</v>
      </c>
      <c r="D417" t="s">
        <v>7349</v>
      </c>
      <c r="F417">
        <v>2018</v>
      </c>
    </row>
    <row r="419" spans="1:6" ht="135.94999999999999" customHeight="1" x14ac:dyDescent="0.25">
      <c r="A419" s="16" t="s">
        <v>7810</v>
      </c>
      <c r="B419" t="s">
        <v>3108</v>
      </c>
      <c r="C419" t="s">
        <v>4781</v>
      </c>
      <c r="D419" t="s">
        <v>7349</v>
      </c>
      <c r="F419">
        <v>2018</v>
      </c>
    </row>
    <row r="421" spans="1:6" x14ac:dyDescent="0.25">
      <c r="A421" t="s">
        <v>7811</v>
      </c>
      <c r="B421" t="s">
        <v>3136</v>
      </c>
      <c r="C421" t="s">
        <v>7812</v>
      </c>
      <c r="D421" t="s">
        <v>7349</v>
      </c>
      <c r="F421">
        <v>2018</v>
      </c>
    </row>
    <row r="423" spans="1:6" x14ac:dyDescent="0.25">
      <c r="A423" t="s">
        <v>7813</v>
      </c>
      <c r="B423" t="s">
        <v>3136</v>
      </c>
      <c r="C423" t="s">
        <v>7814</v>
      </c>
      <c r="D423" t="s">
        <v>7349</v>
      </c>
      <c r="F423">
        <v>2018</v>
      </c>
    </row>
    <row r="425" spans="1:6" x14ac:dyDescent="0.25">
      <c r="A425" t="s">
        <v>7815</v>
      </c>
      <c r="B425" t="s">
        <v>3136</v>
      </c>
      <c r="C425" t="s">
        <v>7816</v>
      </c>
      <c r="D425" t="s">
        <v>7349</v>
      </c>
      <c r="F425">
        <v>2018</v>
      </c>
    </row>
    <row r="427" spans="1:6" x14ac:dyDescent="0.25">
      <c r="A427" t="s">
        <v>7817</v>
      </c>
      <c r="B427" t="s">
        <v>3344</v>
      </c>
      <c r="C427" t="s">
        <v>7818</v>
      </c>
      <c r="D427" t="s">
        <v>7349</v>
      </c>
      <c r="F427">
        <v>2018</v>
      </c>
    </row>
    <row r="429" spans="1:6" ht="237.95" customHeight="1" x14ac:dyDescent="0.25">
      <c r="A429" s="16" t="s">
        <v>7819</v>
      </c>
      <c r="B429" t="s">
        <v>1603</v>
      </c>
      <c r="C429" t="s">
        <v>7699</v>
      </c>
      <c r="D429" t="s">
        <v>7349</v>
      </c>
      <c r="F429">
        <v>2018</v>
      </c>
    </row>
    <row r="431" spans="1:6" ht="339.95" customHeight="1" x14ac:dyDescent="0.25">
      <c r="A431" s="16" t="s">
        <v>7820</v>
      </c>
      <c r="B431" t="s">
        <v>1603</v>
      </c>
      <c r="C431" t="s">
        <v>7821</v>
      </c>
      <c r="D431" t="s">
        <v>7349</v>
      </c>
      <c r="F431">
        <v>2018</v>
      </c>
    </row>
    <row r="433" spans="1:6" x14ac:dyDescent="0.25">
      <c r="A433" t="s">
        <v>7822</v>
      </c>
      <c r="B433" t="s">
        <v>4377</v>
      </c>
      <c r="C433" t="s">
        <v>7823</v>
      </c>
      <c r="D433" t="s">
        <v>7349</v>
      </c>
      <c r="F433">
        <v>2018</v>
      </c>
    </row>
    <row r="435" spans="1:6" x14ac:dyDescent="0.25">
      <c r="A435" t="s">
        <v>7417</v>
      </c>
      <c r="B435" t="s">
        <v>1349</v>
      </c>
      <c r="C435" t="s">
        <v>1620</v>
      </c>
      <c r="D435" t="s">
        <v>7349</v>
      </c>
      <c r="F435">
        <v>2018</v>
      </c>
    </row>
    <row r="437" spans="1:6" x14ac:dyDescent="0.25">
      <c r="A437" t="s">
        <v>7824</v>
      </c>
      <c r="B437" t="s">
        <v>1255</v>
      </c>
      <c r="C437" t="s">
        <v>6681</v>
      </c>
      <c r="D437" t="s">
        <v>7528</v>
      </c>
      <c r="E437">
        <v>23.03</v>
      </c>
      <c r="F437">
        <v>2023</v>
      </c>
    </row>
    <row r="439" spans="1:6" x14ac:dyDescent="0.25">
      <c r="A439" t="s">
        <v>7492</v>
      </c>
      <c r="B439" t="s">
        <v>3344</v>
      </c>
      <c r="C439" t="s">
        <v>7825</v>
      </c>
      <c r="D439" t="s">
        <v>7528</v>
      </c>
      <c r="F439">
        <v>2023</v>
      </c>
    </row>
    <row r="441" spans="1:6" x14ac:dyDescent="0.25">
      <c r="A441" t="s">
        <v>7443</v>
      </c>
      <c r="B441" t="s">
        <v>3344</v>
      </c>
      <c r="C441" t="s">
        <v>7826</v>
      </c>
      <c r="D441" t="s">
        <v>7528</v>
      </c>
      <c r="F441">
        <v>2023</v>
      </c>
    </row>
    <row r="443" spans="1:6" x14ac:dyDescent="0.25">
      <c r="A443" t="s">
        <v>7827</v>
      </c>
      <c r="B443" t="s">
        <v>1243</v>
      </c>
      <c r="C443" t="s">
        <v>6660</v>
      </c>
      <c r="D443" t="s">
        <v>7019</v>
      </c>
      <c r="E443">
        <v>23.34</v>
      </c>
      <c r="F443">
        <v>2023</v>
      </c>
    </row>
    <row r="445" spans="1:6" x14ac:dyDescent="0.25">
      <c r="A445" t="s">
        <v>7824</v>
      </c>
      <c r="B445" t="s">
        <v>1255</v>
      </c>
      <c r="C445" t="s">
        <v>6684</v>
      </c>
      <c r="D445" t="s">
        <v>7019</v>
      </c>
      <c r="E445">
        <v>11.27</v>
      </c>
      <c r="F445">
        <v>2023</v>
      </c>
    </row>
    <row r="447" spans="1:6" x14ac:dyDescent="0.25">
      <c r="A447" t="s">
        <v>7479</v>
      </c>
      <c r="B447" t="s">
        <v>7828</v>
      </c>
      <c r="C447" t="s">
        <v>7829</v>
      </c>
      <c r="D447" t="s">
        <v>7019</v>
      </c>
      <c r="E447" t="s">
        <v>466</v>
      </c>
      <c r="F447">
        <v>2023</v>
      </c>
    </row>
    <row r="449" spans="1:6" x14ac:dyDescent="0.25">
      <c r="A449" t="s">
        <v>7830</v>
      </c>
      <c r="B449" t="s">
        <v>3344</v>
      </c>
      <c r="C449" t="s">
        <v>7831</v>
      </c>
      <c r="D449" t="s">
        <v>7019</v>
      </c>
      <c r="F449">
        <v>2023</v>
      </c>
    </row>
    <row r="451" spans="1:6" ht="68.099999999999994" customHeight="1" x14ac:dyDescent="0.25">
      <c r="A451" s="16" t="s">
        <v>7832</v>
      </c>
      <c r="B451" t="s">
        <v>3344</v>
      </c>
      <c r="C451" t="s">
        <v>7833</v>
      </c>
      <c r="D451" t="s">
        <v>7019</v>
      </c>
      <c r="F451">
        <v>2023</v>
      </c>
    </row>
    <row r="453" spans="1:6" x14ac:dyDescent="0.25">
      <c r="A453" t="s">
        <v>7834</v>
      </c>
      <c r="B453" t="s">
        <v>3517</v>
      </c>
      <c r="C453" t="s">
        <v>7835</v>
      </c>
      <c r="D453" t="s">
        <v>7019</v>
      </c>
      <c r="E453">
        <v>19.475999999999999</v>
      </c>
      <c r="F453">
        <v>2023</v>
      </c>
    </row>
    <row r="455" spans="1:6" ht="186.95" customHeight="1" x14ac:dyDescent="0.25">
      <c r="A455" s="16" t="s">
        <v>7836</v>
      </c>
      <c r="B455" t="s">
        <v>7837</v>
      </c>
      <c r="C455" t="s">
        <v>5095</v>
      </c>
      <c r="D455" t="s">
        <v>7349</v>
      </c>
      <c r="E455" t="s">
        <v>469</v>
      </c>
      <c r="F455">
        <v>2023</v>
      </c>
    </row>
    <row r="457" spans="1:6" ht="170.1" customHeight="1" x14ac:dyDescent="0.25">
      <c r="A457" s="16" t="s">
        <v>7838</v>
      </c>
      <c r="B457" t="s">
        <v>7837</v>
      </c>
      <c r="C457" t="s">
        <v>3746</v>
      </c>
      <c r="D457" t="s">
        <v>7349</v>
      </c>
      <c r="E457" t="s">
        <v>472</v>
      </c>
      <c r="F457">
        <v>2023</v>
      </c>
    </row>
    <row r="459" spans="1:6" x14ac:dyDescent="0.25">
      <c r="A459" t="s">
        <v>7839</v>
      </c>
      <c r="B459" t="s">
        <v>3344</v>
      </c>
      <c r="C459" t="s">
        <v>7840</v>
      </c>
      <c r="D459" t="s">
        <v>7349</v>
      </c>
      <c r="F459">
        <v>2023</v>
      </c>
    </row>
    <row r="461" spans="1:6" ht="68.099999999999994" customHeight="1" x14ac:dyDescent="0.25">
      <c r="A461" s="16" t="s">
        <v>7841</v>
      </c>
      <c r="B461" t="s">
        <v>3344</v>
      </c>
      <c r="C461" t="s">
        <v>7842</v>
      </c>
      <c r="D461" t="s">
        <v>7349</v>
      </c>
      <c r="F461">
        <v>2023</v>
      </c>
    </row>
    <row r="463" spans="1:6" x14ac:dyDescent="0.25">
      <c r="A463" t="s">
        <v>7843</v>
      </c>
      <c r="B463" t="s">
        <v>3344</v>
      </c>
      <c r="C463" t="s">
        <v>7844</v>
      </c>
      <c r="D463" t="s">
        <v>7349</v>
      </c>
      <c r="F463">
        <v>2023</v>
      </c>
    </row>
    <row r="465" spans="1:6" x14ac:dyDescent="0.25">
      <c r="A465" t="s">
        <v>7845</v>
      </c>
      <c r="B465" t="s">
        <v>3517</v>
      </c>
      <c r="C465" t="s">
        <v>7846</v>
      </c>
      <c r="D465" t="s">
        <v>7349</v>
      </c>
      <c r="E465">
        <v>9.7560000000000002</v>
      </c>
      <c r="F465">
        <v>2023</v>
      </c>
    </row>
    <row r="467" spans="1:6" x14ac:dyDescent="0.25">
      <c r="A467" t="s">
        <v>7847</v>
      </c>
      <c r="B467" t="s">
        <v>7848</v>
      </c>
      <c r="C467" t="s">
        <v>3744</v>
      </c>
      <c r="D467" t="s">
        <v>7349</v>
      </c>
      <c r="E467" s="19">
        <v>36557</v>
      </c>
      <c r="F467">
        <v>2023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9"/>
  <sheetViews>
    <sheetView topLeftCell="B43" workbookViewId="0">
      <selection activeCell="C32" sqref="C32"/>
    </sheetView>
  </sheetViews>
  <sheetFormatPr defaultColWidth="11" defaultRowHeight="15.75" x14ac:dyDescent="0.25"/>
  <cols>
    <col min="1" max="3" width="49.125" customWidth="1"/>
  </cols>
  <sheetData>
    <row r="1" spans="1:6" x14ac:dyDescent="0.25">
      <c r="A1" t="s">
        <v>7519</v>
      </c>
      <c r="B1" t="s">
        <v>6909</v>
      </c>
      <c r="C1" t="s">
        <v>6910</v>
      </c>
      <c r="D1" t="s">
        <v>7520</v>
      </c>
      <c r="E1" t="s">
        <v>7521</v>
      </c>
      <c r="F1" t="s">
        <v>6912</v>
      </c>
    </row>
    <row r="2" spans="1:6" x14ac:dyDescent="0.25">
      <c r="A2" t="s">
        <v>7007</v>
      </c>
      <c r="B2" t="s">
        <v>1306</v>
      </c>
      <c r="C2" t="s">
        <v>1282</v>
      </c>
      <c r="D2" t="s">
        <v>7528</v>
      </c>
      <c r="E2" t="s">
        <v>501</v>
      </c>
      <c r="F2">
        <v>1958</v>
      </c>
    </row>
    <row r="3" spans="1:6" x14ac:dyDescent="0.25">
      <c r="A3" t="s">
        <v>7010</v>
      </c>
      <c r="B3" t="s">
        <v>1306</v>
      </c>
      <c r="C3" t="s">
        <v>1289</v>
      </c>
      <c r="D3" t="s">
        <v>7528</v>
      </c>
      <c r="E3" t="s">
        <v>502</v>
      </c>
      <c r="F3">
        <v>1958</v>
      </c>
    </row>
    <row r="4" spans="1:6" x14ac:dyDescent="0.25">
      <c r="A4" t="s">
        <v>7067</v>
      </c>
      <c r="B4" t="s">
        <v>1306</v>
      </c>
      <c r="C4" t="s">
        <v>1282</v>
      </c>
      <c r="D4" t="s">
        <v>7528</v>
      </c>
      <c r="E4" t="s">
        <v>503</v>
      </c>
      <c r="F4">
        <v>1962</v>
      </c>
    </row>
    <row r="5" spans="1:6" x14ac:dyDescent="0.25">
      <c r="A5" t="s">
        <v>7010</v>
      </c>
      <c r="B5" t="s">
        <v>1306</v>
      </c>
      <c r="C5" t="s">
        <v>1352</v>
      </c>
      <c r="D5" t="s">
        <v>7528</v>
      </c>
      <c r="E5" t="s">
        <v>505</v>
      </c>
      <c r="F5">
        <v>1962</v>
      </c>
    </row>
    <row r="6" spans="1:6" x14ac:dyDescent="0.25">
      <c r="A6" t="s">
        <v>7067</v>
      </c>
      <c r="B6" t="s">
        <v>1306</v>
      </c>
      <c r="C6" t="s">
        <v>1282</v>
      </c>
      <c r="D6" t="s">
        <v>7019</v>
      </c>
      <c r="E6" t="s">
        <v>506</v>
      </c>
      <c r="F6">
        <v>1970</v>
      </c>
    </row>
    <row r="7" spans="1:6" x14ac:dyDescent="0.25">
      <c r="A7" t="s">
        <v>7849</v>
      </c>
      <c r="B7" t="s">
        <v>1306</v>
      </c>
      <c r="C7" t="s">
        <v>1284</v>
      </c>
      <c r="D7" t="s">
        <v>7349</v>
      </c>
      <c r="E7" t="s">
        <v>508</v>
      </c>
      <c r="F7">
        <v>1970</v>
      </c>
    </row>
    <row r="8" spans="1:6" x14ac:dyDescent="0.25">
      <c r="A8" t="s">
        <v>7850</v>
      </c>
      <c r="B8" t="s">
        <v>1306</v>
      </c>
      <c r="C8" t="s">
        <v>1289</v>
      </c>
      <c r="D8" t="s">
        <v>7349</v>
      </c>
      <c r="F8">
        <v>1974</v>
      </c>
    </row>
    <row r="9" spans="1:6" x14ac:dyDescent="0.25">
      <c r="A9" t="s">
        <v>7104</v>
      </c>
      <c r="B9" t="s">
        <v>1306</v>
      </c>
      <c r="C9" t="s">
        <v>7851</v>
      </c>
      <c r="D9" t="s">
        <v>7349</v>
      </c>
      <c r="F9">
        <v>1982</v>
      </c>
    </row>
    <row r="10" spans="1:6" x14ac:dyDescent="0.25">
      <c r="A10" t="s">
        <v>7852</v>
      </c>
      <c r="B10" t="s">
        <v>1306</v>
      </c>
      <c r="D10" t="s">
        <v>7349</v>
      </c>
      <c r="F10">
        <v>1986</v>
      </c>
    </row>
    <row r="11" spans="1:6" x14ac:dyDescent="0.25">
      <c r="A11" t="s">
        <v>7239</v>
      </c>
      <c r="B11" t="s">
        <v>1418</v>
      </c>
      <c r="C11" t="s">
        <v>7853</v>
      </c>
      <c r="D11" t="s">
        <v>7528</v>
      </c>
      <c r="F11">
        <v>2002</v>
      </c>
    </row>
    <row r="12" spans="1:6" x14ac:dyDescent="0.25">
      <c r="A12" t="s">
        <v>7854</v>
      </c>
      <c r="B12" t="s">
        <v>1349</v>
      </c>
      <c r="C12" t="s">
        <v>7855</v>
      </c>
      <c r="D12" t="s">
        <v>7528</v>
      </c>
      <c r="F12">
        <v>2002</v>
      </c>
    </row>
    <row r="13" spans="1:6" x14ac:dyDescent="0.25">
      <c r="A13" t="s">
        <v>7856</v>
      </c>
      <c r="B13" t="s">
        <v>1349</v>
      </c>
      <c r="C13" t="s">
        <v>7857</v>
      </c>
      <c r="D13" t="s">
        <v>7528</v>
      </c>
      <c r="F13">
        <v>2002</v>
      </c>
    </row>
    <row r="14" spans="1:6" x14ac:dyDescent="0.25">
      <c r="A14" t="s">
        <v>7858</v>
      </c>
      <c r="B14" t="s">
        <v>1349</v>
      </c>
      <c r="C14" t="s">
        <v>1616</v>
      </c>
      <c r="D14" t="s">
        <v>7528</v>
      </c>
      <c r="F14">
        <v>2002</v>
      </c>
    </row>
    <row r="15" spans="1:6" x14ac:dyDescent="0.25">
      <c r="A15" t="s">
        <v>7859</v>
      </c>
      <c r="B15" t="s">
        <v>1418</v>
      </c>
      <c r="C15" t="s">
        <v>5095</v>
      </c>
      <c r="D15" t="s">
        <v>7019</v>
      </c>
      <c r="F15">
        <v>2002</v>
      </c>
    </row>
    <row r="16" spans="1:6" x14ac:dyDescent="0.25">
      <c r="A16" t="s">
        <v>7230</v>
      </c>
      <c r="B16" t="s">
        <v>1349</v>
      </c>
      <c r="C16" t="s">
        <v>7853</v>
      </c>
      <c r="D16" t="s">
        <v>7019</v>
      </c>
      <c r="F16">
        <v>2002</v>
      </c>
    </row>
    <row r="17" spans="1:6" x14ac:dyDescent="0.25">
      <c r="A17" t="s">
        <v>7255</v>
      </c>
      <c r="B17" t="s">
        <v>1349</v>
      </c>
      <c r="C17" t="s">
        <v>7853</v>
      </c>
      <c r="D17" t="s">
        <v>7349</v>
      </c>
      <c r="F17">
        <v>2002</v>
      </c>
    </row>
    <row r="18" spans="1:6" x14ac:dyDescent="0.25">
      <c r="A18" t="s">
        <v>7860</v>
      </c>
      <c r="B18" t="s">
        <v>1349</v>
      </c>
      <c r="C18" t="s">
        <v>7861</v>
      </c>
      <c r="D18" t="s">
        <v>7349</v>
      </c>
      <c r="F18">
        <v>2002</v>
      </c>
    </row>
    <row r="19" spans="1:6" x14ac:dyDescent="0.25">
      <c r="A19" t="s">
        <v>7862</v>
      </c>
      <c r="B19" t="s">
        <v>1349</v>
      </c>
      <c r="C19" t="s">
        <v>7853</v>
      </c>
      <c r="D19" t="s">
        <v>7349</v>
      </c>
      <c r="F19">
        <v>2002</v>
      </c>
    </row>
    <row r="20" spans="1:6" x14ac:dyDescent="0.25">
      <c r="A20" t="s">
        <v>7863</v>
      </c>
      <c r="B20" t="s">
        <v>1349</v>
      </c>
      <c r="C20" t="s">
        <v>7864</v>
      </c>
      <c r="D20" t="s">
        <v>7349</v>
      </c>
      <c r="F20">
        <v>2002</v>
      </c>
    </row>
    <row r="21" spans="1:6" x14ac:dyDescent="0.25">
      <c r="A21" t="s">
        <v>7865</v>
      </c>
      <c r="B21" t="s">
        <v>1349</v>
      </c>
      <c r="C21" t="s">
        <v>7866</v>
      </c>
      <c r="D21" t="s">
        <v>7349</v>
      </c>
      <c r="F21">
        <v>2002</v>
      </c>
    </row>
    <row r="22" spans="1:6" x14ac:dyDescent="0.25">
      <c r="A22" t="s">
        <v>7867</v>
      </c>
      <c r="B22" t="s">
        <v>1349</v>
      </c>
      <c r="C22" t="s">
        <v>7857</v>
      </c>
      <c r="D22" t="s">
        <v>7349</v>
      </c>
      <c r="F22">
        <v>2002</v>
      </c>
    </row>
    <row r="23" spans="1:6" x14ac:dyDescent="0.25">
      <c r="A23" t="s">
        <v>7868</v>
      </c>
      <c r="B23" t="s">
        <v>1349</v>
      </c>
      <c r="C23" t="s">
        <v>1616</v>
      </c>
      <c r="D23" t="s">
        <v>7349</v>
      </c>
      <c r="F23">
        <v>2002</v>
      </c>
    </row>
    <row r="24" spans="1:6" x14ac:dyDescent="0.25">
      <c r="A24" t="s">
        <v>7869</v>
      </c>
      <c r="B24" t="s">
        <v>1296</v>
      </c>
      <c r="C24" t="s">
        <v>7870</v>
      </c>
      <c r="D24" t="s">
        <v>7528</v>
      </c>
      <c r="F24">
        <v>2006</v>
      </c>
    </row>
    <row r="25" spans="1:6" x14ac:dyDescent="0.25">
      <c r="A25" t="s">
        <v>7258</v>
      </c>
      <c r="B25" t="s">
        <v>1349</v>
      </c>
      <c r="C25" t="s">
        <v>7853</v>
      </c>
      <c r="D25" t="s">
        <v>7528</v>
      </c>
      <c r="F25">
        <v>2006</v>
      </c>
    </row>
    <row r="26" spans="1:6" x14ac:dyDescent="0.25">
      <c r="A26" t="s">
        <v>7871</v>
      </c>
      <c r="B26" t="s">
        <v>1349</v>
      </c>
      <c r="C26" t="s">
        <v>7857</v>
      </c>
      <c r="D26" t="s">
        <v>7528</v>
      </c>
      <c r="F26">
        <v>2006</v>
      </c>
    </row>
    <row r="27" spans="1:6" x14ac:dyDescent="0.25">
      <c r="A27" t="s">
        <v>7872</v>
      </c>
      <c r="B27" t="s">
        <v>1349</v>
      </c>
      <c r="C27" t="s">
        <v>7855</v>
      </c>
      <c r="D27" t="s">
        <v>7528</v>
      </c>
      <c r="F27">
        <v>2006</v>
      </c>
    </row>
    <row r="28" spans="1:6" x14ac:dyDescent="0.25">
      <c r="A28" t="s">
        <v>7873</v>
      </c>
      <c r="B28" t="s">
        <v>1349</v>
      </c>
      <c r="C28" t="s">
        <v>1616</v>
      </c>
      <c r="D28" t="s">
        <v>7528</v>
      </c>
      <c r="F28">
        <v>2006</v>
      </c>
    </row>
    <row r="29" spans="1:6" x14ac:dyDescent="0.25">
      <c r="A29" t="s">
        <v>7874</v>
      </c>
      <c r="B29" t="s">
        <v>1418</v>
      </c>
      <c r="C29" t="s">
        <v>7857</v>
      </c>
      <c r="D29" t="s">
        <v>7019</v>
      </c>
      <c r="F29">
        <v>2006</v>
      </c>
    </row>
    <row r="30" spans="1:6" x14ac:dyDescent="0.25">
      <c r="A30" t="s">
        <v>7875</v>
      </c>
      <c r="B30" t="s">
        <v>1296</v>
      </c>
      <c r="C30" t="s">
        <v>7876</v>
      </c>
      <c r="D30" t="s">
        <v>7019</v>
      </c>
      <c r="F30">
        <v>2006</v>
      </c>
    </row>
    <row r="31" spans="1:6" x14ac:dyDescent="0.25">
      <c r="A31" t="s">
        <v>7288</v>
      </c>
      <c r="B31" t="s">
        <v>1349</v>
      </c>
      <c r="C31" t="s">
        <v>7853</v>
      </c>
      <c r="D31" t="s">
        <v>7019</v>
      </c>
      <c r="F31">
        <v>2006</v>
      </c>
    </row>
    <row r="32" spans="1:6" x14ac:dyDescent="0.25">
      <c r="A32" t="s">
        <v>7877</v>
      </c>
      <c r="B32" t="s">
        <v>1349</v>
      </c>
      <c r="C32" t="s">
        <v>7857</v>
      </c>
      <c r="D32" t="s">
        <v>7019</v>
      </c>
      <c r="F32">
        <v>2006</v>
      </c>
    </row>
    <row r="33" spans="1:6" x14ac:dyDescent="0.25">
      <c r="A33" t="s">
        <v>7878</v>
      </c>
      <c r="B33" t="s">
        <v>1349</v>
      </c>
      <c r="C33" t="s">
        <v>7864</v>
      </c>
      <c r="D33" t="s">
        <v>7019</v>
      </c>
      <c r="F33">
        <v>2006</v>
      </c>
    </row>
    <row r="34" spans="1:6" x14ac:dyDescent="0.25">
      <c r="A34" t="s">
        <v>7879</v>
      </c>
      <c r="B34" t="s">
        <v>1349</v>
      </c>
      <c r="C34" t="s">
        <v>1616</v>
      </c>
      <c r="D34" t="s">
        <v>7019</v>
      </c>
      <c r="F34">
        <v>2006</v>
      </c>
    </row>
    <row r="35" spans="1:6" x14ac:dyDescent="0.25">
      <c r="A35" t="s">
        <v>7880</v>
      </c>
      <c r="B35" t="s">
        <v>1418</v>
      </c>
      <c r="C35" t="s">
        <v>1616</v>
      </c>
      <c r="D35" t="s">
        <v>7349</v>
      </c>
      <c r="F35">
        <v>2006</v>
      </c>
    </row>
    <row r="36" spans="1:6" x14ac:dyDescent="0.25">
      <c r="A36" t="s">
        <v>7881</v>
      </c>
      <c r="B36" t="s">
        <v>1296</v>
      </c>
      <c r="C36" t="s">
        <v>7882</v>
      </c>
      <c r="D36" t="s">
        <v>7349</v>
      </c>
      <c r="F36">
        <v>2006</v>
      </c>
    </row>
    <row r="37" spans="1:6" x14ac:dyDescent="0.25">
      <c r="A37" t="s">
        <v>7883</v>
      </c>
      <c r="B37" t="s">
        <v>1296</v>
      </c>
      <c r="C37" t="s">
        <v>7884</v>
      </c>
      <c r="D37" t="s">
        <v>7349</v>
      </c>
      <c r="F37">
        <v>2006</v>
      </c>
    </row>
    <row r="38" spans="1:6" x14ac:dyDescent="0.25">
      <c r="A38" t="s">
        <v>7885</v>
      </c>
      <c r="B38" t="s">
        <v>1296</v>
      </c>
      <c r="C38" t="s">
        <v>7886</v>
      </c>
      <c r="D38" t="s">
        <v>7349</v>
      </c>
      <c r="F38">
        <v>2006</v>
      </c>
    </row>
    <row r="39" spans="1:6" x14ac:dyDescent="0.25">
      <c r="A39" t="s">
        <v>7887</v>
      </c>
      <c r="B39" t="s">
        <v>1349</v>
      </c>
      <c r="C39" t="s">
        <v>7853</v>
      </c>
      <c r="D39" t="s">
        <v>7349</v>
      </c>
      <c r="F39">
        <v>2006</v>
      </c>
    </row>
    <row r="40" spans="1:6" x14ac:dyDescent="0.25">
      <c r="A40" t="s">
        <v>7888</v>
      </c>
      <c r="B40" t="s">
        <v>1349</v>
      </c>
      <c r="C40" t="s">
        <v>7866</v>
      </c>
      <c r="D40" t="s">
        <v>7349</v>
      </c>
      <c r="F40">
        <v>2006</v>
      </c>
    </row>
    <row r="41" spans="1:6" x14ac:dyDescent="0.25">
      <c r="A41" t="s">
        <v>7889</v>
      </c>
      <c r="B41" t="s">
        <v>1349</v>
      </c>
      <c r="C41" t="s">
        <v>1616</v>
      </c>
      <c r="D41" t="s">
        <v>7349</v>
      </c>
      <c r="F41">
        <v>2006</v>
      </c>
    </row>
    <row r="42" spans="1:6" x14ac:dyDescent="0.25">
      <c r="A42" t="s">
        <v>7890</v>
      </c>
      <c r="B42" t="s">
        <v>1296</v>
      </c>
      <c r="C42" t="s">
        <v>7891</v>
      </c>
      <c r="D42" t="s">
        <v>7528</v>
      </c>
      <c r="F42">
        <v>2010</v>
      </c>
    </row>
    <row r="43" spans="1:6" x14ac:dyDescent="0.25">
      <c r="A43" t="s">
        <v>7892</v>
      </c>
      <c r="B43" t="s">
        <v>1296</v>
      </c>
      <c r="C43" t="s">
        <v>7893</v>
      </c>
      <c r="D43" t="s">
        <v>7528</v>
      </c>
      <c r="F43">
        <v>2010</v>
      </c>
    </row>
    <row r="44" spans="1:6" x14ac:dyDescent="0.25">
      <c r="A44" t="s">
        <v>7894</v>
      </c>
      <c r="B44" t="s">
        <v>1296</v>
      </c>
      <c r="C44" t="s">
        <v>7895</v>
      </c>
      <c r="D44" t="s">
        <v>7528</v>
      </c>
      <c r="F44">
        <v>2010</v>
      </c>
    </row>
    <row r="45" spans="1:6" x14ac:dyDescent="0.25">
      <c r="A45" t="s">
        <v>7896</v>
      </c>
      <c r="B45" t="s">
        <v>1296</v>
      </c>
      <c r="C45" t="s">
        <v>7897</v>
      </c>
      <c r="D45" t="s">
        <v>7528</v>
      </c>
      <c r="F45">
        <v>2010</v>
      </c>
    </row>
    <row r="46" spans="1:6" x14ac:dyDescent="0.25">
      <c r="A46" t="s">
        <v>7779</v>
      </c>
      <c r="B46" t="s">
        <v>1296</v>
      </c>
      <c r="C46" t="s">
        <v>7898</v>
      </c>
      <c r="D46" t="s">
        <v>7528</v>
      </c>
      <c r="F46">
        <v>2010</v>
      </c>
    </row>
    <row r="47" spans="1:6" x14ac:dyDescent="0.25">
      <c r="A47" t="s">
        <v>7290</v>
      </c>
      <c r="B47" t="s">
        <v>1349</v>
      </c>
      <c r="C47" t="s">
        <v>7853</v>
      </c>
      <c r="D47" t="s">
        <v>7528</v>
      </c>
      <c r="F47">
        <v>2010</v>
      </c>
    </row>
    <row r="48" spans="1:6" x14ac:dyDescent="0.25">
      <c r="A48" t="s">
        <v>7899</v>
      </c>
      <c r="B48" t="s">
        <v>1349</v>
      </c>
      <c r="C48" t="s">
        <v>7857</v>
      </c>
      <c r="D48" t="s">
        <v>7528</v>
      </c>
      <c r="F48">
        <v>2010</v>
      </c>
    </row>
    <row r="49" spans="1:6" x14ac:dyDescent="0.25">
      <c r="A49" t="s">
        <v>7900</v>
      </c>
      <c r="B49" t="s">
        <v>1349</v>
      </c>
      <c r="C49" t="s">
        <v>7855</v>
      </c>
      <c r="D49" t="s">
        <v>7528</v>
      </c>
      <c r="F49">
        <v>2010</v>
      </c>
    </row>
    <row r="50" spans="1:6" x14ac:dyDescent="0.25">
      <c r="A50" t="s">
        <v>7901</v>
      </c>
      <c r="B50" t="s">
        <v>1349</v>
      </c>
      <c r="C50" t="s">
        <v>7864</v>
      </c>
      <c r="D50" t="s">
        <v>7528</v>
      </c>
      <c r="F50">
        <v>2010</v>
      </c>
    </row>
    <row r="51" spans="1:6" x14ac:dyDescent="0.25">
      <c r="A51" t="s">
        <v>7902</v>
      </c>
      <c r="B51" t="s">
        <v>1349</v>
      </c>
      <c r="C51" t="s">
        <v>1616</v>
      </c>
      <c r="D51" t="s">
        <v>7528</v>
      </c>
      <c r="F51">
        <v>2010</v>
      </c>
    </row>
    <row r="52" spans="1:6" x14ac:dyDescent="0.25">
      <c r="A52" t="s">
        <v>7293</v>
      </c>
      <c r="B52" t="s">
        <v>1349</v>
      </c>
      <c r="C52" t="s">
        <v>7861</v>
      </c>
      <c r="D52" t="s">
        <v>7528</v>
      </c>
      <c r="F52">
        <v>2010</v>
      </c>
    </row>
    <row r="53" spans="1:6" x14ac:dyDescent="0.25">
      <c r="A53" t="s">
        <v>7779</v>
      </c>
      <c r="B53" t="s">
        <v>1296</v>
      </c>
      <c r="C53" t="s">
        <v>7903</v>
      </c>
      <c r="D53" t="s">
        <v>7019</v>
      </c>
      <c r="F53">
        <v>2010</v>
      </c>
    </row>
    <row r="54" spans="1:6" x14ac:dyDescent="0.25">
      <c r="A54" t="s">
        <v>7894</v>
      </c>
      <c r="B54" t="s">
        <v>1296</v>
      </c>
      <c r="C54" t="s">
        <v>7904</v>
      </c>
      <c r="D54" t="s">
        <v>7019</v>
      </c>
      <c r="F54">
        <v>2010</v>
      </c>
    </row>
    <row r="55" spans="1:6" x14ac:dyDescent="0.25">
      <c r="A55" t="s">
        <v>7779</v>
      </c>
      <c r="B55" t="s">
        <v>1296</v>
      </c>
      <c r="C55" t="s">
        <v>7905</v>
      </c>
      <c r="D55" t="s">
        <v>7019</v>
      </c>
      <c r="F55">
        <v>2010</v>
      </c>
    </row>
    <row r="56" spans="1:6" x14ac:dyDescent="0.25">
      <c r="A56" t="s">
        <v>7906</v>
      </c>
      <c r="B56" t="s">
        <v>1296</v>
      </c>
      <c r="C56" t="s">
        <v>7907</v>
      </c>
      <c r="D56" t="s">
        <v>7019</v>
      </c>
      <c r="F56">
        <v>2010</v>
      </c>
    </row>
    <row r="57" spans="1:6" x14ac:dyDescent="0.25">
      <c r="A57" t="s">
        <v>7326</v>
      </c>
      <c r="B57" t="s">
        <v>1747</v>
      </c>
      <c r="C57" t="s">
        <v>7908</v>
      </c>
      <c r="D57" t="s">
        <v>7019</v>
      </c>
      <c r="F57">
        <v>2010</v>
      </c>
    </row>
    <row r="58" spans="1:6" x14ac:dyDescent="0.25">
      <c r="A58" t="s">
        <v>7909</v>
      </c>
      <c r="B58" t="s">
        <v>1418</v>
      </c>
      <c r="C58" t="s">
        <v>7857</v>
      </c>
      <c r="D58" t="s">
        <v>7019</v>
      </c>
      <c r="F58">
        <v>2010</v>
      </c>
    </row>
    <row r="59" spans="1:6" x14ac:dyDescent="0.25">
      <c r="A59" t="s">
        <v>7910</v>
      </c>
      <c r="B59" t="s">
        <v>1349</v>
      </c>
      <c r="C59" t="s">
        <v>1616</v>
      </c>
      <c r="D59" t="s">
        <v>7019</v>
      </c>
      <c r="F59">
        <v>2010</v>
      </c>
    </row>
    <row r="60" spans="1:6" x14ac:dyDescent="0.25">
      <c r="A60" t="s">
        <v>7911</v>
      </c>
      <c r="B60" t="s">
        <v>1349</v>
      </c>
      <c r="C60" t="s">
        <v>7866</v>
      </c>
      <c r="D60" t="s">
        <v>7019</v>
      </c>
      <c r="F60">
        <v>2010</v>
      </c>
    </row>
    <row r="61" spans="1:6" x14ac:dyDescent="0.25">
      <c r="A61" t="s">
        <v>7417</v>
      </c>
      <c r="B61" t="s">
        <v>1349</v>
      </c>
      <c r="C61" t="s">
        <v>7853</v>
      </c>
      <c r="D61" t="s">
        <v>7019</v>
      </c>
      <c r="F61">
        <v>2010</v>
      </c>
    </row>
    <row r="62" spans="1:6" x14ac:dyDescent="0.25">
      <c r="A62" t="s">
        <v>7912</v>
      </c>
      <c r="B62" t="s">
        <v>1349</v>
      </c>
      <c r="C62" t="s">
        <v>7857</v>
      </c>
      <c r="D62" t="s">
        <v>7019</v>
      </c>
      <c r="F62">
        <v>2010</v>
      </c>
    </row>
    <row r="63" spans="1:6" x14ac:dyDescent="0.25">
      <c r="A63" t="s">
        <v>7291</v>
      </c>
      <c r="B63" t="s">
        <v>1349</v>
      </c>
      <c r="C63" t="s">
        <v>7861</v>
      </c>
      <c r="D63" t="s">
        <v>7019</v>
      </c>
      <c r="F63">
        <v>2010</v>
      </c>
    </row>
    <row r="64" spans="1:6" x14ac:dyDescent="0.25">
      <c r="A64" t="s">
        <v>7913</v>
      </c>
      <c r="B64" t="s">
        <v>1296</v>
      </c>
      <c r="C64" t="s">
        <v>7903</v>
      </c>
      <c r="D64" t="s">
        <v>7349</v>
      </c>
      <c r="F64">
        <v>2010</v>
      </c>
    </row>
    <row r="65" spans="1:6" x14ac:dyDescent="0.25">
      <c r="A65" t="s">
        <v>7890</v>
      </c>
      <c r="B65" t="s">
        <v>1296</v>
      </c>
      <c r="C65" t="s">
        <v>7914</v>
      </c>
      <c r="D65" t="s">
        <v>7349</v>
      </c>
      <c r="F65">
        <v>2010</v>
      </c>
    </row>
    <row r="66" spans="1:6" x14ac:dyDescent="0.25">
      <c r="A66" t="s">
        <v>7915</v>
      </c>
      <c r="B66" t="s">
        <v>1296</v>
      </c>
      <c r="C66" t="s">
        <v>7916</v>
      </c>
      <c r="D66" t="s">
        <v>7349</v>
      </c>
      <c r="F66">
        <v>2010</v>
      </c>
    </row>
    <row r="67" spans="1:6" x14ac:dyDescent="0.25">
      <c r="A67" t="s">
        <v>7896</v>
      </c>
      <c r="B67" t="s">
        <v>1296</v>
      </c>
      <c r="C67" t="s">
        <v>7917</v>
      </c>
      <c r="D67" t="s">
        <v>7349</v>
      </c>
      <c r="F67">
        <v>2010</v>
      </c>
    </row>
    <row r="68" spans="1:6" x14ac:dyDescent="0.25">
      <c r="A68" t="s">
        <v>7918</v>
      </c>
      <c r="B68" t="s">
        <v>1296</v>
      </c>
      <c r="C68" t="s">
        <v>7919</v>
      </c>
      <c r="D68" t="s">
        <v>7349</v>
      </c>
      <c r="F68">
        <v>2010</v>
      </c>
    </row>
    <row r="69" spans="1:6" x14ac:dyDescent="0.25">
      <c r="A69" t="s">
        <v>7920</v>
      </c>
      <c r="B69" t="s">
        <v>1747</v>
      </c>
      <c r="C69" t="s">
        <v>7921</v>
      </c>
      <c r="D69" t="s">
        <v>7349</v>
      </c>
      <c r="F69">
        <v>2010</v>
      </c>
    </row>
    <row r="70" spans="1:6" x14ac:dyDescent="0.25">
      <c r="A70" t="s">
        <v>7922</v>
      </c>
      <c r="B70" t="s">
        <v>1418</v>
      </c>
      <c r="C70" t="s">
        <v>1616</v>
      </c>
      <c r="D70" t="s">
        <v>7349</v>
      </c>
      <c r="F70">
        <v>2010</v>
      </c>
    </row>
    <row r="71" spans="1:6" x14ac:dyDescent="0.25">
      <c r="A71" t="s">
        <v>7923</v>
      </c>
      <c r="B71" t="s">
        <v>1418</v>
      </c>
      <c r="C71" t="s">
        <v>7866</v>
      </c>
      <c r="D71" t="s">
        <v>7349</v>
      </c>
      <c r="F71">
        <v>2010</v>
      </c>
    </row>
    <row r="72" spans="1:6" x14ac:dyDescent="0.25">
      <c r="A72" t="s">
        <v>7289</v>
      </c>
      <c r="B72" t="s">
        <v>1349</v>
      </c>
      <c r="C72" t="s">
        <v>7853</v>
      </c>
      <c r="D72" t="s">
        <v>7349</v>
      </c>
      <c r="F72">
        <v>2010</v>
      </c>
    </row>
    <row r="73" spans="1:6" x14ac:dyDescent="0.25">
      <c r="A73" t="s">
        <v>7396</v>
      </c>
      <c r="B73" t="s">
        <v>1296</v>
      </c>
      <c r="C73" t="s">
        <v>7924</v>
      </c>
      <c r="D73" t="s">
        <v>7528</v>
      </c>
      <c r="E73" t="s">
        <v>589</v>
      </c>
      <c r="F73">
        <v>2014</v>
      </c>
    </row>
    <row r="74" spans="1:6" x14ac:dyDescent="0.25">
      <c r="A74" t="s">
        <v>7894</v>
      </c>
      <c r="B74" t="s">
        <v>1296</v>
      </c>
      <c r="C74" t="s">
        <v>7925</v>
      </c>
      <c r="D74" t="s">
        <v>7528</v>
      </c>
      <c r="E74" t="s">
        <v>590</v>
      </c>
      <c r="F74">
        <v>2014</v>
      </c>
    </row>
    <row r="75" spans="1:6" ht="102" customHeight="1" x14ac:dyDescent="0.25">
      <c r="A75" s="16" t="s">
        <v>7926</v>
      </c>
      <c r="B75" t="s">
        <v>1349</v>
      </c>
      <c r="C75" t="s">
        <v>7864</v>
      </c>
      <c r="D75" t="s">
        <v>7528</v>
      </c>
      <c r="F75">
        <v>2014</v>
      </c>
    </row>
    <row r="76" spans="1:6" ht="102" customHeight="1" x14ac:dyDescent="0.25">
      <c r="A76" s="16" t="s">
        <v>7927</v>
      </c>
      <c r="B76" t="s">
        <v>1349</v>
      </c>
      <c r="C76" t="s">
        <v>7855</v>
      </c>
      <c r="D76" t="s">
        <v>7528</v>
      </c>
      <c r="F76">
        <v>2014</v>
      </c>
    </row>
    <row r="77" spans="1:6" x14ac:dyDescent="0.25">
      <c r="A77" t="s">
        <v>7352</v>
      </c>
      <c r="B77" t="s">
        <v>1349</v>
      </c>
      <c r="C77" t="s">
        <v>7861</v>
      </c>
      <c r="D77" t="s">
        <v>7528</v>
      </c>
      <c r="F77">
        <v>2014</v>
      </c>
    </row>
    <row r="78" spans="1:6" x14ac:dyDescent="0.25">
      <c r="A78" t="s">
        <v>7290</v>
      </c>
      <c r="B78" t="s">
        <v>1349</v>
      </c>
      <c r="C78" t="s">
        <v>7853</v>
      </c>
      <c r="D78" t="s">
        <v>7528</v>
      </c>
      <c r="F78">
        <v>2014</v>
      </c>
    </row>
    <row r="79" spans="1:6" ht="33.950000000000003" customHeight="1" x14ac:dyDescent="0.25">
      <c r="A79" s="16" t="s">
        <v>7789</v>
      </c>
      <c r="B79" t="s">
        <v>1349</v>
      </c>
      <c r="C79" t="s">
        <v>7866</v>
      </c>
      <c r="D79" t="s">
        <v>7528</v>
      </c>
      <c r="F79">
        <v>2014</v>
      </c>
    </row>
    <row r="80" spans="1:6" ht="51" customHeight="1" x14ac:dyDescent="0.25">
      <c r="A80" s="16" t="s">
        <v>7928</v>
      </c>
      <c r="B80" t="s">
        <v>1349</v>
      </c>
      <c r="C80" t="s">
        <v>7857</v>
      </c>
      <c r="D80" t="s">
        <v>7528</v>
      </c>
      <c r="F80">
        <v>2014</v>
      </c>
    </row>
    <row r="81" spans="1:6" x14ac:dyDescent="0.25">
      <c r="A81" t="s">
        <v>7756</v>
      </c>
      <c r="B81" t="s">
        <v>1243</v>
      </c>
      <c r="C81" t="s">
        <v>7929</v>
      </c>
      <c r="D81" t="s">
        <v>7019</v>
      </c>
      <c r="E81" t="s">
        <v>578</v>
      </c>
      <c r="F81">
        <v>2014</v>
      </c>
    </row>
    <row r="82" spans="1:6" x14ac:dyDescent="0.25">
      <c r="A82" t="s">
        <v>7291</v>
      </c>
      <c r="B82" t="s">
        <v>1349</v>
      </c>
      <c r="C82" t="s">
        <v>7861</v>
      </c>
      <c r="D82" t="s">
        <v>7019</v>
      </c>
      <c r="F82">
        <v>2014</v>
      </c>
    </row>
    <row r="83" spans="1:6" x14ac:dyDescent="0.25">
      <c r="A83" t="s">
        <v>7417</v>
      </c>
      <c r="B83" t="s">
        <v>1349</v>
      </c>
      <c r="C83" t="s">
        <v>7853</v>
      </c>
      <c r="D83" t="s">
        <v>7019</v>
      </c>
      <c r="F83">
        <v>2014</v>
      </c>
    </row>
    <row r="84" spans="1:6" x14ac:dyDescent="0.25">
      <c r="A84" t="s">
        <v>7930</v>
      </c>
      <c r="B84" t="s">
        <v>1418</v>
      </c>
      <c r="C84" t="s">
        <v>7861</v>
      </c>
      <c r="D84" t="s">
        <v>7019</v>
      </c>
      <c r="E84" t="s">
        <v>580</v>
      </c>
      <c r="F84">
        <v>2014</v>
      </c>
    </row>
    <row r="85" spans="1:6" ht="68.099999999999994" customHeight="1" x14ac:dyDescent="0.25">
      <c r="A85" s="16" t="s">
        <v>7931</v>
      </c>
      <c r="B85" t="s">
        <v>1418</v>
      </c>
      <c r="C85" t="s">
        <v>7866</v>
      </c>
      <c r="D85" t="s">
        <v>7019</v>
      </c>
      <c r="E85" t="s">
        <v>582</v>
      </c>
      <c r="F85">
        <v>2014</v>
      </c>
    </row>
    <row r="86" spans="1:6" x14ac:dyDescent="0.25">
      <c r="A86" t="s">
        <v>7932</v>
      </c>
      <c r="B86" t="s">
        <v>1747</v>
      </c>
      <c r="C86" t="s">
        <v>7933</v>
      </c>
      <c r="D86" t="s">
        <v>7349</v>
      </c>
      <c r="E86" t="s">
        <v>586</v>
      </c>
      <c r="F86">
        <v>2014</v>
      </c>
    </row>
    <row r="87" spans="1:6" ht="272.10000000000002" customHeight="1" x14ac:dyDescent="0.25">
      <c r="A87" s="16" t="s">
        <v>7934</v>
      </c>
      <c r="B87" t="s">
        <v>1418</v>
      </c>
      <c r="C87" t="s">
        <v>5095</v>
      </c>
      <c r="D87" t="s">
        <v>7349</v>
      </c>
      <c r="F87">
        <v>2014</v>
      </c>
    </row>
    <row r="88" spans="1:6" x14ac:dyDescent="0.25">
      <c r="A88" t="s">
        <v>7468</v>
      </c>
      <c r="B88" t="s">
        <v>1349</v>
      </c>
      <c r="C88" t="s">
        <v>7853</v>
      </c>
      <c r="D88" t="s">
        <v>7349</v>
      </c>
      <c r="F88">
        <v>2014</v>
      </c>
    </row>
    <row r="89" spans="1:6" ht="33.950000000000003" customHeight="1" x14ac:dyDescent="0.25">
      <c r="A89" s="16" t="s">
        <v>7935</v>
      </c>
      <c r="B89" t="s">
        <v>1349</v>
      </c>
      <c r="C89" t="s">
        <v>7866</v>
      </c>
      <c r="D89" t="s">
        <v>7349</v>
      </c>
      <c r="F89">
        <v>2014</v>
      </c>
    </row>
    <row r="90" spans="1:6" x14ac:dyDescent="0.25">
      <c r="A90" t="s">
        <v>7936</v>
      </c>
      <c r="B90" t="s">
        <v>1296</v>
      </c>
      <c r="C90" t="s">
        <v>7937</v>
      </c>
      <c r="D90" t="s">
        <v>7528</v>
      </c>
      <c r="E90" t="s">
        <v>402</v>
      </c>
      <c r="F90">
        <v>2018</v>
      </c>
    </row>
    <row r="91" spans="1:6" x14ac:dyDescent="0.25">
      <c r="A91" t="s">
        <v>7936</v>
      </c>
      <c r="B91" t="s">
        <v>1296</v>
      </c>
      <c r="C91" t="s">
        <v>7938</v>
      </c>
      <c r="D91" t="s">
        <v>7528</v>
      </c>
      <c r="E91" t="s">
        <v>402</v>
      </c>
      <c r="F91">
        <v>2018</v>
      </c>
    </row>
    <row r="92" spans="1:6" x14ac:dyDescent="0.25">
      <c r="A92" t="s">
        <v>7291</v>
      </c>
      <c r="B92" t="s">
        <v>1349</v>
      </c>
      <c r="C92" t="s">
        <v>7861</v>
      </c>
      <c r="D92" t="s">
        <v>7528</v>
      </c>
      <c r="F92">
        <v>2018</v>
      </c>
    </row>
    <row r="93" spans="1:6" ht="68.099999999999994" customHeight="1" x14ac:dyDescent="0.25">
      <c r="A93" s="16" t="s">
        <v>7939</v>
      </c>
      <c r="B93" t="s">
        <v>1349</v>
      </c>
      <c r="C93" t="s">
        <v>7857</v>
      </c>
      <c r="D93" t="s">
        <v>7528</v>
      </c>
      <c r="F93">
        <v>2018</v>
      </c>
    </row>
    <row r="94" spans="1:6" ht="51" customHeight="1" x14ac:dyDescent="0.25">
      <c r="A94" s="16" t="s">
        <v>7940</v>
      </c>
      <c r="B94" t="s">
        <v>1349</v>
      </c>
      <c r="C94" t="s">
        <v>1616</v>
      </c>
      <c r="D94" t="s">
        <v>7528</v>
      </c>
      <c r="F94">
        <v>2018</v>
      </c>
    </row>
    <row r="95" spans="1:6" x14ac:dyDescent="0.25">
      <c r="A95" t="s">
        <v>7417</v>
      </c>
      <c r="B95" t="s">
        <v>1349</v>
      </c>
      <c r="C95" t="s">
        <v>7853</v>
      </c>
      <c r="D95" t="s">
        <v>7019</v>
      </c>
      <c r="F95">
        <v>2018</v>
      </c>
    </row>
    <row r="96" spans="1:6" ht="135.94999999999999" customHeight="1" x14ac:dyDescent="0.25">
      <c r="A96" s="16" t="s">
        <v>7941</v>
      </c>
      <c r="B96" t="s">
        <v>1349</v>
      </c>
      <c r="C96" t="s">
        <v>7855</v>
      </c>
      <c r="D96" t="s">
        <v>7019</v>
      </c>
      <c r="F96">
        <v>2018</v>
      </c>
    </row>
    <row r="97" spans="1:6" x14ac:dyDescent="0.25">
      <c r="A97" t="s">
        <v>7290</v>
      </c>
      <c r="B97" t="s">
        <v>1349</v>
      </c>
      <c r="C97" t="s">
        <v>7853</v>
      </c>
      <c r="D97" t="s">
        <v>7349</v>
      </c>
      <c r="F97">
        <v>2018</v>
      </c>
    </row>
    <row r="98" spans="1:6" ht="102" customHeight="1" x14ac:dyDescent="0.25">
      <c r="A98" s="16" t="s">
        <v>7942</v>
      </c>
      <c r="B98" t="s">
        <v>1349</v>
      </c>
      <c r="C98" t="s">
        <v>3746</v>
      </c>
      <c r="D98" t="s">
        <v>7528</v>
      </c>
      <c r="F98">
        <v>2022</v>
      </c>
    </row>
    <row r="99" spans="1:6" x14ac:dyDescent="0.25">
      <c r="A99" t="s">
        <v>7290</v>
      </c>
      <c r="B99" t="s">
        <v>1349</v>
      </c>
      <c r="C99" t="s">
        <v>3950</v>
      </c>
      <c r="D99" t="s">
        <v>7528</v>
      </c>
      <c r="F99">
        <v>2022</v>
      </c>
    </row>
    <row r="100" spans="1:6" ht="68.099999999999994" customHeight="1" x14ac:dyDescent="0.25">
      <c r="A100" s="16" t="s">
        <v>7943</v>
      </c>
      <c r="B100" t="s">
        <v>1418</v>
      </c>
      <c r="C100" t="s">
        <v>1616</v>
      </c>
      <c r="D100" t="s">
        <v>7528</v>
      </c>
      <c r="F100">
        <v>2022</v>
      </c>
    </row>
    <row r="101" spans="1:6" ht="51" customHeight="1" x14ac:dyDescent="0.25">
      <c r="A101" s="16" t="s">
        <v>7944</v>
      </c>
      <c r="B101" t="s">
        <v>1349</v>
      </c>
      <c r="C101" t="s">
        <v>3617</v>
      </c>
      <c r="D101" t="s">
        <v>7528</v>
      </c>
      <c r="F101">
        <v>2022</v>
      </c>
    </row>
    <row r="102" spans="1:6" x14ac:dyDescent="0.25">
      <c r="A102" t="s">
        <v>7827</v>
      </c>
      <c r="B102" t="s">
        <v>7945</v>
      </c>
      <c r="C102" t="s">
        <v>6660</v>
      </c>
      <c r="D102" t="s">
        <v>7019</v>
      </c>
      <c r="F102">
        <v>2022</v>
      </c>
    </row>
    <row r="103" spans="1:6" x14ac:dyDescent="0.25">
      <c r="A103" t="s">
        <v>7946</v>
      </c>
      <c r="B103" t="s">
        <v>7945</v>
      </c>
      <c r="C103" t="s">
        <v>7947</v>
      </c>
      <c r="D103" t="s">
        <v>7019</v>
      </c>
      <c r="F103">
        <v>2022</v>
      </c>
    </row>
    <row r="104" spans="1:6" x14ac:dyDescent="0.25">
      <c r="A104" t="s">
        <v>7513</v>
      </c>
      <c r="B104" t="s">
        <v>1349</v>
      </c>
      <c r="C104" t="s">
        <v>3950</v>
      </c>
      <c r="D104" t="s">
        <v>7019</v>
      </c>
      <c r="F104">
        <v>2022</v>
      </c>
    </row>
    <row r="105" spans="1:6" ht="153" customHeight="1" x14ac:dyDescent="0.25">
      <c r="A105" s="16" t="s">
        <v>7948</v>
      </c>
      <c r="B105" t="s">
        <v>1349</v>
      </c>
      <c r="C105" t="s">
        <v>3530</v>
      </c>
      <c r="D105" t="s">
        <v>7019</v>
      </c>
      <c r="F105">
        <v>2022</v>
      </c>
    </row>
    <row r="106" spans="1:6" ht="84.95" customHeight="1" x14ac:dyDescent="0.25">
      <c r="A106" s="16" t="s">
        <v>7949</v>
      </c>
      <c r="B106" t="s">
        <v>1349</v>
      </c>
      <c r="C106" t="s">
        <v>6698</v>
      </c>
      <c r="D106" t="s">
        <v>7349</v>
      </c>
      <c r="F106">
        <v>2022</v>
      </c>
    </row>
    <row r="107" spans="1:6" ht="68.099999999999994" customHeight="1" x14ac:dyDescent="0.25">
      <c r="A107" s="16" t="s">
        <v>7950</v>
      </c>
      <c r="B107" t="s">
        <v>1349</v>
      </c>
      <c r="C107" t="s">
        <v>1616</v>
      </c>
      <c r="D107" t="s">
        <v>7349</v>
      </c>
      <c r="F107">
        <v>2022</v>
      </c>
    </row>
    <row r="108" spans="1:6" ht="387.95" customHeight="1" x14ac:dyDescent="0.25">
      <c r="A108" s="16" t="s">
        <v>7951</v>
      </c>
      <c r="B108" t="s">
        <v>1418</v>
      </c>
      <c r="C108" t="s">
        <v>5095</v>
      </c>
      <c r="D108" t="s">
        <v>7349</v>
      </c>
      <c r="F108">
        <v>2022</v>
      </c>
    </row>
    <row r="109" spans="1:6" x14ac:dyDescent="0.25">
      <c r="A109" t="s">
        <v>7952</v>
      </c>
      <c r="B109" t="s">
        <v>1418</v>
      </c>
      <c r="C109" t="s">
        <v>3950</v>
      </c>
      <c r="D109" t="s">
        <v>7349</v>
      </c>
      <c r="F109">
        <v>2022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46"/>
  <sheetViews>
    <sheetView topLeftCell="A74" workbookViewId="0">
      <selection activeCell="A79" sqref="A79:F80"/>
    </sheetView>
  </sheetViews>
  <sheetFormatPr defaultColWidth="11" defaultRowHeight="15.75" x14ac:dyDescent="0.25"/>
  <cols>
    <col min="1" max="1" width="34.125" customWidth="1"/>
    <col min="3" max="4" width="38.625" customWidth="1"/>
  </cols>
  <sheetData>
    <row r="1" spans="1:6" x14ac:dyDescent="0.25">
      <c r="A1" t="s">
        <v>7519</v>
      </c>
      <c r="B1" t="s">
        <v>6909</v>
      </c>
      <c r="C1" t="s">
        <v>6910</v>
      </c>
      <c r="D1" t="s">
        <v>7520</v>
      </c>
      <c r="E1" t="s">
        <v>7521</v>
      </c>
      <c r="F1" t="s">
        <v>6912</v>
      </c>
    </row>
    <row r="2" spans="1:6" x14ac:dyDescent="0.25">
      <c r="A2" t="s">
        <v>8171</v>
      </c>
      <c r="B2" t="s">
        <v>1255</v>
      </c>
      <c r="C2" t="s">
        <v>1256</v>
      </c>
      <c r="D2" t="s">
        <v>7349</v>
      </c>
      <c r="E2">
        <v>10.7</v>
      </c>
      <c r="F2">
        <v>1959</v>
      </c>
    </row>
    <row r="3" spans="1:6" x14ac:dyDescent="0.25">
      <c r="A3" t="s">
        <v>8171</v>
      </c>
      <c r="B3" t="s">
        <v>1255</v>
      </c>
      <c r="C3" t="s">
        <v>1258</v>
      </c>
      <c r="D3" t="s">
        <v>7349</v>
      </c>
      <c r="E3">
        <v>22.1</v>
      </c>
      <c r="F3">
        <v>1959</v>
      </c>
    </row>
    <row r="4" spans="1:6" ht="68.099999999999994" customHeight="1" x14ac:dyDescent="0.25">
      <c r="A4" s="16" t="s">
        <v>8172</v>
      </c>
      <c r="B4" t="s">
        <v>1255</v>
      </c>
      <c r="C4" t="s">
        <v>1270</v>
      </c>
      <c r="D4" t="s">
        <v>7349</v>
      </c>
      <c r="E4">
        <v>326.39999999999998</v>
      </c>
      <c r="F4">
        <v>1959</v>
      </c>
    </row>
    <row r="5" spans="1:6" x14ac:dyDescent="0.25">
      <c r="A5" t="s">
        <v>6947</v>
      </c>
      <c r="B5" t="s">
        <v>1255</v>
      </c>
      <c r="C5" t="s">
        <v>1259</v>
      </c>
      <c r="D5" t="s">
        <v>7349</v>
      </c>
      <c r="E5">
        <v>16</v>
      </c>
      <c r="F5">
        <v>1959</v>
      </c>
    </row>
    <row r="6" spans="1:6" x14ac:dyDescent="0.25">
      <c r="A6" t="s">
        <v>8173</v>
      </c>
      <c r="B6" t="s">
        <v>1255</v>
      </c>
      <c r="C6" t="s">
        <v>1261</v>
      </c>
      <c r="D6" t="s">
        <v>7528</v>
      </c>
      <c r="E6" t="s">
        <v>8174</v>
      </c>
      <c r="F6">
        <v>1959</v>
      </c>
    </row>
    <row r="7" spans="1:6" x14ac:dyDescent="0.25">
      <c r="A7" t="s">
        <v>6947</v>
      </c>
      <c r="B7" t="s">
        <v>1255</v>
      </c>
      <c r="C7" t="s">
        <v>1264</v>
      </c>
      <c r="D7" t="s">
        <v>7528</v>
      </c>
      <c r="E7" t="s">
        <v>8175</v>
      </c>
      <c r="F7">
        <v>1959</v>
      </c>
    </row>
    <row r="8" spans="1:6" x14ac:dyDescent="0.25">
      <c r="A8" t="s">
        <v>6947</v>
      </c>
      <c r="B8" t="s">
        <v>1255</v>
      </c>
      <c r="C8" t="s">
        <v>1276</v>
      </c>
      <c r="D8" t="s">
        <v>7528</v>
      </c>
      <c r="E8" t="s">
        <v>8176</v>
      </c>
      <c r="F8">
        <v>1959</v>
      </c>
    </row>
    <row r="9" spans="1:6" x14ac:dyDescent="0.25">
      <c r="A9" t="s">
        <v>8177</v>
      </c>
      <c r="B9" t="s">
        <v>1255</v>
      </c>
      <c r="C9" t="s">
        <v>1259</v>
      </c>
      <c r="D9" t="s">
        <v>7528</v>
      </c>
      <c r="E9" t="s">
        <v>8178</v>
      </c>
      <c r="F9">
        <v>1959</v>
      </c>
    </row>
    <row r="10" spans="1:6" ht="119.1" customHeight="1" x14ac:dyDescent="0.25">
      <c r="A10" s="16" t="s">
        <v>8179</v>
      </c>
      <c r="B10" t="s">
        <v>1255</v>
      </c>
      <c r="C10" t="s">
        <v>1272</v>
      </c>
      <c r="D10" t="s">
        <v>7019</v>
      </c>
      <c r="E10" t="s">
        <v>8180</v>
      </c>
      <c r="F10">
        <v>1959</v>
      </c>
    </row>
    <row r="11" spans="1:6" x14ac:dyDescent="0.25">
      <c r="A11" t="s">
        <v>8181</v>
      </c>
      <c r="B11" t="s">
        <v>1255</v>
      </c>
      <c r="C11" t="s">
        <v>1264</v>
      </c>
      <c r="D11" t="s">
        <v>7019</v>
      </c>
      <c r="E11" t="s">
        <v>8182</v>
      </c>
      <c r="F11">
        <v>1959</v>
      </c>
    </row>
    <row r="12" spans="1:6" x14ac:dyDescent="0.25">
      <c r="A12" t="s">
        <v>8183</v>
      </c>
      <c r="B12" t="s">
        <v>1279</v>
      </c>
      <c r="C12" t="s">
        <v>1280</v>
      </c>
      <c r="D12" t="s">
        <v>7349</v>
      </c>
      <c r="F12">
        <v>1959</v>
      </c>
    </row>
    <row r="13" spans="1:6" x14ac:dyDescent="0.25">
      <c r="A13" t="s">
        <v>8184</v>
      </c>
      <c r="B13" t="s">
        <v>1279</v>
      </c>
      <c r="C13" t="s">
        <v>1294</v>
      </c>
      <c r="D13" t="s">
        <v>7349</v>
      </c>
      <c r="F13">
        <v>1959</v>
      </c>
    </row>
    <row r="14" spans="1:6" x14ac:dyDescent="0.25">
      <c r="A14" t="s">
        <v>8185</v>
      </c>
      <c r="B14" t="s">
        <v>1279</v>
      </c>
      <c r="C14" t="s">
        <v>1282</v>
      </c>
      <c r="D14" t="s">
        <v>7349</v>
      </c>
      <c r="F14">
        <v>1959</v>
      </c>
    </row>
    <row r="15" spans="1:6" x14ac:dyDescent="0.25">
      <c r="A15" t="s">
        <v>8186</v>
      </c>
      <c r="B15" t="s">
        <v>1279</v>
      </c>
      <c r="C15" t="s">
        <v>1284</v>
      </c>
      <c r="D15" t="s">
        <v>7528</v>
      </c>
      <c r="E15" t="s">
        <v>1286</v>
      </c>
      <c r="F15">
        <v>1959</v>
      </c>
    </row>
    <row r="16" spans="1:6" x14ac:dyDescent="0.25">
      <c r="A16" t="s">
        <v>8187</v>
      </c>
      <c r="B16" t="s">
        <v>1279</v>
      </c>
      <c r="C16" t="s">
        <v>1287</v>
      </c>
      <c r="D16" t="s">
        <v>7019</v>
      </c>
      <c r="F16">
        <v>1959</v>
      </c>
    </row>
    <row r="17" spans="1:6" x14ac:dyDescent="0.25">
      <c r="A17" t="s">
        <v>8188</v>
      </c>
      <c r="B17" t="s">
        <v>1279</v>
      </c>
      <c r="C17" t="s">
        <v>1289</v>
      </c>
      <c r="D17" t="s">
        <v>7019</v>
      </c>
      <c r="F17">
        <v>1959</v>
      </c>
    </row>
    <row r="18" spans="1:6" x14ac:dyDescent="0.25">
      <c r="A18" t="s">
        <v>8189</v>
      </c>
      <c r="B18" t="s">
        <v>1279</v>
      </c>
      <c r="C18" t="s">
        <v>1291</v>
      </c>
      <c r="D18" t="s">
        <v>7019</v>
      </c>
      <c r="F18">
        <v>1959</v>
      </c>
    </row>
    <row r="19" spans="1:6" x14ac:dyDescent="0.25">
      <c r="A19" t="s">
        <v>7967</v>
      </c>
      <c r="B19" t="s">
        <v>1301</v>
      </c>
      <c r="C19" t="s">
        <v>1302</v>
      </c>
      <c r="D19" t="s">
        <v>7349</v>
      </c>
      <c r="F19">
        <v>1959</v>
      </c>
    </row>
    <row r="20" spans="1:6" ht="68.099999999999994" customHeight="1" x14ac:dyDescent="0.25">
      <c r="A20" s="16" t="s">
        <v>8190</v>
      </c>
      <c r="B20" t="s">
        <v>1301</v>
      </c>
      <c r="C20" t="s">
        <v>1304</v>
      </c>
      <c r="D20" t="s">
        <v>7349</v>
      </c>
      <c r="F20">
        <v>1959</v>
      </c>
    </row>
    <row r="21" spans="1:6" x14ac:dyDescent="0.25">
      <c r="A21" t="s">
        <v>7016</v>
      </c>
      <c r="B21" t="s">
        <v>1296</v>
      </c>
      <c r="C21" t="s">
        <v>1297</v>
      </c>
      <c r="D21" t="s">
        <v>7349</v>
      </c>
      <c r="E21">
        <v>483</v>
      </c>
      <c r="F21">
        <v>1959</v>
      </c>
    </row>
    <row r="22" spans="1:6" x14ac:dyDescent="0.25">
      <c r="A22" t="s">
        <v>7045</v>
      </c>
      <c r="B22" t="s">
        <v>1296</v>
      </c>
      <c r="C22" t="s">
        <v>1298</v>
      </c>
      <c r="D22" t="s">
        <v>7349</v>
      </c>
      <c r="E22" t="s">
        <v>8191</v>
      </c>
      <c r="F22">
        <v>1959</v>
      </c>
    </row>
    <row r="23" spans="1:6" x14ac:dyDescent="0.25">
      <c r="A23" t="s">
        <v>8192</v>
      </c>
      <c r="B23" t="s">
        <v>1243</v>
      </c>
      <c r="C23" t="s">
        <v>1244</v>
      </c>
      <c r="D23" t="s">
        <v>7349</v>
      </c>
      <c r="E23" s="17">
        <v>25569.00138888889</v>
      </c>
      <c r="F23">
        <v>1959</v>
      </c>
    </row>
    <row r="24" spans="1:6" x14ac:dyDescent="0.25">
      <c r="A24" t="s">
        <v>8192</v>
      </c>
      <c r="B24" t="s">
        <v>1243</v>
      </c>
      <c r="C24" t="s">
        <v>1246</v>
      </c>
      <c r="D24" t="s">
        <v>7349</v>
      </c>
      <c r="E24" s="17">
        <v>25569.000694432871</v>
      </c>
      <c r="F24">
        <v>1959</v>
      </c>
    </row>
    <row r="25" spans="1:6" x14ac:dyDescent="0.25">
      <c r="A25" t="s">
        <v>8193</v>
      </c>
      <c r="B25" t="s">
        <v>1243</v>
      </c>
      <c r="C25" t="s">
        <v>1250</v>
      </c>
      <c r="D25" t="s">
        <v>7349</v>
      </c>
      <c r="E25" s="17">
        <v>25569.000694432871</v>
      </c>
      <c r="F25">
        <v>1959</v>
      </c>
    </row>
    <row r="26" spans="1:6" ht="119.1" customHeight="1" x14ac:dyDescent="0.25">
      <c r="A26" s="16" t="s">
        <v>8194</v>
      </c>
      <c r="B26" t="s">
        <v>1243</v>
      </c>
      <c r="C26" t="s">
        <v>1247</v>
      </c>
      <c r="D26" t="s">
        <v>7528</v>
      </c>
      <c r="E26" t="s">
        <v>8195</v>
      </c>
      <c r="F26">
        <v>1959</v>
      </c>
    </row>
    <row r="27" spans="1:6" x14ac:dyDescent="0.25">
      <c r="A27" t="s">
        <v>8196</v>
      </c>
      <c r="B27" t="s">
        <v>1243</v>
      </c>
      <c r="C27" t="s">
        <v>1252</v>
      </c>
      <c r="D27" t="s">
        <v>7019</v>
      </c>
      <c r="F27">
        <v>1959</v>
      </c>
    </row>
    <row r="28" spans="1:6" x14ac:dyDescent="0.25">
      <c r="A28" t="s">
        <v>8196</v>
      </c>
      <c r="B28" t="s">
        <v>1243</v>
      </c>
      <c r="C28" t="s">
        <v>1254</v>
      </c>
      <c r="D28" t="s">
        <v>7019</v>
      </c>
      <c r="F28">
        <v>1959</v>
      </c>
    </row>
    <row r="29" spans="1:6" ht="135.94999999999999" customHeight="1" x14ac:dyDescent="0.25">
      <c r="A29" s="16" t="s">
        <v>8197</v>
      </c>
      <c r="B29" t="s">
        <v>1243</v>
      </c>
      <c r="C29" t="s">
        <v>7972</v>
      </c>
      <c r="E29" s="17">
        <v>25569.00277777778</v>
      </c>
      <c r="F29">
        <v>1959</v>
      </c>
    </row>
    <row r="30" spans="1:6" x14ac:dyDescent="0.25">
      <c r="A30" t="s">
        <v>8198</v>
      </c>
      <c r="B30" t="s">
        <v>1306</v>
      </c>
      <c r="C30" t="s">
        <v>1291</v>
      </c>
      <c r="D30" t="s">
        <v>7349</v>
      </c>
      <c r="E30" t="s">
        <v>1308</v>
      </c>
      <c r="F30">
        <v>1959</v>
      </c>
    </row>
    <row r="31" spans="1:6" x14ac:dyDescent="0.25">
      <c r="A31" t="s">
        <v>7007</v>
      </c>
      <c r="B31" t="s">
        <v>1306</v>
      </c>
      <c r="C31" t="s">
        <v>1282</v>
      </c>
      <c r="D31" t="s">
        <v>7349</v>
      </c>
      <c r="E31" t="s">
        <v>1309</v>
      </c>
      <c r="F31">
        <v>1959</v>
      </c>
    </row>
    <row r="32" spans="1:6" x14ac:dyDescent="0.25">
      <c r="A32" t="s">
        <v>7977</v>
      </c>
      <c r="B32" t="s">
        <v>1306</v>
      </c>
      <c r="C32" t="s">
        <v>1310</v>
      </c>
      <c r="D32" t="s">
        <v>7349</v>
      </c>
      <c r="E32" t="s">
        <v>1312</v>
      </c>
      <c r="F32">
        <v>1959</v>
      </c>
    </row>
    <row r="33" spans="1:6" x14ac:dyDescent="0.25">
      <c r="A33" t="s">
        <v>8199</v>
      </c>
      <c r="B33" t="s">
        <v>1306</v>
      </c>
      <c r="C33" t="s">
        <v>1284</v>
      </c>
      <c r="D33" t="s">
        <v>7528</v>
      </c>
      <c r="E33" t="s">
        <v>1314</v>
      </c>
      <c r="F33">
        <v>1959</v>
      </c>
    </row>
    <row r="34" spans="1:6" x14ac:dyDescent="0.25">
      <c r="A34" t="s">
        <v>7010</v>
      </c>
      <c r="B34" t="s">
        <v>1306</v>
      </c>
      <c r="C34" t="s">
        <v>1289</v>
      </c>
      <c r="D34" t="s">
        <v>7528</v>
      </c>
      <c r="E34" t="s">
        <v>1315</v>
      </c>
      <c r="F34">
        <v>1959</v>
      </c>
    </row>
    <row r="35" spans="1:6" x14ac:dyDescent="0.25">
      <c r="A35" t="s">
        <v>8173</v>
      </c>
      <c r="B35" t="s">
        <v>1255</v>
      </c>
      <c r="C35" t="s">
        <v>1261</v>
      </c>
      <c r="D35" t="s">
        <v>7349</v>
      </c>
      <c r="F35">
        <v>1961</v>
      </c>
    </row>
    <row r="36" spans="1:6" x14ac:dyDescent="0.25">
      <c r="A36" t="s">
        <v>8200</v>
      </c>
      <c r="B36" t="s">
        <v>1255</v>
      </c>
      <c r="C36" t="s">
        <v>1337</v>
      </c>
      <c r="D36" t="s">
        <v>7349</v>
      </c>
      <c r="F36">
        <v>1961</v>
      </c>
    </row>
    <row r="37" spans="1:6" x14ac:dyDescent="0.25">
      <c r="A37" t="s">
        <v>8201</v>
      </c>
      <c r="B37" t="s">
        <v>1255</v>
      </c>
      <c r="C37" t="s">
        <v>1256</v>
      </c>
      <c r="D37" t="s">
        <v>7349</v>
      </c>
      <c r="F37">
        <v>1961</v>
      </c>
    </row>
    <row r="38" spans="1:6" x14ac:dyDescent="0.25">
      <c r="A38" t="s">
        <v>6947</v>
      </c>
      <c r="B38" t="s">
        <v>1255</v>
      </c>
      <c r="C38" t="s">
        <v>1259</v>
      </c>
      <c r="D38" t="s">
        <v>7349</v>
      </c>
      <c r="F38">
        <v>1961</v>
      </c>
    </row>
    <row r="39" spans="1:6" x14ac:dyDescent="0.25">
      <c r="A39" t="s">
        <v>8202</v>
      </c>
      <c r="B39" t="s">
        <v>1255</v>
      </c>
      <c r="C39" t="s">
        <v>1328</v>
      </c>
      <c r="D39" t="s">
        <v>7528</v>
      </c>
      <c r="E39" t="s">
        <v>8203</v>
      </c>
      <c r="F39">
        <v>1961</v>
      </c>
    </row>
    <row r="40" spans="1:6" x14ac:dyDescent="0.25">
      <c r="A40" t="s">
        <v>6947</v>
      </c>
      <c r="B40" t="s">
        <v>1255</v>
      </c>
      <c r="C40" t="s">
        <v>1341</v>
      </c>
      <c r="D40" t="s">
        <v>7528</v>
      </c>
      <c r="E40" t="s">
        <v>8204</v>
      </c>
      <c r="F40">
        <v>1961</v>
      </c>
    </row>
    <row r="41" spans="1:6" x14ac:dyDescent="0.25">
      <c r="A41" t="s">
        <v>8177</v>
      </c>
      <c r="B41" t="s">
        <v>1255</v>
      </c>
      <c r="C41" t="s">
        <v>1259</v>
      </c>
      <c r="D41" t="s">
        <v>7528</v>
      </c>
      <c r="E41" t="s">
        <v>8205</v>
      </c>
      <c r="F41">
        <v>1961</v>
      </c>
    </row>
    <row r="42" spans="1:6" ht="119.1" customHeight="1" x14ac:dyDescent="0.25">
      <c r="A42" s="16" t="s">
        <v>8206</v>
      </c>
      <c r="B42" t="s">
        <v>1255</v>
      </c>
      <c r="C42" t="s">
        <v>1338</v>
      </c>
      <c r="D42" t="s">
        <v>7019</v>
      </c>
      <c r="E42" t="s">
        <v>8207</v>
      </c>
      <c r="F42">
        <v>1961</v>
      </c>
    </row>
    <row r="43" spans="1:6" x14ac:dyDescent="0.25">
      <c r="A43" t="s">
        <v>8200</v>
      </c>
      <c r="B43" t="s">
        <v>1255</v>
      </c>
      <c r="C43" t="s">
        <v>1333</v>
      </c>
      <c r="D43" t="s">
        <v>7019</v>
      </c>
      <c r="E43" t="s">
        <v>8208</v>
      </c>
      <c r="F43">
        <v>1961</v>
      </c>
    </row>
    <row r="44" spans="1:6" x14ac:dyDescent="0.25">
      <c r="A44" t="s">
        <v>8177</v>
      </c>
      <c r="B44" t="s">
        <v>1255</v>
      </c>
      <c r="C44" t="s">
        <v>1264</v>
      </c>
      <c r="D44" t="s">
        <v>7019</v>
      </c>
      <c r="E44" t="s">
        <v>8209</v>
      </c>
      <c r="F44">
        <v>1961</v>
      </c>
    </row>
    <row r="45" spans="1:6" x14ac:dyDescent="0.25">
      <c r="A45" t="s">
        <v>7560</v>
      </c>
      <c r="B45" t="s">
        <v>1343</v>
      </c>
      <c r="D45" t="s">
        <v>7349</v>
      </c>
      <c r="F45">
        <v>1961</v>
      </c>
    </row>
    <row r="46" spans="1:6" x14ac:dyDescent="0.25">
      <c r="A46" t="s">
        <v>8210</v>
      </c>
      <c r="B46" t="s">
        <v>1279</v>
      </c>
      <c r="C46" t="s">
        <v>1282</v>
      </c>
      <c r="D46" t="s">
        <v>7349</v>
      </c>
      <c r="F46">
        <v>1961</v>
      </c>
    </row>
    <row r="47" spans="1:6" x14ac:dyDescent="0.25">
      <c r="A47" t="s">
        <v>8189</v>
      </c>
      <c r="B47" t="s">
        <v>1279</v>
      </c>
      <c r="C47" t="s">
        <v>1284</v>
      </c>
      <c r="D47" t="s">
        <v>7349</v>
      </c>
      <c r="F47">
        <v>1961</v>
      </c>
    </row>
    <row r="48" spans="1:6" x14ac:dyDescent="0.25">
      <c r="A48" t="s">
        <v>8211</v>
      </c>
      <c r="B48" t="s">
        <v>1279</v>
      </c>
      <c r="C48" t="s">
        <v>1291</v>
      </c>
      <c r="D48" t="s">
        <v>7349</v>
      </c>
      <c r="F48">
        <v>1961</v>
      </c>
    </row>
    <row r="49" spans="1:6" x14ac:dyDescent="0.25">
      <c r="A49" t="s">
        <v>8188</v>
      </c>
      <c r="B49" t="s">
        <v>1279</v>
      </c>
      <c r="C49" t="s">
        <v>1346</v>
      </c>
      <c r="D49" t="s">
        <v>7019</v>
      </c>
      <c r="F49">
        <v>1961</v>
      </c>
    </row>
    <row r="50" spans="1:6" x14ac:dyDescent="0.25">
      <c r="A50" t="s">
        <v>7016</v>
      </c>
      <c r="B50" t="s">
        <v>1296</v>
      </c>
      <c r="C50" t="s">
        <v>1297</v>
      </c>
      <c r="D50" t="s">
        <v>7349</v>
      </c>
      <c r="F50">
        <v>1961</v>
      </c>
    </row>
    <row r="51" spans="1:6" x14ac:dyDescent="0.25">
      <c r="A51" t="s">
        <v>8212</v>
      </c>
      <c r="B51" t="s">
        <v>1296</v>
      </c>
      <c r="C51" t="s">
        <v>1347</v>
      </c>
      <c r="D51" t="s">
        <v>7528</v>
      </c>
      <c r="E51">
        <v>576</v>
      </c>
      <c r="F51">
        <v>1961</v>
      </c>
    </row>
    <row r="52" spans="1:6" x14ac:dyDescent="0.25">
      <c r="A52" t="s">
        <v>7974</v>
      </c>
      <c r="B52" t="s">
        <v>1243</v>
      </c>
      <c r="D52" t="s">
        <v>7349</v>
      </c>
      <c r="F52">
        <v>1961</v>
      </c>
    </row>
    <row r="53" spans="1:6" x14ac:dyDescent="0.25">
      <c r="A53" t="s">
        <v>8213</v>
      </c>
      <c r="B53" t="s">
        <v>1243</v>
      </c>
      <c r="C53" t="s">
        <v>1246</v>
      </c>
      <c r="D53" t="s">
        <v>7349</v>
      </c>
      <c r="F53">
        <v>1961</v>
      </c>
    </row>
    <row r="54" spans="1:6" x14ac:dyDescent="0.25">
      <c r="A54" t="s">
        <v>7053</v>
      </c>
      <c r="B54" t="s">
        <v>1243</v>
      </c>
      <c r="C54" t="s">
        <v>1244</v>
      </c>
      <c r="D54" t="s">
        <v>7349</v>
      </c>
      <c r="F54">
        <v>1961</v>
      </c>
    </row>
    <row r="55" spans="1:6" x14ac:dyDescent="0.25">
      <c r="A55" t="s">
        <v>7977</v>
      </c>
      <c r="B55" t="s">
        <v>1243</v>
      </c>
      <c r="D55" t="s">
        <v>7349</v>
      </c>
      <c r="F55">
        <v>1961</v>
      </c>
    </row>
    <row r="56" spans="1:6" x14ac:dyDescent="0.25">
      <c r="A56" t="s">
        <v>7048</v>
      </c>
      <c r="B56" t="s">
        <v>1243</v>
      </c>
      <c r="C56" t="s">
        <v>1252</v>
      </c>
      <c r="D56" t="s">
        <v>7019</v>
      </c>
      <c r="E56" s="17">
        <v>25569.000694432871</v>
      </c>
      <c r="F56">
        <v>1961</v>
      </c>
    </row>
    <row r="57" spans="1:6" ht="119.1" customHeight="1" x14ac:dyDescent="0.25">
      <c r="A57" s="16" t="s">
        <v>8214</v>
      </c>
      <c r="B57" t="s">
        <v>1243</v>
      </c>
      <c r="C57" t="s">
        <v>1322</v>
      </c>
      <c r="D57" t="s">
        <v>7019</v>
      </c>
      <c r="E57" t="s">
        <v>8215</v>
      </c>
      <c r="F57">
        <v>1961</v>
      </c>
    </row>
    <row r="58" spans="1:6" x14ac:dyDescent="0.25">
      <c r="A58" t="s">
        <v>8216</v>
      </c>
      <c r="B58" t="s">
        <v>1243</v>
      </c>
      <c r="C58" t="s">
        <v>1317</v>
      </c>
      <c r="D58" t="s">
        <v>7019</v>
      </c>
      <c r="E58" s="17">
        <v>25569.00138888889</v>
      </c>
      <c r="F58">
        <v>1961</v>
      </c>
    </row>
    <row r="59" spans="1:6" ht="119.1" customHeight="1" x14ac:dyDescent="0.25">
      <c r="A59" s="16" t="s">
        <v>8217</v>
      </c>
      <c r="B59" t="s">
        <v>1243</v>
      </c>
      <c r="C59" t="s">
        <v>1325</v>
      </c>
      <c r="D59" t="s">
        <v>7019</v>
      </c>
      <c r="E59" s="17">
        <v>25569.00277777778</v>
      </c>
      <c r="F59">
        <v>1961</v>
      </c>
    </row>
    <row r="60" spans="1:6" x14ac:dyDescent="0.25">
      <c r="A60" t="s">
        <v>7053</v>
      </c>
      <c r="B60" t="s">
        <v>1243</v>
      </c>
      <c r="C60" t="s">
        <v>1319</v>
      </c>
      <c r="D60" t="s">
        <v>7019</v>
      </c>
      <c r="E60" s="17">
        <v>25569.00277777778</v>
      </c>
      <c r="F60">
        <v>1961</v>
      </c>
    </row>
    <row r="61" spans="1:6" x14ac:dyDescent="0.25">
      <c r="A61" t="s">
        <v>7053</v>
      </c>
      <c r="B61" t="s">
        <v>1243</v>
      </c>
      <c r="C61" t="s">
        <v>1320</v>
      </c>
      <c r="D61" t="s">
        <v>7019</v>
      </c>
      <c r="E61" t="s">
        <v>8218</v>
      </c>
      <c r="F61">
        <v>1961</v>
      </c>
    </row>
    <row r="62" spans="1:6" ht="135.94999999999999" customHeight="1" x14ac:dyDescent="0.25">
      <c r="A62" s="16" t="s">
        <v>8219</v>
      </c>
      <c r="B62" t="s">
        <v>1349</v>
      </c>
      <c r="D62" t="s">
        <v>7019</v>
      </c>
      <c r="F62">
        <v>1961</v>
      </c>
    </row>
    <row r="63" spans="1:6" x14ac:dyDescent="0.25">
      <c r="A63" t="s">
        <v>7067</v>
      </c>
      <c r="B63" t="s">
        <v>1306</v>
      </c>
      <c r="C63" t="s">
        <v>1284</v>
      </c>
      <c r="D63" t="s">
        <v>7019</v>
      </c>
      <c r="E63">
        <v>305</v>
      </c>
      <c r="F63">
        <v>1961</v>
      </c>
    </row>
    <row r="64" spans="1:6" x14ac:dyDescent="0.25">
      <c r="A64" t="s">
        <v>7010</v>
      </c>
      <c r="B64" t="s">
        <v>1306</v>
      </c>
      <c r="C64" t="s">
        <v>1352</v>
      </c>
      <c r="D64" t="s">
        <v>7019</v>
      </c>
      <c r="E64">
        <v>380</v>
      </c>
      <c r="F64">
        <v>1961</v>
      </c>
    </row>
    <row r="65" spans="1:6" x14ac:dyDescent="0.25">
      <c r="A65" t="s">
        <v>8173</v>
      </c>
      <c r="B65" t="s">
        <v>1255</v>
      </c>
      <c r="C65" t="s">
        <v>1391</v>
      </c>
      <c r="D65" t="s">
        <v>7349</v>
      </c>
      <c r="E65" t="s">
        <v>8220</v>
      </c>
      <c r="F65">
        <v>1965</v>
      </c>
    </row>
    <row r="66" spans="1:6" x14ac:dyDescent="0.25">
      <c r="A66" t="s">
        <v>7570</v>
      </c>
      <c r="B66" t="s">
        <v>1255</v>
      </c>
      <c r="C66" t="s">
        <v>1389</v>
      </c>
      <c r="D66" t="s">
        <v>7349</v>
      </c>
      <c r="E66" t="s">
        <v>8221</v>
      </c>
      <c r="F66">
        <v>1965</v>
      </c>
    </row>
    <row r="67" spans="1:6" x14ac:dyDescent="0.25">
      <c r="A67" t="s">
        <v>8222</v>
      </c>
      <c r="B67" t="s">
        <v>1255</v>
      </c>
      <c r="C67" t="s">
        <v>1393</v>
      </c>
      <c r="D67" t="s">
        <v>7349</v>
      </c>
      <c r="E67" t="s">
        <v>8223</v>
      </c>
      <c r="F67">
        <v>1965</v>
      </c>
    </row>
    <row r="68" spans="1:6" ht="153" customHeight="1" x14ac:dyDescent="0.25">
      <c r="A68" s="16" t="s">
        <v>8224</v>
      </c>
      <c r="B68" t="s">
        <v>1255</v>
      </c>
      <c r="C68" t="s">
        <v>1405</v>
      </c>
      <c r="D68" t="s">
        <v>7349</v>
      </c>
      <c r="E68" t="s">
        <v>8225</v>
      </c>
      <c r="F68">
        <v>1965</v>
      </c>
    </row>
    <row r="69" spans="1:6" x14ac:dyDescent="0.25">
      <c r="A69" t="s">
        <v>8226</v>
      </c>
      <c r="B69" t="s">
        <v>1255</v>
      </c>
      <c r="C69" t="s">
        <v>1396</v>
      </c>
      <c r="D69" t="s">
        <v>7349</v>
      </c>
      <c r="E69" t="s">
        <v>8227</v>
      </c>
      <c r="F69">
        <v>1965</v>
      </c>
    </row>
    <row r="70" spans="1:6" x14ac:dyDescent="0.25">
      <c r="A70" t="s">
        <v>7570</v>
      </c>
      <c r="B70" t="s">
        <v>1255</v>
      </c>
      <c r="C70" t="s">
        <v>1328</v>
      </c>
      <c r="D70" t="s">
        <v>7528</v>
      </c>
      <c r="E70" t="s">
        <v>8228</v>
      </c>
      <c r="F70">
        <v>1965</v>
      </c>
    </row>
    <row r="71" spans="1:6" x14ac:dyDescent="0.25">
      <c r="A71" t="s">
        <v>8229</v>
      </c>
      <c r="B71" t="s">
        <v>1255</v>
      </c>
      <c r="C71" t="s">
        <v>1401</v>
      </c>
      <c r="D71" t="s">
        <v>7528</v>
      </c>
      <c r="E71" t="s">
        <v>8230</v>
      </c>
      <c r="F71">
        <v>1965</v>
      </c>
    </row>
    <row r="72" spans="1:6" x14ac:dyDescent="0.25">
      <c r="A72" t="s">
        <v>8181</v>
      </c>
      <c r="B72" t="s">
        <v>1255</v>
      </c>
      <c r="C72" t="s">
        <v>1264</v>
      </c>
      <c r="D72" t="s">
        <v>7528</v>
      </c>
      <c r="E72" t="s">
        <v>8231</v>
      </c>
      <c r="F72">
        <v>1965</v>
      </c>
    </row>
    <row r="73" spans="1:6" x14ac:dyDescent="0.25">
      <c r="A73" t="s">
        <v>8232</v>
      </c>
      <c r="B73" t="s">
        <v>1255</v>
      </c>
      <c r="C73" t="s">
        <v>1259</v>
      </c>
      <c r="D73" t="s">
        <v>7528</v>
      </c>
      <c r="E73" t="s">
        <v>8233</v>
      </c>
      <c r="F73">
        <v>1965</v>
      </c>
    </row>
    <row r="74" spans="1:6" ht="119.1" customHeight="1" x14ac:dyDescent="0.25">
      <c r="A74" s="16" t="s">
        <v>8234</v>
      </c>
      <c r="B74" t="s">
        <v>1255</v>
      </c>
      <c r="D74" t="s">
        <v>7019</v>
      </c>
      <c r="E74" t="s">
        <v>8235</v>
      </c>
      <c r="F74">
        <v>1965</v>
      </c>
    </row>
    <row r="75" spans="1:6" ht="102" customHeight="1" x14ac:dyDescent="0.25">
      <c r="A75" s="16" t="s">
        <v>8236</v>
      </c>
      <c r="B75" t="s">
        <v>1255</v>
      </c>
      <c r="C75" t="s">
        <v>1338</v>
      </c>
      <c r="D75" t="s">
        <v>7019</v>
      </c>
      <c r="E75" t="s">
        <v>8237</v>
      </c>
      <c r="F75">
        <v>1965</v>
      </c>
    </row>
    <row r="76" spans="1:6" x14ac:dyDescent="0.25">
      <c r="A76" t="s">
        <v>8238</v>
      </c>
      <c r="B76" t="s">
        <v>1255</v>
      </c>
      <c r="C76" t="s">
        <v>1259</v>
      </c>
      <c r="D76" t="s">
        <v>7019</v>
      </c>
      <c r="E76" t="s">
        <v>8239</v>
      </c>
      <c r="F76">
        <v>1965</v>
      </c>
    </row>
    <row r="77" spans="1:6" x14ac:dyDescent="0.25">
      <c r="A77" t="s">
        <v>8226</v>
      </c>
      <c r="B77" t="s">
        <v>1255</v>
      </c>
      <c r="C77" t="s">
        <v>1414</v>
      </c>
      <c r="D77" t="s">
        <v>7019</v>
      </c>
      <c r="E77" s="17">
        <v>25569.010416666672</v>
      </c>
      <c r="F77">
        <v>1965</v>
      </c>
    </row>
    <row r="78" spans="1:6" x14ac:dyDescent="0.25">
      <c r="A78" t="s">
        <v>8177</v>
      </c>
      <c r="B78" t="s">
        <v>1255</v>
      </c>
      <c r="C78" t="s">
        <v>1338</v>
      </c>
      <c r="D78" t="s">
        <v>7019</v>
      </c>
      <c r="E78" t="s">
        <v>8240</v>
      </c>
      <c r="F78">
        <v>1965</v>
      </c>
    </row>
    <row r="79" spans="1:6" x14ac:dyDescent="0.25">
      <c r="A79" t="s">
        <v>7560</v>
      </c>
      <c r="B79" t="s">
        <v>1418</v>
      </c>
      <c r="D79" t="s">
        <v>7349</v>
      </c>
      <c r="F79">
        <v>1965</v>
      </c>
    </row>
    <row r="80" spans="1:6" x14ac:dyDescent="0.25">
      <c r="A80" t="s">
        <v>7560</v>
      </c>
      <c r="B80" t="s">
        <v>1418</v>
      </c>
      <c r="D80" t="s">
        <v>7349</v>
      </c>
      <c r="F80">
        <v>1965</v>
      </c>
    </row>
    <row r="81" spans="1:6" x14ac:dyDescent="0.25">
      <c r="A81" t="s">
        <v>1789</v>
      </c>
      <c r="B81" t="s">
        <v>1343</v>
      </c>
      <c r="D81" t="s">
        <v>7349</v>
      </c>
      <c r="F81">
        <v>1965</v>
      </c>
    </row>
    <row r="82" spans="1:6" x14ac:dyDescent="0.25">
      <c r="A82" t="s">
        <v>8241</v>
      </c>
      <c r="B82" t="s">
        <v>1279</v>
      </c>
      <c r="C82" t="s">
        <v>1419</v>
      </c>
      <c r="D82" t="s">
        <v>7349</v>
      </c>
      <c r="F82">
        <v>1965</v>
      </c>
    </row>
    <row r="83" spans="1:6" x14ac:dyDescent="0.25">
      <c r="A83" t="s">
        <v>8242</v>
      </c>
      <c r="B83" t="s">
        <v>1279</v>
      </c>
      <c r="C83" t="s">
        <v>1289</v>
      </c>
      <c r="D83" t="s">
        <v>7349</v>
      </c>
      <c r="F83">
        <v>1965</v>
      </c>
    </row>
    <row r="84" spans="1:6" x14ac:dyDescent="0.25">
      <c r="A84" t="s">
        <v>8243</v>
      </c>
      <c r="B84" t="s">
        <v>1279</v>
      </c>
      <c r="C84" t="s">
        <v>1291</v>
      </c>
      <c r="D84" t="s">
        <v>7349</v>
      </c>
      <c r="F84">
        <v>1965</v>
      </c>
    </row>
    <row r="85" spans="1:6" x14ac:dyDescent="0.25">
      <c r="A85" t="s">
        <v>8244</v>
      </c>
      <c r="B85" t="s">
        <v>1279</v>
      </c>
      <c r="C85" t="s">
        <v>1346</v>
      </c>
      <c r="D85" t="s">
        <v>7349</v>
      </c>
      <c r="F85">
        <v>1965</v>
      </c>
    </row>
    <row r="86" spans="1:6" x14ac:dyDescent="0.25">
      <c r="A86" t="s">
        <v>8245</v>
      </c>
      <c r="B86" t="s">
        <v>1279</v>
      </c>
      <c r="C86" t="s">
        <v>1284</v>
      </c>
      <c r="D86" t="s">
        <v>7019</v>
      </c>
      <c r="F86">
        <v>1965</v>
      </c>
    </row>
    <row r="87" spans="1:6" x14ac:dyDescent="0.25">
      <c r="A87" t="s">
        <v>8246</v>
      </c>
      <c r="B87" t="s">
        <v>1425</v>
      </c>
      <c r="C87" t="s">
        <v>1426</v>
      </c>
      <c r="D87" t="s">
        <v>7349</v>
      </c>
      <c r="F87">
        <v>1965</v>
      </c>
    </row>
    <row r="88" spans="1:6" x14ac:dyDescent="0.25">
      <c r="A88" t="s">
        <v>8247</v>
      </c>
      <c r="B88" t="s">
        <v>1428</v>
      </c>
      <c r="C88" t="s">
        <v>1352</v>
      </c>
      <c r="D88" t="s">
        <v>7349</v>
      </c>
      <c r="E88" t="s">
        <v>8248</v>
      </c>
      <c r="F88">
        <v>1965</v>
      </c>
    </row>
    <row r="89" spans="1:6" x14ac:dyDescent="0.25">
      <c r="A89" t="s">
        <v>8249</v>
      </c>
      <c r="B89" t="s">
        <v>1428</v>
      </c>
      <c r="D89" t="s">
        <v>7528</v>
      </c>
      <c r="F89">
        <v>1965</v>
      </c>
    </row>
    <row r="90" spans="1:6" x14ac:dyDescent="0.25">
      <c r="A90" t="s">
        <v>8250</v>
      </c>
      <c r="B90" t="s">
        <v>1428</v>
      </c>
      <c r="C90" t="s">
        <v>1432</v>
      </c>
      <c r="D90" t="s">
        <v>7019</v>
      </c>
      <c r="F90">
        <v>1965</v>
      </c>
    </row>
    <row r="91" spans="1:6" x14ac:dyDescent="0.25">
      <c r="A91" t="s">
        <v>7979</v>
      </c>
      <c r="B91" t="s">
        <v>1301</v>
      </c>
      <c r="C91" t="s">
        <v>1448</v>
      </c>
      <c r="D91" t="s">
        <v>7349</v>
      </c>
      <c r="E91" t="s">
        <v>1451</v>
      </c>
      <c r="F91">
        <v>1965</v>
      </c>
    </row>
    <row r="92" spans="1:6" x14ac:dyDescent="0.25">
      <c r="A92" t="s">
        <v>8251</v>
      </c>
      <c r="B92" t="s">
        <v>1296</v>
      </c>
      <c r="C92" t="s">
        <v>1439</v>
      </c>
      <c r="D92" t="s">
        <v>7349</v>
      </c>
      <c r="E92">
        <v>579</v>
      </c>
      <c r="F92">
        <v>1965</v>
      </c>
    </row>
    <row r="93" spans="1:6" x14ac:dyDescent="0.25">
      <c r="A93" t="s">
        <v>8252</v>
      </c>
      <c r="B93" t="s">
        <v>1296</v>
      </c>
      <c r="C93" t="s">
        <v>1436</v>
      </c>
      <c r="D93" t="s">
        <v>7349</v>
      </c>
      <c r="E93">
        <v>537</v>
      </c>
      <c r="F93">
        <v>1965</v>
      </c>
    </row>
    <row r="94" spans="1:6" ht="237.95" customHeight="1" x14ac:dyDescent="0.25">
      <c r="A94" s="16" t="s">
        <v>8253</v>
      </c>
      <c r="B94" t="s">
        <v>1296</v>
      </c>
      <c r="C94" t="s">
        <v>1436</v>
      </c>
      <c r="D94" t="s">
        <v>7349</v>
      </c>
      <c r="E94">
        <v>1042</v>
      </c>
      <c r="F94">
        <v>1965</v>
      </c>
    </row>
    <row r="95" spans="1:6" ht="237.95" customHeight="1" x14ac:dyDescent="0.25">
      <c r="A95" s="16" t="s">
        <v>8253</v>
      </c>
      <c r="B95" t="s">
        <v>1296</v>
      </c>
      <c r="C95" t="s">
        <v>1441</v>
      </c>
      <c r="D95" t="s">
        <v>7349</v>
      </c>
      <c r="E95">
        <v>1080</v>
      </c>
      <c r="F95">
        <v>1965</v>
      </c>
    </row>
    <row r="96" spans="1:6" ht="237.95" customHeight="1" x14ac:dyDescent="0.25">
      <c r="A96" s="16" t="s">
        <v>8253</v>
      </c>
      <c r="B96" t="s">
        <v>1296</v>
      </c>
      <c r="C96" t="s">
        <v>1444</v>
      </c>
      <c r="D96" t="s">
        <v>7349</v>
      </c>
      <c r="E96">
        <v>952</v>
      </c>
      <c r="F96">
        <v>1965</v>
      </c>
    </row>
    <row r="97" spans="1:6" x14ac:dyDescent="0.25">
      <c r="A97" t="s">
        <v>8254</v>
      </c>
      <c r="B97" t="s">
        <v>1296</v>
      </c>
      <c r="C97" t="s">
        <v>1434</v>
      </c>
      <c r="D97" t="s">
        <v>7528</v>
      </c>
      <c r="E97">
        <v>350</v>
      </c>
      <c r="F97">
        <v>1965</v>
      </c>
    </row>
    <row r="98" spans="1:6" ht="237.95" customHeight="1" x14ac:dyDescent="0.25">
      <c r="A98" s="16" t="s">
        <v>8253</v>
      </c>
      <c r="B98" t="s">
        <v>1296</v>
      </c>
      <c r="C98" t="s">
        <v>1443</v>
      </c>
      <c r="D98" t="s">
        <v>7528</v>
      </c>
      <c r="E98">
        <v>1156</v>
      </c>
      <c r="F98">
        <v>1965</v>
      </c>
    </row>
    <row r="99" spans="1:6" x14ac:dyDescent="0.25">
      <c r="A99" t="s">
        <v>8255</v>
      </c>
      <c r="B99" t="s">
        <v>1296</v>
      </c>
      <c r="C99" t="s">
        <v>1446</v>
      </c>
      <c r="D99" t="s">
        <v>7019</v>
      </c>
      <c r="E99">
        <v>155</v>
      </c>
      <c r="F99">
        <v>1965</v>
      </c>
    </row>
    <row r="100" spans="1:6" ht="237.95" customHeight="1" x14ac:dyDescent="0.25">
      <c r="A100" s="16" t="s">
        <v>8253</v>
      </c>
      <c r="B100" t="s">
        <v>1296</v>
      </c>
      <c r="C100" t="s">
        <v>1446</v>
      </c>
      <c r="D100" t="s">
        <v>7019</v>
      </c>
      <c r="E100">
        <v>295</v>
      </c>
      <c r="F100">
        <v>1965</v>
      </c>
    </row>
    <row r="101" spans="1:6" x14ac:dyDescent="0.25">
      <c r="A101" t="s">
        <v>8256</v>
      </c>
      <c r="B101" t="s">
        <v>1243</v>
      </c>
      <c r="C101" t="s">
        <v>1363</v>
      </c>
      <c r="D101" t="s">
        <v>7349</v>
      </c>
      <c r="E101" t="s">
        <v>8257</v>
      </c>
      <c r="F101">
        <v>1965</v>
      </c>
    </row>
    <row r="102" spans="1:6" x14ac:dyDescent="0.25">
      <c r="A102" t="s">
        <v>7056</v>
      </c>
      <c r="B102" t="s">
        <v>1243</v>
      </c>
      <c r="C102" t="s">
        <v>1363</v>
      </c>
      <c r="D102" t="s">
        <v>7349</v>
      </c>
      <c r="E102" t="s">
        <v>8258</v>
      </c>
      <c r="F102">
        <v>1965</v>
      </c>
    </row>
    <row r="103" spans="1:6" x14ac:dyDescent="0.25">
      <c r="A103" t="s">
        <v>7056</v>
      </c>
      <c r="B103" t="s">
        <v>1243</v>
      </c>
      <c r="C103" t="s">
        <v>1367</v>
      </c>
      <c r="D103" t="s">
        <v>7349</v>
      </c>
      <c r="E103" t="s">
        <v>8259</v>
      </c>
      <c r="F103">
        <v>1965</v>
      </c>
    </row>
    <row r="104" spans="1:6" x14ac:dyDescent="0.25">
      <c r="A104" t="s">
        <v>8260</v>
      </c>
      <c r="B104" t="s">
        <v>1243</v>
      </c>
      <c r="C104" t="s">
        <v>1369</v>
      </c>
      <c r="D104" t="s">
        <v>7349</v>
      </c>
      <c r="E104" s="17">
        <v>25569.003472222219</v>
      </c>
      <c r="F104">
        <v>1965</v>
      </c>
    </row>
    <row r="105" spans="1:6" x14ac:dyDescent="0.25">
      <c r="A105" t="s">
        <v>7048</v>
      </c>
      <c r="B105" t="s">
        <v>1243</v>
      </c>
      <c r="C105" t="s">
        <v>1252</v>
      </c>
      <c r="D105" t="s">
        <v>7528</v>
      </c>
      <c r="E105" s="17">
        <v>25569.000694432871</v>
      </c>
      <c r="F105">
        <v>1965</v>
      </c>
    </row>
    <row r="106" spans="1:6" x14ac:dyDescent="0.25">
      <c r="A106" t="s">
        <v>7981</v>
      </c>
      <c r="B106" t="s">
        <v>1243</v>
      </c>
      <c r="C106" t="s">
        <v>1354</v>
      </c>
      <c r="D106" t="s">
        <v>7528</v>
      </c>
      <c r="E106" t="s">
        <v>8261</v>
      </c>
      <c r="F106">
        <v>1965</v>
      </c>
    </row>
    <row r="107" spans="1:6" x14ac:dyDescent="0.25">
      <c r="A107" t="s">
        <v>8262</v>
      </c>
      <c r="B107" t="s">
        <v>1243</v>
      </c>
      <c r="C107" t="s">
        <v>1250</v>
      </c>
      <c r="D107" t="s">
        <v>7528</v>
      </c>
      <c r="E107" s="17">
        <v>25569.000694432871</v>
      </c>
      <c r="F107">
        <v>1965</v>
      </c>
    </row>
    <row r="108" spans="1:6" x14ac:dyDescent="0.25">
      <c r="A108" t="s">
        <v>8262</v>
      </c>
      <c r="B108" t="s">
        <v>1243</v>
      </c>
      <c r="C108" t="s">
        <v>1372</v>
      </c>
      <c r="D108" t="s">
        <v>7528</v>
      </c>
      <c r="E108" s="17">
        <v>25569.00138888889</v>
      </c>
      <c r="F108">
        <v>1965</v>
      </c>
    </row>
    <row r="109" spans="1:6" x14ac:dyDescent="0.25">
      <c r="A109" t="s">
        <v>7983</v>
      </c>
      <c r="B109" t="s">
        <v>1243</v>
      </c>
      <c r="C109" t="s">
        <v>1354</v>
      </c>
      <c r="D109" t="s">
        <v>7528</v>
      </c>
      <c r="E109" t="s">
        <v>8263</v>
      </c>
      <c r="F109">
        <v>1965</v>
      </c>
    </row>
    <row r="110" spans="1:6" x14ac:dyDescent="0.25">
      <c r="A110" t="s">
        <v>7985</v>
      </c>
      <c r="B110" t="s">
        <v>1243</v>
      </c>
      <c r="C110" t="s">
        <v>1354</v>
      </c>
      <c r="D110" t="s">
        <v>7528</v>
      </c>
      <c r="E110" t="s">
        <v>8264</v>
      </c>
      <c r="F110">
        <v>1965</v>
      </c>
    </row>
    <row r="111" spans="1:6" x14ac:dyDescent="0.25">
      <c r="A111" t="s">
        <v>7091</v>
      </c>
      <c r="B111" t="s">
        <v>1243</v>
      </c>
      <c r="C111" t="s">
        <v>1246</v>
      </c>
      <c r="D111" t="s">
        <v>7528</v>
      </c>
      <c r="E111" s="17">
        <v>25569.000694432871</v>
      </c>
      <c r="F111">
        <v>1965</v>
      </c>
    </row>
    <row r="112" spans="1:6" x14ac:dyDescent="0.25">
      <c r="A112" t="s">
        <v>7091</v>
      </c>
      <c r="B112" t="s">
        <v>1243</v>
      </c>
      <c r="C112" t="s">
        <v>1244</v>
      </c>
      <c r="D112" t="s">
        <v>7528</v>
      </c>
      <c r="E112" s="17">
        <v>25569.00138888889</v>
      </c>
      <c r="F112">
        <v>1965</v>
      </c>
    </row>
    <row r="113" spans="1:6" x14ac:dyDescent="0.25">
      <c r="A113" t="s">
        <v>7091</v>
      </c>
      <c r="B113" t="s">
        <v>1243</v>
      </c>
      <c r="C113" t="s">
        <v>1319</v>
      </c>
      <c r="D113" t="s">
        <v>7528</v>
      </c>
      <c r="E113" s="17">
        <v>25569.003472222219</v>
      </c>
      <c r="F113">
        <v>1965</v>
      </c>
    </row>
    <row r="114" spans="1:6" x14ac:dyDescent="0.25">
      <c r="A114" t="s">
        <v>7091</v>
      </c>
      <c r="B114" t="s">
        <v>1243</v>
      </c>
      <c r="C114" t="s">
        <v>1252</v>
      </c>
      <c r="D114" t="s">
        <v>7528</v>
      </c>
      <c r="E114" s="17">
        <v>25569.000694432871</v>
      </c>
      <c r="F114">
        <v>1965</v>
      </c>
    </row>
    <row r="115" spans="1:6" x14ac:dyDescent="0.25">
      <c r="A115" t="s">
        <v>7091</v>
      </c>
      <c r="B115" t="s">
        <v>1243</v>
      </c>
      <c r="C115" t="s">
        <v>1373</v>
      </c>
      <c r="D115" t="s">
        <v>7528</v>
      </c>
      <c r="E115" s="17">
        <v>25569.00138888889</v>
      </c>
      <c r="F115">
        <v>1965</v>
      </c>
    </row>
    <row r="116" spans="1:6" x14ac:dyDescent="0.25">
      <c r="A116" t="s">
        <v>7091</v>
      </c>
      <c r="B116" t="s">
        <v>1243</v>
      </c>
      <c r="C116" t="s">
        <v>1374</v>
      </c>
      <c r="D116" t="s">
        <v>7528</v>
      </c>
      <c r="E116" s="17">
        <v>25569.00138888889</v>
      </c>
      <c r="F116">
        <v>1965</v>
      </c>
    </row>
    <row r="117" spans="1:6" ht="153" customHeight="1" x14ac:dyDescent="0.25">
      <c r="A117" s="16" t="s">
        <v>8265</v>
      </c>
      <c r="B117" t="s">
        <v>1243</v>
      </c>
      <c r="C117" t="s">
        <v>1377</v>
      </c>
      <c r="D117" t="s">
        <v>7528</v>
      </c>
      <c r="E117" t="s">
        <v>8266</v>
      </c>
      <c r="F117">
        <v>1965</v>
      </c>
    </row>
    <row r="118" spans="1:6" ht="153" customHeight="1" x14ac:dyDescent="0.25">
      <c r="A118" s="16" t="s">
        <v>8267</v>
      </c>
      <c r="B118" t="s">
        <v>1243</v>
      </c>
      <c r="C118" t="s">
        <v>1380</v>
      </c>
      <c r="D118" t="s">
        <v>7528</v>
      </c>
      <c r="E118" s="17">
        <v>25569.00277777778</v>
      </c>
      <c r="F118">
        <v>1965</v>
      </c>
    </row>
    <row r="119" spans="1:6" x14ac:dyDescent="0.25">
      <c r="A119" t="s">
        <v>7053</v>
      </c>
      <c r="B119" t="s">
        <v>1243</v>
      </c>
      <c r="C119" t="s">
        <v>1246</v>
      </c>
      <c r="D119" t="s">
        <v>7528</v>
      </c>
      <c r="E119" t="s">
        <v>8268</v>
      </c>
      <c r="F119">
        <v>1965</v>
      </c>
    </row>
    <row r="120" spans="1:6" x14ac:dyDescent="0.25">
      <c r="A120" t="s">
        <v>7053</v>
      </c>
      <c r="B120" t="s">
        <v>1243</v>
      </c>
      <c r="C120" t="s">
        <v>1244</v>
      </c>
      <c r="D120" t="s">
        <v>7528</v>
      </c>
      <c r="E120" s="17">
        <v>25569.00138888889</v>
      </c>
      <c r="F120">
        <v>1965</v>
      </c>
    </row>
    <row r="121" spans="1:6" x14ac:dyDescent="0.25">
      <c r="A121" t="s">
        <v>7053</v>
      </c>
      <c r="B121" t="s">
        <v>1243</v>
      </c>
      <c r="C121" t="s">
        <v>1319</v>
      </c>
      <c r="D121" t="s">
        <v>7528</v>
      </c>
      <c r="E121" s="17">
        <v>25569.00277777778</v>
      </c>
      <c r="F121">
        <v>1965</v>
      </c>
    </row>
    <row r="122" spans="1:6" x14ac:dyDescent="0.25">
      <c r="A122" t="s">
        <v>7053</v>
      </c>
      <c r="B122" t="s">
        <v>1243</v>
      </c>
      <c r="C122" t="s">
        <v>1376</v>
      </c>
      <c r="D122" t="s">
        <v>7528</v>
      </c>
      <c r="E122" s="17">
        <v>25569.003472222219</v>
      </c>
      <c r="F122">
        <v>1965</v>
      </c>
    </row>
    <row r="123" spans="1:6" ht="255" customHeight="1" x14ac:dyDescent="0.25">
      <c r="A123" s="16" t="s">
        <v>8269</v>
      </c>
      <c r="B123" t="s">
        <v>1243</v>
      </c>
      <c r="C123" t="s">
        <v>1385</v>
      </c>
      <c r="D123" t="s">
        <v>7528</v>
      </c>
      <c r="E123" t="s">
        <v>8270</v>
      </c>
      <c r="F123">
        <v>1965</v>
      </c>
    </row>
    <row r="124" spans="1:6" x14ac:dyDescent="0.25">
      <c r="A124" t="s">
        <v>8256</v>
      </c>
      <c r="B124" t="s">
        <v>1243</v>
      </c>
      <c r="C124" t="s">
        <v>1250</v>
      </c>
      <c r="D124" t="s">
        <v>7019</v>
      </c>
      <c r="E124" s="17">
        <v>25569.000694432871</v>
      </c>
      <c r="F124">
        <v>1965</v>
      </c>
    </row>
    <row r="125" spans="1:6" x14ac:dyDescent="0.25">
      <c r="A125" t="s">
        <v>8256</v>
      </c>
      <c r="B125" t="s">
        <v>1243</v>
      </c>
      <c r="C125" t="s">
        <v>1373</v>
      </c>
      <c r="D125" t="s">
        <v>7019</v>
      </c>
      <c r="E125" s="17">
        <v>25569.00138888889</v>
      </c>
      <c r="F125">
        <v>1965</v>
      </c>
    </row>
    <row r="126" spans="1:6" x14ac:dyDescent="0.25">
      <c r="A126" t="s">
        <v>7056</v>
      </c>
      <c r="B126" t="s">
        <v>1243</v>
      </c>
      <c r="C126" t="s">
        <v>1246</v>
      </c>
      <c r="D126" t="s">
        <v>7019</v>
      </c>
      <c r="E126" s="17">
        <v>25569.000694432871</v>
      </c>
      <c r="F126">
        <v>1965</v>
      </c>
    </row>
    <row r="127" spans="1:6" x14ac:dyDescent="0.25">
      <c r="A127" t="s">
        <v>7056</v>
      </c>
      <c r="B127" t="s">
        <v>1243</v>
      </c>
      <c r="C127" t="s">
        <v>1252</v>
      </c>
      <c r="D127" t="s">
        <v>7019</v>
      </c>
      <c r="E127" s="17">
        <v>25569.000694432871</v>
      </c>
      <c r="F127">
        <v>1965</v>
      </c>
    </row>
    <row r="128" spans="1:6" x14ac:dyDescent="0.25">
      <c r="A128" t="s">
        <v>7056</v>
      </c>
      <c r="B128" t="s">
        <v>1243</v>
      </c>
      <c r="C128" t="s">
        <v>1373</v>
      </c>
      <c r="D128" t="s">
        <v>7019</v>
      </c>
      <c r="E128" s="17">
        <v>25569.00138888889</v>
      </c>
      <c r="F128">
        <v>1965</v>
      </c>
    </row>
    <row r="129" spans="1:6" x14ac:dyDescent="0.25">
      <c r="A129" t="s">
        <v>7056</v>
      </c>
      <c r="B129" t="s">
        <v>1243</v>
      </c>
      <c r="C129" t="s">
        <v>1374</v>
      </c>
      <c r="D129" t="s">
        <v>7019</v>
      </c>
      <c r="E129" s="17">
        <v>25569.00138888889</v>
      </c>
      <c r="F129">
        <v>1965</v>
      </c>
    </row>
    <row r="130" spans="1:6" x14ac:dyDescent="0.25">
      <c r="A130" t="s">
        <v>8260</v>
      </c>
      <c r="B130" t="s">
        <v>1243</v>
      </c>
      <c r="C130" t="s">
        <v>1244</v>
      </c>
      <c r="D130" t="s">
        <v>7019</v>
      </c>
      <c r="E130" s="17">
        <v>25569.00138888889</v>
      </c>
      <c r="F130">
        <v>1965</v>
      </c>
    </row>
    <row r="131" spans="1:6" x14ac:dyDescent="0.25">
      <c r="A131" t="s">
        <v>8260</v>
      </c>
      <c r="B131" t="s">
        <v>1243</v>
      </c>
      <c r="C131" t="s">
        <v>1250</v>
      </c>
      <c r="D131" t="s">
        <v>7019</v>
      </c>
      <c r="E131" s="17">
        <v>25569.000694432871</v>
      </c>
      <c r="F131">
        <v>1965</v>
      </c>
    </row>
    <row r="132" spans="1:6" x14ac:dyDescent="0.25">
      <c r="A132" t="s">
        <v>8260</v>
      </c>
      <c r="B132" t="s">
        <v>1243</v>
      </c>
      <c r="C132" t="s">
        <v>1372</v>
      </c>
      <c r="D132" t="s">
        <v>7019</v>
      </c>
      <c r="E132" s="17">
        <v>25569.00138888889</v>
      </c>
      <c r="F132">
        <v>1965</v>
      </c>
    </row>
    <row r="133" spans="1:6" x14ac:dyDescent="0.25">
      <c r="A133" t="s">
        <v>7985</v>
      </c>
      <c r="B133" t="s">
        <v>1243</v>
      </c>
      <c r="C133" t="s">
        <v>7987</v>
      </c>
      <c r="D133" t="s">
        <v>7019</v>
      </c>
      <c r="E133" t="s">
        <v>8271</v>
      </c>
      <c r="F133">
        <v>1965</v>
      </c>
    </row>
    <row r="134" spans="1:6" x14ac:dyDescent="0.25">
      <c r="A134" t="s">
        <v>7053</v>
      </c>
      <c r="B134" t="s">
        <v>1243</v>
      </c>
      <c r="C134" t="s">
        <v>1320</v>
      </c>
      <c r="D134" t="s">
        <v>7019</v>
      </c>
      <c r="E134" s="17">
        <v>25569.012500000001</v>
      </c>
      <c r="F134">
        <v>1965</v>
      </c>
    </row>
    <row r="135" spans="1:6" ht="255" customHeight="1" x14ac:dyDescent="0.25">
      <c r="A135" s="16" t="s">
        <v>8269</v>
      </c>
      <c r="B135" t="s">
        <v>1243</v>
      </c>
      <c r="C135" t="s">
        <v>1382</v>
      </c>
      <c r="D135" t="s">
        <v>7019</v>
      </c>
      <c r="E135" t="s">
        <v>8272</v>
      </c>
      <c r="F135">
        <v>1965</v>
      </c>
    </row>
    <row r="136" spans="1:6" ht="51" customHeight="1" x14ac:dyDescent="0.25">
      <c r="A136" s="16" t="s">
        <v>8273</v>
      </c>
      <c r="B136" t="s">
        <v>1349</v>
      </c>
      <c r="C136" t="s">
        <v>1448</v>
      </c>
      <c r="D136" t="s">
        <v>7349</v>
      </c>
      <c r="F136">
        <v>1965</v>
      </c>
    </row>
    <row r="137" spans="1:6" x14ac:dyDescent="0.25">
      <c r="A137" t="s">
        <v>8274</v>
      </c>
      <c r="B137" t="s">
        <v>1454</v>
      </c>
      <c r="D137" t="s">
        <v>7349</v>
      </c>
      <c r="F137">
        <v>1965</v>
      </c>
    </row>
    <row r="138" spans="1:6" ht="323.10000000000002" customHeight="1" x14ac:dyDescent="0.25">
      <c r="A138" s="16" t="s">
        <v>8275</v>
      </c>
      <c r="B138" t="s">
        <v>1359</v>
      </c>
      <c r="C138" t="s">
        <v>1360</v>
      </c>
      <c r="D138" t="s">
        <v>7528</v>
      </c>
      <c r="E138" t="s">
        <v>8276</v>
      </c>
      <c r="F138">
        <v>1965</v>
      </c>
    </row>
    <row r="139" spans="1:6" x14ac:dyDescent="0.25">
      <c r="A139" t="s">
        <v>7977</v>
      </c>
      <c r="B139" t="s">
        <v>1306</v>
      </c>
      <c r="C139" t="s">
        <v>1456</v>
      </c>
      <c r="D139" t="s">
        <v>7349</v>
      </c>
      <c r="E139" t="s">
        <v>8277</v>
      </c>
      <c r="F139">
        <v>1965</v>
      </c>
    </row>
    <row r="140" spans="1:6" x14ac:dyDescent="0.25">
      <c r="A140" t="s">
        <v>7010</v>
      </c>
      <c r="B140" t="s">
        <v>1306</v>
      </c>
      <c r="C140" t="s">
        <v>1289</v>
      </c>
      <c r="D140" t="s">
        <v>7528</v>
      </c>
      <c r="E140" t="s">
        <v>8278</v>
      </c>
      <c r="F140">
        <v>1965</v>
      </c>
    </row>
    <row r="141" spans="1:6" x14ac:dyDescent="0.25">
      <c r="A141" t="s">
        <v>8000</v>
      </c>
      <c r="B141" t="s">
        <v>1306</v>
      </c>
      <c r="C141" t="s">
        <v>1352</v>
      </c>
      <c r="D141" t="s">
        <v>7019</v>
      </c>
      <c r="E141" t="s">
        <v>8279</v>
      </c>
      <c r="F141">
        <v>1965</v>
      </c>
    </row>
    <row r="142" spans="1:6" x14ac:dyDescent="0.25">
      <c r="A142" t="s">
        <v>8280</v>
      </c>
      <c r="B142" t="s">
        <v>1306</v>
      </c>
      <c r="C142" t="s">
        <v>1284</v>
      </c>
      <c r="D142" t="s">
        <v>7019</v>
      </c>
      <c r="E142" t="s">
        <v>8281</v>
      </c>
      <c r="F142">
        <v>1965</v>
      </c>
    </row>
    <row r="143" spans="1:6" x14ac:dyDescent="0.25">
      <c r="A143" t="s">
        <v>8282</v>
      </c>
      <c r="B143" t="s">
        <v>1255</v>
      </c>
      <c r="C143" t="s">
        <v>1529</v>
      </c>
      <c r="D143" t="s">
        <v>7349</v>
      </c>
      <c r="E143" t="s">
        <v>8283</v>
      </c>
      <c r="F143">
        <v>1967</v>
      </c>
    </row>
    <row r="144" spans="1:6" x14ac:dyDescent="0.25">
      <c r="A144" t="s">
        <v>8282</v>
      </c>
      <c r="B144" t="s">
        <v>1255</v>
      </c>
      <c r="C144" t="s">
        <v>1393</v>
      </c>
      <c r="D144" t="s">
        <v>7349</v>
      </c>
      <c r="E144" t="s">
        <v>8284</v>
      </c>
      <c r="F144">
        <v>1967</v>
      </c>
    </row>
    <row r="145" spans="1:6" ht="135.94999999999999" customHeight="1" x14ac:dyDescent="0.25">
      <c r="A145" s="16" t="s">
        <v>8285</v>
      </c>
      <c r="B145" t="s">
        <v>1255</v>
      </c>
      <c r="C145" t="s">
        <v>1526</v>
      </c>
      <c r="D145" t="s">
        <v>7349</v>
      </c>
      <c r="E145" t="s">
        <v>8286</v>
      </c>
      <c r="F145">
        <v>1967</v>
      </c>
    </row>
    <row r="146" spans="1:6" x14ac:dyDescent="0.25">
      <c r="A146" t="s">
        <v>8287</v>
      </c>
      <c r="B146" t="s">
        <v>1255</v>
      </c>
      <c r="C146" t="s">
        <v>1538</v>
      </c>
      <c r="D146" t="s">
        <v>7349</v>
      </c>
      <c r="E146" t="s">
        <v>8288</v>
      </c>
      <c r="F146">
        <v>1967</v>
      </c>
    </row>
    <row r="147" spans="1:6" x14ac:dyDescent="0.25">
      <c r="A147" t="s">
        <v>8289</v>
      </c>
      <c r="B147" t="s">
        <v>1255</v>
      </c>
      <c r="C147" t="s">
        <v>1541</v>
      </c>
      <c r="D147" t="s">
        <v>7349</v>
      </c>
      <c r="E147" t="s">
        <v>8290</v>
      </c>
      <c r="F147">
        <v>1967</v>
      </c>
    </row>
    <row r="148" spans="1:6" x14ac:dyDescent="0.25">
      <c r="A148" t="s">
        <v>8291</v>
      </c>
      <c r="B148" t="s">
        <v>1255</v>
      </c>
      <c r="C148" t="s">
        <v>1544</v>
      </c>
      <c r="D148" t="s">
        <v>7349</v>
      </c>
      <c r="E148" t="s">
        <v>8292</v>
      </c>
      <c r="F148">
        <v>1967</v>
      </c>
    </row>
    <row r="149" spans="1:6" ht="119.1" customHeight="1" x14ac:dyDescent="0.25">
      <c r="A149" s="16" t="s">
        <v>8293</v>
      </c>
      <c r="B149" t="s">
        <v>1255</v>
      </c>
      <c r="C149" t="s">
        <v>1405</v>
      </c>
      <c r="D149" t="s">
        <v>7349</v>
      </c>
      <c r="E149" t="s">
        <v>8294</v>
      </c>
      <c r="F149">
        <v>1967</v>
      </c>
    </row>
    <row r="150" spans="1:6" x14ac:dyDescent="0.25">
      <c r="A150" t="s">
        <v>8295</v>
      </c>
      <c r="B150" t="s">
        <v>1255</v>
      </c>
      <c r="C150" t="s">
        <v>1547</v>
      </c>
      <c r="D150" t="s">
        <v>7349</v>
      </c>
      <c r="E150" t="s">
        <v>8296</v>
      </c>
      <c r="F150">
        <v>1967</v>
      </c>
    </row>
    <row r="151" spans="1:6" x14ac:dyDescent="0.25">
      <c r="A151" t="s">
        <v>8297</v>
      </c>
      <c r="B151" t="s">
        <v>1255</v>
      </c>
      <c r="C151" t="s">
        <v>1547</v>
      </c>
      <c r="D151" t="s">
        <v>7349</v>
      </c>
      <c r="E151" t="s">
        <v>8298</v>
      </c>
      <c r="F151">
        <v>1967</v>
      </c>
    </row>
    <row r="152" spans="1:6" x14ac:dyDescent="0.25">
      <c r="A152" t="s">
        <v>8299</v>
      </c>
      <c r="B152" t="s">
        <v>1255</v>
      </c>
      <c r="C152" t="s">
        <v>1551</v>
      </c>
      <c r="D152" t="s">
        <v>7528</v>
      </c>
      <c r="E152" t="s">
        <v>8300</v>
      </c>
      <c r="F152">
        <v>1967</v>
      </c>
    </row>
    <row r="153" spans="1:6" x14ac:dyDescent="0.25">
      <c r="A153" t="s">
        <v>8301</v>
      </c>
      <c r="B153" t="s">
        <v>1255</v>
      </c>
      <c r="C153" t="s">
        <v>1535</v>
      </c>
      <c r="D153" t="s">
        <v>7528</v>
      </c>
      <c r="E153" t="s">
        <v>8302</v>
      </c>
      <c r="F153">
        <v>1967</v>
      </c>
    </row>
    <row r="154" spans="1:6" x14ac:dyDescent="0.25">
      <c r="A154" t="s">
        <v>8303</v>
      </c>
      <c r="B154" t="s">
        <v>1255</v>
      </c>
      <c r="C154" t="s">
        <v>1391</v>
      </c>
      <c r="D154" t="s">
        <v>7528</v>
      </c>
      <c r="E154" t="s">
        <v>8304</v>
      </c>
      <c r="F154">
        <v>1967</v>
      </c>
    </row>
    <row r="155" spans="1:6" x14ac:dyDescent="0.25">
      <c r="A155" t="s">
        <v>8232</v>
      </c>
      <c r="B155" t="s">
        <v>1255</v>
      </c>
      <c r="C155" t="s">
        <v>1559</v>
      </c>
      <c r="D155" t="s">
        <v>7528</v>
      </c>
      <c r="E155" t="s">
        <v>8305</v>
      </c>
      <c r="F155">
        <v>1967</v>
      </c>
    </row>
    <row r="156" spans="1:6" x14ac:dyDescent="0.25">
      <c r="A156" t="s">
        <v>8297</v>
      </c>
      <c r="B156" t="s">
        <v>1255</v>
      </c>
      <c r="C156" t="s">
        <v>1523</v>
      </c>
      <c r="D156" t="s">
        <v>7528</v>
      </c>
      <c r="E156" t="s">
        <v>8306</v>
      </c>
      <c r="F156">
        <v>1967</v>
      </c>
    </row>
    <row r="157" spans="1:6" x14ac:dyDescent="0.25">
      <c r="A157" t="s">
        <v>8307</v>
      </c>
      <c r="B157" t="s">
        <v>1255</v>
      </c>
      <c r="C157" t="s">
        <v>1562</v>
      </c>
      <c r="D157" t="s">
        <v>7019</v>
      </c>
      <c r="E157" t="s">
        <v>8308</v>
      </c>
      <c r="F157">
        <v>1967</v>
      </c>
    </row>
    <row r="158" spans="1:6" ht="119.1" customHeight="1" x14ac:dyDescent="0.25">
      <c r="A158" s="16" t="s">
        <v>8309</v>
      </c>
      <c r="B158" t="s">
        <v>1255</v>
      </c>
      <c r="C158" t="s">
        <v>1556</v>
      </c>
      <c r="D158" t="s">
        <v>7019</v>
      </c>
      <c r="E158" t="s">
        <v>8310</v>
      </c>
      <c r="F158">
        <v>1967</v>
      </c>
    </row>
    <row r="159" spans="1:6" x14ac:dyDescent="0.25">
      <c r="A159" t="s">
        <v>8311</v>
      </c>
      <c r="B159" t="s">
        <v>1255</v>
      </c>
      <c r="C159" t="s">
        <v>1529</v>
      </c>
      <c r="D159" t="s">
        <v>7019</v>
      </c>
      <c r="E159" t="s">
        <v>8312</v>
      </c>
      <c r="F159">
        <v>1967</v>
      </c>
    </row>
    <row r="160" spans="1:6" x14ac:dyDescent="0.25">
      <c r="A160" t="s">
        <v>8311</v>
      </c>
      <c r="B160" t="s">
        <v>1255</v>
      </c>
      <c r="C160" t="s">
        <v>1393</v>
      </c>
      <c r="D160" t="s">
        <v>7019</v>
      </c>
      <c r="E160" t="s">
        <v>8313</v>
      </c>
      <c r="F160">
        <v>1967</v>
      </c>
    </row>
    <row r="161" spans="1:6" ht="84.95" customHeight="1" x14ac:dyDescent="0.25">
      <c r="A161" t="s">
        <v>8291</v>
      </c>
      <c r="B161" t="s">
        <v>1255</v>
      </c>
      <c r="C161" s="16" t="s">
        <v>1569</v>
      </c>
      <c r="D161" t="s">
        <v>7019</v>
      </c>
      <c r="E161" t="s">
        <v>8314</v>
      </c>
      <c r="F161">
        <v>1967</v>
      </c>
    </row>
    <row r="162" spans="1:6" x14ac:dyDescent="0.25">
      <c r="A162" t="s">
        <v>8315</v>
      </c>
      <c r="B162" t="s">
        <v>1255</v>
      </c>
      <c r="C162" t="s">
        <v>1544</v>
      </c>
      <c r="D162" t="s">
        <v>7019</v>
      </c>
      <c r="E162" t="s">
        <v>8316</v>
      </c>
      <c r="F162">
        <v>1967</v>
      </c>
    </row>
    <row r="163" spans="1:6" x14ac:dyDescent="0.25">
      <c r="A163" t="s">
        <v>8297</v>
      </c>
      <c r="B163" t="s">
        <v>1255</v>
      </c>
      <c r="C163" t="s">
        <v>1535</v>
      </c>
      <c r="D163" t="s">
        <v>7019</v>
      </c>
      <c r="E163" t="s">
        <v>8317</v>
      </c>
      <c r="F163">
        <v>1967</v>
      </c>
    </row>
    <row r="164" spans="1:6" x14ac:dyDescent="0.25">
      <c r="A164" t="s">
        <v>8177</v>
      </c>
      <c r="B164" t="s">
        <v>1255</v>
      </c>
      <c r="C164" t="s">
        <v>1559</v>
      </c>
      <c r="D164" t="s">
        <v>7019</v>
      </c>
      <c r="E164" t="s">
        <v>8318</v>
      </c>
      <c r="F164">
        <v>1967</v>
      </c>
    </row>
    <row r="165" spans="1:6" x14ac:dyDescent="0.25">
      <c r="A165" t="s">
        <v>8319</v>
      </c>
      <c r="B165" t="s">
        <v>1279</v>
      </c>
      <c r="C165" t="s">
        <v>1575</v>
      </c>
      <c r="D165" t="s">
        <v>7349</v>
      </c>
      <c r="F165">
        <v>1967</v>
      </c>
    </row>
    <row r="166" spans="1:6" x14ac:dyDescent="0.25">
      <c r="A166" t="s">
        <v>8320</v>
      </c>
      <c r="B166" t="s">
        <v>1279</v>
      </c>
      <c r="C166" t="s">
        <v>1282</v>
      </c>
      <c r="D166" t="s">
        <v>7349</v>
      </c>
      <c r="F166">
        <v>1967</v>
      </c>
    </row>
    <row r="167" spans="1:6" x14ac:dyDescent="0.25">
      <c r="A167" t="s">
        <v>8321</v>
      </c>
      <c r="B167" t="s">
        <v>1279</v>
      </c>
      <c r="C167" t="s">
        <v>1289</v>
      </c>
      <c r="D167" t="s">
        <v>7349</v>
      </c>
      <c r="F167">
        <v>1967</v>
      </c>
    </row>
    <row r="168" spans="1:6" x14ac:dyDescent="0.25">
      <c r="A168" t="s">
        <v>8322</v>
      </c>
      <c r="B168" t="s">
        <v>1279</v>
      </c>
      <c r="C168" t="s">
        <v>1291</v>
      </c>
      <c r="D168" t="s">
        <v>7019</v>
      </c>
      <c r="F168">
        <v>1967</v>
      </c>
    </row>
    <row r="169" spans="1:6" ht="170.1" customHeight="1" x14ac:dyDescent="0.25">
      <c r="A169" s="16" t="s">
        <v>8323</v>
      </c>
      <c r="B169" t="s">
        <v>1425</v>
      </c>
      <c r="C169" t="s">
        <v>1591</v>
      </c>
      <c r="D169" t="s">
        <v>7349</v>
      </c>
      <c r="E169" t="s">
        <v>8324</v>
      </c>
      <c r="F169">
        <v>1967</v>
      </c>
    </row>
    <row r="170" spans="1:6" x14ac:dyDescent="0.25">
      <c r="A170" t="s">
        <v>8325</v>
      </c>
      <c r="B170" t="s">
        <v>1425</v>
      </c>
      <c r="C170" t="s">
        <v>1583</v>
      </c>
      <c r="D170" t="s">
        <v>7349</v>
      </c>
      <c r="E170" t="s">
        <v>8326</v>
      </c>
      <c r="F170">
        <v>1967</v>
      </c>
    </row>
    <row r="171" spans="1:6" ht="84.95" customHeight="1" x14ac:dyDescent="0.25">
      <c r="A171" t="s">
        <v>8327</v>
      </c>
      <c r="B171" t="s">
        <v>1425</v>
      </c>
      <c r="C171" s="16" t="s">
        <v>1587</v>
      </c>
      <c r="D171" t="s">
        <v>7019</v>
      </c>
      <c r="E171" t="s">
        <v>8328</v>
      </c>
      <c r="F171">
        <v>1967</v>
      </c>
    </row>
    <row r="172" spans="1:6" ht="153" customHeight="1" x14ac:dyDescent="0.25">
      <c r="A172" s="16" t="s">
        <v>8329</v>
      </c>
      <c r="B172" t="s">
        <v>1425</v>
      </c>
      <c r="C172" t="s">
        <v>1595</v>
      </c>
      <c r="D172" t="s">
        <v>7019</v>
      </c>
      <c r="F172">
        <v>1967</v>
      </c>
    </row>
    <row r="173" spans="1:6" ht="51" customHeight="1" x14ac:dyDescent="0.25">
      <c r="A173" t="s">
        <v>8251</v>
      </c>
      <c r="B173" t="s">
        <v>1425</v>
      </c>
      <c r="C173" s="16" t="s">
        <v>1580</v>
      </c>
      <c r="D173" t="s">
        <v>7019</v>
      </c>
      <c r="E173" t="s">
        <v>96</v>
      </c>
      <c r="F173">
        <v>1967</v>
      </c>
    </row>
    <row r="174" spans="1:6" x14ac:dyDescent="0.25">
      <c r="A174" t="s">
        <v>8330</v>
      </c>
      <c r="B174" t="s">
        <v>1428</v>
      </c>
      <c r="C174" t="s">
        <v>1282</v>
      </c>
      <c r="D174" t="s">
        <v>7019</v>
      </c>
      <c r="F174">
        <v>1967</v>
      </c>
    </row>
    <row r="175" spans="1:6" x14ac:dyDescent="0.25">
      <c r="A175" t="s">
        <v>8249</v>
      </c>
      <c r="B175" t="s">
        <v>1428</v>
      </c>
      <c r="C175" t="s">
        <v>1600</v>
      </c>
      <c r="D175" t="s">
        <v>7019</v>
      </c>
      <c r="F175">
        <v>1967</v>
      </c>
    </row>
    <row r="176" spans="1:6" x14ac:dyDescent="0.25">
      <c r="A176" t="s">
        <v>8331</v>
      </c>
      <c r="B176" t="s">
        <v>1428</v>
      </c>
      <c r="C176" t="s">
        <v>1289</v>
      </c>
      <c r="D176" t="s">
        <v>7019</v>
      </c>
      <c r="F176">
        <v>1967</v>
      </c>
    </row>
    <row r="177" spans="1:6" x14ac:dyDescent="0.25">
      <c r="A177" t="s">
        <v>8332</v>
      </c>
      <c r="B177" t="s">
        <v>1428</v>
      </c>
      <c r="C177" t="s">
        <v>1289</v>
      </c>
      <c r="D177" t="s">
        <v>7019</v>
      </c>
      <c r="F177">
        <v>1967</v>
      </c>
    </row>
    <row r="178" spans="1:6" x14ac:dyDescent="0.25">
      <c r="A178" t="s">
        <v>8333</v>
      </c>
      <c r="B178" t="s">
        <v>1428</v>
      </c>
      <c r="C178" t="s">
        <v>1352</v>
      </c>
      <c r="D178" t="s">
        <v>7019</v>
      </c>
      <c r="F178">
        <v>1967</v>
      </c>
    </row>
    <row r="179" spans="1:6" ht="404.1" customHeight="1" x14ac:dyDescent="0.25">
      <c r="A179" s="16" t="s">
        <v>8334</v>
      </c>
      <c r="B179" t="s">
        <v>1603</v>
      </c>
      <c r="D179" t="s">
        <v>7349</v>
      </c>
      <c r="F179">
        <v>1967</v>
      </c>
    </row>
    <row r="180" spans="1:6" ht="102" customHeight="1" x14ac:dyDescent="0.25">
      <c r="A180" s="16" t="s">
        <v>8335</v>
      </c>
      <c r="B180" t="s">
        <v>1296</v>
      </c>
      <c r="C180" t="s">
        <v>1609</v>
      </c>
      <c r="D180" t="s">
        <v>7349</v>
      </c>
      <c r="E180" t="s">
        <v>8336</v>
      </c>
      <c r="F180">
        <v>1967</v>
      </c>
    </row>
    <row r="181" spans="1:6" x14ac:dyDescent="0.25">
      <c r="A181" t="s">
        <v>8337</v>
      </c>
      <c r="B181" t="s">
        <v>1296</v>
      </c>
      <c r="C181" t="s">
        <v>1612</v>
      </c>
      <c r="D181" t="s">
        <v>7349</v>
      </c>
      <c r="E181" t="s">
        <v>8338</v>
      </c>
      <c r="F181">
        <v>1967</v>
      </c>
    </row>
    <row r="182" spans="1:6" ht="102" customHeight="1" x14ac:dyDescent="0.25">
      <c r="A182" s="16" t="s">
        <v>8339</v>
      </c>
      <c r="B182" t="s">
        <v>1296</v>
      </c>
      <c r="C182" t="s">
        <v>1606</v>
      </c>
      <c r="D182" t="s">
        <v>7349</v>
      </c>
      <c r="E182" t="s">
        <v>8340</v>
      </c>
      <c r="F182">
        <v>1967</v>
      </c>
    </row>
    <row r="183" spans="1:6" ht="51" customHeight="1" x14ac:dyDescent="0.25">
      <c r="A183" t="s">
        <v>8251</v>
      </c>
      <c r="B183" t="s">
        <v>1296</v>
      </c>
      <c r="C183" s="16" t="s">
        <v>1580</v>
      </c>
      <c r="D183" t="s">
        <v>7019</v>
      </c>
      <c r="E183" t="s">
        <v>96</v>
      </c>
      <c r="F183">
        <v>1967</v>
      </c>
    </row>
    <row r="184" spans="1:6" x14ac:dyDescent="0.25">
      <c r="A184" t="s">
        <v>8341</v>
      </c>
      <c r="B184" t="s">
        <v>1243</v>
      </c>
      <c r="C184" t="s">
        <v>1471</v>
      </c>
      <c r="D184" t="s">
        <v>7349</v>
      </c>
      <c r="E184" t="s">
        <v>8342</v>
      </c>
      <c r="F184">
        <v>1967</v>
      </c>
    </row>
    <row r="185" spans="1:6" x14ac:dyDescent="0.25">
      <c r="A185" t="s">
        <v>8341</v>
      </c>
      <c r="B185" t="s">
        <v>1243</v>
      </c>
      <c r="C185" t="s">
        <v>1474</v>
      </c>
      <c r="D185" t="s">
        <v>7349</v>
      </c>
      <c r="E185" t="s">
        <v>8343</v>
      </c>
      <c r="F185">
        <v>1967</v>
      </c>
    </row>
    <row r="186" spans="1:6" x14ac:dyDescent="0.25">
      <c r="A186" t="s">
        <v>8344</v>
      </c>
      <c r="B186" t="s">
        <v>1243</v>
      </c>
      <c r="C186" t="s">
        <v>1476</v>
      </c>
      <c r="D186" t="s">
        <v>7349</v>
      </c>
      <c r="E186" t="s">
        <v>8345</v>
      </c>
      <c r="F186">
        <v>1967</v>
      </c>
    </row>
    <row r="187" spans="1:6" x14ac:dyDescent="0.25">
      <c r="A187" t="s">
        <v>7094</v>
      </c>
      <c r="B187" t="s">
        <v>1243</v>
      </c>
      <c r="C187" t="s">
        <v>1513</v>
      </c>
      <c r="D187" t="s">
        <v>7349</v>
      </c>
      <c r="E187" t="s">
        <v>8346</v>
      </c>
      <c r="F187">
        <v>1967</v>
      </c>
    </row>
    <row r="188" spans="1:6" x14ac:dyDescent="0.25">
      <c r="A188" t="s">
        <v>8347</v>
      </c>
      <c r="B188" t="s">
        <v>1243</v>
      </c>
      <c r="C188" t="s">
        <v>1479</v>
      </c>
      <c r="D188" t="s">
        <v>7528</v>
      </c>
      <c r="E188" t="s">
        <v>8348</v>
      </c>
      <c r="F188">
        <v>1967</v>
      </c>
    </row>
    <row r="189" spans="1:6" x14ac:dyDescent="0.25">
      <c r="A189" t="s">
        <v>8347</v>
      </c>
      <c r="B189" t="s">
        <v>1243</v>
      </c>
      <c r="C189" t="s">
        <v>1474</v>
      </c>
      <c r="D189" t="s">
        <v>7528</v>
      </c>
      <c r="E189" t="s">
        <v>8349</v>
      </c>
      <c r="F189">
        <v>1967</v>
      </c>
    </row>
    <row r="190" spans="1:6" x14ac:dyDescent="0.25">
      <c r="A190" t="s">
        <v>8347</v>
      </c>
      <c r="B190" t="s">
        <v>1243</v>
      </c>
      <c r="C190" t="s">
        <v>1483</v>
      </c>
      <c r="D190" t="s">
        <v>7528</v>
      </c>
      <c r="E190" t="s">
        <v>8350</v>
      </c>
      <c r="F190">
        <v>1967</v>
      </c>
    </row>
    <row r="191" spans="1:6" x14ac:dyDescent="0.25">
      <c r="A191" t="s">
        <v>8347</v>
      </c>
      <c r="B191" t="s">
        <v>1243</v>
      </c>
      <c r="C191" t="s">
        <v>1485</v>
      </c>
      <c r="D191" t="s">
        <v>7528</v>
      </c>
      <c r="E191" t="s">
        <v>8351</v>
      </c>
      <c r="F191">
        <v>1967</v>
      </c>
    </row>
    <row r="192" spans="1:6" x14ac:dyDescent="0.25">
      <c r="A192" t="s">
        <v>7091</v>
      </c>
      <c r="B192" t="s">
        <v>1243</v>
      </c>
      <c r="C192" t="s">
        <v>1471</v>
      </c>
      <c r="D192" t="s">
        <v>7528</v>
      </c>
      <c r="E192" t="s">
        <v>8352</v>
      </c>
      <c r="F192">
        <v>1967</v>
      </c>
    </row>
    <row r="193" spans="1:6" x14ac:dyDescent="0.25">
      <c r="A193" t="s">
        <v>7091</v>
      </c>
      <c r="B193" t="s">
        <v>1243</v>
      </c>
      <c r="C193" t="s">
        <v>1476</v>
      </c>
      <c r="D193" t="s">
        <v>7528</v>
      </c>
      <c r="E193" t="s">
        <v>8353</v>
      </c>
      <c r="F193">
        <v>1967</v>
      </c>
    </row>
    <row r="194" spans="1:6" x14ac:dyDescent="0.25">
      <c r="A194" t="s">
        <v>7091</v>
      </c>
      <c r="B194" t="s">
        <v>1243</v>
      </c>
      <c r="C194" t="s">
        <v>1489</v>
      </c>
      <c r="D194" t="s">
        <v>7528</v>
      </c>
      <c r="E194" t="s">
        <v>8354</v>
      </c>
      <c r="F194">
        <v>1967</v>
      </c>
    </row>
    <row r="195" spans="1:6" x14ac:dyDescent="0.25">
      <c r="A195" t="s">
        <v>7091</v>
      </c>
      <c r="B195" t="s">
        <v>1243</v>
      </c>
      <c r="C195" t="s">
        <v>1479</v>
      </c>
      <c r="D195" t="s">
        <v>7528</v>
      </c>
      <c r="E195" t="s">
        <v>8355</v>
      </c>
      <c r="F195">
        <v>1967</v>
      </c>
    </row>
    <row r="196" spans="1:6" x14ac:dyDescent="0.25">
      <c r="A196" t="s">
        <v>7091</v>
      </c>
      <c r="B196" t="s">
        <v>1243</v>
      </c>
      <c r="C196" t="s">
        <v>1474</v>
      </c>
      <c r="D196" t="s">
        <v>7528</v>
      </c>
      <c r="E196" t="s">
        <v>8356</v>
      </c>
      <c r="F196">
        <v>1967</v>
      </c>
    </row>
    <row r="197" spans="1:6" x14ac:dyDescent="0.25">
      <c r="A197" t="s">
        <v>7091</v>
      </c>
      <c r="B197" t="s">
        <v>1243</v>
      </c>
      <c r="C197" t="s">
        <v>1499</v>
      </c>
      <c r="D197" t="s">
        <v>7528</v>
      </c>
      <c r="E197" t="s">
        <v>8357</v>
      </c>
      <c r="F197">
        <v>1967</v>
      </c>
    </row>
    <row r="198" spans="1:6" x14ac:dyDescent="0.25">
      <c r="A198" t="s">
        <v>7091</v>
      </c>
      <c r="B198" t="s">
        <v>1243</v>
      </c>
      <c r="C198" t="s">
        <v>1483</v>
      </c>
      <c r="D198" t="s">
        <v>7528</v>
      </c>
      <c r="E198" t="s">
        <v>8358</v>
      </c>
      <c r="F198">
        <v>1967</v>
      </c>
    </row>
    <row r="199" spans="1:6" x14ac:dyDescent="0.25">
      <c r="A199" t="s">
        <v>7091</v>
      </c>
      <c r="B199" t="s">
        <v>1243</v>
      </c>
      <c r="C199" t="s">
        <v>1513</v>
      </c>
      <c r="D199" t="s">
        <v>7528</v>
      </c>
      <c r="E199" t="s">
        <v>8359</v>
      </c>
      <c r="F199">
        <v>1967</v>
      </c>
    </row>
    <row r="200" spans="1:6" x14ac:dyDescent="0.25">
      <c r="A200" t="s">
        <v>7560</v>
      </c>
      <c r="B200" t="s">
        <v>1243</v>
      </c>
      <c r="C200" t="s">
        <v>1492</v>
      </c>
      <c r="D200" t="s">
        <v>7528</v>
      </c>
      <c r="E200" t="s">
        <v>8360</v>
      </c>
      <c r="F200">
        <v>1967</v>
      </c>
    </row>
    <row r="201" spans="1:6" x14ac:dyDescent="0.25">
      <c r="A201" t="s">
        <v>7560</v>
      </c>
      <c r="B201" t="s">
        <v>1243</v>
      </c>
      <c r="C201" t="s">
        <v>1493</v>
      </c>
      <c r="D201" t="s">
        <v>7528</v>
      </c>
      <c r="E201" t="s">
        <v>8361</v>
      </c>
      <c r="F201">
        <v>1967</v>
      </c>
    </row>
    <row r="202" spans="1:6" x14ac:dyDescent="0.25">
      <c r="A202" t="s">
        <v>7053</v>
      </c>
      <c r="B202" t="s">
        <v>1243</v>
      </c>
      <c r="C202" t="s">
        <v>1471</v>
      </c>
      <c r="D202" t="s">
        <v>7528</v>
      </c>
      <c r="E202" t="s">
        <v>8362</v>
      </c>
      <c r="F202">
        <v>1967</v>
      </c>
    </row>
    <row r="203" spans="1:6" x14ac:dyDescent="0.25">
      <c r="A203" t="s">
        <v>7053</v>
      </c>
      <c r="B203" t="s">
        <v>1243</v>
      </c>
      <c r="C203" t="s">
        <v>1476</v>
      </c>
      <c r="D203" t="s">
        <v>7528</v>
      </c>
      <c r="E203" t="s">
        <v>8363</v>
      </c>
      <c r="F203">
        <v>1967</v>
      </c>
    </row>
    <row r="204" spans="1:6" x14ac:dyDescent="0.25">
      <c r="A204" t="s">
        <v>7053</v>
      </c>
      <c r="B204" t="s">
        <v>1243</v>
      </c>
      <c r="C204" t="s">
        <v>1489</v>
      </c>
      <c r="D204" t="s">
        <v>7528</v>
      </c>
      <c r="E204" t="s">
        <v>8364</v>
      </c>
      <c r="F204">
        <v>1967</v>
      </c>
    </row>
    <row r="205" spans="1:6" x14ac:dyDescent="0.25">
      <c r="A205" t="s">
        <v>7053</v>
      </c>
      <c r="B205" t="s">
        <v>1243</v>
      </c>
      <c r="C205" t="s">
        <v>1505</v>
      </c>
      <c r="D205" t="s">
        <v>7528</v>
      </c>
      <c r="E205" t="s">
        <v>8365</v>
      </c>
      <c r="F205">
        <v>1967</v>
      </c>
    </row>
    <row r="206" spans="1:6" ht="119.1" customHeight="1" x14ac:dyDescent="0.25">
      <c r="A206" s="16" t="s">
        <v>8366</v>
      </c>
      <c r="B206" t="s">
        <v>1243</v>
      </c>
      <c r="C206" t="s">
        <v>1517</v>
      </c>
      <c r="D206" t="s">
        <v>7019</v>
      </c>
      <c r="E206" t="s">
        <v>8367</v>
      </c>
      <c r="F206">
        <v>1967</v>
      </c>
    </row>
    <row r="207" spans="1:6" x14ac:dyDescent="0.25">
      <c r="A207" t="s">
        <v>8341</v>
      </c>
      <c r="B207" t="s">
        <v>1243</v>
      </c>
      <c r="C207" t="s">
        <v>1479</v>
      </c>
      <c r="D207" t="s">
        <v>7019</v>
      </c>
      <c r="E207" t="s">
        <v>8368</v>
      </c>
      <c r="F207">
        <v>1967</v>
      </c>
    </row>
    <row r="208" spans="1:6" ht="102" customHeight="1" x14ac:dyDescent="0.25">
      <c r="A208" s="16" t="s">
        <v>8369</v>
      </c>
      <c r="B208" t="s">
        <v>1243</v>
      </c>
      <c r="C208" t="s">
        <v>1495</v>
      </c>
      <c r="D208" t="s">
        <v>7019</v>
      </c>
      <c r="E208" t="s">
        <v>8370</v>
      </c>
      <c r="F208">
        <v>1967</v>
      </c>
    </row>
    <row r="209" spans="1:6" ht="119.1" customHeight="1" x14ac:dyDescent="0.25">
      <c r="A209" s="16" t="s">
        <v>8371</v>
      </c>
      <c r="B209" t="s">
        <v>1243</v>
      </c>
      <c r="C209" t="s">
        <v>1520</v>
      </c>
      <c r="D209" t="s">
        <v>7019</v>
      </c>
      <c r="E209" t="s">
        <v>8372</v>
      </c>
      <c r="F209">
        <v>1967</v>
      </c>
    </row>
    <row r="210" spans="1:6" x14ac:dyDescent="0.25">
      <c r="A210" t="s">
        <v>7989</v>
      </c>
      <c r="B210" t="s">
        <v>1243</v>
      </c>
      <c r="C210" t="s">
        <v>1463</v>
      </c>
      <c r="D210" t="s">
        <v>7019</v>
      </c>
      <c r="E210" t="s">
        <v>8373</v>
      </c>
      <c r="F210">
        <v>1967</v>
      </c>
    </row>
    <row r="211" spans="1:6" x14ac:dyDescent="0.25">
      <c r="A211" t="s">
        <v>7059</v>
      </c>
      <c r="B211" t="s">
        <v>1243</v>
      </c>
      <c r="C211" t="s">
        <v>1476</v>
      </c>
      <c r="D211" t="s">
        <v>7019</v>
      </c>
      <c r="E211" t="s">
        <v>8374</v>
      </c>
      <c r="F211">
        <v>1967</v>
      </c>
    </row>
    <row r="212" spans="1:6" x14ac:dyDescent="0.25">
      <c r="A212" t="s">
        <v>7990</v>
      </c>
      <c r="B212" t="s">
        <v>1243</v>
      </c>
      <c r="C212" t="s">
        <v>1463</v>
      </c>
      <c r="D212" t="s">
        <v>7019</v>
      </c>
      <c r="E212" t="s">
        <v>8375</v>
      </c>
      <c r="F212">
        <v>1967</v>
      </c>
    </row>
    <row r="213" spans="1:6" x14ac:dyDescent="0.25">
      <c r="A213" t="s">
        <v>7990</v>
      </c>
      <c r="B213" t="s">
        <v>1243</v>
      </c>
      <c r="C213" t="s">
        <v>1468</v>
      </c>
      <c r="D213" t="s">
        <v>7019</v>
      </c>
      <c r="E213" t="s">
        <v>8376</v>
      </c>
      <c r="F213">
        <v>1967</v>
      </c>
    </row>
    <row r="214" spans="1:6" x14ac:dyDescent="0.25">
      <c r="A214" t="s">
        <v>7094</v>
      </c>
      <c r="B214" t="s">
        <v>1243</v>
      </c>
      <c r="C214" t="s">
        <v>1509</v>
      </c>
      <c r="D214" t="s">
        <v>7019</v>
      </c>
      <c r="E214" t="s">
        <v>8377</v>
      </c>
      <c r="F214">
        <v>1967</v>
      </c>
    </row>
    <row r="215" spans="1:6" x14ac:dyDescent="0.25">
      <c r="A215" t="s">
        <v>7094</v>
      </c>
      <c r="B215" t="s">
        <v>1243</v>
      </c>
      <c r="C215" t="s">
        <v>1511</v>
      </c>
      <c r="D215" t="s">
        <v>7019</v>
      </c>
      <c r="E215" t="s">
        <v>8378</v>
      </c>
      <c r="F215">
        <v>1967</v>
      </c>
    </row>
    <row r="216" spans="1:6" ht="68.099999999999994" customHeight="1" x14ac:dyDescent="0.25">
      <c r="A216" s="16" t="s">
        <v>8379</v>
      </c>
      <c r="B216" t="s">
        <v>1349</v>
      </c>
      <c r="C216" t="s">
        <v>1618</v>
      </c>
      <c r="D216" t="s">
        <v>7349</v>
      </c>
      <c r="F216">
        <v>1967</v>
      </c>
    </row>
    <row r="217" spans="1:6" ht="68.099999999999994" customHeight="1" x14ac:dyDescent="0.25">
      <c r="A217" s="16" t="s">
        <v>8380</v>
      </c>
      <c r="B217" t="s">
        <v>1349</v>
      </c>
      <c r="C217" t="s">
        <v>1616</v>
      </c>
      <c r="D217" t="s">
        <v>7349</v>
      </c>
      <c r="F217">
        <v>1967</v>
      </c>
    </row>
    <row r="218" spans="1:6" x14ac:dyDescent="0.25">
      <c r="A218" t="s">
        <v>7991</v>
      </c>
      <c r="B218" t="s">
        <v>1349</v>
      </c>
      <c r="C218" t="s">
        <v>1282</v>
      </c>
      <c r="D218" t="s">
        <v>7528</v>
      </c>
      <c r="E218" t="s">
        <v>8381</v>
      </c>
      <c r="F218">
        <v>1967</v>
      </c>
    </row>
    <row r="219" spans="1:6" x14ac:dyDescent="0.25">
      <c r="A219" t="s">
        <v>8382</v>
      </c>
      <c r="B219" t="s">
        <v>1349</v>
      </c>
      <c r="C219" t="s">
        <v>1620</v>
      </c>
      <c r="D219" t="s">
        <v>7528</v>
      </c>
      <c r="F219">
        <v>1967</v>
      </c>
    </row>
    <row r="220" spans="1:6" x14ac:dyDescent="0.25">
      <c r="A220" t="s">
        <v>7560</v>
      </c>
      <c r="B220" t="s">
        <v>1349</v>
      </c>
      <c r="C220" t="s">
        <v>1615</v>
      </c>
      <c r="D220" t="s">
        <v>7528</v>
      </c>
      <c r="F220">
        <v>1967</v>
      </c>
    </row>
    <row r="221" spans="1:6" x14ac:dyDescent="0.25">
      <c r="A221" t="s">
        <v>7076</v>
      </c>
      <c r="B221" t="s">
        <v>1349</v>
      </c>
      <c r="C221" t="s">
        <v>1625</v>
      </c>
      <c r="D221" t="s">
        <v>7528</v>
      </c>
      <c r="E221" t="s">
        <v>8383</v>
      </c>
      <c r="F221">
        <v>1967</v>
      </c>
    </row>
    <row r="222" spans="1:6" x14ac:dyDescent="0.25">
      <c r="A222" t="s">
        <v>8384</v>
      </c>
      <c r="B222" t="s">
        <v>1349</v>
      </c>
      <c r="C222" t="s">
        <v>1620</v>
      </c>
      <c r="D222" t="s">
        <v>7019</v>
      </c>
      <c r="F222">
        <v>1967</v>
      </c>
    </row>
    <row r="223" spans="1:6" ht="323.10000000000002" customHeight="1" x14ac:dyDescent="0.25">
      <c r="A223" s="16" t="s">
        <v>8385</v>
      </c>
      <c r="B223" t="s">
        <v>1359</v>
      </c>
      <c r="D223" t="s">
        <v>7528</v>
      </c>
      <c r="F223">
        <v>1967</v>
      </c>
    </row>
    <row r="224" spans="1:6" x14ac:dyDescent="0.25">
      <c r="A224" t="s">
        <v>7104</v>
      </c>
      <c r="B224" t="s">
        <v>1306</v>
      </c>
      <c r="C224" t="s">
        <v>1625</v>
      </c>
      <c r="D224" t="s">
        <v>7349</v>
      </c>
      <c r="E224" t="s">
        <v>8386</v>
      </c>
      <c r="F224">
        <v>1967</v>
      </c>
    </row>
    <row r="225" spans="1:6" x14ac:dyDescent="0.25">
      <c r="A225" t="s">
        <v>7977</v>
      </c>
      <c r="B225" t="s">
        <v>1306</v>
      </c>
      <c r="C225" t="s">
        <v>1628</v>
      </c>
      <c r="D225" t="s">
        <v>7349</v>
      </c>
      <c r="E225" t="s">
        <v>8387</v>
      </c>
      <c r="F225">
        <v>1967</v>
      </c>
    </row>
    <row r="226" spans="1:6" x14ac:dyDescent="0.25">
      <c r="A226" t="s">
        <v>8000</v>
      </c>
      <c r="B226" t="s">
        <v>1306</v>
      </c>
      <c r="C226" t="s">
        <v>1352</v>
      </c>
      <c r="D226" t="s">
        <v>7019</v>
      </c>
      <c r="E226" t="s">
        <v>8388</v>
      </c>
      <c r="F226">
        <v>1967</v>
      </c>
    </row>
    <row r="227" spans="1:6" x14ac:dyDescent="0.25">
      <c r="A227" t="s">
        <v>7010</v>
      </c>
      <c r="B227" t="s">
        <v>1306</v>
      </c>
      <c r="C227" t="s">
        <v>1631</v>
      </c>
      <c r="D227" t="s">
        <v>7019</v>
      </c>
      <c r="E227" t="s">
        <v>8389</v>
      </c>
      <c r="F227">
        <v>1967</v>
      </c>
    </row>
    <row r="228" spans="1:6" x14ac:dyDescent="0.25">
      <c r="A228" t="s">
        <v>8390</v>
      </c>
      <c r="B228" t="s">
        <v>1255</v>
      </c>
      <c r="C228" t="s">
        <v>1703</v>
      </c>
      <c r="D228" t="s">
        <v>7349</v>
      </c>
      <c r="E228" t="s">
        <v>8391</v>
      </c>
      <c r="F228">
        <v>1969</v>
      </c>
    </row>
    <row r="229" spans="1:6" ht="135.94999999999999" customHeight="1" x14ac:dyDescent="0.25">
      <c r="A229" s="16" t="s">
        <v>8392</v>
      </c>
      <c r="B229" t="s">
        <v>1255</v>
      </c>
      <c r="C229" t="s">
        <v>1556</v>
      </c>
      <c r="D229" t="s">
        <v>7349</v>
      </c>
      <c r="E229" t="s">
        <v>8393</v>
      </c>
      <c r="F229">
        <v>1969</v>
      </c>
    </row>
    <row r="230" spans="1:6" x14ac:dyDescent="0.25">
      <c r="A230" t="s">
        <v>8394</v>
      </c>
      <c r="B230" t="s">
        <v>1255</v>
      </c>
      <c r="C230" t="s">
        <v>1731</v>
      </c>
      <c r="D230" t="s">
        <v>7349</v>
      </c>
      <c r="E230" t="s">
        <v>8395</v>
      </c>
      <c r="F230">
        <v>1969</v>
      </c>
    </row>
    <row r="231" spans="1:6" x14ac:dyDescent="0.25">
      <c r="A231" t="s">
        <v>8396</v>
      </c>
      <c r="B231" t="s">
        <v>1255</v>
      </c>
      <c r="C231" t="s">
        <v>1389</v>
      </c>
      <c r="D231" t="s">
        <v>7349</v>
      </c>
      <c r="E231" t="s">
        <v>8397</v>
      </c>
      <c r="F231">
        <v>1969</v>
      </c>
    </row>
    <row r="232" spans="1:6" x14ac:dyDescent="0.25">
      <c r="A232" t="s">
        <v>8398</v>
      </c>
      <c r="B232" t="s">
        <v>1255</v>
      </c>
      <c r="C232" t="s">
        <v>1706</v>
      </c>
      <c r="D232" t="s">
        <v>7349</v>
      </c>
      <c r="E232" t="s">
        <v>8399</v>
      </c>
      <c r="F232">
        <v>1969</v>
      </c>
    </row>
    <row r="233" spans="1:6" x14ac:dyDescent="0.25">
      <c r="A233" t="s">
        <v>8400</v>
      </c>
      <c r="B233" t="s">
        <v>1255</v>
      </c>
      <c r="C233" t="s">
        <v>1544</v>
      </c>
      <c r="D233" t="s">
        <v>7349</v>
      </c>
      <c r="E233" t="s">
        <v>8401</v>
      </c>
      <c r="F233">
        <v>1969</v>
      </c>
    </row>
    <row r="234" spans="1:6" ht="84.95" customHeight="1" x14ac:dyDescent="0.25">
      <c r="A234" t="s">
        <v>8400</v>
      </c>
      <c r="B234" t="s">
        <v>1255</v>
      </c>
      <c r="C234" s="16" t="s">
        <v>1711</v>
      </c>
      <c r="D234" t="s">
        <v>7349</v>
      </c>
      <c r="E234" t="s">
        <v>8402</v>
      </c>
      <c r="F234">
        <v>1969</v>
      </c>
    </row>
    <row r="235" spans="1:6" x14ac:dyDescent="0.25">
      <c r="A235" t="s">
        <v>7563</v>
      </c>
      <c r="B235" t="s">
        <v>1255</v>
      </c>
      <c r="C235" t="s">
        <v>1529</v>
      </c>
      <c r="D235" t="s">
        <v>7528</v>
      </c>
      <c r="E235" t="s">
        <v>8403</v>
      </c>
      <c r="F235">
        <v>1969</v>
      </c>
    </row>
    <row r="236" spans="1:6" x14ac:dyDescent="0.25">
      <c r="A236" t="s">
        <v>7563</v>
      </c>
      <c r="B236" t="s">
        <v>1255</v>
      </c>
      <c r="C236" t="s">
        <v>1393</v>
      </c>
      <c r="D236" t="s">
        <v>7528</v>
      </c>
      <c r="E236" t="s">
        <v>8404</v>
      </c>
      <c r="F236">
        <v>1969</v>
      </c>
    </row>
    <row r="237" spans="1:6" ht="135.94999999999999" customHeight="1" x14ac:dyDescent="0.25">
      <c r="A237" s="16" t="s">
        <v>8405</v>
      </c>
      <c r="B237" t="s">
        <v>1255</v>
      </c>
      <c r="C237" t="s">
        <v>1698</v>
      </c>
      <c r="D237" t="s">
        <v>7528</v>
      </c>
      <c r="E237" t="s">
        <v>8406</v>
      </c>
      <c r="F237">
        <v>1969</v>
      </c>
    </row>
    <row r="238" spans="1:6" x14ac:dyDescent="0.25">
      <c r="A238" t="s">
        <v>8396</v>
      </c>
      <c r="B238" t="s">
        <v>1255</v>
      </c>
      <c r="C238" t="s">
        <v>1715</v>
      </c>
      <c r="D238" t="s">
        <v>7528</v>
      </c>
      <c r="E238" t="s">
        <v>8178</v>
      </c>
      <c r="F238">
        <v>1969</v>
      </c>
    </row>
    <row r="239" spans="1:6" x14ac:dyDescent="0.25">
      <c r="A239" t="s">
        <v>8407</v>
      </c>
      <c r="B239" t="s">
        <v>1255</v>
      </c>
      <c r="C239" t="s">
        <v>1391</v>
      </c>
      <c r="D239" t="s">
        <v>7528</v>
      </c>
      <c r="E239" t="s">
        <v>8408</v>
      </c>
      <c r="F239">
        <v>1969</v>
      </c>
    </row>
    <row r="240" spans="1:6" x14ac:dyDescent="0.25">
      <c r="A240" t="s">
        <v>8295</v>
      </c>
      <c r="B240" t="s">
        <v>1255</v>
      </c>
      <c r="C240" t="s">
        <v>1547</v>
      </c>
      <c r="D240" t="s">
        <v>7528</v>
      </c>
      <c r="E240" t="s">
        <v>8409</v>
      </c>
      <c r="F240">
        <v>1969</v>
      </c>
    </row>
    <row r="241" spans="1:6" x14ac:dyDescent="0.25">
      <c r="A241" t="s">
        <v>8410</v>
      </c>
      <c r="B241" t="s">
        <v>1255</v>
      </c>
      <c r="C241" t="s">
        <v>1719</v>
      </c>
      <c r="D241" t="s">
        <v>7019</v>
      </c>
      <c r="E241" t="s">
        <v>8305</v>
      </c>
      <c r="F241">
        <v>1969</v>
      </c>
    </row>
    <row r="242" spans="1:6" x14ac:dyDescent="0.25">
      <c r="A242" t="s">
        <v>8307</v>
      </c>
      <c r="B242" t="s">
        <v>1255</v>
      </c>
      <c r="C242" t="s">
        <v>1544</v>
      </c>
      <c r="D242" t="s">
        <v>7019</v>
      </c>
      <c r="E242" t="s">
        <v>8411</v>
      </c>
      <c r="F242">
        <v>1969</v>
      </c>
    </row>
    <row r="243" spans="1:6" x14ac:dyDescent="0.25">
      <c r="A243" t="s">
        <v>7096</v>
      </c>
      <c r="B243" t="s">
        <v>1255</v>
      </c>
      <c r="C243" t="s">
        <v>1541</v>
      </c>
      <c r="D243" t="s">
        <v>7019</v>
      </c>
      <c r="E243" t="s">
        <v>8412</v>
      </c>
      <c r="F243">
        <v>1969</v>
      </c>
    </row>
    <row r="244" spans="1:6" ht="135.94999999999999" customHeight="1" x14ac:dyDescent="0.25">
      <c r="A244" s="16" t="s">
        <v>8413</v>
      </c>
      <c r="B244" t="s">
        <v>1255</v>
      </c>
      <c r="C244" t="s">
        <v>1701</v>
      </c>
      <c r="D244" t="s">
        <v>7019</v>
      </c>
      <c r="E244" t="s">
        <v>8239</v>
      </c>
      <c r="F244">
        <v>1969</v>
      </c>
    </row>
    <row r="245" spans="1:6" x14ac:dyDescent="0.25">
      <c r="A245" t="s">
        <v>8282</v>
      </c>
      <c r="B245" t="s">
        <v>1255</v>
      </c>
      <c r="C245" t="s">
        <v>1529</v>
      </c>
      <c r="D245" t="s">
        <v>7019</v>
      </c>
      <c r="E245" t="s">
        <v>8414</v>
      </c>
      <c r="F245">
        <v>1969</v>
      </c>
    </row>
    <row r="246" spans="1:6" x14ac:dyDescent="0.25">
      <c r="A246" t="s">
        <v>8282</v>
      </c>
      <c r="B246" t="s">
        <v>1255</v>
      </c>
      <c r="C246" t="s">
        <v>1393</v>
      </c>
      <c r="D246" t="s">
        <v>7019</v>
      </c>
      <c r="E246" t="s">
        <v>8415</v>
      </c>
      <c r="F246">
        <v>1969</v>
      </c>
    </row>
    <row r="247" spans="1:6" x14ac:dyDescent="0.25">
      <c r="A247" t="s">
        <v>8416</v>
      </c>
      <c r="B247" t="s">
        <v>1255</v>
      </c>
      <c r="C247" t="s">
        <v>1541</v>
      </c>
      <c r="D247" t="s">
        <v>7019</v>
      </c>
      <c r="E247" t="s">
        <v>8417</v>
      </c>
      <c r="F247">
        <v>1969</v>
      </c>
    </row>
    <row r="248" spans="1:6" x14ac:dyDescent="0.25">
      <c r="A248" t="s">
        <v>8418</v>
      </c>
      <c r="B248" t="s">
        <v>1255</v>
      </c>
      <c r="C248" t="s">
        <v>1727</v>
      </c>
      <c r="D248" t="s">
        <v>7019</v>
      </c>
      <c r="E248" t="s">
        <v>8419</v>
      </c>
      <c r="F248">
        <v>1969</v>
      </c>
    </row>
    <row r="249" spans="1:6" ht="339.95" customHeight="1" x14ac:dyDescent="0.25">
      <c r="A249" s="16" t="s">
        <v>8420</v>
      </c>
      <c r="B249" t="s">
        <v>1343</v>
      </c>
      <c r="D249" t="s">
        <v>7349</v>
      </c>
      <c r="F249">
        <v>1969</v>
      </c>
    </row>
    <row r="250" spans="1:6" x14ac:dyDescent="0.25">
      <c r="A250" t="s">
        <v>8421</v>
      </c>
      <c r="B250" t="s">
        <v>1279</v>
      </c>
      <c r="C250" t="s">
        <v>1289</v>
      </c>
      <c r="D250" t="s">
        <v>7349</v>
      </c>
      <c r="F250">
        <v>1969</v>
      </c>
    </row>
    <row r="251" spans="1:6" x14ac:dyDescent="0.25">
      <c r="A251" t="s">
        <v>8422</v>
      </c>
      <c r="B251" t="s">
        <v>1279</v>
      </c>
      <c r="C251" t="s">
        <v>1282</v>
      </c>
      <c r="D251" t="s">
        <v>7349</v>
      </c>
      <c r="F251">
        <v>1969</v>
      </c>
    </row>
    <row r="252" spans="1:6" x14ac:dyDescent="0.25">
      <c r="A252" t="s">
        <v>8423</v>
      </c>
      <c r="B252" t="s">
        <v>1279</v>
      </c>
      <c r="C252" t="s">
        <v>1287</v>
      </c>
      <c r="D252" t="s">
        <v>7349</v>
      </c>
      <c r="F252">
        <v>1969</v>
      </c>
    </row>
    <row r="253" spans="1:6" x14ac:dyDescent="0.25">
      <c r="A253" t="s">
        <v>8424</v>
      </c>
      <c r="B253" t="s">
        <v>1279</v>
      </c>
      <c r="C253" t="s">
        <v>1740</v>
      </c>
      <c r="D253" t="s">
        <v>7349</v>
      </c>
      <c r="F253">
        <v>1969</v>
      </c>
    </row>
    <row r="254" spans="1:6" x14ac:dyDescent="0.25">
      <c r="A254" t="s">
        <v>7085</v>
      </c>
      <c r="B254" t="s">
        <v>1279</v>
      </c>
      <c r="C254" t="s">
        <v>1419</v>
      </c>
      <c r="D254" t="s">
        <v>7349</v>
      </c>
      <c r="F254">
        <v>1969</v>
      </c>
    </row>
    <row r="255" spans="1:6" x14ac:dyDescent="0.25">
      <c r="A255" t="s">
        <v>8425</v>
      </c>
      <c r="B255" t="s">
        <v>1279</v>
      </c>
      <c r="C255" t="s">
        <v>1291</v>
      </c>
      <c r="D255" t="s">
        <v>7019</v>
      </c>
      <c r="F255">
        <v>1969</v>
      </c>
    </row>
    <row r="256" spans="1:6" x14ac:dyDescent="0.25">
      <c r="A256" t="s">
        <v>8426</v>
      </c>
      <c r="B256" t="s">
        <v>1279</v>
      </c>
      <c r="C256" t="s">
        <v>1284</v>
      </c>
      <c r="D256" t="s">
        <v>7019</v>
      </c>
      <c r="F256">
        <v>1969</v>
      </c>
    </row>
    <row r="257" spans="1:6" x14ac:dyDescent="0.25">
      <c r="A257" t="s">
        <v>8427</v>
      </c>
      <c r="B257" t="s">
        <v>1425</v>
      </c>
      <c r="C257" t="s">
        <v>1743</v>
      </c>
      <c r="D257" t="s">
        <v>7019</v>
      </c>
      <c r="E257" t="s">
        <v>8428</v>
      </c>
      <c r="F257">
        <v>1969</v>
      </c>
    </row>
    <row r="258" spans="1:6" x14ac:dyDescent="0.25">
      <c r="A258" t="s">
        <v>8429</v>
      </c>
      <c r="B258" t="s">
        <v>1747</v>
      </c>
      <c r="C258" t="s">
        <v>1748</v>
      </c>
      <c r="D258" t="s">
        <v>7349</v>
      </c>
      <c r="E258" t="s">
        <v>8430</v>
      </c>
      <c r="F258">
        <v>1969</v>
      </c>
    </row>
    <row r="259" spans="1:6" x14ac:dyDescent="0.25">
      <c r="A259" t="s">
        <v>8431</v>
      </c>
      <c r="B259" t="s">
        <v>1747</v>
      </c>
      <c r="C259" t="s">
        <v>1752</v>
      </c>
      <c r="D259" t="s">
        <v>7349</v>
      </c>
      <c r="E259" t="s">
        <v>8432</v>
      </c>
      <c r="F259">
        <v>1969</v>
      </c>
    </row>
    <row r="260" spans="1:6" ht="170.1" customHeight="1" x14ac:dyDescent="0.25">
      <c r="A260" s="16" t="s">
        <v>8433</v>
      </c>
      <c r="B260" t="s">
        <v>1747</v>
      </c>
      <c r="C260" t="s">
        <v>1755</v>
      </c>
      <c r="D260" t="s">
        <v>7019</v>
      </c>
      <c r="E260" t="s">
        <v>8434</v>
      </c>
      <c r="F260">
        <v>1969</v>
      </c>
    </row>
    <row r="261" spans="1:6" x14ac:dyDescent="0.25">
      <c r="A261" t="s">
        <v>8435</v>
      </c>
      <c r="B261" t="s">
        <v>1428</v>
      </c>
      <c r="C261" t="s">
        <v>1761</v>
      </c>
      <c r="D261" t="s">
        <v>7349</v>
      </c>
      <c r="E261" t="s">
        <v>8436</v>
      </c>
      <c r="F261">
        <v>1969</v>
      </c>
    </row>
    <row r="262" spans="1:6" x14ac:dyDescent="0.25">
      <c r="A262" t="s">
        <v>8437</v>
      </c>
      <c r="B262" t="s">
        <v>1428</v>
      </c>
      <c r="C262" t="s">
        <v>1764</v>
      </c>
      <c r="D262" t="s">
        <v>7528</v>
      </c>
      <c r="E262" t="s">
        <v>8438</v>
      </c>
      <c r="F262">
        <v>1969</v>
      </c>
    </row>
    <row r="263" spans="1:6" x14ac:dyDescent="0.25">
      <c r="A263" t="s">
        <v>8331</v>
      </c>
      <c r="B263" t="s">
        <v>1428</v>
      </c>
      <c r="C263" t="s">
        <v>1432</v>
      </c>
      <c r="D263" t="s">
        <v>7528</v>
      </c>
      <c r="E263" t="s">
        <v>8439</v>
      </c>
      <c r="F263">
        <v>1969</v>
      </c>
    </row>
    <row r="264" spans="1:6" x14ac:dyDescent="0.25">
      <c r="A264" t="s">
        <v>8440</v>
      </c>
      <c r="B264" t="s">
        <v>1428</v>
      </c>
      <c r="C264" t="s">
        <v>1352</v>
      </c>
      <c r="D264" t="s">
        <v>7528</v>
      </c>
      <c r="E264" t="s">
        <v>8441</v>
      </c>
      <c r="F264">
        <v>1969</v>
      </c>
    </row>
    <row r="265" spans="1:6" x14ac:dyDescent="0.25">
      <c r="A265" t="s">
        <v>8442</v>
      </c>
      <c r="B265" t="s">
        <v>1428</v>
      </c>
      <c r="C265" t="s">
        <v>1289</v>
      </c>
      <c r="D265" t="s">
        <v>7019</v>
      </c>
      <c r="E265" t="s">
        <v>8443</v>
      </c>
      <c r="F265">
        <v>1969</v>
      </c>
    </row>
    <row r="266" spans="1:6" x14ac:dyDescent="0.25">
      <c r="A266" t="s">
        <v>8444</v>
      </c>
      <c r="B266" t="s">
        <v>1428</v>
      </c>
      <c r="C266" t="s">
        <v>1282</v>
      </c>
      <c r="D266" t="s">
        <v>7019</v>
      </c>
      <c r="E266" t="s">
        <v>8445</v>
      </c>
      <c r="F266">
        <v>1969</v>
      </c>
    </row>
    <row r="267" spans="1:6" ht="135.94999999999999" customHeight="1" x14ac:dyDescent="0.25">
      <c r="A267" s="16" t="s">
        <v>8446</v>
      </c>
      <c r="B267" t="s">
        <v>1296</v>
      </c>
      <c r="C267" s="16" t="s">
        <v>1783</v>
      </c>
      <c r="D267" t="s">
        <v>7349</v>
      </c>
      <c r="E267" t="s">
        <v>8447</v>
      </c>
      <c r="F267">
        <v>1969</v>
      </c>
    </row>
    <row r="268" spans="1:6" ht="135.94999999999999" customHeight="1" x14ac:dyDescent="0.25">
      <c r="A268" s="16" t="s">
        <v>8448</v>
      </c>
      <c r="B268" t="s">
        <v>1296</v>
      </c>
      <c r="C268" t="s">
        <v>1786</v>
      </c>
      <c r="D268" t="s">
        <v>7349</v>
      </c>
      <c r="E268" t="s">
        <v>8449</v>
      </c>
      <c r="F268">
        <v>1969</v>
      </c>
    </row>
    <row r="269" spans="1:6" x14ac:dyDescent="0.25">
      <c r="A269" t="s">
        <v>8450</v>
      </c>
      <c r="B269" t="s">
        <v>1243</v>
      </c>
      <c r="C269" t="s">
        <v>1646</v>
      </c>
      <c r="D269" t="s">
        <v>7349</v>
      </c>
      <c r="E269" t="s">
        <v>8451</v>
      </c>
      <c r="F269">
        <v>1969</v>
      </c>
    </row>
    <row r="270" spans="1:6" x14ac:dyDescent="0.25">
      <c r="A270" t="s">
        <v>8452</v>
      </c>
      <c r="B270" t="s">
        <v>1243</v>
      </c>
      <c r="C270" t="s">
        <v>1649</v>
      </c>
      <c r="D270" t="s">
        <v>7349</v>
      </c>
      <c r="E270" t="s">
        <v>8453</v>
      </c>
      <c r="F270">
        <v>1969</v>
      </c>
    </row>
    <row r="271" spans="1:6" x14ac:dyDescent="0.25">
      <c r="A271" t="s">
        <v>8260</v>
      </c>
      <c r="B271" t="s">
        <v>1243</v>
      </c>
      <c r="C271" t="s">
        <v>1476</v>
      </c>
      <c r="D271" t="s">
        <v>7349</v>
      </c>
      <c r="E271" t="s">
        <v>8454</v>
      </c>
      <c r="F271">
        <v>1969</v>
      </c>
    </row>
    <row r="272" spans="1:6" x14ac:dyDescent="0.25">
      <c r="A272" t="s">
        <v>8256</v>
      </c>
      <c r="B272" t="s">
        <v>1243</v>
      </c>
      <c r="C272" t="s">
        <v>1653</v>
      </c>
      <c r="D272" t="s">
        <v>7528</v>
      </c>
      <c r="E272" t="s">
        <v>8455</v>
      </c>
      <c r="F272">
        <v>1969</v>
      </c>
    </row>
    <row r="273" spans="1:6" x14ac:dyDescent="0.25">
      <c r="A273" t="s">
        <v>8256</v>
      </c>
      <c r="B273" t="s">
        <v>1243</v>
      </c>
      <c r="C273" t="s">
        <v>1655</v>
      </c>
      <c r="D273" t="s">
        <v>7528</v>
      </c>
      <c r="E273" t="s">
        <v>8456</v>
      </c>
      <c r="F273">
        <v>1969</v>
      </c>
    </row>
    <row r="274" spans="1:6" x14ac:dyDescent="0.25">
      <c r="A274" t="s">
        <v>8256</v>
      </c>
      <c r="B274" t="s">
        <v>1243</v>
      </c>
      <c r="C274" t="s">
        <v>1657</v>
      </c>
      <c r="D274" t="s">
        <v>7528</v>
      </c>
      <c r="E274" t="s">
        <v>8457</v>
      </c>
      <c r="F274">
        <v>1969</v>
      </c>
    </row>
    <row r="275" spans="1:6" x14ac:dyDescent="0.25">
      <c r="A275" t="s">
        <v>8256</v>
      </c>
      <c r="B275" t="s">
        <v>1243</v>
      </c>
      <c r="C275" t="s">
        <v>1485</v>
      </c>
      <c r="D275" t="s">
        <v>7528</v>
      </c>
      <c r="E275" t="s">
        <v>8458</v>
      </c>
      <c r="F275">
        <v>1969</v>
      </c>
    </row>
    <row r="276" spans="1:6" ht="119.1" customHeight="1" x14ac:dyDescent="0.25">
      <c r="A276" s="16" t="s">
        <v>8459</v>
      </c>
      <c r="B276" t="s">
        <v>1243</v>
      </c>
      <c r="C276" s="16" t="s">
        <v>1636</v>
      </c>
      <c r="D276" t="s">
        <v>7528</v>
      </c>
      <c r="E276" t="s">
        <v>8460</v>
      </c>
      <c r="F276">
        <v>1969</v>
      </c>
    </row>
    <row r="277" spans="1:6" ht="135.94999999999999" customHeight="1" x14ac:dyDescent="0.25">
      <c r="A277" s="16" t="s">
        <v>8461</v>
      </c>
      <c r="B277" t="s">
        <v>1243</v>
      </c>
      <c r="C277" s="16" t="s">
        <v>1636</v>
      </c>
      <c r="D277" t="s">
        <v>7528</v>
      </c>
      <c r="E277" t="s">
        <v>8462</v>
      </c>
      <c r="F277">
        <v>1969</v>
      </c>
    </row>
    <row r="278" spans="1:6" x14ac:dyDescent="0.25">
      <c r="A278" t="s">
        <v>7091</v>
      </c>
      <c r="B278" t="s">
        <v>1243</v>
      </c>
      <c r="C278" t="s">
        <v>1471</v>
      </c>
      <c r="D278" t="s">
        <v>7528</v>
      </c>
      <c r="E278" t="s">
        <v>8463</v>
      </c>
      <c r="F278">
        <v>1969</v>
      </c>
    </row>
    <row r="279" spans="1:6" x14ac:dyDescent="0.25">
      <c r="A279" t="s">
        <v>7091</v>
      </c>
      <c r="B279" t="s">
        <v>1243</v>
      </c>
      <c r="C279" t="s">
        <v>1476</v>
      </c>
      <c r="D279" t="s">
        <v>7528</v>
      </c>
      <c r="E279" t="s">
        <v>8464</v>
      </c>
      <c r="F279">
        <v>1969</v>
      </c>
    </row>
    <row r="280" spans="1:6" x14ac:dyDescent="0.25">
      <c r="A280" t="s">
        <v>7091</v>
      </c>
      <c r="B280" t="s">
        <v>1243</v>
      </c>
      <c r="C280" t="s">
        <v>1489</v>
      </c>
      <c r="D280" t="s">
        <v>7528</v>
      </c>
      <c r="E280" t="s">
        <v>8465</v>
      </c>
      <c r="F280">
        <v>1969</v>
      </c>
    </row>
    <row r="281" spans="1:6" x14ac:dyDescent="0.25">
      <c r="A281" t="s">
        <v>7091</v>
      </c>
      <c r="B281" t="s">
        <v>1243</v>
      </c>
      <c r="C281" t="s">
        <v>1479</v>
      </c>
      <c r="D281" t="s">
        <v>7528</v>
      </c>
      <c r="E281" t="s">
        <v>8466</v>
      </c>
      <c r="F281">
        <v>1969</v>
      </c>
    </row>
    <row r="282" spans="1:6" x14ac:dyDescent="0.25">
      <c r="A282" t="s">
        <v>7091</v>
      </c>
      <c r="B282" t="s">
        <v>1243</v>
      </c>
      <c r="C282" t="s">
        <v>1474</v>
      </c>
      <c r="D282" t="s">
        <v>7528</v>
      </c>
      <c r="E282" t="s">
        <v>8467</v>
      </c>
      <c r="F282">
        <v>1969</v>
      </c>
    </row>
    <row r="283" spans="1:6" x14ac:dyDescent="0.25">
      <c r="A283" t="s">
        <v>7091</v>
      </c>
      <c r="B283" t="s">
        <v>1243</v>
      </c>
      <c r="C283" t="s">
        <v>1509</v>
      </c>
      <c r="D283" t="s">
        <v>7528</v>
      </c>
      <c r="E283" t="s">
        <v>8468</v>
      </c>
      <c r="F283">
        <v>1969</v>
      </c>
    </row>
    <row r="284" spans="1:6" x14ac:dyDescent="0.25">
      <c r="A284" t="s">
        <v>7091</v>
      </c>
      <c r="B284" t="s">
        <v>1243</v>
      </c>
      <c r="C284" t="s">
        <v>1511</v>
      </c>
      <c r="D284" t="s">
        <v>7528</v>
      </c>
      <c r="E284" t="s">
        <v>8469</v>
      </c>
      <c r="F284">
        <v>1969</v>
      </c>
    </row>
    <row r="285" spans="1:6" x14ac:dyDescent="0.25">
      <c r="A285" t="s">
        <v>7091</v>
      </c>
      <c r="B285" t="s">
        <v>1243</v>
      </c>
      <c r="C285" t="s">
        <v>1667</v>
      </c>
      <c r="D285" t="s">
        <v>7528</v>
      </c>
      <c r="E285" t="s">
        <v>8470</v>
      </c>
      <c r="F285">
        <v>1969</v>
      </c>
    </row>
    <row r="286" spans="1:6" ht="119.1" customHeight="1" x14ac:dyDescent="0.25">
      <c r="A286" s="16" t="s">
        <v>8471</v>
      </c>
      <c r="B286" t="s">
        <v>1243</v>
      </c>
      <c r="C286" s="16" t="s">
        <v>1636</v>
      </c>
      <c r="D286" t="s">
        <v>7528</v>
      </c>
      <c r="E286" t="s">
        <v>8472</v>
      </c>
      <c r="F286">
        <v>1969</v>
      </c>
    </row>
    <row r="287" spans="1:6" ht="102" customHeight="1" x14ac:dyDescent="0.25">
      <c r="A287" s="16" t="s">
        <v>8473</v>
      </c>
      <c r="B287" t="s">
        <v>1243</v>
      </c>
      <c r="C287" s="16" t="s">
        <v>1643</v>
      </c>
      <c r="D287" t="s">
        <v>7528</v>
      </c>
      <c r="E287" t="s">
        <v>8474</v>
      </c>
      <c r="F287">
        <v>1969</v>
      </c>
    </row>
    <row r="288" spans="1:6" x14ac:dyDescent="0.25">
      <c r="A288" t="s">
        <v>7560</v>
      </c>
      <c r="B288" t="s">
        <v>1243</v>
      </c>
      <c r="C288" t="s">
        <v>1359</v>
      </c>
      <c r="D288" t="s">
        <v>7528</v>
      </c>
      <c r="E288" t="s">
        <v>8475</v>
      </c>
      <c r="F288">
        <v>1969</v>
      </c>
    </row>
    <row r="289" spans="1:6" x14ac:dyDescent="0.25">
      <c r="A289" t="s">
        <v>7053</v>
      </c>
      <c r="B289" t="s">
        <v>1243</v>
      </c>
      <c r="C289" t="s">
        <v>1669</v>
      </c>
      <c r="D289" t="s">
        <v>7528</v>
      </c>
      <c r="E289" t="s">
        <v>8476</v>
      </c>
      <c r="F289">
        <v>1969</v>
      </c>
    </row>
    <row r="290" spans="1:6" x14ac:dyDescent="0.25">
      <c r="A290" t="s">
        <v>7053</v>
      </c>
      <c r="B290" t="s">
        <v>1243</v>
      </c>
      <c r="C290" t="s">
        <v>1671</v>
      </c>
      <c r="D290" t="s">
        <v>7528</v>
      </c>
      <c r="E290" t="s">
        <v>8477</v>
      </c>
      <c r="F290">
        <v>1969</v>
      </c>
    </row>
    <row r="291" spans="1:6" x14ac:dyDescent="0.25">
      <c r="A291" t="s">
        <v>7053</v>
      </c>
      <c r="B291" t="s">
        <v>1243</v>
      </c>
      <c r="C291" t="s">
        <v>1673</v>
      </c>
      <c r="D291" t="s">
        <v>7528</v>
      </c>
      <c r="E291" t="s">
        <v>8478</v>
      </c>
      <c r="F291">
        <v>1969</v>
      </c>
    </row>
    <row r="292" spans="1:6" x14ac:dyDescent="0.25">
      <c r="A292" t="s">
        <v>8256</v>
      </c>
      <c r="B292" t="s">
        <v>1243</v>
      </c>
      <c r="C292" t="s">
        <v>1511</v>
      </c>
      <c r="D292" t="s">
        <v>7019</v>
      </c>
      <c r="E292" t="s">
        <v>8479</v>
      </c>
      <c r="F292">
        <v>1969</v>
      </c>
    </row>
    <row r="293" spans="1:6" ht="102" customHeight="1" x14ac:dyDescent="0.25">
      <c r="A293" s="16" t="s">
        <v>8480</v>
      </c>
      <c r="B293" t="s">
        <v>1243</v>
      </c>
      <c r="C293" t="s">
        <v>1676</v>
      </c>
      <c r="D293" t="s">
        <v>7019</v>
      </c>
      <c r="E293" t="s">
        <v>8481</v>
      </c>
      <c r="F293">
        <v>1969</v>
      </c>
    </row>
    <row r="294" spans="1:6" x14ac:dyDescent="0.25">
      <c r="A294" t="s">
        <v>8000</v>
      </c>
      <c r="B294" t="s">
        <v>1243</v>
      </c>
      <c r="C294" t="s">
        <v>1468</v>
      </c>
      <c r="D294" t="s">
        <v>7019</v>
      </c>
      <c r="E294" t="s">
        <v>8482</v>
      </c>
      <c r="F294">
        <v>1969</v>
      </c>
    </row>
    <row r="295" spans="1:6" x14ac:dyDescent="0.25">
      <c r="A295" t="s">
        <v>8450</v>
      </c>
      <c r="B295" t="s">
        <v>1243</v>
      </c>
      <c r="C295" t="s">
        <v>1649</v>
      </c>
      <c r="D295" t="s">
        <v>7019</v>
      </c>
      <c r="E295" t="s">
        <v>8483</v>
      </c>
      <c r="F295">
        <v>1969</v>
      </c>
    </row>
    <row r="296" spans="1:6" x14ac:dyDescent="0.25">
      <c r="A296" t="s">
        <v>8452</v>
      </c>
      <c r="B296" t="s">
        <v>1243</v>
      </c>
      <c r="C296" t="s">
        <v>1646</v>
      </c>
      <c r="D296" t="s">
        <v>7019</v>
      </c>
      <c r="E296" t="s">
        <v>8484</v>
      </c>
      <c r="F296">
        <v>1969</v>
      </c>
    </row>
    <row r="297" spans="1:6" x14ac:dyDescent="0.25">
      <c r="A297" t="s">
        <v>8260</v>
      </c>
      <c r="B297" t="s">
        <v>1243</v>
      </c>
      <c r="C297" t="s">
        <v>1479</v>
      </c>
      <c r="D297" t="s">
        <v>7019</v>
      </c>
      <c r="E297" t="s">
        <v>8485</v>
      </c>
      <c r="F297">
        <v>1969</v>
      </c>
    </row>
    <row r="298" spans="1:6" x14ac:dyDescent="0.25">
      <c r="A298" t="s">
        <v>8260</v>
      </c>
      <c r="B298" t="s">
        <v>1243</v>
      </c>
      <c r="C298" t="s">
        <v>1474</v>
      </c>
      <c r="D298" t="s">
        <v>7019</v>
      </c>
      <c r="E298" t="s">
        <v>8486</v>
      </c>
      <c r="F298">
        <v>1969</v>
      </c>
    </row>
    <row r="299" spans="1:6" x14ac:dyDescent="0.25">
      <c r="A299" t="s">
        <v>8487</v>
      </c>
      <c r="B299" t="s">
        <v>1243</v>
      </c>
      <c r="C299" t="s">
        <v>1479</v>
      </c>
      <c r="D299" t="s">
        <v>7019</v>
      </c>
      <c r="E299" t="s">
        <v>8488</v>
      </c>
      <c r="F299">
        <v>1969</v>
      </c>
    </row>
    <row r="300" spans="1:6" x14ac:dyDescent="0.25">
      <c r="A300" t="s">
        <v>8487</v>
      </c>
      <c r="B300" t="s">
        <v>1243</v>
      </c>
      <c r="C300" t="s">
        <v>1474</v>
      </c>
      <c r="D300" t="s">
        <v>7019</v>
      </c>
      <c r="E300" t="s">
        <v>8489</v>
      </c>
      <c r="F300">
        <v>1969</v>
      </c>
    </row>
    <row r="301" spans="1:6" x14ac:dyDescent="0.25">
      <c r="A301" t="s">
        <v>8487</v>
      </c>
      <c r="B301" t="s">
        <v>1243</v>
      </c>
      <c r="C301" t="s">
        <v>1485</v>
      </c>
      <c r="D301" t="s">
        <v>7019</v>
      </c>
      <c r="E301" t="s">
        <v>8490</v>
      </c>
      <c r="F301">
        <v>1969</v>
      </c>
    </row>
    <row r="302" spans="1:6" x14ac:dyDescent="0.25">
      <c r="A302" t="s">
        <v>8487</v>
      </c>
      <c r="B302" t="s">
        <v>1243</v>
      </c>
      <c r="C302" t="s">
        <v>1505</v>
      </c>
      <c r="D302" t="s">
        <v>7019</v>
      </c>
      <c r="E302" t="s">
        <v>8491</v>
      </c>
      <c r="F302">
        <v>1969</v>
      </c>
    </row>
    <row r="303" spans="1:6" x14ac:dyDescent="0.25">
      <c r="A303" t="s">
        <v>8492</v>
      </c>
      <c r="B303" t="s">
        <v>1243</v>
      </c>
      <c r="C303" t="s">
        <v>1489</v>
      </c>
      <c r="D303" t="s">
        <v>7019</v>
      </c>
      <c r="E303" t="s">
        <v>8493</v>
      </c>
      <c r="F303">
        <v>1969</v>
      </c>
    </row>
    <row r="304" spans="1:6" x14ac:dyDescent="0.25">
      <c r="A304" t="s">
        <v>7094</v>
      </c>
      <c r="B304" t="s">
        <v>1243</v>
      </c>
      <c r="C304" t="s">
        <v>1471</v>
      </c>
      <c r="D304" t="s">
        <v>7019</v>
      </c>
      <c r="E304" t="s">
        <v>8494</v>
      </c>
      <c r="F304">
        <v>1969</v>
      </c>
    </row>
    <row r="305" spans="1:6" x14ac:dyDescent="0.25">
      <c r="A305" t="s">
        <v>7094</v>
      </c>
      <c r="B305" t="s">
        <v>1243</v>
      </c>
      <c r="C305" t="s">
        <v>1509</v>
      </c>
      <c r="D305" t="s">
        <v>7019</v>
      </c>
      <c r="E305" t="s">
        <v>8495</v>
      </c>
      <c r="F305">
        <v>1969</v>
      </c>
    </row>
    <row r="306" spans="1:6" x14ac:dyDescent="0.25">
      <c r="A306" t="s">
        <v>7094</v>
      </c>
      <c r="B306" t="s">
        <v>1243</v>
      </c>
      <c r="C306" t="s">
        <v>1511</v>
      </c>
      <c r="D306" t="s">
        <v>7019</v>
      </c>
      <c r="E306" t="s">
        <v>8496</v>
      </c>
      <c r="F306">
        <v>1969</v>
      </c>
    </row>
    <row r="307" spans="1:6" x14ac:dyDescent="0.25">
      <c r="A307" t="s">
        <v>7094</v>
      </c>
      <c r="B307" t="s">
        <v>1243</v>
      </c>
      <c r="C307" t="s">
        <v>1667</v>
      </c>
      <c r="D307" t="s">
        <v>7019</v>
      </c>
      <c r="E307" t="s">
        <v>8497</v>
      </c>
      <c r="F307">
        <v>1969</v>
      </c>
    </row>
    <row r="308" spans="1:6" x14ac:dyDescent="0.25">
      <c r="A308" t="s">
        <v>8382</v>
      </c>
      <c r="B308" t="s">
        <v>1349</v>
      </c>
      <c r="C308" t="s">
        <v>1620</v>
      </c>
      <c r="D308" t="s">
        <v>7528</v>
      </c>
      <c r="F308">
        <v>1969</v>
      </c>
    </row>
    <row r="309" spans="1:6" ht="68.099999999999994" customHeight="1" x14ac:dyDescent="0.25">
      <c r="A309" s="16" t="s">
        <v>8379</v>
      </c>
      <c r="B309" t="s">
        <v>1349</v>
      </c>
      <c r="C309" t="s">
        <v>1618</v>
      </c>
      <c r="D309" t="s">
        <v>7528</v>
      </c>
      <c r="F309">
        <v>1969</v>
      </c>
    </row>
    <row r="310" spans="1:6" x14ac:dyDescent="0.25">
      <c r="A310" t="s">
        <v>8384</v>
      </c>
      <c r="B310" t="s">
        <v>1349</v>
      </c>
      <c r="C310" t="s">
        <v>1620</v>
      </c>
      <c r="D310" t="s">
        <v>7019</v>
      </c>
      <c r="F310">
        <v>1969</v>
      </c>
    </row>
    <row r="311" spans="1:6" ht="135.94999999999999" customHeight="1" x14ac:dyDescent="0.25">
      <c r="A311" s="16" t="s">
        <v>8498</v>
      </c>
      <c r="B311" t="s">
        <v>1349</v>
      </c>
      <c r="C311" t="s">
        <v>1789</v>
      </c>
      <c r="D311" t="s">
        <v>7019</v>
      </c>
      <c r="F311">
        <v>1969</v>
      </c>
    </row>
    <row r="312" spans="1:6" x14ac:dyDescent="0.25">
      <c r="A312" t="s">
        <v>7560</v>
      </c>
      <c r="B312" t="s">
        <v>1454</v>
      </c>
      <c r="C312" t="s">
        <v>1789</v>
      </c>
      <c r="D312" t="s">
        <v>7019</v>
      </c>
      <c r="F312">
        <v>1969</v>
      </c>
    </row>
    <row r="313" spans="1:6" x14ac:dyDescent="0.25">
      <c r="A313" t="s">
        <v>8000</v>
      </c>
      <c r="B313" t="s">
        <v>1306</v>
      </c>
      <c r="C313" t="s">
        <v>1352</v>
      </c>
      <c r="D313" t="s">
        <v>7349</v>
      </c>
      <c r="E313" t="s">
        <v>8499</v>
      </c>
      <c r="F313">
        <v>1969</v>
      </c>
    </row>
    <row r="314" spans="1:6" x14ac:dyDescent="0.25">
      <c r="A314" t="s">
        <v>7104</v>
      </c>
      <c r="B314" t="s">
        <v>1306</v>
      </c>
      <c r="C314" t="s">
        <v>1282</v>
      </c>
      <c r="D314" t="s">
        <v>7349</v>
      </c>
      <c r="E314" t="s">
        <v>8500</v>
      </c>
      <c r="F314">
        <v>1969</v>
      </c>
    </row>
    <row r="315" spans="1:6" x14ac:dyDescent="0.25">
      <c r="A315" t="s">
        <v>7067</v>
      </c>
      <c r="B315" t="s">
        <v>1306</v>
      </c>
      <c r="C315" t="s">
        <v>1282</v>
      </c>
      <c r="D315" t="s">
        <v>7019</v>
      </c>
      <c r="E315" t="s">
        <v>8501</v>
      </c>
      <c r="F315">
        <v>1969</v>
      </c>
    </row>
    <row r="316" spans="1:6" x14ac:dyDescent="0.25">
      <c r="A316" t="s">
        <v>7076</v>
      </c>
      <c r="B316" t="s">
        <v>1306</v>
      </c>
      <c r="C316" t="s">
        <v>1284</v>
      </c>
      <c r="D316" t="s">
        <v>7019</v>
      </c>
      <c r="E316" t="s">
        <v>8502</v>
      </c>
      <c r="F316">
        <v>1969</v>
      </c>
    </row>
    <row r="317" spans="1:6" x14ac:dyDescent="0.25">
      <c r="A317" t="s">
        <v>7995</v>
      </c>
      <c r="B317" t="s">
        <v>1772</v>
      </c>
      <c r="C317" t="s">
        <v>1773</v>
      </c>
      <c r="D317" t="s">
        <v>7019</v>
      </c>
      <c r="E317">
        <v>17.7</v>
      </c>
      <c r="F317">
        <v>1969</v>
      </c>
    </row>
    <row r="318" spans="1:6" x14ac:dyDescent="0.25">
      <c r="A318" t="s">
        <v>7997</v>
      </c>
      <c r="B318" t="s">
        <v>1772</v>
      </c>
      <c r="C318" t="s">
        <v>1775</v>
      </c>
      <c r="D318" t="s">
        <v>7019</v>
      </c>
      <c r="E318">
        <v>17.7</v>
      </c>
      <c r="F318">
        <v>1969</v>
      </c>
    </row>
    <row r="319" spans="1:6" x14ac:dyDescent="0.25">
      <c r="A319" t="s">
        <v>7998</v>
      </c>
      <c r="B319" t="s">
        <v>1772</v>
      </c>
      <c r="C319" t="s">
        <v>1777</v>
      </c>
      <c r="D319" t="s">
        <v>7019</v>
      </c>
      <c r="E319">
        <v>17.7</v>
      </c>
      <c r="F319">
        <v>1969</v>
      </c>
    </row>
    <row r="320" spans="1:6" x14ac:dyDescent="0.25">
      <c r="A320" t="s">
        <v>7999</v>
      </c>
      <c r="B320" t="s">
        <v>1772</v>
      </c>
      <c r="C320" t="s">
        <v>1780</v>
      </c>
      <c r="D320" t="s">
        <v>7019</v>
      </c>
      <c r="E320">
        <v>9</v>
      </c>
      <c r="F320">
        <v>1969</v>
      </c>
    </row>
    <row r="321" spans="1:6" x14ac:dyDescent="0.25">
      <c r="A321" t="s">
        <v>8503</v>
      </c>
      <c r="B321" t="s">
        <v>1255</v>
      </c>
      <c r="C321" t="s">
        <v>1562</v>
      </c>
      <c r="D321" t="s">
        <v>7349</v>
      </c>
      <c r="E321" t="s">
        <v>8504</v>
      </c>
      <c r="F321">
        <v>1971</v>
      </c>
    </row>
    <row r="322" spans="1:6" x14ac:dyDescent="0.25">
      <c r="A322" t="s">
        <v>7096</v>
      </c>
      <c r="B322" t="s">
        <v>1255</v>
      </c>
      <c r="C322" t="s">
        <v>1871</v>
      </c>
      <c r="D322" t="s">
        <v>7349</v>
      </c>
      <c r="E322" t="s">
        <v>8505</v>
      </c>
      <c r="F322">
        <v>1971</v>
      </c>
    </row>
    <row r="323" spans="1:6" x14ac:dyDescent="0.25">
      <c r="A323" t="s">
        <v>8506</v>
      </c>
      <c r="B323" t="s">
        <v>1255</v>
      </c>
      <c r="C323" t="s">
        <v>1873</v>
      </c>
      <c r="D323" t="s">
        <v>7349</v>
      </c>
      <c r="E323" t="s">
        <v>8414</v>
      </c>
      <c r="F323">
        <v>1971</v>
      </c>
    </row>
    <row r="324" spans="1:6" x14ac:dyDescent="0.25">
      <c r="A324" t="s">
        <v>8507</v>
      </c>
      <c r="B324" t="s">
        <v>1255</v>
      </c>
      <c r="C324" t="s">
        <v>1897</v>
      </c>
      <c r="D324" t="s">
        <v>7349</v>
      </c>
      <c r="E324" t="s">
        <v>8508</v>
      </c>
      <c r="F324">
        <v>1971</v>
      </c>
    </row>
    <row r="325" spans="1:6" ht="84.95" customHeight="1" x14ac:dyDescent="0.25">
      <c r="A325" s="16" t="s">
        <v>8509</v>
      </c>
      <c r="B325" t="s">
        <v>1255</v>
      </c>
      <c r="C325" t="s">
        <v>1405</v>
      </c>
      <c r="D325" t="s">
        <v>7349</v>
      </c>
      <c r="E325" t="s">
        <v>8510</v>
      </c>
      <c r="F325">
        <v>1971</v>
      </c>
    </row>
    <row r="326" spans="1:6" x14ac:dyDescent="0.25">
      <c r="A326" t="s">
        <v>8511</v>
      </c>
      <c r="B326" t="s">
        <v>1255</v>
      </c>
      <c r="C326" t="s">
        <v>1391</v>
      </c>
      <c r="D326" t="s">
        <v>7349</v>
      </c>
      <c r="E326" t="s">
        <v>8408</v>
      </c>
      <c r="F326">
        <v>1971</v>
      </c>
    </row>
    <row r="327" spans="1:6" x14ac:dyDescent="0.25">
      <c r="A327" t="s">
        <v>7079</v>
      </c>
      <c r="B327" t="s">
        <v>1255</v>
      </c>
      <c r="C327" t="s">
        <v>1393</v>
      </c>
      <c r="D327" t="s">
        <v>7349</v>
      </c>
      <c r="E327" t="s">
        <v>8512</v>
      </c>
      <c r="F327">
        <v>1971</v>
      </c>
    </row>
    <row r="328" spans="1:6" x14ac:dyDescent="0.25">
      <c r="A328" t="s">
        <v>8513</v>
      </c>
      <c r="B328" t="s">
        <v>1255</v>
      </c>
      <c r="C328" t="s">
        <v>1727</v>
      </c>
      <c r="D328" t="s">
        <v>7528</v>
      </c>
      <c r="E328" t="s">
        <v>8514</v>
      </c>
      <c r="F328">
        <v>1971</v>
      </c>
    </row>
    <row r="329" spans="1:6" x14ac:dyDescent="0.25">
      <c r="A329" t="s">
        <v>8515</v>
      </c>
      <c r="B329" t="s">
        <v>1255</v>
      </c>
      <c r="C329" t="s">
        <v>1879</v>
      </c>
      <c r="D329" t="s">
        <v>7528</v>
      </c>
      <c r="E329" t="s">
        <v>8516</v>
      </c>
      <c r="F329">
        <v>1971</v>
      </c>
    </row>
    <row r="330" spans="1:6" ht="135.94999999999999" customHeight="1" x14ac:dyDescent="0.25">
      <c r="A330" s="16" t="s">
        <v>8517</v>
      </c>
      <c r="B330" t="s">
        <v>1255</v>
      </c>
      <c r="C330" t="s">
        <v>1405</v>
      </c>
      <c r="D330" t="s">
        <v>7019</v>
      </c>
      <c r="E330" t="s">
        <v>8518</v>
      </c>
      <c r="F330">
        <v>1971</v>
      </c>
    </row>
    <row r="331" spans="1:6" ht="102" customHeight="1" x14ac:dyDescent="0.25">
      <c r="A331" s="16" t="s">
        <v>8519</v>
      </c>
      <c r="B331" t="s">
        <v>1255</v>
      </c>
      <c r="C331" t="s">
        <v>1526</v>
      </c>
      <c r="D331" t="s">
        <v>7019</v>
      </c>
      <c r="E331" t="s">
        <v>8520</v>
      </c>
      <c r="F331">
        <v>1971</v>
      </c>
    </row>
    <row r="332" spans="1:6" x14ac:dyDescent="0.25">
      <c r="A332" t="s">
        <v>8521</v>
      </c>
      <c r="B332" t="s">
        <v>1255</v>
      </c>
      <c r="C332" t="s">
        <v>1883</v>
      </c>
      <c r="D332" t="s">
        <v>7019</v>
      </c>
      <c r="E332" t="s">
        <v>8522</v>
      </c>
      <c r="F332">
        <v>1971</v>
      </c>
    </row>
    <row r="333" spans="1:6" x14ac:dyDescent="0.25">
      <c r="A333" t="s">
        <v>8299</v>
      </c>
      <c r="B333" t="s">
        <v>1255</v>
      </c>
      <c r="C333" t="s">
        <v>1551</v>
      </c>
      <c r="D333" t="s">
        <v>7019</v>
      </c>
      <c r="E333" t="s">
        <v>8523</v>
      </c>
      <c r="F333">
        <v>1971</v>
      </c>
    </row>
    <row r="334" spans="1:6" x14ac:dyDescent="0.25">
      <c r="A334" t="s">
        <v>8524</v>
      </c>
      <c r="B334" t="s">
        <v>1255</v>
      </c>
      <c r="C334" t="s">
        <v>1865</v>
      </c>
      <c r="D334" t="s">
        <v>7019</v>
      </c>
      <c r="E334" t="s">
        <v>8525</v>
      </c>
      <c r="F334">
        <v>1971</v>
      </c>
    </row>
    <row r="335" spans="1:6" ht="68.099999999999994" customHeight="1" x14ac:dyDescent="0.25">
      <c r="A335" s="16" t="s">
        <v>8526</v>
      </c>
      <c r="B335" t="s">
        <v>1255</v>
      </c>
      <c r="C335" t="s">
        <v>1701</v>
      </c>
      <c r="D335" t="s">
        <v>7019</v>
      </c>
      <c r="E335" t="s">
        <v>8393</v>
      </c>
      <c r="F335">
        <v>1971</v>
      </c>
    </row>
    <row r="336" spans="1:6" x14ac:dyDescent="0.25">
      <c r="A336" t="s">
        <v>8398</v>
      </c>
      <c r="B336" t="s">
        <v>1255</v>
      </c>
      <c r="C336" t="s">
        <v>1706</v>
      </c>
      <c r="D336" t="s">
        <v>7019</v>
      </c>
      <c r="E336" t="s">
        <v>8527</v>
      </c>
      <c r="F336">
        <v>1971</v>
      </c>
    </row>
    <row r="337" spans="1:6" x14ac:dyDescent="0.25">
      <c r="A337" t="s">
        <v>8528</v>
      </c>
      <c r="B337" t="s">
        <v>1255</v>
      </c>
      <c r="C337" t="s">
        <v>1888</v>
      </c>
      <c r="D337" t="s">
        <v>7019</v>
      </c>
      <c r="E337" t="s">
        <v>8529</v>
      </c>
      <c r="F337">
        <v>1971</v>
      </c>
    </row>
    <row r="338" spans="1:6" x14ac:dyDescent="0.25">
      <c r="A338" t="s">
        <v>8530</v>
      </c>
      <c r="B338" t="s">
        <v>1255</v>
      </c>
      <c r="C338" t="s">
        <v>1727</v>
      </c>
      <c r="D338" t="s">
        <v>7019</v>
      </c>
      <c r="E338" t="s">
        <v>8531</v>
      </c>
      <c r="F338">
        <v>1971</v>
      </c>
    </row>
    <row r="339" spans="1:6" x14ac:dyDescent="0.25">
      <c r="A339" t="s">
        <v>8295</v>
      </c>
      <c r="B339" t="s">
        <v>1255</v>
      </c>
      <c r="C339" t="s">
        <v>1547</v>
      </c>
      <c r="D339" t="s">
        <v>7019</v>
      </c>
      <c r="E339" t="s">
        <v>8532</v>
      </c>
      <c r="F339">
        <v>1971</v>
      </c>
    </row>
    <row r="340" spans="1:6" x14ac:dyDescent="0.25">
      <c r="A340" t="s">
        <v>8515</v>
      </c>
      <c r="B340" t="s">
        <v>1255</v>
      </c>
      <c r="C340" t="s">
        <v>1544</v>
      </c>
      <c r="D340" t="s">
        <v>7019</v>
      </c>
      <c r="E340" t="s">
        <v>8533</v>
      </c>
      <c r="F340">
        <v>1971</v>
      </c>
    </row>
    <row r="341" spans="1:6" x14ac:dyDescent="0.25">
      <c r="A341" t="s">
        <v>7079</v>
      </c>
      <c r="B341" t="s">
        <v>1255</v>
      </c>
      <c r="C341" t="s">
        <v>1529</v>
      </c>
      <c r="D341" t="s">
        <v>7019</v>
      </c>
      <c r="E341" t="s">
        <v>8534</v>
      </c>
      <c r="F341">
        <v>1971</v>
      </c>
    </row>
    <row r="342" spans="1:6" x14ac:dyDescent="0.25">
      <c r="A342" t="s">
        <v>7560</v>
      </c>
      <c r="B342" t="s">
        <v>1418</v>
      </c>
      <c r="C342" t="s">
        <v>1796</v>
      </c>
      <c r="D342" t="s">
        <v>7349</v>
      </c>
      <c r="F342">
        <v>1971</v>
      </c>
    </row>
    <row r="343" spans="1:6" x14ac:dyDescent="0.25">
      <c r="A343" t="s">
        <v>7560</v>
      </c>
      <c r="B343" t="s">
        <v>1343</v>
      </c>
      <c r="C343" t="s">
        <v>1900</v>
      </c>
      <c r="D343" t="s">
        <v>7349</v>
      </c>
      <c r="E343" t="s">
        <v>8535</v>
      </c>
      <c r="F343">
        <v>1971</v>
      </c>
    </row>
    <row r="344" spans="1:6" x14ac:dyDescent="0.25">
      <c r="A344" t="s">
        <v>8536</v>
      </c>
      <c r="B344" t="s">
        <v>1279</v>
      </c>
      <c r="D344" t="s">
        <v>7349</v>
      </c>
      <c r="F344">
        <v>1971</v>
      </c>
    </row>
    <row r="345" spans="1:6" x14ac:dyDescent="0.25">
      <c r="A345" t="s">
        <v>8536</v>
      </c>
      <c r="B345" t="s">
        <v>1279</v>
      </c>
      <c r="D345" t="s">
        <v>7349</v>
      </c>
      <c r="F345">
        <v>1971</v>
      </c>
    </row>
    <row r="346" spans="1:6" x14ac:dyDescent="0.25">
      <c r="A346" t="s">
        <v>8537</v>
      </c>
      <c r="B346" t="s">
        <v>1279</v>
      </c>
      <c r="C346" t="s">
        <v>1419</v>
      </c>
      <c r="D346" t="s">
        <v>7528</v>
      </c>
      <c r="F346">
        <v>1971</v>
      </c>
    </row>
    <row r="347" spans="1:6" x14ac:dyDescent="0.25">
      <c r="A347" t="s">
        <v>8536</v>
      </c>
      <c r="B347" t="s">
        <v>1279</v>
      </c>
      <c r="D347" t="s">
        <v>7019</v>
      </c>
      <c r="F347">
        <v>1971</v>
      </c>
    </row>
    <row r="348" spans="1:6" x14ac:dyDescent="0.25">
      <c r="A348" t="s">
        <v>8536</v>
      </c>
      <c r="B348" t="s">
        <v>1279</v>
      </c>
      <c r="D348" t="s">
        <v>7019</v>
      </c>
      <c r="F348">
        <v>1971</v>
      </c>
    </row>
    <row r="349" spans="1:6" x14ac:dyDescent="0.25">
      <c r="A349" t="s">
        <v>8538</v>
      </c>
      <c r="B349" t="s">
        <v>1425</v>
      </c>
      <c r="C349" t="s">
        <v>1909</v>
      </c>
      <c r="D349" t="s">
        <v>7528</v>
      </c>
      <c r="E349" t="s">
        <v>8539</v>
      </c>
      <c r="F349">
        <v>1971</v>
      </c>
    </row>
    <row r="350" spans="1:6" x14ac:dyDescent="0.25">
      <c r="A350" t="s">
        <v>8540</v>
      </c>
      <c r="B350" t="s">
        <v>1425</v>
      </c>
      <c r="C350" t="s">
        <v>1912</v>
      </c>
      <c r="D350" t="s">
        <v>7019</v>
      </c>
      <c r="E350" t="s">
        <v>8541</v>
      </c>
      <c r="F350">
        <v>1971</v>
      </c>
    </row>
    <row r="351" spans="1:6" x14ac:dyDescent="0.25">
      <c r="A351" t="s">
        <v>8542</v>
      </c>
      <c r="B351" t="s">
        <v>1425</v>
      </c>
      <c r="C351" t="s">
        <v>1915</v>
      </c>
      <c r="D351" t="s">
        <v>7019</v>
      </c>
      <c r="E351" t="s">
        <v>8543</v>
      </c>
      <c r="F351">
        <v>1971</v>
      </c>
    </row>
    <row r="352" spans="1:6" x14ac:dyDescent="0.25">
      <c r="A352" t="s">
        <v>8005</v>
      </c>
      <c r="B352" t="s">
        <v>1904</v>
      </c>
      <c r="C352" t="s">
        <v>1905</v>
      </c>
      <c r="D352" t="s">
        <v>7019</v>
      </c>
      <c r="E352" t="s">
        <v>8544</v>
      </c>
      <c r="F352">
        <v>1971</v>
      </c>
    </row>
    <row r="353" spans="1:6" x14ac:dyDescent="0.25">
      <c r="A353" t="s">
        <v>7560</v>
      </c>
      <c r="B353" t="s">
        <v>1425</v>
      </c>
      <c r="D353" t="s">
        <v>7019</v>
      </c>
      <c r="F353">
        <v>1971</v>
      </c>
    </row>
    <row r="354" spans="1:6" x14ac:dyDescent="0.25">
      <c r="A354" t="s">
        <v>8545</v>
      </c>
      <c r="B354" t="s">
        <v>1428</v>
      </c>
      <c r="C354" t="s">
        <v>1352</v>
      </c>
      <c r="D354" t="s">
        <v>7349</v>
      </c>
      <c r="F354">
        <v>1971</v>
      </c>
    </row>
    <row r="355" spans="1:6" x14ac:dyDescent="0.25">
      <c r="A355" t="s">
        <v>8546</v>
      </c>
      <c r="B355" t="s">
        <v>1428</v>
      </c>
      <c r="C355" t="s">
        <v>1432</v>
      </c>
      <c r="D355" t="s">
        <v>7528</v>
      </c>
      <c r="F355">
        <v>1971</v>
      </c>
    </row>
    <row r="356" spans="1:6" x14ac:dyDescent="0.25">
      <c r="A356" t="s">
        <v>8547</v>
      </c>
      <c r="B356" t="s">
        <v>1428</v>
      </c>
      <c r="C356" t="s">
        <v>1289</v>
      </c>
      <c r="D356" t="s">
        <v>7528</v>
      </c>
      <c r="F356">
        <v>1971</v>
      </c>
    </row>
    <row r="357" spans="1:6" x14ac:dyDescent="0.25">
      <c r="A357" t="s">
        <v>8548</v>
      </c>
      <c r="B357" t="s">
        <v>1428</v>
      </c>
      <c r="C357" t="s">
        <v>1740</v>
      </c>
      <c r="D357" t="s">
        <v>7528</v>
      </c>
      <c r="F357">
        <v>1971</v>
      </c>
    </row>
    <row r="358" spans="1:6" x14ac:dyDescent="0.25">
      <c r="A358" t="s">
        <v>8332</v>
      </c>
      <c r="B358" t="s">
        <v>1428</v>
      </c>
      <c r="C358" t="s">
        <v>1764</v>
      </c>
      <c r="D358" t="s">
        <v>7019</v>
      </c>
      <c r="F358">
        <v>1971</v>
      </c>
    </row>
    <row r="359" spans="1:6" x14ac:dyDescent="0.25">
      <c r="A359" t="s">
        <v>8549</v>
      </c>
      <c r="B359" t="s">
        <v>1428</v>
      </c>
      <c r="C359" t="s">
        <v>1600</v>
      </c>
      <c r="D359" t="s">
        <v>7019</v>
      </c>
      <c r="F359">
        <v>1971</v>
      </c>
    </row>
    <row r="360" spans="1:6" x14ac:dyDescent="0.25">
      <c r="A360" t="s">
        <v>7560</v>
      </c>
      <c r="B360" t="s">
        <v>1603</v>
      </c>
      <c r="D360" t="s">
        <v>7349</v>
      </c>
      <c r="F360">
        <v>1971</v>
      </c>
    </row>
    <row r="361" spans="1:6" x14ac:dyDescent="0.25">
      <c r="A361" t="s">
        <v>8251</v>
      </c>
      <c r="B361" t="s">
        <v>1296</v>
      </c>
      <c r="C361" t="s">
        <v>1934</v>
      </c>
      <c r="D361" t="s">
        <v>7349</v>
      </c>
      <c r="E361" t="s">
        <v>8550</v>
      </c>
      <c r="F361">
        <v>1971</v>
      </c>
    </row>
    <row r="362" spans="1:6" x14ac:dyDescent="0.25">
      <c r="A362" t="s">
        <v>7072</v>
      </c>
      <c r="B362" t="s">
        <v>1296</v>
      </c>
      <c r="C362" t="s">
        <v>1936</v>
      </c>
      <c r="D362" t="s">
        <v>7349</v>
      </c>
      <c r="E362" t="s">
        <v>8551</v>
      </c>
      <c r="F362">
        <v>1971</v>
      </c>
    </row>
    <row r="363" spans="1:6" x14ac:dyDescent="0.25">
      <c r="A363" t="s">
        <v>8552</v>
      </c>
      <c r="B363" t="s">
        <v>1296</v>
      </c>
      <c r="C363" t="s">
        <v>1925</v>
      </c>
      <c r="D363" t="s">
        <v>7349</v>
      </c>
      <c r="E363" t="s">
        <v>8553</v>
      </c>
      <c r="F363">
        <v>1971</v>
      </c>
    </row>
    <row r="364" spans="1:6" x14ac:dyDescent="0.25">
      <c r="A364" t="s">
        <v>7560</v>
      </c>
      <c r="B364" t="s">
        <v>1296</v>
      </c>
      <c r="C364" t="s">
        <v>1928</v>
      </c>
      <c r="D364" t="s">
        <v>7349</v>
      </c>
      <c r="E364" t="s">
        <v>8554</v>
      </c>
      <c r="F364">
        <v>1971</v>
      </c>
    </row>
    <row r="365" spans="1:6" x14ac:dyDescent="0.25">
      <c r="A365" t="s">
        <v>7560</v>
      </c>
      <c r="B365" t="s">
        <v>1296</v>
      </c>
      <c r="C365" t="s">
        <v>1938</v>
      </c>
      <c r="D365" t="s">
        <v>7349</v>
      </c>
      <c r="E365" t="s">
        <v>8555</v>
      </c>
      <c r="F365">
        <v>1971</v>
      </c>
    </row>
    <row r="366" spans="1:6" x14ac:dyDescent="0.25">
      <c r="A366" t="s">
        <v>7560</v>
      </c>
      <c r="B366" t="s">
        <v>1296</v>
      </c>
      <c r="C366" t="s">
        <v>1936</v>
      </c>
      <c r="D366" t="s">
        <v>7349</v>
      </c>
      <c r="E366" t="s">
        <v>8556</v>
      </c>
      <c r="F366">
        <v>1971</v>
      </c>
    </row>
    <row r="367" spans="1:6" x14ac:dyDescent="0.25">
      <c r="A367" t="s">
        <v>7560</v>
      </c>
      <c r="B367" t="s">
        <v>1296</v>
      </c>
      <c r="C367" t="s">
        <v>1932</v>
      </c>
      <c r="D367" t="s">
        <v>7528</v>
      </c>
      <c r="E367" t="s">
        <v>8557</v>
      </c>
      <c r="F367">
        <v>1971</v>
      </c>
    </row>
    <row r="368" spans="1:6" x14ac:dyDescent="0.25">
      <c r="A368" t="s">
        <v>8558</v>
      </c>
      <c r="B368" t="s">
        <v>1296</v>
      </c>
      <c r="C368" t="s">
        <v>1928</v>
      </c>
      <c r="D368" t="s">
        <v>7019</v>
      </c>
      <c r="E368" t="s">
        <v>8559</v>
      </c>
      <c r="F368">
        <v>1971</v>
      </c>
    </row>
    <row r="369" spans="1:6" x14ac:dyDescent="0.25">
      <c r="A369" t="s">
        <v>8558</v>
      </c>
      <c r="B369" t="s">
        <v>1296</v>
      </c>
      <c r="C369" t="s">
        <v>1932</v>
      </c>
      <c r="D369" t="s">
        <v>7019</v>
      </c>
      <c r="E369" t="s">
        <v>8560</v>
      </c>
      <c r="F369">
        <v>1971</v>
      </c>
    </row>
    <row r="370" spans="1:6" x14ac:dyDescent="0.25">
      <c r="A370" t="s">
        <v>8561</v>
      </c>
      <c r="B370" t="s">
        <v>1243</v>
      </c>
      <c r="C370" t="s">
        <v>1797</v>
      </c>
      <c r="D370" t="s">
        <v>7349</v>
      </c>
      <c r="E370" t="s">
        <v>8562</v>
      </c>
      <c r="F370">
        <v>1971</v>
      </c>
    </row>
    <row r="371" spans="1:6" x14ac:dyDescent="0.25">
      <c r="A371" t="s">
        <v>8563</v>
      </c>
      <c r="B371" t="s">
        <v>1243</v>
      </c>
      <c r="C371" t="s">
        <v>1800</v>
      </c>
      <c r="D371" t="s">
        <v>7349</v>
      </c>
      <c r="E371" t="s">
        <v>8564</v>
      </c>
      <c r="F371">
        <v>1971</v>
      </c>
    </row>
    <row r="372" spans="1:6" x14ac:dyDescent="0.25">
      <c r="A372" t="s">
        <v>8563</v>
      </c>
      <c r="B372" t="s">
        <v>1243</v>
      </c>
      <c r="C372" t="s">
        <v>1849</v>
      </c>
      <c r="D372" t="s">
        <v>7349</v>
      </c>
      <c r="E372" t="s">
        <v>8565</v>
      </c>
      <c r="F372">
        <v>1971</v>
      </c>
    </row>
    <row r="373" spans="1:6" x14ac:dyDescent="0.25">
      <c r="A373" t="s">
        <v>8566</v>
      </c>
      <c r="B373" t="s">
        <v>1243</v>
      </c>
      <c r="C373" t="s">
        <v>1803</v>
      </c>
      <c r="D373" t="s">
        <v>7349</v>
      </c>
      <c r="E373" t="s">
        <v>8567</v>
      </c>
      <c r="F373">
        <v>1971</v>
      </c>
    </row>
    <row r="374" spans="1:6" x14ac:dyDescent="0.25">
      <c r="A374" t="s">
        <v>8568</v>
      </c>
      <c r="B374" t="s">
        <v>1243</v>
      </c>
      <c r="C374" t="s">
        <v>1806</v>
      </c>
      <c r="D374" t="s">
        <v>7349</v>
      </c>
      <c r="E374" t="s">
        <v>8569</v>
      </c>
      <c r="F374">
        <v>1971</v>
      </c>
    </row>
    <row r="375" spans="1:6" x14ac:dyDescent="0.25">
      <c r="A375" t="s">
        <v>8570</v>
      </c>
      <c r="B375" t="s">
        <v>1243</v>
      </c>
      <c r="C375" t="s">
        <v>1809</v>
      </c>
      <c r="D375" t="s">
        <v>7349</v>
      </c>
      <c r="E375" t="s">
        <v>8571</v>
      </c>
      <c r="F375">
        <v>1971</v>
      </c>
    </row>
    <row r="376" spans="1:6" x14ac:dyDescent="0.25">
      <c r="A376" t="s">
        <v>8572</v>
      </c>
      <c r="B376" t="s">
        <v>1243</v>
      </c>
      <c r="C376" t="s">
        <v>1812</v>
      </c>
      <c r="D376" t="s">
        <v>7349</v>
      </c>
      <c r="E376" t="s">
        <v>8565</v>
      </c>
      <c r="F376">
        <v>1971</v>
      </c>
    </row>
    <row r="377" spans="1:6" x14ac:dyDescent="0.25">
      <c r="A377" t="s">
        <v>8573</v>
      </c>
      <c r="B377" t="s">
        <v>1243</v>
      </c>
      <c r="C377" t="s">
        <v>1803</v>
      </c>
      <c r="D377" t="s">
        <v>7528</v>
      </c>
      <c r="E377" t="s">
        <v>8574</v>
      </c>
      <c r="F377">
        <v>1971</v>
      </c>
    </row>
    <row r="378" spans="1:6" x14ac:dyDescent="0.25">
      <c r="A378" t="s">
        <v>8573</v>
      </c>
      <c r="B378" t="s">
        <v>1243</v>
      </c>
      <c r="C378" t="s">
        <v>1797</v>
      </c>
      <c r="D378" t="s">
        <v>7528</v>
      </c>
      <c r="E378" t="s">
        <v>8575</v>
      </c>
      <c r="F378">
        <v>1971</v>
      </c>
    </row>
    <row r="379" spans="1:6" x14ac:dyDescent="0.25">
      <c r="A379" t="s">
        <v>8568</v>
      </c>
      <c r="B379" t="s">
        <v>1243</v>
      </c>
      <c r="C379" t="s">
        <v>1818</v>
      </c>
      <c r="D379" t="s">
        <v>7528</v>
      </c>
      <c r="E379" t="s">
        <v>8576</v>
      </c>
      <c r="F379">
        <v>1971</v>
      </c>
    </row>
    <row r="380" spans="1:6" x14ac:dyDescent="0.25">
      <c r="A380" t="s">
        <v>8572</v>
      </c>
      <c r="B380" t="s">
        <v>1243</v>
      </c>
      <c r="C380" t="s">
        <v>1820</v>
      </c>
      <c r="D380" t="s">
        <v>7528</v>
      </c>
      <c r="E380" t="s">
        <v>8577</v>
      </c>
      <c r="F380">
        <v>1971</v>
      </c>
    </row>
    <row r="381" spans="1:6" x14ac:dyDescent="0.25">
      <c r="A381" t="s">
        <v>7985</v>
      </c>
      <c r="B381" t="s">
        <v>1243</v>
      </c>
      <c r="C381" t="s">
        <v>1468</v>
      </c>
      <c r="D381" t="s">
        <v>7528</v>
      </c>
      <c r="E381" t="s">
        <v>8578</v>
      </c>
      <c r="F381">
        <v>1971</v>
      </c>
    </row>
    <row r="382" spans="1:6" x14ac:dyDescent="0.25">
      <c r="A382" t="s">
        <v>7091</v>
      </c>
      <c r="B382" t="s">
        <v>1243</v>
      </c>
      <c r="C382" t="s">
        <v>1822</v>
      </c>
      <c r="D382" t="s">
        <v>7528</v>
      </c>
      <c r="E382" t="s">
        <v>8579</v>
      </c>
      <c r="F382">
        <v>1971</v>
      </c>
    </row>
    <row r="383" spans="1:6" x14ac:dyDescent="0.25">
      <c r="A383" t="s">
        <v>7091</v>
      </c>
      <c r="B383" t="s">
        <v>1243</v>
      </c>
      <c r="C383" t="s">
        <v>1824</v>
      </c>
      <c r="D383" t="s">
        <v>7528</v>
      </c>
      <c r="E383" t="s">
        <v>8580</v>
      </c>
      <c r="F383">
        <v>1971</v>
      </c>
    </row>
    <row r="384" spans="1:6" x14ac:dyDescent="0.25">
      <c r="A384" t="s">
        <v>7091</v>
      </c>
      <c r="B384" t="s">
        <v>1243</v>
      </c>
      <c r="C384" t="s">
        <v>1826</v>
      </c>
      <c r="D384" t="s">
        <v>7528</v>
      </c>
      <c r="E384" t="s">
        <v>8581</v>
      </c>
      <c r="F384">
        <v>1971</v>
      </c>
    </row>
    <row r="385" spans="1:6" x14ac:dyDescent="0.25">
      <c r="A385" t="s">
        <v>8487</v>
      </c>
      <c r="B385" t="s">
        <v>1243</v>
      </c>
      <c r="C385" t="s">
        <v>1828</v>
      </c>
      <c r="D385" t="s">
        <v>7528</v>
      </c>
      <c r="E385" t="s">
        <v>8582</v>
      </c>
      <c r="F385">
        <v>1971</v>
      </c>
    </row>
    <row r="386" spans="1:6" x14ac:dyDescent="0.25">
      <c r="A386" t="s">
        <v>8487</v>
      </c>
      <c r="B386" t="s">
        <v>1243</v>
      </c>
      <c r="C386" t="s">
        <v>1845</v>
      </c>
      <c r="D386" t="s">
        <v>7528</v>
      </c>
      <c r="E386" t="s">
        <v>8583</v>
      </c>
      <c r="F386">
        <v>1971</v>
      </c>
    </row>
    <row r="387" spans="1:6" x14ac:dyDescent="0.25">
      <c r="A387" t="s">
        <v>8487</v>
      </c>
      <c r="B387" t="s">
        <v>1243</v>
      </c>
      <c r="C387" t="s">
        <v>1830</v>
      </c>
      <c r="D387" t="s">
        <v>7528</v>
      </c>
      <c r="E387" t="s">
        <v>8584</v>
      </c>
      <c r="F387">
        <v>1971</v>
      </c>
    </row>
    <row r="388" spans="1:6" ht="68.099999999999994" customHeight="1" x14ac:dyDescent="0.25">
      <c r="A388" t="s">
        <v>7560</v>
      </c>
      <c r="B388" t="s">
        <v>1243</v>
      </c>
      <c r="C388" s="16" t="s">
        <v>1850</v>
      </c>
      <c r="D388" t="s">
        <v>7528</v>
      </c>
      <c r="E388" t="s">
        <v>8585</v>
      </c>
      <c r="F388">
        <v>1971</v>
      </c>
    </row>
    <row r="389" spans="1:6" ht="68.099999999999994" customHeight="1" x14ac:dyDescent="0.25">
      <c r="A389" t="s">
        <v>7560</v>
      </c>
      <c r="B389" t="s">
        <v>1243</v>
      </c>
      <c r="C389" s="16" t="s">
        <v>1852</v>
      </c>
      <c r="D389" t="s">
        <v>7528</v>
      </c>
      <c r="E389" t="s">
        <v>8586</v>
      </c>
      <c r="F389">
        <v>1971</v>
      </c>
    </row>
    <row r="390" spans="1:6" x14ac:dyDescent="0.25">
      <c r="A390" t="s">
        <v>8587</v>
      </c>
      <c r="B390" t="s">
        <v>1243</v>
      </c>
      <c r="C390" t="s">
        <v>1976</v>
      </c>
      <c r="D390" t="s">
        <v>7528</v>
      </c>
      <c r="E390" t="s">
        <v>8588</v>
      </c>
      <c r="F390">
        <v>1971</v>
      </c>
    </row>
    <row r="391" spans="1:6" x14ac:dyDescent="0.25">
      <c r="A391" t="s">
        <v>8587</v>
      </c>
      <c r="B391" t="s">
        <v>1243</v>
      </c>
      <c r="C391" t="s">
        <v>1493</v>
      </c>
      <c r="D391" t="s">
        <v>7528</v>
      </c>
      <c r="E391" t="s">
        <v>8589</v>
      </c>
      <c r="F391">
        <v>1971</v>
      </c>
    </row>
    <row r="392" spans="1:6" x14ac:dyDescent="0.25">
      <c r="A392" t="s">
        <v>8007</v>
      </c>
      <c r="B392" t="s">
        <v>1243</v>
      </c>
      <c r="D392" t="s">
        <v>7528</v>
      </c>
      <c r="F392">
        <v>1971</v>
      </c>
    </row>
    <row r="393" spans="1:6" x14ac:dyDescent="0.25">
      <c r="A393" t="s">
        <v>7053</v>
      </c>
      <c r="B393" t="s">
        <v>1243</v>
      </c>
      <c r="C393" t="s">
        <v>1822</v>
      </c>
      <c r="D393" t="s">
        <v>7528</v>
      </c>
      <c r="E393" t="s">
        <v>8590</v>
      </c>
      <c r="F393">
        <v>1971</v>
      </c>
    </row>
    <row r="394" spans="1:6" x14ac:dyDescent="0.25">
      <c r="A394" t="s">
        <v>7053</v>
      </c>
      <c r="B394" t="s">
        <v>1243</v>
      </c>
      <c r="C394" t="s">
        <v>1824</v>
      </c>
      <c r="D394" t="s">
        <v>7528</v>
      </c>
      <c r="E394" t="s">
        <v>8591</v>
      </c>
      <c r="F394">
        <v>1971</v>
      </c>
    </row>
    <row r="395" spans="1:6" x14ac:dyDescent="0.25">
      <c r="A395" t="s">
        <v>7053</v>
      </c>
      <c r="B395" t="s">
        <v>1243</v>
      </c>
      <c r="C395" t="s">
        <v>1826</v>
      </c>
      <c r="D395" t="s">
        <v>7528</v>
      </c>
      <c r="E395" t="s">
        <v>8592</v>
      </c>
      <c r="F395">
        <v>1971</v>
      </c>
    </row>
    <row r="396" spans="1:6" x14ac:dyDescent="0.25">
      <c r="A396" t="s">
        <v>7094</v>
      </c>
      <c r="B396" t="s">
        <v>1243</v>
      </c>
      <c r="C396" t="s">
        <v>1828</v>
      </c>
      <c r="D396" t="s">
        <v>7528</v>
      </c>
      <c r="E396" t="s">
        <v>8593</v>
      </c>
      <c r="F396">
        <v>1971</v>
      </c>
    </row>
    <row r="397" spans="1:6" x14ac:dyDescent="0.25">
      <c r="A397" t="s">
        <v>7094</v>
      </c>
      <c r="B397" t="s">
        <v>1243</v>
      </c>
      <c r="C397" t="s">
        <v>1845</v>
      </c>
      <c r="D397" t="s">
        <v>7528</v>
      </c>
      <c r="E397" t="s">
        <v>8594</v>
      </c>
      <c r="F397">
        <v>1971</v>
      </c>
    </row>
    <row r="398" spans="1:6" x14ac:dyDescent="0.25">
      <c r="A398" t="s">
        <v>8256</v>
      </c>
      <c r="B398" t="s">
        <v>1243</v>
      </c>
      <c r="C398" t="s">
        <v>1812</v>
      </c>
      <c r="D398" t="s">
        <v>7019</v>
      </c>
      <c r="E398" t="s">
        <v>8595</v>
      </c>
      <c r="F398">
        <v>1971</v>
      </c>
    </row>
    <row r="399" spans="1:6" x14ac:dyDescent="0.25">
      <c r="A399" t="s">
        <v>8563</v>
      </c>
      <c r="B399" t="s">
        <v>1243</v>
      </c>
      <c r="C399" t="s">
        <v>1824</v>
      </c>
      <c r="D399" t="s">
        <v>7019</v>
      </c>
      <c r="E399" t="s">
        <v>8596</v>
      </c>
      <c r="F399">
        <v>1971</v>
      </c>
    </row>
    <row r="400" spans="1:6" x14ac:dyDescent="0.25">
      <c r="A400" t="s">
        <v>8450</v>
      </c>
      <c r="B400" t="s">
        <v>1243</v>
      </c>
      <c r="C400" t="s">
        <v>1797</v>
      </c>
      <c r="D400" t="s">
        <v>7019</v>
      </c>
      <c r="E400" t="s">
        <v>8597</v>
      </c>
      <c r="F400">
        <v>1971</v>
      </c>
    </row>
    <row r="401" spans="1:6" x14ac:dyDescent="0.25">
      <c r="A401" t="s">
        <v>8598</v>
      </c>
      <c r="B401" t="s">
        <v>1243</v>
      </c>
      <c r="C401" t="s">
        <v>1828</v>
      </c>
      <c r="D401" t="s">
        <v>7019</v>
      </c>
      <c r="E401" t="s">
        <v>8599</v>
      </c>
      <c r="F401">
        <v>1971</v>
      </c>
    </row>
    <row r="402" spans="1:6" x14ac:dyDescent="0.25">
      <c r="A402" t="s">
        <v>8598</v>
      </c>
      <c r="B402" t="s">
        <v>1243</v>
      </c>
      <c r="C402" t="s">
        <v>1841</v>
      </c>
      <c r="D402" t="s">
        <v>7019</v>
      </c>
      <c r="E402" t="s">
        <v>8600</v>
      </c>
      <c r="F402">
        <v>1971</v>
      </c>
    </row>
    <row r="403" spans="1:6" x14ac:dyDescent="0.25">
      <c r="A403" t="s">
        <v>8568</v>
      </c>
      <c r="B403" t="s">
        <v>1243</v>
      </c>
      <c r="C403" t="s">
        <v>1812</v>
      </c>
      <c r="D403" t="s">
        <v>7019</v>
      </c>
      <c r="E403" t="s">
        <v>8601</v>
      </c>
      <c r="F403">
        <v>1971</v>
      </c>
    </row>
    <row r="404" spans="1:6" x14ac:dyDescent="0.25">
      <c r="A404" t="s">
        <v>7560</v>
      </c>
      <c r="B404" t="s">
        <v>1243</v>
      </c>
      <c r="C404" t="s">
        <v>1854</v>
      </c>
      <c r="D404" t="s">
        <v>7019</v>
      </c>
      <c r="E404" t="s">
        <v>8602</v>
      </c>
      <c r="F404">
        <v>1971</v>
      </c>
    </row>
    <row r="405" spans="1:6" x14ac:dyDescent="0.25">
      <c r="A405" t="s">
        <v>7094</v>
      </c>
      <c r="B405" t="s">
        <v>1243</v>
      </c>
      <c r="C405" t="s">
        <v>1806</v>
      </c>
      <c r="D405" t="s">
        <v>7019</v>
      </c>
      <c r="E405" t="s">
        <v>8603</v>
      </c>
      <c r="F405">
        <v>1971</v>
      </c>
    </row>
    <row r="406" spans="1:6" x14ac:dyDescent="0.25">
      <c r="A406" t="s">
        <v>8604</v>
      </c>
      <c r="B406" t="s">
        <v>1349</v>
      </c>
      <c r="C406" t="s">
        <v>1950</v>
      </c>
      <c r="D406" t="s">
        <v>7349</v>
      </c>
      <c r="F406">
        <v>1971</v>
      </c>
    </row>
    <row r="407" spans="1:6" ht="68.099999999999994" customHeight="1" x14ac:dyDescent="0.25">
      <c r="A407" s="16" t="s">
        <v>8605</v>
      </c>
      <c r="B407" t="s">
        <v>1349</v>
      </c>
      <c r="C407" t="s">
        <v>1943</v>
      </c>
      <c r="D407" t="s">
        <v>7349</v>
      </c>
      <c r="F407">
        <v>1971</v>
      </c>
    </row>
    <row r="408" spans="1:6" ht="68.099999999999994" customHeight="1" x14ac:dyDescent="0.25">
      <c r="A408" s="16" t="s">
        <v>8605</v>
      </c>
      <c r="B408" t="s">
        <v>1349</v>
      </c>
      <c r="C408" t="s">
        <v>1946</v>
      </c>
      <c r="D408" t="s">
        <v>7349</v>
      </c>
      <c r="F408">
        <v>1971</v>
      </c>
    </row>
    <row r="409" spans="1:6" x14ac:dyDescent="0.25">
      <c r="A409" t="s">
        <v>8606</v>
      </c>
      <c r="B409" t="s">
        <v>1349</v>
      </c>
      <c r="C409" t="s">
        <v>1952</v>
      </c>
      <c r="D409" t="s">
        <v>7349</v>
      </c>
      <c r="F409">
        <v>1971</v>
      </c>
    </row>
    <row r="410" spans="1:6" ht="68.099999999999994" customHeight="1" x14ac:dyDescent="0.25">
      <c r="A410" s="16" t="s">
        <v>8607</v>
      </c>
      <c r="B410" t="s">
        <v>1349</v>
      </c>
      <c r="C410" t="s">
        <v>1616</v>
      </c>
      <c r="D410" t="s">
        <v>7528</v>
      </c>
      <c r="F410">
        <v>1971</v>
      </c>
    </row>
    <row r="411" spans="1:6" ht="51" customHeight="1" x14ac:dyDescent="0.25">
      <c r="A411" s="16" t="s">
        <v>8608</v>
      </c>
      <c r="B411" t="s">
        <v>1349</v>
      </c>
      <c r="C411" t="s">
        <v>1448</v>
      </c>
      <c r="D411" t="s">
        <v>7528</v>
      </c>
      <c r="F411">
        <v>1971</v>
      </c>
    </row>
    <row r="412" spans="1:6" ht="102" customHeight="1" x14ac:dyDescent="0.25">
      <c r="A412" s="16" t="s">
        <v>8609</v>
      </c>
      <c r="B412" t="s">
        <v>1349</v>
      </c>
      <c r="C412" t="s">
        <v>1948</v>
      </c>
      <c r="D412" t="s">
        <v>7528</v>
      </c>
      <c r="F412">
        <v>1971</v>
      </c>
    </row>
    <row r="413" spans="1:6" x14ac:dyDescent="0.25">
      <c r="A413" t="s">
        <v>8610</v>
      </c>
      <c r="B413" t="s">
        <v>1306</v>
      </c>
      <c r="C413" t="s">
        <v>1282</v>
      </c>
      <c r="D413" t="s">
        <v>7019</v>
      </c>
      <c r="E413" t="s">
        <v>8611</v>
      </c>
      <c r="F413">
        <v>1971</v>
      </c>
    </row>
    <row r="414" spans="1:6" x14ac:dyDescent="0.25">
      <c r="A414" t="s">
        <v>8612</v>
      </c>
      <c r="B414" t="s">
        <v>1306</v>
      </c>
      <c r="C414" t="s">
        <v>1625</v>
      </c>
      <c r="D414" t="s">
        <v>7019</v>
      </c>
      <c r="E414" t="s">
        <v>8613</v>
      </c>
      <c r="F414">
        <v>1971</v>
      </c>
    </row>
    <row r="415" spans="1:6" x14ac:dyDescent="0.25">
      <c r="A415" t="s">
        <v>8614</v>
      </c>
      <c r="B415" t="s">
        <v>1255</v>
      </c>
      <c r="C415" t="s">
        <v>2067</v>
      </c>
      <c r="D415" t="s">
        <v>7349</v>
      </c>
      <c r="E415" s="17">
        <v>25569.010416666672</v>
      </c>
      <c r="F415">
        <v>1973</v>
      </c>
    </row>
    <row r="416" spans="1:6" x14ac:dyDescent="0.25">
      <c r="A416" t="s">
        <v>8615</v>
      </c>
      <c r="B416" t="s">
        <v>1255</v>
      </c>
      <c r="C416" t="s">
        <v>1883</v>
      </c>
      <c r="D416" t="s">
        <v>7349</v>
      </c>
      <c r="E416" t="s">
        <v>8616</v>
      </c>
      <c r="F416">
        <v>1973</v>
      </c>
    </row>
    <row r="417" spans="1:6" x14ac:dyDescent="0.25">
      <c r="A417" t="s">
        <v>8617</v>
      </c>
      <c r="B417" t="s">
        <v>1255</v>
      </c>
      <c r="C417" t="s">
        <v>1727</v>
      </c>
      <c r="D417" t="s">
        <v>7349</v>
      </c>
      <c r="E417" t="s">
        <v>8618</v>
      </c>
      <c r="F417">
        <v>1973</v>
      </c>
    </row>
    <row r="418" spans="1:6" x14ac:dyDescent="0.25">
      <c r="A418" t="s">
        <v>8619</v>
      </c>
      <c r="B418" t="s">
        <v>1255</v>
      </c>
      <c r="C418" t="s">
        <v>1883</v>
      </c>
      <c r="D418" t="s">
        <v>7349</v>
      </c>
      <c r="E418" t="s">
        <v>8620</v>
      </c>
      <c r="F418">
        <v>1973</v>
      </c>
    </row>
    <row r="419" spans="1:6" x14ac:dyDescent="0.25">
      <c r="A419" t="s">
        <v>8621</v>
      </c>
      <c r="B419" t="s">
        <v>1255</v>
      </c>
      <c r="C419" t="s">
        <v>2069</v>
      </c>
      <c r="D419" t="s">
        <v>7349</v>
      </c>
      <c r="E419" t="s">
        <v>8622</v>
      </c>
      <c r="F419">
        <v>1973</v>
      </c>
    </row>
    <row r="420" spans="1:6" x14ac:dyDescent="0.25">
      <c r="A420" t="s">
        <v>8623</v>
      </c>
      <c r="B420" t="s">
        <v>1255</v>
      </c>
      <c r="C420" t="s">
        <v>2072</v>
      </c>
      <c r="D420" t="s">
        <v>7349</v>
      </c>
      <c r="E420" t="s">
        <v>2074</v>
      </c>
      <c r="F420">
        <v>1973</v>
      </c>
    </row>
    <row r="421" spans="1:6" x14ac:dyDescent="0.25">
      <c r="A421" t="s">
        <v>8624</v>
      </c>
      <c r="B421" t="s">
        <v>1255</v>
      </c>
      <c r="C421" t="s">
        <v>2075</v>
      </c>
      <c r="D421" t="s">
        <v>7349</v>
      </c>
      <c r="E421" t="s">
        <v>8625</v>
      </c>
      <c r="F421">
        <v>1973</v>
      </c>
    </row>
    <row r="422" spans="1:6" x14ac:dyDescent="0.25">
      <c r="A422" t="s">
        <v>8506</v>
      </c>
      <c r="B422" t="s">
        <v>1255</v>
      </c>
      <c r="C422" t="s">
        <v>2047</v>
      </c>
      <c r="D422" t="s">
        <v>7528</v>
      </c>
      <c r="E422" t="s">
        <v>8414</v>
      </c>
      <c r="F422">
        <v>1973</v>
      </c>
    </row>
    <row r="423" spans="1:6" ht="135.94999999999999" customHeight="1" x14ac:dyDescent="0.25">
      <c r="A423" s="16" t="s">
        <v>8626</v>
      </c>
      <c r="B423" t="s">
        <v>1255</v>
      </c>
      <c r="C423" s="16" t="s">
        <v>2032</v>
      </c>
      <c r="D423" t="s">
        <v>7528</v>
      </c>
      <c r="E423" t="s">
        <v>8627</v>
      </c>
      <c r="F423">
        <v>1973</v>
      </c>
    </row>
    <row r="424" spans="1:6" x14ac:dyDescent="0.25">
      <c r="A424" t="s">
        <v>8282</v>
      </c>
      <c r="B424" t="s">
        <v>1255</v>
      </c>
      <c r="C424" t="s">
        <v>1393</v>
      </c>
      <c r="D424" t="s">
        <v>7528</v>
      </c>
      <c r="E424" t="s">
        <v>8628</v>
      </c>
      <c r="F424">
        <v>1973</v>
      </c>
    </row>
    <row r="425" spans="1:6" x14ac:dyDescent="0.25">
      <c r="A425" t="s">
        <v>8629</v>
      </c>
      <c r="B425" t="s">
        <v>1255</v>
      </c>
      <c r="C425" t="s">
        <v>2049</v>
      </c>
      <c r="D425" t="s">
        <v>7528</v>
      </c>
      <c r="E425" t="s">
        <v>8630</v>
      </c>
      <c r="F425">
        <v>1973</v>
      </c>
    </row>
    <row r="426" spans="1:6" x14ac:dyDescent="0.25">
      <c r="A426" t="s">
        <v>8629</v>
      </c>
      <c r="B426" t="s">
        <v>1255</v>
      </c>
      <c r="C426" t="s">
        <v>2086</v>
      </c>
      <c r="D426" t="s">
        <v>7528</v>
      </c>
      <c r="E426" t="s">
        <v>8631</v>
      </c>
      <c r="F426">
        <v>1973</v>
      </c>
    </row>
    <row r="427" spans="1:6" x14ac:dyDescent="0.25">
      <c r="A427" t="s">
        <v>8295</v>
      </c>
      <c r="B427" t="s">
        <v>1255</v>
      </c>
      <c r="C427" t="s">
        <v>1547</v>
      </c>
      <c r="D427" t="s">
        <v>7528</v>
      </c>
      <c r="E427" t="s">
        <v>8632</v>
      </c>
      <c r="F427">
        <v>1973</v>
      </c>
    </row>
    <row r="428" spans="1:6" ht="135.94999999999999" customHeight="1" x14ac:dyDescent="0.25">
      <c r="A428" s="16" t="s">
        <v>8633</v>
      </c>
      <c r="B428" t="s">
        <v>1255</v>
      </c>
      <c r="C428" t="s">
        <v>1338</v>
      </c>
      <c r="D428" t="s">
        <v>7019</v>
      </c>
      <c r="E428" t="s">
        <v>8634</v>
      </c>
      <c r="F428">
        <v>1973</v>
      </c>
    </row>
    <row r="429" spans="1:6" x14ac:dyDescent="0.25">
      <c r="A429" t="s">
        <v>7096</v>
      </c>
      <c r="B429" t="s">
        <v>1255</v>
      </c>
      <c r="C429" t="s">
        <v>2078</v>
      </c>
      <c r="D429" t="s">
        <v>7019</v>
      </c>
      <c r="E429" t="s">
        <v>8635</v>
      </c>
      <c r="F429">
        <v>1973</v>
      </c>
    </row>
    <row r="430" spans="1:6" x14ac:dyDescent="0.25">
      <c r="A430" t="s">
        <v>7096</v>
      </c>
      <c r="B430" t="s">
        <v>1255</v>
      </c>
      <c r="C430" t="s">
        <v>2080</v>
      </c>
      <c r="D430" t="s">
        <v>7019</v>
      </c>
      <c r="E430" t="s">
        <v>8636</v>
      </c>
      <c r="F430">
        <v>1973</v>
      </c>
    </row>
    <row r="431" spans="1:6" x14ac:dyDescent="0.25">
      <c r="A431" t="s">
        <v>8521</v>
      </c>
      <c r="B431" t="s">
        <v>1255</v>
      </c>
      <c r="C431" t="s">
        <v>1883</v>
      </c>
      <c r="D431" t="s">
        <v>7019</v>
      </c>
      <c r="E431" t="s">
        <v>8637</v>
      </c>
      <c r="F431">
        <v>1973</v>
      </c>
    </row>
    <row r="432" spans="1:6" x14ac:dyDescent="0.25">
      <c r="A432" t="s">
        <v>8299</v>
      </c>
      <c r="B432" t="s">
        <v>1255</v>
      </c>
      <c r="C432" t="s">
        <v>1551</v>
      </c>
      <c r="D432" t="s">
        <v>7019</v>
      </c>
      <c r="E432" t="s">
        <v>8638</v>
      </c>
      <c r="F432">
        <v>1973</v>
      </c>
    </row>
    <row r="433" spans="1:6" x14ac:dyDescent="0.25">
      <c r="A433" t="s">
        <v>8396</v>
      </c>
      <c r="B433" t="s">
        <v>1255</v>
      </c>
      <c r="C433" t="s">
        <v>2088</v>
      </c>
      <c r="D433" t="s">
        <v>7019</v>
      </c>
      <c r="E433" t="s">
        <v>8639</v>
      </c>
      <c r="F433">
        <v>1973</v>
      </c>
    </row>
    <row r="434" spans="1:6" x14ac:dyDescent="0.25">
      <c r="A434" t="s">
        <v>8640</v>
      </c>
      <c r="B434" t="s">
        <v>1255</v>
      </c>
      <c r="C434" t="s">
        <v>1547</v>
      </c>
      <c r="D434" t="s">
        <v>7019</v>
      </c>
      <c r="E434" t="s">
        <v>8641</v>
      </c>
      <c r="F434">
        <v>1973</v>
      </c>
    </row>
    <row r="435" spans="1:6" ht="119.1" customHeight="1" x14ac:dyDescent="0.25">
      <c r="A435" s="16" t="s">
        <v>8642</v>
      </c>
      <c r="B435" t="s">
        <v>1255</v>
      </c>
      <c r="C435" t="s">
        <v>2037</v>
      </c>
      <c r="D435" t="s">
        <v>7019</v>
      </c>
      <c r="E435" t="s">
        <v>8643</v>
      </c>
      <c r="F435">
        <v>1973</v>
      </c>
    </row>
    <row r="436" spans="1:6" x14ac:dyDescent="0.25">
      <c r="A436" t="s">
        <v>8644</v>
      </c>
      <c r="B436" t="s">
        <v>1255</v>
      </c>
      <c r="C436" t="s">
        <v>1389</v>
      </c>
      <c r="D436" t="s">
        <v>7019</v>
      </c>
      <c r="E436" t="s">
        <v>8645</v>
      </c>
      <c r="F436">
        <v>1973</v>
      </c>
    </row>
    <row r="437" spans="1:6" x14ac:dyDescent="0.25">
      <c r="A437" t="s">
        <v>8513</v>
      </c>
      <c r="B437" t="s">
        <v>1255</v>
      </c>
      <c r="C437" t="s">
        <v>2057</v>
      </c>
      <c r="D437" t="s">
        <v>7019</v>
      </c>
      <c r="E437" t="s">
        <v>8646</v>
      </c>
      <c r="F437">
        <v>1973</v>
      </c>
    </row>
    <row r="438" spans="1:6" x14ac:dyDescent="0.25">
      <c r="A438" t="s">
        <v>8515</v>
      </c>
      <c r="B438" t="s">
        <v>1255</v>
      </c>
      <c r="C438" t="s">
        <v>2067</v>
      </c>
      <c r="D438" t="s">
        <v>7019</v>
      </c>
      <c r="E438" t="s">
        <v>8647</v>
      </c>
      <c r="F438">
        <v>1973</v>
      </c>
    </row>
    <row r="439" spans="1:6" x14ac:dyDescent="0.25">
      <c r="A439" t="s">
        <v>8648</v>
      </c>
      <c r="B439" t="s">
        <v>1255</v>
      </c>
      <c r="C439" t="s">
        <v>2083</v>
      </c>
      <c r="D439" t="s">
        <v>7019</v>
      </c>
      <c r="E439" t="s">
        <v>8649</v>
      </c>
      <c r="F439">
        <v>1973</v>
      </c>
    </row>
    <row r="440" spans="1:6" x14ac:dyDescent="0.25">
      <c r="A440" t="s">
        <v>8650</v>
      </c>
      <c r="B440" t="s">
        <v>1255</v>
      </c>
      <c r="C440" t="s">
        <v>2059</v>
      </c>
      <c r="D440" t="s">
        <v>7019</v>
      </c>
      <c r="E440" t="s">
        <v>8651</v>
      </c>
      <c r="F440">
        <v>1973</v>
      </c>
    </row>
    <row r="441" spans="1:6" x14ac:dyDescent="0.25">
      <c r="A441" t="s">
        <v>7560</v>
      </c>
      <c r="B441" t="s">
        <v>1255</v>
      </c>
      <c r="C441" t="s">
        <v>2037</v>
      </c>
      <c r="D441" t="s">
        <v>7019</v>
      </c>
      <c r="E441" t="s">
        <v>8652</v>
      </c>
      <c r="F441">
        <v>1973</v>
      </c>
    </row>
    <row r="442" spans="1:6" x14ac:dyDescent="0.25">
      <c r="A442" t="s">
        <v>8653</v>
      </c>
      <c r="B442" t="s">
        <v>1255</v>
      </c>
      <c r="C442" t="s">
        <v>2063</v>
      </c>
      <c r="D442" t="s">
        <v>7019</v>
      </c>
      <c r="E442" t="s">
        <v>8654</v>
      </c>
      <c r="F442">
        <v>1973</v>
      </c>
    </row>
    <row r="443" spans="1:6" x14ac:dyDescent="0.25">
      <c r="A443" t="s">
        <v>8511</v>
      </c>
      <c r="B443" t="s">
        <v>1255</v>
      </c>
      <c r="C443" t="s">
        <v>1391</v>
      </c>
      <c r="D443" t="s">
        <v>7019</v>
      </c>
      <c r="E443" t="s">
        <v>8655</v>
      </c>
      <c r="F443">
        <v>1973</v>
      </c>
    </row>
    <row r="444" spans="1:6" x14ac:dyDescent="0.25">
      <c r="A444" t="s">
        <v>7560</v>
      </c>
      <c r="B444" t="s">
        <v>1418</v>
      </c>
      <c r="C444" t="s">
        <v>1943</v>
      </c>
      <c r="D444" t="s">
        <v>7349</v>
      </c>
      <c r="F444">
        <v>1973</v>
      </c>
    </row>
    <row r="445" spans="1:6" x14ac:dyDescent="0.25">
      <c r="A445" t="s">
        <v>7560</v>
      </c>
      <c r="B445" t="s">
        <v>1418</v>
      </c>
      <c r="C445" t="s">
        <v>2090</v>
      </c>
      <c r="D445" t="s">
        <v>7349</v>
      </c>
      <c r="F445">
        <v>1973</v>
      </c>
    </row>
    <row r="446" spans="1:6" ht="288.95" customHeight="1" x14ac:dyDescent="0.25">
      <c r="A446" s="16" t="s">
        <v>8656</v>
      </c>
      <c r="B446" t="s">
        <v>1343</v>
      </c>
      <c r="D446" t="s">
        <v>7019</v>
      </c>
      <c r="F446">
        <v>1973</v>
      </c>
    </row>
    <row r="447" spans="1:6" x14ac:dyDescent="0.25">
      <c r="A447" t="s">
        <v>8657</v>
      </c>
      <c r="B447" t="s">
        <v>1279</v>
      </c>
      <c r="C447" t="s">
        <v>2092</v>
      </c>
      <c r="D447" t="s">
        <v>7349</v>
      </c>
      <c r="F447">
        <v>1973</v>
      </c>
    </row>
    <row r="448" spans="1:6" x14ac:dyDescent="0.25">
      <c r="A448" t="s">
        <v>8658</v>
      </c>
      <c r="B448" t="s">
        <v>1279</v>
      </c>
      <c r="C448" t="s">
        <v>1284</v>
      </c>
      <c r="D448" t="s">
        <v>7349</v>
      </c>
      <c r="F448">
        <v>1973</v>
      </c>
    </row>
    <row r="449" spans="1:6" x14ac:dyDescent="0.25">
      <c r="A449" t="s">
        <v>8659</v>
      </c>
      <c r="B449" t="s">
        <v>1279</v>
      </c>
      <c r="C449" t="s">
        <v>1287</v>
      </c>
      <c r="D449" t="s">
        <v>7349</v>
      </c>
      <c r="F449">
        <v>1973</v>
      </c>
    </row>
    <row r="450" spans="1:6" x14ac:dyDescent="0.25">
      <c r="A450" t="s">
        <v>8660</v>
      </c>
      <c r="B450" t="s">
        <v>1279</v>
      </c>
      <c r="C450" t="s">
        <v>1291</v>
      </c>
      <c r="D450" t="s">
        <v>7349</v>
      </c>
      <c r="F450">
        <v>1973</v>
      </c>
    </row>
    <row r="451" spans="1:6" x14ac:dyDescent="0.25">
      <c r="A451" t="s">
        <v>8661</v>
      </c>
      <c r="B451" t="s">
        <v>1279</v>
      </c>
      <c r="C451" t="s">
        <v>1282</v>
      </c>
      <c r="D451" t="s">
        <v>7528</v>
      </c>
      <c r="F451">
        <v>1973</v>
      </c>
    </row>
    <row r="452" spans="1:6" x14ac:dyDescent="0.25">
      <c r="A452" t="s">
        <v>8662</v>
      </c>
      <c r="B452" t="s">
        <v>1279</v>
      </c>
      <c r="C452" t="s">
        <v>1289</v>
      </c>
      <c r="D452" t="s">
        <v>7019</v>
      </c>
      <c r="F452">
        <v>1973</v>
      </c>
    </row>
    <row r="453" spans="1:6" x14ac:dyDescent="0.25">
      <c r="A453" t="s">
        <v>8663</v>
      </c>
      <c r="B453" t="s">
        <v>1279</v>
      </c>
      <c r="C453" t="s">
        <v>1352</v>
      </c>
      <c r="D453" t="s">
        <v>7019</v>
      </c>
      <c r="F453">
        <v>1973</v>
      </c>
    </row>
    <row r="454" spans="1:6" x14ac:dyDescent="0.25">
      <c r="A454" t="s">
        <v>7085</v>
      </c>
      <c r="B454" t="s">
        <v>1279</v>
      </c>
      <c r="C454" t="s">
        <v>1419</v>
      </c>
      <c r="D454" t="s">
        <v>7019</v>
      </c>
      <c r="F454">
        <v>1973</v>
      </c>
    </row>
    <row r="455" spans="1:6" x14ac:dyDescent="0.25">
      <c r="A455" t="s">
        <v>8664</v>
      </c>
      <c r="B455" t="s">
        <v>1279</v>
      </c>
      <c r="C455" t="s">
        <v>1740</v>
      </c>
      <c r="D455" t="s">
        <v>7019</v>
      </c>
      <c r="F455">
        <v>1973</v>
      </c>
    </row>
    <row r="456" spans="1:6" x14ac:dyDescent="0.25">
      <c r="A456" t="s">
        <v>8665</v>
      </c>
      <c r="B456" t="s">
        <v>1425</v>
      </c>
      <c r="C456" t="s">
        <v>2113</v>
      </c>
      <c r="D456" t="s">
        <v>7349</v>
      </c>
      <c r="E456" t="s">
        <v>8666</v>
      </c>
      <c r="F456">
        <v>1973</v>
      </c>
    </row>
    <row r="457" spans="1:6" ht="153" customHeight="1" x14ac:dyDescent="0.25">
      <c r="A457" s="16" t="s">
        <v>8667</v>
      </c>
      <c r="B457" t="s">
        <v>1425</v>
      </c>
      <c r="C457" t="s">
        <v>1595</v>
      </c>
      <c r="D457" t="s">
        <v>7349</v>
      </c>
      <c r="E457" t="s">
        <v>8668</v>
      </c>
      <c r="F457">
        <v>1973</v>
      </c>
    </row>
    <row r="458" spans="1:6" x14ac:dyDescent="0.25">
      <c r="A458" t="s">
        <v>8669</v>
      </c>
      <c r="B458" t="s">
        <v>1425</v>
      </c>
      <c r="C458" t="s">
        <v>2101</v>
      </c>
      <c r="D458" t="s">
        <v>7349</v>
      </c>
      <c r="E458" t="s">
        <v>8670</v>
      </c>
      <c r="F458">
        <v>1973</v>
      </c>
    </row>
    <row r="459" spans="1:6" ht="102" customHeight="1" x14ac:dyDescent="0.25">
      <c r="A459" s="16" t="s">
        <v>8671</v>
      </c>
      <c r="B459" t="s">
        <v>1425</v>
      </c>
      <c r="C459" t="s">
        <v>2104</v>
      </c>
      <c r="D459" t="s">
        <v>7349</v>
      </c>
      <c r="E459" t="s">
        <v>2106</v>
      </c>
      <c r="F459">
        <v>1973</v>
      </c>
    </row>
    <row r="460" spans="1:6" x14ac:dyDescent="0.25">
      <c r="A460" t="s">
        <v>8672</v>
      </c>
      <c r="B460" t="s">
        <v>1425</v>
      </c>
      <c r="C460" t="s">
        <v>2107</v>
      </c>
      <c r="D460" t="s">
        <v>7349</v>
      </c>
      <c r="E460" t="s">
        <v>8673</v>
      </c>
      <c r="F460">
        <v>1973</v>
      </c>
    </row>
    <row r="461" spans="1:6" ht="135.94999999999999" customHeight="1" x14ac:dyDescent="0.25">
      <c r="A461" s="16" t="s">
        <v>8674</v>
      </c>
      <c r="B461" t="s">
        <v>1425</v>
      </c>
      <c r="C461" t="s">
        <v>2118</v>
      </c>
      <c r="D461" t="s">
        <v>7349</v>
      </c>
      <c r="E461" t="s">
        <v>8675</v>
      </c>
      <c r="F461">
        <v>1973</v>
      </c>
    </row>
    <row r="462" spans="1:6" x14ac:dyDescent="0.25">
      <c r="A462" t="s">
        <v>8676</v>
      </c>
      <c r="B462" t="s">
        <v>1425</v>
      </c>
      <c r="C462" t="s">
        <v>2110</v>
      </c>
      <c r="D462" t="s">
        <v>7349</v>
      </c>
      <c r="E462" t="s">
        <v>8677</v>
      </c>
      <c r="F462">
        <v>1973</v>
      </c>
    </row>
    <row r="463" spans="1:6" x14ac:dyDescent="0.25">
      <c r="A463" t="s">
        <v>8672</v>
      </c>
      <c r="B463" t="s">
        <v>1425</v>
      </c>
      <c r="C463" t="s">
        <v>2122</v>
      </c>
      <c r="D463" t="s">
        <v>7019</v>
      </c>
      <c r="E463" t="s">
        <v>8678</v>
      </c>
      <c r="F463">
        <v>1973</v>
      </c>
    </row>
    <row r="464" spans="1:6" ht="409.5" customHeight="1" x14ac:dyDescent="0.25">
      <c r="A464" s="16" t="s">
        <v>8679</v>
      </c>
      <c r="B464" t="s">
        <v>1918</v>
      </c>
      <c r="D464" t="s">
        <v>7528</v>
      </c>
      <c r="F464">
        <v>1973</v>
      </c>
    </row>
    <row r="465" spans="1:6" x14ac:dyDescent="0.25">
      <c r="A465" t="s">
        <v>8680</v>
      </c>
      <c r="B465" t="s">
        <v>1428</v>
      </c>
      <c r="C465" t="s">
        <v>1284</v>
      </c>
      <c r="D465" t="s">
        <v>7349</v>
      </c>
      <c r="F465">
        <v>1973</v>
      </c>
    </row>
    <row r="466" spans="1:6" x14ac:dyDescent="0.25">
      <c r="A466" t="s">
        <v>8681</v>
      </c>
      <c r="B466" t="s">
        <v>1428</v>
      </c>
      <c r="C466" t="s">
        <v>2127</v>
      </c>
      <c r="D466" t="s">
        <v>7528</v>
      </c>
      <c r="F466">
        <v>1973</v>
      </c>
    </row>
    <row r="467" spans="1:6" x14ac:dyDescent="0.25">
      <c r="A467" t="s">
        <v>8546</v>
      </c>
      <c r="B467" t="s">
        <v>1428</v>
      </c>
      <c r="C467" t="s">
        <v>1432</v>
      </c>
      <c r="D467" t="s">
        <v>7528</v>
      </c>
      <c r="F467">
        <v>1973</v>
      </c>
    </row>
    <row r="468" spans="1:6" x14ac:dyDescent="0.25">
      <c r="A468" t="s">
        <v>8547</v>
      </c>
      <c r="B468" t="s">
        <v>1428</v>
      </c>
      <c r="C468" t="s">
        <v>1289</v>
      </c>
      <c r="D468" t="s">
        <v>7528</v>
      </c>
      <c r="F468">
        <v>1973</v>
      </c>
    </row>
    <row r="469" spans="1:6" x14ac:dyDescent="0.25">
      <c r="A469" t="s">
        <v>8548</v>
      </c>
      <c r="B469" t="s">
        <v>1428</v>
      </c>
      <c r="C469" t="s">
        <v>1352</v>
      </c>
      <c r="D469" t="s">
        <v>7528</v>
      </c>
      <c r="F469">
        <v>1973</v>
      </c>
    </row>
    <row r="470" spans="1:6" x14ac:dyDescent="0.25">
      <c r="A470" t="s">
        <v>8682</v>
      </c>
      <c r="B470" t="s">
        <v>1428</v>
      </c>
      <c r="C470" t="s">
        <v>1764</v>
      </c>
      <c r="D470" t="s">
        <v>7019</v>
      </c>
      <c r="F470">
        <v>1973</v>
      </c>
    </row>
    <row r="471" spans="1:6" ht="68.099999999999994" customHeight="1" x14ac:dyDescent="0.25">
      <c r="A471" s="16" t="s">
        <v>8683</v>
      </c>
      <c r="B471" t="s">
        <v>1301</v>
      </c>
      <c r="C471" t="s">
        <v>227</v>
      </c>
      <c r="D471" t="s">
        <v>7349</v>
      </c>
      <c r="F471">
        <v>1973</v>
      </c>
    </row>
    <row r="472" spans="1:6" ht="51" customHeight="1" x14ac:dyDescent="0.25">
      <c r="A472" s="16" t="s">
        <v>8684</v>
      </c>
      <c r="B472" t="s">
        <v>1301</v>
      </c>
      <c r="C472" t="s">
        <v>2205</v>
      </c>
      <c r="D472" t="s">
        <v>7349</v>
      </c>
      <c r="F472">
        <v>1973</v>
      </c>
    </row>
    <row r="473" spans="1:6" ht="84.95" customHeight="1" x14ac:dyDescent="0.25">
      <c r="A473" s="16" t="s">
        <v>8685</v>
      </c>
      <c r="B473" t="s">
        <v>1301</v>
      </c>
      <c r="C473" t="s">
        <v>2207</v>
      </c>
      <c r="D473" t="s">
        <v>7349</v>
      </c>
      <c r="F473">
        <v>1973</v>
      </c>
    </row>
    <row r="474" spans="1:6" ht="372" customHeight="1" x14ac:dyDescent="0.25">
      <c r="A474" s="16" t="s">
        <v>8686</v>
      </c>
      <c r="B474" t="s">
        <v>1603</v>
      </c>
      <c r="D474" t="s">
        <v>7019</v>
      </c>
      <c r="F474">
        <v>1973</v>
      </c>
    </row>
    <row r="475" spans="1:6" x14ac:dyDescent="0.25">
      <c r="A475" t="s">
        <v>8687</v>
      </c>
      <c r="B475" t="s">
        <v>1296</v>
      </c>
      <c r="C475" t="s">
        <v>2177</v>
      </c>
      <c r="D475" t="s">
        <v>7349</v>
      </c>
      <c r="E475" t="s">
        <v>8688</v>
      </c>
      <c r="F475">
        <v>1973</v>
      </c>
    </row>
    <row r="476" spans="1:6" ht="135.94999999999999" customHeight="1" x14ac:dyDescent="0.25">
      <c r="A476" s="16" t="s">
        <v>8689</v>
      </c>
      <c r="B476" t="s">
        <v>1296</v>
      </c>
      <c r="C476" t="s">
        <v>2152</v>
      </c>
      <c r="D476" t="s">
        <v>7349</v>
      </c>
      <c r="E476" t="s">
        <v>8690</v>
      </c>
      <c r="F476">
        <v>1973</v>
      </c>
    </row>
    <row r="477" spans="1:6" x14ac:dyDescent="0.25">
      <c r="A477" t="s">
        <v>8691</v>
      </c>
      <c r="B477" t="s">
        <v>1296</v>
      </c>
      <c r="C477" t="s">
        <v>2155</v>
      </c>
      <c r="D477" t="s">
        <v>7349</v>
      </c>
      <c r="E477" t="s">
        <v>8692</v>
      </c>
      <c r="F477">
        <v>1973</v>
      </c>
    </row>
    <row r="478" spans="1:6" ht="153" customHeight="1" x14ac:dyDescent="0.25">
      <c r="A478" s="16" t="s">
        <v>8693</v>
      </c>
      <c r="B478" t="s">
        <v>1296</v>
      </c>
      <c r="C478" t="s">
        <v>2157</v>
      </c>
      <c r="D478" t="s">
        <v>7349</v>
      </c>
      <c r="E478" t="s">
        <v>8694</v>
      </c>
      <c r="F478">
        <v>1973</v>
      </c>
    </row>
    <row r="479" spans="1:6" x14ac:dyDescent="0.25">
      <c r="A479" t="s">
        <v>7072</v>
      </c>
      <c r="B479" t="s">
        <v>1296</v>
      </c>
      <c r="C479" t="s">
        <v>2161</v>
      </c>
      <c r="D479" t="s">
        <v>7349</v>
      </c>
      <c r="E479" t="s">
        <v>8695</v>
      </c>
      <c r="F479">
        <v>1973</v>
      </c>
    </row>
    <row r="480" spans="1:6" ht="153" customHeight="1" x14ac:dyDescent="0.25">
      <c r="A480" s="16" t="s">
        <v>8696</v>
      </c>
      <c r="B480" t="s">
        <v>1296</v>
      </c>
      <c r="C480" t="s">
        <v>2197</v>
      </c>
      <c r="D480" t="s">
        <v>7349</v>
      </c>
      <c r="E480" t="s">
        <v>8697</v>
      </c>
      <c r="F480">
        <v>1973</v>
      </c>
    </row>
    <row r="481" spans="1:6" ht="119.1" customHeight="1" x14ac:dyDescent="0.25">
      <c r="A481" s="16" t="s">
        <v>8698</v>
      </c>
      <c r="B481" t="s">
        <v>1296</v>
      </c>
      <c r="C481" t="s">
        <v>2164</v>
      </c>
      <c r="D481" t="s">
        <v>7349</v>
      </c>
      <c r="E481" t="s">
        <v>8699</v>
      </c>
      <c r="F481">
        <v>1973</v>
      </c>
    </row>
    <row r="482" spans="1:6" ht="119.1" customHeight="1" x14ac:dyDescent="0.25">
      <c r="A482" s="16" t="s">
        <v>8700</v>
      </c>
      <c r="B482" t="s">
        <v>1296</v>
      </c>
      <c r="C482" s="16" t="s">
        <v>2181</v>
      </c>
      <c r="D482" t="s">
        <v>7528</v>
      </c>
      <c r="E482" t="s">
        <v>8701</v>
      </c>
      <c r="F482">
        <v>1973</v>
      </c>
    </row>
    <row r="483" spans="1:6" ht="51" customHeight="1" x14ac:dyDescent="0.25">
      <c r="A483" t="s">
        <v>8702</v>
      </c>
      <c r="B483" t="s">
        <v>1296</v>
      </c>
      <c r="C483" s="16" t="s">
        <v>2185</v>
      </c>
      <c r="D483" t="s">
        <v>7528</v>
      </c>
      <c r="E483" t="s">
        <v>8703</v>
      </c>
      <c r="F483">
        <v>1973</v>
      </c>
    </row>
    <row r="484" spans="1:6" ht="170.1" customHeight="1" x14ac:dyDescent="0.25">
      <c r="A484" s="16" t="s">
        <v>8704</v>
      </c>
      <c r="B484" t="s">
        <v>1296</v>
      </c>
      <c r="C484" s="16" t="s">
        <v>2189</v>
      </c>
      <c r="D484" t="s">
        <v>7528</v>
      </c>
      <c r="E484" t="s">
        <v>8705</v>
      </c>
      <c r="F484">
        <v>1973</v>
      </c>
    </row>
    <row r="485" spans="1:6" ht="51" customHeight="1" x14ac:dyDescent="0.25">
      <c r="A485" t="s">
        <v>8706</v>
      </c>
      <c r="B485" t="s">
        <v>1296</v>
      </c>
      <c r="C485" s="16" t="s">
        <v>2193</v>
      </c>
      <c r="D485" t="s">
        <v>7528</v>
      </c>
      <c r="E485" t="s">
        <v>8707</v>
      </c>
      <c r="F485">
        <v>1973</v>
      </c>
    </row>
    <row r="486" spans="1:6" ht="84.95" customHeight="1" x14ac:dyDescent="0.25">
      <c r="A486" s="16" t="s">
        <v>8708</v>
      </c>
      <c r="B486" t="s">
        <v>1296</v>
      </c>
      <c r="C486" t="s">
        <v>2168</v>
      </c>
      <c r="D486" t="s">
        <v>7019</v>
      </c>
      <c r="E486" t="s">
        <v>8709</v>
      </c>
      <c r="F486">
        <v>1973</v>
      </c>
    </row>
    <row r="487" spans="1:6" x14ac:dyDescent="0.25">
      <c r="A487" t="s">
        <v>7072</v>
      </c>
      <c r="B487" t="s">
        <v>1296</v>
      </c>
      <c r="C487" t="s">
        <v>2144</v>
      </c>
      <c r="D487" t="s">
        <v>7019</v>
      </c>
      <c r="E487" t="s">
        <v>8710</v>
      </c>
      <c r="F487">
        <v>1973</v>
      </c>
    </row>
    <row r="488" spans="1:6" x14ac:dyDescent="0.25">
      <c r="A488" t="s">
        <v>7072</v>
      </c>
      <c r="B488" t="s">
        <v>1296</v>
      </c>
      <c r="C488" t="s">
        <v>2171</v>
      </c>
      <c r="D488" t="s">
        <v>7019</v>
      </c>
      <c r="E488" t="s">
        <v>8711</v>
      </c>
      <c r="F488">
        <v>1973</v>
      </c>
    </row>
    <row r="489" spans="1:6" ht="135.94999999999999" customHeight="1" x14ac:dyDescent="0.25">
      <c r="A489" s="16" t="s">
        <v>8712</v>
      </c>
      <c r="B489" t="s">
        <v>1296</v>
      </c>
      <c r="C489" t="s">
        <v>2141</v>
      </c>
      <c r="D489" t="s">
        <v>7019</v>
      </c>
      <c r="E489" t="s">
        <v>8713</v>
      </c>
      <c r="F489">
        <v>1973</v>
      </c>
    </row>
    <row r="490" spans="1:6" x14ac:dyDescent="0.25">
      <c r="A490" t="s">
        <v>8714</v>
      </c>
      <c r="B490" t="s">
        <v>1296</v>
      </c>
      <c r="C490" t="s">
        <v>2146</v>
      </c>
      <c r="D490" t="s">
        <v>7019</v>
      </c>
      <c r="E490" t="s">
        <v>8715</v>
      </c>
      <c r="F490">
        <v>1973</v>
      </c>
    </row>
    <row r="491" spans="1:6" x14ac:dyDescent="0.25">
      <c r="A491" t="s">
        <v>8714</v>
      </c>
      <c r="B491" t="s">
        <v>1296</v>
      </c>
      <c r="C491" t="s">
        <v>2149</v>
      </c>
      <c r="D491" t="s">
        <v>7019</v>
      </c>
      <c r="E491" t="s">
        <v>8716</v>
      </c>
      <c r="F491">
        <v>1973</v>
      </c>
    </row>
    <row r="492" spans="1:6" ht="102" customHeight="1" x14ac:dyDescent="0.25">
      <c r="A492" s="16" t="s">
        <v>8717</v>
      </c>
      <c r="B492" t="s">
        <v>1296</v>
      </c>
      <c r="C492" t="s">
        <v>2174</v>
      </c>
      <c r="D492" t="s">
        <v>7019</v>
      </c>
      <c r="E492" t="s">
        <v>8718</v>
      </c>
      <c r="F492">
        <v>1973</v>
      </c>
    </row>
    <row r="493" spans="1:6" x14ac:dyDescent="0.25">
      <c r="A493" t="s">
        <v>8009</v>
      </c>
      <c r="B493" t="s">
        <v>1243</v>
      </c>
      <c r="C493" t="s">
        <v>1958</v>
      </c>
      <c r="D493" t="s">
        <v>7349</v>
      </c>
      <c r="E493" t="s">
        <v>8719</v>
      </c>
      <c r="F493">
        <v>1973</v>
      </c>
    </row>
    <row r="494" spans="1:6" x14ac:dyDescent="0.25">
      <c r="A494" t="s">
        <v>8256</v>
      </c>
      <c r="B494" t="s">
        <v>1243</v>
      </c>
      <c r="C494" t="s">
        <v>1471</v>
      </c>
      <c r="D494" t="s">
        <v>7349</v>
      </c>
      <c r="E494" t="s">
        <v>8720</v>
      </c>
      <c r="F494">
        <v>1973</v>
      </c>
    </row>
    <row r="495" spans="1:6" x14ac:dyDescent="0.25">
      <c r="A495" t="s">
        <v>7056</v>
      </c>
      <c r="B495" t="s">
        <v>1243</v>
      </c>
      <c r="C495" t="s">
        <v>1509</v>
      </c>
      <c r="D495" t="s">
        <v>7349</v>
      </c>
      <c r="E495" t="s">
        <v>8721</v>
      </c>
      <c r="F495">
        <v>1973</v>
      </c>
    </row>
    <row r="496" spans="1:6" x14ac:dyDescent="0.25">
      <c r="A496" t="s">
        <v>8566</v>
      </c>
      <c r="B496" t="s">
        <v>1243</v>
      </c>
      <c r="C496" t="s">
        <v>1646</v>
      </c>
      <c r="D496" t="s">
        <v>7349</v>
      </c>
      <c r="E496" t="s">
        <v>8722</v>
      </c>
      <c r="F496">
        <v>1973</v>
      </c>
    </row>
    <row r="497" spans="1:6" x14ac:dyDescent="0.25">
      <c r="A497" t="s">
        <v>8723</v>
      </c>
      <c r="B497" t="s">
        <v>1243</v>
      </c>
      <c r="C497" t="s">
        <v>1646</v>
      </c>
      <c r="D497" t="s">
        <v>7349</v>
      </c>
      <c r="E497" t="s">
        <v>8724</v>
      </c>
      <c r="F497">
        <v>1973</v>
      </c>
    </row>
    <row r="498" spans="1:6" x14ac:dyDescent="0.25">
      <c r="A498" t="s">
        <v>8017</v>
      </c>
      <c r="B498" t="s">
        <v>1243</v>
      </c>
      <c r="C498" t="s">
        <v>1649</v>
      </c>
      <c r="D498" t="s">
        <v>7349</v>
      </c>
      <c r="E498" t="s">
        <v>8725</v>
      </c>
      <c r="F498">
        <v>1973</v>
      </c>
    </row>
    <row r="499" spans="1:6" ht="51" customHeight="1" x14ac:dyDescent="0.25">
      <c r="A499" t="s">
        <v>8726</v>
      </c>
      <c r="B499" t="s">
        <v>1243</v>
      </c>
      <c r="C499" s="16" t="s">
        <v>1987</v>
      </c>
      <c r="D499" t="s">
        <v>7349</v>
      </c>
      <c r="E499" t="s">
        <v>8727</v>
      </c>
      <c r="F499">
        <v>1973</v>
      </c>
    </row>
    <row r="500" spans="1:6" x14ac:dyDescent="0.25">
      <c r="A500" t="s">
        <v>8010</v>
      </c>
      <c r="B500" t="s">
        <v>1243</v>
      </c>
      <c r="C500" t="s">
        <v>1958</v>
      </c>
      <c r="D500" t="s">
        <v>7349</v>
      </c>
      <c r="E500" t="s">
        <v>8728</v>
      </c>
      <c r="F500">
        <v>1973</v>
      </c>
    </row>
    <row r="501" spans="1:6" ht="102" customHeight="1" x14ac:dyDescent="0.25">
      <c r="A501" s="16" t="s">
        <v>8729</v>
      </c>
      <c r="B501" t="s">
        <v>1243</v>
      </c>
      <c r="C501" s="16" t="s">
        <v>1973</v>
      </c>
      <c r="D501" t="s">
        <v>7528</v>
      </c>
      <c r="E501" t="s">
        <v>8730</v>
      </c>
      <c r="F501">
        <v>1973</v>
      </c>
    </row>
    <row r="502" spans="1:6" x14ac:dyDescent="0.25">
      <c r="A502" t="s">
        <v>8563</v>
      </c>
      <c r="B502" t="s">
        <v>1243</v>
      </c>
      <c r="C502" t="s">
        <v>1476</v>
      </c>
      <c r="D502" t="s">
        <v>7528</v>
      </c>
      <c r="E502" t="s">
        <v>8731</v>
      </c>
      <c r="F502">
        <v>1973</v>
      </c>
    </row>
    <row r="503" spans="1:6" x14ac:dyDescent="0.25">
      <c r="A503" t="s">
        <v>8563</v>
      </c>
      <c r="B503" t="s">
        <v>1243</v>
      </c>
      <c r="C503" t="s">
        <v>1489</v>
      </c>
      <c r="D503" t="s">
        <v>7528</v>
      </c>
      <c r="E503" t="s">
        <v>8732</v>
      </c>
      <c r="F503">
        <v>1973</v>
      </c>
    </row>
    <row r="504" spans="1:6" x14ac:dyDescent="0.25">
      <c r="A504" t="s">
        <v>8563</v>
      </c>
      <c r="B504" t="s">
        <v>1243</v>
      </c>
      <c r="C504" t="s">
        <v>1992</v>
      </c>
      <c r="D504" t="s">
        <v>7528</v>
      </c>
      <c r="E504" t="s">
        <v>8733</v>
      </c>
      <c r="F504">
        <v>1973</v>
      </c>
    </row>
    <row r="505" spans="1:6" ht="306" customHeight="1" x14ac:dyDescent="0.25">
      <c r="A505" s="16" t="s">
        <v>8734</v>
      </c>
      <c r="B505" t="s">
        <v>1243</v>
      </c>
      <c r="C505" t="s">
        <v>1359</v>
      </c>
      <c r="D505" t="s">
        <v>7528</v>
      </c>
      <c r="F505">
        <v>1973</v>
      </c>
    </row>
    <row r="506" spans="1:6" x14ac:dyDescent="0.25">
      <c r="A506" t="s">
        <v>8162</v>
      </c>
      <c r="B506" t="s">
        <v>1243</v>
      </c>
      <c r="C506" t="s">
        <v>1646</v>
      </c>
      <c r="D506" t="s">
        <v>7528</v>
      </c>
      <c r="E506" t="s">
        <v>8735</v>
      </c>
      <c r="F506">
        <v>1973</v>
      </c>
    </row>
    <row r="507" spans="1:6" x14ac:dyDescent="0.25">
      <c r="A507" t="s">
        <v>8598</v>
      </c>
      <c r="B507" t="s">
        <v>1243</v>
      </c>
      <c r="C507" t="s">
        <v>1509</v>
      </c>
      <c r="D507" t="s">
        <v>7528</v>
      </c>
      <c r="E507" t="s">
        <v>8736</v>
      </c>
      <c r="F507">
        <v>1973</v>
      </c>
    </row>
    <row r="508" spans="1:6" x14ac:dyDescent="0.25">
      <c r="A508" t="s">
        <v>8598</v>
      </c>
      <c r="B508" t="s">
        <v>1243</v>
      </c>
      <c r="C508" t="s">
        <v>1511</v>
      </c>
      <c r="D508" t="s">
        <v>7528</v>
      </c>
      <c r="E508" t="s">
        <v>8737</v>
      </c>
      <c r="F508">
        <v>1973</v>
      </c>
    </row>
    <row r="509" spans="1:6" x14ac:dyDescent="0.25">
      <c r="A509" t="s">
        <v>8726</v>
      </c>
      <c r="B509" t="s">
        <v>1243</v>
      </c>
      <c r="C509" t="s">
        <v>1489</v>
      </c>
      <c r="D509" t="s">
        <v>7528</v>
      </c>
      <c r="E509" t="s">
        <v>8738</v>
      </c>
      <c r="F509">
        <v>1973</v>
      </c>
    </row>
    <row r="510" spans="1:6" x14ac:dyDescent="0.25">
      <c r="A510" t="s">
        <v>8570</v>
      </c>
      <c r="B510" t="s">
        <v>1243</v>
      </c>
      <c r="C510" t="s">
        <v>1476</v>
      </c>
      <c r="D510" t="s">
        <v>7528</v>
      </c>
      <c r="E510" t="s">
        <v>8739</v>
      </c>
      <c r="F510">
        <v>1973</v>
      </c>
    </row>
    <row r="511" spans="1:6" x14ac:dyDescent="0.25">
      <c r="A511" t="s">
        <v>8570</v>
      </c>
      <c r="B511" t="s">
        <v>1243</v>
      </c>
      <c r="C511" t="s">
        <v>1505</v>
      </c>
      <c r="D511" t="s">
        <v>7528</v>
      </c>
      <c r="E511" t="s">
        <v>8740</v>
      </c>
      <c r="F511">
        <v>1973</v>
      </c>
    </row>
    <row r="512" spans="1:6" x14ac:dyDescent="0.25">
      <c r="A512" t="s">
        <v>7091</v>
      </c>
      <c r="B512" t="s">
        <v>1243</v>
      </c>
      <c r="C512" t="s">
        <v>1471</v>
      </c>
      <c r="D512" t="s">
        <v>7528</v>
      </c>
      <c r="E512" t="s">
        <v>8741</v>
      </c>
      <c r="F512">
        <v>1973</v>
      </c>
    </row>
    <row r="513" spans="1:6" x14ac:dyDescent="0.25">
      <c r="A513" t="s">
        <v>7091</v>
      </c>
      <c r="B513" t="s">
        <v>1243</v>
      </c>
      <c r="C513" t="s">
        <v>1479</v>
      </c>
      <c r="D513" t="s">
        <v>7528</v>
      </c>
      <c r="E513" t="s">
        <v>8742</v>
      </c>
      <c r="F513">
        <v>1973</v>
      </c>
    </row>
    <row r="514" spans="1:6" x14ac:dyDescent="0.25">
      <c r="A514" t="s">
        <v>7091</v>
      </c>
      <c r="B514" t="s">
        <v>1243</v>
      </c>
      <c r="C514" t="s">
        <v>1474</v>
      </c>
      <c r="D514" t="s">
        <v>7528</v>
      </c>
      <c r="E514" t="s">
        <v>8743</v>
      </c>
      <c r="F514">
        <v>1973</v>
      </c>
    </row>
    <row r="515" spans="1:6" x14ac:dyDescent="0.25">
      <c r="A515" t="s">
        <v>7091</v>
      </c>
      <c r="B515" t="s">
        <v>1243</v>
      </c>
      <c r="C515" t="s">
        <v>1667</v>
      </c>
      <c r="D515" t="s">
        <v>7528</v>
      </c>
      <c r="E515" t="s">
        <v>8744</v>
      </c>
      <c r="F515">
        <v>1973</v>
      </c>
    </row>
    <row r="516" spans="1:6" ht="102" customHeight="1" x14ac:dyDescent="0.25">
      <c r="A516" s="16" t="s">
        <v>8745</v>
      </c>
      <c r="B516" t="s">
        <v>1243</v>
      </c>
      <c r="C516" t="s">
        <v>2026</v>
      </c>
      <c r="D516" t="s">
        <v>7528</v>
      </c>
      <c r="E516" t="s">
        <v>8746</v>
      </c>
      <c r="F516">
        <v>1973</v>
      </c>
    </row>
    <row r="517" spans="1:6" ht="119.1" customHeight="1" x14ac:dyDescent="0.25">
      <c r="A517" s="16" t="s">
        <v>8747</v>
      </c>
      <c r="B517" t="s">
        <v>1243</v>
      </c>
      <c r="C517" t="s">
        <v>1976</v>
      </c>
      <c r="D517" t="s">
        <v>7528</v>
      </c>
      <c r="E517" t="s">
        <v>8748</v>
      </c>
      <c r="F517">
        <v>1973</v>
      </c>
    </row>
    <row r="518" spans="1:6" x14ac:dyDescent="0.25">
      <c r="A518" t="s">
        <v>8487</v>
      </c>
      <c r="B518" t="s">
        <v>1243</v>
      </c>
      <c r="C518" t="s">
        <v>1499</v>
      </c>
      <c r="D518" t="s">
        <v>7528</v>
      </c>
      <c r="E518" t="s">
        <v>8749</v>
      </c>
      <c r="F518">
        <v>1973</v>
      </c>
    </row>
    <row r="519" spans="1:6" x14ac:dyDescent="0.25">
      <c r="A519" t="s">
        <v>8487</v>
      </c>
      <c r="B519" t="s">
        <v>1243</v>
      </c>
      <c r="C519" t="s">
        <v>2006</v>
      </c>
      <c r="D519" t="s">
        <v>7528</v>
      </c>
      <c r="E519" t="s">
        <v>8750</v>
      </c>
      <c r="F519">
        <v>1973</v>
      </c>
    </row>
    <row r="520" spans="1:6" ht="51" customHeight="1" x14ac:dyDescent="0.25">
      <c r="A520" t="s">
        <v>8487</v>
      </c>
      <c r="B520" t="s">
        <v>1243</v>
      </c>
      <c r="C520" s="16" t="s">
        <v>1987</v>
      </c>
      <c r="D520" t="s">
        <v>7528</v>
      </c>
      <c r="E520" t="s">
        <v>8751</v>
      </c>
      <c r="F520">
        <v>1973</v>
      </c>
    </row>
    <row r="521" spans="1:6" x14ac:dyDescent="0.25">
      <c r="A521" t="s">
        <v>8011</v>
      </c>
      <c r="B521" t="s">
        <v>1243</v>
      </c>
      <c r="C521" t="s">
        <v>1964</v>
      </c>
      <c r="D521" t="s">
        <v>7528</v>
      </c>
      <c r="E521" t="s">
        <v>8752</v>
      </c>
      <c r="F521">
        <v>1973</v>
      </c>
    </row>
    <row r="522" spans="1:6" ht="51" customHeight="1" x14ac:dyDescent="0.25">
      <c r="A522" t="s">
        <v>7560</v>
      </c>
      <c r="B522" t="s">
        <v>1243</v>
      </c>
      <c r="C522" s="16" t="s">
        <v>1643</v>
      </c>
      <c r="D522" t="s">
        <v>7528</v>
      </c>
      <c r="E522" t="s">
        <v>8753</v>
      </c>
      <c r="F522">
        <v>1973</v>
      </c>
    </row>
    <row r="523" spans="1:6" ht="102" customHeight="1" x14ac:dyDescent="0.25">
      <c r="A523" s="16" t="s">
        <v>8754</v>
      </c>
      <c r="B523" t="s">
        <v>1243</v>
      </c>
      <c r="C523" s="16" t="s">
        <v>1980</v>
      </c>
      <c r="D523" t="s">
        <v>7528</v>
      </c>
      <c r="E523" t="s">
        <v>8755</v>
      </c>
      <c r="F523">
        <v>1973</v>
      </c>
    </row>
    <row r="524" spans="1:6" x14ac:dyDescent="0.25">
      <c r="A524" t="s">
        <v>8561</v>
      </c>
      <c r="B524" t="s">
        <v>1243</v>
      </c>
      <c r="C524" t="s">
        <v>1646</v>
      </c>
      <c r="D524" t="s">
        <v>7019</v>
      </c>
      <c r="E524" t="s">
        <v>8756</v>
      </c>
      <c r="F524">
        <v>1973</v>
      </c>
    </row>
    <row r="525" spans="1:6" x14ac:dyDescent="0.25">
      <c r="A525" t="s">
        <v>8757</v>
      </c>
      <c r="B525" t="s">
        <v>1243</v>
      </c>
      <c r="C525" t="s">
        <v>1511</v>
      </c>
      <c r="D525" t="s">
        <v>7019</v>
      </c>
      <c r="E525" t="s">
        <v>8758</v>
      </c>
      <c r="F525">
        <v>1973</v>
      </c>
    </row>
    <row r="526" spans="1:6" x14ac:dyDescent="0.25">
      <c r="A526" t="s">
        <v>8759</v>
      </c>
      <c r="B526" t="s">
        <v>1243</v>
      </c>
      <c r="C526" t="s">
        <v>1489</v>
      </c>
      <c r="D526" t="s">
        <v>7019</v>
      </c>
      <c r="E526" t="s">
        <v>8760</v>
      </c>
      <c r="F526">
        <v>1973</v>
      </c>
    </row>
    <row r="527" spans="1:6" x14ac:dyDescent="0.25">
      <c r="A527" t="s">
        <v>8761</v>
      </c>
      <c r="B527" t="s">
        <v>1243</v>
      </c>
      <c r="C527" t="s">
        <v>1479</v>
      </c>
      <c r="D527" t="s">
        <v>7019</v>
      </c>
      <c r="E527" t="s">
        <v>8762</v>
      </c>
      <c r="F527">
        <v>1973</v>
      </c>
    </row>
    <row r="528" spans="1:6" x14ac:dyDescent="0.25">
      <c r="A528" t="s">
        <v>8761</v>
      </c>
      <c r="B528" t="s">
        <v>1243</v>
      </c>
      <c r="C528" t="s">
        <v>1474</v>
      </c>
      <c r="D528" t="s">
        <v>7019</v>
      </c>
      <c r="E528" t="s">
        <v>8763</v>
      </c>
      <c r="F528">
        <v>1973</v>
      </c>
    </row>
    <row r="529" spans="1:6" x14ac:dyDescent="0.25">
      <c r="A529" t="s">
        <v>8764</v>
      </c>
      <c r="B529" t="s">
        <v>1243</v>
      </c>
      <c r="C529" t="s">
        <v>1992</v>
      </c>
      <c r="D529" t="s">
        <v>7019</v>
      </c>
      <c r="E529" t="s">
        <v>8765</v>
      </c>
      <c r="F529">
        <v>1973</v>
      </c>
    </row>
    <row r="530" spans="1:6" x14ac:dyDescent="0.25">
      <c r="A530" t="s">
        <v>8014</v>
      </c>
      <c r="B530" t="s">
        <v>1243</v>
      </c>
      <c r="C530" t="s">
        <v>1479</v>
      </c>
      <c r="D530" t="s">
        <v>7019</v>
      </c>
      <c r="E530" t="s">
        <v>8766</v>
      </c>
      <c r="F530">
        <v>1973</v>
      </c>
    </row>
    <row r="531" spans="1:6" x14ac:dyDescent="0.25">
      <c r="A531" t="s">
        <v>8563</v>
      </c>
      <c r="B531" t="s">
        <v>1243</v>
      </c>
      <c r="C531" t="s">
        <v>1471</v>
      </c>
      <c r="D531" t="s">
        <v>7019</v>
      </c>
      <c r="E531" t="s">
        <v>8767</v>
      </c>
      <c r="F531">
        <v>1973</v>
      </c>
    </row>
    <row r="532" spans="1:6" x14ac:dyDescent="0.25">
      <c r="A532" t="s">
        <v>8162</v>
      </c>
      <c r="B532" t="s">
        <v>1243</v>
      </c>
      <c r="C532" t="s">
        <v>1649</v>
      </c>
      <c r="D532" t="s">
        <v>7019</v>
      </c>
      <c r="E532" t="s">
        <v>8768</v>
      </c>
      <c r="F532">
        <v>1973</v>
      </c>
    </row>
    <row r="533" spans="1:6" x14ac:dyDescent="0.25">
      <c r="A533" t="s">
        <v>8598</v>
      </c>
      <c r="B533" t="s">
        <v>1243</v>
      </c>
      <c r="C533" t="s">
        <v>1667</v>
      </c>
      <c r="D533" t="s">
        <v>7019</v>
      </c>
      <c r="E533" t="s">
        <v>8769</v>
      </c>
      <c r="F533">
        <v>1973</v>
      </c>
    </row>
    <row r="534" spans="1:6" x14ac:dyDescent="0.25">
      <c r="A534" t="s">
        <v>8566</v>
      </c>
      <c r="B534" t="s">
        <v>1243</v>
      </c>
      <c r="C534" t="s">
        <v>1649</v>
      </c>
      <c r="D534" t="s">
        <v>7019</v>
      </c>
      <c r="E534" t="s">
        <v>8770</v>
      </c>
      <c r="F534">
        <v>1973</v>
      </c>
    </row>
    <row r="535" spans="1:6" x14ac:dyDescent="0.25">
      <c r="A535" t="s">
        <v>8726</v>
      </c>
      <c r="B535" t="s">
        <v>1243</v>
      </c>
      <c r="C535" t="s">
        <v>1476</v>
      </c>
      <c r="D535" t="s">
        <v>7019</v>
      </c>
      <c r="E535" t="s">
        <v>8771</v>
      </c>
      <c r="F535">
        <v>1973</v>
      </c>
    </row>
    <row r="536" spans="1:6" x14ac:dyDescent="0.25">
      <c r="A536" t="s">
        <v>8726</v>
      </c>
      <c r="B536" t="s">
        <v>1243</v>
      </c>
      <c r="C536" t="s">
        <v>1511</v>
      </c>
      <c r="D536" t="s">
        <v>7019</v>
      </c>
      <c r="E536" t="s">
        <v>8772</v>
      </c>
      <c r="F536">
        <v>1973</v>
      </c>
    </row>
    <row r="537" spans="1:6" x14ac:dyDescent="0.25">
      <c r="A537" t="s">
        <v>8568</v>
      </c>
      <c r="B537" t="s">
        <v>1243</v>
      </c>
      <c r="C537" t="s">
        <v>1476</v>
      </c>
      <c r="D537" t="s">
        <v>7019</v>
      </c>
      <c r="E537" t="s">
        <v>8773</v>
      </c>
      <c r="F537">
        <v>1973</v>
      </c>
    </row>
    <row r="538" spans="1:6" x14ac:dyDescent="0.25">
      <c r="A538" t="s">
        <v>8570</v>
      </c>
      <c r="B538" t="s">
        <v>1243</v>
      </c>
      <c r="C538" t="s">
        <v>1489</v>
      </c>
      <c r="D538" t="s">
        <v>7019</v>
      </c>
      <c r="E538" t="s">
        <v>8774</v>
      </c>
      <c r="F538">
        <v>1973</v>
      </c>
    </row>
    <row r="539" spans="1:6" x14ac:dyDescent="0.25">
      <c r="A539" t="s">
        <v>8012</v>
      </c>
      <c r="B539" t="s">
        <v>1243</v>
      </c>
      <c r="C539" t="s">
        <v>1468</v>
      </c>
      <c r="D539" t="s">
        <v>7019</v>
      </c>
      <c r="E539" t="s">
        <v>8775</v>
      </c>
      <c r="F539">
        <v>1973</v>
      </c>
    </row>
    <row r="540" spans="1:6" x14ac:dyDescent="0.25">
      <c r="A540" t="s">
        <v>8014</v>
      </c>
      <c r="B540" t="s">
        <v>1243</v>
      </c>
      <c r="C540" t="s">
        <v>1474</v>
      </c>
      <c r="E540" t="s">
        <v>8776</v>
      </c>
      <c r="F540">
        <v>1973</v>
      </c>
    </row>
    <row r="541" spans="1:6" ht="68.099999999999994" customHeight="1" x14ac:dyDescent="0.25">
      <c r="A541" s="16" t="s">
        <v>8777</v>
      </c>
      <c r="B541" t="s">
        <v>1349</v>
      </c>
      <c r="C541" t="s">
        <v>1616</v>
      </c>
      <c r="D541" t="s">
        <v>7349</v>
      </c>
      <c r="F541">
        <v>1973</v>
      </c>
    </row>
    <row r="542" spans="1:6" x14ac:dyDescent="0.25">
      <c r="A542" t="s">
        <v>8382</v>
      </c>
      <c r="B542" t="s">
        <v>1349</v>
      </c>
      <c r="C542" t="s">
        <v>2200</v>
      </c>
      <c r="D542" t="s">
        <v>7349</v>
      </c>
      <c r="F542">
        <v>1973</v>
      </c>
    </row>
    <row r="543" spans="1:6" x14ac:dyDescent="0.25">
      <c r="A543" t="s">
        <v>7560</v>
      </c>
      <c r="B543" t="s">
        <v>1349</v>
      </c>
      <c r="C543" t="s">
        <v>1943</v>
      </c>
      <c r="D543" t="s">
        <v>7349</v>
      </c>
      <c r="F543">
        <v>1973</v>
      </c>
    </row>
    <row r="544" spans="1:6" ht="68.099999999999994" customHeight="1" x14ac:dyDescent="0.25">
      <c r="A544" s="16" t="s">
        <v>8778</v>
      </c>
      <c r="B544" t="s">
        <v>1349</v>
      </c>
      <c r="C544" t="s">
        <v>1618</v>
      </c>
      <c r="D544" t="s">
        <v>7528</v>
      </c>
      <c r="F544">
        <v>1973</v>
      </c>
    </row>
    <row r="545" spans="1:6" x14ac:dyDescent="0.25">
      <c r="A545" t="s">
        <v>7560</v>
      </c>
      <c r="B545" t="s">
        <v>1349</v>
      </c>
      <c r="C545" t="s">
        <v>2090</v>
      </c>
      <c r="D545" t="s">
        <v>7528</v>
      </c>
      <c r="F545">
        <v>1973</v>
      </c>
    </row>
    <row r="546" spans="1:6" ht="68.099999999999994" customHeight="1" x14ac:dyDescent="0.25">
      <c r="A546" s="16" t="s">
        <v>8779</v>
      </c>
      <c r="B546" t="s">
        <v>1349</v>
      </c>
      <c r="C546" t="s">
        <v>1448</v>
      </c>
      <c r="D546" t="s">
        <v>7528</v>
      </c>
      <c r="F546">
        <v>1973</v>
      </c>
    </row>
    <row r="547" spans="1:6" ht="387.95" customHeight="1" x14ac:dyDescent="0.25">
      <c r="A547" s="16" t="s">
        <v>8780</v>
      </c>
      <c r="B547" t="s">
        <v>1454</v>
      </c>
      <c r="D547" t="s">
        <v>7349</v>
      </c>
      <c r="F547">
        <v>1973</v>
      </c>
    </row>
    <row r="548" spans="1:6" x14ac:dyDescent="0.25">
      <c r="A548" t="s">
        <v>8781</v>
      </c>
      <c r="B548" t="s">
        <v>1306</v>
      </c>
      <c r="C548" t="s">
        <v>1432</v>
      </c>
      <c r="D548" t="s">
        <v>7349</v>
      </c>
      <c r="E548">
        <v>237.5</v>
      </c>
      <c r="F548">
        <v>1973</v>
      </c>
    </row>
    <row r="549" spans="1:6" x14ac:dyDescent="0.25">
      <c r="A549" t="s">
        <v>7104</v>
      </c>
      <c r="B549" t="s">
        <v>1306</v>
      </c>
      <c r="C549" t="s">
        <v>1282</v>
      </c>
      <c r="D549" t="s">
        <v>7019</v>
      </c>
      <c r="E549">
        <v>235</v>
      </c>
      <c r="F549">
        <v>1973</v>
      </c>
    </row>
    <row r="550" spans="1:6" x14ac:dyDescent="0.25">
      <c r="A550" t="s">
        <v>8612</v>
      </c>
      <c r="B550" t="s">
        <v>1306</v>
      </c>
      <c r="C550" t="s">
        <v>1284</v>
      </c>
      <c r="D550" t="s">
        <v>7019</v>
      </c>
      <c r="E550">
        <v>207.5</v>
      </c>
      <c r="F550">
        <v>1973</v>
      </c>
    </row>
    <row r="551" spans="1:6" ht="68.099999999999994" customHeight="1" x14ac:dyDescent="0.25">
      <c r="A551" s="16" t="s">
        <v>8782</v>
      </c>
      <c r="B551" t="s">
        <v>1772</v>
      </c>
      <c r="C551" t="s">
        <v>2130</v>
      </c>
      <c r="D551" t="s">
        <v>7528</v>
      </c>
      <c r="F551">
        <v>1973</v>
      </c>
    </row>
    <row r="552" spans="1:6" ht="51" customHeight="1" x14ac:dyDescent="0.25">
      <c r="A552" s="16" t="s">
        <v>8783</v>
      </c>
      <c r="B552" t="s">
        <v>1772</v>
      </c>
      <c r="C552" t="s">
        <v>2133</v>
      </c>
      <c r="D552" t="s">
        <v>7528</v>
      </c>
      <c r="F552">
        <v>1973</v>
      </c>
    </row>
    <row r="553" spans="1:6" ht="84.95" customHeight="1" x14ac:dyDescent="0.25">
      <c r="A553" s="16" t="s">
        <v>8784</v>
      </c>
      <c r="B553" t="s">
        <v>1772</v>
      </c>
      <c r="C553" t="s">
        <v>2136</v>
      </c>
      <c r="D553" t="s">
        <v>7528</v>
      </c>
      <c r="F553">
        <v>1973</v>
      </c>
    </row>
    <row r="554" spans="1:6" x14ac:dyDescent="0.25">
      <c r="A554" t="s">
        <v>8013</v>
      </c>
      <c r="B554" t="s">
        <v>1772</v>
      </c>
      <c r="C554" t="s">
        <v>2138</v>
      </c>
      <c r="D554" t="s">
        <v>7019</v>
      </c>
      <c r="F554">
        <v>1973</v>
      </c>
    </row>
    <row r="555" spans="1:6" x14ac:dyDescent="0.25">
      <c r="A555" t="s">
        <v>8785</v>
      </c>
      <c r="B555" t="s">
        <v>1255</v>
      </c>
      <c r="C555" t="s">
        <v>1328</v>
      </c>
      <c r="D555" t="s">
        <v>7349</v>
      </c>
      <c r="E555" t="s">
        <v>8786</v>
      </c>
      <c r="F555">
        <v>1975</v>
      </c>
    </row>
    <row r="556" spans="1:6" x14ac:dyDescent="0.25">
      <c r="A556" t="s">
        <v>8398</v>
      </c>
      <c r="B556" t="s">
        <v>1255</v>
      </c>
      <c r="C556" t="s">
        <v>2277</v>
      </c>
      <c r="D556" t="s">
        <v>7349</v>
      </c>
      <c r="E556" t="s">
        <v>8787</v>
      </c>
      <c r="F556">
        <v>1975</v>
      </c>
    </row>
    <row r="557" spans="1:6" ht="119.1" customHeight="1" x14ac:dyDescent="0.25">
      <c r="A557" s="16" t="s">
        <v>8788</v>
      </c>
      <c r="B557" t="s">
        <v>1255</v>
      </c>
      <c r="C557" t="s">
        <v>1405</v>
      </c>
      <c r="D557" t="s">
        <v>7528</v>
      </c>
      <c r="E557" t="s">
        <v>8789</v>
      </c>
      <c r="F557">
        <v>1975</v>
      </c>
    </row>
    <row r="558" spans="1:6" x14ac:dyDescent="0.25">
      <c r="A558" t="s">
        <v>7096</v>
      </c>
      <c r="B558" t="s">
        <v>1255</v>
      </c>
      <c r="C558" t="s">
        <v>2279</v>
      </c>
      <c r="D558" t="s">
        <v>7528</v>
      </c>
      <c r="E558" t="s">
        <v>8790</v>
      </c>
      <c r="F558">
        <v>1975</v>
      </c>
    </row>
    <row r="559" spans="1:6" x14ac:dyDescent="0.25">
      <c r="A559" t="s">
        <v>7096</v>
      </c>
      <c r="B559" t="s">
        <v>1255</v>
      </c>
      <c r="C559" t="s">
        <v>2281</v>
      </c>
      <c r="D559" t="s">
        <v>7528</v>
      </c>
      <c r="E559" t="s">
        <v>8791</v>
      </c>
      <c r="F559">
        <v>1975</v>
      </c>
    </row>
    <row r="560" spans="1:6" x14ac:dyDescent="0.25">
      <c r="A560" t="s">
        <v>8629</v>
      </c>
      <c r="B560" t="s">
        <v>1255</v>
      </c>
      <c r="C560" t="s">
        <v>2295</v>
      </c>
      <c r="D560" t="s">
        <v>7528</v>
      </c>
      <c r="E560" t="s">
        <v>8792</v>
      </c>
      <c r="F560">
        <v>1975</v>
      </c>
    </row>
    <row r="561" spans="1:6" x14ac:dyDescent="0.25">
      <c r="A561" t="s">
        <v>8295</v>
      </c>
      <c r="B561" t="s">
        <v>1255</v>
      </c>
      <c r="C561" t="s">
        <v>1328</v>
      </c>
      <c r="D561" t="s">
        <v>7528</v>
      </c>
      <c r="E561" t="s">
        <v>8793</v>
      </c>
      <c r="F561">
        <v>1975</v>
      </c>
    </row>
    <row r="562" spans="1:6" ht="119.1" customHeight="1" x14ac:dyDescent="0.25">
      <c r="A562" s="16" t="s">
        <v>8794</v>
      </c>
      <c r="B562" t="s">
        <v>1255</v>
      </c>
      <c r="C562" t="s">
        <v>2270</v>
      </c>
      <c r="D562" t="s">
        <v>7019</v>
      </c>
      <c r="E562" t="s">
        <v>8795</v>
      </c>
      <c r="F562">
        <v>1975</v>
      </c>
    </row>
    <row r="563" spans="1:6" ht="119.1" customHeight="1" x14ac:dyDescent="0.25">
      <c r="A563" s="16" t="s">
        <v>8796</v>
      </c>
      <c r="B563" t="s">
        <v>1255</v>
      </c>
      <c r="C563" t="s">
        <v>2292</v>
      </c>
      <c r="D563" t="s">
        <v>7019</v>
      </c>
      <c r="E563" t="s">
        <v>8797</v>
      </c>
      <c r="F563">
        <v>1975</v>
      </c>
    </row>
    <row r="564" spans="1:6" x14ac:dyDescent="0.25">
      <c r="A564" t="s">
        <v>8798</v>
      </c>
      <c r="B564" t="s">
        <v>1255</v>
      </c>
      <c r="C564" t="s">
        <v>2279</v>
      </c>
      <c r="D564" t="s">
        <v>7019</v>
      </c>
      <c r="E564" t="s">
        <v>8799</v>
      </c>
      <c r="F564">
        <v>1975</v>
      </c>
    </row>
    <row r="565" spans="1:6" ht="119.1" customHeight="1" x14ac:dyDescent="0.25">
      <c r="A565" s="16" t="s">
        <v>8800</v>
      </c>
      <c r="B565" t="s">
        <v>1255</v>
      </c>
      <c r="C565" t="s">
        <v>1405</v>
      </c>
      <c r="D565" t="s">
        <v>7019</v>
      </c>
      <c r="E565" t="s">
        <v>8801</v>
      </c>
      <c r="F565">
        <v>1975</v>
      </c>
    </row>
    <row r="566" spans="1:6" x14ac:dyDescent="0.25">
      <c r="A566" t="s">
        <v>8629</v>
      </c>
      <c r="B566" t="s">
        <v>1255</v>
      </c>
      <c r="C566" t="s">
        <v>2286</v>
      </c>
      <c r="D566" t="s">
        <v>7019</v>
      </c>
      <c r="E566" t="s">
        <v>8802</v>
      </c>
      <c r="F566">
        <v>1975</v>
      </c>
    </row>
    <row r="567" spans="1:6" x14ac:dyDescent="0.25">
      <c r="A567" t="s">
        <v>8513</v>
      </c>
      <c r="B567" t="s">
        <v>1255</v>
      </c>
      <c r="C567" t="s">
        <v>1727</v>
      </c>
      <c r="D567" t="s">
        <v>7019</v>
      </c>
      <c r="E567" t="s">
        <v>8803</v>
      </c>
      <c r="F567">
        <v>1975</v>
      </c>
    </row>
    <row r="568" spans="1:6" x14ac:dyDescent="0.25">
      <c r="A568" t="s">
        <v>8648</v>
      </c>
      <c r="B568" t="s">
        <v>1255</v>
      </c>
      <c r="C568" t="s">
        <v>2083</v>
      </c>
      <c r="D568" t="s">
        <v>7019</v>
      </c>
      <c r="E568" t="s">
        <v>8804</v>
      </c>
      <c r="F568">
        <v>1975</v>
      </c>
    </row>
    <row r="569" spans="1:6" x14ac:dyDescent="0.25">
      <c r="A569" t="s">
        <v>8653</v>
      </c>
      <c r="B569" t="s">
        <v>1255</v>
      </c>
      <c r="C569" t="s">
        <v>2063</v>
      </c>
      <c r="D569" t="s">
        <v>7019</v>
      </c>
      <c r="E569" t="s">
        <v>8805</v>
      </c>
      <c r="F569">
        <v>1975</v>
      </c>
    </row>
    <row r="570" spans="1:6" ht="84.95" customHeight="1" x14ac:dyDescent="0.25">
      <c r="A570" s="16" t="s">
        <v>8806</v>
      </c>
      <c r="B570" t="s">
        <v>1418</v>
      </c>
      <c r="C570" t="s">
        <v>1448</v>
      </c>
      <c r="D570" t="s">
        <v>7349</v>
      </c>
      <c r="F570">
        <v>1975</v>
      </c>
    </row>
    <row r="571" spans="1:6" x14ac:dyDescent="0.25">
      <c r="A571" t="s">
        <v>7560</v>
      </c>
      <c r="B571" t="s">
        <v>1418</v>
      </c>
      <c r="C571" t="s">
        <v>2298</v>
      </c>
      <c r="D571" t="s">
        <v>7349</v>
      </c>
      <c r="F571">
        <v>1975</v>
      </c>
    </row>
    <row r="572" spans="1:6" x14ac:dyDescent="0.25">
      <c r="A572" t="s">
        <v>7560</v>
      </c>
      <c r="B572" t="s">
        <v>1418</v>
      </c>
      <c r="C572" t="s">
        <v>1943</v>
      </c>
      <c r="D572" t="s">
        <v>7349</v>
      </c>
      <c r="F572">
        <v>1975</v>
      </c>
    </row>
    <row r="573" spans="1:6" x14ac:dyDescent="0.25">
      <c r="A573" t="s">
        <v>7560</v>
      </c>
      <c r="B573" t="s">
        <v>1343</v>
      </c>
      <c r="C573" t="s">
        <v>2299</v>
      </c>
      <c r="D573" t="s">
        <v>7349</v>
      </c>
      <c r="F573">
        <v>1975</v>
      </c>
    </row>
    <row r="574" spans="1:6" x14ac:dyDescent="0.25">
      <c r="A574" t="s">
        <v>8807</v>
      </c>
      <c r="B574" t="s">
        <v>2300</v>
      </c>
      <c r="C574" t="s">
        <v>2301</v>
      </c>
      <c r="D574" t="s">
        <v>7349</v>
      </c>
      <c r="E574">
        <v>4787</v>
      </c>
      <c r="F574">
        <v>1975</v>
      </c>
    </row>
    <row r="575" spans="1:6" ht="68.099999999999994" customHeight="1" x14ac:dyDescent="0.25">
      <c r="A575" s="16" t="s">
        <v>8808</v>
      </c>
      <c r="B575" t="s">
        <v>2300</v>
      </c>
      <c r="C575" t="s">
        <v>2303</v>
      </c>
      <c r="D575" t="s">
        <v>7349</v>
      </c>
      <c r="E575">
        <v>2366</v>
      </c>
      <c r="F575">
        <v>1975</v>
      </c>
    </row>
    <row r="576" spans="1:6" x14ac:dyDescent="0.25">
      <c r="A576" t="s">
        <v>8809</v>
      </c>
      <c r="B576" t="s">
        <v>2300</v>
      </c>
      <c r="C576" t="s">
        <v>2305</v>
      </c>
      <c r="D576" t="s">
        <v>7349</v>
      </c>
      <c r="E576">
        <v>1248</v>
      </c>
      <c r="F576">
        <v>1975</v>
      </c>
    </row>
    <row r="577" spans="1:6" x14ac:dyDescent="0.25">
      <c r="A577" t="s">
        <v>8810</v>
      </c>
      <c r="B577" t="s">
        <v>2300</v>
      </c>
      <c r="C577" t="s">
        <v>2307</v>
      </c>
      <c r="D577" t="s">
        <v>7349</v>
      </c>
      <c r="E577">
        <v>2130</v>
      </c>
      <c r="F577">
        <v>1975</v>
      </c>
    </row>
    <row r="578" spans="1:6" x14ac:dyDescent="0.25">
      <c r="A578" t="s">
        <v>7560</v>
      </c>
      <c r="B578" t="s">
        <v>2300</v>
      </c>
      <c r="C578" t="s">
        <v>2331</v>
      </c>
      <c r="D578" t="s">
        <v>7349</v>
      </c>
      <c r="E578">
        <v>4034</v>
      </c>
      <c r="F578">
        <v>1975</v>
      </c>
    </row>
    <row r="579" spans="1:6" ht="51" customHeight="1" x14ac:dyDescent="0.25">
      <c r="A579" s="16" t="s">
        <v>8811</v>
      </c>
      <c r="B579" t="s">
        <v>2300</v>
      </c>
      <c r="C579" t="s">
        <v>2325</v>
      </c>
      <c r="D579" t="s">
        <v>7349</v>
      </c>
      <c r="E579">
        <v>2170</v>
      </c>
      <c r="F579">
        <v>1975</v>
      </c>
    </row>
    <row r="580" spans="1:6" x14ac:dyDescent="0.25">
      <c r="A580" t="s">
        <v>8807</v>
      </c>
      <c r="B580" t="s">
        <v>2300</v>
      </c>
      <c r="C580" t="s">
        <v>2309</v>
      </c>
      <c r="D580" t="s">
        <v>7528</v>
      </c>
      <c r="E580">
        <v>3244</v>
      </c>
      <c r="F580">
        <v>1975</v>
      </c>
    </row>
    <row r="581" spans="1:6" x14ac:dyDescent="0.25">
      <c r="A581" t="s">
        <v>8812</v>
      </c>
      <c r="B581" t="s">
        <v>2300</v>
      </c>
      <c r="C581" t="s">
        <v>2310</v>
      </c>
      <c r="D581" t="s">
        <v>7528</v>
      </c>
      <c r="E581">
        <v>4449</v>
      </c>
      <c r="F581">
        <v>1975</v>
      </c>
    </row>
    <row r="582" spans="1:6" x14ac:dyDescent="0.25">
      <c r="A582" t="s">
        <v>8812</v>
      </c>
      <c r="B582" t="s">
        <v>2300</v>
      </c>
      <c r="C582" t="s">
        <v>2327</v>
      </c>
      <c r="D582" t="s">
        <v>7528</v>
      </c>
      <c r="E582">
        <v>1192</v>
      </c>
      <c r="F582">
        <v>1975</v>
      </c>
    </row>
    <row r="583" spans="1:6" ht="68.099999999999994" customHeight="1" x14ac:dyDescent="0.25">
      <c r="A583" s="16" t="s">
        <v>8813</v>
      </c>
      <c r="B583" t="s">
        <v>2300</v>
      </c>
      <c r="C583" t="s">
        <v>2312</v>
      </c>
      <c r="D583" t="s">
        <v>7528</v>
      </c>
      <c r="E583">
        <v>3272</v>
      </c>
      <c r="F583">
        <v>1975</v>
      </c>
    </row>
    <row r="584" spans="1:6" ht="33.950000000000003" customHeight="1" x14ac:dyDescent="0.25">
      <c r="A584" s="16" t="s">
        <v>8814</v>
      </c>
      <c r="B584" t="s">
        <v>2300</v>
      </c>
      <c r="C584" t="s">
        <v>2325</v>
      </c>
      <c r="D584" t="s">
        <v>7528</v>
      </c>
      <c r="E584">
        <v>2266</v>
      </c>
      <c r="F584">
        <v>1975</v>
      </c>
    </row>
    <row r="585" spans="1:6" x14ac:dyDescent="0.25">
      <c r="A585" t="s">
        <v>8815</v>
      </c>
      <c r="B585" t="s">
        <v>2300</v>
      </c>
      <c r="C585" t="s">
        <v>2314</v>
      </c>
      <c r="D585" t="s">
        <v>7019</v>
      </c>
      <c r="E585" t="s">
        <v>2316</v>
      </c>
      <c r="F585">
        <v>1975</v>
      </c>
    </row>
    <row r="586" spans="1:6" ht="51" customHeight="1" x14ac:dyDescent="0.25">
      <c r="A586" s="16" t="s">
        <v>8816</v>
      </c>
      <c r="B586" t="s">
        <v>2300</v>
      </c>
      <c r="C586" t="s">
        <v>2303</v>
      </c>
      <c r="D586" t="s">
        <v>7019</v>
      </c>
      <c r="E586" t="s">
        <v>2318</v>
      </c>
      <c r="F586">
        <v>1975</v>
      </c>
    </row>
    <row r="587" spans="1:6" ht="68.099999999999994" customHeight="1" x14ac:dyDescent="0.25">
      <c r="A587" s="16" t="s">
        <v>8817</v>
      </c>
      <c r="B587" t="s">
        <v>2300</v>
      </c>
      <c r="C587" t="s">
        <v>2319</v>
      </c>
      <c r="D587" t="s">
        <v>7019</v>
      </c>
      <c r="E587" t="s">
        <v>2321</v>
      </c>
      <c r="F587">
        <v>1975</v>
      </c>
    </row>
    <row r="588" spans="1:6" x14ac:dyDescent="0.25">
      <c r="A588" t="s">
        <v>8818</v>
      </c>
      <c r="B588" t="s">
        <v>2300</v>
      </c>
      <c r="C588" t="s">
        <v>2322</v>
      </c>
      <c r="D588" t="s">
        <v>7019</v>
      </c>
      <c r="E588" t="s">
        <v>2324</v>
      </c>
      <c r="F588">
        <v>1975</v>
      </c>
    </row>
    <row r="589" spans="1:6" x14ac:dyDescent="0.25">
      <c r="A589" t="s">
        <v>8810</v>
      </c>
      <c r="B589" t="s">
        <v>2300</v>
      </c>
      <c r="C589" t="s">
        <v>2327</v>
      </c>
      <c r="D589" t="s">
        <v>7019</v>
      </c>
      <c r="E589" t="s">
        <v>2329</v>
      </c>
      <c r="F589">
        <v>1975</v>
      </c>
    </row>
    <row r="590" spans="1:6" x14ac:dyDescent="0.25">
      <c r="A590" t="s">
        <v>7560</v>
      </c>
      <c r="B590" t="s">
        <v>2300</v>
      </c>
      <c r="C590" t="s">
        <v>2332</v>
      </c>
      <c r="D590" t="s">
        <v>7019</v>
      </c>
      <c r="E590" t="s">
        <v>2333</v>
      </c>
      <c r="F590">
        <v>1975</v>
      </c>
    </row>
    <row r="591" spans="1:6" x14ac:dyDescent="0.25">
      <c r="A591" t="s">
        <v>8819</v>
      </c>
      <c r="B591" t="s">
        <v>1279</v>
      </c>
      <c r="C591" t="s">
        <v>1284</v>
      </c>
      <c r="D591" t="s">
        <v>7349</v>
      </c>
      <c r="F591">
        <v>1975</v>
      </c>
    </row>
    <row r="592" spans="1:6" x14ac:dyDescent="0.25">
      <c r="A592" t="s">
        <v>8820</v>
      </c>
      <c r="B592" t="s">
        <v>1279</v>
      </c>
      <c r="C592" t="s">
        <v>1282</v>
      </c>
      <c r="D592" t="s">
        <v>7349</v>
      </c>
      <c r="F592">
        <v>1975</v>
      </c>
    </row>
    <row r="593" spans="1:6" x14ac:dyDescent="0.25">
      <c r="A593" t="s">
        <v>8821</v>
      </c>
      <c r="B593" t="s">
        <v>1279</v>
      </c>
      <c r="C593" t="s">
        <v>1291</v>
      </c>
      <c r="D593" t="s">
        <v>7349</v>
      </c>
      <c r="F593">
        <v>1975</v>
      </c>
    </row>
    <row r="594" spans="1:6" x14ac:dyDescent="0.25">
      <c r="A594" t="s">
        <v>8822</v>
      </c>
      <c r="B594" t="s">
        <v>1279</v>
      </c>
      <c r="C594" t="s">
        <v>1287</v>
      </c>
      <c r="D594" t="s">
        <v>7349</v>
      </c>
      <c r="F594">
        <v>1975</v>
      </c>
    </row>
    <row r="595" spans="1:6" x14ac:dyDescent="0.25">
      <c r="A595" t="s">
        <v>8823</v>
      </c>
      <c r="B595" t="s">
        <v>1279</v>
      </c>
      <c r="C595" t="s">
        <v>1740</v>
      </c>
      <c r="D595" t="s">
        <v>7019</v>
      </c>
      <c r="F595">
        <v>1975</v>
      </c>
    </row>
    <row r="596" spans="1:6" x14ac:dyDescent="0.25">
      <c r="A596" t="s">
        <v>7085</v>
      </c>
      <c r="B596" t="s">
        <v>1279</v>
      </c>
      <c r="C596" t="s">
        <v>1419</v>
      </c>
      <c r="D596" t="s">
        <v>7019</v>
      </c>
      <c r="F596">
        <v>1975</v>
      </c>
    </row>
    <row r="597" spans="1:6" ht="119.1" customHeight="1" x14ac:dyDescent="0.25">
      <c r="A597" s="16" t="s">
        <v>8824</v>
      </c>
      <c r="B597" t="s">
        <v>1425</v>
      </c>
      <c r="C597" t="s">
        <v>2344</v>
      </c>
      <c r="D597" t="s">
        <v>7349</v>
      </c>
      <c r="E597" t="s">
        <v>8825</v>
      </c>
      <c r="F597">
        <v>1975</v>
      </c>
    </row>
    <row r="598" spans="1:6" x14ac:dyDescent="0.25">
      <c r="A598" t="s">
        <v>8826</v>
      </c>
      <c r="B598" t="s">
        <v>1425</v>
      </c>
      <c r="C598" t="s">
        <v>2340</v>
      </c>
      <c r="D598" t="s">
        <v>7349</v>
      </c>
      <c r="E598" s="17">
        <v>25569.010416666672</v>
      </c>
      <c r="F598">
        <v>1975</v>
      </c>
    </row>
    <row r="599" spans="1:6" x14ac:dyDescent="0.25">
      <c r="A599" t="s">
        <v>8826</v>
      </c>
      <c r="B599" t="s">
        <v>1425</v>
      </c>
      <c r="C599" t="s">
        <v>2342</v>
      </c>
      <c r="D599" t="s">
        <v>7019</v>
      </c>
      <c r="E599" t="s">
        <v>8827</v>
      </c>
      <c r="F599">
        <v>1975</v>
      </c>
    </row>
    <row r="600" spans="1:6" x14ac:dyDescent="0.25">
      <c r="A600" t="s">
        <v>7560</v>
      </c>
      <c r="B600" t="s">
        <v>1425</v>
      </c>
      <c r="C600" t="s">
        <v>2348</v>
      </c>
      <c r="D600" t="s">
        <v>7019</v>
      </c>
      <c r="E600" s="17">
        <v>25569.60972222222</v>
      </c>
      <c r="F600">
        <v>1975</v>
      </c>
    </row>
    <row r="601" spans="1:6" ht="409.5" customHeight="1" x14ac:dyDescent="0.25">
      <c r="A601" s="16" t="s">
        <v>8828</v>
      </c>
      <c r="B601" t="s">
        <v>2349</v>
      </c>
      <c r="D601" t="s">
        <v>7349</v>
      </c>
      <c r="F601">
        <v>1975</v>
      </c>
    </row>
    <row r="602" spans="1:6" x14ac:dyDescent="0.25">
      <c r="A602" t="s">
        <v>7560</v>
      </c>
      <c r="B602" t="s">
        <v>1918</v>
      </c>
      <c r="D602" t="s">
        <v>7019</v>
      </c>
      <c r="F602">
        <v>1975</v>
      </c>
    </row>
    <row r="603" spans="1:6" x14ac:dyDescent="0.25">
      <c r="A603" t="s">
        <v>8829</v>
      </c>
      <c r="B603" t="s">
        <v>1428</v>
      </c>
      <c r="C603" t="s">
        <v>1289</v>
      </c>
      <c r="D603" t="s">
        <v>7349</v>
      </c>
      <c r="F603">
        <v>1975</v>
      </c>
    </row>
    <row r="604" spans="1:6" x14ac:dyDescent="0.25">
      <c r="A604" t="s">
        <v>8830</v>
      </c>
      <c r="B604" t="s">
        <v>1428</v>
      </c>
      <c r="C604" t="s">
        <v>1352</v>
      </c>
      <c r="D604" t="s">
        <v>7528</v>
      </c>
      <c r="F604">
        <v>1975</v>
      </c>
    </row>
    <row r="605" spans="1:6" x14ac:dyDescent="0.25">
      <c r="A605" t="s">
        <v>7098</v>
      </c>
      <c r="B605" t="s">
        <v>1428</v>
      </c>
      <c r="C605" t="s">
        <v>2127</v>
      </c>
      <c r="D605" t="s">
        <v>7528</v>
      </c>
      <c r="F605">
        <v>1975</v>
      </c>
    </row>
    <row r="606" spans="1:6" x14ac:dyDescent="0.25">
      <c r="A606" t="s">
        <v>8831</v>
      </c>
      <c r="B606" t="s">
        <v>1428</v>
      </c>
      <c r="C606" t="s">
        <v>1432</v>
      </c>
      <c r="D606" t="s">
        <v>7528</v>
      </c>
      <c r="F606">
        <v>1975</v>
      </c>
    </row>
    <row r="607" spans="1:6" x14ac:dyDescent="0.25">
      <c r="A607" t="s">
        <v>8832</v>
      </c>
      <c r="B607" t="s">
        <v>1428</v>
      </c>
      <c r="C607" t="s">
        <v>1764</v>
      </c>
      <c r="D607" t="s">
        <v>7528</v>
      </c>
      <c r="F607">
        <v>1975</v>
      </c>
    </row>
    <row r="608" spans="1:6" x14ac:dyDescent="0.25">
      <c r="A608" t="s">
        <v>8833</v>
      </c>
      <c r="B608" t="s">
        <v>1428</v>
      </c>
      <c r="C608" t="s">
        <v>1284</v>
      </c>
      <c r="D608" t="s">
        <v>7019</v>
      </c>
      <c r="F608">
        <v>1975</v>
      </c>
    </row>
    <row r="609" spans="1:6" x14ac:dyDescent="0.25">
      <c r="A609" t="s">
        <v>8834</v>
      </c>
      <c r="B609" t="s">
        <v>1428</v>
      </c>
      <c r="C609" t="s">
        <v>1740</v>
      </c>
      <c r="D609" t="s">
        <v>7019</v>
      </c>
      <c r="F609">
        <v>1975</v>
      </c>
    </row>
    <row r="610" spans="1:6" ht="409.5" customHeight="1" x14ac:dyDescent="0.25">
      <c r="A610" s="16" t="s">
        <v>8835</v>
      </c>
      <c r="B610" t="s">
        <v>2359</v>
      </c>
      <c r="D610" t="s">
        <v>7349</v>
      </c>
      <c r="F610">
        <v>1975</v>
      </c>
    </row>
    <row r="611" spans="1:6" x14ac:dyDescent="0.25">
      <c r="A611" t="s">
        <v>7560</v>
      </c>
      <c r="B611" t="s">
        <v>1603</v>
      </c>
      <c r="D611" t="s">
        <v>7349</v>
      </c>
      <c r="F611">
        <v>1975</v>
      </c>
    </row>
    <row r="612" spans="1:6" x14ac:dyDescent="0.25">
      <c r="A612" t="s">
        <v>8337</v>
      </c>
      <c r="B612" t="s">
        <v>1296</v>
      </c>
      <c r="C612" t="s">
        <v>2144</v>
      </c>
      <c r="D612" t="s">
        <v>7349</v>
      </c>
      <c r="E612" t="s">
        <v>8836</v>
      </c>
      <c r="F612">
        <v>1975</v>
      </c>
    </row>
    <row r="613" spans="1:6" x14ac:dyDescent="0.25">
      <c r="A613" t="s">
        <v>8337</v>
      </c>
      <c r="B613" t="s">
        <v>1296</v>
      </c>
      <c r="C613" t="s">
        <v>2384</v>
      </c>
      <c r="D613" t="s">
        <v>7349</v>
      </c>
      <c r="E613" t="s">
        <v>8551</v>
      </c>
      <c r="F613">
        <v>1975</v>
      </c>
    </row>
    <row r="614" spans="1:6" ht="119.1" customHeight="1" x14ac:dyDescent="0.25">
      <c r="A614" s="16" t="s">
        <v>8837</v>
      </c>
      <c r="B614" t="s">
        <v>1296</v>
      </c>
      <c r="C614" t="s">
        <v>2380</v>
      </c>
      <c r="D614" t="s">
        <v>7349</v>
      </c>
      <c r="E614" t="s">
        <v>8838</v>
      </c>
      <c r="F614">
        <v>1975</v>
      </c>
    </row>
    <row r="615" spans="1:6" ht="135.94999999999999" customHeight="1" x14ac:dyDescent="0.25">
      <c r="A615" s="16" t="s">
        <v>8839</v>
      </c>
      <c r="B615" t="s">
        <v>1296</v>
      </c>
      <c r="C615" t="s">
        <v>2385</v>
      </c>
      <c r="D615" t="s">
        <v>7349</v>
      </c>
      <c r="E615" t="s">
        <v>8840</v>
      </c>
      <c r="F615">
        <v>1975</v>
      </c>
    </row>
    <row r="616" spans="1:6" ht="135.94999999999999" customHeight="1" x14ac:dyDescent="0.25">
      <c r="A616" s="16" t="s">
        <v>8841</v>
      </c>
      <c r="B616" t="s">
        <v>1296</v>
      </c>
      <c r="C616" t="s">
        <v>2157</v>
      </c>
      <c r="D616" t="s">
        <v>7349</v>
      </c>
      <c r="E616" t="s">
        <v>8842</v>
      </c>
      <c r="F616">
        <v>1975</v>
      </c>
    </row>
    <row r="617" spans="1:6" ht="119.1" customHeight="1" x14ac:dyDescent="0.25">
      <c r="A617" s="16" t="s">
        <v>8843</v>
      </c>
      <c r="B617" t="s">
        <v>1296</v>
      </c>
      <c r="C617" t="s">
        <v>2371</v>
      </c>
      <c r="D617" t="s">
        <v>7349</v>
      </c>
      <c r="E617" t="s">
        <v>8844</v>
      </c>
      <c r="F617">
        <v>1975</v>
      </c>
    </row>
    <row r="618" spans="1:6" ht="153" customHeight="1" x14ac:dyDescent="0.25">
      <c r="A618" s="16" t="s">
        <v>8845</v>
      </c>
      <c r="B618" t="s">
        <v>1296</v>
      </c>
      <c r="C618" t="s">
        <v>2141</v>
      </c>
      <c r="D618" t="s">
        <v>7349</v>
      </c>
      <c r="E618" t="s">
        <v>8846</v>
      </c>
      <c r="F618">
        <v>1975</v>
      </c>
    </row>
    <row r="619" spans="1:6" x14ac:dyDescent="0.25">
      <c r="A619" t="s">
        <v>8558</v>
      </c>
      <c r="B619" t="s">
        <v>1296</v>
      </c>
      <c r="C619" t="s">
        <v>2390</v>
      </c>
      <c r="D619" t="s">
        <v>7528</v>
      </c>
      <c r="E619" t="s">
        <v>8847</v>
      </c>
      <c r="F619">
        <v>1975</v>
      </c>
    </row>
    <row r="620" spans="1:6" ht="102" customHeight="1" x14ac:dyDescent="0.25">
      <c r="A620" s="16" t="s">
        <v>8848</v>
      </c>
      <c r="B620" t="s">
        <v>1296</v>
      </c>
      <c r="C620" t="s">
        <v>2376</v>
      </c>
      <c r="D620" t="s">
        <v>7528</v>
      </c>
      <c r="E620" t="s">
        <v>8849</v>
      </c>
      <c r="F620">
        <v>1975</v>
      </c>
    </row>
    <row r="621" spans="1:6" x14ac:dyDescent="0.25">
      <c r="A621" t="s">
        <v>8691</v>
      </c>
      <c r="B621" t="s">
        <v>1296</v>
      </c>
      <c r="C621" t="s">
        <v>2155</v>
      </c>
      <c r="D621" t="s">
        <v>7019</v>
      </c>
      <c r="E621" t="s">
        <v>8850</v>
      </c>
      <c r="F621">
        <v>1975</v>
      </c>
    </row>
    <row r="622" spans="1:6" x14ac:dyDescent="0.25">
      <c r="A622" t="s">
        <v>8851</v>
      </c>
      <c r="B622" t="s">
        <v>1296</v>
      </c>
      <c r="C622" t="s">
        <v>2393</v>
      </c>
      <c r="D622" t="s">
        <v>7019</v>
      </c>
      <c r="E622" t="s">
        <v>8852</v>
      </c>
      <c r="F622">
        <v>1975</v>
      </c>
    </row>
    <row r="623" spans="1:6" x14ac:dyDescent="0.25">
      <c r="A623" t="s">
        <v>8759</v>
      </c>
      <c r="B623" t="s">
        <v>1243</v>
      </c>
      <c r="C623" t="s">
        <v>1476</v>
      </c>
      <c r="D623" t="s">
        <v>7349</v>
      </c>
      <c r="E623" t="s">
        <v>8853</v>
      </c>
      <c r="F623">
        <v>1975</v>
      </c>
    </row>
    <row r="624" spans="1:6" x14ac:dyDescent="0.25">
      <c r="A624" t="s">
        <v>8761</v>
      </c>
      <c r="B624" t="s">
        <v>1243</v>
      </c>
      <c r="C624" t="s">
        <v>1474</v>
      </c>
      <c r="D624" t="s">
        <v>7349</v>
      </c>
      <c r="E624" t="s">
        <v>8854</v>
      </c>
      <c r="F624">
        <v>1975</v>
      </c>
    </row>
    <row r="625" spans="1:6" x14ac:dyDescent="0.25">
      <c r="A625" t="s">
        <v>8764</v>
      </c>
      <c r="B625" t="s">
        <v>1243</v>
      </c>
      <c r="C625" t="s">
        <v>1489</v>
      </c>
      <c r="D625" t="s">
        <v>7349</v>
      </c>
      <c r="E625" t="s">
        <v>8855</v>
      </c>
      <c r="F625">
        <v>1975</v>
      </c>
    </row>
    <row r="626" spans="1:6" x14ac:dyDescent="0.25">
      <c r="A626" t="s">
        <v>8764</v>
      </c>
      <c r="B626" t="s">
        <v>1243</v>
      </c>
      <c r="C626" t="s">
        <v>1992</v>
      </c>
      <c r="D626" t="s">
        <v>7349</v>
      </c>
      <c r="E626" t="s">
        <v>8856</v>
      </c>
      <c r="F626">
        <v>1975</v>
      </c>
    </row>
    <row r="627" spans="1:6" x14ac:dyDescent="0.25">
      <c r="A627" t="s">
        <v>8014</v>
      </c>
      <c r="B627" t="s">
        <v>1243</v>
      </c>
      <c r="C627" t="s">
        <v>1474</v>
      </c>
      <c r="D627" t="s">
        <v>7349</v>
      </c>
      <c r="E627" t="s">
        <v>8857</v>
      </c>
      <c r="F627">
        <v>1975</v>
      </c>
    </row>
    <row r="628" spans="1:6" x14ac:dyDescent="0.25">
      <c r="A628" t="s">
        <v>8165</v>
      </c>
      <c r="B628" t="s">
        <v>1243</v>
      </c>
      <c r="C628" t="s">
        <v>1646</v>
      </c>
      <c r="D628" t="s">
        <v>7349</v>
      </c>
      <c r="E628" t="s">
        <v>8858</v>
      </c>
      <c r="F628">
        <v>1975</v>
      </c>
    </row>
    <row r="629" spans="1:6" x14ac:dyDescent="0.25">
      <c r="A629" t="s">
        <v>8598</v>
      </c>
      <c r="B629" t="s">
        <v>1243</v>
      </c>
      <c r="C629" t="s">
        <v>1509</v>
      </c>
      <c r="D629" t="s">
        <v>7349</v>
      </c>
      <c r="E629" t="s">
        <v>8859</v>
      </c>
      <c r="F629">
        <v>1975</v>
      </c>
    </row>
    <row r="630" spans="1:6" x14ac:dyDescent="0.25">
      <c r="A630" t="s">
        <v>8487</v>
      </c>
      <c r="B630" t="s">
        <v>1243</v>
      </c>
      <c r="C630" t="s">
        <v>1476</v>
      </c>
      <c r="D630" t="s">
        <v>7349</v>
      </c>
      <c r="E630" t="s">
        <v>8860</v>
      </c>
      <c r="F630">
        <v>1975</v>
      </c>
    </row>
    <row r="631" spans="1:6" x14ac:dyDescent="0.25">
      <c r="A631" t="s">
        <v>8861</v>
      </c>
      <c r="B631" t="s">
        <v>1243</v>
      </c>
      <c r="C631" t="s">
        <v>1479</v>
      </c>
      <c r="D631" t="s">
        <v>7349</v>
      </c>
      <c r="E631" t="s">
        <v>8862</v>
      </c>
      <c r="F631">
        <v>1975</v>
      </c>
    </row>
    <row r="632" spans="1:6" x14ac:dyDescent="0.25">
      <c r="A632" t="s">
        <v>8861</v>
      </c>
      <c r="B632" t="s">
        <v>1243</v>
      </c>
      <c r="C632" t="s">
        <v>1485</v>
      </c>
      <c r="D632" t="s">
        <v>7349</v>
      </c>
      <c r="E632" t="s">
        <v>8863</v>
      </c>
      <c r="F632">
        <v>1975</v>
      </c>
    </row>
    <row r="633" spans="1:6" ht="84.95" customHeight="1" x14ac:dyDescent="0.25">
      <c r="A633" s="16" t="s">
        <v>8864</v>
      </c>
      <c r="B633" t="s">
        <v>1243</v>
      </c>
      <c r="C633" t="s">
        <v>2216</v>
      </c>
      <c r="D633" t="s">
        <v>7528</v>
      </c>
      <c r="E633" t="s">
        <v>8865</v>
      </c>
      <c r="F633">
        <v>1975</v>
      </c>
    </row>
    <row r="634" spans="1:6" ht="135.94999999999999" customHeight="1" x14ac:dyDescent="0.25">
      <c r="A634" s="16" t="s">
        <v>8866</v>
      </c>
      <c r="B634" t="s">
        <v>1243</v>
      </c>
      <c r="C634" t="s">
        <v>1976</v>
      </c>
      <c r="D634" t="s">
        <v>7528</v>
      </c>
      <c r="E634" t="s">
        <v>8867</v>
      </c>
      <c r="F634">
        <v>1975</v>
      </c>
    </row>
    <row r="635" spans="1:6" x14ac:dyDescent="0.25">
      <c r="A635" t="s">
        <v>8014</v>
      </c>
      <c r="B635" t="s">
        <v>1243</v>
      </c>
      <c r="C635" t="s">
        <v>1479</v>
      </c>
      <c r="D635" t="s">
        <v>7528</v>
      </c>
      <c r="E635" t="s">
        <v>8868</v>
      </c>
      <c r="F635">
        <v>1975</v>
      </c>
    </row>
    <row r="636" spans="1:6" ht="119.1" customHeight="1" x14ac:dyDescent="0.25">
      <c r="A636" s="16" t="s">
        <v>8869</v>
      </c>
      <c r="B636" t="s">
        <v>1243</v>
      </c>
      <c r="C636" t="s">
        <v>1976</v>
      </c>
      <c r="D636" t="s">
        <v>7528</v>
      </c>
      <c r="E636" t="s">
        <v>8870</v>
      </c>
      <c r="F636">
        <v>1975</v>
      </c>
    </row>
    <row r="637" spans="1:6" ht="119.1" customHeight="1" x14ac:dyDescent="0.25">
      <c r="A637" s="16" t="s">
        <v>8871</v>
      </c>
      <c r="B637" t="s">
        <v>1243</v>
      </c>
      <c r="C637" t="s">
        <v>2258</v>
      </c>
      <c r="D637" t="s">
        <v>7528</v>
      </c>
      <c r="E637" t="s">
        <v>8872</v>
      </c>
      <c r="F637">
        <v>1975</v>
      </c>
    </row>
    <row r="638" spans="1:6" x14ac:dyDescent="0.25">
      <c r="A638" t="s">
        <v>8873</v>
      </c>
      <c r="B638" t="s">
        <v>1243</v>
      </c>
      <c r="C638" t="s">
        <v>1992</v>
      </c>
      <c r="D638" t="s">
        <v>7528</v>
      </c>
      <c r="E638" t="s">
        <v>8874</v>
      </c>
      <c r="F638">
        <v>1975</v>
      </c>
    </row>
    <row r="639" spans="1:6" x14ac:dyDescent="0.25">
      <c r="A639" t="s">
        <v>8162</v>
      </c>
      <c r="B639" t="s">
        <v>1243</v>
      </c>
      <c r="C639" t="s">
        <v>1471</v>
      </c>
      <c r="D639" t="s">
        <v>7528</v>
      </c>
      <c r="E639" t="s">
        <v>8875</v>
      </c>
      <c r="F639">
        <v>1975</v>
      </c>
    </row>
    <row r="640" spans="1:6" x14ac:dyDescent="0.25">
      <c r="A640" t="s">
        <v>8162</v>
      </c>
      <c r="B640" t="s">
        <v>1243</v>
      </c>
      <c r="C640" t="s">
        <v>1646</v>
      </c>
      <c r="D640" t="s">
        <v>7528</v>
      </c>
      <c r="E640" t="s">
        <v>8876</v>
      </c>
      <c r="F640">
        <v>1975</v>
      </c>
    </row>
    <row r="641" spans="1:6" x14ac:dyDescent="0.25">
      <c r="A641" t="s">
        <v>8162</v>
      </c>
      <c r="B641" t="s">
        <v>1243</v>
      </c>
      <c r="C641" t="s">
        <v>1667</v>
      </c>
      <c r="D641" t="s">
        <v>7528</v>
      </c>
      <c r="E641" t="s">
        <v>8877</v>
      </c>
      <c r="F641">
        <v>1975</v>
      </c>
    </row>
    <row r="642" spans="1:6" x14ac:dyDescent="0.25">
      <c r="A642" t="s">
        <v>8162</v>
      </c>
      <c r="B642" t="s">
        <v>1243</v>
      </c>
      <c r="C642" t="s">
        <v>1667</v>
      </c>
      <c r="D642" t="s">
        <v>7528</v>
      </c>
      <c r="E642" t="s">
        <v>8878</v>
      </c>
      <c r="F642">
        <v>1975</v>
      </c>
    </row>
    <row r="643" spans="1:6" x14ac:dyDescent="0.25">
      <c r="A643" t="s">
        <v>8726</v>
      </c>
      <c r="B643" t="s">
        <v>1243</v>
      </c>
      <c r="C643" t="s">
        <v>2241</v>
      </c>
      <c r="D643" t="s">
        <v>7528</v>
      </c>
      <c r="E643" t="s">
        <v>8879</v>
      </c>
      <c r="F643">
        <v>1975</v>
      </c>
    </row>
    <row r="644" spans="1:6" x14ac:dyDescent="0.25">
      <c r="A644" t="s">
        <v>8726</v>
      </c>
      <c r="B644" t="s">
        <v>1243</v>
      </c>
      <c r="C644" t="s">
        <v>2006</v>
      </c>
      <c r="D644" t="s">
        <v>7528</v>
      </c>
      <c r="E644" t="s">
        <v>8880</v>
      </c>
      <c r="F644">
        <v>1975</v>
      </c>
    </row>
    <row r="645" spans="1:6" x14ac:dyDescent="0.25">
      <c r="A645" t="s">
        <v>8726</v>
      </c>
      <c r="B645" t="s">
        <v>1243</v>
      </c>
      <c r="C645" t="s">
        <v>1485</v>
      </c>
      <c r="D645" t="s">
        <v>7528</v>
      </c>
      <c r="E645" t="s">
        <v>8881</v>
      </c>
      <c r="F645">
        <v>1975</v>
      </c>
    </row>
    <row r="646" spans="1:6" x14ac:dyDescent="0.25">
      <c r="A646" t="s">
        <v>7560</v>
      </c>
      <c r="B646" t="s">
        <v>1243</v>
      </c>
      <c r="C646" t="s">
        <v>1359</v>
      </c>
      <c r="D646" t="s">
        <v>7528</v>
      </c>
      <c r="F646">
        <v>1975</v>
      </c>
    </row>
    <row r="647" spans="1:6" x14ac:dyDescent="0.25">
      <c r="A647" t="s">
        <v>7053</v>
      </c>
      <c r="B647" t="s">
        <v>1243</v>
      </c>
      <c r="C647" t="s">
        <v>1471</v>
      </c>
      <c r="D647" t="s">
        <v>7528</v>
      </c>
      <c r="E647" t="s">
        <v>8882</v>
      </c>
      <c r="F647">
        <v>1975</v>
      </c>
    </row>
    <row r="648" spans="1:6" ht="102" customHeight="1" x14ac:dyDescent="0.25">
      <c r="A648" s="16" t="s">
        <v>8883</v>
      </c>
      <c r="B648" t="s">
        <v>1243</v>
      </c>
      <c r="C648" t="s">
        <v>1493</v>
      </c>
      <c r="D648" t="s">
        <v>7528</v>
      </c>
      <c r="E648" t="s">
        <v>8884</v>
      </c>
      <c r="F648">
        <v>1975</v>
      </c>
    </row>
    <row r="649" spans="1:6" x14ac:dyDescent="0.25">
      <c r="A649" t="s">
        <v>8885</v>
      </c>
      <c r="B649" t="s">
        <v>1243</v>
      </c>
      <c r="C649" t="s">
        <v>2225</v>
      </c>
      <c r="D649" t="s">
        <v>7528</v>
      </c>
      <c r="E649" t="s">
        <v>8886</v>
      </c>
      <c r="F649">
        <v>1975</v>
      </c>
    </row>
    <row r="650" spans="1:6" x14ac:dyDescent="0.25">
      <c r="A650" t="s">
        <v>8761</v>
      </c>
      <c r="B650" t="s">
        <v>1243</v>
      </c>
      <c r="C650" t="s">
        <v>1479</v>
      </c>
      <c r="D650" t="s">
        <v>7019</v>
      </c>
      <c r="E650" t="s">
        <v>8887</v>
      </c>
      <c r="F650">
        <v>1975</v>
      </c>
    </row>
    <row r="651" spans="1:6" x14ac:dyDescent="0.25">
      <c r="A651" t="s">
        <v>8764</v>
      </c>
      <c r="B651" t="s">
        <v>1243</v>
      </c>
      <c r="C651" t="s">
        <v>1476</v>
      </c>
      <c r="D651" t="s">
        <v>7019</v>
      </c>
      <c r="E651" t="s">
        <v>8888</v>
      </c>
      <c r="F651">
        <v>1975</v>
      </c>
    </row>
    <row r="652" spans="1:6" x14ac:dyDescent="0.25">
      <c r="A652" t="s">
        <v>8014</v>
      </c>
      <c r="B652" t="s">
        <v>1243</v>
      </c>
      <c r="C652" t="s">
        <v>1471</v>
      </c>
      <c r="D652" t="s">
        <v>7019</v>
      </c>
      <c r="E652" t="s">
        <v>8889</v>
      </c>
      <c r="F652">
        <v>1975</v>
      </c>
    </row>
    <row r="653" spans="1:6" x14ac:dyDescent="0.25">
      <c r="A653" t="s">
        <v>8890</v>
      </c>
      <c r="B653" t="s">
        <v>1243</v>
      </c>
      <c r="C653" t="s">
        <v>1649</v>
      </c>
      <c r="D653" t="s">
        <v>7019</v>
      </c>
      <c r="E653" t="s">
        <v>8891</v>
      </c>
      <c r="F653">
        <v>1975</v>
      </c>
    </row>
    <row r="654" spans="1:6" x14ac:dyDescent="0.25">
      <c r="A654" t="s">
        <v>8873</v>
      </c>
      <c r="B654" t="s">
        <v>1243</v>
      </c>
      <c r="C654" t="s">
        <v>1489</v>
      </c>
      <c r="D654" t="s">
        <v>7019</v>
      </c>
      <c r="E654" t="s">
        <v>8892</v>
      </c>
      <c r="F654">
        <v>1975</v>
      </c>
    </row>
    <row r="655" spans="1:6" x14ac:dyDescent="0.25">
      <c r="A655" t="s">
        <v>8162</v>
      </c>
      <c r="B655" t="s">
        <v>1243</v>
      </c>
      <c r="C655" t="s">
        <v>1509</v>
      </c>
      <c r="D655" t="s">
        <v>7019</v>
      </c>
      <c r="E655" t="s">
        <v>8893</v>
      </c>
      <c r="F655">
        <v>1975</v>
      </c>
    </row>
    <row r="656" spans="1:6" x14ac:dyDescent="0.25">
      <c r="A656" t="s">
        <v>8598</v>
      </c>
      <c r="B656" t="s">
        <v>1243</v>
      </c>
      <c r="C656" t="s">
        <v>1511</v>
      </c>
      <c r="D656" t="s">
        <v>7019</v>
      </c>
      <c r="E656" t="s">
        <v>8894</v>
      </c>
      <c r="F656">
        <v>1975</v>
      </c>
    </row>
    <row r="657" spans="1:6" x14ac:dyDescent="0.25">
      <c r="A657" t="s">
        <v>8726</v>
      </c>
      <c r="B657" t="s">
        <v>1243</v>
      </c>
      <c r="C657" t="s">
        <v>1476</v>
      </c>
      <c r="D657" t="s">
        <v>7019</v>
      </c>
      <c r="E657" t="s">
        <v>8895</v>
      </c>
      <c r="F657">
        <v>1975</v>
      </c>
    </row>
    <row r="658" spans="1:6" x14ac:dyDescent="0.25">
      <c r="A658" t="s">
        <v>8726</v>
      </c>
      <c r="B658" t="s">
        <v>1243</v>
      </c>
      <c r="C658" t="s">
        <v>1489</v>
      </c>
      <c r="D658" t="s">
        <v>7019</v>
      </c>
      <c r="E658" t="s">
        <v>8896</v>
      </c>
      <c r="F658">
        <v>1975</v>
      </c>
    </row>
    <row r="659" spans="1:6" x14ac:dyDescent="0.25">
      <c r="A659" t="s">
        <v>7985</v>
      </c>
      <c r="B659" t="s">
        <v>1243</v>
      </c>
      <c r="C659" t="s">
        <v>1468</v>
      </c>
      <c r="D659" t="s">
        <v>7019</v>
      </c>
      <c r="E659" t="s">
        <v>8897</v>
      </c>
      <c r="F659">
        <v>1975</v>
      </c>
    </row>
    <row r="660" spans="1:6" x14ac:dyDescent="0.25">
      <c r="A660" t="s">
        <v>8898</v>
      </c>
      <c r="B660" t="s">
        <v>1243</v>
      </c>
      <c r="C660" t="s">
        <v>1511</v>
      </c>
      <c r="D660" t="s">
        <v>7019</v>
      </c>
      <c r="E660" t="s">
        <v>8899</v>
      </c>
      <c r="F660">
        <v>1975</v>
      </c>
    </row>
    <row r="661" spans="1:6" x14ac:dyDescent="0.25">
      <c r="A661" t="s">
        <v>8487</v>
      </c>
      <c r="B661" t="s">
        <v>1243</v>
      </c>
      <c r="C661" t="s">
        <v>1509</v>
      </c>
      <c r="D661" t="s">
        <v>7019</v>
      </c>
      <c r="E661" t="s">
        <v>8900</v>
      </c>
      <c r="F661">
        <v>1975</v>
      </c>
    </row>
    <row r="662" spans="1:6" x14ac:dyDescent="0.25">
      <c r="A662" t="s">
        <v>8861</v>
      </c>
      <c r="B662" t="s">
        <v>1243</v>
      </c>
      <c r="C662" t="s">
        <v>1474</v>
      </c>
      <c r="D662" t="s">
        <v>7019</v>
      </c>
      <c r="E662" t="s">
        <v>8901</v>
      </c>
      <c r="F662">
        <v>1975</v>
      </c>
    </row>
    <row r="663" spans="1:6" x14ac:dyDescent="0.25">
      <c r="A663" t="s">
        <v>8902</v>
      </c>
      <c r="B663" t="s">
        <v>1349</v>
      </c>
      <c r="C663" t="s">
        <v>1952</v>
      </c>
      <c r="D663" t="s">
        <v>7349</v>
      </c>
      <c r="F663">
        <v>1975</v>
      </c>
    </row>
    <row r="664" spans="1:6" ht="102" customHeight="1" x14ac:dyDescent="0.25">
      <c r="A664" s="16" t="s">
        <v>8903</v>
      </c>
      <c r="B664" t="s">
        <v>1349</v>
      </c>
      <c r="C664" t="s">
        <v>1616</v>
      </c>
      <c r="D664" t="s">
        <v>7349</v>
      </c>
      <c r="F664">
        <v>1975</v>
      </c>
    </row>
    <row r="665" spans="1:6" ht="68.099999999999994" customHeight="1" x14ac:dyDescent="0.25">
      <c r="A665" s="16" t="s">
        <v>8904</v>
      </c>
      <c r="B665" t="s">
        <v>1349</v>
      </c>
      <c r="C665" t="s">
        <v>1946</v>
      </c>
      <c r="D665" t="s">
        <v>7528</v>
      </c>
      <c r="F665">
        <v>1975</v>
      </c>
    </row>
    <row r="666" spans="1:6" ht="68.099999999999994" customHeight="1" x14ac:dyDescent="0.25">
      <c r="A666" s="16" t="s">
        <v>8905</v>
      </c>
      <c r="B666" t="s">
        <v>1349</v>
      </c>
      <c r="C666" t="s">
        <v>1448</v>
      </c>
      <c r="D666" t="s">
        <v>7528</v>
      </c>
      <c r="F666">
        <v>1975</v>
      </c>
    </row>
    <row r="667" spans="1:6" ht="51" customHeight="1" x14ac:dyDescent="0.25">
      <c r="A667" s="16" t="s">
        <v>8906</v>
      </c>
      <c r="B667" t="s">
        <v>1349</v>
      </c>
      <c r="C667" t="s">
        <v>1448</v>
      </c>
      <c r="D667" t="s">
        <v>7019</v>
      </c>
      <c r="F667">
        <v>1975</v>
      </c>
    </row>
    <row r="668" spans="1:6" x14ac:dyDescent="0.25">
      <c r="A668" t="s">
        <v>7560</v>
      </c>
      <c r="B668" t="s">
        <v>1349</v>
      </c>
      <c r="C668" t="s">
        <v>227</v>
      </c>
      <c r="D668" t="s">
        <v>7019</v>
      </c>
      <c r="F668">
        <v>1975</v>
      </c>
    </row>
    <row r="669" spans="1:6" x14ac:dyDescent="0.25">
      <c r="A669" t="s">
        <v>7560</v>
      </c>
      <c r="B669" t="s">
        <v>1349</v>
      </c>
      <c r="C669" t="s">
        <v>1789</v>
      </c>
      <c r="D669" t="s">
        <v>7019</v>
      </c>
      <c r="F669">
        <v>1975</v>
      </c>
    </row>
    <row r="670" spans="1:6" x14ac:dyDescent="0.25">
      <c r="A670" t="s">
        <v>7560</v>
      </c>
      <c r="B670" t="s">
        <v>1454</v>
      </c>
      <c r="D670" t="s">
        <v>7349</v>
      </c>
      <c r="F670">
        <v>1975</v>
      </c>
    </row>
    <row r="671" spans="1:6" x14ac:dyDescent="0.25">
      <c r="A671" t="s">
        <v>8781</v>
      </c>
      <c r="B671" t="s">
        <v>1306</v>
      </c>
      <c r="C671" t="s">
        <v>1432</v>
      </c>
      <c r="D671" t="s">
        <v>7349</v>
      </c>
      <c r="E671">
        <v>243</v>
      </c>
      <c r="F671">
        <v>1975</v>
      </c>
    </row>
    <row r="672" spans="1:6" x14ac:dyDescent="0.25">
      <c r="A672" t="s">
        <v>7104</v>
      </c>
      <c r="B672" t="s">
        <v>1306</v>
      </c>
      <c r="C672" t="s">
        <v>1282</v>
      </c>
      <c r="D672" t="s">
        <v>7528</v>
      </c>
      <c r="E672" t="s">
        <v>8386</v>
      </c>
      <c r="F672">
        <v>1975</v>
      </c>
    </row>
    <row r="673" spans="1:6" x14ac:dyDescent="0.25">
      <c r="A673" t="s">
        <v>8022</v>
      </c>
      <c r="B673" t="s">
        <v>1306</v>
      </c>
      <c r="C673" t="s">
        <v>2402</v>
      </c>
      <c r="D673" t="s">
        <v>7019</v>
      </c>
      <c r="E673" t="s">
        <v>8907</v>
      </c>
      <c r="F673">
        <v>1975</v>
      </c>
    </row>
    <row r="674" spans="1:6" x14ac:dyDescent="0.25">
      <c r="A674" t="s">
        <v>8019</v>
      </c>
      <c r="B674" t="s">
        <v>1772</v>
      </c>
      <c r="C674" t="s">
        <v>2362</v>
      </c>
      <c r="D674" t="s">
        <v>7349</v>
      </c>
      <c r="E674" t="s">
        <v>8908</v>
      </c>
      <c r="F674">
        <v>1975</v>
      </c>
    </row>
    <row r="675" spans="1:6" x14ac:dyDescent="0.25">
      <c r="A675" t="s">
        <v>7999</v>
      </c>
      <c r="B675" t="s">
        <v>1772</v>
      </c>
      <c r="C675" t="s">
        <v>2365</v>
      </c>
      <c r="D675" t="s">
        <v>7349</v>
      </c>
      <c r="E675" t="s">
        <v>8909</v>
      </c>
      <c r="F675">
        <v>1975</v>
      </c>
    </row>
    <row r="676" spans="1:6" x14ac:dyDescent="0.25">
      <c r="A676" t="s">
        <v>8020</v>
      </c>
      <c r="B676" t="s">
        <v>1772</v>
      </c>
      <c r="C676" t="s">
        <v>2367</v>
      </c>
      <c r="D676" t="s">
        <v>7349</v>
      </c>
      <c r="E676" t="s">
        <v>8438</v>
      </c>
      <c r="F676">
        <v>1975</v>
      </c>
    </row>
    <row r="677" spans="1:6" x14ac:dyDescent="0.25">
      <c r="A677" t="s">
        <v>8021</v>
      </c>
      <c r="B677" t="s">
        <v>1772</v>
      </c>
      <c r="C677" t="s">
        <v>2369</v>
      </c>
      <c r="D677" t="s">
        <v>7528</v>
      </c>
      <c r="F677">
        <v>1975</v>
      </c>
    </row>
    <row r="678" spans="1:6" x14ac:dyDescent="0.25">
      <c r="A678" t="s">
        <v>8910</v>
      </c>
      <c r="B678" t="s">
        <v>2431</v>
      </c>
      <c r="C678" t="s">
        <v>2432</v>
      </c>
      <c r="D678" t="s">
        <v>7019</v>
      </c>
      <c r="E678" t="s">
        <v>8911</v>
      </c>
      <c r="F678">
        <v>1977</v>
      </c>
    </row>
    <row r="679" spans="1:6" x14ac:dyDescent="0.25">
      <c r="A679" t="s">
        <v>8910</v>
      </c>
      <c r="B679" t="s">
        <v>2431</v>
      </c>
      <c r="C679" t="s">
        <v>2436</v>
      </c>
      <c r="D679" t="s">
        <v>7019</v>
      </c>
      <c r="E679" t="s">
        <v>8912</v>
      </c>
      <c r="F679">
        <v>1977</v>
      </c>
    </row>
    <row r="680" spans="1:6" x14ac:dyDescent="0.25">
      <c r="A680" t="s">
        <v>8910</v>
      </c>
      <c r="B680" t="s">
        <v>2431</v>
      </c>
      <c r="C680" t="s">
        <v>2438</v>
      </c>
      <c r="D680" t="s">
        <v>7019</v>
      </c>
      <c r="E680" t="s">
        <v>8913</v>
      </c>
      <c r="F680">
        <v>1977</v>
      </c>
    </row>
    <row r="681" spans="1:6" x14ac:dyDescent="0.25">
      <c r="A681" t="s">
        <v>8910</v>
      </c>
      <c r="B681" t="s">
        <v>2431</v>
      </c>
      <c r="C681" t="s">
        <v>2433</v>
      </c>
      <c r="D681" t="s">
        <v>7019</v>
      </c>
      <c r="E681" t="s">
        <v>8914</v>
      </c>
      <c r="F681">
        <v>1977</v>
      </c>
    </row>
    <row r="682" spans="1:6" x14ac:dyDescent="0.25">
      <c r="A682" t="s">
        <v>7560</v>
      </c>
      <c r="B682" t="s">
        <v>2431</v>
      </c>
      <c r="C682" t="s">
        <v>1615</v>
      </c>
      <c r="D682" t="s">
        <v>7019</v>
      </c>
      <c r="E682" t="s">
        <v>8915</v>
      </c>
      <c r="F682">
        <v>1977</v>
      </c>
    </row>
    <row r="683" spans="1:6" x14ac:dyDescent="0.25">
      <c r="A683" t="s">
        <v>7563</v>
      </c>
      <c r="B683" t="s">
        <v>1255</v>
      </c>
      <c r="C683" t="s">
        <v>1529</v>
      </c>
      <c r="D683" t="s">
        <v>7349</v>
      </c>
      <c r="E683" t="s">
        <v>8916</v>
      </c>
      <c r="F683">
        <v>1977</v>
      </c>
    </row>
    <row r="684" spans="1:6" x14ac:dyDescent="0.25">
      <c r="A684" t="s">
        <v>8917</v>
      </c>
      <c r="B684" t="s">
        <v>1255</v>
      </c>
      <c r="C684" t="s">
        <v>2281</v>
      </c>
      <c r="D684" t="s">
        <v>7349</v>
      </c>
      <c r="E684" t="s">
        <v>8918</v>
      </c>
      <c r="F684">
        <v>1977</v>
      </c>
    </row>
    <row r="685" spans="1:6" x14ac:dyDescent="0.25">
      <c r="A685" t="s">
        <v>8919</v>
      </c>
      <c r="B685" t="s">
        <v>1255</v>
      </c>
      <c r="C685" t="s">
        <v>2452</v>
      </c>
      <c r="D685" t="s">
        <v>7349</v>
      </c>
      <c r="E685" t="s">
        <v>8920</v>
      </c>
      <c r="F685">
        <v>1977</v>
      </c>
    </row>
    <row r="686" spans="1:6" x14ac:dyDescent="0.25">
      <c r="A686" t="s">
        <v>8921</v>
      </c>
      <c r="B686" t="s">
        <v>1255</v>
      </c>
      <c r="C686" t="s">
        <v>2456</v>
      </c>
      <c r="D686" t="s">
        <v>7349</v>
      </c>
      <c r="E686" t="s">
        <v>8922</v>
      </c>
      <c r="F686">
        <v>1977</v>
      </c>
    </row>
    <row r="687" spans="1:6" x14ac:dyDescent="0.25">
      <c r="A687" t="s">
        <v>8923</v>
      </c>
      <c r="B687" t="s">
        <v>1255</v>
      </c>
      <c r="C687" t="s">
        <v>1396</v>
      </c>
      <c r="D687" t="s">
        <v>7349</v>
      </c>
      <c r="E687" t="s">
        <v>8924</v>
      </c>
      <c r="F687">
        <v>1977</v>
      </c>
    </row>
    <row r="688" spans="1:6" x14ac:dyDescent="0.25">
      <c r="A688" t="s">
        <v>8917</v>
      </c>
      <c r="B688" t="s">
        <v>1255</v>
      </c>
      <c r="C688" t="s">
        <v>2277</v>
      </c>
      <c r="D688" t="s">
        <v>7528</v>
      </c>
      <c r="E688" t="s">
        <v>8925</v>
      </c>
      <c r="F688">
        <v>1977</v>
      </c>
    </row>
    <row r="689" spans="1:6" x14ac:dyDescent="0.25">
      <c r="A689" t="s">
        <v>8917</v>
      </c>
      <c r="B689" t="s">
        <v>1255</v>
      </c>
      <c r="C689" t="s">
        <v>2459</v>
      </c>
      <c r="D689" t="s">
        <v>7528</v>
      </c>
      <c r="E689" t="s">
        <v>8926</v>
      </c>
      <c r="F689">
        <v>1977</v>
      </c>
    </row>
    <row r="690" spans="1:6" x14ac:dyDescent="0.25">
      <c r="A690" t="s">
        <v>8927</v>
      </c>
      <c r="B690" t="s">
        <v>1255</v>
      </c>
      <c r="C690" t="s">
        <v>1551</v>
      </c>
      <c r="D690" t="s">
        <v>7528</v>
      </c>
      <c r="E690" t="s">
        <v>8928</v>
      </c>
      <c r="F690">
        <v>1977</v>
      </c>
    </row>
    <row r="691" spans="1:6" x14ac:dyDescent="0.25">
      <c r="A691" t="s">
        <v>8521</v>
      </c>
      <c r="B691" t="s">
        <v>1255</v>
      </c>
      <c r="C691" t="s">
        <v>1883</v>
      </c>
      <c r="D691" t="s">
        <v>7019</v>
      </c>
      <c r="E691" t="s">
        <v>8929</v>
      </c>
      <c r="F691">
        <v>1977</v>
      </c>
    </row>
    <row r="692" spans="1:6" x14ac:dyDescent="0.25">
      <c r="A692" t="s">
        <v>8629</v>
      </c>
      <c r="B692" t="s">
        <v>1255</v>
      </c>
      <c r="C692" t="s">
        <v>2461</v>
      </c>
      <c r="D692" t="s">
        <v>7019</v>
      </c>
      <c r="E692" t="s">
        <v>8930</v>
      </c>
      <c r="F692">
        <v>1977</v>
      </c>
    </row>
    <row r="693" spans="1:6" x14ac:dyDescent="0.25">
      <c r="A693" t="s">
        <v>7560</v>
      </c>
      <c r="B693" t="s">
        <v>1255</v>
      </c>
      <c r="C693" t="s">
        <v>2270</v>
      </c>
      <c r="D693" t="s">
        <v>7019</v>
      </c>
      <c r="E693" t="s">
        <v>8931</v>
      </c>
      <c r="F693">
        <v>1977</v>
      </c>
    </row>
    <row r="694" spans="1:6" x14ac:dyDescent="0.25">
      <c r="A694" t="s">
        <v>7560</v>
      </c>
      <c r="B694" t="s">
        <v>1343</v>
      </c>
      <c r="C694" t="s">
        <v>1789</v>
      </c>
      <c r="D694" t="s">
        <v>7349</v>
      </c>
      <c r="F694">
        <v>1977</v>
      </c>
    </row>
    <row r="695" spans="1:6" ht="170.1" customHeight="1" x14ac:dyDescent="0.25">
      <c r="A695" s="16" t="s">
        <v>8932</v>
      </c>
      <c r="B695" t="s">
        <v>2300</v>
      </c>
      <c r="C695" t="s">
        <v>2464</v>
      </c>
      <c r="D695" t="s">
        <v>7528</v>
      </c>
      <c r="E695" t="s">
        <v>8933</v>
      </c>
      <c r="F695">
        <v>1977</v>
      </c>
    </row>
    <row r="696" spans="1:6" x14ac:dyDescent="0.25">
      <c r="A696" t="s">
        <v>8934</v>
      </c>
      <c r="B696" t="s">
        <v>1279</v>
      </c>
      <c r="C696" t="s">
        <v>1346</v>
      </c>
      <c r="D696" t="s">
        <v>7349</v>
      </c>
      <c r="F696">
        <v>1977</v>
      </c>
    </row>
    <row r="697" spans="1:6" x14ac:dyDescent="0.25">
      <c r="A697" t="s">
        <v>8935</v>
      </c>
      <c r="B697" t="s">
        <v>1279</v>
      </c>
      <c r="C697" t="s">
        <v>1282</v>
      </c>
      <c r="D697" t="s">
        <v>7349</v>
      </c>
      <c r="F697">
        <v>1977</v>
      </c>
    </row>
    <row r="698" spans="1:6" x14ac:dyDescent="0.25">
      <c r="A698" t="s">
        <v>8936</v>
      </c>
      <c r="B698" t="s">
        <v>1279</v>
      </c>
      <c r="C698" t="s">
        <v>1289</v>
      </c>
      <c r="D698" t="s">
        <v>7349</v>
      </c>
      <c r="F698">
        <v>1977</v>
      </c>
    </row>
    <row r="699" spans="1:6" x14ac:dyDescent="0.25">
      <c r="A699" t="s">
        <v>8937</v>
      </c>
      <c r="B699" t="s">
        <v>1279</v>
      </c>
      <c r="C699" t="s">
        <v>1419</v>
      </c>
      <c r="D699" t="s">
        <v>7349</v>
      </c>
      <c r="F699">
        <v>1977</v>
      </c>
    </row>
    <row r="700" spans="1:6" x14ac:dyDescent="0.25">
      <c r="A700" t="s">
        <v>8938</v>
      </c>
      <c r="B700" t="s">
        <v>1279</v>
      </c>
      <c r="C700" t="s">
        <v>1740</v>
      </c>
      <c r="D700" t="s">
        <v>7019</v>
      </c>
      <c r="F700">
        <v>1977</v>
      </c>
    </row>
    <row r="701" spans="1:6" x14ac:dyDescent="0.25">
      <c r="A701" t="s">
        <v>8939</v>
      </c>
      <c r="B701" t="s">
        <v>1425</v>
      </c>
      <c r="C701" t="s">
        <v>2475</v>
      </c>
      <c r="D701" t="s">
        <v>7349</v>
      </c>
      <c r="E701" t="s">
        <v>8940</v>
      </c>
      <c r="F701">
        <v>1977</v>
      </c>
    </row>
    <row r="702" spans="1:6" x14ac:dyDescent="0.25">
      <c r="A702" t="s">
        <v>8941</v>
      </c>
      <c r="B702" t="s">
        <v>1425</v>
      </c>
      <c r="C702" t="s">
        <v>2472</v>
      </c>
      <c r="D702" t="s">
        <v>7528</v>
      </c>
      <c r="E702" t="s">
        <v>8942</v>
      </c>
      <c r="F702">
        <v>1977</v>
      </c>
    </row>
    <row r="703" spans="1:6" x14ac:dyDescent="0.25">
      <c r="A703" t="s">
        <v>7560</v>
      </c>
      <c r="B703" t="s">
        <v>1918</v>
      </c>
      <c r="D703" t="s">
        <v>7019</v>
      </c>
      <c r="F703">
        <v>1977</v>
      </c>
    </row>
    <row r="704" spans="1:6" x14ac:dyDescent="0.25">
      <c r="A704" t="s">
        <v>8943</v>
      </c>
      <c r="B704" t="s">
        <v>1428</v>
      </c>
      <c r="C704" t="s">
        <v>2478</v>
      </c>
      <c r="D704" t="s">
        <v>7349</v>
      </c>
      <c r="F704">
        <v>1977</v>
      </c>
    </row>
    <row r="705" spans="1:6" x14ac:dyDescent="0.25">
      <c r="A705" t="s">
        <v>8547</v>
      </c>
      <c r="B705" t="s">
        <v>1428</v>
      </c>
      <c r="C705" t="s">
        <v>2483</v>
      </c>
      <c r="D705" t="s">
        <v>7349</v>
      </c>
      <c r="F705">
        <v>1977</v>
      </c>
    </row>
    <row r="706" spans="1:6" x14ac:dyDescent="0.25">
      <c r="A706" t="s">
        <v>8944</v>
      </c>
      <c r="B706" t="s">
        <v>1428</v>
      </c>
      <c r="C706" t="s">
        <v>1352</v>
      </c>
      <c r="D706" t="s">
        <v>7349</v>
      </c>
      <c r="F706">
        <v>1977</v>
      </c>
    </row>
    <row r="707" spans="1:6" x14ac:dyDescent="0.25">
      <c r="A707" t="s">
        <v>8945</v>
      </c>
      <c r="B707" t="s">
        <v>1428</v>
      </c>
      <c r="C707" t="s">
        <v>2484</v>
      </c>
      <c r="D707" t="s">
        <v>7019</v>
      </c>
      <c r="F707">
        <v>1977</v>
      </c>
    </row>
    <row r="708" spans="1:6" x14ac:dyDescent="0.25">
      <c r="A708" t="s">
        <v>8946</v>
      </c>
      <c r="B708" t="s">
        <v>1428</v>
      </c>
      <c r="C708" t="s">
        <v>1352</v>
      </c>
      <c r="D708" t="s">
        <v>7019</v>
      </c>
      <c r="F708">
        <v>1977</v>
      </c>
    </row>
    <row r="709" spans="1:6" x14ac:dyDescent="0.25">
      <c r="A709" t="s">
        <v>8682</v>
      </c>
      <c r="B709" t="s">
        <v>1428</v>
      </c>
      <c r="C709" t="s">
        <v>1432</v>
      </c>
      <c r="D709" t="s">
        <v>7019</v>
      </c>
      <c r="F709">
        <v>1977</v>
      </c>
    </row>
    <row r="710" spans="1:6" x14ac:dyDescent="0.25">
      <c r="A710" t="s">
        <v>7560</v>
      </c>
      <c r="B710" t="s">
        <v>2359</v>
      </c>
      <c r="D710" t="s">
        <v>7019</v>
      </c>
      <c r="F710">
        <v>1977</v>
      </c>
    </row>
    <row r="711" spans="1:6" x14ac:dyDescent="0.25">
      <c r="A711" t="s">
        <v>7560</v>
      </c>
      <c r="B711" t="s">
        <v>1603</v>
      </c>
      <c r="D711" t="s">
        <v>7349</v>
      </c>
      <c r="F711">
        <v>1977</v>
      </c>
    </row>
    <row r="712" spans="1:6" ht="119.1" customHeight="1" x14ac:dyDescent="0.25">
      <c r="A712" s="16" t="s">
        <v>8947</v>
      </c>
      <c r="B712" t="s">
        <v>1296</v>
      </c>
      <c r="C712" t="s">
        <v>2486</v>
      </c>
      <c r="D712" t="s">
        <v>7349</v>
      </c>
      <c r="E712" t="s">
        <v>8948</v>
      </c>
      <c r="F712">
        <v>1977</v>
      </c>
    </row>
    <row r="713" spans="1:6" x14ac:dyDescent="0.25">
      <c r="A713" t="s">
        <v>8949</v>
      </c>
      <c r="B713" t="s">
        <v>1296</v>
      </c>
      <c r="C713" t="s">
        <v>2489</v>
      </c>
      <c r="D713" t="s">
        <v>7528</v>
      </c>
      <c r="E713">
        <v>175</v>
      </c>
      <c r="F713">
        <v>1977</v>
      </c>
    </row>
    <row r="714" spans="1:6" ht="119.1" customHeight="1" x14ac:dyDescent="0.25">
      <c r="A714" s="16" t="s">
        <v>8950</v>
      </c>
      <c r="B714" t="s">
        <v>1296</v>
      </c>
      <c r="C714" t="s">
        <v>2491</v>
      </c>
      <c r="D714" t="s">
        <v>7019</v>
      </c>
      <c r="E714" t="s">
        <v>8951</v>
      </c>
      <c r="F714">
        <v>1977</v>
      </c>
    </row>
    <row r="715" spans="1:6" x14ac:dyDescent="0.25">
      <c r="A715" t="s">
        <v>8952</v>
      </c>
      <c r="B715" t="s">
        <v>1243</v>
      </c>
      <c r="C715" t="s">
        <v>1511</v>
      </c>
      <c r="D715" t="s">
        <v>7349</v>
      </c>
      <c r="E715" t="s">
        <v>8953</v>
      </c>
      <c r="F715">
        <v>1977</v>
      </c>
    </row>
    <row r="716" spans="1:6" x14ac:dyDescent="0.25">
      <c r="A716" t="s">
        <v>8165</v>
      </c>
      <c r="B716" t="s">
        <v>1243</v>
      </c>
      <c r="C716" t="s">
        <v>1649</v>
      </c>
      <c r="D716" t="s">
        <v>7349</v>
      </c>
      <c r="E716" t="s">
        <v>8954</v>
      </c>
      <c r="F716">
        <v>1977</v>
      </c>
    </row>
    <row r="717" spans="1:6" x14ac:dyDescent="0.25">
      <c r="A717" t="s">
        <v>8165</v>
      </c>
      <c r="B717" t="s">
        <v>1243</v>
      </c>
      <c r="C717" t="s">
        <v>1646</v>
      </c>
      <c r="D717" t="s">
        <v>7349</v>
      </c>
      <c r="E717" t="s">
        <v>8954</v>
      </c>
      <c r="F717">
        <v>1977</v>
      </c>
    </row>
    <row r="718" spans="1:6" x14ac:dyDescent="0.25">
      <c r="A718" t="s">
        <v>8955</v>
      </c>
      <c r="B718" t="s">
        <v>1243</v>
      </c>
      <c r="C718" t="s">
        <v>1505</v>
      </c>
      <c r="D718" t="s">
        <v>7349</v>
      </c>
      <c r="E718" t="s">
        <v>8956</v>
      </c>
      <c r="F718">
        <v>1977</v>
      </c>
    </row>
    <row r="719" spans="1:6" x14ac:dyDescent="0.25">
      <c r="A719" t="s">
        <v>8957</v>
      </c>
      <c r="B719" t="s">
        <v>1243</v>
      </c>
      <c r="C719" t="s">
        <v>1471</v>
      </c>
      <c r="D719" t="s">
        <v>7349</v>
      </c>
      <c r="E719" t="s">
        <v>8958</v>
      </c>
      <c r="F719">
        <v>1977</v>
      </c>
    </row>
    <row r="720" spans="1:6" x14ac:dyDescent="0.25">
      <c r="A720" t="s">
        <v>8959</v>
      </c>
      <c r="B720" t="s">
        <v>1243</v>
      </c>
      <c r="C720" t="s">
        <v>1509</v>
      </c>
      <c r="D720" t="s">
        <v>7349</v>
      </c>
      <c r="E720" t="s">
        <v>8960</v>
      </c>
      <c r="F720">
        <v>1977</v>
      </c>
    </row>
    <row r="721" spans="1:6" x14ac:dyDescent="0.25">
      <c r="A721" t="s">
        <v>7560</v>
      </c>
      <c r="B721" t="s">
        <v>1243</v>
      </c>
      <c r="C721" t="s">
        <v>2405</v>
      </c>
      <c r="D721" t="s">
        <v>7349</v>
      </c>
      <c r="E721" t="s">
        <v>8961</v>
      </c>
      <c r="F721">
        <v>1977</v>
      </c>
    </row>
    <row r="722" spans="1:6" x14ac:dyDescent="0.25">
      <c r="A722" t="s">
        <v>7560</v>
      </c>
      <c r="B722" t="s">
        <v>1243</v>
      </c>
      <c r="C722" t="s">
        <v>2407</v>
      </c>
      <c r="D722" t="s">
        <v>7349</v>
      </c>
      <c r="E722" t="s">
        <v>8962</v>
      </c>
      <c r="F722">
        <v>1977</v>
      </c>
    </row>
    <row r="723" spans="1:6" x14ac:dyDescent="0.25">
      <c r="A723" t="s">
        <v>8873</v>
      </c>
      <c r="B723" t="s">
        <v>1243</v>
      </c>
      <c r="C723" t="s">
        <v>1476</v>
      </c>
      <c r="D723" t="s">
        <v>7528</v>
      </c>
      <c r="E723" t="s">
        <v>8963</v>
      </c>
      <c r="F723">
        <v>1977</v>
      </c>
    </row>
    <row r="724" spans="1:6" x14ac:dyDescent="0.25">
      <c r="A724" t="s">
        <v>8873</v>
      </c>
      <c r="B724" t="s">
        <v>1243</v>
      </c>
      <c r="C724" t="s">
        <v>1489</v>
      </c>
      <c r="D724" t="s">
        <v>7528</v>
      </c>
      <c r="E724" t="s">
        <v>8964</v>
      </c>
      <c r="F724">
        <v>1977</v>
      </c>
    </row>
    <row r="725" spans="1:6" x14ac:dyDescent="0.25">
      <c r="A725" t="s">
        <v>8873</v>
      </c>
      <c r="B725" t="s">
        <v>1243</v>
      </c>
      <c r="C725" t="s">
        <v>1992</v>
      </c>
      <c r="D725" t="s">
        <v>7528</v>
      </c>
      <c r="E725" t="s">
        <v>8965</v>
      </c>
      <c r="F725">
        <v>1977</v>
      </c>
    </row>
    <row r="726" spans="1:6" x14ac:dyDescent="0.25">
      <c r="A726" t="s">
        <v>8873</v>
      </c>
      <c r="B726" t="s">
        <v>1243</v>
      </c>
      <c r="C726" t="s">
        <v>1509</v>
      </c>
      <c r="D726" t="s">
        <v>7528</v>
      </c>
      <c r="E726" t="s">
        <v>8966</v>
      </c>
      <c r="F726">
        <v>1977</v>
      </c>
    </row>
    <row r="727" spans="1:6" x14ac:dyDescent="0.25">
      <c r="A727" t="s">
        <v>8873</v>
      </c>
      <c r="B727" t="s">
        <v>1243</v>
      </c>
      <c r="C727" t="s">
        <v>1511</v>
      </c>
      <c r="D727" t="s">
        <v>7528</v>
      </c>
      <c r="E727" t="s">
        <v>8967</v>
      </c>
      <c r="F727">
        <v>1977</v>
      </c>
    </row>
    <row r="728" spans="1:6" x14ac:dyDescent="0.25">
      <c r="A728" t="s">
        <v>8570</v>
      </c>
      <c r="B728" t="s">
        <v>1243</v>
      </c>
      <c r="C728" t="s">
        <v>1479</v>
      </c>
      <c r="D728" t="s">
        <v>7528</v>
      </c>
      <c r="E728" t="s">
        <v>8968</v>
      </c>
      <c r="F728">
        <v>1977</v>
      </c>
    </row>
    <row r="729" spans="1:6" x14ac:dyDescent="0.25">
      <c r="A729" t="s">
        <v>8873</v>
      </c>
      <c r="B729" t="s">
        <v>1243</v>
      </c>
      <c r="C729" t="s">
        <v>1513</v>
      </c>
      <c r="D729" t="s">
        <v>7019</v>
      </c>
      <c r="E729" t="s">
        <v>8969</v>
      </c>
      <c r="F729">
        <v>1977</v>
      </c>
    </row>
    <row r="730" spans="1:6" x14ac:dyDescent="0.25">
      <c r="A730" t="s">
        <v>8959</v>
      </c>
      <c r="B730" t="s">
        <v>1243</v>
      </c>
      <c r="C730" t="s">
        <v>1511</v>
      </c>
      <c r="D730" t="s">
        <v>7019</v>
      </c>
      <c r="E730" t="s">
        <v>8970</v>
      </c>
      <c r="F730">
        <v>1977</v>
      </c>
    </row>
    <row r="731" spans="1:6" x14ac:dyDescent="0.25">
      <c r="A731" t="s">
        <v>7560</v>
      </c>
      <c r="B731" t="s">
        <v>1243</v>
      </c>
      <c r="C731" t="s">
        <v>2409</v>
      </c>
      <c r="D731" t="s">
        <v>7019</v>
      </c>
      <c r="E731" t="s">
        <v>8971</v>
      </c>
      <c r="F731">
        <v>1977</v>
      </c>
    </row>
    <row r="732" spans="1:6" x14ac:dyDescent="0.25">
      <c r="A732" t="s">
        <v>7560</v>
      </c>
      <c r="B732" t="s">
        <v>1243</v>
      </c>
      <c r="C732" t="s">
        <v>1492</v>
      </c>
      <c r="D732" t="s">
        <v>7019</v>
      </c>
      <c r="E732" t="s">
        <v>8972</v>
      </c>
      <c r="F732">
        <v>1977</v>
      </c>
    </row>
    <row r="733" spans="1:6" ht="51" customHeight="1" x14ac:dyDescent="0.25">
      <c r="A733" s="16" t="s">
        <v>8906</v>
      </c>
      <c r="B733" t="s">
        <v>1349</v>
      </c>
      <c r="C733" t="s">
        <v>2494</v>
      </c>
      <c r="D733" t="s">
        <v>7349</v>
      </c>
      <c r="F733">
        <v>1977</v>
      </c>
    </row>
    <row r="734" spans="1:6" x14ac:dyDescent="0.25">
      <c r="A734" t="s">
        <v>7560</v>
      </c>
      <c r="B734" t="s">
        <v>1349</v>
      </c>
      <c r="C734" t="s">
        <v>227</v>
      </c>
      <c r="D734" t="s">
        <v>7349</v>
      </c>
      <c r="F734">
        <v>1977</v>
      </c>
    </row>
    <row r="735" spans="1:6" x14ac:dyDescent="0.25">
      <c r="A735" t="s">
        <v>7560</v>
      </c>
      <c r="B735" t="s">
        <v>1359</v>
      </c>
      <c r="D735" t="s">
        <v>7528</v>
      </c>
      <c r="F735">
        <v>1977</v>
      </c>
    </row>
    <row r="736" spans="1:6" x14ac:dyDescent="0.25">
      <c r="A736" t="s">
        <v>8022</v>
      </c>
      <c r="B736" t="s">
        <v>2495</v>
      </c>
      <c r="C736" t="s">
        <v>2402</v>
      </c>
      <c r="D736" t="s">
        <v>7349</v>
      </c>
      <c r="E736" t="s">
        <v>8973</v>
      </c>
      <c r="F736">
        <v>1977</v>
      </c>
    </row>
    <row r="737" spans="1:6" x14ac:dyDescent="0.25">
      <c r="A737" t="s">
        <v>8612</v>
      </c>
      <c r="B737" t="s">
        <v>1306</v>
      </c>
      <c r="C737" t="s">
        <v>1284</v>
      </c>
      <c r="D737" t="s">
        <v>7349</v>
      </c>
      <c r="E737" t="s">
        <v>8974</v>
      </c>
      <c r="F737">
        <v>1977</v>
      </c>
    </row>
    <row r="738" spans="1:6" x14ac:dyDescent="0.25">
      <c r="A738" t="s">
        <v>7104</v>
      </c>
      <c r="B738" t="s">
        <v>1306</v>
      </c>
      <c r="C738" t="s">
        <v>1282</v>
      </c>
      <c r="D738" t="s">
        <v>7528</v>
      </c>
      <c r="E738" t="s">
        <v>8975</v>
      </c>
      <c r="F738">
        <v>1977</v>
      </c>
    </row>
    <row r="739" spans="1:6" x14ac:dyDescent="0.25">
      <c r="A739" t="s">
        <v>8024</v>
      </c>
      <c r="B739" t="s">
        <v>2495</v>
      </c>
      <c r="C739" t="s">
        <v>2402</v>
      </c>
      <c r="D739" t="s">
        <v>7019</v>
      </c>
      <c r="E739" t="s">
        <v>8976</v>
      </c>
      <c r="F739">
        <v>1977</v>
      </c>
    </row>
    <row r="740" spans="1:6" ht="68.099999999999994" customHeight="1" x14ac:dyDescent="0.25">
      <c r="A740" s="16" t="s">
        <v>8977</v>
      </c>
      <c r="B740" t="s">
        <v>2431</v>
      </c>
      <c r="C740" t="s">
        <v>1615</v>
      </c>
      <c r="D740" t="s">
        <v>7349</v>
      </c>
      <c r="E740" t="s">
        <v>8978</v>
      </c>
      <c r="F740">
        <v>1979</v>
      </c>
    </row>
    <row r="741" spans="1:6" x14ac:dyDescent="0.25">
      <c r="A741" t="s">
        <v>8521</v>
      </c>
      <c r="B741" t="s">
        <v>1255</v>
      </c>
      <c r="C741" t="s">
        <v>1883</v>
      </c>
      <c r="D741" t="s">
        <v>7349</v>
      </c>
      <c r="E741" t="s">
        <v>8979</v>
      </c>
      <c r="F741">
        <v>1979</v>
      </c>
    </row>
    <row r="742" spans="1:6" x14ac:dyDescent="0.25">
      <c r="A742" t="s">
        <v>8629</v>
      </c>
      <c r="B742" t="s">
        <v>1255</v>
      </c>
      <c r="C742" t="s">
        <v>2540</v>
      </c>
      <c r="D742" t="s">
        <v>7349</v>
      </c>
      <c r="E742" t="s">
        <v>8980</v>
      </c>
      <c r="F742">
        <v>1979</v>
      </c>
    </row>
    <row r="743" spans="1:6" x14ac:dyDescent="0.25">
      <c r="A743" t="s">
        <v>8981</v>
      </c>
      <c r="B743" t="s">
        <v>1255</v>
      </c>
      <c r="C743" t="s">
        <v>2532</v>
      </c>
      <c r="D743" t="s">
        <v>7349</v>
      </c>
      <c r="E743" t="s">
        <v>8982</v>
      </c>
      <c r="F743">
        <v>1979</v>
      </c>
    </row>
    <row r="744" spans="1:6" x14ac:dyDescent="0.25">
      <c r="A744" t="s">
        <v>8983</v>
      </c>
      <c r="B744" t="s">
        <v>1255</v>
      </c>
      <c r="C744" t="s">
        <v>2277</v>
      </c>
      <c r="D744" t="s">
        <v>7349</v>
      </c>
      <c r="E744" t="s">
        <v>8984</v>
      </c>
      <c r="F744">
        <v>1979</v>
      </c>
    </row>
    <row r="745" spans="1:6" x14ac:dyDescent="0.25">
      <c r="A745" t="s">
        <v>8985</v>
      </c>
      <c r="B745" t="s">
        <v>1255</v>
      </c>
      <c r="C745" t="s">
        <v>2277</v>
      </c>
      <c r="D745" t="s">
        <v>7528</v>
      </c>
      <c r="E745" t="s">
        <v>8986</v>
      </c>
      <c r="F745">
        <v>1979</v>
      </c>
    </row>
    <row r="746" spans="1:6" x14ac:dyDescent="0.25">
      <c r="A746" t="s">
        <v>8985</v>
      </c>
      <c r="B746" t="s">
        <v>1255</v>
      </c>
      <c r="C746" t="s">
        <v>2459</v>
      </c>
      <c r="D746" t="s">
        <v>7528</v>
      </c>
      <c r="E746" t="s">
        <v>8987</v>
      </c>
      <c r="F746">
        <v>1979</v>
      </c>
    </row>
    <row r="747" spans="1:6" x14ac:dyDescent="0.25">
      <c r="A747" t="s">
        <v>8988</v>
      </c>
      <c r="B747" t="s">
        <v>1255</v>
      </c>
      <c r="C747" t="s">
        <v>1551</v>
      </c>
      <c r="D747" t="s">
        <v>7019</v>
      </c>
      <c r="E747" t="s">
        <v>8989</v>
      </c>
      <c r="F747">
        <v>1979</v>
      </c>
    </row>
    <row r="748" spans="1:6" x14ac:dyDescent="0.25">
      <c r="A748" t="s">
        <v>8990</v>
      </c>
      <c r="B748" t="s">
        <v>1255</v>
      </c>
      <c r="C748" t="s">
        <v>2548</v>
      </c>
      <c r="D748" t="s">
        <v>7019</v>
      </c>
      <c r="E748" t="s">
        <v>8991</v>
      </c>
      <c r="F748">
        <v>1979</v>
      </c>
    </row>
    <row r="749" spans="1:6" x14ac:dyDescent="0.25">
      <c r="A749" t="s">
        <v>8992</v>
      </c>
      <c r="B749" t="s">
        <v>1255</v>
      </c>
      <c r="C749" t="s">
        <v>2536</v>
      </c>
      <c r="D749" t="s">
        <v>7019</v>
      </c>
      <c r="E749" t="s">
        <v>8993</v>
      </c>
      <c r="F749">
        <v>1979</v>
      </c>
    </row>
    <row r="750" spans="1:6" x14ac:dyDescent="0.25">
      <c r="A750" t="s">
        <v>8994</v>
      </c>
      <c r="B750" t="s">
        <v>1255</v>
      </c>
      <c r="C750" t="s">
        <v>2456</v>
      </c>
      <c r="D750" t="s">
        <v>7019</v>
      </c>
      <c r="E750" t="s">
        <v>8995</v>
      </c>
      <c r="F750">
        <v>1979</v>
      </c>
    </row>
    <row r="751" spans="1:6" x14ac:dyDescent="0.25">
      <c r="A751" t="s">
        <v>8994</v>
      </c>
      <c r="B751" t="s">
        <v>1255</v>
      </c>
      <c r="C751" t="s">
        <v>2452</v>
      </c>
      <c r="D751" t="s">
        <v>7019</v>
      </c>
      <c r="E751" t="s">
        <v>8996</v>
      </c>
      <c r="F751">
        <v>1979</v>
      </c>
    </row>
    <row r="752" spans="1:6" x14ac:dyDescent="0.25">
      <c r="A752" t="s">
        <v>8653</v>
      </c>
      <c r="B752" t="s">
        <v>1255</v>
      </c>
      <c r="C752" t="s">
        <v>2063</v>
      </c>
      <c r="D752" t="s">
        <v>7019</v>
      </c>
      <c r="E752" t="s">
        <v>8997</v>
      </c>
      <c r="F752">
        <v>1979</v>
      </c>
    </row>
    <row r="753" spans="1:6" x14ac:dyDescent="0.25">
      <c r="A753" t="s">
        <v>8998</v>
      </c>
      <c r="B753" t="s">
        <v>1418</v>
      </c>
      <c r="C753" t="s">
        <v>1952</v>
      </c>
      <c r="D753" t="s">
        <v>7349</v>
      </c>
      <c r="F753">
        <v>1979</v>
      </c>
    </row>
    <row r="754" spans="1:6" ht="51" customHeight="1" x14ac:dyDescent="0.25">
      <c r="A754" s="16" t="s">
        <v>8999</v>
      </c>
      <c r="B754" t="s">
        <v>1418</v>
      </c>
      <c r="C754" t="s">
        <v>1616</v>
      </c>
      <c r="D754" t="s">
        <v>7349</v>
      </c>
      <c r="F754">
        <v>1979</v>
      </c>
    </row>
    <row r="755" spans="1:6" ht="387.95" customHeight="1" x14ac:dyDescent="0.25">
      <c r="A755" s="16" t="s">
        <v>9000</v>
      </c>
      <c r="B755" t="s">
        <v>1343</v>
      </c>
      <c r="D755" t="s">
        <v>7349</v>
      </c>
      <c r="F755">
        <v>1979</v>
      </c>
    </row>
    <row r="756" spans="1:6" x14ac:dyDescent="0.25">
      <c r="A756" t="s">
        <v>9001</v>
      </c>
      <c r="B756" t="s">
        <v>1279</v>
      </c>
      <c r="C756" t="s">
        <v>1764</v>
      </c>
      <c r="D756" t="s">
        <v>7019</v>
      </c>
      <c r="F756">
        <v>1979</v>
      </c>
    </row>
    <row r="757" spans="1:6" x14ac:dyDescent="0.25">
      <c r="A757" t="s">
        <v>9002</v>
      </c>
      <c r="B757" t="s">
        <v>1279</v>
      </c>
      <c r="C757" t="s">
        <v>1284</v>
      </c>
      <c r="D757" t="s">
        <v>7019</v>
      </c>
      <c r="F757">
        <v>1979</v>
      </c>
    </row>
    <row r="758" spans="1:6" x14ac:dyDescent="0.25">
      <c r="A758" t="s">
        <v>8025</v>
      </c>
      <c r="B758" t="s">
        <v>8027</v>
      </c>
      <c r="C758" t="s">
        <v>2566</v>
      </c>
      <c r="D758" t="s">
        <v>7019</v>
      </c>
      <c r="F758">
        <v>1979</v>
      </c>
    </row>
    <row r="759" spans="1:6" x14ac:dyDescent="0.25">
      <c r="A759" t="s">
        <v>7560</v>
      </c>
      <c r="B759" t="s">
        <v>1747</v>
      </c>
      <c r="C759" t="s">
        <v>2570</v>
      </c>
      <c r="D759" t="s">
        <v>7349</v>
      </c>
      <c r="E759" t="s">
        <v>9003</v>
      </c>
      <c r="F759">
        <v>1979</v>
      </c>
    </row>
    <row r="760" spans="1:6" x14ac:dyDescent="0.25">
      <c r="A760" t="s">
        <v>8157</v>
      </c>
      <c r="B760" t="s">
        <v>1747</v>
      </c>
      <c r="C760" t="s">
        <v>1752</v>
      </c>
      <c r="D760" t="s">
        <v>7349</v>
      </c>
      <c r="E760" t="s">
        <v>9004</v>
      </c>
      <c r="F760">
        <v>1979</v>
      </c>
    </row>
    <row r="761" spans="1:6" x14ac:dyDescent="0.25">
      <c r="A761" t="s">
        <v>7560</v>
      </c>
      <c r="B761" t="s">
        <v>1918</v>
      </c>
      <c r="D761" t="s">
        <v>7019</v>
      </c>
      <c r="F761">
        <v>1979</v>
      </c>
    </row>
    <row r="762" spans="1:6" x14ac:dyDescent="0.25">
      <c r="A762" t="s">
        <v>9005</v>
      </c>
      <c r="B762" t="s">
        <v>1428</v>
      </c>
      <c r="C762" t="s">
        <v>2575</v>
      </c>
      <c r="D762" t="s">
        <v>7349</v>
      </c>
      <c r="F762">
        <v>1979</v>
      </c>
    </row>
    <row r="763" spans="1:6" x14ac:dyDescent="0.25">
      <c r="A763" t="s">
        <v>9006</v>
      </c>
      <c r="B763" t="s">
        <v>1428</v>
      </c>
      <c r="C763" t="s">
        <v>2577</v>
      </c>
      <c r="D763" t="s">
        <v>7349</v>
      </c>
      <c r="F763">
        <v>1979</v>
      </c>
    </row>
    <row r="764" spans="1:6" x14ac:dyDescent="0.25">
      <c r="A764" t="s">
        <v>8160</v>
      </c>
      <c r="B764" t="s">
        <v>1428</v>
      </c>
      <c r="C764" t="s">
        <v>2572</v>
      </c>
      <c r="D764" t="s">
        <v>7528</v>
      </c>
      <c r="F764">
        <v>1979</v>
      </c>
    </row>
    <row r="765" spans="1:6" x14ac:dyDescent="0.25">
      <c r="A765" t="s">
        <v>7560</v>
      </c>
      <c r="B765" t="s">
        <v>1603</v>
      </c>
      <c r="D765" t="s">
        <v>7349</v>
      </c>
      <c r="F765">
        <v>1979</v>
      </c>
    </row>
    <row r="766" spans="1:6" x14ac:dyDescent="0.25">
      <c r="A766" t="s">
        <v>7072</v>
      </c>
      <c r="B766" t="s">
        <v>1296</v>
      </c>
      <c r="C766" t="s">
        <v>2144</v>
      </c>
      <c r="D766" t="s">
        <v>7349</v>
      </c>
      <c r="F766">
        <v>1979</v>
      </c>
    </row>
    <row r="767" spans="1:6" x14ac:dyDescent="0.25">
      <c r="A767" t="s">
        <v>7560</v>
      </c>
      <c r="B767" t="s">
        <v>1296</v>
      </c>
      <c r="C767" t="s">
        <v>2371</v>
      </c>
      <c r="D767" t="s">
        <v>7349</v>
      </c>
      <c r="E767" t="s">
        <v>9007</v>
      </c>
      <c r="F767">
        <v>1979</v>
      </c>
    </row>
    <row r="768" spans="1:6" x14ac:dyDescent="0.25">
      <c r="A768" t="s">
        <v>8949</v>
      </c>
      <c r="B768" t="s">
        <v>1296</v>
      </c>
      <c r="C768" t="s">
        <v>2390</v>
      </c>
      <c r="D768" t="s">
        <v>7528</v>
      </c>
      <c r="F768">
        <v>1979</v>
      </c>
    </row>
    <row r="769" spans="1:6" x14ac:dyDescent="0.25">
      <c r="A769" t="s">
        <v>9008</v>
      </c>
      <c r="B769" t="s">
        <v>1296</v>
      </c>
      <c r="C769" t="s">
        <v>2581</v>
      </c>
      <c r="D769" t="s">
        <v>7019</v>
      </c>
      <c r="F769">
        <v>1979</v>
      </c>
    </row>
    <row r="770" spans="1:6" x14ac:dyDescent="0.25">
      <c r="A770" t="s">
        <v>7560</v>
      </c>
      <c r="B770" t="s">
        <v>2560</v>
      </c>
      <c r="D770" t="s">
        <v>7349</v>
      </c>
      <c r="F770">
        <v>1979</v>
      </c>
    </row>
    <row r="771" spans="1:6" x14ac:dyDescent="0.25">
      <c r="A771" t="s">
        <v>8955</v>
      </c>
      <c r="B771" t="s">
        <v>1243</v>
      </c>
      <c r="C771" t="s">
        <v>1489</v>
      </c>
      <c r="D771" t="s">
        <v>7349</v>
      </c>
      <c r="E771" t="s">
        <v>9009</v>
      </c>
      <c r="F771">
        <v>1979</v>
      </c>
    </row>
    <row r="772" spans="1:6" x14ac:dyDescent="0.25">
      <c r="A772" t="s">
        <v>8955</v>
      </c>
      <c r="B772" t="s">
        <v>1243</v>
      </c>
      <c r="C772" t="s">
        <v>1511</v>
      </c>
      <c r="D772" t="s">
        <v>7349</v>
      </c>
      <c r="E772" t="s">
        <v>9010</v>
      </c>
      <c r="F772">
        <v>1979</v>
      </c>
    </row>
    <row r="773" spans="1:6" ht="84.95" customHeight="1" x14ac:dyDescent="0.25">
      <c r="A773" s="16" t="s">
        <v>9011</v>
      </c>
      <c r="B773" t="s">
        <v>1243</v>
      </c>
      <c r="C773" t="s">
        <v>1976</v>
      </c>
      <c r="D773" t="s">
        <v>7349</v>
      </c>
      <c r="E773" t="s">
        <v>9012</v>
      </c>
      <c r="F773">
        <v>1979</v>
      </c>
    </row>
    <row r="774" spans="1:6" x14ac:dyDescent="0.25">
      <c r="A774" t="s">
        <v>9013</v>
      </c>
      <c r="B774" t="s">
        <v>1243</v>
      </c>
      <c r="C774" t="s">
        <v>1667</v>
      </c>
      <c r="D774" t="s">
        <v>7349</v>
      </c>
      <c r="E774" t="s">
        <v>9014</v>
      </c>
      <c r="F774">
        <v>1979</v>
      </c>
    </row>
    <row r="775" spans="1:6" x14ac:dyDescent="0.25">
      <c r="A775" t="s">
        <v>9013</v>
      </c>
      <c r="B775" t="s">
        <v>1243</v>
      </c>
      <c r="C775" t="s">
        <v>1485</v>
      </c>
      <c r="D775" t="s">
        <v>7349</v>
      </c>
      <c r="E775" t="s">
        <v>9015</v>
      </c>
      <c r="F775">
        <v>1979</v>
      </c>
    </row>
    <row r="776" spans="1:6" x14ac:dyDescent="0.25">
      <c r="A776" t="s">
        <v>9016</v>
      </c>
      <c r="B776" t="s">
        <v>1243</v>
      </c>
      <c r="C776" t="s">
        <v>1509</v>
      </c>
      <c r="D776" t="s">
        <v>7349</v>
      </c>
      <c r="E776" t="s">
        <v>9017</v>
      </c>
      <c r="F776">
        <v>1979</v>
      </c>
    </row>
    <row r="777" spans="1:6" x14ac:dyDescent="0.25">
      <c r="A777" t="s">
        <v>9016</v>
      </c>
      <c r="B777" t="s">
        <v>1243</v>
      </c>
      <c r="C777" t="s">
        <v>1511</v>
      </c>
      <c r="D777" t="s">
        <v>7349</v>
      </c>
      <c r="E777" t="s">
        <v>9018</v>
      </c>
      <c r="F777">
        <v>1979</v>
      </c>
    </row>
    <row r="778" spans="1:6" x14ac:dyDescent="0.25">
      <c r="A778" t="s">
        <v>9016</v>
      </c>
      <c r="B778" t="s">
        <v>1243</v>
      </c>
      <c r="C778" t="s">
        <v>1485</v>
      </c>
      <c r="D778" t="s">
        <v>7349</v>
      </c>
      <c r="E778" t="s">
        <v>9019</v>
      </c>
      <c r="F778">
        <v>1979</v>
      </c>
    </row>
    <row r="779" spans="1:6" x14ac:dyDescent="0.25">
      <c r="A779" t="s">
        <v>8028</v>
      </c>
      <c r="B779" t="s">
        <v>1243</v>
      </c>
      <c r="C779" t="s">
        <v>2501</v>
      </c>
      <c r="D779" t="s">
        <v>7349</v>
      </c>
      <c r="E779" t="s">
        <v>9020</v>
      </c>
      <c r="F779">
        <v>1979</v>
      </c>
    </row>
    <row r="780" spans="1:6" x14ac:dyDescent="0.25">
      <c r="A780" t="s">
        <v>8873</v>
      </c>
      <c r="B780" t="s">
        <v>1243</v>
      </c>
      <c r="C780" t="s">
        <v>1489</v>
      </c>
      <c r="D780" t="s">
        <v>7528</v>
      </c>
      <c r="E780" t="s">
        <v>9021</v>
      </c>
      <c r="F780">
        <v>1979</v>
      </c>
    </row>
    <row r="781" spans="1:6" x14ac:dyDescent="0.25">
      <c r="A781" t="s">
        <v>8873</v>
      </c>
      <c r="B781" t="s">
        <v>1243</v>
      </c>
      <c r="C781" t="s">
        <v>1992</v>
      </c>
      <c r="D781" t="s">
        <v>7528</v>
      </c>
      <c r="E781" t="s">
        <v>9022</v>
      </c>
      <c r="F781">
        <v>1979</v>
      </c>
    </row>
    <row r="782" spans="1:6" x14ac:dyDescent="0.25">
      <c r="A782" t="s">
        <v>8873</v>
      </c>
      <c r="B782" t="s">
        <v>1243</v>
      </c>
      <c r="C782" t="s">
        <v>2521</v>
      </c>
      <c r="D782" t="s">
        <v>7528</v>
      </c>
      <c r="E782" t="s">
        <v>9023</v>
      </c>
      <c r="F782">
        <v>1979</v>
      </c>
    </row>
    <row r="783" spans="1:6" x14ac:dyDescent="0.25">
      <c r="A783" t="s">
        <v>8873</v>
      </c>
      <c r="B783" t="s">
        <v>1243</v>
      </c>
      <c r="C783" t="s">
        <v>1511</v>
      </c>
      <c r="D783" t="s">
        <v>7528</v>
      </c>
      <c r="E783" t="s">
        <v>9024</v>
      </c>
      <c r="F783">
        <v>1979</v>
      </c>
    </row>
    <row r="784" spans="1:6" x14ac:dyDescent="0.25">
      <c r="A784" t="s">
        <v>8873</v>
      </c>
      <c r="B784" t="s">
        <v>1243</v>
      </c>
      <c r="C784" t="s">
        <v>1485</v>
      </c>
      <c r="D784" t="s">
        <v>7528</v>
      </c>
      <c r="E784" t="s">
        <v>9025</v>
      </c>
      <c r="F784">
        <v>1979</v>
      </c>
    </row>
    <row r="785" spans="1:6" x14ac:dyDescent="0.25">
      <c r="A785" t="s">
        <v>8955</v>
      </c>
      <c r="B785" t="s">
        <v>1243</v>
      </c>
      <c r="C785" t="s">
        <v>1505</v>
      </c>
      <c r="D785" t="s">
        <v>7528</v>
      </c>
      <c r="E785" t="s">
        <v>9026</v>
      </c>
      <c r="F785">
        <v>1979</v>
      </c>
    </row>
    <row r="786" spans="1:6" x14ac:dyDescent="0.25">
      <c r="A786" t="s">
        <v>8959</v>
      </c>
      <c r="B786" t="s">
        <v>1243</v>
      </c>
      <c r="C786" t="s">
        <v>1509</v>
      </c>
      <c r="D786" t="s">
        <v>7528</v>
      </c>
      <c r="E786" t="s">
        <v>9027</v>
      </c>
      <c r="F786">
        <v>1979</v>
      </c>
    </row>
    <row r="787" spans="1:6" x14ac:dyDescent="0.25">
      <c r="A787" t="s">
        <v>7560</v>
      </c>
      <c r="B787" t="s">
        <v>1243</v>
      </c>
      <c r="C787" t="s">
        <v>1359</v>
      </c>
      <c r="D787" t="s">
        <v>7528</v>
      </c>
      <c r="F787">
        <v>1979</v>
      </c>
    </row>
    <row r="788" spans="1:6" x14ac:dyDescent="0.25">
      <c r="A788" t="s">
        <v>7109</v>
      </c>
      <c r="B788" t="s">
        <v>1243</v>
      </c>
      <c r="C788" t="s">
        <v>1471</v>
      </c>
      <c r="D788" t="s">
        <v>7019</v>
      </c>
      <c r="E788" t="s">
        <v>9028</v>
      </c>
      <c r="F788">
        <v>1979</v>
      </c>
    </row>
    <row r="789" spans="1:6" x14ac:dyDescent="0.25">
      <c r="A789" t="s">
        <v>8873</v>
      </c>
      <c r="B789" t="s">
        <v>1243</v>
      </c>
      <c r="C789" t="s">
        <v>1476</v>
      </c>
      <c r="D789" t="s">
        <v>7019</v>
      </c>
      <c r="E789" t="s">
        <v>9029</v>
      </c>
      <c r="F789">
        <v>1979</v>
      </c>
    </row>
    <row r="790" spans="1:6" x14ac:dyDescent="0.25">
      <c r="A790" t="s">
        <v>8873</v>
      </c>
      <c r="B790" t="s">
        <v>1243</v>
      </c>
      <c r="C790" t="s">
        <v>1667</v>
      </c>
      <c r="D790" t="s">
        <v>7019</v>
      </c>
      <c r="E790" t="s">
        <v>9030</v>
      </c>
      <c r="F790">
        <v>1979</v>
      </c>
    </row>
    <row r="791" spans="1:6" ht="119.1" customHeight="1" x14ac:dyDescent="0.25">
      <c r="A791" s="16" t="s">
        <v>9031</v>
      </c>
      <c r="B791" t="s">
        <v>1243</v>
      </c>
      <c r="C791" t="s">
        <v>2216</v>
      </c>
      <c r="D791" t="s">
        <v>7019</v>
      </c>
      <c r="E791" t="s">
        <v>9032</v>
      </c>
      <c r="F791">
        <v>1979</v>
      </c>
    </row>
    <row r="792" spans="1:6" ht="102" customHeight="1" x14ac:dyDescent="0.25">
      <c r="A792" s="16" t="s">
        <v>9033</v>
      </c>
      <c r="B792" t="s">
        <v>1243</v>
      </c>
      <c r="C792" t="s">
        <v>1493</v>
      </c>
      <c r="D792" t="s">
        <v>7019</v>
      </c>
      <c r="E792" t="s">
        <v>9034</v>
      </c>
      <c r="F792">
        <v>1979</v>
      </c>
    </row>
    <row r="793" spans="1:6" x14ac:dyDescent="0.25">
      <c r="A793" t="s">
        <v>9035</v>
      </c>
      <c r="B793" t="s">
        <v>1349</v>
      </c>
      <c r="C793" t="s">
        <v>2200</v>
      </c>
      <c r="D793" t="s">
        <v>7349</v>
      </c>
      <c r="F793">
        <v>1979</v>
      </c>
    </row>
    <row r="794" spans="1:6" x14ac:dyDescent="0.25">
      <c r="A794" t="s">
        <v>7560</v>
      </c>
      <c r="B794" t="s">
        <v>1349</v>
      </c>
      <c r="C794" t="s">
        <v>227</v>
      </c>
      <c r="D794" t="s">
        <v>7349</v>
      </c>
      <c r="F794">
        <v>1979</v>
      </c>
    </row>
    <row r="795" spans="1:6" x14ac:dyDescent="0.25">
      <c r="A795" t="s">
        <v>7560</v>
      </c>
      <c r="B795" t="s">
        <v>1349</v>
      </c>
      <c r="C795" t="s">
        <v>1789</v>
      </c>
      <c r="D795" t="s">
        <v>7349</v>
      </c>
      <c r="F795">
        <v>1979</v>
      </c>
    </row>
    <row r="796" spans="1:6" ht="68.099999999999994" customHeight="1" x14ac:dyDescent="0.25">
      <c r="A796" s="16" t="s">
        <v>9036</v>
      </c>
      <c r="B796" t="s">
        <v>1349</v>
      </c>
      <c r="C796" t="s">
        <v>2585</v>
      </c>
      <c r="D796" t="s">
        <v>7349</v>
      </c>
      <c r="F796">
        <v>1979</v>
      </c>
    </row>
    <row r="797" spans="1:6" x14ac:dyDescent="0.25">
      <c r="A797" t="s">
        <v>7560</v>
      </c>
      <c r="B797" t="s">
        <v>1454</v>
      </c>
      <c r="D797" t="s">
        <v>7349</v>
      </c>
      <c r="F797">
        <v>1979</v>
      </c>
    </row>
    <row r="798" spans="1:6" x14ac:dyDescent="0.25">
      <c r="A798" t="s">
        <v>7104</v>
      </c>
      <c r="B798" t="s">
        <v>1306</v>
      </c>
      <c r="C798" t="s">
        <v>2587</v>
      </c>
      <c r="D798" t="s">
        <v>7528</v>
      </c>
      <c r="F798">
        <v>1979</v>
      </c>
    </row>
    <row r="799" spans="1:6" x14ac:dyDescent="0.25">
      <c r="A799" t="s">
        <v>9037</v>
      </c>
      <c r="B799" t="s">
        <v>1306</v>
      </c>
      <c r="C799" t="s">
        <v>2589</v>
      </c>
      <c r="D799" t="s">
        <v>7019</v>
      </c>
      <c r="E799" t="s">
        <v>8975</v>
      </c>
      <c r="F799">
        <v>1979</v>
      </c>
    </row>
    <row r="800" spans="1:6" x14ac:dyDescent="0.25">
      <c r="A800" t="s">
        <v>9038</v>
      </c>
      <c r="B800" t="s">
        <v>2431</v>
      </c>
      <c r="C800" t="s">
        <v>2627</v>
      </c>
      <c r="D800" t="s">
        <v>7349</v>
      </c>
      <c r="E800" t="s">
        <v>8711</v>
      </c>
      <c r="F800">
        <v>1981</v>
      </c>
    </row>
    <row r="801" spans="1:6" ht="119.1" customHeight="1" x14ac:dyDescent="0.25">
      <c r="A801" s="16" t="s">
        <v>9039</v>
      </c>
      <c r="B801" t="s">
        <v>1255</v>
      </c>
      <c r="C801" t="s">
        <v>2633</v>
      </c>
      <c r="D801" t="s">
        <v>7349</v>
      </c>
      <c r="E801" t="s">
        <v>9040</v>
      </c>
      <c r="F801">
        <v>1981</v>
      </c>
    </row>
    <row r="802" spans="1:6" x14ac:dyDescent="0.25">
      <c r="A802" t="s">
        <v>9041</v>
      </c>
      <c r="B802" t="s">
        <v>1255</v>
      </c>
      <c r="C802" t="s">
        <v>2630</v>
      </c>
      <c r="D802" t="s">
        <v>7349</v>
      </c>
      <c r="E802" t="s">
        <v>9042</v>
      </c>
      <c r="F802">
        <v>1981</v>
      </c>
    </row>
    <row r="803" spans="1:6" x14ac:dyDescent="0.25">
      <c r="A803" t="s">
        <v>9041</v>
      </c>
      <c r="B803" t="s">
        <v>1255</v>
      </c>
      <c r="C803" t="s">
        <v>2629</v>
      </c>
      <c r="D803" t="s">
        <v>7349</v>
      </c>
      <c r="E803" t="s">
        <v>9043</v>
      </c>
      <c r="F803">
        <v>1981</v>
      </c>
    </row>
    <row r="804" spans="1:6" x14ac:dyDescent="0.25">
      <c r="A804" t="s">
        <v>9044</v>
      </c>
      <c r="B804" t="s">
        <v>1255</v>
      </c>
      <c r="C804" t="s">
        <v>2629</v>
      </c>
      <c r="D804" t="s">
        <v>7349</v>
      </c>
      <c r="E804" t="s">
        <v>9045</v>
      </c>
      <c r="F804">
        <v>1981</v>
      </c>
    </row>
    <row r="805" spans="1:6" x14ac:dyDescent="0.25">
      <c r="A805" t="s">
        <v>8295</v>
      </c>
      <c r="B805" t="s">
        <v>1255</v>
      </c>
      <c r="C805" t="s">
        <v>1547</v>
      </c>
      <c r="D805" t="s">
        <v>7349</v>
      </c>
      <c r="E805" t="s">
        <v>9046</v>
      </c>
      <c r="F805">
        <v>1981</v>
      </c>
    </row>
    <row r="806" spans="1:6" x14ac:dyDescent="0.25">
      <c r="A806" t="s">
        <v>8653</v>
      </c>
      <c r="B806" t="s">
        <v>1255</v>
      </c>
      <c r="C806" t="s">
        <v>1873</v>
      </c>
      <c r="D806" t="s">
        <v>7349</v>
      </c>
      <c r="E806" t="s">
        <v>9047</v>
      </c>
      <c r="F806">
        <v>1981</v>
      </c>
    </row>
    <row r="807" spans="1:6" x14ac:dyDescent="0.25">
      <c r="A807" t="s">
        <v>8994</v>
      </c>
      <c r="B807" t="s">
        <v>1255</v>
      </c>
      <c r="C807" t="s">
        <v>2636</v>
      </c>
      <c r="D807" t="s">
        <v>7019</v>
      </c>
      <c r="E807" t="s">
        <v>9048</v>
      </c>
      <c r="F807">
        <v>1981</v>
      </c>
    </row>
    <row r="808" spans="1:6" ht="51" customHeight="1" x14ac:dyDescent="0.25">
      <c r="A808" s="16" t="s">
        <v>9049</v>
      </c>
      <c r="B808" t="s">
        <v>1418</v>
      </c>
      <c r="C808" t="s">
        <v>1618</v>
      </c>
      <c r="D808" t="s">
        <v>7349</v>
      </c>
      <c r="F808">
        <v>1981</v>
      </c>
    </row>
    <row r="809" spans="1:6" ht="51" customHeight="1" x14ac:dyDescent="0.25">
      <c r="A809" t="s">
        <v>9050</v>
      </c>
      <c r="B809" t="s">
        <v>2300</v>
      </c>
      <c r="C809" t="s">
        <v>2650</v>
      </c>
      <c r="D809" t="s">
        <v>7349</v>
      </c>
      <c r="E809" s="16" t="s">
        <v>9051</v>
      </c>
      <c r="F809">
        <v>1981</v>
      </c>
    </row>
    <row r="810" spans="1:6" x14ac:dyDescent="0.25">
      <c r="A810" t="s">
        <v>9050</v>
      </c>
      <c r="B810" t="s">
        <v>2300</v>
      </c>
      <c r="C810" t="s">
        <v>2646</v>
      </c>
      <c r="D810" t="s">
        <v>7019</v>
      </c>
      <c r="F810">
        <v>1981</v>
      </c>
    </row>
    <row r="811" spans="1:6" ht="51" customHeight="1" x14ac:dyDescent="0.25">
      <c r="A811" t="s">
        <v>9050</v>
      </c>
      <c r="B811" t="s">
        <v>2300</v>
      </c>
      <c r="C811" t="s">
        <v>2648</v>
      </c>
      <c r="D811" t="s">
        <v>7019</v>
      </c>
      <c r="E811" s="16" t="s">
        <v>9052</v>
      </c>
      <c r="F811">
        <v>1981</v>
      </c>
    </row>
    <row r="812" spans="1:6" x14ac:dyDescent="0.25">
      <c r="A812" t="s">
        <v>9053</v>
      </c>
      <c r="B812" t="s">
        <v>1279</v>
      </c>
      <c r="C812" t="s">
        <v>1287</v>
      </c>
      <c r="D812" t="s">
        <v>7349</v>
      </c>
      <c r="F812">
        <v>1981</v>
      </c>
    </row>
    <row r="813" spans="1:6" x14ac:dyDescent="0.25">
      <c r="A813" t="s">
        <v>9054</v>
      </c>
      <c r="B813" t="s">
        <v>1279</v>
      </c>
      <c r="C813" t="s">
        <v>1764</v>
      </c>
      <c r="D813" t="s">
        <v>7019</v>
      </c>
      <c r="F813">
        <v>1981</v>
      </c>
    </row>
    <row r="814" spans="1:6" x14ac:dyDescent="0.25">
      <c r="A814" t="s">
        <v>9055</v>
      </c>
      <c r="B814" t="s">
        <v>1279</v>
      </c>
      <c r="C814" t="s">
        <v>1284</v>
      </c>
      <c r="D814" t="s">
        <v>7019</v>
      </c>
      <c r="F814">
        <v>1981</v>
      </c>
    </row>
    <row r="815" spans="1:6" ht="51" customHeight="1" x14ac:dyDescent="0.25">
      <c r="A815" t="s">
        <v>9056</v>
      </c>
      <c r="B815" t="s">
        <v>1425</v>
      </c>
      <c r="C815" s="16" t="s">
        <v>2655</v>
      </c>
      <c r="D815" t="s">
        <v>7349</v>
      </c>
      <c r="E815" t="s">
        <v>9057</v>
      </c>
      <c r="F815">
        <v>1981</v>
      </c>
    </row>
    <row r="816" spans="1:6" ht="102" customHeight="1" x14ac:dyDescent="0.25">
      <c r="A816" s="16" t="s">
        <v>9058</v>
      </c>
      <c r="B816" t="s">
        <v>1425</v>
      </c>
      <c r="C816" t="s">
        <v>2658</v>
      </c>
      <c r="D816" t="s">
        <v>7349</v>
      </c>
      <c r="E816" t="s">
        <v>9059</v>
      </c>
      <c r="F816">
        <v>1981</v>
      </c>
    </row>
    <row r="817" spans="1:6" x14ac:dyDescent="0.25">
      <c r="A817" t="s">
        <v>9060</v>
      </c>
      <c r="B817" t="s">
        <v>1747</v>
      </c>
      <c r="C817" t="s">
        <v>2566</v>
      </c>
      <c r="D817" t="s">
        <v>7019</v>
      </c>
      <c r="E817">
        <v>8.35</v>
      </c>
      <c r="F817">
        <v>1981</v>
      </c>
    </row>
    <row r="818" spans="1:6" x14ac:dyDescent="0.25">
      <c r="A818" t="s">
        <v>9061</v>
      </c>
      <c r="B818" t="s">
        <v>1428</v>
      </c>
      <c r="C818" t="s">
        <v>2669</v>
      </c>
      <c r="D818" t="s">
        <v>7349</v>
      </c>
      <c r="F818">
        <v>1981</v>
      </c>
    </row>
    <row r="819" spans="1:6" x14ac:dyDescent="0.25">
      <c r="A819" t="s">
        <v>9062</v>
      </c>
      <c r="B819" t="s">
        <v>1428</v>
      </c>
      <c r="C819" t="s">
        <v>80</v>
      </c>
      <c r="D819" t="s">
        <v>7349</v>
      </c>
      <c r="F819">
        <v>1981</v>
      </c>
    </row>
    <row r="820" spans="1:6" x14ac:dyDescent="0.25">
      <c r="A820" t="s">
        <v>9063</v>
      </c>
      <c r="B820" t="s">
        <v>1428</v>
      </c>
      <c r="C820" t="s">
        <v>2667</v>
      </c>
      <c r="D820" t="s">
        <v>7349</v>
      </c>
      <c r="F820">
        <v>1981</v>
      </c>
    </row>
    <row r="821" spans="1:6" x14ac:dyDescent="0.25">
      <c r="A821" t="s">
        <v>9064</v>
      </c>
      <c r="B821" t="s">
        <v>1428</v>
      </c>
      <c r="C821" t="s">
        <v>2671</v>
      </c>
      <c r="D821" t="s">
        <v>7349</v>
      </c>
      <c r="F821">
        <v>1981</v>
      </c>
    </row>
    <row r="822" spans="1:6" x14ac:dyDescent="0.25">
      <c r="A822" t="s">
        <v>9065</v>
      </c>
      <c r="B822" t="s">
        <v>1428</v>
      </c>
      <c r="D822" t="s">
        <v>7019</v>
      </c>
      <c r="F822">
        <v>1981</v>
      </c>
    </row>
    <row r="823" spans="1:6" x14ac:dyDescent="0.25">
      <c r="A823" t="s">
        <v>7098</v>
      </c>
      <c r="B823" t="s">
        <v>1428</v>
      </c>
      <c r="C823" t="s">
        <v>2662</v>
      </c>
      <c r="D823" t="s">
        <v>7019</v>
      </c>
      <c r="E823" t="s">
        <v>9066</v>
      </c>
      <c r="F823">
        <v>1981</v>
      </c>
    </row>
    <row r="824" spans="1:6" x14ac:dyDescent="0.25">
      <c r="A824" t="s">
        <v>9067</v>
      </c>
      <c r="B824" t="s">
        <v>1428</v>
      </c>
      <c r="D824" t="s">
        <v>7019</v>
      </c>
      <c r="F824">
        <v>1981</v>
      </c>
    </row>
    <row r="825" spans="1:6" ht="84.95" customHeight="1" x14ac:dyDescent="0.25">
      <c r="A825" s="16" t="s">
        <v>9068</v>
      </c>
      <c r="B825" t="s">
        <v>1301</v>
      </c>
      <c r="C825" t="s">
        <v>1952</v>
      </c>
      <c r="D825" t="s">
        <v>7019</v>
      </c>
      <c r="F825">
        <v>1981</v>
      </c>
    </row>
    <row r="826" spans="1:6" x14ac:dyDescent="0.25">
      <c r="A826" t="s">
        <v>7560</v>
      </c>
      <c r="B826" t="s">
        <v>1603</v>
      </c>
      <c r="D826" t="s">
        <v>7349</v>
      </c>
      <c r="F826">
        <v>1981</v>
      </c>
    </row>
    <row r="827" spans="1:6" x14ac:dyDescent="0.25">
      <c r="A827" t="s">
        <v>7560</v>
      </c>
      <c r="B827" t="s">
        <v>1603</v>
      </c>
      <c r="D827" t="s">
        <v>7019</v>
      </c>
      <c r="F827">
        <v>1981</v>
      </c>
    </row>
    <row r="828" spans="1:6" ht="84.95" customHeight="1" x14ac:dyDescent="0.25">
      <c r="A828" s="16" t="s">
        <v>9069</v>
      </c>
      <c r="B828" t="s">
        <v>1296</v>
      </c>
      <c r="C828" t="s">
        <v>2677</v>
      </c>
      <c r="D828" t="s">
        <v>7349</v>
      </c>
      <c r="E828" t="s">
        <v>9070</v>
      </c>
      <c r="F828">
        <v>1981</v>
      </c>
    </row>
    <row r="829" spans="1:6" x14ac:dyDescent="0.25">
      <c r="A829" t="s">
        <v>9071</v>
      </c>
      <c r="B829" t="s">
        <v>1296</v>
      </c>
      <c r="C829" t="s">
        <v>2677</v>
      </c>
      <c r="D829" t="s">
        <v>7349</v>
      </c>
      <c r="E829" t="s">
        <v>9072</v>
      </c>
      <c r="F829">
        <v>1981</v>
      </c>
    </row>
    <row r="830" spans="1:6" ht="153" customHeight="1" x14ac:dyDescent="0.25">
      <c r="A830" s="16" t="s">
        <v>9073</v>
      </c>
      <c r="B830" t="s">
        <v>1296</v>
      </c>
      <c r="C830" t="s">
        <v>2673</v>
      </c>
      <c r="D830" t="s">
        <v>7349</v>
      </c>
      <c r="E830" t="s">
        <v>9074</v>
      </c>
      <c r="F830">
        <v>1981</v>
      </c>
    </row>
    <row r="831" spans="1:6" x14ac:dyDescent="0.25">
      <c r="A831" t="s">
        <v>9075</v>
      </c>
      <c r="B831" t="s">
        <v>1296</v>
      </c>
      <c r="C831" t="s">
        <v>2682</v>
      </c>
      <c r="D831" t="s">
        <v>7528</v>
      </c>
      <c r="E831" t="s">
        <v>9076</v>
      </c>
      <c r="F831">
        <v>1981</v>
      </c>
    </row>
    <row r="832" spans="1:6" ht="153" customHeight="1" x14ac:dyDescent="0.25">
      <c r="A832" s="16" t="s">
        <v>9077</v>
      </c>
      <c r="B832" t="s">
        <v>1296</v>
      </c>
      <c r="C832" t="s">
        <v>2685</v>
      </c>
      <c r="D832" t="s">
        <v>7528</v>
      </c>
      <c r="E832" t="s">
        <v>9078</v>
      </c>
      <c r="F832">
        <v>1981</v>
      </c>
    </row>
    <row r="833" spans="1:6" x14ac:dyDescent="0.25">
      <c r="A833" t="s">
        <v>9075</v>
      </c>
      <c r="B833" t="s">
        <v>1296</v>
      </c>
      <c r="C833" t="s">
        <v>2688</v>
      </c>
      <c r="D833" t="s">
        <v>7019</v>
      </c>
      <c r="F833">
        <v>1981</v>
      </c>
    </row>
    <row r="834" spans="1:6" x14ac:dyDescent="0.25">
      <c r="A834" t="s">
        <v>7560</v>
      </c>
      <c r="B834" t="s">
        <v>2560</v>
      </c>
      <c r="C834" t="s">
        <v>2644</v>
      </c>
      <c r="D834" t="s">
        <v>7349</v>
      </c>
      <c r="F834">
        <v>1981</v>
      </c>
    </row>
    <row r="835" spans="1:6" x14ac:dyDescent="0.25">
      <c r="A835" t="s">
        <v>7560</v>
      </c>
      <c r="B835" t="s">
        <v>2560</v>
      </c>
      <c r="C835" t="s">
        <v>2645</v>
      </c>
      <c r="D835" t="s">
        <v>7349</v>
      </c>
      <c r="F835">
        <v>1981</v>
      </c>
    </row>
    <row r="836" spans="1:6" ht="68.099999999999994" customHeight="1" x14ac:dyDescent="0.25">
      <c r="A836" t="s">
        <v>8029</v>
      </c>
      <c r="B836" t="s">
        <v>1243</v>
      </c>
      <c r="C836" s="16" t="s">
        <v>2590</v>
      </c>
      <c r="D836" t="s">
        <v>7349</v>
      </c>
      <c r="E836" t="s">
        <v>9079</v>
      </c>
      <c r="F836">
        <v>1981</v>
      </c>
    </row>
    <row r="837" spans="1:6" x14ac:dyDescent="0.25">
      <c r="A837" t="s">
        <v>9080</v>
      </c>
      <c r="B837" t="s">
        <v>1243</v>
      </c>
      <c r="C837" t="s">
        <v>1479</v>
      </c>
      <c r="D837" t="s">
        <v>7349</v>
      </c>
      <c r="E837" t="s">
        <v>9081</v>
      </c>
      <c r="F837">
        <v>1981</v>
      </c>
    </row>
    <row r="838" spans="1:6" ht="102" customHeight="1" x14ac:dyDescent="0.25">
      <c r="A838" s="16" t="s">
        <v>9082</v>
      </c>
      <c r="B838" t="s">
        <v>1243</v>
      </c>
      <c r="C838" t="s">
        <v>1976</v>
      </c>
      <c r="D838" t="s">
        <v>7349</v>
      </c>
      <c r="E838" t="s">
        <v>9083</v>
      </c>
      <c r="F838">
        <v>1981</v>
      </c>
    </row>
    <row r="839" spans="1:6" x14ac:dyDescent="0.25">
      <c r="A839" t="s">
        <v>9084</v>
      </c>
      <c r="B839" t="s">
        <v>1243</v>
      </c>
      <c r="C839" t="s">
        <v>1479</v>
      </c>
      <c r="D839" t="s">
        <v>7349</v>
      </c>
      <c r="E839" t="s">
        <v>9085</v>
      </c>
      <c r="F839">
        <v>1981</v>
      </c>
    </row>
    <row r="840" spans="1:6" ht="102" customHeight="1" x14ac:dyDescent="0.25">
      <c r="A840" s="16" t="s">
        <v>9086</v>
      </c>
      <c r="B840" t="s">
        <v>1243</v>
      </c>
      <c r="C840" s="16" t="s">
        <v>1643</v>
      </c>
      <c r="D840" t="s">
        <v>7349</v>
      </c>
      <c r="E840" t="s">
        <v>9087</v>
      </c>
      <c r="F840">
        <v>1981</v>
      </c>
    </row>
    <row r="841" spans="1:6" x14ac:dyDescent="0.25">
      <c r="A841" t="s">
        <v>9016</v>
      </c>
      <c r="B841" t="s">
        <v>1243</v>
      </c>
      <c r="C841" t="s">
        <v>1485</v>
      </c>
      <c r="D841" t="s">
        <v>7349</v>
      </c>
      <c r="E841" t="s">
        <v>9088</v>
      </c>
      <c r="F841">
        <v>1981</v>
      </c>
    </row>
    <row r="842" spans="1:6" x14ac:dyDescent="0.25">
      <c r="A842" t="s">
        <v>9016</v>
      </c>
      <c r="B842" t="s">
        <v>1243</v>
      </c>
      <c r="C842" t="s">
        <v>1483</v>
      </c>
      <c r="D842" t="s">
        <v>7349</v>
      </c>
      <c r="E842" t="s">
        <v>9089</v>
      </c>
      <c r="F842">
        <v>1981</v>
      </c>
    </row>
    <row r="843" spans="1:6" x14ac:dyDescent="0.25">
      <c r="A843" t="s">
        <v>9090</v>
      </c>
      <c r="B843" t="s">
        <v>1243</v>
      </c>
      <c r="C843" t="s">
        <v>1471</v>
      </c>
      <c r="D843" t="s">
        <v>7349</v>
      </c>
      <c r="E843" t="s">
        <v>9091</v>
      </c>
      <c r="F843">
        <v>1981</v>
      </c>
    </row>
    <row r="844" spans="1:6" x14ac:dyDescent="0.25">
      <c r="A844" t="s">
        <v>8873</v>
      </c>
      <c r="B844" t="s">
        <v>1243</v>
      </c>
      <c r="C844" t="s">
        <v>1992</v>
      </c>
      <c r="D844" t="s">
        <v>7528</v>
      </c>
      <c r="E844" t="s">
        <v>9092</v>
      </c>
      <c r="F844">
        <v>1981</v>
      </c>
    </row>
    <row r="845" spans="1:6" x14ac:dyDescent="0.25">
      <c r="A845" t="s">
        <v>8873</v>
      </c>
      <c r="B845" t="s">
        <v>1243</v>
      </c>
      <c r="C845" t="s">
        <v>1499</v>
      </c>
      <c r="D845" t="s">
        <v>7528</v>
      </c>
      <c r="E845" t="s">
        <v>9093</v>
      </c>
      <c r="F845">
        <v>1981</v>
      </c>
    </row>
    <row r="846" spans="1:6" x14ac:dyDescent="0.25">
      <c r="A846" t="s">
        <v>8873</v>
      </c>
      <c r="B846" t="s">
        <v>1243</v>
      </c>
      <c r="C846" t="s">
        <v>1476</v>
      </c>
      <c r="D846" t="s">
        <v>7528</v>
      </c>
      <c r="E846" t="s">
        <v>9094</v>
      </c>
      <c r="F846">
        <v>1981</v>
      </c>
    </row>
    <row r="847" spans="1:6" x14ac:dyDescent="0.25">
      <c r="A847" t="s">
        <v>8873</v>
      </c>
      <c r="B847" t="s">
        <v>1243</v>
      </c>
      <c r="C847" t="s">
        <v>1485</v>
      </c>
      <c r="D847" t="s">
        <v>7528</v>
      </c>
      <c r="E847" t="s">
        <v>9095</v>
      </c>
      <c r="F847">
        <v>1981</v>
      </c>
    </row>
    <row r="848" spans="1:6" x14ac:dyDescent="0.25">
      <c r="A848" t="s">
        <v>8873</v>
      </c>
      <c r="B848" t="s">
        <v>1243</v>
      </c>
      <c r="C848" t="s">
        <v>1483</v>
      </c>
      <c r="D848" t="s">
        <v>7528</v>
      </c>
      <c r="E848" t="s">
        <v>9096</v>
      </c>
      <c r="F848">
        <v>1981</v>
      </c>
    </row>
    <row r="849" spans="1:6" x14ac:dyDescent="0.25">
      <c r="A849" t="s">
        <v>8873</v>
      </c>
      <c r="B849" t="s">
        <v>1243</v>
      </c>
      <c r="C849" t="s">
        <v>1667</v>
      </c>
      <c r="D849" t="s">
        <v>7528</v>
      </c>
      <c r="E849" t="s">
        <v>9097</v>
      </c>
      <c r="F849">
        <v>1981</v>
      </c>
    </row>
    <row r="850" spans="1:6" x14ac:dyDescent="0.25">
      <c r="A850" t="s">
        <v>8873</v>
      </c>
      <c r="B850" t="s">
        <v>1243</v>
      </c>
      <c r="C850" t="s">
        <v>1489</v>
      </c>
      <c r="D850" t="s">
        <v>7528</v>
      </c>
      <c r="E850" t="s">
        <v>9098</v>
      </c>
      <c r="F850">
        <v>1981</v>
      </c>
    </row>
    <row r="851" spans="1:6" ht="102" customHeight="1" x14ac:dyDescent="0.25">
      <c r="A851" s="16" t="s">
        <v>9099</v>
      </c>
      <c r="B851" t="s">
        <v>1243</v>
      </c>
      <c r="C851" t="s">
        <v>2598</v>
      </c>
      <c r="D851" t="s">
        <v>7528</v>
      </c>
      <c r="E851" t="s">
        <v>9100</v>
      </c>
      <c r="F851">
        <v>1981</v>
      </c>
    </row>
    <row r="852" spans="1:6" ht="68.099999999999994" customHeight="1" x14ac:dyDescent="0.25">
      <c r="A852" t="s">
        <v>8029</v>
      </c>
      <c r="B852" t="s">
        <v>1243</v>
      </c>
      <c r="C852" s="16" t="s">
        <v>2593</v>
      </c>
      <c r="D852" t="s">
        <v>7019</v>
      </c>
      <c r="E852" t="s">
        <v>9079</v>
      </c>
      <c r="F852">
        <v>1981</v>
      </c>
    </row>
    <row r="853" spans="1:6" ht="102" customHeight="1" x14ac:dyDescent="0.25">
      <c r="A853" s="16" t="s">
        <v>9101</v>
      </c>
      <c r="B853" t="s">
        <v>1243</v>
      </c>
      <c r="C853" s="16" t="s">
        <v>1636</v>
      </c>
      <c r="D853" t="s">
        <v>7019</v>
      </c>
      <c r="E853" t="s">
        <v>9102</v>
      </c>
      <c r="F853">
        <v>1981</v>
      </c>
    </row>
    <row r="854" spans="1:6" x14ac:dyDescent="0.25">
      <c r="A854" t="s">
        <v>9080</v>
      </c>
      <c r="B854" t="s">
        <v>1243</v>
      </c>
      <c r="C854" t="s">
        <v>1474</v>
      </c>
      <c r="D854" t="s">
        <v>7019</v>
      </c>
      <c r="E854" t="s">
        <v>9103</v>
      </c>
      <c r="F854">
        <v>1981</v>
      </c>
    </row>
    <row r="855" spans="1:6" ht="84.95" customHeight="1" x14ac:dyDescent="0.25">
      <c r="A855" s="16" t="s">
        <v>9104</v>
      </c>
      <c r="B855" t="s">
        <v>1243</v>
      </c>
      <c r="C855" t="s">
        <v>1976</v>
      </c>
      <c r="D855" t="s">
        <v>7019</v>
      </c>
      <c r="E855" t="s">
        <v>9105</v>
      </c>
      <c r="F855">
        <v>1981</v>
      </c>
    </row>
    <row r="856" spans="1:6" ht="84.95" customHeight="1" x14ac:dyDescent="0.25">
      <c r="A856" s="16" t="s">
        <v>9106</v>
      </c>
      <c r="B856" t="s">
        <v>1243</v>
      </c>
      <c r="C856" t="s">
        <v>2605</v>
      </c>
      <c r="D856" t="s">
        <v>7019</v>
      </c>
      <c r="E856" t="s">
        <v>9107</v>
      </c>
      <c r="F856">
        <v>1981</v>
      </c>
    </row>
    <row r="857" spans="1:6" x14ac:dyDescent="0.25">
      <c r="A857" t="s">
        <v>9084</v>
      </c>
      <c r="B857" t="s">
        <v>1243</v>
      </c>
      <c r="C857" t="s">
        <v>1474</v>
      </c>
      <c r="D857" t="s">
        <v>7019</v>
      </c>
      <c r="E857" t="s">
        <v>9108</v>
      </c>
      <c r="F857">
        <v>1981</v>
      </c>
    </row>
    <row r="858" spans="1:6" x14ac:dyDescent="0.25">
      <c r="A858" t="s">
        <v>9109</v>
      </c>
      <c r="B858" t="s">
        <v>1243</v>
      </c>
      <c r="C858" t="s">
        <v>1489</v>
      </c>
      <c r="D858" t="s">
        <v>7019</v>
      </c>
      <c r="E858" t="s">
        <v>9110</v>
      </c>
      <c r="F858">
        <v>1981</v>
      </c>
    </row>
    <row r="859" spans="1:6" x14ac:dyDescent="0.25">
      <c r="A859" t="s">
        <v>7560</v>
      </c>
      <c r="B859" t="s">
        <v>1349</v>
      </c>
      <c r="C859" t="s">
        <v>1789</v>
      </c>
      <c r="D859" t="s">
        <v>7349</v>
      </c>
      <c r="F859">
        <v>1981</v>
      </c>
    </row>
    <row r="860" spans="1:6" x14ac:dyDescent="0.25">
      <c r="A860" t="s">
        <v>7560</v>
      </c>
      <c r="B860" t="s">
        <v>1454</v>
      </c>
      <c r="D860" t="s">
        <v>7349</v>
      </c>
      <c r="F860">
        <v>1981</v>
      </c>
    </row>
    <row r="861" spans="1:6" x14ac:dyDescent="0.25">
      <c r="A861" t="s">
        <v>7560</v>
      </c>
      <c r="B861" t="s">
        <v>1359</v>
      </c>
      <c r="C861" t="s">
        <v>1359</v>
      </c>
      <c r="D861" t="s">
        <v>7528</v>
      </c>
      <c r="F861">
        <v>1981</v>
      </c>
    </row>
    <row r="862" spans="1:6" x14ac:dyDescent="0.25">
      <c r="A862" t="s">
        <v>9111</v>
      </c>
      <c r="B862" t="s">
        <v>1306</v>
      </c>
      <c r="C862" t="s">
        <v>2402</v>
      </c>
      <c r="D862" t="s">
        <v>7528</v>
      </c>
      <c r="E862" t="s">
        <v>9112</v>
      </c>
      <c r="F862">
        <v>1981</v>
      </c>
    </row>
    <row r="863" spans="1:6" x14ac:dyDescent="0.25">
      <c r="A863" t="s">
        <v>9113</v>
      </c>
      <c r="B863" t="s">
        <v>1306</v>
      </c>
      <c r="C863" t="s">
        <v>1289</v>
      </c>
      <c r="D863" t="s">
        <v>7019</v>
      </c>
      <c r="E863" t="s">
        <v>9114</v>
      </c>
      <c r="F863">
        <v>1981</v>
      </c>
    </row>
    <row r="864" spans="1:6" x14ac:dyDescent="0.25">
      <c r="A864" t="s">
        <v>7104</v>
      </c>
      <c r="B864" t="s">
        <v>1306</v>
      </c>
      <c r="C864" t="s">
        <v>1282</v>
      </c>
      <c r="D864" t="s">
        <v>7019</v>
      </c>
      <c r="E864" t="s">
        <v>9115</v>
      </c>
      <c r="F864">
        <v>1981</v>
      </c>
    </row>
    <row r="865" spans="1:6" x14ac:dyDescent="0.25">
      <c r="A865" t="s">
        <v>9116</v>
      </c>
      <c r="B865" t="s">
        <v>2431</v>
      </c>
      <c r="C865" t="s">
        <v>2746</v>
      </c>
      <c r="D865" t="s">
        <v>7349</v>
      </c>
      <c r="E865" t="s">
        <v>9117</v>
      </c>
      <c r="F865">
        <v>1983</v>
      </c>
    </row>
    <row r="866" spans="1:6" x14ac:dyDescent="0.25">
      <c r="A866" t="s">
        <v>9116</v>
      </c>
      <c r="B866" t="s">
        <v>2431</v>
      </c>
      <c r="C866" t="s">
        <v>2749</v>
      </c>
      <c r="D866" t="s">
        <v>7528</v>
      </c>
      <c r="E866" t="s">
        <v>9118</v>
      </c>
      <c r="F866">
        <v>1983</v>
      </c>
    </row>
    <row r="867" spans="1:6" x14ac:dyDescent="0.25">
      <c r="A867" t="s">
        <v>9116</v>
      </c>
      <c r="B867" t="s">
        <v>2431</v>
      </c>
      <c r="C867" t="s">
        <v>2753</v>
      </c>
      <c r="D867" t="s">
        <v>7528</v>
      </c>
      <c r="E867" t="s">
        <v>9119</v>
      </c>
      <c r="F867">
        <v>1983</v>
      </c>
    </row>
    <row r="868" spans="1:6" x14ac:dyDescent="0.25">
      <c r="A868" t="s">
        <v>9116</v>
      </c>
      <c r="B868" t="s">
        <v>2431</v>
      </c>
      <c r="C868" t="s">
        <v>2751</v>
      </c>
      <c r="D868" t="s">
        <v>7019</v>
      </c>
      <c r="E868" t="s">
        <v>9120</v>
      </c>
      <c r="F868">
        <v>1983</v>
      </c>
    </row>
    <row r="869" spans="1:6" x14ac:dyDescent="0.25">
      <c r="A869" t="s">
        <v>9121</v>
      </c>
      <c r="B869" t="s">
        <v>1255</v>
      </c>
      <c r="C869" t="s">
        <v>2757</v>
      </c>
      <c r="D869" t="s">
        <v>7349</v>
      </c>
      <c r="E869" t="s">
        <v>9122</v>
      </c>
      <c r="F869">
        <v>1983</v>
      </c>
    </row>
    <row r="870" spans="1:6" ht="119.1" customHeight="1" x14ac:dyDescent="0.25">
      <c r="A870" s="16" t="s">
        <v>9123</v>
      </c>
      <c r="B870" t="s">
        <v>1255</v>
      </c>
      <c r="C870" t="s">
        <v>2633</v>
      </c>
      <c r="D870" t="s">
        <v>7349</v>
      </c>
      <c r="E870" t="s">
        <v>9124</v>
      </c>
      <c r="F870">
        <v>1983</v>
      </c>
    </row>
    <row r="871" spans="1:6" x14ac:dyDescent="0.25">
      <c r="A871" t="s">
        <v>9125</v>
      </c>
      <c r="B871" t="s">
        <v>1255</v>
      </c>
      <c r="C871" t="s">
        <v>2760</v>
      </c>
      <c r="D871" t="s">
        <v>7349</v>
      </c>
      <c r="E871" t="s">
        <v>9126</v>
      </c>
      <c r="F871">
        <v>1983</v>
      </c>
    </row>
    <row r="872" spans="1:6" x14ac:dyDescent="0.25">
      <c r="A872" t="s">
        <v>8985</v>
      </c>
      <c r="B872" t="s">
        <v>1255</v>
      </c>
      <c r="C872" t="s">
        <v>2757</v>
      </c>
      <c r="D872" t="s">
        <v>7349</v>
      </c>
      <c r="E872" t="s">
        <v>9127</v>
      </c>
      <c r="F872">
        <v>1983</v>
      </c>
    </row>
    <row r="873" spans="1:6" x14ac:dyDescent="0.25">
      <c r="A873" t="s">
        <v>9128</v>
      </c>
      <c r="B873" t="s">
        <v>1255</v>
      </c>
      <c r="C873" t="s">
        <v>1727</v>
      </c>
      <c r="D873" t="s">
        <v>7349</v>
      </c>
      <c r="E873" t="s">
        <v>9129</v>
      </c>
      <c r="F873">
        <v>1983</v>
      </c>
    </row>
    <row r="874" spans="1:6" x14ac:dyDescent="0.25">
      <c r="A874" t="s">
        <v>9130</v>
      </c>
      <c r="B874" t="s">
        <v>1255</v>
      </c>
      <c r="C874" t="s">
        <v>2629</v>
      </c>
      <c r="D874" t="s">
        <v>7349</v>
      </c>
      <c r="E874" t="s">
        <v>9131</v>
      </c>
      <c r="F874">
        <v>1983</v>
      </c>
    </row>
    <row r="875" spans="1:6" x14ac:dyDescent="0.25">
      <c r="A875" t="s">
        <v>9130</v>
      </c>
      <c r="B875" t="s">
        <v>1255</v>
      </c>
      <c r="C875" t="s">
        <v>2083</v>
      </c>
      <c r="D875" t="s">
        <v>7349</v>
      </c>
      <c r="E875" t="s">
        <v>9132</v>
      </c>
      <c r="F875">
        <v>1983</v>
      </c>
    </row>
    <row r="876" spans="1:6" x14ac:dyDescent="0.25">
      <c r="A876" t="s">
        <v>8985</v>
      </c>
      <c r="B876" t="s">
        <v>1255</v>
      </c>
      <c r="C876" t="s">
        <v>1396</v>
      </c>
      <c r="D876" t="s">
        <v>7528</v>
      </c>
      <c r="E876" t="s">
        <v>9133</v>
      </c>
      <c r="F876">
        <v>1983</v>
      </c>
    </row>
    <row r="877" spans="1:6" x14ac:dyDescent="0.25">
      <c r="A877" t="s">
        <v>9134</v>
      </c>
      <c r="B877" t="s">
        <v>1255</v>
      </c>
      <c r="C877" t="s">
        <v>1258</v>
      </c>
      <c r="D877" t="s">
        <v>7019</v>
      </c>
      <c r="E877" t="s">
        <v>9135</v>
      </c>
      <c r="F877">
        <v>1983</v>
      </c>
    </row>
    <row r="878" spans="1:6" x14ac:dyDescent="0.25">
      <c r="A878" t="s">
        <v>9041</v>
      </c>
      <c r="B878" t="s">
        <v>1255</v>
      </c>
      <c r="C878" t="s">
        <v>2629</v>
      </c>
      <c r="D878" t="s">
        <v>7019</v>
      </c>
      <c r="E878" t="s">
        <v>9136</v>
      </c>
      <c r="F878">
        <v>1983</v>
      </c>
    </row>
    <row r="879" spans="1:6" x14ac:dyDescent="0.25">
      <c r="A879" t="s">
        <v>9137</v>
      </c>
      <c r="B879" t="s">
        <v>1418</v>
      </c>
      <c r="C879" t="s">
        <v>2773</v>
      </c>
      <c r="D879" t="s">
        <v>7349</v>
      </c>
      <c r="F879">
        <v>1983</v>
      </c>
    </row>
    <row r="880" spans="1:6" x14ac:dyDescent="0.25">
      <c r="A880" t="s">
        <v>7560</v>
      </c>
      <c r="B880" t="s">
        <v>1418</v>
      </c>
      <c r="C880" t="s">
        <v>1943</v>
      </c>
      <c r="D880" t="s">
        <v>7349</v>
      </c>
      <c r="F880">
        <v>1983</v>
      </c>
    </row>
    <row r="881" spans="1:6" ht="119.1" customHeight="1" x14ac:dyDescent="0.25">
      <c r="A881" s="16" t="s">
        <v>9138</v>
      </c>
      <c r="B881" t="s">
        <v>1418</v>
      </c>
      <c r="C881" t="s">
        <v>2090</v>
      </c>
      <c r="D881" t="s">
        <v>7349</v>
      </c>
      <c r="F881">
        <v>1983</v>
      </c>
    </row>
    <row r="882" spans="1:6" x14ac:dyDescent="0.25">
      <c r="A882" t="s">
        <v>9139</v>
      </c>
      <c r="B882" t="s">
        <v>1418</v>
      </c>
      <c r="C882" t="s">
        <v>2773</v>
      </c>
      <c r="D882" t="s">
        <v>7528</v>
      </c>
      <c r="F882">
        <v>1983</v>
      </c>
    </row>
    <row r="883" spans="1:6" x14ac:dyDescent="0.25">
      <c r="A883" t="s">
        <v>7560</v>
      </c>
      <c r="B883" t="s">
        <v>1343</v>
      </c>
      <c r="C883" t="s">
        <v>2777</v>
      </c>
      <c r="D883" t="s">
        <v>7349</v>
      </c>
      <c r="F883">
        <v>1983</v>
      </c>
    </row>
    <row r="884" spans="1:6" ht="119.1" customHeight="1" x14ac:dyDescent="0.25">
      <c r="A884" s="16" t="s">
        <v>9140</v>
      </c>
      <c r="B884" t="s">
        <v>2300</v>
      </c>
      <c r="C884" t="s">
        <v>2790</v>
      </c>
      <c r="D884" t="s">
        <v>7349</v>
      </c>
      <c r="E884" t="s">
        <v>9141</v>
      </c>
      <c r="F884">
        <v>1983</v>
      </c>
    </row>
    <row r="885" spans="1:6" ht="51" customHeight="1" x14ac:dyDescent="0.25">
      <c r="A885" s="16" t="s">
        <v>9142</v>
      </c>
      <c r="B885" t="s">
        <v>2300</v>
      </c>
      <c r="C885" t="s">
        <v>2778</v>
      </c>
      <c r="D885" t="s">
        <v>7349</v>
      </c>
      <c r="E885" t="s">
        <v>9143</v>
      </c>
      <c r="F885">
        <v>1983</v>
      </c>
    </row>
    <row r="886" spans="1:6" ht="33.950000000000003" customHeight="1" x14ac:dyDescent="0.25">
      <c r="A886" s="16" t="s">
        <v>9144</v>
      </c>
      <c r="B886" t="s">
        <v>2300</v>
      </c>
      <c r="C886" t="s">
        <v>1448</v>
      </c>
      <c r="D886" t="s">
        <v>7349</v>
      </c>
      <c r="E886" t="s">
        <v>9145</v>
      </c>
      <c r="F886">
        <v>1983</v>
      </c>
    </row>
    <row r="887" spans="1:6" ht="51" customHeight="1" x14ac:dyDescent="0.25">
      <c r="A887" s="16" t="s">
        <v>9146</v>
      </c>
      <c r="B887" t="s">
        <v>2300</v>
      </c>
      <c r="C887" t="s">
        <v>1618</v>
      </c>
      <c r="D887" t="s">
        <v>7528</v>
      </c>
      <c r="E887" t="s">
        <v>9147</v>
      </c>
      <c r="F887">
        <v>1983</v>
      </c>
    </row>
    <row r="888" spans="1:6" x14ac:dyDescent="0.25">
      <c r="A888" t="s">
        <v>9148</v>
      </c>
      <c r="B888" t="s">
        <v>2300</v>
      </c>
      <c r="C888" t="s">
        <v>1620</v>
      </c>
      <c r="D888" t="s">
        <v>7528</v>
      </c>
      <c r="E888" t="s">
        <v>9149</v>
      </c>
      <c r="F888">
        <v>1983</v>
      </c>
    </row>
    <row r="889" spans="1:6" ht="68.099999999999994" customHeight="1" x14ac:dyDescent="0.25">
      <c r="A889" s="16" t="s">
        <v>9150</v>
      </c>
      <c r="B889" t="s">
        <v>2300</v>
      </c>
      <c r="C889" s="16" t="s">
        <v>2781</v>
      </c>
      <c r="D889" t="s">
        <v>7528</v>
      </c>
      <c r="E889" t="s">
        <v>9151</v>
      </c>
      <c r="F889">
        <v>1983</v>
      </c>
    </row>
    <row r="890" spans="1:6" ht="84.95" customHeight="1" x14ac:dyDescent="0.25">
      <c r="A890" s="16" t="s">
        <v>9152</v>
      </c>
      <c r="B890" t="s">
        <v>2300</v>
      </c>
      <c r="C890" t="s">
        <v>2797</v>
      </c>
      <c r="D890" t="s">
        <v>7528</v>
      </c>
      <c r="E890" t="s">
        <v>9153</v>
      </c>
      <c r="F890">
        <v>1983</v>
      </c>
    </row>
    <row r="891" spans="1:6" ht="51" customHeight="1" x14ac:dyDescent="0.25">
      <c r="A891" t="s">
        <v>9050</v>
      </c>
      <c r="B891" t="s">
        <v>2300</v>
      </c>
      <c r="C891" s="16" t="s">
        <v>2788</v>
      </c>
      <c r="D891" t="s">
        <v>7528</v>
      </c>
      <c r="E891" t="s">
        <v>9154</v>
      </c>
      <c r="F891">
        <v>1983</v>
      </c>
    </row>
    <row r="892" spans="1:6" ht="51" customHeight="1" x14ac:dyDescent="0.25">
      <c r="A892" t="s">
        <v>9050</v>
      </c>
      <c r="B892" t="s">
        <v>2300</v>
      </c>
      <c r="C892" s="16" t="s">
        <v>2789</v>
      </c>
      <c r="D892" t="s">
        <v>7528</v>
      </c>
      <c r="F892">
        <v>1983</v>
      </c>
    </row>
    <row r="893" spans="1:6" ht="51" customHeight="1" x14ac:dyDescent="0.25">
      <c r="A893" s="16" t="s">
        <v>9155</v>
      </c>
      <c r="B893" t="s">
        <v>2300</v>
      </c>
      <c r="C893" t="s">
        <v>2778</v>
      </c>
      <c r="D893" t="s">
        <v>7528</v>
      </c>
      <c r="E893" t="s">
        <v>9156</v>
      </c>
      <c r="F893">
        <v>1983</v>
      </c>
    </row>
    <row r="894" spans="1:6" x14ac:dyDescent="0.25">
      <c r="A894" t="s">
        <v>9157</v>
      </c>
      <c r="B894" t="s">
        <v>2300</v>
      </c>
      <c r="C894" t="s">
        <v>1952</v>
      </c>
      <c r="D894" t="s">
        <v>7528</v>
      </c>
      <c r="E894" t="s">
        <v>9158</v>
      </c>
      <c r="F894">
        <v>1983</v>
      </c>
    </row>
    <row r="895" spans="1:6" ht="51" customHeight="1" x14ac:dyDescent="0.25">
      <c r="A895" t="s">
        <v>9159</v>
      </c>
      <c r="B895" t="s">
        <v>2300</v>
      </c>
      <c r="C895" s="16" t="s">
        <v>2803</v>
      </c>
      <c r="D895" t="s">
        <v>7019</v>
      </c>
      <c r="E895" t="s">
        <v>9160</v>
      </c>
      <c r="F895">
        <v>1983</v>
      </c>
    </row>
    <row r="896" spans="1:6" x14ac:dyDescent="0.25">
      <c r="A896" t="s">
        <v>9161</v>
      </c>
      <c r="B896" t="s">
        <v>1279</v>
      </c>
      <c r="C896" t="s">
        <v>2808</v>
      </c>
      <c r="D896" t="s">
        <v>7349</v>
      </c>
      <c r="F896">
        <v>1983</v>
      </c>
    </row>
    <row r="897" spans="1:6" x14ac:dyDescent="0.25">
      <c r="A897" t="s">
        <v>9053</v>
      </c>
      <c r="B897" t="s">
        <v>1279</v>
      </c>
      <c r="C897" t="s">
        <v>2810</v>
      </c>
      <c r="D897" t="s">
        <v>7349</v>
      </c>
      <c r="F897">
        <v>1983</v>
      </c>
    </row>
    <row r="898" spans="1:6" x14ac:dyDescent="0.25">
      <c r="A898" t="s">
        <v>9162</v>
      </c>
      <c r="B898" t="s">
        <v>1279</v>
      </c>
      <c r="C898" t="s">
        <v>2811</v>
      </c>
      <c r="D898" t="s">
        <v>7349</v>
      </c>
      <c r="F898">
        <v>1983</v>
      </c>
    </row>
    <row r="899" spans="1:6" x14ac:dyDescent="0.25">
      <c r="A899" t="s">
        <v>9163</v>
      </c>
      <c r="B899" t="s">
        <v>1279</v>
      </c>
      <c r="C899" t="s">
        <v>2813</v>
      </c>
      <c r="D899" t="s">
        <v>7349</v>
      </c>
      <c r="F899">
        <v>1983</v>
      </c>
    </row>
    <row r="900" spans="1:6" x14ac:dyDescent="0.25">
      <c r="A900" t="s">
        <v>8938</v>
      </c>
      <c r="B900" t="s">
        <v>1279</v>
      </c>
      <c r="C900" t="s">
        <v>2806</v>
      </c>
      <c r="D900" t="s">
        <v>7019</v>
      </c>
      <c r="F900">
        <v>1983</v>
      </c>
    </row>
    <row r="901" spans="1:6" x14ac:dyDescent="0.25">
      <c r="A901" t="s">
        <v>9164</v>
      </c>
      <c r="B901" t="s">
        <v>1279</v>
      </c>
      <c r="C901" t="s">
        <v>2815</v>
      </c>
      <c r="D901" t="s">
        <v>7019</v>
      </c>
      <c r="F901">
        <v>1983</v>
      </c>
    </row>
    <row r="902" spans="1:6" x14ac:dyDescent="0.25">
      <c r="A902" t="s">
        <v>9165</v>
      </c>
      <c r="B902" t="s">
        <v>1279</v>
      </c>
      <c r="C902" t="s">
        <v>2817</v>
      </c>
      <c r="D902" t="s">
        <v>7019</v>
      </c>
      <c r="F902">
        <v>1983</v>
      </c>
    </row>
    <row r="903" spans="1:6" x14ac:dyDescent="0.25">
      <c r="A903" t="s">
        <v>9002</v>
      </c>
      <c r="B903" t="s">
        <v>1279</v>
      </c>
      <c r="C903" t="s">
        <v>2819</v>
      </c>
      <c r="D903" t="s">
        <v>7019</v>
      </c>
      <c r="F903">
        <v>1983</v>
      </c>
    </row>
    <row r="904" spans="1:6" x14ac:dyDescent="0.25">
      <c r="A904" t="s">
        <v>7560</v>
      </c>
      <c r="B904" t="s">
        <v>2820</v>
      </c>
      <c r="C904" t="s">
        <v>2826</v>
      </c>
      <c r="D904" t="s">
        <v>7349</v>
      </c>
      <c r="F904">
        <v>1983</v>
      </c>
    </row>
    <row r="905" spans="1:6" x14ac:dyDescent="0.25">
      <c r="A905" t="s">
        <v>9166</v>
      </c>
      <c r="B905" t="s">
        <v>2820</v>
      </c>
      <c r="C905" t="s">
        <v>2433</v>
      </c>
      <c r="D905" t="s">
        <v>7528</v>
      </c>
      <c r="E905" t="s">
        <v>9167</v>
      </c>
      <c r="F905">
        <v>1983</v>
      </c>
    </row>
    <row r="906" spans="1:6" ht="119.1" customHeight="1" x14ac:dyDescent="0.25">
      <c r="A906" s="16" t="s">
        <v>9168</v>
      </c>
      <c r="B906" t="s">
        <v>2820</v>
      </c>
      <c r="C906" t="s">
        <v>1615</v>
      </c>
      <c r="D906" t="s">
        <v>7528</v>
      </c>
      <c r="E906" t="s">
        <v>9169</v>
      </c>
      <c r="F906">
        <v>1983</v>
      </c>
    </row>
    <row r="907" spans="1:6" x14ac:dyDescent="0.25">
      <c r="A907" t="s">
        <v>7560</v>
      </c>
      <c r="B907" t="s">
        <v>2349</v>
      </c>
      <c r="D907" t="s">
        <v>7019</v>
      </c>
      <c r="F907">
        <v>1983</v>
      </c>
    </row>
    <row r="908" spans="1:6" x14ac:dyDescent="0.25">
      <c r="A908" t="s">
        <v>7560</v>
      </c>
      <c r="B908" t="s">
        <v>1918</v>
      </c>
      <c r="C908" t="s">
        <v>2827</v>
      </c>
      <c r="D908" t="s">
        <v>7019</v>
      </c>
      <c r="F908">
        <v>1983</v>
      </c>
    </row>
    <row r="909" spans="1:6" x14ac:dyDescent="0.25">
      <c r="A909" t="s">
        <v>7560</v>
      </c>
      <c r="B909" t="s">
        <v>1918</v>
      </c>
      <c r="C909" t="s">
        <v>2777</v>
      </c>
      <c r="D909" t="s">
        <v>7019</v>
      </c>
      <c r="F909">
        <v>1983</v>
      </c>
    </row>
    <row r="910" spans="1:6" x14ac:dyDescent="0.25">
      <c r="A910" t="s">
        <v>9170</v>
      </c>
      <c r="B910" t="s">
        <v>1428</v>
      </c>
      <c r="C910" t="s">
        <v>2838</v>
      </c>
      <c r="D910" t="s">
        <v>7349</v>
      </c>
      <c r="F910">
        <v>1983</v>
      </c>
    </row>
    <row r="911" spans="1:6" x14ac:dyDescent="0.25">
      <c r="A911" t="s">
        <v>9171</v>
      </c>
      <c r="B911" t="s">
        <v>1428</v>
      </c>
      <c r="C911" t="s">
        <v>2829</v>
      </c>
      <c r="D911" t="s">
        <v>7349</v>
      </c>
      <c r="F911">
        <v>1983</v>
      </c>
    </row>
    <row r="912" spans="1:6" x14ac:dyDescent="0.25">
      <c r="A912" t="s">
        <v>9172</v>
      </c>
      <c r="B912" t="s">
        <v>1428</v>
      </c>
      <c r="C912" t="s">
        <v>2831</v>
      </c>
      <c r="D912" t="s">
        <v>7349</v>
      </c>
      <c r="F912">
        <v>1983</v>
      </c>
    </row>
    <row r="913" spans="1:6" x14ac:dyDescent="0.25">
      <c r="A913" t="s">
        <v>9173</v>
      </c>
      <c r="B913" t="s">
        <v>1428</v>
      </c>
      <c r="C913" t="s">
        <v>2840</v>
      </c>
      <c r="D913" t="s">
        <v>7349</v>
      </c>
      <c r="F913">
        <v>1983</v>
      </c>
    </row>
    <row r="914" spans="1:6" x14ac:dyDescent="0.25">
      <c r="A914" t="s">
        <v>8682</v>
      </c>
      <c r="B914" t="s">
        <v>1428</v>
      </c>
      <c r="C914" t="s">
        <v>2842</v>
      </c>
      <c r="D914" t="s">
        <v>7349</v>
      </c>
      <c r="F914">
        <v>1983</v>
      </c>
    </row>
    <row r="915" spans="1:6" x14ac:dyDescent="0.25">
      <c r="A915" t="s">
        <v>9174</v>
      </c>
      <c r="B915" t="s">
        <v>1428</v>
      </c>
      <c r="C915" t="s">
        <v>2833</v>
      </c>
      <c r="D915" t="s">
        <v>7349</v>
      </c>
      <c r="F915">
        <v>1983</v>
      </c>
    </row>
    <row r="916" spans="1:6" x14ac:dyDescent="0.25">
      <c r="A916" t="s">
        <v>9175</v>
      </c>
      <c r="B916" t="s">
        <v>1428</v>
      </c>
      <c r="C916" t="s">
        <v>2843</v>
      </c>
      <c r="D916" t="s">
        <v>7349</v>
      </c>
      <c r="F916">
        <v>1983</v>
      </c>
    </row>
    <row r="917" spans="1:6" x14ac:dyDescent="0.25">
      <c r="A917" t="s">
        <v>7150</v>
      </c>
      <c r="B917" t="s">
        <v>1428</v>
      </c>
      <c r="C917" t="s">
        <v>2845</v>
      </c>
      <c r="D917" t="s">
        <v>7019</v>
      </c>
      <c r="F917">
        <v>1983</v>
      </c>
    </row>
    <row r="918" spans="1:6" x14ac:dyDescent="0.25">
      <c r="A918" t="s">
        <v>9176</v>
      </c>
      <c r="B918" t="s">
        <v>1428</v>
      </c>
      <c r="C918" t="s">
        <v>2836</v>
      </c>
      <c r="D918" t="s">
        <v>7019</v>
      </c>
      <c r="F918">
        <v>1983</v>
      </c>
    </row>
    <row r="919" spans="1:6" x14ac:dyDescent="0.25">
      <c r="A919" t="s">
        <v>9177</v>
      </c>
      <c r="B919" t="s">
        <v>1428</v>
      </c>
      <c r="C919" t="s">
        <v>2845</v>
      </c>
      <c r="D919" t="s">
        <v>7019</v>
      </c>
      <c r="F919">
        <v>1983</v>
      </c>
    </row>
    <row r="920" spans="1:6" x14ac:dyDescent="0.25">
      <c r="A920" t="s">
        <v>7560</v>
      </c>
      <c r="B920" t="s">
        <v>1603</v>
      </c>
      <c r="C920" t="s">
        <v>1615</v>
      </c>
      <c r="D920" t="s">
        <v>7349</v>
      </c>
      <c r="F920">
        <v>1983</v>
      </c>
    </row>
    <row r="921" spans="1:6" ht="119.1" customHeight="1" x14ac:dyDescent="0.25">
      <c r="A921" s="16" t="s">
        <v>9178</v>
      </c>
      <c r="B921" t="s">
        <v>1296</v>
      </c>
      <c r="C921" s="16" t="s">
        <v>2869</v>
      </c>
      <c r="D921" t="s">
        <v>7349</v>
      </c>
      <c r="E921" t="s">
        <v>9179</v>
      </c>
      <c r="F921">
        <v>1983</v>
      </c>
    </row>
    <row r="922" spans="1:6" ht="102" customHeight="1" x14ac:dyDescent="0.25">
      <c r="A922" s="16" t="s">
        <v>9180</v>
      </c>
      <c r="B922" t="s">
        <v>1296</v>
      </c>
      <c r="C922" t="s">
        <v>2371</v>
      </c>
      <c r="D922" t="s">
        <v>7349</v>
      </c>
      <c r="E922" t="s">
        <v>9181</v>
      </c>
      <c r="F922">
        <v>1983</v>
      </c>
    </row>
    <row r="923" spans="1:6" ht="51" customHeight="1" x14ac:dyDescent="0.25">
      <c r="A923" t="s">
        <v>7123</v>
      </c>
      <c r="B923" t="s">
        <v>1296</v>
      </c>
      <c r="C923" s="16" t="s">
        <v>2881</v>
      </c>
      <c r="D923" t="s">
        <v>7349</v>
      </c>
      <c r="E923" t="s">
        <v>9182</v>
      </c>
      <c r="F923">
        <v>1983</v>
      </c>
    </row>
    <row r="924" spans="1:6" ht="68.099999999999994" customHeight="1" x14ac:dyDescent="0.25">
      <c r="A924" t="s">
        <v>9183</v>
      </c>
      <c r="B924" t="s">
        <v>1296</v>
      </c>
      <c r="C924" s="16" t="s">
        <v>2883</v>
      </c>
      <c r="D924" t="s">
        <v>7349</v>
      </c>
      <c r="E924" t="s">
        <v>9184</v>
      </c>
      <c r="F924">
        <v>1983</v>
      </c>
    </row>
    <row r="925" spans="1:6" ht="119.1" customHeight="1" x14ac:dyDescent="0.25">
      <c r="A925" s="16" t="s">
        <v>9185</v>
      </c>
      <c r="B925" t="s">
        <v>1296</v>
      </c>
      <c r="C925" s="16" t="s">
        <v>2864</v>
      </c>
      <c r="D925" t="s">
        <v>7349</v>
      </c>
      <c r="E925" t="s">
        <v>9186</v>
      </c>
      <c r="F925">
        <v>1983</v>
      </c>
    </row>
    <row r="926" spans="1:6" ht="68.099999999999994" customHeight="1" x14ac:dyDescent="0.25">
      <c r="A926" t="s">
        <v>9187</v>
      </c>
      <c r="B926" t="s">
        <v>1296</v>
      </c>
      <c r="C926" s="16" t="s">
        <v>2872</v>
      </c>
      <c r="D926" t="s">
        <v>7349</v>
      </c>
      <c r="E926" t="s">
        <v>9188</v>
      </c>
      <c r="F926">
        <v>1983</v>
      </c>
    </row>
    <row r="927" spans="1:6" ht="119.1" customHeight="1" x14ac:dyDescent="0.25">
      <c r="A927" s="16" t="s">
        <v>9189</v>
      </c>
      <c r="B927" t="s">
        <v>1296</v>
      </c>
      <c r="C927" s="16" t="s">
        <v>2875</v>
      </c>
      <c r="D927" t="s">
        <v>7349</v>
      </c>
      <c r="E927" t="s">
        <v>9190</v>
      </c>
      <c r="F927">
        <v>1983</v>
      </c>
    </row>
    <row r="928" spans="1:6" ht="102" customHeight="1" x14ac:dyDescent="0.25">
      <c r="A928" s="16" t="s">
        <v>9191</v>
      </c>
      <c r="B928" t="s">
        <v>1296</v>
      </c>
      <c r="C928" t="s">
        <v>2376</v>
      </c>
      <c r="D928" t="s">
        <v>7528</v>
      </c>
      <c r="E928" t="s">
        <v>9192</v>
      </c>
      <c r="F928">
        <v>1983</v>
      </c>
    </row>
    <row r="929" spans="1:6" x14ac:dyDescent="0.25">
      <c r="A929" t="s">
        <v>9193</v>
      </c>
      <c r="B929" t="s">
        <v>1296</v>
      </c>
      <c r="C929" t="s">
        <v>2393</v>
      </c>
      <c r="D929" t="s">
        <v>7528</v>
      </c>
      <c r="E929" t="s">
        <v>9194</v>
      </c>
      <c r="F929">
        <v>1983</v>
      </c>
    </row>
    <row r="930" spans="1:6" x14ac:dyDescent="0.25">
      <c r="A930" t="s">
        <v>9075</v>
      </c>
      <c r="B930" t="s">
        <v>1296</v>
      </c>
      <c r="C930" t="s">
        <v>2390</v>
      </c>
      <c r="D930" t="s">
        <v>7019</v>
      </c>
      <c r="E930" t="s">
        <v>9195</v>
      </c>
      <c r="F930">
        <v>1983</v>
      </c>
    </row>
    <row r="931" spans="1:6" ht="68.099999999999994" customHeight="1" x14ac:dyDescent="0.25">
      <c r="A931" t="s">
        <v>9071</v>
      </c>
      <c r="B931" t="s">
        <v>1296</v>
      </c>
      <c r="C931" s="16" t="s">
        <v>2886</v>
      </c>
      <c r="D931" t="s">
        <v>7019</v>
      </c>
      <c r="E931" t="s">
        <v>9072</v>
      </c>
      <c r="F931">
        <v>1983</v>
      </c>
    </row>
    <row r="932" spans="1:6" ht="102" customHeight="1" x14ac:dyDescent="0.25">
      <c r="A932" s="16" t="s">
        <v>9196</v>
      </c>
      <c r="B932" t="s">
        <v>1296</v>
      </c>
      <c r="C932" s="16" t="s">
        <v>2887</v>
      </c>
      <c r="D932" t="s">
        <v>7019</v>
      </c>
      <c r="E932" t="s">
        <v>9197</v>
      </c>
      <c r="F932">
        <v>1983</v>
      </c>
    </row>
    <row r="933" spans="1:6" x14ac:dyDescent="0.25">
      <c r="A933" t="s">
        <v>9198</v>
      </c>
      <c r="B933" t="s">
        <v>1243</v>
      </c>
      <c r="C933" t="s">
        <v>1476</v>
      </c>
      <c r="D933" t="s">
        <v>7349</v>
      </c>
      <c r="E933" t="s">
        <v>9199</v>
      </c>
      <c r="F933">
        <v>1983</v>
      </c>
    </row>
    <row r="934" spans="1:6" x14ac:dyDescent="0.25">
      <c r="A934" t="s">
        <v>9200</v>
      </c>
      <c r="B934" t="s">
        <v>1243</v>
      </c>
      <c r="C934" t="s">
        <v>1479</v>
      </c>
      <c r="D934" t="s">
        <v>7349</v>
      </c>
      <c r="E934" t="s">
        <v>9201</v>
      </c>
      <c r="F934">
        <v>1983</v>
      </c>
    </row>
    <row r="935" spans="1:6" x14ac:dyDescent="0.25">
      <c r="A935" t="s">
        <v>8031</v>
      </c>
      <c r="B935" t="s">
        <v>1243</v>
      </c>
      <c r="C935" t="s">
        <v>1468</v>
      </c>
      <c r="D935" t="s">
        <v>7349</v>
      </c>
      <c r="E935" t="s">
        <v>9202</v>
      </c>
      <c r="F935">
        <v>1983</v>
      </c>
    </row>
    <row r="936" spans="1:6" x14ac:dyDescent="0.25">
      <c r="A936" t="s">
        <v>7115</v>
      </c>
      <c r="B936" t="s">
        <v>1243</v>
      </c>
      <c r="C936" t="s">
        <v>1649</v>
      </c>
      <c r="D936" t="s">
        <v>7349</v>
      </c>
      <c r="E936" t="s">
        <v>9203</v>
      </c>
      <c r="F936">
        <v>1983</v>
      </c>
    </row>
    <row r="937" spans="1:6" x14ac:dyDescent="0.25">
      <c r="A937" t="s">
        <v>8032</v>
      </c>
      <c r="B937" t="s">
        <v>1243</v>
      </c>
      <c r="C937" t="s">
        <v>2697</v>
      </c>
      <c r="D937" t="s">
        <v>7349</v>
      </c>
      <c r="E937" t="s">
        <v>9204</v>
      </c>
      <c r="F937">
        <v>1983</v>
      </c>
    </row>
    <row r="938" spans="1:6" x14ac:dyDescent="0.25">
      <c r="A938" t="s">
        <v>9205</v>
      </c>
      <c r="B938" t="s">
        <v>1243</v>
      </c>
      <c r="C938" t="s">
        <v>1485</v>
      </c>
      <c r="D938" t="s">
        <v>7349</v>
      </c>
      <c r="E938" t="s">
        <v>9206</v>
      </c>
      <c r="F938">
        <v>1983</v>
      </c>
    </row>
    <row r="939" spans="1:6" x14ac:dyDescent="0.25">
      <c r="A939" t="s">
        <v>9090</v>
      </c>
      <c r="B939" t="s">
        <v>1243</v>
      </c>
      <c r="C939" t="s">
        <v>1476</v>
      </c>
      <c r="D939" t="s">
        <v>7349</v>
      </c>
      <c r="E939" t="s">
        <v>9207</v>
      </c>
      <c r="F939">
        <v>1983</v>
      </c>
    </row>
    <row r="940" spans="1:6" x14ac:dyDescent="0.25">
      <c r="A940" t="s">
        <v>7109</v>
      </c>
      <c r="B940" t="s">
        <v>1243</v>
      </c>
      <c r="C940" t="s">
        <v>1471</v>
      </c>
      <c r="D940" t="s">
        <v>7528</v>
      </c>
      <c r="E940" t="s">
        <v>9208</v>
      </c>
      <c r="F940">
        <v>1983</v>
      </c>
    </row>
    <row r="941" spans="1:6" x14ac:dyDescent="0.25">
      <c r="A941" t="s">
        <v>7109</v>
      </c>
      <c r="B941" t="s">
        <v>1243</v>
      </c>
      <c r="C941" t="s">
        <v>1509</v>
      </c>
      <c r="D941" t="s">
        <v>7528</v>
      </c>
      <c r="E941" t="s">
        <v>9209</v>
      </c>
      <c r="F941">
        <v>1983</v>
      </c>
    </row>
    <row r="942" spans="1:6" ht="119.1" customHeight="1" x14ac:dyDescent="0.25">
      <c r="A942" s="16" t="s">
        <v>9210</v>
      </c>
      <c r="B942" t="s">
        <v>1243</v>
      </c>
      <c r="C942" s="16" t="s">
        <v>1643</v>
      </c>
      <c r="D942" t="s">
        <v>7528</v>
      </c>
      <c r="E942" t="s">
        <v>9211</v>
      </c>
      <c r="F942">
        <v>1983</v>
      </c>
    </row>
    <row r="943" spans="1:6" ht="119.1" customHeight="1" x14ac:dyDescent="0.25">
      <c r="A943" s="16" t="s">
        <v>9212</v>
      </c>
      <c r="B943" t="s">
        <v>1243</v>
      </c>
      <c r="C943" s="16" t="s">
        <v>1636</v>
      </c>
      <c r="D943" t="s">
        <v>7528</v>
      </c>
      <c r="E943" t="s">
        <v>9213</v>
      </c>
      <c r="F943">
        <v>1983</v>
      </c>
    </row>
    <row r="944" spans="1:6" ht="102" customHeight="1" x14ac:dyDescent="0.25">
      <c r="A944" s="16" t="s">
        <v>9214</v>
      </c>
      <c r="B944" t="s">
        <v>1243</v>
      </c>
      <c r="C944" t="s">
        <v>2743</v>
      </c>
      <c r="D944" t="s">
        <v>7528</v>
      </c>
      <c r="E944" t="s">
        <v>9215</v>
      </c>
      <c r="F944">
        <v>1983</v>
      </c>
    </row>
    <row r="945" spans="1:6" x14ac:dyDescent="0.25">
      <c r="A945" t="s">
        <v>8873</v>
      </c>
      <c r="B945" t="s">
        <v>1243</v>
      </c>
      <c r="C945" t="s">
        <v>1471</v>
      </c>
      <c r="D945" t="s">
        <v>7528</v>
      </c>
      <c r="E945" t="s">
        <v>8886</v>
      </c>
      <c r="F945">
        <v>1983</v>
      </c>
    </row>
    <row r="946" spans="1:6" x14ac:dyDescent="0.25">
      <c r="A946" t="s">
        <v>8873</v>
      </c>
      <c r="B946" t="s">
        <v>1243</v>
      </c>
      <c r="C946" t="s">
        <v>1476</v>
      </c>
      <c r="D946" t="s">
        <v>7528</v>
      </c>
      <c r="E946" t="s">
        <v>9216</v>
      </c>
      <c r="F946">
        <v>1983</v>
      </c>
    </row>
    <row r="947" spans="1:6" x14ac:dyDescent="0.25">
      <c r="A947" t="s">
        <v>8873</v>
      </c>
      <c r="B947" t="s">
        <v>1243</v>
      </c>
      <c r="C947" t="s">
        <v>1489</v>
      </c>
      <c r="D947" t="s">
        <v>7528</v>
      </c>
      <c r="E947" t="s">
        <v>9217</v>
      </c>
      <c r="F947">
        <v>1983</v>
      </c>
    </row>
    <row r="948" spans="1:6" x14ac:dyDescent="0.25">
      <c r="A948" t="s">
        <v>8873</v>
      </c>
      <c r="B948" t="s">
        <v>1243</v>
      </c>
      <c r="C948" t="s">
        <v>1992</v>
      </c>
      <c r="D948" t="s">
        <v>7528</v>
      </c>
      <c r="E948" t="s">
        <v>9218</v>
      </c>
      <c r="F948">
        <v>1983</v>
      </c>
    </row>
    <row r="949" spans="1:6" x14ac:dyDescent="0.25">
      <c r="A949" t="s">
        <v>8873</v>
      </c>
      <c r="B949" t="s">
        <v>1243</v>
      </c>
      <c r="C949" t="s">
        <v>1509</v>
      </c>
      <c r="D949" t="s">
        <v>7528</v>
      </c>
      <c r="E949" t="s">
        <v>9219</v>
      </c>
      <c r="F949">
        <v>1983</v>
      </c>
    </row>
    <row r="950" spans="1:6" x14ac:dyDescent="0.25">
      <c r="A950" t="s">
        <v>8873</v>
      </c>
      <c r="B950" t="s">
        <v>1243</v>
      </c>
      <c r="C950" t="s">
        <v>1511</v>
      </c>
      <c r="D950" t="s">
        <v>7528</v>
      </c>
      <c r="E950" t="s">
        <v>9220</v>
      </c>
      <c r="F950">
        <v>1983</v>
      </c>
    </row>
    <row r="951" spans="1:6" x14ac:dyDescent="0.25">
      <c r="A951" t="s">
        <v>8873</v>
      </c>
      <c r="B951" t="s">
        <v>1243</v>
      </c>
      <c r="C951" t="s">
        <v>1667</v>
      </c>
      <c r="D951" t="s">
        <v>7528</v>
      </c>
      <c r="E951" t="s">
        <v>9221</v>
      </c>
      <c r="F951">
        <v>1983</v>
      </c>
    </row>
    <row r="952" spans="1:6" x14ac:dyDescent="0.25">
      <c r="A952" t="s">
        <v>8873</v>
      </c>
      <c r="B952" t="s">
        <v>1243</v>
      </c>
      <c r="C952" t="s">
        <v>1485</v>
      </c>
      <c r="D952" t="s">
        <v>7528</v>
      </c>
      <c r="E952" t="s">
        <v>9222</v>
      </c>
      <c r="F952">
        <v>1983</v>
      </c>
    </row>
    <row r="953" spans="1:6" ht="84.95" customHeight="1" x14ac:dyDescent="0.25">
      <c r="A953" s="16" t="s">
        <v>9223</v>
      </c>
      <c r="B953" t="s">
        <v>1243</v>
      </c>
      <c r="C953" t="s">
        <v>2704</v>
      </c>
      <c r="D953" t="s">
        <v>7528</v>
      </c>
      <c r="E953" t="s">
        <v>9224</v>
      </c>
      <c r="F953">
        <v>1983</v>
      </c>
    </row>
    <row r="954" spans="1:6" ht="84.95" customHeight="1" x14ac:dyDescent="0.25">
      <c r="A954" s="16" t="s">
        <v>9225</v>
      </c>
      <c r="B954" t="s">
        <v>1243</v>
      </c>
      <c r="C954" s="16" t="s">
        <v>1636</v>
      </c>
      <c r="D954" t="s">
        <v>7528</v>
      </c>
      <c r="E954" t="s">
        <v>9226</v>
      </c>
      <c r="F954">
        <v>1983</v>
      </c>
    </row>
    <row r="955" spans="1:6" x14ac:dyDescent="0.25">
      <c r="A955" t="s">
        <v>9198</v>
      </c>
      <c r="B955" t="s">
        <v>1243</v>
      </c>
      <c r="C955" t="s">
        <v>1471</v>
      </c>
      <c r="D955" t="s">
        <v>7019</v>
      </c>
      <c r="E955" t="s">
        <v>9227</v>
      </c>
      <c r="F955">
        <v>1983</v>
      </c>
    </row>
    <row r="956" spans="1:6" x14ac:dyDescent="0.25">
      <c r="A956" t="s">
        <v>9228</v>
      </c>
      <c r="B956" t="s">
        <v>1243</v>
      </c>
      <c r="C956" t="s">
        <v>1646</v>
      </c>
      <c r="D956" t="s">
        <v>7019</v>
      </c>
      <c r="E956" t="s">
        <v>9229</v>
      </c>
      <c r="F956">
        <v>1983</v>
      </c>
    </row>
    <row r="957" spans="1:6" x14ac:dyDescent="0.25">
      <c r="A957" t="s">
        <v>9080</v>
      </c>
      <c r="B957" t="s">
        <v>1243</v>
      </c>
      <c r="C957" t="s">
        <v>1479</v>
      </c>
      <c r="D957" t="s">
        <v>7019</v>
      </c>
      <c r="E957" t="s">
        <v>9230</v>
      </c>
      <c r="F957">
        <v>1983</v>
      </c>
    </row>
    <row r="958" spans="1:6" x14ac:dyDescent="0.25">
      <c r="A958" t="s">
        <v>9080</v>
      </c>
      <c r="B958" t="s">
        <v>1243</v>
      </c>
      <c r="C958" t="s">
        <v>1474</v>
      </c>
      <c r="D958" t="s">
        <v>7019</v>
      </c>
      <c r="E958" t="s">
        <v>9231</v>
      </c>
      <c r="F958">
        <v>1983</v>
      </c>
    </row>
    <row r="959" spans="1:6" x14ac:dyDescent="0.25">
      <c r="A959" t="s">
        <v>9232</v>
      </c>
      <c r="B959" t="s">
        <v>1243</v>
      </c>
      <c r="C959" t="s">
        <v>1479</v>
      </c>
      <c r="D959" t="s">
        <v>7019</v>
      </c>
      <c r="E959" t="s">
        <v>9233</v>
      </c>
      <c r="F959">
        <v>1983</v>
      </c>
    </row>
    <row r="960" spans="1:6" x14ac:dyDescent="0.25">
      <c r="A960" t="s">
        <v>9232</v>
      </c>
      <c r="B960" t="s">
        <v>1243</v>
      </c>
      <c r="C960" t="s">
        <v>1474</v>
      </c>
      <c r="D960" t="s">
        <v>7019</v>
      </c>
      <c r="E960" t="s">
        <v>9234</v>
      </c>
      <c r="F960">
        <v>1983</v>
      </c>
    </row>
    <row r="961" spans="1:6" x14ac:dyDescent="0.25">
      <c r="A961" t="s">
        <v>9016</v>
      </c>
      <c r="B961" t="s">
        <v>1243</v>
      </c>
      <c r="C961" t="s">
        <v>1511</v>
      </c>
      <c r="D961" t="s">
        <v>7019</v>
      </c>
      <c r="E961" t="s">
        <v>9235</v>
      </c>
      <c r="F961">
        <v>1983</v>
      </c>
    </row>
    <row r="962" spans="1:6" x14ac:dyDescent="0.25">
      <c r="A962" t="s">
        <v>9236</v>
      </c>
      <c r="B962" t="s">
        <v>1243</v>
      </c>
      <c r="C962" t="s">
        <v>1667</v>
      </c>
      <c r="D962" t="s">
        <v>7019</v>
      </c>
      <c r="E962" t="s">
        <v>9237</v>
      </c>
      <c r="F962">
        <v>1983</v>
      </c>
    </row>
    <row r="963" spans="1:6" x14ac:dyDescent="0.25">
      <c r="A963" t="s">
        <v>9205</v>
      </c>
      <c r="B963" t="s">
        <v>1243</v>
      </c>
      <c r="C963" t="s">
        <v>1489</v>
      </c>
      <c r="D963" t="s">
        <v>7019</v>
      </c>
      <c r="E963" t="s">
        <v>9238</v>
      </c>
      <c r="F963">
        <v>1983</v>
      </c>
    </row>
    <row r="964" spans="1:6" x14ac:dyDescent="0.25">
      <c r="A964" t="s">
        <v>9205</v>
      </c>
      <c r="B964" t="s">
        <v>1243</v>
      </c>
      <c r="C964" t="s">
        <v>2709</v>
      </c>
      <c r="D964" t="s">
        <v>7019</v>
      </c>
      <c r="E964" t="s">
        <v>9239</v>
      </c>
      <c r="F964">
        <v>1983</v>
      </c>
    </row>
    <row r="965" spans="1:6" x14ac:dyDescent="0.25">
      <c r="A965" t="s">
        <v>9090</v>
      </c>
      <c r="B965" t="s">
        <v>1243</v>
      </c>
      <c r="C965" t="s">
        <v>1471</v>
      </c>
      <c r="D965" t="s">
        <v>7019</v>
      </c>
      <c r="E965" t="s">
        <v>9240</v>
      </c>
      <c r="F965">
        <v>1983</v>
      </c>
    </row>
    <row r="966" spans="1:6" x14ac:dyDescent="0.25">
      <c r="A966" t="s">
        <v>9090</v>
      </c>
      <c r="B966" t="s">
        <v>1243</v>
      </c>
      <c r="C966" t="s">
        <v>1509</v>
      </c>
      <c r="D966" t="s">
        <v>7019</v>
      </c>
      <c r="E966" t="s">
        <v>9241</v>
      </c>
      <c r="F966">
        <v>1983</v>
      </c>
    </row>
    <row r="967" spans="1:6" x14ac:dyDescent="0.25">
      <c r="A967" t="s">
        <v>9035</v>
      </c>
      <c r="B967" t="s">
        <v>1349</v>
      </c>
      <c r="C967" t="s">
        <v>1620</v>
      </c>
      <c r="D967" t="s">
        <v>7349</v>
      </c>
      <c r="F967">
        <v>1983</v>
      </c>
    </row>
    <row r="968" spans="1:6" ht="68.099999999999994" customHeight="1" x14ac:dyDescent="0.25">
      <c r="A968" s="16" t="s">
        <v>9242</v>
      </c>
      <c r="B968" t="s">
        <v>1349</v>
      </c>
      <c r="C968" t="s">
        <v>1618</v>
      </c>
      <c r="D968" t="s">
        <v>7349</v>
      </c>
      <c r="F968">
        <v>1983</v>
      </c>
    </row>
    <row r="969" spans="1:6" ht="68.099999999999994" customHeight="1" x14ac:dyDescent="0.25">
      <c r="A969" s="16" t="s">
        <v>9243</v>
      </c>
      <c r="B969" t="s">
        <v>1349</v>
      </c>
      <c r="C969" t="s">
        <v>2585</v>
      </c>
      <c r="D969" t="s">
        <v>7349</v>
      </c>
      <c r="F969">
        <v>1983</v>
      </c>
    </row>
    <row r="970" spans="1:6" x14ac:dyDescent="0.25">
      <c r="A970" t="s">
        <v>7560</v>
      </c>
      <c r="B970" t="s">
        <v>1349</v>
      </c>
      <c r="C970" t="s">
        <v>1789</v>
      </c>
      <c r="D970" t="s">
        <v>7349</v>
      </c>
      <c r="F970">
        <v>1983</v>
      </c>
    </row>
    <row r="971" spans="1:6" ht="68.099999999999994" customHeight="1" x14ac:dyDescent="0.25">
      <c r="A971" s="16" t="s">
        <v>9244</v>
      </c>
      <c r="B971" t="s">
        <v>1349</v>
      </c>
      <c r="C971" t="s">
        <v>2585</v>
      </c>
      <c r="D971" t="s">
        <v>7349</v>
      </c>
      <c r="F971">
        <v>1983</v>
      </c>
    </row>
    <row r="972" spans="1:6" x14ac:dyDescent="0.25">
      <c r="A972" t="s">
        <v>9245</v>
      </c>
      <c r="B972" t="s">
        <v>2893</v>
      </c>
      <c r="C972" t="s">
        <v>2894</v>
      </c>
      <c r="D972" t="s">
        <v>7019</v>
      </c>
      <c r="F972">
        <v>1983</v>
      </c>
    </row>
    <row r="973" spans="1:6" x14ac:dyDescent="0.25">
      <c r="A973" t="s">
        <v>9246</v>
      </c>
      <c r="B973" t="s">
        <v>2856</v>
      </c>
      <c r="C973" t="s">
        <v>2857</v>
      </c>
      <c r="D973" t="s">
        <v>7349</v>
      </c>
      <c r="F973">
        <v>1983</v>
      </c>
    </row>
    <row r="974" spans="1:6" x14ac:dyDescent="0.25">
      <c r="A974" t="s">
        <v>7560</v>
      </c>
      <c r="B974" t="s">
        <v>2856</v>
      </c>
      <c r="C974" t="s">
        <v>2906</v>
      </c>
      <c r="D974" t="s">
        <v>7349</v>
      </c>
      <c r="F974">
        <v>1983</v>
      </c>
    </row>
    <row r="975" spans="1:6" x14ac:dyDescent="0.25">
      <c r="A975" t="s">
        <v>8044</v>
      </c>
      <c r="B975" t="s">
        <v>2856</v>
      </c>
      <c r="C975" t="s">
        <v>2899</v>
      </c>
      <c r="D975" t="s">
        <v>7019</v>
      </c>
      <c r="E975" t="s">
        <v>9247</v>
      </c>
      <c r="F975">
        <v>1983</v>
      </c>
    </row>
    <row r="976" spans="1:6" x14ac:dyDescent="0.25">
      <c r="A976" t="s">
        <v>9248</v>
      </c>
      <c r="B976" t="s">
        <v>2856</v>
      </c>
      <c r="C976" t="s">
        <v>2860</v>
      </c>
      <c r="D976" t="s">
        <v>7019</v>
      </c>
      <c r="F976">
        <v>1983</v>
      </c>
    </row>
    <row r="977" spans="1:6" x14ac:dyDescent="0.25">
      <c r="A977" t="s">
        <v>8043</v>
      </c>
      <c r="B977" t="s">
        <v>2856</v>
      </c>
      <c r="C977" t="s">
        <v>2903</v>
      </c>
      <c r="D977" t="s">
        <v>7019</v>
      </c>
      <c r="E977" t="s">
        <v>9249</v>
      </c>
      <c r="F977">
        <v>1983</v>
      </c>
    </row>
    <row r="978" spans="1:6" x14ac:dyDescent="0.25">
      <c r="A978" t="s">
        <v>7560</v>
      </c>
      <c r="B978" t="s">
        <v>1359</v>
      </c>
      <c r="D978" t="s">
        <v>7528</v>
      </c>
      <c r="F978">
        <v>1983</v>
      </c>
    </row>
    <row r="979" spans="1:6" x14ac:dyDescent="0.25">
      <c r="A979" t="s">
        <v>7104</v>
      </c>
      <c r="B979" t="s">
        <v>1306</v>
      </c>
      <c r="C979" t="s">
        <v>2907</v>
      </c>
      <c r="D979" t="s">
        <v>7349</v>
      </c>
      <c r="E979" t="s">
        <v>9250</v>
      </c>
      <c r="F979">
        <v>1983</v>
      </c>
    </row>
    <row r="980" spans="1:6" x14ac:dyDescent="0.25">
      <c r="A980" t="s">
        <v>7104</v>
      </c>
      <c r="B980" t="s">
        <v>1306</v>
      </c>
      <c r="C980" t="s">
        <v>2907</v>
      </c>
      <c r="D980" t="s">
        <v>7349</v>
      </c>
      <c r="E980" t="s">
        <v>9251</v>
      </c>
      <c r="F980">
        <v>1983</v>
      </c>
    </row>
    <row r="981" spans="1:6" ht="33.950000000000003" customHeight="1" x14ac:dyDescent="0.25">
      <c r="A981" t="s">
        <v>9252</v>
      </c>
      <c r="B981" t="s">
        <v>1306</v>
      </c>
      <c r="C981" t="s">
        <v>2910</v>
      </c>
      <c r="D981" t="s">
        <v>7349</v>
      </c>
      <c r="E981" s="16" t="s">
        <v>9253</v>
      </c>
      <c r="F981">
        <v>1983</v>
      </c>
    </row>
    <row r="982" spans="1:6" x14ac:dyDescent="0.25">
      <c r="A982" t="s">
        <v>9252</v>
      </c>
      <c r="B982" t="s">
        <v>1306</v>
      </c>
      <c r="D982" t="s">
        <v>7349</v>
      </c>
      <c r="E982" t="s">
        <v>9254</v>
      </c>
      <c r="F982">
        <v>1983</v>
      </c>
    </row>
    <row r="983" spans="1:6" x14ac:dyDescent="0.25">
      <c r="A983" t="s">
        <v>9255</v>
      </c>
      <c r="B983" t="s">
        <v>1306</v>
      </c>
      <c r="C983" t="s">
        <v>2914</v>
      </c>
      <c r="D983" t="s">
        <v>7349</v>
      </c>
      <c r="E983" t="s">
        <v>9256</v>
      </c>
      <c r="F983">
        <v>1983</v>
      </c>
    </row>
    <row r="984" spans="1:6" x14ac:dyDescent="0.25">
      <c r="A984" t="s">
        <v>9255</v>
      </c>
      <c r="B984" t="s">
        <v>1306</v>
      </c>
      <c r="C984" t="s">
        <v>2914</v>
      </c>
      <c r="D984" t="s">
        <v>7349</v>
      </c>
      <c r="E984" t="s">
        <v>9257</v>
      </c>
      <c r="F984">
        <v>1983</v>
      </c>
    </row>
    <row r="985" spans="1:6" x14ac:dyDescent="0.25">
      <c r="A985" t="s">
        <v>9258</v>
      </c>
      <c r="B985" t="s">
        <v>1306</v>
      </c>
      <c r="C985" t="s">
        <v>2918</v>
      </c>
      <c r="D985" t="s">
        <v>7349</v>
      </c>
      <c r="E985" t="s">
        <v>9259</v>
      </c>
      <c r="F985">
        <v>1983</v>
      </c>
    </row>
    <row r="986" spans="1:6" ht="51" customHeight="1" x14ac:dyDescent="0.25">
      <c r="A986" s="16" t="s">
        <v>9260</v>
      </c>
      <c r="B986" t="s">
        <v>1306</v>
      </c>
      <c r="C986" t="s">
        <v>2918</v>
      </c>
      <c r="D986" t="s">
        <v>7349</v>
      </c>
      <c r="E986" t="s">
        <v>9261</v>
      </c>
      <c r="F986">
        <v>1983</v>
      </c>
    </row>
    <row r="987" spans="1:6" x14ac:dyDescent="0.25">
      <c r="A987" t="s">
        <v>9262</v>
      </c>
      <c r="B987" t="s">
        <v>1306</v>
      </c>
      <c r="C987" t="s">
        <v>2918</v>
      </c>
      <c r="D987" t="s">
        <v>7349</v>
      </c>
      <c r="E987" t="s">
        <v>9263</v>
      </c>
      <c r="F987">
        <v>1983</v>
      </c>
    </row>
    <row r="988" spans="1:6" x14ac:dyDescent="0.25">
      <c r="A988" t="s">
        <v>8024</v>
      </c>
      <c r="B988" t="s">
        <v>1306</v>
      </c>
      <c r="C988" t="s">
        <v>2925</v>
      </c>
      <c r="D988" t="s">
        <v>7528</v>
      </c>
      <c r="E988" t="s">
        <v>9264</v>
      </c>
      <c r="F988">
        <v>1983</v>
      </c>
    </row>
    <row r="989" spans="1:6" x14ac:dyDescent="0.25">
      <c r="A989" t="s">
        <v>7852</v>
      </c>
      <c r="B989" t="s">
        <v>1306</v>
      </c>
      <c r="C989" t="s">
        <v>2927</v>
      </c>
      <c r="D989" t="s">
        <v>7528</v>
      </c>
      <c r="E989" t="s">
        <v>9265</v>
      </c>
      <c r="F989">
        <v>1983</v>
      </c>
    </row>
    <row r="990" spans="1:6" x14ac:dyDescent="0.25">
      <c r="A990" t="s">
        <v>7104</v>
      </c>
      <c r="B990" t="s">
        <v>1306</v>
      </c>
      <c r="C990" t="s">
        <v>2937</v>
      </c>
      <c r="D990" t="s">
        <v>7019</v>
      </c>
      <c r="E990" t="s">
        <v>9266</v>
      </c>
      <c r="F990">
        <v>1983</v>
      </c>
    </row>
    <row r="991" spans="1:6" x14ac:dyDescent="0.25">
      <c r="A991" t="s">
        <v>9258</v>
      </c>
      <c r="B991" t="s">
        <v>1306</v>
      </c>
      <c r="C991" t="s">
        <v>2929</v>
      </c>
      <c r="D991" t="s">
        <v>7019</v>
      </c>
      <c r="E991" t="s">
        <v>9267</v>
      </c>
      <c r="F991">
        <v>1983</v>
      </c>
    </row>
    <row r="992" spans="1:6" x14ac:dyDescent="0.25">
      <c r="A992" t="s">
        <v>7852</v>
      </c>
      <c r="B992" t="s">
        <v>1306</v>
      </c>
      <c r="C992" t="s">
        <v>2931</v>
      </c>
      <c r="D992" t="s">
        <v>7019</v>
      </c>
      <c r="E992" t="s">
        <v>9268</v>
      </c>
      <c r="F992">
        <v>1983</v>
      </c>
    </row>
    <row r="993" spans="1:6" x14ac:dyDescent="0.25">
      <c r="A993" t="s">
        <v>7852</v>
      </c>
      <c r="B993" t="s">
        <v>1306</v>
      </c>
      <c r="C993" t="s">
        <v>2933</v>
      </c>
      <c r="D993" t="s">
        <v>7019</v>
      </c>
      <c r="E993" t="s">
        <v>9269</v>
      </c>
      <c r="F993">
        <v>1983</v>
      </c>
    </row>
    <row r="994" spans="1:6" x14ac:dyDescent="0.25">
      <c r="A994" t="s">
        <v>9262</v>
      </c>
      <c r="B994" t="s">
        <v>1306</v>
      </c>
      <c r="C994" t="s">
        <v>2935</v>
      </c>
      <c r="D994" t="s">
        <v>7019</v>
      </c>
      <c r="E994" t="s">
        <v>9270</v>
      </c>
      <c r="F994">
        <v>1983</v>
      </c>
    </row>
    <row r="995" spans="1:6" ht="68.099999999999994" customHeight="1" x14ac:dyDescent="0.25">
      <c r="A995" s="16" t="s">
        <v>9271</v>
      </c>
      <c r="B995" t="s">
        <v>1772</v>
      </c>
      <c r="C995" t="s">
        <v>2130</v>
      </c>
      <c r="D995" t="s">
        <v>7528</v>
      </c>
      <c r="F995">
        <v>1983</v>
      </c>
    </row>
    <row r="996" spans="1:6" ht="68.099999999999994" customHeight="1" x14ac:dyDescent="0.25">
      <c r="A996" s="16" t="s">
        <v>9272</v>
      </c>
      <c r="B996" t="s">
        <v>1772</v>
      </c>
      <c r="C996" t="s">
        <v>2848</v>
      </c>
      <c r="D996" t="s">
        <v>7528</v>
      </c>
      <c r="F996">
        <v>1983</v>
      </c>
    </row>
    <row r="997" spans="1:6" ht="68.099999999999994" customHeight="1" x14ac:dyDescent="0.25">
      <c r="A997" s="16" t="s">
        <v>9273</v>
      </c>
      <c r="B997" t="s">
        <v>1772</v>
      </c>
      <c r="C997" t="s">
        <v>2851</v>
      </c>
      <c r="D997" t="s">
        <v>7528</v>
      </c>
      <c r="F997">
        <v>1983</v>
      </c>
    </row>
    <row r="998" spans="1:6" ht="51" customHeight="1" x14ac:dyDescent="0.25">
      <c r="A998" s="16" t="s">
        <v>9274</v>
      </c>
      <c r="B998" t="s">
        <v>1772</v>
      </c>
      <c r="C998" t="s">
        <v>2853</v>
      </c>
      <c r="D998" t="s">
        <v>7528</v>
      </c>
      <c r="F998">
        <v>1983</v>
      </c>
    </row>
    <row r="999" spans="1:6" x14ac:dyDescent="0.25">
      <c r="A999" t="s">
        <v>7560</v>
      </c>
      <c r="B999" t="s">
        <v>2431</v>
      </c>
      <c r="C999" t="s">
        <v>2959</v>
      </c>
      <c r="D999" t="s">
        <v>7349</v>
      </c>
      <c r="E999" t="s">
        <v>9275</v>
      </c>
      <c r="F999">
        <v>1985</v>
      </c>
    </row>
    <row r="1000" spans="1:6" x14ac:dyDescent="0.25">
      <c r="A1000" t="s">
        <v>9276</v>
      </c>
      <c r="B1000" t="s">
        <v>1255</v>
      </c>
      <c r="C1000" t="s">
        <v>1391</v>
      </c>
      <c r="D1000" t="s">
        <v>7349</v>
      </c>
      <c r="E1000" t="s">
        <v>9277</v>
      </c>
      <c r="F1000">
        <v>1985</v>
      </c>
    </row>
    <row r="1001" spans="1:6" x14ac:dyDescent="0.25">
      <c r="A1001" t="s">
        <v>9278</v>
      </c>
      <c r="B1001" t="s">
        <v>1255</v>
      </c>
      <c r="C1001" t="s">
        <v>1391</v>
      </c>
      <c r="D1001" t="s">
        <v>7349</v>
      </c>
      <c r="E1001" t="s">
        <v>9277</v>
      </c>
      <c r="F1001">
        <v>1985</v>
      </c>
    </row>
    <row r="1002" spans="1:6" x14ac:dyDescent="0.25">
      <c r="A1002" t="s">
        <v>7560</v>
      </c>
      <c r="B1002" t="s">
        <v>1418</v>
      </c>
      <c r="C1002" t="s">
        <v>2964</v>
      </c>
      <c r="D1002" t="s">
        <v>7349</v>
      </c>
      <c r="F1002">
        <v>1985</v>
      </c>
    </row>
    <row r="1003" spans="1:6" x14ac:dyDescent="0.25">
      <c r="A1003" t="s">
        <v>7560</v>
      </c>
      <c r="B1003" t="s">
        <v>1418</v>
      </c>
      <c r="C1003" t="s">
        <v>227</v>
      </c>
      <c r="D1003" t="s">
        <v>7349</v>
      </c>
      <c r="F1003">
        <v>1985</v>
      </c>
    </row>
    <row r="1004" spans="1:6" x14ac:dyDescent="0.25">
      <c r="A1004" t="s">
        <v>7560</v>
      </c>
      <c r="B1004" t="s">
        <v>1343</v>
      </c>
      <c r="C1004" t="s">
        <v>1620</v>
      </c>
      <c r="D1004" t="s">
        <v>7349</v>
      </c>
      <c r="F1004">
        <v>1985</v>
      </c>
    </row>
    <row r="1005" spans="1:6" x14ac:dyDescent="0.25">
      <c r="A1005" t="s">
        <v>8818</v>
      </c>
      <c r="B1005" t="s">
        <v>2300</v>
      </c>
      <c r="C1005" t="s">
        <v>1620</v>
      </c>
      <c r="D1005" t="s">
        <v>7349</v>
      </c>
      <c r="E1005" t="s">
        <v>9279</v>
      </c>
      <c r="F1005">
        <v>1985</v>
      </c>
    </row>
    <row r="1006" spans="1:6" x14ac:dyDescent="0.25">
      <c r="A1006" t="s">
        <v>7560</v>
      </c>
      <c r="B1006" t="s">
        <v>2300</v>
      </c>
      <c r="C1006" t="s">
        <v>2975</v>
      </c>
      <c r="D1006" t="s">
        <v>7349</v>
      </c>
      <c r="E1006" t="s">
        <v>9280</v>
      </c>
      <c r="F1006">
        <v>1985</v>
      </c>
    </row>
    <row r="1007" spans="1:6" ht="68.099999999999994" customHeight="1" x14ac:dyDescent="0.25">
      <c r="A1007" s="16" t="s">
        <v>9281</v>
      </c>
      <c r="B1007" t="s">
        <v>2300</v>
      </c>
      <c r="C1007" t="s">
        <v>2965</v>
      </c>
      <c r="D1007" t="s">
        <v>7528</v>
      </c>
      <c r="E1007" t="s">
        <v>9282</v>
      </c>
      <c r="F1007">
        <v>1985</v>
      </c>
    </row>
    <row r="1008" spans="1:6" ht="68.099999999999994" customHeight="1" x14ac:dyDescent="0.25">
      <c r="A1008" s="16" t="s">
        <v>9283</v>
      </c>
      <c r="B1008" t="s">
        <v>2300</v>
      </c>
      <c r="C1008" t="s">
        <v>2968</v>
      </c>
      <c r="D1008" t="s">
        <v>7019</v>
      </c>
      <c r="E1008" t="s">
        <v>9284</v>
      </c>
      <c r="F1008">
        <v>1985</v>
      </c>
    </row>
    <row r="1009" spans="1:6" x14ac:dyDescent="0.25">
      <c r="A1009" t="s">
        <v>9285</v>
      </c>
      <c r="B1009" t="s">
        <v>2300</v>
      </c>
      <c r="C1009" t="s">
        <v>2972</v>
      </c>
      <c r="D1009" t="s">
        <v>7019</v>
      </c>
      <c r="E1009" t="s">
        <v>9286</v>
      </c>
      <c r="F1009">
        <v>1985</v>
      </c>
    </row>
    <row r="1010" spans="1:6" x14ac:dyDescent="0.25">
      <c r="A1010" t="s">
        <v>9287</v>
      </c>
      <c r="B1010" t="s">
        <v>1279</v>
      </c>
      <c r="C1010" t="s">
        <v>1432</v>
      </c>
      <c r="D1010" t="s">
        <v>7349</v>
      </c>
      <c r="F1010">
        <v>1985</v>
      </c>
    </row>
    <row r="1011" spans="1:6" x14ac:dyDescent="0.25">
      <c r="A1011" t="s">
        <v>9288</v>
      </c>
      <c r="B1011" t="s">
        <v>1279</v>
      </c>
      <c r="C1011" t="s">
        <v>1291</v>
      </c>
      <c r="D1011" t="s">
        <v>7349</v>
      </c>
      <c r="F1011">
        <v>1985</v>
      </c>
    </row>
    <row r="1012" spans="1:6" x14ac:dyDescent="0.25">
      <c r="A1012" t="s">
        <v>9002</v>
      </c>
      <c r="B1012" t="s">
        <v>1279</v>
      </c>
      <c r="C1012" t="s">
        <v>1282</v>
      </c>
      <c r="D1012" t="s">
        <v>7349</v>
      </c>
      <c r="F1012">
        <v>1985</v>
      </c>
    </row>
    <row r="1013" spans="1:6" x14ac:dyDescent="0.25">
      <c r="A1013" t="s">
        <v>9289</v>
      </c>
      <c r="B1013" t="s">
        <v>1279</v>
      </c>
      <c r="C1013" t="s">
        <v>1287</v>
      </c>
      <c r="D1013" t="s">
        <v>7528</v>
      </c>
      <c r="F1013">
        <v>1985</v>
      </c>
    </row>
    <row r="1014" spans="1:6" x14ac:dyDescent="0.25">
      <c r="A1014" t="s">
        <v>9290</v>
      </c>
      <c r="B1014" t="s">
        <v>1279</v>
      </c>
      <c r="C1014" t="s">
        <v>2977</v>
      </c>
      <c r="D1014" t="s">
        <v>7019</v>
      </c>
      <c r="F1014">
        <v>1985</v>
      </c>
    </row>
    <row r="1015" spans="1:6" x14ac:dyDescent="0.25">
      <c r="A1015" t="s">
        <v>9291</v>
      </c>
      <c r="B1015" t="s">
        <v>1428</v>
      </c>
      <c r="C1015" t="s">
        <v>2984</v>
      </c>
      <c r="D1015" t="s">
        <v>7349</v>
      </c>
      <c r="F1015">
        <v>1985</v>
      </c>
    </row>
    <row r="1016" spans="1:6" x14ac:dyDescent="0.25">
      <c r="A1016" t="s">
        <v>9292</v>
      </c>
      <c r="B1016" t="s">
        <v>1428</v>
      </c>
      <c r="C1016" t="s">
        <v>2986</v>
      </c>
      <c r="D1016" t="s">
        <v>7349</v>
      </c>
      <c r="F1016">
        <v>1985</v>
      </c>
    </row>
    <row r="1017" spans="1:6" x14ac:dyDescent="0.25">
      <c r="A1017" t="s">
        <v>9293</v>
      </c>
      <c r="B1017" t="s">
        <v>1428</v>
      </c>
      <c r="C1017" t="s">
        <v>2988</v>
      </c>
      <c r="D1017" t="s">
        <v>7528</v>
      </c>
      <c r="F1017">
        <v>1985</v>
      </c>
    </row>
    <row r="1018" spans="1:6" x14ac:dyDescent="0.25">
      <c r="A1018" t="s">
        <v>7150</v>
      </c>
      <c r="B1018" t="s">
        <v>1428</v>
      </c>
      <c r="C1018" t="s">
        <v>2990</v>
      </c>
      <c r="D1018" t="s">
        <v>7019</v>
      </c>
      <c r="F1018">
        <v>1985</v>
      </c>
    </row>
    <row r="1019" spans="1:6" x14ac:dyDescent="0.25">
      <c r="A1019" t="s">
        <v>7560</v>
      </c>
      <c r="B1019" t="s">
        <v>1603</v>
      </c>
      <c r="C1019" t="s">
        <v>2939</v>
      </c>
      <c r="D1019" t="s">
        <v>7349</v>
      </c>
      <c r="F1019">
        <v>1985</v>
      </c>
    </row>
    <row r="1020" spans="1:6" x14ac:dyDescent="0.25">
      <c r="A1020" t="s">
        <v>9294</v>
      </c>
      <c r="B1020" t="s">
        <v>1296</v>
      </c>
      <c r="C1020" t="s">
        <v>3009</v>
      </c>
      <c r="D1020" t="s">
        <v>7349</v>
      </c>
      <c r="E1020" t="s">
        <v>9295</v>
      </c>
      <c r="F1020">
        <v>1985</v>
      </c>
    </row>
    <row r="1021" spans="1:6" ht="51" customHeight="1" x14ac:dyDescent="0.25">
      <c r="A1021" t="s">
        <v>9075</v>
      </c>
      <c r="B1021" t="s">
        <v>1296</v>
      </c>
      <c r="C1021" s="16" t="s">
        <v>3012</v>
      </c>
      <c r="D1021" t="s">
        <v>7528</v>
      </c>
      <c r="E1021" t="s">
        <v>9296</v>
      </c>
      <c r="F1021">
        <v>1985</v>
      </c>
    </row>
    <row r="1022" spans="1:6" x14ac:dyDescent="0.25">
      <c r="A1022" t="s">
        <v>2939</v>
      </c>
      <c r="B1022" t="s">
        <v>1296</v>
      </c>
      <c r="C1022" t="s">
        <v>3014</v>
      </c>
      <c r="D1022" t="s">
        <v>7528</v>
      </c>
      <c r="E1022" t="s">
        <v>9297</v>
      </c>
      <c r="F1022">
        <v>1985</v>
      </c>
    </row>
    <row r="1023" spans="1:6" x14ac:dyDescent="0.25">
      <c r="A1023" t="s">
        <v>227</v>
      </c>
      <c r="B1023" t="s">
        <v>2983</v>
      </c>
      <c r="D1023" t="s">
        <v>7019</v>
      </c>
      <c r="F1023">
        <v>1985</v>
      </c>
    </row>
    <row r="1024" spans="1:6" x14ac:dyDescent="0.25">
      <c r="A1024" t="s">
        <v>1789</v>
      </c>
      <c r="B1024" t="s">
        <v>2983</v>
      </c>
      <c r="D1024" t="s">
        <v>7019</v>
      </c>
      <c r="F1024">
        <v>1985</v>
      </c>
    </row>
    <row r="1025" spans="1:6" x14ac:dyDescent="0.25">
      <c r="A1025" t="s">
        <v>7109</v>
      </c>
      <c r="B1025" t="s">
        <v>1243</v>
      </c>
      <c r="C1025" t="s">
        <v>1499</v>
      </c>
      <c r="D1025" t="s">
        <v>7349</v>
      </c>
      <c r="E1025" t="s">
        <v>9298</v>
      </c>
      <c r="F1025">
        <v>1985</v>
      </c>
    </row>
    <row r="1026" spans="1:6" x14ac:dyDescent="0.25">
      <c r="A1026" t="s">
        <v>8031</v>
      </c>
      <c r="B1026" t="s">
        <v>1243</v>
      </c>
      <c r="C1026" t="s">
        <v>2941</v>
      </c>
      <c r="D1026" t="s">
        <v>7349</v>
      </c>
      <c r="E1026" t="s">
        <v>9299</v>
      </c>
      <c r="F1026">
        <v>1985</v>
      </c>
    </row>
    <row r="1027" spans="1:6" x14ac:dyDescent="0.25">
      <c r="A1027" t="s">
        <v>9205</v>
      </c>
      <c r="B1027" t="s">
        <v>1243</v>
      </c>
      <c r="C1027" t="s">
        <v>2953</v>
      </c>
      <c r="D1027" t="s">
        <v>7349</v>
      </c>
      <c r="E1027" t="s">
        <v>9300</v>
      </c>
      <c r="F1027">
        <v>1985</v>
      </c>
    </row>
    <row r="1028" spans="1:6" x14ac:dyDescent="0.25">
      <c r="A1028" t="s">
        <v>7109</v>
      </c>
      <c r="B1028" t="s">
        <v>1243</v>
      </c>
      <c r="C1028" t="s">
        <v>1471</v>
      </c>
      <c r="D1028" t="s">
        <v>7528</v>
      </c>
      <c r="E1028" t="s">
        <v>9301</v>
      </c>
      <c r="F1028">
        <v>1985</v>
      </c>
    </row>
    <row r="1029" spans="1:6" ht="119.1" customHeight="1" x14ac:dyDescent="0.25">
      <c r="A1029" s="16" t="s">
        <v>9302</v>
      </c>
      <c r="B1029" t="s">
        <v>1243</v>
      </c>
      <c r="C1029" t="s">
        <v>2409</v>
      </c>
      <c r="D1029" t="s">
        <v>7528</v>
      </c>
      <c r="E1029" t="s">
        <v>9303</v>
      </c>
      <c r="F1029">
        <v>1985</v>
      </c>
    </row>
    <row r="1030" spans="1:6" ht="119.1" customHeight="1" x14ac:dyDescent="0.25">
      <c r="A1030" s="16" t="s">
        <v>9304</v>
      </c>
      <c r="B1030" t="s">
        <v>1243</v>
      </c>
      <c r="C1030" t="s">
        <v>2957</v>
      </c>
      <c r="D1030" t="s">
        <v>7528</v>
      </c>
      <c r="E1030" t="s">
        <v>9305</v>
      </c>
      <c r="F1030">
        <v>1985</v>
      </c>
    </row>
    <row r="1031" spans="1:6" ht="119.1" customHeight="1" x14ac:dyDescent="0.25">
      <c r="A1031" s="16" t="s">
        <v>9304</v>
      </c>
      <c r="B1031" t="s">
        <v>1243</v>
      </c>
      <c r="C1031" t="s">
        <v>1492</v>
      </c>
      <c r="D1031" t="s">
        <v>7528</v>
      </c>
      <c r="E1031" t="s">
        <v>9306</v>
      </c>
      <c r="F1031">
        <v>1985</v>
      </c>
    </row>
    <row r="1032" spans="1:6" ht="51" customHeight="1" x14ac:dyDescent="0.25">
      <c r="A1032" t="s">
        <v>9080</v>
      </c>
      <c r="B1032" t="s">
        <v>1243</v>
      </c>
      <c r="C1032" s="16" t="s">
        <v>2947</v>
      </c>
      <c r="D1032" t="s">
        <v>7528</v>
      </c>
      <c r="E1032" t="s">
        <v>9307</v>
      </c>
      <c r="F1032">
        <v>1985</v>
      </c>
    </row>
    <row r="1033" spans="1:6" x14ac:dyDescent="0.25">
      <c r="A1033" t="s">
        <v>9080</v>
      </c>
      <c r="B1033" t="s">
        <v>1243</v>
      </c>
      <c r="C1033" t="s">
        <v>1474</v>
      </c>
      <c r="D1033" t="s">
        <v>7528</v>
      </c>
      <c r="E1033" t="s">
        <v>9308</v>
      </c>
      <c r="F1033">
        <v>1985</v>
      </c>
    </row>
    <row r="1034" spans="1:6" x14ac:dyDescent="0.25">
      <c r="A1034" t="s">
        <v>9080</v>
      </c>
      <c r="B1034" t="s">
        <v>1243</v>
      </c>
      <c r="C1034" t="s">
        <v>1479</v>
      </c>
      <c r="D1034" t="s">
        <v>7528</v>
      </c>
      <c r="E1034" t="s">
        <v>9309</v>
      </c>
      <c r="F1034">
        <v>1985</v>
      </c>
    </row>
    <row r="1035" spans="1:6" x14ac:dyDescent="0.25">
      <c r="A1035" t="s">
        <v>1359</v>
      </c>
      <c r="B1035" t="s">
        <v>1243</v>
      </c>
      <c r="C1035" t="s">
        <v>3014</v>
      </c>
      <c r="D1035" t="s">
        <v>7528</v>
      </c>
      <c r="F1035">
        <v>1985</v>
      </c>
    </row>
    <row r="1036" spans="1:6" x14ac:dyDescent="0.25">
      <c r="A1036" t="s">
        <v>7118</v>
      </c>
      <c r="B1036" t="s">
        <v>1243</v>
      </c>
      <c r="C1036" t="s">
        <v>1476</v>
      </c>
      <c r="D1036" t="s">
        <v>7019</v>
      </c>
      <c r="E1036" t="s">
        <v>9310</v>
      </c>
      <c r="F1036">
        <v>1985</v>
      </c>
    </row>
    <row r="1037" spans="1:6" x14ac:dyDescent="0.25">
      <c r="A1037" t="s">
        <v>7118</v>
      </c>
      <c r="B1037" t="s">
        <v>1243</v>
      </c>
      <c r="C1037" t="s">
        <v>1471</v>
      </c>
      <c r="D1037" t="s">
        <v>7019</v>
      </c>
      <c r="E1037" t="s">
        <v>9311</v>
      </c>
      <c r="F1037">
        <v>1985</v>
      </c>
    </row>
    <row r="1038" spans="1:6" ht="68.099999999999994" customHeight="1" x14ac:dyDescent="0.25">
      <c r="A1038" s="16" t="s">
        <v>9312</v>
      </c>
      <c r="B1038" t="s">
        <v>1349</v>
      </c>
      <c r="C1038" t="s">
        <v>1616</v>
      </c>
      <c r="D1038" t="s">
        <v>7349</v>
      </c>
      <c r="F1038">
        <v>1985</v>
      </c>
    </row>
    <row r="1039" spans="1:6" ht="68.099999999999994" customHeight="1" x14ac:dyDescent="0.25">
      <c r="A1039" s="16" t="s">
        <v>9313</v>
      </c>
      <c r="B1039" t="s">
        <v>1349</v>
      </c>
      <c r="C1039" t="s">
        <v>2939</v>
      </c>
      <c r="D1039" t="s">
        <v>7528</v>
      </c>
      <c r="F1039">
        <v>1985</v>
      </c>
    </row>
    <row r="1040" spans="1:6" x14ac:dyDescent="0.25">
      <c r="A1040" t="s">
        <v>9314</v>
      </c>
      <c r="B1040" t="s">
        <v>1349</v>
      </c>
      <c r="C1040" t="s">
        <v>1620</v>
      </c>
      <c r="D1040" t="s">
        <v>7528</v>
      </c>
      <c r="F1040">
        <v>1985</v>
      </c>
    </row>
    <row r="1041" spans="1:6" x14ac:dyDescent="0.25">
      <c r="A1041" t="s">
        <v>7560</v>
      </c>
      <c r="B1041" t="s">
        <v>2893</v>
      </c>
      <c r="C1041" t="s">
        <v>2827</v>
      </c>
      <c r="D1041" t="s">
        <v>7349</v>
      </c>
      <c r="F1041">
        <v>1985</v>
      </c>
    </row>
    <row r="1042" spans="1:6" ht="68.099999999999994" customHeight="1" x14ac:dyDescent="0.25">
      <c r="A1042" t="s">
        <v>7104</v>
      </c>
      <c r="B1042" t="s">
        <v>1306</v>
      </c>
      <c r="C1042" s="16" t="s">
        <v>3019</v>
      </c>
      <c r="D1042" t="s">
        <v>7349</v>
      </c>
      <c r="E1042" t="s">
        <v>9315</v>
      </c>
      <c r="F1042">
        <v>1985</v>
      </c>
    </row>
    <row r="1043" spans="1:6" x14ac:dyDescent="0.25">
      <c r="A1043" t="s">
        <v>8035</v>
      </c>
      <c r="B1043" t="s">
        <v>1772</v>
      </c>
      <c r="C1043" t="s">
        <v>2991</v>
      </c>
      <c r="D1043" t="s">
        <v>7349</v>
      </c>
      <c r="E1043" t="s">
        <v>9316</v>
      </c>
      <c r="F1043">
        <v>1985</v>
      </c>
    </row>
    <row r="1044" spans="1:6" x14ac:dyDescent="0.25">
      <c r="A1044" t="s">
        <v>7106</v>
      </c>
      <c r="B1044" t="s">
        <v>1772</v>
      </c>
      <c r="C1044" t="s">
        <v>2995</v>
      </c>
      <c r="D1044" t="s">
        <v>7349</v>
      </c>
      <c r="E1044" t="s">
        <v>9317</v>
      </c>
      <c r="F1044">
        <v>1985</v>
      </c>
    </row>
    <row r="1045" spans="1:6" x14ac:dyDescent="0.25">
      <c r="A1045" t="s">
        <v>8036</v>
      </c>
      <c r="B1045" t="s">
        <v>1772</v>
      </c>
      <c r="C1045" t="s">
        <v>2998</v>
      </c>
      <c r="D1045" t="s">
        <v>7349</v>
      </c>
      <c r="E1045" t="s">
        <v>9318</v>
      </c>
      <c r="F1045">
        <v>1985</v>
      </c>
    </row>
    <row r="1046" spans="1:6" ht="51" customHeight="1" x14ac:dyDescent="0.25">
      <c r="A1046" s="16" t="s">
        <v>9319</v>
      </c>
      <c r="B1046" t="s">
        <v>1772</v>
      </c>
      <c r="C1046" t="s">
        <v>2365</v>
      </c>
      <c r="D1046" t="s">
        <v>7528</v>
      </c>
      <c r="E1046" t="s">
        <v>9320</v>
      </c>
      <c r="F1046">
        <v>1985</v>
      </c>
    </row>
    <row r="1047" spans="1:6" x14ac:dyDescent="0.25">
      <c r="A1047" t="s">
        <v>8037</v>
      </c>
      <c r="B1047" t="s">
        <v>1772</v>
      </c>
      <c r="C1047" t="s">
        <v>2362</v>
      </c>
      <c r="D1047" t="s">
        <v>7019</v>
      </c>
      <c r="E1047" t="s">
        <v>9321</v>
      </c>
      <c r="F1047">
        <v>1985</v>
      </c>
    </row>
    <row r="1048" spans="1:6" x14ac:dyDescent="0.25">
      <c r="A1048" t="s">
        <v>7625</v>
      </c>
      <c r="B1048" t="s">
        <v>1772</v>
      </c>
      <c r="C1048" t="s">
        <v>3005</v>
      </c>
      <c r="D1048" t="s">
        <v>7019</v>
      </c>
      <c r="E1048" t="s">
        <v>9322</v>
      </c>
      <c r="F1048">
        <v>1985</v>
      </c>
    </row>
    <row r="1049" spans="1:6" ht="68.099999999999994" customHeight="1" x14ac:dyDescent="0.25">
      <c r="A1049" s="16" t="s">
        <v>9323</v>
      </c>
      <c r="B1049" t="s">
        <v>1772</v>
      </c>
      <c r="C1049" t="s">
        <v>3007</v>
      </c>
      <c r="D1049" t="s">
        <v>7019</v>
      </c>
      <c r="F1049">
        <v>1985</v>
      </c>
    </row>
    <row r="1050" spans="1:6" x14ac:dyDescent="0.25">
      <c r="A1050" t="s">
        <v>9324</v>
      </c>
      <c r="B1050" t="s">
        <v>2431</v>
      </c>
      <c r="C1050" t="s">
        <v>3040</v>
      </c>
      <c r="D1050" t="s">
        <v>7349</v>
      </c>
      <c r="E1050" t="s">
        <v>9325</v>
      </c>
      <c r="F1050">
        <v>1987</v>
      </c>
    </row>
    <row r="1051" spans="1:6" x14ac:dyDescent="0.25">
      <c r="A1051" t="s">
        <v>2939</v>
      </c>
      <c r="B1051" t="s">
        <v>2431</v>
      </c>
      <c r="C1051" t="s">
        <v>3043</v>
      </c>
      <c r="D1051" t="s">
        <v>7349</v>
      </c>
      <c r="E1051" t="s">
        <v>9326</v>
      </c>
      <c r="F1051">
        <v>1987</v>
      </c>
    </row>
    <row r="1052" spans="1:6" x14ac:dyDescent="0.25">
      <c r="A1052" t="s">
        <v>9134</v>
      </c>
      <c r="B1052" t="s">
        <v>1255</v>
      </c>
      <c r="C1052" t="s">
        <v>1256</v>
      </c>
      <c r="D1052" t="s">
        <v>7349</v>
      </c>
      <c r="E1052">
        <v>10.57</v>
      </c>
      <c r="F1052">
        <v>1987</v>
      </c>
    </row>
    <row r="1053" spans="1:6" x14ac:dyDescent="0.25">
      <c r="A1053" t="s">
        <v>9134</v>
      </c>
      <c r="B1053" t="s">
        <v>1255</v>
      </c>
      <c r="C1053" t="s">
        <v>1258</v>
      </c>
      <c r="D1053" t="s">
        <v>7349</v>
      </c>
      <c r="E1053">
        <v>21.39</v>
      </c>
      <c r="F1053">
        <v>1987</v>
      </c>
    </row>
    <row r="1054" spans="1:6" x14ac:dyDescent="0.25">
      <c r="A1054" t="s">
        <v>9327</v>
      </c>
      <c r="B1054" t="s">
        <v>1255</v>
      </c>
      <c r="C1054" t="s">
        <v>2536</v>
      </c>
      <c r="D1054" t="s">
        <v>7349</v>
      </c>
      <c r="E1054" t="s">
        <v>9328</v>
      </c>
      <c r="F1054">
        <v>1987</v>
      </c>
    </row>
    <row r="1055" spans="1:6" ht="119.1" customHeight="1" x14ac:dyDescent="0.25">
      <c r="A1055" s="16" t="s">
        <v>9329</v>
      </c>
      <c r="B1055" t="s">
        <v>1255</v>
      </c>
      <c r="C1055" t="s">
        <v>1385</v>
      </c>
      <c r="D1055" t="s">
        <v>7349</v>
      </c>
      <c r="E1055">
        <v>41.43</v>
      </c>
      <c r="F1055">
        <v>1987</v>
      </c>
    </row>
    <row r="1056" spans="1:6" x14ac:dyDescent="0.25">
      <c r="A1056" t="s">
        <v>9330</v>
      </c>
      <c r="B1056" t="s">
        <v>1255</v>
      </c>
      <c r="C1056" t="s">
        <v>3049</v>
      </c>
      <c r="D1056" t="s">
        <v>7349</v>
      </c>
      <c r="E1056">
        <v>44.82</v>
      </c>
      <c r="F1056">
        <v>1987</v>
      </c>
    </row>
    <row r="1057" spans="1:6" x14ac:dyDescent="0.25">
      <c r="A1057" t="s">
        <v>8039</v>
      </c>
      <c r="B1057" t="s">
        <v>3102</v>
      </c>
      <c r="C1057" t="s">
        <v>3103</v>
      </c>
      <c r="D1057" t="s">
        <v>7019</v>
      </c>
      <c r="F1057">
        <v>1987</v>
      </c>
    </row>
    <row r="1058" spans="1:6" x14ac:dyDescent="0.25">
      <c r="A1058" t="s">
        <v>9331</v>
      </c>
      <c r="B1058" t="s">
        <v>3051</v>
      </c>
      <c r="C1058" t="s">
        <v>3052</v>
      </c>
      <c r="D1058" t="s">
        <v>7528</v>
      </c>
      <c r="F1058">
        <v>1987</v>
      </c>
    </row>
    <row r="1059" spans="1:6" x14ac:dyDescent="0.25">
      <c r="A1059" t="s">
        <v>9332</v>
      </c>
      <c r="B1059" t="s">
        <v>3051</v>
      </c>
      <c r="C1059" t="s">
        <v>3055</v>
      </c>
      <c r="D1059" t="s">
        <v>7528</v>
      </c>
      <c r="F1059">
        <v>1987</v>
      </c>
    </row>
    <row r="1060" spans="1:6" x14ac:dyDescent="0.25">
      <c r="A1060" t="s">
        <v>7687</v>
      </c>
      <c r="B1060" t="s">
        <v>3051</v>
      </c>
      <c r="C1060" t="s">
        <v>1625</v>
      </c>
      <c r="D1060" t="s">
        <v>7528</v>
      </c>
      <c r="F1060">
        <v>1987</v>
      </c>
    </row>
    <row r="1061" spans="1:6" x14ac:dyDescent="0.25">
      <c r="A1061" t="s">
        <v>9333</v>
      </c>
      <c r="B1061" t="s">
        <v>3051</v>
      </c>
      <c r="C1061" t="s">
        <v>1631</v>
      </c>
      <c r="D1061" t="s">
        <v>7019</v>
      </c>
      <c r="F1061">
        <v>1987</v>
      </c>
    </row>
    <row r="1062" spans="1:6" x14ac:dyDescent="0.25">
      <c r="A1062" t="s">
        <v>9334</v>
      </c>
      <c r="B1062" t="s">
        <v>3051</v>
      </c>
      <c r="C1062" t="s">
        <v>3058</v>
      </c>
      <c r="D1062" t="s">
        <v>7019</v>
      </c>
      <c r="F1062">
        <v>1987</v>
      </c>
    </row>
    <row r="1063" spans="1:6" ht="102" customHeight="1" x14ac:dyDescent="0.25">
      <c r="A1063" s="16" t="s">
        <v>9335</v>
      </c>
      <c r="B1063" t="s">
        <v>2300</v>
      </c>
      <c r="C1063" t="s">
        <v>3060</v>
      </c>
      <c r="D1063" t="s">
        <v>7349</v>
      </c>
      <c r="E1063" t="s">
        <v>9336</v>
      </c>
      <c r="F1063">
        <v>1987</v>
      </c>
    </row>
    <row r="1064" spans="1:6" x14ac:dyDescent="0.25">
      <c r="A1064" t="s">
        <v>9337</v>
      </c>
      <c r="B1064" t="s">
        <v>2300</v>
      </c>
      <c r="C1064" t="s">
        <v>1952</v>
      </c>
      <c r="D1064" t="s">
        <v>7349</v>
      </c>
      <c r="E1064" t="s">
        <v>9338</v>
      </c>
      <c r="F1064">
        <v>1987</v>
      </c>
    </row>
    <row r="1065" spans="1:6" x14ac:dyDescent="0.25">
      <c r="A1065" t="s">
        <v>9339</v>
      </c>
      <c r="B1065" t="s">
        <v>2300</v>
      </c>
      <c r="C1065" t="s">
        <v>3065</v>
      </c>
      <c r="D1065" t="s">
        <v>7349</v>
      </c>
      <c r="E1065" t="s">
        <v>9340</v>
      </c>
      <c r="F1065">
        <v>1987</v>
      </c>
    </row>
    <row r="1066" spans="1:6" ht="153" customHeight="1" x14ac:dyDescent="0.25">
      <c r="A1066" s="16" t="s">
        <v>9341</v>
      </c>
      <c r="B1066" t="s">
        <v>2300</v>
      </c>
      <c r="C1066" t="s">
        <v>3074</v>
      </c>
      <c r="D1066" t="s">
        <v>7528</v>
      </c>
      <c r="E1066" t="s">
        <v>9342</v>
      </c>
      <c r="F1066">
        <v>1987</v>
      </c>
    </row>
    <row r="1067" spans="1:6" ht="84.95" customHeight="1" x14ac:dyDescent="0.25">
      <c r="A1067" s="16" t="s">
        <v>9343</v>
      </c>
      <c r="B1067" t="s">
        <v>2300</v>
      </c>
      <c r="C1067" t="s">
        <v>3060</v>
      </c>
      <c r="D1067" t="s">
        <v>7528</v>
      </c>
      <c r="E1067" s="16" t="s">
        <v>9344</v>
      </c>
      <c r="F1067">
        <v>1987</v>
      </c>
    </row>
    <row r="1068" spans="1:6" x14ac:dyDescent="0.25">
      <c r="A1068" t="s">
        <v>9345</v>
      </c>
      <c r="B1068" t="s">
        <v>2300</v>
      </c>
      <c r="C1068" t="s">
        <v>2972</v>
      </c>
      <c r="D1068" t="s">
        <v>7019</v>
      </c>
      <c r="E1068" t="s">
        <v>9346</v>
      </c>
      <c r="F1068">
        <v>1987</v>
      </c>
    </row>
    <row r="1069" spans="1:6" ht="135.94999999999999" customHeight="1" x14ac:dyDescent="0.25">
      <c r="A1069" s="16" t="s">
        <v>9347</v>
      </c>
      <c r="B1069" t="s">
        <v>2300</v>
      </c>
      <c r="C1069" t="s">
        <v>3074</v>
      </c>
      <c r="D1069" t="s">
        <v>7019</v>
      </c>
      <c r="E1069" t="s">
        <v>9348</v>
      </c>
      <c r="F1069">
        <v>1987</v>
      </c>
    </row>
    <row r="1070" spans="1:6" x14ac:dyDescent="0.25">
      <c r="A1070" t="s">
        <v>9349</v>
      </c>
      <c r="B1070" t="s">
        <v>2300</v>
      </c>
      <c r="C1070" t="s">
        <v>2972</v>
      </c>
      <c r="D1070" t="s">
        <v>7019</v>
      </c>
      <c r="E1070" t="s">
        <v>9350</v>
      </c>
      <c r="F1070">
        <v>1987</v>
      </c>
    </row>
    <row r="1071" spans="1:6" x14ac:dyDescent="0.25">
      <c r="A1071" t="s">
        <v>9351</v>
      </c>
      <c r="B1071" t="s">
        <v>1279</v>
      </c>
      <c r="C1071" t="s">
        <v>1419</v>
      </c>
      <c r="D1071" t="s">
        <v>7349</v>
      </c>
      <c r="F1071">
        <v>1987</v>
      </c>
    </row>
    <row r="1072" spans="1:6" x14ac:dyDescent="0.25">
      <c r="A1072" t="s">
        <v>9053</v>
      </c>
      <c r="B1072" t="s">
        <v>1279</v>
      </c>
      <c r="C1072" t="s">
        <v>1287</v>
      </c>
      <c r="D1072" t="s">
        <v>7349</v>
      </c>
      <c r="F1072">
        <v>1987</v>
      </c>
    </row>
    <row r="1073" spans="1:6" x14ac:dyDescent="0.25">
      <c r="A1073" t="s">
        <v>9352</v>
      </c>
      <c r="B1073" t="s">
        <v>1279</v>
      </c>
      <c r="C1073" t="s">
        <v>1291</v>
      </c>
      <c r="D1073" t="s">
        <v>7349</v>
      </c>
      <c r="F1073">
        <v>1987</v>
      </c>
    </row>
    <row r="1074" spans="1:6" x14ac:dyDescent="0.25">
      <c r="A1074" t="s">
        <v>9002</v>
      </c>
      <c r="B1074" t="s">
        <v>1279</v>
      </c>
      <c r="C1074" t="s">
        <v>1282</v>
      </c>
      <c r="D1074" t="s">
        <v>7349</v>
      </c>
      <c r="F1074">
        <v>1987</v>
      </c>
    </row>
    <row r="1075" spans="1:6" ht="68.099999999999994" customHeight="1" x14ac:dyDescent="0.25">
      <c r="A1075" s="16" t="s">
        <v>9353</v>
      </c>
      <c r="B1075" t="s">
        <v>3082</v>
      </c>
      <c r="C1075" t="s">
        <v>3083</v>
      </c>
      <c r="D1075" t="s">
        <v>7349</v>
      </c>
      <c r="E1075" t="s">
        <v>9354</v>
      </c>
      <c r="F1075">
        <v>1987</v>
      </c>
    </row>
    <row r="1076" spans="1:6" x14ac:dyDescent="0.25">
      <c r="A1076" t="s">
        <v>9355</v>
      </c>
      <c r="B1076" t="s">
        <v>3082</v>
      </c>
      <c r="C1076" t="s">
        <v>3086</v>
      </c>
      <c r="D1076" t="s">
        <v>7349</v>
      </c>
      <c r="E1076" t="s">
        <v>9356</v>
      </c>
      <c r="F1076">
        <v>1987</v>
      </c>
    </row>
    <row r="1077" spans="1:6" x14ac:dyDescent="0.25">
      <c r="A1077" t="s">
        <v>9357</v>
      </c>
      <c r="B1077" t="s">
        <v>3082</v>
      </c>
      <c r="C1077" t="s">
        <v>3086</v>
      </c>
      <c r="D1077" t="s">
        <v>7349</v>
      </c>
      <c r="E1077" t="s">
        <v>9358</v>
      </c>
      <c r="F1077">
        <v>1987</v>
      </c>
    </row>
    <row r="1078" spans="1:6" ht="68.099999999999994" customHeight="1" x14ac:dyDescent="0.25">
      <c r="A1078" s="16" t="s">
        <v>9359</v>
      </c>
      <c r="B1078" t="s">
        <v>3082</v>
      </c>
      <c r="C1078" t="s">
        <v>3092</v>
      </c>
      <c r="D1078" t="s">
        <v>7349</v>
      </c>
      <c r="E1078" t="s">
        <v>9360</v>
      </c>
      <c r="F1078">
        <v>1987</v>
      </c>
    </row>
    <row r="1079" spans="1:6" x14ac:dyDescent="0.25">
      <c r="A1079" t="s">
        <v>9361</v>
      </c>
      <c r="B1079" t="s">
        <v>3082</v>
      </c>
      <c r="C1079" t="s">
        <v>3096</v>
      </c>
      <c r="D1079" t="s">
        <v>7019</v>
      </c>
      <c r="E1079" t="s">
        <v>9362</v>
      </c>
      <c r="F1079">
        <v>1987</v>
      </c>
    </row>
    <row r="1080" spans="1:6" ht="68.099999999999994" customHeight="1" x14ac:dyDescent="0.25">
      <c r="A1080" s="16" t="s">
        <v>9363</v>
      </c>
      <c r="B1080" t="s">
        <v>3082</v>
      </c>
      <c r="C1080" t="s">
        <v>3092</v>
      </c>
      <c r="D1080" t="s">
        <v>7019</v>
      </c>
      <c r="E1080" t="s">
        <v>9364</v>
      </c>
      <c r="F1080">
        <v>1987</v>
      </c>
    </row>
    <row r="1081" spans="1:6" x14ac:dyDescent="0.25">
      <c r="A1081" t="s">
        <v>9365</v>
      </c>
      <c r="B1081" t="s">
        <v>1425</v>
      </c>
      <c r="C1081" t="s">
        <v>3105</v>
      </c>
      <c r="D1081" t="s">
        <v>7349</v>
      </c>
      <c r="F1081">
        <v>1987</v>
      </c>
    </row>
    <row r="1082" spans="1:6" x14ac:dyDescent="0.25">
      <c r="A1082" t="s">
        <v>9366</v>
      </c>
      <c r="B1082" t="s">
        <v>3108</v>
      </c>
      <c r="C1082" t="s">
        <v>3111</v>
      </c>
      <c r="D1082" t="s">
        <v>7349</v>
      </c>
      <c r="F1082">
        <v>1987</v>
      </c>
    </row>
    <row r="1083" spans="1:6" x14ac:dyDescent="0.25">
      <c r="A1083" t="s">
        <v>9367</v>
      </c>
      <c r="B1083" t="s">
        <v>3108</v>
      </c>
      <c r="C1083" t="s">
        <v>3113</v>
      </c>
      <c r="D1083" t="s">
        <v>7349</v>
      </c>
      <c r="F1083">
        <v>1987</v>
      </c>
    </row>
    <row r="1084" spans="1:6" x14ac:dyDescent="0.25">
      <c r="A1084" t="s">
        <v>7560</v>
      </c>
      <c r="B1084" t="s">
        <v>3108</v>
      </c>
      <c r="C1084" t="s">
        <v>3116</v>
      </c>
      <c r="D1084" t="s">
        <v>7349</v>
      </c>
      <c r="F1084">
        <v>1987</v>
      </c>
    </row>
    <row r="1085" spans="1:6" x14ac:dyDescent="0.25">
      <c r="A1085" t="s">
        <v>9368</v>
      </c>
      <c r="B1085" t="s">
        <v>3108</v>
      </c>
      <c r="C1085" t="s">
        <v>3109</v>
      </c>
      <c r="D1085" t="s">
        <v>7349</v>
      </c>
      <c r="F1085">
        <v>1987</v>
      </c>
    </row>
    <row r="1086" spans="1:6" x14ac:dyDescent="0.25">
      <c r="A1086" t="s">
        <v>9367</v>
      </c>
      <c r="B1086" t="s">
        <v>3108</v>
      </c>
      <c r="C1086" t="s">
        <v>3115</v>
      </c>
      <c r="D1086" t="s">
        <v>7019</v>
      </c>
      <c r="F1086">
        <v>1987</v>
      </c>
    </row>
    <row r="1087" spans="1:6" x14ac:dyDescent="0.25">
      <c r="A1087" t="s">
        <v>7560</v>
      </c>
      <c r="B1087" t="s">
        <v>3108</v>
      </c>
      <c r="C1087" t="s">
        <v>3117</v>
      </c>
      <c r="D1087" t="s">
        <v>7019</v>
      </c>
      <c r="F1087">
        <v>1987</v>
      </c>
    </row>
    <row r="1088" spans="1:6" x14ac:dyDescent="0.25">
      <c r="A1088" t="s">
        <v>7560</v>
      </c>
      <c r="B1088" t="s">
        <v>3108</v>
      </c>
      <c r="C1088" t="s">
        <v>3118</v>
      </c>
      <c r="D1088" t="s">
        <v>7019</v>
      </c>
      <c r="F1088">
        <v>1987</v>
      </c>
    </row>
    <row r="1089" spans="1:6" x14ac:dyDescent="0.25">
      <c r="A1089" t="s">
        <v>7560</v>
      </c>
      <c r="B1089" t="s">
        <v>3108</v>
      </c>
      <c r="C1089" t="s">
        <v>3119</v>
      </c>
      <c r="D1089" t="s">
        <v>7019</v>
      </c>
      <c r="F1089">
        <v>1987</v>
      </c>
    </row>
    <row r="1090" spans="1:6" x14ac:dyDescent="0.25">
      <c r="A1090" t="s">
        <v>7560</v>
      </c>
      <c r="B1090" t="s">
        <v>3120</v>
      </c>
      <c r="C1090" t="s">
        <v>1789</v>
      </c>
      <c r="D1090" t="s">
        <v>7349</v>
      </c>
      <c r="E1090" t="s">
        <v>8554</v>
      </c>
      <c r="F1090">
        <v>1987</v>
      </c>
    </row>
    <row r="1091" spans="1:6" x14ac:dyDescent="0.25">
      <c r="A1091" t="s">
        <v>9369</v>
      </c>
      <c r="B1091" t="s">
        <v>3120</v>
      </c>
      <c r="C1091" t="s">
        <v>3121</v>
      </c>
      <c r="D1091" t="s">
        <v>7019</v>
      </c>
      <c r="E1091" t="s">
        <v>9370</v>
      </c>
      <c r="F1091">
        <v>1987</v>
      </c>
    </row>
    <row r="1092" spans="1:6" x14ac:dyDescent="0.25">
      <c r="A1092" t="s">
        <v>9371</v>
      </c>
      <c r="B1092" t="s">
        <v>1747</v>
      </c>
      <c r="C1092" t="s">
        <v>3125</v>
      </c>
      <c r="D1092" t="s">
        <v>7019</v>
      </c>
      <c r="E1092" t="s">
        <v>9372</v>
      </c>
      <c r="F1092">
        <v>1987</v>
      </c>
    </row>
    <row r="1093" spans="1:6" x14ac:dyDescent="0.25">
      <c r="A1093" t="s">
        <v>227</v>
      </c>
      <c r="B1093" t="s">
        <v>1918</v>
      </c>
      <c r="D1093" t="s">
        <v>7349</v>
      </c>
      <c r="F1093">
        <v>1987</v>
      </c>
    </row>
    <row r="1094" spans="1:6" x14ac:dyDescent="0.25">
      <c r="A1094" t="s">
        <v>7560</v>
      </c>
      <c r="B1094" t="s">
        <v>1918</v>
      </c>
      <c r="C1094" t="s">
        <v>1789</v>
      </c>
      <c r="D1094" t="s">
        <v>7019</v>
      </c>
      <c r="F1094">
        <v>1987</v>
      </c>
    </row>
    <row r="1095" spans="1:6" x14ac:dyDescent="0.25">
      <c r="A1095" t="s">
        <v>9293</v>
      </c>
      <c r="B1095" t="s">
        <v>1428</v>
      </c>
      <c r="C1095" t="s">
        <v>2927</v>
      </c>
      <c r="D1095" t="s">
        <v>7349</v>
      </c>
      <c r="F1095">
        <v>1987</v>
      </c>
    </row>
    <row r="1096" spans="1:6" x14ac:dyDescent="0.25">
      <c r="A1096" t="s">
        <v>9293</v>
      </c>
      <c r="B1096" t="s">
        <v>1428</v>
      </c>
      <c r="C1096" t="s">
        <v>1600</v>
      </c>
      <c r="D1096" t="s">
        <v>7349</v>
      </c>
      <c r="F1096">
        <v>1987</v>
      </c>
    </row>
    <row r="1097" spans="1:6" x14ac:dyDescent="0.25">
      <c r="A1097" t="s">
        <v>9373</v>
      </c>
      <c r="B1097" t="s">
        <v>1428</v>
      </c>
      <c r="C1097" t="s">
        <v>1600</v>
      </c>
      <c r="D1097" t="s">
        <v>7349</v>
      </c>
      <c r="F1097">
        <v>1987</v>
      </c>
    </row>
    <row r="1098" spans="1:6" x14ac:dyDescent="0.25">
      <c r="A1098" t="s">
        <v>9374</v>
      </c>
      <c r="B1098" t="s">
        <v>1428</v>
      </c>
      <c r="C1098" t="s">
        <v>245</v>
      </c>
      <c r="D1098" t="s">
        <v>7349</v>
      </c>
      <c r="F1098">
        <v>1987</v>
      </c>
    </row>
    <row r="1099" spans="1:6" x14ac:dyDescent="0.25">
      <c r="A1099" t="s">
        <v>7150</v>
      </c>
      <c r="B1099" t="s">
        <v>1428</v>
      </c>
      <c r="C1099" t="s">
        <v>3130</v>
      </c>
      <c r="D1099" t="s">
        <v>7528</v>
      </c>
      <c r="F1099">
        <v>1987</v>
      </c>
    </row>
    <row r="1100" spans="1:6" x14ac:dyDescent="0.25">
      <c r="A1100" t="s">
        <v>9373</v>
      </c>
      <c r="B1100" t="s">
        <v>1428</v>
      </c>
      <c r="C1100" t="s">
        <v>3131</v>
      </c>
      <c r="D1100" t="s">
        <v>7019</v>
      </c>
      <c r="F1100">
        <v>1987</v>
      </c>
    </row>
    <row r="1101" spans="1:6" x14ac:dyDescent="0.25">
      <c r="A1101" t="s">
        <v>227</v>
      </c>
      <c r="B1101" t="s">
        <v>3134</v>
      </c>
      <c r="C1101" t="s">
        <v>3135</v>
      </c>
      <c r="D1101" t="s">
        <v>7349</v>
      </c>
      <c r="F1101">
        <v>1987</v>
      </c>
    </row>
    <row r="1102" spans="1:6" x14ac:dyDescent="0.25">
      <c r="A1102" t="s">
        <v>9375</v>
      </c>
      <c r="B1102" t="s">
        <v>3136</v>
      </c>
      <c r="C1102" t="s">
        <v>3137</v>
      </c>
      <c r="D1102" t="s">
        <v>7349</v>
      </c>
      <c r="F1102">
        <v>1987</v>
      </c>
    </row>
    <row r="1103" spans="1:6" x14ac:dyDescent="0.25">
      <c r="A1103" t="s">
        <v>9376</v>
      </c>
      <c r="B1103" t="s">
        <v>3136</v>
      </c>
      <c r="C1103" t="s">
        <v>3140</v>
      </c>
      <c r="D1103" t="s">
        <v>7349</v>
      </c>
      <c r="F1103">
        <v>1987</v>
      </c>
    </row>
    <row r="1104" spans="1:6" x14ac:dyDescent="0.25">
      <c r="A1104" t="s">
        <v>9377</v>
      </c>
      <c r="B1104" t="s">
        <v>3136</v>
      </c>
      <c r="C1104" t="s">
        <v>3143</v>
      </c>
      <c r="D1104" t="s">
        <v>7349</v>
      </c>
      <c r="F1104">
        <v>1987</v>
      </c>
    </row>
    <row r="1105" spans="1:6" x14ac:dyDescent="0.25">
      <c r="A1105" t="s">
        <v>9378</v>
      </c>
      <c r="B1105" t="s">
        <v>3136</v>
      </c>
      <c r="C1105" t="s">
        <v>3145</v>
      </c>
      <c r="D1105" t="s">
        <v>7349</v>
      </c>
      <c r="F1105">
        <v>1987</v>
      </c>
    </row>
    <row r="1106" spans="1:6" x14ac:dyDescent="0.25">
      <c r="A1106" t="s">
        <v>9379</v>
      </c>
      <c r="B1106" t="s">
        <v>3136</v>
      </c>
      <c r="C1106" t="s">
        <v>3148</v>
      </c>
      <c r="D1106" t="s">
        <v>7528</v>
      </c>
      <c r="F1106">
        <v>1987</v>
      </c>
    </row>
    <row r="1107" spans="1:6" x14ac:dyDescent="0.25">
      <c r="A1107" t="s">
        <v>9377</v>
      </c>
      <c r="B1107" t="s">
        <v>3136</v>
      </c>
      <c r="C1107" t="s">
        <v>3143</v>
      </c>
      <c r="D1107" t="s">
        <v>7019</v>
      </c>
      <c r="F1107">
        <v>1987</v>
      </c>
    </row>
    <row r="1108" spans="1:6" x14ac:dyDescent="0.25">
      <c r="A1108" t="s">
        <v>9380</v>
      </c>
      <c r="B1108" t="s">
        <v>3136</v>
      </c>
      <c r="C1108" t="s">
        <v>3143</v>
      </c>
      <c r="D1108" t="s">
        <v>7019</v>
      </c>
      <c r="F1108">
        <v>1987</v>
      </c>
    </row>
    <row r="1109" spans="1:6" x14ac:dyDescent="0.25">
      <c r="A1109" t="s">
        <v>9381</v>
      </c>
      <c r="B1109" t="s">
        <v>3151</v>
      </c>
      <c r="C1109" t="s">
        <v>3152</v>
      </c>
      <c r="D1109" t="s">
        <v>7349</v>
      </c>
      <c r="E1109" t="s">
        <v>9382</v>
      </c>
      <c r="F1109">
        <v>1987</v>
      </c>
    </row>
    <row r="1110" spans="1:6" x14ac:dyDescent="0.25">
      <c r="A1110" t="s">
        <v>7560</v>
      </c>
      <c r="B1110" t="s">
        <v>3151</v>
      </c>
      <c r="C1110" t="s">
        <v>3167</v>
      </c>
      <c r="D1110" t="s">
        <v>7349</v>
      </c>
      <c r="E1110" t="s">
        <v>9383</v>
      </c>
      <c r="F1110">
        <v>1987</v>
      </c>
    </row>
    <row r="1111" spans="1:6" ht="51" customHeight="1" x14ac:dyDescent="0.25">
      <c r="A1111" s="16" t="s">
        <v>9384</v>
      </c>
      <c r="B1111" t="s">
        <v>3151</v>
      </c>
      <c r="C1111" t="s">
        <v>3163</v>
      </c>
      <c r="D1111" t="s">
        <v>7019</v>
      </c>
      <c r="E1111" t="s">
        <v>9385</v>
      </c>
      <c r="F1111">
        <v>1987</v>
      </c>
    </row>
    <row r="1112" spans="1:6" x14ac:dyDescent="0.25">
      <c r="A1112" t="s">
        <v>9386</v>
      </c>
      <c r="B1112" t="s">
        <v>3151</v>
      </c>
      <c r="C1112" t="s">
        <v>3157</v>
      </c>
      <c r="D1112" t="s">
        <v>7019</v>
      </c>
      <c r="E1112" t="s">
        <v>9387</v>
      </c>
      <c r="F1112">
        <v>1987</v>
      </c>
    </row>
    <row r="1113" spans="1:6" x14ac:dyDescent="0.25">
      <c r="A1113" t="s">
        <v>9388</v>
      </c>
      <c r="B1113" t="s">
        <v>3151</v>
      </c>
      <c r="C1113" t="s">
        <v>3160</v>
      </c>
      <c r="D1113" t="s">
        <v>7019</v>
      </c>
      <c r="E1113" t="s">
        <v>9389</v>
      </c>
      <c r="F1113">
        <v>1987</v>
      </c>
    </row>
    <row r="1114" spans="1:6" x14ac:dyDescent="0.25">
      <c r="A1114" t="s">
        <v>9381</v>
      </c>
      <c r="B1114" t="s">
        <v>3151</v>
      </c>
      <c r="C1114" t="s">
        <v>3155</v>
      </c>
      <c r="D1114" t="s">
        <v>7019</v>
      </c>
      <c r="E1114" t="s">
        <v>9390</v>
      </c>
      <c r="F1114">
        <v>1987</v>
      </c>
    </row>
    <row r="1115" spans="1:6" x14ac:dyDescent="0.25">
      <c r="A1115" t="s">
        <v>7560</v>
      </c>
      <c r="B1115" t="s">
        <v>1603</v>
      </c>
      <c r="C1115" t="s">
        <v>1615</v>
      </c>
      <c r="D1115" t="s">
        <v>7349</v>
      </c>
      <c r="F1115">
        <v>1987</v>
      </c>
    </row>
    <row r="1116" spans="1:6" x14ac:dyDescent="0.25">
      <c r="A1116" t="s">
        <v>7560</v>
      </c>
      <c r="B1116" t="s">
        <v>1603</v>
      </c>
      <c r="C1116" t="s">
        <v>3180</v>
      </c>
      <c r="D1116" t="s">
        <v>7349</v>
      </c>
      <c r="F1116">
        <v>1987</v>
      </c>
    </row>
    <row r="1117" spans="1:6" x14ac:dyDescent="0.25">
      <c r="A1117" t="s">
        <v>9391</v>
      </c>
      <c r="B1117" t="s">
        <v>1296</v>
      </c>
      <c r="C1117" t="s">
        <v>3191</v>
      </c>
      <c r="D1117" t="s">
        <v>7349</v>
      </c>
      <c r="F1117">
        <v>1987</v>
      </c>
    </row>
    <row r="1118" spans="1:6" ht="102" customHeight="1" x14ac:dyDescent="0.25">
      <c r="A1118" s="16" t="s">
        <v>9392</v>
      </c>
      <c r="B1118" t="s">
        <v>1296</v>
      </c>
      <c r="C1118" s="16" t="s">
        <v>3197</v>
      </c>
      <c r="D1118" t="s">
        <v>7349</v>
      </c>
      <c r="F1118">
        <v>1987</v>
      </c>
    </row>
    <row r="1119" spans="1:6" x14ac:dyDescent="0.25">
      <c r="A1119" t="s">
        <v>8949</v>
      </c>
      <c r="B1119" t="s">
        <v>1296</v>
      </c>
      <c r="C1119" t="s">
        <v>2390</v>
      </c>
      <c r="D1119" t="s">
        <v>7349</v>
      </c>
      <c r="E1119" t="s">
        <v>9393</v>
      </c>
      <c r="F1119">
        <v>1987</v>
      </c>
    </row>
    <row r="1120" spans="1:6" x14ac:dyDescent="0.25">
      <c r="A1120" t="s">
        <v>8714</v>
      </c>
      <c r="B1120" t="s">
        <v>1296</v>
      </c>
      <c r="C1120" t="s">
        <v>2393</v>
      </c>
      <c r="D1120" t="s">
        <v>7349</v>
      </c>
      <c r="E1120" t="s">
        <v>9394</v>
      </c>
      <c r="F1120">
        <v>1987</v>
      </c>
    </row>
    <row r="1121" spans="1:6" ht="84.95" customHeight="1" x14ac:dyDescent="0.25">
      <c r="A1121" s="16" t="s">
        <v>9395</v>
      </c>
      <c r="B1121" t="s">
        <v>1296</v>
      </c>
      <c r="C1121" t="s">
        <v>2371</v>
      </c>
      <c r="D1121" t="s">
        <v>7349</v>
      </c>
      <c r="E1121" t="s">
        <v>9396</v>
      </c>
      <c r="F1121">
        <v>1987</v>
      </c>
    </row>
    <row r="1122" spans="1:6" ht="84.95" customHeight="1" x14ac:dyDescent="0.25">
      <c r="A1122" s="16" t="s">
        <v>9397</v>
      </c>
      <c r="B1122" t="s">
        <v>1296</v>
      </c>
      <c r="C1122" t="s">
        <v>2376</v>
      </c>
      <c r="D1122" t="s">
        <v>7528</v>
      </c>
      <c r="F1122">
        <v>1987</v>
      </c>
    </row>
    <row r="1123" spans="1:6" x14ac:dyDescent="0.25">
      <c r="A1123" t="s">
        <v>9294</v>
      </c>
      <c r="B1123" t="s">
        <v>1296</v>
      </c>
      <c r="C1123" t="s">
        <v>3186</v>
      </c>
      <c r="D1123" t="s">
        <v>7019</v>
      </c>
      <c r="E1123" t="s">
        <v>9398</v>
      </c>
      <c r="F1123">
        <v>1987</v>
      </c>
    </row>
    <row r="1124" spans="1:6" x14ac:dyDescent="0.25">
      <c r="A1124" t="s">
        <v>7123</v>
      </c>
      <c r="B1124" t="s">
        <v>1296</v>
      </c>
      <c r="C1124" t="s">
        <v>3186</v>
      </c>
      <c r="D1124" t="s">
        <v>7019</v>
      </c>
      <c r="E1124" t="s">
        <v>9399</v>
      </c>
      <c r="F1124">
        <v>1987</v>
      </c>
    </row>
    <row r="1125" spans="1:6" x14ac:dyDescent="0.25">
      <c r="A1125" t="s">
        <v>9183</v>
      </c>
      <c r="B1125" t="s">
        <v>1296</v>
      </c>
      <c r="C1125" t="s">
        <v>3189</v>
      </c>
      <c r="D1125" t="s">
        <v>7019</v>
      </c>
      <c r="E1125" t="s">
        <v>8550</v>
      </c>
      <c r="F1125">
        <v>1987</v>
      </c>
    </row>
    <row r="1126" spans="1:6" ht="51" customHeight="1" x14ac:dyDescent="0.25">
      <c r="A1126" t="s">
        <v>8949</v>
      </c>
      <c r="B1126" t="s">
        <v>1296</v>
      </c>
      <c r="C1126" s="16" t="s">
        <v>3193</v>
      </c>
      <c r="D1126" t="s">
        <v>7019</v>
      </c>
      <c r="F1126">
        <v>1987</v>
      </c>
    </row>
    <row r="1127" spans="1:6" ht="102" customHeight="1" x14ac:dyDescent="0.25">
      <c r="A1127" s="16" t="s">
        <v>9400</v>
      </c>
      <c r="B1127" t="s">
        <v>1296</v>
      </c>
      <c r="C1127" s="16" t="s">
        <v>3195</v>
      </c>
      <c r="D1127" t="s">
        <v>7019</v>
      </c>
      <c r="F1127">
        <v>1987</v>
      </c>
    </row>
    <row r="1128" spans="1:6" x14ac:dyDescent="0.25">
      <c r="A1128" t="s">
        <v>7560</v>
      </c>
      <c r="B1128" t="s">
        <v>2560</v>
      </c>
      <c r="C1128" t="s">
        <v>1789</v>
      </c>
      <c r="D1128" t="s">
        <v>7349</v>
      </c>
      <c r="F1128">
        <v>1987</v>
      </c>
    </row>
    <row r="1129" spans="1:6" x14ac:dyDescent="0.25">
      <c r="A1129" t="s">
        <v>7560</v>
      </c>
      <c r="B1129" t="s">
        <v>2560</v>
      </c>
      <c r="C1129" t="s">
        <v>227</v>
      </c>
      <c r="D1129" t="s">
        <v>7349</v>
      </c>
      <c r="F1129">
        <v>1987</v>
      </c>
    </row>
    <row r="1130" spans="1:6" x14ac:dyDescent="0.25">
      <c r="A1130" t="s">
        <v>9401</v>
      </c>
      <c r="B1130" t="s">
        <v>1243</v>
      </c>
      <c r="C1130" t="s">
        <v>1474</v>
      </c>
      <c r="D1130" t="s">
        <v>7349</v>
      </c>
      <c r="E1130" t="s">
        <v>9402</v>
      </c>
      <c r="F1130">
        <v>1987</v>
      </c>
    </row>
    <row r="1131" spans="1:6" x14ac:dyDescent="0.25">
      <c r="A1131" t="s">
        <v>9401</v>
      </c>
      <c r="B1131" t="s">
        <v>1243</v>
      </c>
      <c r="C1131" t="s">
        <v>1667</v>
      </c>
      <c r="D1131" t="s">
        <v>7349</v>
      </c>
      <c r="E1131" t="s">
        <v>9403</v>
      </c>
      <c r="F1131">
        <v>1987</v>
      </c>
    </row>
    <row r="1132" spans="1:6" x14ac:dyDescent="0.25">
      <c r="A1132" t="s">
        <v>7135</v>
      </c>
      <c r="B1132" t="s">
        <v>1243</v>
      </c>
      <c r="C1132" t="s">
        <v>1485</v>
      </c>
      <c r="D1132" t="s">
        <v>7349</v>
      </c>
      <c r="E1132" t="s">
        <v>9404</v>
      </c>
      <c r="F1132">
        <v>1987</v>
      </c>
    </row>
    <row r="1133" spans="1:6" x14ac:dyDescent="0.25">
      <c r="A1133" t="s">
        <v>7109</v>
      </c>
      <c r="B1133" t="s">
        <v>1243</v>
      </c>
      <c r="C1133" t="s">
        <v>1471</v>
      </c>
      <c r="D1133" t="s">
        <v>7528</v>
      </c>
      <c r="E1133" t="s">
        <v>9405</v>
      </c>
      <c r="F1133">
        <v>1987</v>
      </c>
    </row>
    <row r="1134" spans="1:6" ht="102" customHeight="1" x14ac:dyDescent="0.25">
      <c r="A1134" s="16" t="s">
        <v>9406</v>
      </c>
      <c r="B1134" t="s">
        <v>1243</v>
      </c>
      <c r="C1134" t="s">
        <v>2409</v>
      </c>
      <c r="D1134" t="s">
        <v>7528</v>
      </c>
      <c r="E1134" t="s">
        <v>9407</v>
      </c>
      <c r="F1134">
        <v>1987</v>
      </c>
    </row>
    <row r="1135" spans="1:6" x14ac:dyDescent="0.25">
      <c r="A1135" t="s">
        <v>9080</v>
      </c>
      <c r="B1135" t="s">
        <v>1243</v>
      </c>
      <c r="C1135" t="s">
        <v>1479</v>
      </c>
      <c r="D1135" t="s">
        <v>7528</v>
      </c>
      <c r="E1135" t="s">
        <v>9408</v>
      </c>
      <c r="F1135">
        <v>1987</v>
      </c>
    </row>
    <row r="1136" spans="1:6" x14ac:dyDescent="0.25">
      <c r="A1136" t="s">
        <v>9080</v>
      </c>
      <c r="B1136" t="s">
        <v>1243</v>
      </c>
      <c r="C1136" t="s">
        <v>1474</v>
      </c>
      <c r="D1136" t="s">
        <v>7528</v>
      </c>
      <c r="E1136" t="s">
        <v>9409</v>
      </c>
      <c r="F1136">
        <v>1987</v>
      </c>
    </row>
    <row r="1137" spans="1:6" ht="119.1" customHeight="1" x14ac:dyDescent="0.25">
      <c r="A1137" s="16" t="s">
        <v>9410</v>
      </c>
      <c r="B1137" t="s">
        <v>1243</v>
      </c>
      <c r="C1137" t="s">
        <v>3037</v>
      </c>
      <c r="D1137" t="s">
        <v>7528</v>
      </c>
      <c r="E1137" t="s">
        <v>9411</v>
      </c>
      <c r="F1137">
        <v>1987</v>
      </c>
    </row>
    <row r="1138" spans="1:6" ht="102" customHeight="1" x14ac:dyDescent="0.25">
      <c r="A1138" s="16" t="s">
        <v>9412</v>
      </c>
      <c r="B1138" t="s">
        <v>1243</v>
      </c>
      <c r="C1138" t="s">
        <v>2957</v>
      </c>
      <c r="D1138" t="s">
        <v>7528</v>
      </c>
      <c r="E1138" t="s">
        <v>9413</v>
      </c>
      <c r="F1138">
        <v>1987</v>
      </c>
    </row>
    <row r="1139" spans="1:6" x14ac:dyDescent="0.25">
      <c r="A1139" t="s">
        <v>7560</v>
      </c>
      <c r="B1139" t="s">
        <v>1243</v>
      </c>
      <c r="C1139" t="s">
        <v>1359</v>
      </c>
      <c r="D1139" t="s">
        <v>7528</v>
      </c>
      <c r="F1139">
        <v>1987</v>
      </c>
    </row>
    <row r="1140" spans="1:6" x14ac:dyDescent="0.25">
      <c r="A1140" t="s">
        <v>7109</v>
      </c>
      <c r="B1140" t="s">
        <v>1243</v>
      </c>
      <c r="C1140" t="s">
        <v>1499</v>
      </c>
      <c r="D1140" t="s">
        <v>7019</v>
      </c>
      <c r="E1140" t="s">
        <v>9414</v>
      </c>
      <c r="F1140">
        <v>1987</v>
      </c>
    </row>
    <row r="1141" spans="1:6" x14ac:dyDescent="0.25">
      <c r="A1141" t="s">
        <v>9080</v>
      </c>
      <c r="B1141" t="s">
        <v>1243</v>
      </c>
      <c r="C1141" t="s">
        <v>1667</v>
      </c>
      <c r="D1141" t="s">
        <v>7019</v>
      </c>
      <c r="E1141" t="s">
        <v>9415</v>
      </c>
      <c r="F1141">
        <v>1987</v>
      </c>
    </row>
    <row r="1142" spans="1:6" x14ac:dyDescent="0.25">
      <c r="A1142" t="s">
        <v>7132</v>
      </c>
      <c r="B1142" t="s">
        <v>1243</v>
      </c>
      <c r="C1142" t="s">
        <v>1649</v>
      </c>
      <c r="D1142" t="s">
        <v>7019</v>
      </c>
      <c r="E1142" t="s">
        <v>9416</v>
      </c>
      <c r="F1142">
        <v>1987</v>
      </c>
    </row>
    <row r="1143" spans="1:6" x14ac:dyDescent="0.25">
      <c r="A1143" t="s">
        <v>7118</v>
      </c>
      <c r="B1143" t="s">
        <v>1243</v>
      </c>
      <c r="C1143" t="s">
        <v>1471</v>
      </c>
      <c r="D1143" t="s">
        <v>7019</v>
      </c>
      <c r="E1143" t="s">
        <v>9417</v>
      </c>
      <c r="F1143">
        <v>1987</v>
      </c>
    </row>
    <row r="1144" spans="1:6" x14ac:dyDescent="0.25">
      <c r="A1144" t="s">
        <v>7118</v>
      </c>
      <c r="B1144" t="s">
        <v>1243</v>
      </c>
      <c r="C1144" t="s">
        <v>1476</v>
      </c>
      <c r="D1144" t="s">
        <v>7019</v>
      </c>
      <c r="E1144" t="s">
        <v>9418</v>
      </c>
      <c r="F1144">
        <v>1987</v>
      </c>
    </row>
    <row r="1145" spans="1:6" ht="68.099999999999994" customHeight="1" x14ac:dyDescent="0.25">
      <c r="A1145" s="16" t="s">
        <v>9419</v>
      </c>
      <c r="B1145" t="s">
        <v>1349</v>
      </c>
      <c r="C1145" t="s">
        <v>1616</v>
      </c>
      <c r="D1145" t="s">
        <v>7349</v>
      </c>
      <c r="F1145">
        <v>1987</v>
      </c>
    </row>
    <row r="1146" spans="1:6" ht="68.099999999999994" customHeight="1" x14ac:dyDescent="0.25">
      <c r="A1146" s="16" t="s">
        <v>9420</v>
      </c>
      <c r="B1146" t="s">
        <v>1349</v>
      </c>
      <c r="C1146" t="s">
        <v>3199</v>
      </c>
      <c r="D1146" t="s">
        <v>7349</v>
      </c>
      <c r="F1146">
        <v>1987</v>
      </c>
    </row>
    <row r="1147" spans="1:6" x14ac:dyDescent="0.25">
      <c r="A1147" t="s">
        <v>7560</v>
      </c>
      <c r="B1147" t="s">
        <v>1349</v>
      </c>
      <c r="C1147" t="s">
        <v>227</v>
      </c>
      <c r="D1147" t="s">
        <v>7349</v>
      </c>
      <c r="F1147">
        <v>1987</v>
      </c>
    </row>
    <row r="1148" spans="1:6" x14ac:dyDescent="0.25">
      <c r="A1148" t="s">
        <v>1789</v>
      </c>
      <c r="B1148" t="s">
        <v>1349</v>
      </c>
      <c r="D1148" t="s">
        <v>7528</v>
      </c>
      <c r="F1148">
        <v>1987</v>
      </c>
    </row>
    <row r="1149" spans="1:6" x14ac:dyDescent="0.25">
      <c r="A1149" t="s">
        <v>9314</v>
      </c>
      <c r="B1149" t="s">
        <v>1349</v>
      </c>
      <c r="C1149" t="s">
        <v>3202</v>
      </c>
      <c r="D1149" t="s">
        <v>7019</v>
      </c>
      <c r="F1149">
        <v>1987</v>
      </c>
    </row>
    <row r="1150" spans="1:6" x14ac:dyDescent="0.25">
      <c r="A1150" t="s">
        <v>9421</v>
      </c>
      <c r="B1150" t="s">
        <v>3206</v>
      </c>
      <c r="C1150" t="s">
        <v>3207</v>
      </c>
      <c r="D1150" t="s">
        <v>7349</v>
      </c>
      <c r="F1150">
        <v>1987</v>
      </c>
    </row>
    <row r="1151" spans="1:6" x14ac:dyDescent="0.25">
      <c r="A1151" t="s">
        <v>9422</v>
      </c>
      <c r="B1151" t="s">
        <v>3206</v>
      </c>
      <c r="C1151" t="s">
        <v>1625</v>
      </c>
      <c r="D1151" t="s">
        <v>7349</v>
      </c>
      <c r="F1151">
        <v>1987</v>
      </c>
    </row>
    <row r="1152" spans="1:6" x14ac:dyDescent="0.25">
      <c r="A1152" t="s">
        <v>9423</v>
      </c>
      <c r="B1152" t="s">
        <v>3206</v>
      </c>
      <c r="C1152" t="s">
        <v>1287</v>
      </c>
      <c r="D1152" t="s">
        <v>7349</v>
      </c>
      <c r="F1152">
        <v>1987</v>
      </c>
    </row>
    <row r="1153" spans="1:6" x14ac:dyDescent="0.25">
      <c r="A1153" t="s">
        <v>9424</v>
      </c>
      <c r="B1153" t="s">
        <v>3206</v>
      </c>
      <c r="C1153" t="s">
        <v>1284</v>
      </c>
      <c r="D1153" t="s">
        <v>7349</v>
      </c>
      <c r="F1153">
        <v>1987</v>
      </c>
    </row>
    <row r="1154" spans="1:6" x14ac:dyDescent="0.25">
      <c r="A1154" t="s">
        <v>9425</v>
      </c>
      <c r="B1154" t="s">
        <v>3206</v>
      </c>
      <c r="C1154" t="s">
        <v>1282</v>
      </c>
      <c r="D1154" t="s">
        <v>7349</v>
      </c>
      <c r="F1154">
        <v>1987</v>
      </c>
    </row>
    <row r="1155" spans="1:6" x14ac:dyDescent="0.25">
      <c r="A1155" t="s">
        <v>9426</v>
      </c>
      <c r="B1155" t="s">
        <v>3206</v>
      </c>
      <c r="C1155" t="s">
        <v>1287</v>
      </c>
      <c r="D1155" t="s">
        <v>7349</v>
      </c>
      <c r="F1155">
        <v>1987</v>
      </c>
    </row>
    <row r="1156" spans="1:6" x14ac:dyDescent="0.25">
      <c r="A1156" t="s">
        <v>9427</v>
      </c>
      <c r="B1156" t="s">
        <v>3206</v>
      </c>
      <c r="C1156" t="s">
        <v>3058</v>
      </c>
      <c r="D1156" t="s">
        <v>7349</v>
      </c>
      <c r="F1156">
        <v>1987</v>
      </c>
    </row>
    <row r="1157" spans="1:6" x14ac:dyDescent="0.25">
      <c r="A1157" t="s">
        <v>9428</v>
      </c>
      <c r="B1157" t="s">
        <v>3206</v>
      </c>
      <c r="C1157" t="s">
        <v>1352</v>
      </c>
      <c r="D1157" t="s">
        <v>7349</v>
      </c>
      <c r="F1157">
        <v>1987</v>
      </c>
    </row>
    <row r="1158" spans="1:6" x14ac:dyDescent="0.25">
      <c r="A1158" t="s">
        <v>9429</v>
      </c>
      <c r="B1158" t="s">
        <v>3206</v>
      </c>
      <c r="C1158" t="s">
        <v>1291</v>
      </c>
      <c r="D1158" t="s">
        <v>7528</v>
      </c>
      <c r="F1158">
        <v>1987</v>
      </c>
    </row>
    <row r="1159" spans="1:6" x14ac:dyDescent="0.25">
      <c r="A1159" t="s">
        <v>8041</v>
      </c>
      <c r="B1159" t="s">
        <v>3217</v>
      </c>
      <c r="C1159" t="s">
        <v>3218</v>
      </c>
      <c r="D1159" t="s">
        <v>7349</v>
      </c>
      <c r="F1159">
        <v>1987</v>
      </c>
    </row>
    <row r="1160" spans="1:6" x14ac:dyDescent="0.25">
      <c r="A1160" t="s">
        <v>8043</v>
      </c>
      <c r="B1160" t="s">
        <v>3217</v>
      </c>
      <c r="C1160" t="s">
        <v>3220</v>
      </c>
      <c r="D1160" t="s">
        <v>7349</v>
      </c>
      <c r="E1160">
        <v>4.72</v>
      </c>
      <c r="F1160">
        <v>1987</v>
      </c>
    </row>
    <row r="1161" spans="1:6" x14ac:dyDescent="0.25">
      <c r="A1161" t="s">
        <v>8044</v>
      </c>
      <c r="B1161" t="s">
        <v>3217</v>
      </c>
      <c r="C1161" t="s">
        <v>3221</v>
      </c>
      <c r="D1161" t="s">
        <v>7528</v>
      </c>
      <c r="F1161">
        <v>1987</v>
      </c>
    </row>
    <row r="1162" spans="1:6" x14ac:dyDescent="0.25">
      <c r="A1162" t="s">
        <v>8045</v>
      </c>
      <c r="B1162" t="s">
        <v>3217</v>
      </c>
      <c r="C1162" t="s">
        <v>3223</v>
      </c>
      <c r="D1162" t="s">
        <v>7019</v>
      </c>
      <c r="E1162" t="s">
        <v>9430</v>
      </c>
      <c r="F1162">
        <v>1987</v>
      </c>
    </row>
    <row r="1163" spans="1:6" x14ac:dyDescent="0.25">
      <c r="A1163" t="s">
        <v>8046</v>
      </c>
      <c r="B1163" t="s">
        <v>3217</v>
      </c>
      <c r="C1163" t="s">
        <v>3218</v>
      </c>
      <c r="D1163" t="s">
        <v>7019</v>
      </c>
      <c r="E1163" t="s">
        <v>9431</v>
      </c>
      <c r="F1163">
        <v>1987</v>
      </c>
    </row>
    <row r="1164" spans="1:6" x14ac:dyDescent="0.25">
      <c r="A1164" t="s">
        <v>8046</v>
      </c>
      <c r="B1164" t="s">
        <v>3217</v>
      </c>
      <c r="C1164" t="s">
        <v>3228</v>
      </c>
      <c r="D1164" t="s">
        <v>7019</v>
      </c>
      <c r="E1164" t="s">
        <v>9432</v>
      </c>
      <c r="F1164">
        <v>1987</v>
      </c>
    </row>
    <row r="1165" spans="1:6" x14ac:dyDescent="0.25">
      <c r="A1165" t="s">
        <v>9433</v>
      </c>
      <c r="B1165" t="s">
        <v>1306</v>
      </c>
      <c r="C1165" t="s">
        <v>3230</v>
      </c>
      <c r="D1165" t="s">
        <v>7349</v>
      </c>
      <c r="E1165" t="s">
        <v>8975</v>
      </c>
      <c r="F1165">
        <v>1987</v>
      </c>
    </row>
    <row r="1166" spans="1:6" ht="68.099999999999994" customHeight="1" x14ac:dyDescent="0.25">
      <c r="A1166" s="16" t="s">
        <v>9434</v>
      </c>
      <c r="B1166" t="s">
        <v>1772</v>
      </c>
      <c r="C1166" t="s">
        <v>3170</v>
      </c>
      <c r="D1166" t="s">
        <v>7349</v>
      </c>
      <c r="F1166">
        <v>1987</v>
      </c>
    </row>
    <row r="1167" spans="1:6" x14ac:dyDescent="0.25">
      <c r="A1167" t="s">
        <v>8047</v>
      </c>
      <c r="B1167" t="s">
        <v>1772</v>
      </c>
      <c r="C1167" t="s">
        <v>3173</v>
      </c>
      <c r="D1167" t="s">
        <v>7349</v>
      </c>
      <c r="F1167">
        <v>1987</v>
      </c>
    </row>
    <row r="1168" spans="1:6" ht="51" customHeight="1" x14ac:dyDescent="0.25">
      <c r="A1168" s="16" t="s">
        <v>9435</v>
      </c>
      <c r="B1168" t="s">
        <v>1772</v>
      </c>
      <c r="C1168" t="s">
        <v>3175</v>
      </c>
      <c r="D1168" t="s">
        <v>7528</v>
      </c>
      <c r="F1168">
        <v>1987</v>
      </c>
    </row>
    <row r="1169" spans="1:6" x14ac:dyDescent="0.25">
      <c r="A1169" t="s">
        <v>8048</v>
      </c>
      <c r="B1169" t="s">
        <v>1772</v>
      </c>
      <c r="C1169" t="s">
        <v>3178</v>
      </c>
      <c r="D1169" t="s">
        <v>7019</v>
      </c>
      <c r="F1169">
        <v>1987</v>
      </c>
    </row>
    <row r="1170" spans="1:6" x14ac:dyDescent="0.25">
      <c r="A1170" t="s">
        <v>9436</v>
      </c>
      <c r="B1170" t="s">
        <v>1255</v>
      </c>
      <c r="C1170" t="s">
        <v>1727</v>
      </c>
      <c r="D1170" t="s">
        <v>7349</v>
      </c>
      <c r="F1170">
        <v>1989</v>
      </c>
    </row>
    <row r="1171" spans="1:6" x14ac:dyDescent="0.25">
      <c r="A1171" t="s">
        <v>9134</v>
      </c>
      <c r="B1171" t="s">
        <v>1255</v>
      </c>
      <c r="C1171" t="s">
        <v>1258</v>
      </c>
      <c r="D1171" t="s">
        <v>7349</v>
      </c>
      <c r="E1171">
        <v>21.37</v>
      </c>
      <c r="F1171">
        <v>1989</v>
      </c>
    </row>
    <row r="1172" spans="1:6" x14ac:dyDescent="0.25">
      <c r="A1172" t="s">
        <v>9437</v>
      </c>
      <c r="B1172" t="s">
        <v>1255</v>
      </c>
      <c r="C1172" t="s">
        <v>3257</v>
      </c>
      <c r="D1172" t="s">
        <v>7349</v>
      </c>
      <c r="F1172">
        <v>1989</v>
      </c>
    </row>
    <row r="1173" spans="1:6" x14ac:dyDescent="0.25">
      <c r="A1173" t="s">
        <v>9438</v>
      </c>
      <c r="B1173" t="s">
        <v>1255</v>
      </c>
      <c r="C1173" t="s">
        <v>2548</v>
      </c>
      <c r="D1173" t="s">
        <v>7349</v>
      </c>
      <c r="E1173" t="s">
        <v>9439</v>
      </c>
      <c r="F1173">
        <v>1989</v>
      </c>
    </row>
    <row r="1174" spans="1:6" x14ac:dyDescent="0.25">
      <c r="A1174" t="s">
        <v>9440</v>
      </c>
      <c r="B1174" t="s">
        <v>1255</v>
      </c>
      <c r="C1174" t="s">
        <v>1385</v>
      </c>
      <c r="D1174" t="s">
        <v>7349</v>
      </c>
      <c r="E1174">
        <v>48.6</v>
      </c>
      <c r="F1174">
        <v>1989</v>
      </c>
    </row>
    <row r="1175" spans="1:6" x14ac:dyDescent="0.25">
      <c r="A1175" t="s">
        <v>9441</v>
      </c>
      <c r="B1175" t="s">
        <v>1255</v>
      </c>
      <c r="C1175" t="s">
        <v>3261</v>
      </c>
      <c r="D1175" t="s">
        <v>7349</v>
      </c>
      <c r="F1175">
        <v>1989</v>
      </c>
    </row>
    <row r="1176" spans="1:6" x14ac:dyDescent="0.25">
      <c r="A1176" t="s">
        <v>9134</v>
      </c>
      <c r="B1176" t="s">
        <v>1255</v>
      </c>
      <c r="C1176" t="s">
        <v>1256</v>
      </c>
      <c r="D1176" t="s">
        <v>7019</v>
      </c>
      <c r="E1176" t="s">
        <v>9442</v>
      </c>
      <c r="F1176">
        <v>1989</v>
      </c>
    </row>
    <row r="1177" spans="1:6" x14ac:dyDescent="0.25">
      <c r="A1177" t="s">
        <v>9330</v>
      </c>
      <c r="B1177" t="s">
        <v>1255</v>
      </c>
      <c r="C1177" t="s">
        <v>3049</v>
      </c>
      <c r="D1177" t="s">
        <v>7019</v>
      </c>
      <c r="E1177" t="s">
        <v>9443</v>
      </c>
      <c r="F1177">
        <v>1989</v>
      </c>
    </row>
    <row r="1178" spans="1:6" x14ac:dyDescent="0.25">
      <c r="A1178" t="s">
        <v>9278</v>
      </c>
      <c r="B1178" t="s">
        <v>1255</v>
      </c>
      <c r="C1178" t="s">
        <v>1391</v>
      </c>
      <c r="D1178" t="s">
        <v>7019</v>
      </c>
      <c r="E1178" t="s">
        <v>9444</v>
      </c>
      <c r="F1178">
        <v>1989</v>
      </c>
    </row>
    <row r="1179" spans="1:6" x14ac:dyDescent="0.25">
      <c r="A1179" t="s">
        <v>7560</v>
      </c>
      <c r="B1179" t="s">
        <v>1418</v>
      </c>
      <c r="C1179" t="s">
        <v>227</v>
      </c>
      <c r="D1179" t="s">
        <v>7349</v>
      </c>
      <c r="F1179">
        <v>1989</v>
      </c>
    </row>
    <row r="1180" spans="1:6" x14ac:dyDescent="0.25">
      <c r="A1180" t="s">
        <v>7560</v>
      </c>
      <c r="B1180" t="s">
        <v>1418</v>
      </c>
      <c r="C1180" t="s">
        <v>1789</v>
      </c>
      <c r="D1180" t="s">
        <v>7349</v>
      </c>
      <c r="F1180">
        <v>1989</v>
      </c>
    </row>
    <row r="1181" spans="1:6" x14ac:dyDescent="0.25">
      <c r="A1181" t="s">
        <v>9445</v>
      </c>
      <c r="B1181" t="s">
        <v>3051</v>
      </c>
      <c r="C1181" t="s">
        <v>1289</v>
      </c>
      <c r="D1181" t="s">
        <v>7528</v>
      </c>
      <c r="F1181">
        <v>1989</v>
      </c>
    </row>
    <row r="1182" spans="1:6" x14ac:dyDescent="0.25">
      <c r="A1182" t="s">
        <v>9446</v>
      </c>
      <c r="B1182" t="s">
        <v>3051</v>
      </c>
      <c r="C1182" t="s">
        <v>1287</v>
      </c>
      <c r="D1182" t="s">
        <v>7528</v>
      </c>
      <c r="F1182">
        <v>1989</v>
      </c>
    </row>
    <row r="1183" spans="1:6" x14ac:dyDescent="0.25">
      <c r="A1183" t="s">
        <v>7687</v>
      </c>
      <c r="B1183" t="s">
        <v>3051</v>
      </c>
      <c r="C1183" t="s">
        <v>1284</v>
      </c>
      <c r="D1183" t="s">
        <v>7528</v>
      </c>
      <c r="F1183">
        <v>1989</v>
      </c>
    </row>
    <row r="1184" spans="1:6" x14ac:dyDescent="0.25">
      <c r="A1184" t="s">
        <v>9447</v>
      </c>
      <c r="B1184" t="s">
        <v>3051</v>
      </c>
      <c r="C1184" t="s">
        <v>1352</v>
      </c>
      <c r="D1184" t="s">
        <v>7528</v>
      </c>
      <c r="F1184">
        <v>1989</v>
      </c>
    </row>
    <row r="1185" spans="1:6" x14ac:dyDescent="0.25">
      <c r="A1185" t="s">
        <v>9448</v>
      </c>
      <c r="B1185" t="s">
        <v>3051</v>
      </c>
      <c r="C1185" t="s">
        <v>1432</v>
      </c>
      <c r="D1185" t="s">
        <v>7528</v>
      </c>
      <c r="F1185">
        <v>1989</v>
      </c>
    </row>
    <row r="1186" spans="1:6" x14ac:dyDescent="0.25">
      <c r="A1186" t="s">
        <v>9449</v>
      </c>
      <c r="B1186" t="s">
        <v>3051</v>
      </c>
      <c r="C1186" t="s">
        <v>1289</v>
      </c>
      <c r="D1186" t="s">
        <v>7019</v>
      </c>
      <c r="F1186">
        <v>1989</v>
      </c>
    </row>
    <row r="1187" spans="1:6" x14ac:dyDescent="0.25">
      <c r="A1187" t="s">
        <v>7651</v>
      </c>
      <c r="B1187" t="s">
        <v>2300</v>
      </c>
      <c r="C1187" t="s">
        <v>2972</v>
      </c>
      <c r="D1187" t="s">
        <v>7349</v>
      </c>
      <c r="F1187">
        <v>1989</v>
      </c>
    </row>
    <row r="1188" spans="1:6" ht="119.1" customHeight="1" x14ac:dyDescent="0.25">
      <c r="A1188" s="16" t="s">
        <v>9450</v>
      </c>
      <c r="B1188" t="s">
        <v>2300</v>
      </c>
      <c r="C1188" t="s">
        <v>3275</v>
      </c>
      <c r="D1188" t="s">
        <v>7349</v>
      </c>
      <c r="F1188">
        <v>1989</v>
      </c>
    </row>
    <row r="1189" spans="1:6" x14ac:dyDescent="0.25">
      <c r="A1189" t="s">
        <v>9451</v>
      </c>
      <c r="B1189" t="s">
        <v>2300</v>
      </c>
      <c r="C1189" t="s">
        <v>3277</v>
      </c>
      <c r="D1189" t="s">
        <v>7349</v>
      </c>
      <c r="F1189">
        <v>1989</v>
      </c>
    </row>
    <row r="1190" spans="1:6" x14ac:dyDescent="0.25">
      <c r="A1190" t="s">
        <v>7651</v>
      </c>
      <c r="B1190" t="s">
        <v>2300</v>
      </c>
      <c r="C1190" t="s">
        <v>3279</v>
      </c>
      <c r="D1190" t="s">
        <v>7528</v>
      </c>
      <c r="F1190">
        <v>1989</v>
      </c>
    </row>
    <row r="1191" spans="1:6" ht="51" customHeight="1" x14ac:dyDescent="0.25">
      <c r="A1191" s="16" t="s">
        <v>9452</v>
      </c>
      <c r="B1191" t="s">
        <v>2300</v>
      </c>
      <c r="C1191" t="s">
        <v>1618</v>
      </c>
      <c r="D1191" t="s">
        <v>7528</v>
      </c>
      <c r="F1191">
        <v>1989</v>
      </c>
    </row>
    <row r="1192" spans="1:6" ht="68.099999999999994" customHeight="1" x14ac:dyDescent="0.25">
      <c r="A1192" s="16" t="s">
        <v>9453</v>
      </c>
      <c r="B1192" t="s">
        <v>2300</v>
      </c>
      <c r="C1192" t="s">
        <v>2585</v>
      </c>
      <c r="D1192" t="s">
        <v>7528</v>
      </c>
      <c r="F1192">
        <v>1989</v>
      </c>
    </row>
    <row r="1193" spans="1:6" x14ac:dyDescent="0.25">
      <c r="A1193" t="s">
        <v>7651</v>
      </c>
      <c r="B1193" t="s">
        <v>2300</v>
      </c>
      <c r="C1193" t="s">
        <v>1620</v>
      </c>
      <c r="D1193" t="s">
        <v>7019</v>
      </c>
      <c r="F1193">
        <v>1989</v>
      </c>
    </row>
    <row r="1194" spans="1:6" ht="68.099999999999994" customHeight="1" x14ac:dyDescent="0.25">
      <c r="A1194" s="16" t="s">
        <v>9454</v>
      </c>
      <c r="B1194" t="s">
        <v>2300</v>
      </c>
      <c r="C1194" t="s">
        <v>3280</v>
      </c>
      <c r="D1194" t="s">
        <v>7019</v>
      </c>
      <c r="F1194">
        <v>1989</v>
      </c>
    </row>
    <row r="1195" spans="1:6" x14ac:dyDescent="0.25">
      <c r="A1195" t="s">
        <v>9455</v>
      </c>
      <c r="B1195" t="s">
        <v>1425</v>
      </c>
      <c r="C1195" t="s">
        <v>3284</v>
      </c>
      <c r="D1195" t="s">
        <v>7349</v>
      </c>
      <c r="F1195">
        <v>1989</v>
      </c>
    </row>
    <row r="1196" spans="1:6" x14ac:dyDescent="0.25">
      <c r="A1196" t="s">
        <v>9365</v>
      </c>
      <c r="B1196" t="s">
        <v>1425</v>
      </c>
      <c r="C1196" t="s">
        <v>2113</v>
      </c>
      <c r="D1196" t="s">
        <v>7019</v>
      </c>
      <c r="F1196">
        <v>1989</v>
      </c>
    </row>
    <row r="1197" spans="1:6" x14ac:dyDescent="0.25">
      <c r="A1197" t="s">
        <v>9456</v>
      </c>
      <c r="B1197" t="s">
        <v>3108</v>
      </c>
      <c r="C1197" t="s">
        <v>3293</v>
      </c>
      <c r="D1197" t="s">
        <v>7349</v>
      </c>
      <c r="F1197">
        <v>1989</v>
      </c>
    </row>
    <row r="1198" spans="1:6" x14ac:dyDescent="0.25">
      <c r="A1198" t="s">
        <v>7560</v>
      </c>
      <c r="B1198" t="s">
        <v>3108</v>
      </c>
      <c r="C1198" t="s">
        <v>3302</v>
      </c>
      <c r="D1198" t="s">
        <v>7349</v>
      </c>
      <c r="F1198">
        <v>1989</v>
      </c>
    </row>
    <row r="1199" spans="1:6" x14ac:dyDescent="0.25">
      <c r="A1199" t="s">
        <v>9457</v>
      </c>
      <c r="B1199" t="s">
        <v>3108</v>
      </c>
      <c r="C1199" t="s">
        <v>3295</v>
      </c>
      <c r="D1199" t="s">
        <v>7349</v>
      </c>
      <c r="F1199">
        <v>1989</v>
      </c>
    </row>
    <row r="1200" spans="1:6" ht="51" customHeight="1" x14ac:dyDescent="0.25">
      <c r="A1200" t="s">
        <v>9456</v>
      </c>
      <c r="B1200" t="s">
        <v>3108</v>
      </c>
      <c r="C1200" s="16" t="s">
        <v>3297</v>
      </c>
      <c r="D1200" t="s">
        <v>7528</v>
      </c>
      <c r="F1200">
        <v>1989</v>
      </c>
    </row>
    <row r="1201" spans="1:6" ht="102" customHeight="1" x14ac:dyDescent="0.25">
      <c r="A1201" s="16" t="s">
        <v>9458</v>
      </c>
      <c r="B1201" t="s">
        <v>3108</v>
      </c>
      <c r="C1201" t="s">
        <v>3298</v>
      </c>
      <c r="D1201" t="s">
        <v>7019</v>
      </c>
      <c r="F1201">
        <v>1989</v>
      </c>
    </row>
    <row r="1202" spans="1:6" x14ac:dyDescent="0.25">
      <c r="A1202" t="s">
        <v>9367</v>
      </c>
      <c r="B1202" t="s">
        <v>3108</v>
      </c>
      <c r="C1202" t="s">
        <v>3300</v>
      </c>
      <c r="D1202" t="s">
        <v>7019</v>
      </c>
      <c r="F1202">
        <v>1989</v>
      </c>
    </row>
    <row r="1203" spans="1:6" x14ac:dyDescent="0.25">
      <c r="A1203" t="s">
        <v>9367</v>
      </c>
      <c r="B1203" t="s">
        <v>3108</v>
      </c>
      <c r="C1203" t="s">
        <v>3301</v>
      </c>
      <c r="D1203" t="s">
        <v>7019</v>
      </c>
      <c r="F1203">
        <v>1989</v>
      </c>
    </row>
    <row r="1204" spans="1:6" x14ac:dyDescent="0.25">
      <c r="A1204" t="s">
        <v>7560</v>
      </c>
      <c r="B1204" t="s">
        <v>3108</v>
      </c>
      <c r="C1204" t="s">
        <v>3303</v>
      </c>
      <c r="D1204" t="s">
        <v>7019</v>
      </c>
      <c r="F1204">
        <v>1989</v>
      </c>
    </row>
    <row r="1205" spans="1:6" x14ac:dyDescent="0.25">
      <c r="A1205" t="s">
        <v>7560</v>
      </c>
      <c r="B1205" t="s">
        <v>2349</v>
      </c>
      <c r="D1205" t="s">
        <v>7019</v>
      </c>
      <c r="F1205">
        <v>1989</v>
      </c>
    </row>
    <row r="1206" spans="1:6" x14ac:dyDescent="0.25">
      <c r="A1206" t="s">
        <v>7560</v>
      </c>
      <c r="B1206" t="s">
        <v>3120</v>
      </c>
      <c r="C1206" t="s">
        <v>1789</v>
      </c>
      <c r="D1206" t="s">
        <v>7349</v>
      </c>
      <c r="F1206">
        <v>1989</v>
      </c>
    </row>
    <row r="1207" spans="1:6" x14ac:dyDescent="0.25">
      <c r="A1207" t="s">
        <v>9459</v>
      </c>
      <c r="B1207" t="s">
        <v>3120</v>
      </c>
      <c r="C1207" t="s">
        <v>2433</v>
      </c>
      <c r="D1207" t="s">
        <v>7528</v>
      </c>
      <c r="F1207">
        <v>1989</v>
      </c>
    </row>
    <row r="1208" spans="1:6" x14ac:dyDescent="0.25">
      <c r="A1208" t="s">
        <v>9369</v>
      </c>
      <c r="B1208" t="s">
        <v>3120</v>
      </c>
      <c r="C1208" t="s">
        <v>2433</v>
      </c>
      <c r="D1208" t="s">
        <v>7019</v>
      </c>
      <c r="F1208">
        <v>1989</v>
      </c>
    </row>
    <row r="1209" spans="1:6" x14ac:dyDescent="0.25">
      <c r="A1209" t="s">
        <v>7560</v>
      </c>
      <c r="B1209" t="s">
        <v>1918</v>
      </c>
      <c r="C1209" t="s">
        <v>2827</v>
      </c>
      <c r="D1209" t="s">
        <v>7019</v>
      </c>
      <c r="F1209">
        <v>1989</v>
      </c>
    </row>
    <row r="1210" spans="1:6" x14ac:dyDescent="0.25">
      <c r="A1210" t="s">
        <v>7560</v>
      </c>
      <c r="B1210" t="s">
        <v>1918</v>
      </c>
      <c r="C1210" t="s">
        <v>2777</v>
      </c>
      <c r="D1210" t="s">
        <v>7019</v>
      </c>
      <c r="F1210">
        <v>1989</v>
      </c>
    </row>
    <row r="1211" spans="1:6" x14ac:dyDescent="0.25">
      <c r="A1211" t="s">
        <v>9460</v>
      </c>
      <c r="B1211" t="s">
        <v>1428</v>
      </c>
      <c r="C1211" t="s">
        <v>3307</v>
      </c>
      <c r="D1211" t="s">
        <v>7349</v>
      </c>
      <c r="F1211">
        <v>1989</v>
      </c>
    </row>
    <row r="1212" spans="1:6" x14ac:dyDescent="0.25">
      <c r="A1212" t="s">
        <v>9461</v>
      </c>
      <c r="B1212" t="s">
        <v>1428</v>
      </c>
      <c r="C1212" t="s">
        <v>3309</v>
      </c>
      <c r="D1212" t="s">
        <v>7528</v>
      </c>
      <c r="F1212">
        <v>1989</v>
      </c>
    </row>
    <row r="1213" spans="1:6" x14ac:dyDescent="0.25">
      <c r="A1213" t="s">
        <v>9175</v>
      </c>
      <c r="B1213" t="s">
        <v>1428</v>
      </c>
      <c r="C1213" t="s">
        <v>3311</v>
      </c>
      <c r="D1213" t="s">
        <v>7528</v>
      </c>
      <c r="F1213">
        <v>1989</v>
      </c>
    </row>
    <row r="1214" spans="1:6" x14ac:dyDescent="0.25">
      <c r="A1214" t="s">
        <v>7150</v>
      </c>
      <c r="B1214" t="s">
        <v>1428</v>
      </c>
      <c r="C1214" t="s">
        <v>3305</v>
      </c>
      <c r="D1214" t="s">
        <v>7019</v>
      </c>
      <c r="F1214">
        <v>1989</v>
      </c>
    </row>
    <row r="1215" spans="1:6" x14ac:dyDescent="0.25">
      <c r="A1215" t="s">
        <v>7150</v>
      </c>
      <c r="B1215" t="s">
        <v>1428</v>
      </c>
      <c r="C1215" t="s">
        <v>3306</v>
      </c>
      <c r="D1215" t="s">
        <v>7019</v>
      </c>
      <c r="F1215">
        <v>1989</v>
      </c>
    </row>
    <row r="1216" spans="1:6" x14ac:dyDescent="0.25">
      <c r="A1216" t="s">
        <v>9462</v>
      </c>
      <c r="B1216" t="s">
        <v>3134</v>
      </c>
      <c r="C1216" t="s">
        <v>3312</v>
      </c>
      <c r="D1216" t="s">
        <v>7349</v>
      </c>
      <c r="F1216">
        <v>1989</v>
      </c>
    </row>
    <row r="1217" spans="1:6" x14ac:dyDescent="0.25">
      <c r="A1217" t="s">
        <v>7560</v>
      </c>
      <c r="B1217" t="s">
        <v>3134</v>
      </c>
      <c r="C1217" t="s">
        <v>1789</v>
      </c>
      <c r="D1217" t="s">
        <v>7349</v>
      </c>
      <c r="F1217">
        <v>1989</v>
      </c>
    </row>
    <row r="1218" spans="1:6" x14ac:dyDescent="0.25">
      <c r="A1218" t="s">
        <v>9463</v>
      </c>
      <c r="B1218" t="s">
        <v>3134</v>
      </c>
      <c r="C1218" t="s">
        <v>3312</v>
      </c>
      <c r="D1218" t="s">
        <v>7349</v>
      </c>
      <c r="F1218">
        <v>1989</v>
      </c>
    </row>
    <row r="1219" spans="1:6" x14ac:dyDescent="0.25">
      <c r="A1219" t="s">
        <v>9464</v>
      </c>
      <c r="B1219" t="s">
        <v>3134</v>
      </c>
      <c r="C1219" t="s">
        <v>3312</v>
      </c>
      <c r="D1219" t="s">
        <v>7019</v>
      </c>
      <c r="F1219">
        <v>1989</v>
      </c>
    </row>
    <row r="1220" spans="1:6" x14ac:dyDescent="0.25">
      <c r="A1220" t="s">
        <v>9465</v>
      </c>
      <c r="B1220" t="s">
        <v>3136</v>
      </c>
      <c r="C1220" t="s">
        <v>3319</v>
      </c>
      <c r="D1220" t="s">
        <v>7349</v>
      </c>
      <c r="F1220">
        <v>1989</v>
      </c>
    </row>
    <row r="1221" spans="1:6" x14ac:dyDescent="0.25">
      <c r="A1221" t="s">
        <v>9466</v>
      </c>
      <c r="B1221" t="s">
        <v>3136</v>
      </c>
      <c r="C1221" t="s">
        <v>3321</v>
      </c>
      <c r="D1221" t="s">
        <v>7349</v>
      </c>
      <c r="F1221">
        <v>1989</v>
      </c>
    </row>
    <row r="1222" spans="1:6" x14ac:dyDescent="0.25">
      <c r="A1222" t="s">
        <v>9467</v>
      </c>
      <c r="B1222" t="s">
        <v>3136</v>
      </c>
      <c r="C1222" t="s">
        <v>3324</v>
      </c>
      <c r="D1222" t="s">
        <v>7349</v>
      </c>
      <c r="F1222">
        <v>1989</v>
      </c>
    </row>
    <row r="1223" spans="1:6" x14ac:dyDescent="0.25">
      <c r="A1223" t="s">
        <v>9375</v>
      </c>
      <c r="B1223" t="s">
        <v>3136</v>
      </c>
      <c r="C1223" t="s">
        <v>3326</v>
      </c>
      <c r="D1223" t="s">
        <v>7349</v>
      </c>
      <c r="F1223">
        <v>1989</v>
      </c>
    </row>
    <row r="1224" spans="1:6" x14ac:dyDescent="0.25">
      <c r="A1224" t="s">
        <v>9468</v>
      </c>
      <c r="B1224" t="s">
        <v>3136</v>
      </c>
      <c r="C1224" t="s">
        <v>3327</v>
      </c>
      <c r="D1224" t="s">
        <v>7349</v>
      </c>
      <c r="F1224">
        <v>1989</v>
      </c>
    </row>
    <row r="1225" spans="1:6" x14ac:dyDescent="0.25">
      <c r="A1225" t="s">
        <v>9469</v>
      </c>
      <c r="B1225" t="s">
        <v>3136</v>
      </c>
      <c r="C1225" t="s">
        <v>3319</v>
      </c>
      <c r="D1225" t="s">
        <v>7349</v>
      </c>
      <c r="F1225">
        <v>1989</v>
      </c>
    </row>
    <row r="1226" spans="1:6" x14ac:dyDescent="0.25">
      <c r="A1226" t="s">
        <v>9470</v>
      </c>
      <c r="B1226" t="s">
        <v>3136</v>
      </c>
      <c r="C1226" t="s">
        <v>3331</v>
      </c>
      <c r="D1226" t="s">
        <v>7349</v>
      </c>
      <c r="F1226">
        <v>1989</v>
      </c>
    </row>
    <row r="1227" spans="1:6" x14ac:dyDescent="0.25">
      <c r="A1227" t="s">
        <v>9471</v>
      </c>
      <c r="B1227" t="s">
        <v>3136</v>
      </c>
      <c r="C1227" t="s">
        <v>3334</v>
      </c>
      <c r="D1227" t="s">
        <v>7349</v>
      </c>
      <c r="F1227">
        <v>1989</v>
      </c>
    </row>
    <row r="1228" spans="1:6" x14ac:dyDescent="0.25">
      <c r="A1228" t="s">
        <v>9472</v>
      </c>
      <c r="B1228" t="s">
        <v>3136</v>
      </c>
      <c r="C1228" t="s">
        <v>3327</v>
      </c>
      <c r="D1228" t="s">
        <v>7349</v>
      </c>
      <c r="F1228">
        <v>1989</v>
      </c>
    </row>
    <row r="1229" spans="1:6" x14ac:dyDescent="0.25">
      <c r="A1229" t="s">
        <v>9473</v>
      </c>
      <c r="B1229" t="s">
        <v>3136</v>
      </c>
      <c r="C1229" t="s">
        <v>3321</v>
      </c>
      <c r="D1229" t="s">
        <v>7349</v>
      </c>
      <c r="F1229">
        <v>1989</v>
      </c>
    </row>
    <row r="1230" spans="1:6" x14ac:dyDescent="0.25">
      <c r="A1230" t="s">
        <v>9474</v>
      </c>
      <c r="B1230" t="s">
        <v>3136</v>
      </c>
      <c r="C1230" t="s">
        <v>3326</v>
      </c>
      <c r="D1230" t="s">
        <v>7349</v>
      </c>
      <c r="F1230">
        <v>1989</v>
      </c>
    </row>
    <row r="1231" spans="1:6" x14ac:dyDescent="0.25">
      <c r="A1231" t="s">
        <v>9475</v>
      </c>
      <c r="B1231" t="s">
        <v>3136</v>
      </c>
      <c r="C1231" t="s">
        <v>3339</v>
      </c>
      <c r="D1231" t="s">
        <v>7349</v>
      </c>
      <c r="F1231">
        <v>1989</v>
      </c>
    </row>
    <row r="1232" spans="1:6" x14ac:dyDescent="0.25">
      <c r="A1232" t="s">
        <v>9476</v>
      </c>
      <c r="B1232" t="s">
        <v>3136</v>
      </c>
      <c r="C1232" t="s">
        <v>3339</v>
      </c>
      <c r="D1232" t="s">
        <v>7019</v>
      </c>
      <c r="F1232">
        <v>1989</v>
      </c>
    </row>
    <row r="1233" spans="1:6" x14ac:dyDescent="0.25">
      <c r="A1233" t="s">
        <v>9477</v>
      </c>
      <c r="B1233" t="s">
        <v>3136</v>
      </c>
      <c r="C1233" t="s">
        <v>3305</v>
      </c>
      <c r="D1233" t="s">
        <v>7019</v>
      </c>
      <c r="F1233">
        <v>1989</v>
      </c>
    </row>
    <row r="1234" spans="1:6" x14ac:dyDescent="0.25">
      <c r="A1234" t="s">
        <v>9478</v>
      </c>
      <c r="B1234" t="s">
        <v>3136</v>
      </c>
      <c r="C1234" t="s">
        <v>3342</v>
      </c>
      <c r="D1234" t="s">
        <v>7019</v>
      </c>
      <c r="F1234">
        <v>1989</v>
      </c>
    </row>
    <row r="1235" spans="1:6" x14ac:dyDescent="0.25">
      <c r="A1235" t="s">
        <v>9479</v>
      </c>
      <c r="B1235" t="s">
        <v>3344</v>
      </c>
      <c r="C1235" t="s">
        <v>3345</v>
      </c>
      <c r="D1235" t="s">
        <v>7349</v>
      </c>
      <c r="E1235" t="s">
        <v>9480</v>
      </c>
      <c r="F1235">
        <v>1989</v>
      </c>
    </row>
    <row r="1236" spans="1:6" ht="51" customHeight="1" x14ac:dyDescent="0.25">
      <c r="A1236" s="16" t="s">
        <v>9481</v>
      </c>
      <c r="B1236" t="s">
        <v>3344</v>
      </c>
      <c r="C1236" t="s">
        <v>3354</v>
      </c>
      <c r="D1236" t="s">
        <v>7349</v>
      </c>
      <c r="E1236" t="s">
        <v>9482</v>
      </c>
      <c r="F1236">
        <v>1989</v>
      </c>
    </row>
    <row r="1237" spans="1:6" x14ac:dyDescent="0.25">
      <c r="A1237" t="s">
        <v>7655</v>
      </c>
      <c r="B1237" t="s">
        <v>3344</v>
      </c>
      <c r="C1237" t="s">
        <v>3357</v>
      </c>
      <c r="D1237" t="s">
        <v>7528</v>
      </c>
      <c r="E1237" t="s">
        <v>9483</v>
      </c>
      <c r="F1237">
        <v>1989</v>
      </c>
    </row>
    <row r="1238" spans="1:6" x14ac:dyDescent="0.25">
      <c r="A1238" t="s">
        <v>7106</v>
      </c>
      <c r="B1238" t="s">
        <v>3344</v>
      </c>
      <c r="C1238" t="s">
        <v>3359</v>
      </c>
      <c r="D1238" t="s">
        <v>7528</v>
      </c>
      <c r="F1238">
        <v>1989</v>
      </c>
    </row>
    <row r="1239" spans="1:6" ht="68.099999999999994" customHeight="1" x14ac:dyDescent="0.25">
      <c r="A1239" s="16" t="s">
        <v>9484</v>
      </c>
      <c r="B1239" t="s">
        <v>3344</v>
      </c>
      <c r="C1239" t="s">
        <v>3361</v>
      </c>
      <c r="D1239" t="s">
        <v>7528</v>
      </c>
      <c r="E1239" t="s">
        <v>9320</v>
      </c>
      <c r="F1239">
        <v>1989</v>
      </c>
    </row>
    <row r="1240" spans="1:6" ht="68.099999999999994" customHeight="1" x14ac:dyDescent="0.25">
      <c r="A1240" s="16" t="s">
        <v>9485</v>
      </c>
      <c r="B1240" t="s">
        <v>3344</v>
      </c>
      <c r="C1240" t="s">
        <v>2130</v>
      </c>
      <c r="D1240" t="s">
        <v>7528</v>
      </c>
      <c r="E1240" t="s">
        <v>9486</v>
      </c>
      <c r="F1240">
        <v>1989</v>
      </c>
    </row>
    <row r="1241" spans="1:6" x14ac:dyDescent="0.25">
      <c r="A1241" t="s">
        <v>8036</v>
      </c>
      <c r="B1241" t="s">
        <v>3344</v>
      </c>
      <c r="C1241" t="s">
        <v>3364</v>
      </c>
      <c r="D1241" t="s">
        <v>7019</v>
      </c>
      <c r="F1241">
        <v>1989</v>
      </c>
    </row>
    <row r="1242" spans="1:6" x14ac:dyDescent="0.25">
      <c r="A1242" t="s">
        <v>9487</v>
      </c>
      <c r="B1242" t="s">
        <v>3344</v>
      </c>
      <c r="C1242" t="s">
        <v>3348</v>
      </c>
      <c r="D1242" t="s">
        <v>7019</v>
      </c>
      <c r="E1242" t="s">
        <v>9488</v>
      </c>
      <c r="F1242">
        <v>1989</v>
      </c>
    </row>
    <row r="1243" spans="1:6" x14ac:dyDescent="0.25">
      <c r="A1243" t="s">
        <v>7560</v>
      </c>
      <c r="B1243" t="s">
        <v>1603</v>
      </c>
      <c r="C1243" t="s">
        <v>2939</v>
      </c>
      <c r="D1243" t="s">
        <v>7349</v>
      </c>
      <c r="F1243">
        <v>1989</v>
      </c>
    </row>
    <row r="1244" spans="1:6" x14ac:dyDescent="0.25">
      <c r="A1244" t="s">
        <v>7185</v>
      </c>
      <c r="B1244" t="s">
        <v>1296</v>
      </c>
      <c r="C1244" t="s">
        <v>3367</v>
      </c>
      <c r="D1244" t="s">
        <v>7528</v>
      </c>
      <c r="F1244">
        <v>1989</v>
      </c>
    </row>
    <row r="1245" spans="1:6" ht="84.95" customHeight="1" x14ac:dyDescent="0.25">
      <c r="A1245" s="16" t="s">
        <v>9489</v>
      </c>
      <c r="B1245" t="s">
        <v>1296</v>
      </c>
      <c r="C1245" t="s">
        <v>2376</v>
      </c>
      <c r="D1245" t="s">
        <v>7528</v>
      </c>
      <c r="F1245">
        <v>1989</v>
      </c>
    </row>
    <row r="1246" spans="1:6" ht="84.95" customHeight="1" x14ac:dyDescent="0.25">
      <c r="A1246" s="16" t="s">
        <v>9490</v>
      </c>
      <c r="B1246" t="s">
        <v>1296</v>
      </c>
      <c r="C1246" t="s">
        <v>2371</v>
      </c>
      <c r="D1246" t="s">
        <v>7528</v>
      </c>
      <c r="F1246">
        <v>1989</v>
      </c>
    </row>
    <row r="1247" spans="1:6" x14ac:dyDescent="0.25">
      <c r="A1247" t="s">
        <v>9193</v>
      </c>
      <c r="B1247" t="s">
        <v>1296</v>
      </c>
      <c r="C1247" t="s">
        <v>2393</v>
      </c>
      <c r="D1247" t="s">
        <v>7019</v>
      </c>
      <c r="F1247">
        <v>1989</v>
      </c>
    </row>
    <row r="1248" spans="1:6" x14ac:dyDescent="0.25">
      <c r="A1248" t="s">
        <v>9491</v>
      </c>
      <c r="B1248" t="s">
        <v>1243</v>
      </c>
      <c r="C1248" t="s">
        <v>1479</v>
      </c>
      <c r="D1248" t="s">
        <v>7349</v>
      </c>
      <c r="F1248">
        <v>1989</v>
      </c>
    </row>
    <row r="1249" spans="1:6" x14ac:dyDescent="0.25">
      <c r="A1249" t="s">
        <v>7135</v>
      </c>
      <c r="B1249" t="s">
        <v>1243</v>
      </c>
      <c r="C1249" t="s">
        <v>1505</v>
      </c>
      <c r="D1249" t="s">
        <v>7349</v>
      </c>
      <c r="E1249" t="s">
        <v>9492</v>
      </c>
      <c r="F1249">
        <v>1989</v>
      </c>
    </row>
    <row r="1250" spans="1:6" x14ac:dyDescent="0.25">
      <c r="A1250" t="s">
        <v>7135</v>
      </c>
      <c r="B1250" t="s">
        <v>1243</v>
      </c>
      <c r="C1250" t="s">
        <v>1483</v>
      </c>
      <c r="D1250" t="s">
        <v>7349</v>
      </c>
      <c r="E1250" t="s">
        <v>9493</v>
      </c>
      <c r="F1250">
        <v>1989</v>
      </c>
    </row>
    <row r="1251" spans="1:6" x14ac:dyDescent="0.25">
      <c r="A1251" t="s">
        <v>7167</v>
      </c>
      <c r="B1251" t="s">
        <v>1243</v>
      </c>
      <c r="C1251" t="s">
        <v>1646</v>
      </c>
      <c r="D1251" t="s">
        <v>7349</v>
      </c>
      <c r="E1251" t="s">
        <v>9494</v>
      </c>
      <c r="F1251">
        <v>1989</v>
      </c>
    </row>
    <row r="1252" spans="1:6" x14ac:dyDescent="0.25">
      <c r="A1252" t="s">
        <v>7167</v>
      </c>
      <c r="B1252" t="s">
        <v>1243</v>
      </c>
      <c r="C1252" t="s">
        <v>1667</v>
      </c>
      <c r="D1252" t="s">
        <v>7349</v>
      </c>
      <c r="E1252" t="s">
        <v>9495</v>
      </c>
      <c r="F1252">
        <v>1989</v>
      </c>
    </row>
    <row r="1253" spans="1:6" ht="51" customHeight="1" x14ac:dyDescent="0.25">
      <c r="A1253" s="16" t="s">
        <v>9496</v>
      </c>
      <c r="B1253" t="s">
        <v>1243</v>
      </c>
      <c r="C1253" t="s">
        <v>2409</v>
      </c>
      <c r="D1253" t="s">
        <v>7349</v>
      </c>
      <c r="F1253">
        <v>1989</v>
      </c>
    </row>
    <row r="1254" spans="1:6" x14ac:dyDescent="0.25">
      <c r="A1254" t="s">
        <v>9497</v>
      </c>
      <c r="B1254" t="s">
        <v>1243</v>
      </c>
      <c r="C1254" t="s">
        <v>1485</v>
      </c>
      <c r="D1254" t="s">
        <v>7349</v>
      </c>
      <c r="F1254">
        <v>1989</v>
      </c>
    </row>
    <row r="1255" spans="1:6" x14ac:dyDescent="0.25">
      <c r="A1255" t="s">
        <v>7109</v>
      </c>
      <c r="B1255" t="s">
        <v>1243</v>
      </c>
      <c r="C1255" t="s">
        <v>1499</v>
      </c>
      <c r="D1255" t="s">
        <v>7528</v>
      </c>
      <c r="E1255" t="s">
        <v>8635</v>
      </c>
      <c r="F1255">
        <v>1989</v>
      </c>
    </row>
    <row r="1256" spans="1:6" x14ac:dyDescent="0.25">
      <c r="A1256" t="s">
        <v>7109</v>
      </c>
      <c r="B1256" t="s">
        <v>1243</v>
      </c>
      <c r="C1256" t="s">
        <v>3240</v>
      </c>
      <c r="D1256" t="s">
        <v>7528</v>
      </c>
      <c r="E1256" t="s">
        <v>9498</v>
      </c>
      <c r="F1256">
        <v>1989</v>
      </c>
    </row>
    <row r="1257" spans="1:6" ht="102" customHeight="1" x14ac:dyDescent="0.25">
      <c r="A1257" s="16" t="s">
        <v>9499</v>
      </c>
      <c r="B1257" t="s">
        <v>1243</v>
      </c>
      <c r="C1257" t="s">
        <v>2409</v>
      </c>
      <c r="D1257" t="s">
        <v>7528</v>
      </c>
      <c r="E1257" t="s">
        <v>9500</v>
      </c>
      <c r="F1257">
        <v>1989</v>
      </c>
    </row>
    <row r="1258" spans="1:6" x14ac:dyDescent="0.25">
      <c r="A1258" t="s">
        <v>9080</v>
      </c>
      <c r="B1258" t="s">
        <v>1243</v>
      </c>
      <c r="C1258" t="s">
        <v>1476</v>
      </c>
      <c r="D1258" t="s">
        <v>7528</v>
      </c>
      <c r="E1258" t="s">
        <v>9501</v>
      </c>
      <c r="F1258">
        <v>1989</v>
      </c>
    </row>
    <row r="1259" spans="1:6" x14ac:dyDescent="0.25">
      <c r="A1259" t="s">
        <v>9080</v>
      </c>
      <c r="B1259" t="s">
        <v>1243</v>
      </c>
      <c r="C1259" t="s">
        <v>1474</v>
      </c>
      <c r="D1259" t="s">
        <v>7528</v>
      </c>
      <c r="E1259" t="s">
        <v>9502</v>
      </c>
      <c r="F1259">
        <v>1989</v>
      </c>
    </row>
    <row r="1260" spans="1:6" x14ac:dyDescent="0.25">
      <c r="A1260" t="s">
        <v>9080</v>
      </c>
      <c r="B1260" t="s">
        <v>1243</v>
      </c>
      <c r="C1260" t="s">
        <v>1479</v>
      </c>
      <c r="D1260" t="s">
        <v>7528</v>
      </c>
      <c r="E1260" t="s">
        <v>9503</v>
      </c>
      <c r="F1260">
        <v>1989</v>
      </c>
    </row>
    <row r="1261" spans="1:6" ht="102" customHeight="1" x14ac:dyDescent="0.25">
      <c r="A1261" s="16" t="s">
        <v>9504</v>
      </c>
      <c r="B1261" t="s">
        <v>1243</v>
      </c>
      <c r="C1261" s="16" t="s">
        <v>3231</v>
      </c>
      <c r="D1261" t="s">
        <v>7528</v>
      </c>
      <c r="E1261" t="s">
        <v>9505</v>
      </c>
      <c r="F1261">
        <v>1989</v>
      </c>
    </row>
    <row r="1262" spans="1:6" ht="84.95" customHeight="1" x14ac:dyDescent="0.25">
      <c r="A1262" s="16" t="s">
        <v>9506</v>
      </c>
      <c r="B1262" t="s">
        <v>1243</v>
      </c>
      <c r="C1262" t="s">
        <v>2957</v>
      </c>
      <c r="D1262" t="s">
        <v>7528</v>
      </c>
      <c r="E1262" t="s">
        <v>9507</v>
      </c>
      <c r="F1262">
        <v>1989</v>
      </c>
    </row>
    <row r="1263" spans="1:6" x14ac:dyDescent="0.25">
      <c r="A1263" t="s">
        <v>7132</v>
      </c>
      <c r="B1263" t="s">
        <v>1243</v>
      </c>
      <c r="C1263" t="s">
        <v>1649</v>
      </c>
      <c r="D1263" t="s">
        <v>7528</v>
      </c>
      <c r="E1263" t="s">
        <v>9508</v>
      </c>
      <c r="F1263">
        <v>1989</v>
      </c>
    </row>
    <row r="1264" spans="1:6" x14ac:dyDescent="0.25">
      <c r="A1264" t="s">
        <v>7109</v>
      </c>
      <c r="B1264" t="s">
        <v>1243</v>
      </c>
      <c r="C1264" t="s">
        <v>1471</v>
      </c>
      <c r="D1264" t="s">
        <v>7019</v>
      </c>
      <c r="F1264">
        <v>1989</v>
      </c>
    </row>
    <row r="1265" spans="1:6" x14ac:dyDescent="0.25">
      <c r="A1265" t="s">
        <v>9080</v>
      </c>
      <c r="B1265" t="s">
        <v>1243</v>
      </c>
      <c r="C1265" t="s">
        <v>1667</v>
      </c>
      <c r="D1265" t="s">
        <v>7019</v>
      </c>
      <c r="E1265" t="s">
        <v>9509</v>
      </c>
      <c r="F1265">
        <v>1989</v>
      </c>
    </row>
    <row r="1266" spans="1:6" x14ac:dyDescent="0.25">
      <c r="A1266" t="s">
        <v>7135</v>
      </c>
      <c r="B1266" t="s">
        <v>1243</v>
      </c>
      <c r="C1266" t="s">
        <v>1485</v>
      </c>
      <c r="D1266" t="s">
        <v>7019</v>
      </c>
      <c r="E1266" t="s">
        <v>9510</v>
      </c>
      <c r="F1266">
        <v>1989</v>
      </c>
    </row>
    <row r="1267" spans="1:6" x14ac:dyDescent="0.25">
      <c r="A1267" t="s">
        <v>9511</v>
      </c>
      <c r="B1267" t="s">
        <v>1243</v>
      </c>
      <c r="C1267" t="s">
        <v>3240</v>
      </c>
      <c r="D1267" t="s">
        <v>7019</v>
      </c>
      <c r="F1267">
        <v>1989</v>
      </c>
    </row>
    <row r="1268" spans="1:6" x14ac:dyDescent="0.25">
      <c r="A1268" t="s">
        <v>9512</v>
      </c>
      <c r="B1268" t="s">
        <v>1243</v>
      </c>
      <c r="C1268" t="s">
        <v>1479</v>
      </c>
      <c r="D1268" t="s">
        <v>7019</v>
      </c>
      <c r="E1268" t="s">
        <v>9513</v>
      </c>
      <c r="F1268">
        <v>1989</v>
      </c>
    </row>
    <row r="1269" spans="1:6" x14ac:dyDescent="0.25">
      <c r="A1269" t="s">
        <v>9497</v>
      </c>
      <c r="B1269" t="s">
        <v>1243</v>
      </c>
      <c r="C1269" t="s">
        <v>1474</v>
      </c>
      <c r="D1269" t="s">
        <v>7019</v>
      </c>
      <c r="F1269">
        <v>1989</v>
      </c>
    </row>
    <row r="1270" spans="1:6" x14ac:dyDescent="0.25">
      <c r="A1270" t="s">
        <v>9497</v>
      </c>
      <c r="B1270" t="s">
        <v>1243</v>
      </c>
      <c r="C1270" t="s">
        <v>1483</v>
      </c>
      <c r="D1270" t="s">
        <v>7019</v>
      </c>
      <c r="E1270" t="s">
        <v>9514</v>
      </c>
      <c r="F1270">
        <v>1989</v>
      </c>
    </row>
    <row r="1271" spans="1:6" ht="68.099999999999994" customHeight="1" x14ac:dyDescent="0.25">
      <c r="A1271" s="16" t="s">
        <v>9515</v>
      </c>
      <c r="B1271" t="s">
        <v>1349</v>
      </c>
      <c r="C1271" t="s">
        <v>1616</v>
      </c>
      <c r="D1271" t="s">
        <v>7349</v>
      </c>
      <c r="F1271">
        <v>1989</v>
      </c>
    </row>
    <row r="1272" spans="1:6" x14ac:dyDescent="0.25">
      <c r="A1272" t="s">
        <v>7560</v>
      </c>
      <c r="B1272" t="s">
        <v>1349</v>
      </c>
      <c r="C1272" t="s">
        <v>1789</v>
      </c>
      <c r="D1272" t="s">
        <v>7349</v>
      </c>
      <c r="F1272">
        <v>1989</v>
      </c>
    </row>
    <row r="1273" spans="1:6" ht="33.950000000000003" customHeight="1" x14ac:dyDescent="0.25">
      <c r="A1273" s="16" t="s">
        <v>9516</v>
      </c>
      <c r="B1273" t="s">
        <v>1349</v>
      </c>
      <c r="C1273" t="s">
        <v>1616</v>
      </c>
      <c r="D1273" t="s">
        <v>7528</v>
      </c>
      <c r="F1273">
        <v>1989</v>
      </c>
    </row>
    <row r="1274" spans="1:6" x14ac:dyDescent="0.25">
      <c r="A1274" t="s">
        <v>9517</v>
      </c>
      <c r="B1274" t="s">
        <v>3206</v>
      </c>
      <c r="C1274" t="s">
        <v>3370</v>
      </c>
      <c r="D1274" t="s">
        <v>7349</v>
      </c>
      <c r="F1274">
        <v>1989</v>
      </c>
    </row>
    <row r="1275" spans="1:6" x14ac:dyDescent="0.25">
      <c r="A1275" t="s">
        <v>9518</v>
      </c>
      <c r="B1275" t="s">
        <v>3206</v>
      </c>
      <c r="C1275" t="s">
        <v>3372</v>
      </c>
      <c r="D1275" t="s">
        <v>7349</v>
      </c>
      <c r="F1275">
        <v>1989</v>
      </c>
    </row>
    <row r="1276" spans="1:6" x14ac:dyDescent="0.25">
      <c r="A1276" t="s">
        <v>9519</v>
      </c>
      <c r="B1276" t="s">
        <v>3206</v>
      </c>
      <c r="C1276" t="s">
        <v>3374</v>
      </c>
      <c r="D1276" t="s">
        <v>7349</v>
      </c>
      <c r="F1276">
        <v>1989</v>
      </c>
    </row>
    <row r="1277" spans="1:6" x14ac:dyDescent="0.25">
      <c r="A1277" t="s">
        <v>9428</v>
      </c>
      <c r="B1277" t="s">
        <v>3206</v>
      </c>
      <c r="C1277" t="s">
        <v>3376</v>
      </c>
      <c r="D1277" t="s">
        <v>7528</v>
      </c>
      <c r="F1277">
        <v>1989</v>
      </c>
    </row>
    <row r="1278" spans="1:6" x14ac:dyDescent="0.25">
      <c r="A1278" t="s">
        <v>9429</v>
      </c>
      <c r="B1278" t="s">
        <v>3206</v>
      </c>
      <c r="C1278" t="s">
        <v>3377</v>
      </c>
      <c r="D1278" t="s">
        <v>7528</v>
      </c>
      <c r="F1278">
        <v>1989</v>
      </c>
    </row>
    <row r="1279" spans="1:6" x14ac:dyDescent="0.25">
      <c r="A1279" t="s">
        <v>9520</v>
      </c>
      <c r="B1279" t="s">
        <v>3206</v>
      </c>
      <c r="C1279" t="s">
        <v>3378</v>
      </c>
      <c r="D1279" t="s">
        <v>7019</v>
      </c>
      <c r="F1279">
        <v>1989</v>
      </c>
    </row>
    <row r="1280" spans="1:6" x14ac:dyDescent="0.25">
      <c r="A1280" t="s">
        <v>9423</v>
      </c>
      <c r="B1280" t="s">
        <v>3206</v>
      </c>
      <c r="C1280" t="s">
        <v>3380</v>
      </c>
      <c r="D1280" t="s">
        <v>7019</v>
      </c>
      <c r="F1280">
        <v>1989</v>
      </c>
    </row>
    <row r="1281" spans="1:6" x14ac:dyDescent="0.25">
      <c r="A1281" t="s">
        <v>9521</v>
      </c>
      <c r="B1281" t="s">
        <v>3206</v>
      </c>
      <c r="C1281" t="s">
        <v>3381</v>
      </c>
      <c r="D1281" t="s">
        <v>7019</v>
      </c>
      <c r="F1281">
        <v>1989</v>
      </c>
    </row>
    <row r="1282" spans="1:6" x14ac:dyDescent="0.25">
      <c r="A1282" t="s">
        <v>9522</v>
      </c>
      <c r="B1282" t="s">
        <v>3206</v>
      </c>
      <c r="C1282" t="s">
        <v>3383</v>
      </c>
      <c r="D1282" t="s">
        <v>7019</v>
      </c>
      <c r="F1282">
        <v>1989</v>
      </c>
    </row>
    <row r="1283" spans="1:6" ht="33.950000000000003" customHeight="1" x14ac:dyDescent="0.25">
      <c r="A1283" t="s">
        <v>7560</v>
      </c>
      <c r="B1283" s="16" t="s">
        <v>3289</v>
      </c>
      <c r="C1283" t="s">
        <v>3290</v>
      </c>
      <c r="D1283" t="s">
        <v>7019</v>
      </c>
      <c r="F1283">
        <v>1989</v>
      </c>
    </row>
    <row r="1284" spans="1:6" ht="33.950000000000003" customHeight="1" x14ac:dyDescent="0.25">
      <c r="A1284" t="s">
        <v>7560</v>
      </c>
      <c r="B1284" s="16" t="s">
        <v>3289</v>
      </c>
      <c r="C1284" t="s">
        <v>3292</v>
      </c>
      <c r="D1284" t="s">
        <v>7019</v>
      </c>
      <c r="F1284">
        <v>1989</v>
      </c>
    </row>
    <row r="1285" spans="1:6" x14ac:dyDescent="0.25">
      <c r="A1285" t="s">
        <v>7560</v>
      </c>
      <c r="B1285" t="s">
        <v>1359</v>
      </c>
      <c r="C1285" t="s">
        <v>2827</v>
      </c>
      <c r="D1285" t="s">
        <v>7528</v>
      </c>
      <c r="F1285">
        <v>1989</v>
      </c>
    </row>
    <row r="1286" spans="1:6" x14ac:dyDescent="0.25">
      <c r="A1286" t="s">
        <v>7852</v>
      </c>
      <c r="B1286" t="s">
        <v>1306</v>
      </c>
      <c r="C1286" t="s">
        <v>1284</v>
      </c>
      <c r="D1286" t="s">
        <v>7019</v>
      </c>
      <c r="F1286">
        <v>1989</v>
      </c>
    </row>
    <row r="1287" spans="1:6" x14ac:dyDescent="0.25">
      <c r="A1287" t="s">
        <v>9441</v>
      </c>
      <c r="B1287" t="s">
        <v>1255</v>
      </c>
      <c r="C1287" t="s">
        <v>3406</v>
      </c>
      <c r="D1287" t="s">
        <v>7349</v>
      </c>
      <c r="E1287" t="s">
        <v>9523</v>
      </c>
      <c r="F1287">
        <v>1991</v>
      </c>
    </row>
    <row r="1288" spans="1:6" x14ac:dyDescent="0.25">
      <c r="A1288" t="s">
        <v>7560</v>
      </c>
      <c r="B1288" t="s">
        <v>1418</v>
      </c>
      <c r="C1288" t="s">
        <v>227</v>
      </c>
      <c r="D1288" t="s">
        <v>7349</v>
      </c>
      <c r="F1288">
        <v>1991</v>
      </c>
    </row>
    <row r="1289" spans="1:6" ht="33.950000000000003" customHeight="1" x14ac:dyDescent="0.25">
      <c r="A1289" t="s">
        <v>8050</v>
      </c>
      <c r="B1289" s="16" t="s">
        <v>3426</v>
      </c>
      <c r="C1289" t="s">
        <v>3427</v>
      </c>
      <c r="D1289" t="s">
        <v>7349</v>
      </c>
      <c r="F1289">
        <v>1991</v>
      </c>
    </row>
    <row r="1290" spans="1:6" x14ac:dyDescent="0.25">
      <c r="A1290" t="s">
        <v>227</v>
      </c>
      <c r="B1290" t="s">
        <v>3430</v>
      </c>
      <c r="C1290" t="s">
        <v>3431</v>
      </c>
      <c r="D1290" t="s">
        <v>7019</v>
      </c>
      <c r="F1290">
        <v>1991</v>
      </c>
    </row>
    <row r="1291" spans="1:6" x14ac:dyDescent="0.25">
      <c r="A1291" t="s">
        <v>227</v>
      </c>
      <c r="B1291" t="s">
        <v>3430</v>
      </c>
      <c r="C1291" t="s">
        <v>3433</v>
      </c>
      <c r="D1291" t="s">
        <v>7019</v>
      </c>
      <c r="F1291">
        <v>1991</v>
      </c>
    </row>
    <row r="1292" spans="1:6" x14ac:dyDescent="0.25">
      <c r="A1292" t="s">
        <v>9524</v>
      </c>
      <c r="B1292" t="s">
        <v>3051</v>
      </c>
      <c r="C1292" t="s">
        <v>1287</v>
      </c>
      <c r="D1292" t="s">
        <v>7349</v>
      </c>
      <c r="F1292">
        <v>1991</v>
      </c>
    </row>
    <row r="1293" spans="1:6" x14ac:dyDescent="0.25">
      <c r="A1293" t="s">
        <v>9525</v>
      </c>
      <c r="B1293" t="s">
        <v>3051</v>
      </c>
      <c r="C1293" t="s">
        <v>1289</v>
      </c>
      <c r="D1293" t="s">
        <v>7349</v>
      </c>
      <c r="F1293">
        <v>1991</v>
      </c>
    </row>
    <row r="1294" spans="1:6" x14ac:dyDescent="0.25">
      <c r="A1294" t="s">
        <v>9445</v>
      </c>
      <c r="B1294" t="s">
        <v>3051</v>
      </c>
      <c r="C1294" t="s">
        <v>3410</v>
      </c>
      <c r="D1294" t="s">
        <v>7528</v>
      </c>
      <c r="F1294">
        <v>1991</v>
      </c>
    </row>
    <row r="1295" spans="1:6" x14ac:dyDescent="0.25">
      <c r="A1295" t="s">
        <v>239</v>
      </c>
      <c r="B1295" t="s">
        <v>236</v>
      </c>
      <c r="C1295" t="s">
        <v>85</v>
      </c>
      <c r="D1295" t="s">
        <v>41</v>
      </c>
      <c r="F1295">
        <v>1991</v>
      </c>
    </row>
    <row r="1296" spans="1:6" x14ac:dyDescent="0.25">
      <c r="A1296" t="s">
        <v>9447</v>
      </c>
      <c r="B1296" t="s">
        <v>3051</v>
      </c>
      <c r="C1296" t="s">
        <v>1352</v>
      </c>
      <c r="D1296" t="s">
        <v>7528</v>
      </c>
      <c r="F1296">
        <v>1991</v>
      </c>
    </row>
    <row r="1297" spans="1:6" x14ac:dyDescent="0.25">
      <c r="A1297" t="s">
        <v>9526</v>
      </c>
      <c r="B1297" t="s">
        <v>3051</v>
      </c>
      <c r="C1297" t="s">
        <v>1291</v>
      </c>
      <c r="D1297" t="s">
        <v>7528</v>
      </c>
      <c r="F1297">
        <v>1991</v>
      </c>
    </row>
    <row r="1298" spans="1:6" ht="51" customHeight="1" x14ac:dyDescent="0.25">
      <c r="A1298" s="16" t="s">
        <v>9527</v>
      </c>
      <c r="B1298" t="s">
        <v>2300</v>
      </c>
      <c r="C1298" t="s">
        <v>3417</v>
      </c>
      <c r="D1298" t="s">
        <v>7349</v>
      </c>
      <c r="E1298" t="s">
        <v>9528</v>
      </c>
      <c r="F1298">
        <v>1991</v>
      </c>
    </row>
    <row r="1299" spans="1:6" x14ac:dyDescent="0.25">
      <c r="A1299" t="s">
        <v>7651</v>
      </c>
      <c r="B1299" t="s">
        <v>2300</v>
      </c>
      <c r="C1299" t="s">
        <v>3420</v>
      </c>
      <c r="D1299" t="s">
        <v>7528</v>
      </c>
      <c r="F1299">
        <v>1991</v>
      </c>
    </row>
    <row r="1300" spans="1:6" ht="186.95" customHeight="1" x14ac:dyDescent="0.25">
      <c r="A1300" s="16" t="s">
        <v>9529</v>
      </c>
      <c r="B1300" t="s">
        <v>2300</v>
      </c>
      <c r="C1300" t="s">
        <v>3421</v>
      </c>
      <c r="D1300" t="s">
        <v>7528</v>
      </c>
      <c r="F1300">
        <v>1991</v>
      </c>
    </row>
    <row r="1301" spans="1:6" ht="84.95" customHeight="1" x14ac:dyDescent="0.25">
      <c r="A1301" s="16" t="s">
        <v>9530</v>
      </c>
      <c r="B1301" t="s">
        <v>2300</v>
      </c>
      <c r="C1301" t="s">
        <v>2965</v>
      </c>
      <c r="D1301" t="s">
        <v>7019</v>
      </c>
      <c r="E1301" t="s">
        <v>9531</v>
      </c>
      <c r="F1301">
        <v>1991</v>
      </c>
    </row>
    <row r="1302" spans="1:6" ht="102" customHeight="1" x14ac:dyDescent="0.25">
      <c r="A1302" s="16" t="s">
        <v>9532</v>
      </c>
      <c r="B1302" t="s">
        <v>2300</v>
      </c>
      <c r="C1302" t="s">
        <v>3414</v>
      </c>
      <c r="D1302" t="s">
        <v>7019</v>
      </c>
      <c r="E1302" t="s">
        <v>9533</v>
      </c>
      <c r="F1302">
        <v>1991</v>
      </c>
    </row>
    <row r="1303" spans="1:6" x14ac:dyDescent="0.25">
      <c r="A1303" t="s">
        <v>9534</v>
      </c>
      <c r="B1303" t="s">
        <v>1279</v>
      </c>
      <c r="C1303" t="s">
        <v>1419</v>
      </c>
      <c r="D1303" t="s">
        <v>7349</v>
      </c>
      <c r="F1303">
        <v>1991</v>
      </c>
    </row>
    <row r="1304" spans="1:6" x14ac:dyDescent="0.25">
      <c r="A1304" t="s">
        <v>9535</v>
      </c>
      <c r="B1304" t="s">
        <v>1279</v>
      </c>
      <c r="C1304" t="s">
        <v>1740</v>
      </c>
      <c r="D1304" t="s">
        <v>7349</v>
      </c>
      <c r="F1304">
        <v>1991</v>
      </c>
    </row>
    <row r="1305" spans="1:6" x14ac:dyDescent="0.25">
      <c r="A1305" t="s">
        <v>9365</v>
      </c>
      <c r="B1305" t="s">
        <v>1425</v>
      </c>
      <c r="C1305" t="s">
        <v>3434</v>
      </c>
      <c r="D1305" t="s">
        <v>7349</v>
      </c>
      <c r="E1305" t="s">
        <v>9536</v>
      </c>
      <c r="F1305">
        <v>1991</v>
      </c>
    </row>
    <row r="1306" spans="1:6" x14ac:dyDescent="0.25">
      <c r="A1306" t="s">
        <v>9365</v>
      </c>
      <c r="B1306" t="s">
        <v>1425</v>
      </c>
      <c r="C1306" t="s">
        <v>3436</v>
      </c>
      <c r="D1306" t="s">
        <v>7019</v>
      </c>
      <c r="E1306" t="s">
        <v>9537</v>
      </c>
      <c r="F1306">
        <v>1991</v>
      </c>
    </row>
    <row r="1307" spans="1:6" x14ac:dyDescent="0.25">
      <c r="A1307" t="s">
        <v>9538</v>
      </c>
      <c r="B1307" t="s">
        <v>3108</v>
      </c>
      <c r="C1307" t="s">
        <v>3445</v>
      </c>
      <c r="D1307" t="s">
        <v>7349</v>
      </c>
      <c r="F1307">
        <v>1991</v>
      </c>
    </row>
    <row r="1308" spans="1:6" x14ac:dyDescent="0.25">
      <c r="A1308" t="s">
        <v>9538</v>
      </c>
      <c r="B1308" t="s">
        <v>3108</v>
      </c>
      <c r="C1308" t="s">
        <v>3447</v>
      </c>
      <c r="D1308" t="s">
        <v>7349</v>
      </c>
      <c r="F1308">
        <v>1991</v>
      </c>
    </row>
    <row r="1309" spans="1:6" x14ac:dyDescent="0.25">
      <c r="A1309" t="s">
        <v>9539</v>
      </c>
      <c r="B1309" t="s">
        <v>3108</v>
      </c>
      <c r="C1309" t="s">
        <v>3300</v>
      </c>
      <c r="D1309" t="s">
        <v>7349</v>
      </c>
      <c r="F1309">
        <v>1991</v>
      </c>
    </row>
    <row r="1310" spans="1:6" x14ac:dyDescent="0.25">
      <c r="A1310" t="s">
        <v>7147</v>
      </c>
      <c r="B1310" t="s">
        <v>3108</v>
      </c>
      <c r="C1310" t="s">
        <v>3449</v>
      </c>
      <c r="D1310" t="s">
        <v>7019</v>
      </c>
      <c r="F1310">
        <v>1991</v>
      </c>
    </row>
    <row r="1311" spans="1:6" x14ac:dyDescent="0.25">
      <c r="A1311" t="s">
        <v>7170</v>
      </c>
      <c r="B1311" t="s">
        <v>3108</v>
      </c>
      <c r="C1311" t="s">
        <v>3300</v>
      </c>
      <c r="D1311" t="s">
        <v>7019</v>
      </c>
      <c r="F1311">
        <v>1991</v>
      </c>
    </row>
    <row r="1312" spans="1:6" x14ac:dyDescent="0.25">
      <c r="A1312" t="s">
        <v>7560</v>
      </c>
      <c r="B1312" t="s">
        <v>3108</v>
      </c>
      <c r="C1312" t="s">
        <v>3450</v>
      </c>
      <c r="D1312" t="s">
        <v>7019</v>
      </c>
      <c r="F1312">
        <v>1991</v>
      </c>
    </row>
    <row r="1313" spans="1:6" x14ac:dyDescent="0.25">
      <c r="A1313" t="s">
        <v>7560</v>
      </c>
      <c r="B1313" t="s">
        <v>3108</v>
      </c>
      <c r="C1313" t="s">
        <v>3451</v>
      </c>
      <c r="D1313" t="s">
        <v>7019</v>
      </c>
      <c r="F1313">
        <v>1991</v>
      </c>
    </row>
    <row r="1314" spans="1:6" x14ac:dyDescent="0.25">
      <c r="A1314" t="s">
        <v>7560</v>
      </c>
      <c r="B1314" t="s">
        <v>2349</v>
      </c>
      <c r="C1314" t="s">
        <v>227</v>
      </c>
      <c r="D1314" t="s">
        <v>7349</v>
      </c>
      <c r="F1314">
        <v>1991</v>
      </c>
    </row>
    <row r="1315" spans="1:6" x14ac:dyDescent="0.25">
      <c r="A1315" t="s">
        <v>9369</v>
      </c>
      <c r="B1315" t="s">
        <v>3120</v>
      </c>
      <c r="D1315" t="s">
        <v>7019</v>
      </c>
      <c r="E1315" t="s">
        <v>9540</v>
      </c>
      <c r="F1315">
        <v>1991</v>
      </c>
    </row>
    <row r="1316" spans="1:6" x14ac:dyDescent="0.25">
      <c r="A1316" t="s">
        <v>1789</v>
      </c>
      <c r="B1316" t="s">
        <v>3120</v>
      </c>
      <c r="D1316" t="s">
        <v>7019</v>
      </c>
      <c r="E1316" t="s">
        <v>9541</v>
      </c>
      <c r="F1316">
        <v>1991</v>
      </c>
    </row>
    <row r="1317" spans="1:6" x14ac:dyDescent="0.25">
      <c r="A1317" t="s">
        <v>9542</v>
      </c>
      <c r="B1317" t="s">
        <v>1747</v>
      </c>
      <c r="C1317" t="s">
        <v>3454</v>
      </c>
      <c r="D1317" t="s">
        <v>7349</v>
      </c>
      <c r="E1317" t="s">
        <v>9543</v>
      </c>
      <c r="F1317">
        <v>1991</v>
      </c>
    </row>
    <row r="1318" spans="1:6" x14ac:dyDescent="0.25">
      <c r="A1318" t="s">
        <v>9544</v>
      </c>
      <c r="B1318" t="s">
        <v>1747</v>
      </c>
      <c r="C1318" t="s">
        <v>3457</v>
      </c>
      <c r="D1318" t="s">
        <v>7349</v>
      </c>
      <c r="E1318" t="s">
        <v>9545</v>
      </c>
      <c r="F1318">
        <v>1991</v>
      </c>
    </row>
    <row r="1319" spans="1:6" x14ac:dyDescent="0.25">
      <c r="A1319" t="s">
        <v>7150</v>
      </c>
      <c r="B1319" t="s">
        <v>1428</v>
      </c>
      <c r="C1319" t="s">
        <v>3460</v>
      </c>
      <c r="D1319" t="s">
        <v>7349</v>
      </c>
      <c r="F1319">
        <v>1991</v>
      </c>
    </row>
    <row r="1320" spans="1:6" x14ac:dyDescent="0.25">
      <c r="A1320" t="s">
        <v>7150</v>
      </c>
      <c r="B1320" t="s">
        <v>1428</v>
      </c>
      <c r="C1320" t="s">
        <v>3306</v>
      </c>
      <c r="D1320" t="s">
        <v>7019</v>
      </c>
      <c r="F1320">
        <v>1991</v>
      </c>
    </row>
    <row r="1321" spans="1:6" x14ac:dyDescent="0.25">
      <c r="A1321" t="s">
        <v>9546</v>
      </c>
      <c r="B1321" t="s">
        <v>3134</v>
      </c>
      <c r="C1321" t="s">
        <v>3464</v>
      </c>
      <c r="D1321" t="s">
        <v>7349</v>
      </c>
      <c r="F1321">
        <v>1991</v>
      </c>
    </row>
    <row r="1322" spans="1:6" x14ac:dyDescent="0.25">
      <c r="A1322" t="s">
        <v>7560</v>
      </c>
      <c r="B1322" t="s">
        <v>3134</v>
      </c>
      <c r="C1322" t="s">
        <v>227</v>
      </c>
      <c r="D1322" t="s">
        <v>7349</v>
      </c>
      <c r="F1322">
        <v>1991</v>
      </c>
    </row>
    <row r="1323" spans="1:6" ht="51" customHeight="1" x14ac:dyDescent="0.25">
      <c r="A1323" t="s">
        <v>9547</v>
      </c>
      <c r="B1323" t="s">
        <v>3134</v>
      </c>
      <c r="C1323" s="16" t="s">
        <v>3461</v>
      </c>
      <c r="D1323" t="s">
        <v>7019</v>
      </c>
      <c r="F1323">
        <v>1991</v>
      </c>
    </row>
    <row r="1324" spans="1:6" x14ac:dyDescent="0.25">
      <c r="A1324" t="s">
        <v>7560</v>
      </c>
      <c r="B1324" t="s">
        <v>3344</v>
      </c>
      <c r="C1324" t="s">
        <v>3470</v>
      </c>
      <c r="D1324" t="s">
        <v>7349</v>
      </c>
      <c r="F1324">
        <v>1991</v>
      </c>
    </row>
    <row r="1325" spans="1:6" x14ac:dyDescent="0.25">
      <c r="A1325" t="s">
        <v>7655</v>
      </c>
      <c r="B1325" t="s">
        <v>3344</v>
      </c>
      <c r="C1325" t="s">
        <v>3471</v>
      </c>
      <c r="D1325" t="s">
        <v>7528</v>
      </c>
      <c r="F1325">
        <v>1991</v>
      </c>
    </row>
    <row r="1326" spans="1:6" x14ac:dyDescent="0.25">
      <c r="A1326" t="s">
        <v>9479</v>
      </c>
      <c r="B1326" t="s">
        <v>3344</v>
      </c>
      <c r="C1326" t="s">
        <v>3345</v>
      </c>
      <c r="D1326" t="s">
        <v>7528</v>
      </c>
      <c r="F1326">
        <v>1991</v>
      </c>
    </row>
    <row r="1327" spans="1:6" ht="51" customHeight="1" x14ac:dyDescent="0.25">
      <c r="A1327" s="16" t="s">
        <v>9548</v>
      </c>
      <c r="B1327" t="s">
        <v>3344</v>
      </c>
      <c r="C1327" t="s">
        <v>3466</v>
      </c>
      <c r="D1327" t="s">
        <v>7019</v>
      </c>
      <c r="F1327">
        <v>1991</v>
      </c>
    </row>
    <row r="1328" spans="1:6" ht="51" customHeight="1" x14ac:dyDescent="0.25">
      <c r="A1328" s="16" t="s">
        <v>9435</v>
      </c>
      <c r="B1328" t="s">
        <v>3344</v>
      </c>
      <c r="C1328" t="s">
        <v>3468</v>
      </c>
      <c r="D1328" t="s">
        <v>7019</v>
      </c>
      <c r="F1328">
        <v>1991</v>
      </c>
    </row>
    <row r="1329" spans="1:6" x14ac:dyDescent="0.25">
      <c r="A1329" t="s">
        <v>7202</v>
      </c>
      <c r="B1329" t="s">
        <v>3344</v>
      </c>
      <c r="C1329" t="s">
        <v>3472</v>
      </c>
      <c r="D1329" t="s">
        <v>7019</v>
      </c>
      <c r="F1329">
        <v>1991</v>
      </c>
    </row>
    <row r="1330" spans="1:6" ht="84.95" customHeight="1" x14ac:dyDescent="0.25">
      <c r="A1330" t="s">
        <v>9549</v>
      </c>
      <c r="B1330" t="s">
        <v>1296</v>
      </c>
      <c r="C1330" s="16" t="s">
        <v>3476</v>
      </c>
      <c r="D1330" t="s">
        <v>7349</v>
      </c>
      <c r="E1330" t="s">
        <v>9550</v>
      </c>
      <c r="F1330">
        <v>1991</v>
      </c>
    </row>
    <row r="1331" spans="1:6" ht="68.099999999999994" customHeight="1" x14ac:dyDescent="0.25">
      <c r="A1331" t="s">
        <v>9551</v>
      </c>
      <c r="B1331" t="s">
        <v>1296</v>
      </c>
      <c r="C1331" s="16" t="s">
        <v>3485</v>
      </c>
      <c r="D1331" t="s">
        <v>7349</v>
      </c>
      <c r="F1331">
        <v>1991</v>
      </c>
    </row>
    <row r="1332" spans="1:6" ht="51" customHeight="1" x14ac:dyDescent="0.25">
      <c r="A1332" t="s">
        <v>9552</v>
      </c>
      <c r="B1332" t="s">
        <v>1296</v>
      </c>
      <c r="C1332" s="16" t="s">
        <v>3487</v>
      </c>
      <c r="D1332" t="s">
        <v>7349</v>
      </c>
      <c r="E1332" t="s">
        <v>9553</v>
      </c>
      <c r="F1332">
        <v>1991</v>
      </c>
    </row>
    <row r="1333" spans="1:6" ht="51" customHeight="1" x14ac:dyDescent="0.25">
      <c r="A1333" t="s">
        <v>7560</v>
      </c>
      <c r="B1333" t="s">
        <v>1296</v>
      </c>
      <c r="C1333" s="16" t="s">
        <v>3491</v>
      </c>
      <c r="D1333" t="s">
        <v>7349</v>
      </c>
      <c r="E1333" t="s">
        <v>9554</v>
      </c>
      <c r="F1333">
        <v>1991</v>
      </c>
    </row>
    <row r="1334" spans="1:6" ht="68.099999999999994" customHeight="1" x14ac:dyDescent="0.25">
      <c r="A1334" t="s">
        <v>7560</v>
      </c>
      <c r="B1334" t="s">
        <v>1296</v>
      </c>
      <c r="C1334" s="16" t="s">
        <v>3494</v>
      </c>
      <c r="D1334" t="s">
        <v>7349</v>
      </c>
      <c r="E1334" t="s">
        <v>9555</v>
      </c>
      <c r="F1334">
        <v>1991</v>
      </c>
    </row>
    <row r="1335" spans="1:6" ht="68.099999999999994" customHeight="1" x14ac:dyDescent="0.25">
      <c r="A1335" t="s">
        <v>7123</v>
      </c>
      <c r="B1335" t="s">
        <v>1296</v>
      </c>
      <c r="C1335" s="16" t="s">
        <v>3479</v>
      </c>
      <c r="D1335" t="s">
        <v>7019</v>
      </c>
      <c r="F1335">
        <v>1991</v>
      </c>
    </row>
    <row r="1336" spans="1:6" x14ac:dyDescent="0.25">
      <c r="A1336" t="s">
        <v>9193</v>
      </c>
      <c r="B1336" t="s">
        <v>1296</v>
      </c>
      <c r="C1336" t="s">
        <v>3480</v>
      </c>
      <c r="D1336" t="s">
        <v>7019</v>
      </c>
      <c r="E1336" t="s">
        <v>9556</v>
      </c>
      <c r="F1336">
        <v>1991</v>
      </c>
    </row>
    <row r="1337" spans="1:6" x14ac:dyDescent="0.25">
      <c r="A1337" t="s">
        <v>7560</v>
      </c>
      <c r="B1337" t="s">
        <v>1296</v>
      </c>
      <c r="C1337" t="s">
        <v>3482</v>
      </c>
      <c r="D1337" t="s">
        <v>7019</v>
      </c>
      <c r="E1337" t="s">
        <v>9557</v>
      </c>
      <c r="F1337">
        <v>1991</v>
      </c>
    </row>
    <row r="1338" spans="1:6" x14ac:dyDescent="0.25">
      <c r="A1338" t="s">
        <v>7560</v>
      </c>
      <c r="B1338" t="s">
        <v>2560</v>
      </c>
      <c r="C1338" t="s">
        <v>227</v>
      </c>
      <c r="D1338" t="s">
        <v>7349</v>
      </c>
      <c r="F1338">
        <v>1991</v>
      </c>
    </row>
    <row r="1339" spans="1:6" x14ac:dyDescent="0.25">
      <c r="A1339" t="s">
        <v>7560</v>
      </c>
      <c r="B1339" t="s">
        <v>2560</v>
      </c>
      <c r="C1339" t="s">
        <v>1789</v>
      </c>
      <c r="D1339" t="s">
        <v>7349</v>
      </c>
      <c r="F1339">
        <v>1991</v>
      </c>
    </row>
    <row r="1340" spans="1:6" ht="51" customHeight="1" x14ac:dyDescent="0.25">
      <c r="A1340" t="s">
        <v>7682</v>
      </c>
      <c r="B1340" t="s">
        <v>3496</v>
      </c>
      <c r="C1340" s="16" t="s">
        <v>3500</v>
      </c>
      <c r="D1340" t="s">
        <v>7528</v>
      </c>
      <c r="F1340">
        <v>1991</v>
      </c>
    </row>
    <row r="1341" spans="1:6" ht="102" customHeight="1" x14ac:dyDescent="0.25">
      <c r="A1341" s="16" t="s">
        <v>9558</v>
      </c>
      <c r="B1341" t="s">
        <v>3496</v>
      </c>
      <c r="C1341" t="s">
        <v>1789</v>
      </c>
      <c r="D1341" t="s">
        <v>7528</v>
      </c>
      <c r="F1341">
        <v>1991</v>
      </c>
    </row>
    <row r="1342" spans="1:6" x14ac:dyDescent="0.25">
      <c r="A1342" t="s">
        <v>9559</v>
      </c>
      <c r="B1342" t="s">
        <v>3496</v>
      </c>
      <c r="C1342" t="s">
        <v>3501</v>
      </c>
      <c r="D1342" t="s">
        <v>7528</v>
      </c>
      <c r="F1342">
        <v>1991</v>
      </c>
    </row>
    <row r="1343" spans="1:6" ht="102" customHeight="1" x14ac:dyDescent="0.25">
      <c r="A1343" s="16" t="s">
        <v>9560</v>
      </c>
      <c r="B1343" t="s">
        <v>3496</v>
      </c>
      <c r="C1343" t="s">
        <v>227</v>
      </c>
      <c r="D1343" t="s">
        <v>7528</v>
      </c>
      <c r="F1343">
        <v>1991</v>
      </c>
    </row>
    <row r="1344" spans="1:6" x14ac:dyDescent="0.25">
      <c r="A1344" t="s">
        <v>9561</v>
      </c>
      <c r="B1344" t="s">
        <v>3496</v>
      </c>
      <c r="D1344" t="s">
        <v>7019</v>
      </c>
      <c r="F1344">
        <v>1991</v>
      </c>
    </row>
    <row r="1345" spans="1:6" ht="102" customHeight="1" x14ac:dyDescent="0.25">
      <c r="A1345" s="16" t="s">
        <v>9562</v>
      </c>
      <c r="B1345" t="s">
        <v>1243</v>
      </c>
      <c r="C1345" t="s">
        <v>1493</v>
      </c>
      <c r="D1345" t="s">
        <v>7349</v>
      </c>
      <c r="E1345" t="s">
        <v>9563</v>
      </c>
      <c r="F1345">
        <v>1991</v>
      </c>
    </row>
    <row r="1346" spans="1:6" ht="119.1" customHeight="1" x14ac:dyDescent="0.25">
      <c r="A1346" s="16" t="s">
        <v>9564</v>
      </c>
      <c r="B1346" t="s">
        <v>1243</v>
      </c>
      <c r="C1346" t="s">
        <v>1976</v>
      </c>
      <c r="D1346" t="s">
        <v>7349</v>
      </c>
      <c r="E1346" t="s">
        <v>9565</v>
      </c>
      <c r="F1346">
        <v>1991</v>
      </c>
    </row>
    <row r="1347" spans="1:6" x14ac:dyDescent="0.25">
      <c r="A1347" t="s">
        <v>7135</v>
      </c>
      <c r="B1347" t="s">
        <v>1243</v>
      </c>
      <c r="C1347" t="s">
        <v>1485</v>
      </c>
      <c r="D1347" t="s">
        <v>7349</v>
      </c>
      <c r="E1347" t="s">
        <v>9566</v>
      </c>
      <c r="F1347">
        <v>1991</v>
      </c>
    </row>
    <row r="1348" spans="1:6" x14ac:dyDescent="0.25">
      <c r="A1348" t="s">
        <v>8091</v>
      </c>
      <c r="B1348" t="s">
        <v>1243</v>
      </c>
      <c r="C1348" t="s">
        <v>3240</v>
      </c>
      <c r="D1348" t="s">
        <v>7349</v>
      </c>
      <c r="E1348" t="s">
        <v>9567</v>
      </c>
      <c r="F1348">
        <v>1991</v>
      </c>
    </row>
    <row r="1349" spans="1:6" x14ac:dyDescent="0.25">
      <c r="A1349" t="s">
        <v>8091</v>
      </c>
      <c r="B1349" t="s">
        <v>1243</v>
      </c>
      <c r="C1349" t="s">
        <v>1667</v>
      </c>
      <c r="D1349" t="s">
        <v>7349</v>
      </c>
      <c r="E1349" t="s">
        <v>9568</v>
      </c>
      <c r="F1349">
        <v>1991</v>
      </c>
    </row>
    <row r="1350" spans="1:6" x14ac:dyDescent="0.25">
      <c r="A1350" t="s">
        <v>7161</v>
      </c>
      <c r="B1350" t="s">
        <v>1243</v>
      </c>
      <c r="C1350" t="s">
        <v>1471</v>
      </c>
      <c r="D1350" t="s">
        <v>7349</v>
      </c>
      <c r="E1350" t="s">
        <v>9569</v>
      </c>
      <c r="F1350">
        <v>1991</v>
      </c>
    </row>
    <row r="1351" spans="1:6" x14ac:dyDescent="0.25">
      <c r="A1351" t="s">
        <v>7167</v>
      </c>
      <c r="B1351" t="s">
        <v>1243</v>
      </c>
      <c r="C1351" t="s">
        <v>1499</v>
      </c>
      <c r="D1351" t="s">
        <v>7349</v>
      </c>
      <c r="E1351" t="s">
        <v>9570</v>
      </c>
      <c r="F1351">
        <v>1991</v>
      </c>
    </row>
    <row r="1352" spans="1:6" x14ac:dyDescent="0.25">
      <c r="A1352" t="s">
        <v>9497</v>
      </c>
      <c r="B1352" t="s">
        <v>1243</v>
      </c>
      <c r="C1352" t="s">
        <v>1667</v>
      </c>
      <c r="D1352" t="s">
        <v>7349</v>
      </c>
      <c r="E1352" t="s">
        <v>9571</v>
      </c>
      <c r="F1352">
        <v>1991</v>
      </c>
    </row>
    <row r="1353" spans="1:6" x14ac:dyDescent="0.25">
      <c r="A1353" t="s">
        <v>7109</v>
      </c>
      <c r="B1353" t="s">
        <v>1243</v>
      </c>
      <c r="C1353" t="s">
        <v>3240</v>
      </c>
      <c r="D1353" t="s">
        <v>7528</v>
      </c>
      <c r="E1353" t="s">
        <v>9572</v>
      </c>
      <c r="F1353">
        <v>1991</v>
      </c>
    </row>
    <row r="1354" spans="1:6" x14ac:dyDescent="0.25">
      <c r="A1354" t="s">
        <v>9080</v>
      </c>
      <c r="B1354" t="s">
        <v>1243</v>
      </c>
      <c r="C1354" t="s">
        <v>1479</v>
      </c>
      <c r="D1354" t="s">
        <v>7528</v>
      </c>
      <c r="E1354" t="s">
        <v>9573</v>
      </c>
      <c r="F1354">
        <v>1991</v>
      </c>
    </row>
    <row r="1355" spans="1:6" x14ac:dyDescent="0.25">
      <c r="A1355" t="s">
        <v>7135</v>
      </c>
      <c r="B1355" t="s">
        <v>1243</v>
      </c>
      <c r="C1355" t="s">
        <v>1667</v>
      </c>
      <c r="D1355" t="s">
        <v>7019</v>
      </c>
      <c r="E1355" t="s">
        <v>9574</v>
      </c>
      <c r="F1355">
        <v>1991</v>
      </c>
    </row>
    <row r="1356" spans="1:6" x14ac:dyDescent="0.25">
      <c r="A1356" t="s">
        <v>7135</v>
      </c>
      <c r="B1356" t="s">
        <v>1243</v>
      </c>
      <c r="C1356" t="s">
        <v>1474</v>
      </c>
      <c r="D1356" t="s">
        <v>7019</v>
      </c>
      <c r="E1356" t="s">
        <v>9575</v>
      </c>
      <c r="F1356">
        <v>1991</v>
      </c>
    </row>
    <row r="1357" spans="1:6" ht="84.95" customHeight="1" x14ac:dyDescent="0.25">
      <c r="A1357" s="16" t="s">
        <v>9576</v>
      </c>
      <c r="B1357" t="s">
        <v>1243</v>
      </c>
      <c r="C1357" t="s">
        <v>2704</v>
      </c>
      <c r="D1357" t="s">
        <v>7019</v>
      </c>
      <c r="E1357" t="s">
        <v>9577</v>
      </c>
      <c r="F1357">
        <v>1991</v>
      </c>
    </row>
    <row r="1358" spans="1:6" x14ac:dyDescent="0.25">
      <c r="A1358" t="s">
        <v>8091</v>
      </c>
      <c r="B1358" t="s">
        <v>1243</v>
      </c>
      <c r="C1358" t="s">
        <v>1649</v>
      </c>
      <c r="D1358" t="s">
        <v>7019</v>
      </c>
      <c r="E1358" t="s">
        <v>9578</v>
      </c>
      <c r="F1358">
        <v>1991</v>
      </c>
    </row>
    <row r="1359" spans="1:6" ht="102" customHeight="1" x14ac:dyDescent="0.25">
      <c r="A1359" s="16" t="s">
        <v>9579</v>
      </c>
      <c r="B1359" t="s">
        <v>1243</v>
      </c>
      <c r="C1359" t="s">
        <v>1493</v>
      </c>
      <c r="D1359" t="s">
        <v>7019</v>
      </c>
      <c r="F1359">
        <v>1991</v>
      </c>
    </row>
    <row r="1360" spans="1:6" x14ac:dyDescent="0.25">
      <c r="A1360" t="s">
        <v>9497</v>
      </c>
      <c r="B1360" t="s">
        <v>1243</v>
      </c>
      <c r="C1360" t="s">
        <v>1373</v>
      </c>
      <c r="D1360" t="s">
        <v>7019</v>
      </c>
      <c r="E1360" t="s">
        <v>9580</v>
      </c>
      <c r="F1360">
        <v>1991</v>
      </c>
    </row>
    <row r="1361" spans="1:6" ht="33.950000000000003" customHeight="1" x14ac:dyDescent="0.25">
      <c r="A1361" s="16" t="s">
        <v>9516</v>
      </c>
      <c r="B1361" t="s">
        <v>1349</v>
      </c>
      <c r="C1361" t="s">
        <v>1616</v>
      </c>
      <c r="D1361" t="s">
        <v>7349</v>
      </c>
      <c r="F1361">
        <v>1991</v>
      </c>
    </row>
    <row r="1362" spans="1:6" x14ac:dyDescent="0.25">
      <c r="A1362" t="s">
        <v>7560</v>
      </c>
      <c r="B1362" t="s">
        <v>1349</v>
      </c>
      <c r="C1362" t="s">
        <v>1943</v>
      </c>
      <c r="D1362" t="s">
        <v>7349</v>
      </c>
      <c r="F1362">
        <v>1991</v>
      </c>
    </row>
    <row r="1363" spans="1:6" ht="51" customHeight="1" x14ac:dyDescent="0.25">
      <c r="A1363" s="16" t="s">
        <v>9581</v>
      </c>
      <c r="B1363" t="s">
        <v>1349</v>
      </c>
      <c r="C1363" t="s">
        <v>1618</v>
      </c>
      <c r="D1363" t="s">
        <v>7349</v>
      </c>
      <c r="F1363">
        <v>1991</v>
      </c>
    </row>
    <row r="1364" spans="1:6" x14ac:dyDescent="0.25">
      <c r="A1364" t="s">
        <v>9582</v>
      </c>
      <c r="B1364" t="s">
        <v>3206</v>
      </c>
      <c r="C1364" t="s">
        <v>3504</v>
      </c>
      <c r="D1364" t="s">
        <v>7349</v>
      </c>
      <c r="F1364">
        <v>1991</v>
      </c>
    </row>
    <row r="1365" spans="1:6" x14ac:dyDescent="0.25">
      <c r="A1365" t="s">
        <v>9428</v>
      </c>
      <c r="B1365" t="s">
        <v>3206</v>
      </c>
      <c r="C1365" t="s">
        <v>3506</v>
      </c>
      <c r="D1365" t="s">
        <v>7349</v>
      </c>
      <c r="F1365">
        <v>1991</v>
      </c>
    </row>
    <row r="1366" spans="1:6" x14ac:dyDescent="0.25">
      <c r="A1366" t="s">
        <v>9583</v>
      </c>
      <c r="B1366" t="s">
        <v>3206</v>
      </c>
      <c r="C1366" t="s">
        <v>3507</v>
      </c>
      <c r="D1366" t="s">
        <v>7349</v>
      </c>
      <c r="F1366">
        <v>1991</v>
      </c>
    </row>
    <row r="1367" spans="1:6" x14ac:dyDescent="0.25">
      <c r="A1367" t="s">
        <v>9422</v>
      </c>
      <c r="B1367" t="s">
        <v>3206</v>
      </c>
      <c r="C1367" t="s">
        <v>3509</v>
      </c>
      <c r="D1367" t="s">
        <v>7528</v>
      </c>
      <c r="F1367">
        <v>1991</v>
      </c>
    </row>
    <row r="1368" spans="1:6" x14ac:dyDescent="0.25">
      <c r="A1368" t="s">
        <v>9423</v>
      </c>
      <c r="B1368" t="s">
        <v>3206</v>
      </c>
      <c r="C1368" t="s">
        <v>3510</v>
      </c>
      <c r="D1368" t="s">
        <v>7528</v>
      </c>
      <c r="F1368">
        <v>1991</v>
      </c>
    </row>
    <row r="1369" spans="1:6" x14ac:dyDescent="0.25">
      <c r="A1369" t="s">
        <v>9584</v>
      </c>
      <c r="B1369" t="s">
        <v>3206</v>
      </c>
      <c r="C1369" t="s">
        <v>3511</v>
      </c>
      <c r="D1369" t="s">
        <v>7019</v>
      </c>
      <c r="F1369">
        <v>1991</v>
      </c>
    </row>
    <row r="1370" spans="1:6" ht="51" customHeight="1" x14ac:dyDescent="0.25">
      <c r="A1370" s="16" t="s">
        <v>9585</v>
      </c>
      <c r="B1370" s="16" t="s">
        <v>3289</v>
      </c>
      <c r="C1370" t="s">
        <v>3439</v>
      </c>
      <c r="D1370" t="s">
        <v>7349</v>
      </c>
      <c r="F1370">
        <v>1991</v>
      </c>
    </row>
    <row r="1371" spans="1:6" ht="51" customHeight="1" x14ac:dyDescent="0.25">
      <c r="A1371" s="16" t="s">
        <v>9585</v>
      </c>
      <c r="B1371" s="16" t="s">
        <v>3289</v>
      </c>
      <c r="C1371" t="s">
        <v>3441</v>
      </c>
      <c r="D1371" t="s">
        <v>7349</v>
      </c>
      <c r="F1371">
        <v>1991</v>
      </c>
    </row>
    <row r="1372" spans="1:6" ht="33.950000000000003" customHeight="1" x14ac:dyDescent="0.25">
      <c r="A1372" s="16" t="s">
        <v>9586</v>
      </c>
      <c r="B1372" s="16" t="s">
        <v>3289</v>
      </c>
      <c r="C1372" t="s">
        <v>3443</v>
      </c>
      <c r="D1372" t="s">
        <v>7019</v>
      </c>
      <c r="F1372">
        <v>1991</v>
      </c>
    </row>
    <row r="1373" spans="1:6" ht="387.95" customHeight="1" x14ac:dyDescent="0.25">
      <c r="A1373" s="16" t="s">
        <v>9587</v>
      </c>
      <c r="B1373" t="s">
        <v>1359</v>
      </c>
      <c r="C1373" t="s">
        <v>2939</v>
      </c>
      <c r="D1373" t="s">
        <v>7528</v>
      </c>
      <c r="F1373">
        <v>1991</v>
      </c>
    </row>
    <row r="1374" spans="1:6" x14ac:dyDescent="0.25">
      <c r="A1374" t="s">
        <v>9588</v>
      </c>
      <c r="B1374" t="s">
        <v>1306</v>
      </c>
      <c r="C1374" t="s">
        <v>3513</v>
      </c>
      <c r="D1374" t="s">
        <v>7349</v>
      </c>
      <c r="F1374">
        <v>1991</v>
      </c>
    </row>
    <row r="1375" spans="1:6" x14ac:dyDescent="0.25">
      <c r="A1375" t="s">
        <v>7852</v>
      </c>
      <c r="B1375" t="s">
        <v>1306</v>
      </c>
      <c r="C1375" t="s">
        <v>3515</v>
      </c>
      <c r="D1375" t="s">
        <v>7349</v>
      </c>
      <c r="F1375">
        <v>1991</v>
      </c>
    </row>
    <row r="1376" spans="1:6" x14ac:dyDescent="0.25">
      <c r="A1376" t="s">
        <v>7647</v>
      </c>
      <c r="B1376" t="s">
        <v>3517</v>
      </c>
      <c r="C1376" t="s">
        <v>3518</v>
      </c>
      <c r="D1376" t="s">
        <v>7349</v>
      </c>
      <c r="F1376">
        <v>1991</v>
      </c>
    </row>
    <row r="1377" spans="1:6" x14ac:dyDescent="0.25">
      <c r="A1377" t="s">
        <v>7647</v>
      </c>
      <c r="B1377" t="s">
        <v>3517</v>
      </c>
      <c r="C1377" t="s">
        <v>3525</v>
      </c>
      <c r="D1377" t="s">
        <v>7349</v>
      </c>
      <c r="F1377">
        <v>1991</v>
      </c>
    </row>
    <row r="1378" spans="1:6" x14ac:dyDescent="0.25">
      <c r="A1378" t="s">
        <v>9589</v>
      </c>
      <c r="B1378" t="s">
        <v>3517</v>
      </c>
      <c r="C1378" t="s">
        <v>3520</v>
      </c>
      <c r="D1378" t="s">
        <v>7349</v>
      </c>
      <c r="F1378">
        <v>1991</v>
      </c>
    </row>
    <row r="1379" spans="1:6" ht="51" customHeight="1" x14ac:dyDescent="0.25">
      <c r="A1379" t="s">
        <v>9590</v>
      </c>
      <c r="B1379" t="s">
        <v>3517</v>
      </c>
      <c r="C1379" s="16" t="s">
        <v>3523</v>
      </c>
      <c r="D1379" t="s">
        <v>7528</v>
      </c>
      <c r="F1379">
        <v>1991</v>
      </c>
    </row>
    <row r="1380" spans="1:6" x14ac:dyDescent="0.25">
      <c r="A1380" t="s">
        <v>9589</v>
      </c>
      <c r="B1380" t="s">
        <v>3517</v>
      </c>
      <c r="C1380" t="s">
        <v>3518</v>
      </c>
      <c r="D1380" t="s">
        <v>7019</v>
      </c>
      <c r="F1380">
        <v>1991</v>
      </c>
    </row>
    <row r="1381" spans="1:6" x14ac:dyDescent="0.25">
      <c r="A1381" t="s">
        <v>9590</v>
      </c>
      <c r="B1381" t="s">
        <v>3517</v>
      </c>
      <c r="C1381" t="s">
        <v>3526</v>
      </c>
      <c r="D1381" t="s">
        <v>7019</v>
      </c>
      <c r="F1381">
        <v>1991</v>
      </c>
    </row>
    <row r="1382" spans="1:6" x14ac:dyDescent="0.25">
      <c r="A1382" t="s">
        <v>7657</v>
      </c>
      <c r="B1382" t="s">
        <v>3517</v>
      </c>
      <c r="C1382" t="s">
        <v>3527</v>
      </c>
      <c r="D1382" t="s">
        <v>7019</v>
      </c>
      <c r="F1382">
        <v>1991</v>
      </c>
    </row>
    <row r="1383" spans="1:6" x14ac:dyDescent="0.25">
      <c r="A1383" t="s">
        <v>9591</v>
      </c>
      <c r="B1383" t="s">
        <v>3517</v>
      </c>
      <c r="C1383" t="s">
        <v>3528</v>
      </c>
      <c r="D1383" t="s">
        <v>7019</v>
      </c>
      <c r="F1383">
        <v>1991</v>
      </c>
    </row>
    <row r="1384" spans="1:6" ht="170.1" customHeight="1" x14ac:dyDescent="0.25">
      <c r="A1384" s="16" t="s">
        <v>9592</v>
      </c>
      <c r="B1384" t="s">
        <v>1255</v>
      </c>
      <c r="C1384" t="s">
        <v>3567</v>
      </c>
      <c r="D1384" t="s">
        <v>7349</v>
      </c>
      <c r="E1384" t="s">
        <v>9593</v>
      </c>
      <c r="F1384">
        <v>1993</v>
      </c>
    </row>
    <row r="1385" spans="1:6" x14ac:dyDescent="0.25">
      <c r="A1385" t="s">
        <v>9594</v>
      </c>
      <c r="B1385" t="s">
        <v>1255</v>
      </c>
      <c r="C1385" t="s">
        <v>3583</v>
      </c>
      <c r="D1385" t="s">
        <v>7349</v>
      </c>
      <c r="E1385" t="s">
        <v>9595</v>
      </c>
      <c r="F1385">
        <v>1993</v>
      </c>
    </row>
    <row r="1386" spans="1:6" x14ac:dyDescent="0.25">
      <c r="A1386" t="s">
        <v>9596</v>
      </c>
      <c r="B1386" t="s">
        <v>1255</v>
      </c>
      <c r="C1386" t="s">
        <v>3564</v>
      </c>
      <c r="D1386" t="s">
        <v>7349</v>
      </c>
      <c r="E1386" t="s">
        <v>9597</v>
      </c>
      <c r="F1386">
        <v>1993</v>
      </c>
    </row>
    <row r="1387" spans="1:6" x14ac:dyDescent="0.25">
      <c r="A1387" t="s">
        <v>9596</v>
      </c>
      <c r="B1387" t="s">
        <v>1255</v>
      </c>
      <c r="C1387" t="s">
        <v>3586</v>
      </c>
      <c r="D1387" t="s">
        <v>7349</v>
      </c>
      <c r="E1387" t="s">
        <v>9598</v>
      </c>
      <c r="F1387">
        <v>1993</v>
      </c>
    </row>
    <row r="1388" spans="1:6" x14ac:dyDescent="0.25">
      <c r="A1388" t="s">
        <v>9599</v>
      </c>
      <c r="B1388" t="s">
        <v>1255</v>
      </c>
      <c r="C1388" t="s">
        <v>3570</v>
      </c>
      <c r="D1388" t="s">
        <v>7349</v>
      </c>
      <c r="E1388" t="s">
        <v>9600</v>
      </c>
      <c r="F1388">
        <v>1993</v>
      </c>
    </row>
    <row r="1389" spans="1:6" x14ac:dyDescent="0.25">
      <c r="A1389" t="s">
        <v>9601</v>
      </c>
      <c r="B1389" t="s">
        <v>1255</v>
      </c>
      <c r="C1389" t="s">
        <v>3588</v>
      </c>
      <c r="D1389" t="s">
        <v>7349</v>
      </c>
      <c r="E1389" t="s">
        <v>9602</v>
      </c>
      <c r="F1389">
        <v>1993</v>
      </c>
    </row>
    <row r="1390" spans="1:6" x14ac:dyDescent="0.25">
      <c r="A1390" t="s">
        <v>9603</v>
      </c>
      <c r="B1390" t="s">
        <v>1255</v>
      </c>
      <c r="C1390" t="s">
        <v>3573</v>
      </c>
      <c r="D1390" t="s">
        <v>7349</v>
      </c>
      <c r="E1390" t="s">
        <v>9604</v>
      </c>
      <c r="F1390">
        <v>1993</v>
      </c>
    </row>
    <row r="1391" spans="1:6" x14ac:dyDescent="0.25">
      <c r="A1391" t="s">
        <v>9441</v>
      </c>
      <c r="B1391" t="s">
        <v>1255</v>
      </c>
      <c r="C1391" t="s">
        <v>3576</v>
      </c>
      <c r="D1391" t="s">
        <v>7349</v>
      </c>
      <c r="E1391" t="s">
        <v>9605</v>
      </c>
      <c r="F1391">
        <v>1993</v>
      </c>
    </row>
    <row r="1392" spans="1:6" x14ac:dyDescent="0.25">
      <c r="A1392" t="s">
        <v>9606</v>
      </c>
      <c r="B1392" t="s">
        <v>1255</v>
      </c>
      <c r="C1392" t="s">
        <v>3591</v>
      </c>
      <c r="D1392" t="s">
        <v>7528</v>
      </c>
      <c r="E1392">
        <v>49.02</v>
      </c>
      <c r="F1392">
        <v>1993</v>
      </c>
    </row>
    <row r="1393" spans="1:6" x14ac:dyDescent="0.25">
      <c r="A1393" t="s">
        <v>9607</v>
      </c>
      <c r="B1393" t="s">
        <v>1255</v>
      </c>
      <c r="C1393" t="s">
        <v>3578</v>
      </c>
      <c r="D1393" t="s">
        <v>7019</v>
      </c>
      <c r="E1393" t="s">
        <v>9608</v>
      </c>
      <c r="F1393">
        <v>1993</v>
      </c>
    </row>
    <row r="1394" spans="1:6" x14ac:dyDescent="0.25">
      <c r="A1394" t="s">
        <v>9603</v>
      </c>
      <c r="B1394" t="s">
        <v>1255</v>
      </c>
      <c r="C1394" t="s">
        <v>3581</v>
      </c>
      <c r="D1394" t="s">
        <v>7019</v>
      </c>
      <c r="E1394" t="s">
        <v>9609</v>
      </c>
      <c r="F1394">
        <v>1993</v>
      </c>
    </row>
    <row r="1395" spans="1:6" x14ac:dyDescent="0.25">
      <c r="A1395" t="s">
        <v>9606</v>
      </c>
      <c r="B1395" t="s">
        <v>1255</v>
      </c>
      <c r="C1395" t="s">
        <v>3593</v>
      </c>
      <c r="D1395" t="s">
        <v>7019</v>
      </c>
      <c r="E1395" t="s">
        <v>9610</v>
      </c>
      <c r="F1395">
        <v>1993</v>
      </c>
    </row>
    <row r="1396" spans="1:6" x14ac:dyDescent="0.25">
      <c r="A1396" t="s">
        <v>7560</v>
      </c>
      <c r="B1396" t="s">
        <v>1418</v>
      </c>
      <c r="C1396" t="s">
        <v>227</v>
      </c>
      <c r="D1396" t="s">
        <v>7349</v>
      </c>
      <c r="F1396">
        <v>1993</v>
      </c>
    </row>
    <row r="1397" spans="1:6" x14ac:dyDescent="0.25">
      <c r="A1397" t="s">
        <v>7560</v>
      </c>
      <c r="B1397" t="s">
        <v>1418</v>
      </c>
      <c r="C1397" t="s">
        <v>1789</v>
      </c>
      <c r="D1397" t="s">
        <v>7349</v>
      </c>
      <c r="F1397">
        <v>1993</v>
      </c>
    </row>
    <row r="1398" spans="1:6" x14ac:dyDescent="0.25">
      <c r="A1398" t="s">
        <v>9611</v>
      </c>
      <c r="B1398" t="s">
        <v>1418</v>
      </c>
      <c r="C1398" t="s">
        <v>1620</v>
      </c>
      <c r="D1398" t="s">
        <v>7349</v>
      </c>
      <c r="F1398">
        <v>1993</v>
      </c>
    </row>
    <row r="1399" spans="1:6" ht="33.950000000000003" customHeight="1" x14ac:dyDescent="0.25">
      <c r="A1399" t="s">
        <v>7560</v>
      </c>
      <c r="B1399" s="16" t="s">
        <v>3426</v>
      </c>
      <c r="C1399" t="s">
        <v>3649</v>
      </c>
      <c r="D1399" t="s">
        <v>7349</v>
      </c>
      <c r="F1399">
        <v>1993</v>
      </c>
    </row>
    <row r="1400" spans="1:6" ht="33.950000000000003" customHeight="1" x14ac:dyDescent="0.25">
      <c r="A1400" t="s">
        <v>7560</v>
      </c>
      <c r="B1400" s="16" t="s">
        <v>3426</v>
      </c>
      <c r="C1400" t="s">
        <v>3650</v>
      </c>
      <c r="D1400" t="s">
        <v>7019</v>
      </c>
      <c r="F1400">
        <v>1993</v>
      </c>
    </row>
    <row r="1401" spans="1:6" ht="33.950000000000003" customHeight="1" x14ac:dyDescent="0.25">
      <c r="A1401" t="s">
        <v>7667</v>
      </c>
      <c r="B1401" s="16" t="s">
        <v>3426</v>
      </c>
      <c r="C1401" t="s">
        <v>3652</v>
      </c>
      <c r="D1401" t="s">
        <v>7019</v>
      </c>
      <c r="F1401">
        <v>1993</v>
      </c>
    </row>
    <row r="1402" spans="1:6" ht="51" customHeight="1" x14ac:dyDescent="0.25">
      <c r="A1402" t="s">
        <v>9612</v>
      </c>
      <c r="B1402" t="s">
        <v>3051</v>
      </c>
      <c r="C1402" s="16" t="s">
        <v>3596</v>
      </c>
      <c r="D1402" t="s">
        <v>7528</v>
      </c>
      <c r="F1402">
        <v>1993</v>
      </c>
    </row>
    <row r="1403" spans="1:6" ht="68.099999999999994" customHeight="1" x14ac:dyDescent="0.25">
      <c r="A1403" t="s">
        <v>9613</v>
      </c>
      <c r="B1403" t="s">
        <v>3051</v>
      </c>
      <c r="C1403" s="16" t="s">
        <v>3598</v>
      </c>
      <c r="D1403" t="s">
        <v>7528</v>
      </c>
      <c r="F1403">
        <v>1993</v>
      </c>
    </row>
    <row r="1404" spans="1:6" x14ac:dyDescent="0.25">
      <c r="A1404" t="s">
        <v>9614</v>
      </c>
      <c r="B1404" t="s">
        <v>3051</v>
      </c>
      <c r="C1404" t="s">
        <v>3600</v>
      </c>
      <c r="D1404" t="s">
        <v>7528</v>
      </c>
      <c r="F1404">
        <v>1993</v>
      </c>
    </row>
    <row r="1405" spans="1:6" ht="51" customHeight="1" x14ac:dyDescent="0.25">
      <c r="A1405" t="s">
        <v>9615</v>
      </c>
      <c r="B1405" t="s">
        <v>3051</v>
      </c>
      <c r="C1405" s="16" t="s">
        <v>3602</v>
      </c>
      <c r="D1405" t="s">
        <v>7528</v>
      </c>
      <c r="F1405">
        <v>1993</v>
      </c>
    </row>
    <row r="1406" spans="1:6" ht="51" customHeight="1" x14ac:dyDescent="0.25">
      <c r="A1406" t="s">
        <v>9616</v>
      </c>
      <c r="B1406" t="s">
        <v>3051</v>
      </c>
      <c r="C1406" s="16" t="s">
        <v>3604</v>
      </c>
      <c r="D1406" t="s">
        <v>7528</v>
      </c>
      <c r="F1406">
        <v>1993</v>
      </c>
    </row>
    <row r="1407" spans="1:6" x14ac:dyDescent="0.25">
      <c r="A1407" t="s">
        <v>9617</v>
      </c>
      <c r="B1407" t="s">
        <v>3051</v>
      </c>
      <c r="C1407" t="s">
        <v>3606</v>
      </c>
      <c r="D1407" t="s">
        <v>7528</v>
      </c>
      <c r="F1407">
        <v>1993</v>
      </c>
    </row>
    <row r="1408" spans="1:6" x14ac:dyDescent="0.25">
      <c r="A1408" t="s">
        <v>9618</v>
      </c>
      <c r="B1408" t="s">
        <v>2300</v>
      </c>
      <c r="C1408" t="s">
        <v>1620</v>
      </c>
      <c r="D1408" t="s">
        <v>7349</v>
      </c>
      <c r="E1408" t="s">
        <v>9619</v>
      </c>
      <c r="F1408">
        <v>1993</v>
      </c>
    </row>
    <row r="1409" spans="1:6" x14ac:dyDescent="0.25">
      <c r="A1409" t="s">
        <v>9620</v>
      </c>
      <c r="B1409" t="s">
        <v>2300</v>
      </c>
      <c r="C1409" t="s">
        <v>3610</v>
      </c>
      <c r="D1409" t="s">
        <v>7349</v>
      </c>
      <c r="E1409" t="s">
        <v>9621</v>
      </c>
      <c r="F1409">
        <v>1993</v>
      </c>
    </row>
    <row r="1410" spans="1:6" ht="84.95" customHeight="1" x14ac:dyDescent="0.25">
      <c r="A1410" s="16" t="s">
        <v>9622</v>
      </c>
      <c r="B1410" t="s">
        <v>2300</v>
      </c>
      <c r="C1410" t="s">
        <v>2585</v>
      </c>
      <c r="D1410" t="s">
        <v>7349</v>
      </c>
      <c r="E1410" t="s">
        <v>9623</v>
      </c>
      <c r="F1410">
        <v>1993</v>
      </c>
    </row>
    <row r="1411" spans="1:6" ht="135.94999999999999" customHeight="1" x14ac:dyDescent="0.25">
      <c r="A1411" s="16" t="s">
        <v>9624</v>
      </c>
      <c r="B1411" t="s">
        <v>2300</v>
      </c>
      <c r="C1411" t="s">
        <v>3417</v>
      </c>
      <c r="D1411" t="s">
        <v>7349</v>
      </c>
      <c r="E1411" t="s">
        <v>9625</v>
      </c>
      <c r="F1411">
        <v>1993</v>
      </c>
    </row>
    <row r="1412" spans="1:6" ht="84.95" customHeight="1" x14ac:dyDescent="0.25">
      <c r="A1412" s="16" t="s">
        <v>9626</v>
      </c>
      <c r="B1412" t="s">
        <v>2300</v>
      </c>
      <c r="C1412" t="s">
        <v>3617</v>
      </c>
      <c r="D1412" t="s">
        <v>7528</v>
      </c>
      <c r="E1412" t="s">
        <v>9627</v>
      </c>
      <c r="F1412">
        <v>1993</v>
      </c>
    </row>
    <row r="1413" spans="1:6" x14ac:dyDescent="0.25">
      <c r="A1413" t="s">
        <v>9620</v>
      </c>
      <c r="B1413" t="s">
        <v>2300</v>
      </c>
      <c r="C1413" t="s">
        <v>1620</v>
      </c>
      <c r="D1413" t="s">
        <v>7528</v>
      </c>
      <c r="E1413" t="s">
        <v>9628</v>
      </c>
      <c r="F1413">
        <v>1993</v>
      </c>
    </row>
    <row r="1414" spans="1:6" ht="119.1" customHeight="1" x14ac:dyDescent="0.25">
      <c r="A1414" s="16" t="s">
        <v>9629</v>
      </c>
      <c r="B1414" t="s">
        <v>2300</v>
      </c>
      <c r="C1414" t="s">
        <v>3621</v>
      </c>
      <c r="D1414" t="s">
        <v>7528</v>
      </c>
      <c r="E1414" t="s">
        <v>9630</v>
      </c>
      <c r="F1414">
        <v>1993</v>
      </c>
    </row>
    <row r="1415" spans="1:6" x14ac:dyDescent="0.25">
      <c r="A1415" t="s">
        <v>9631</v>
      </c>
      <c r="B1415" t="s">
        <v>2300</v>
      </c>
      <c r="C1415" t="s">
        <v>3624</v>
      </c>
      <c r="D1415" t="s">
        <v>7019</v>
      </c>
      <c r="E1415" t="s">
        <v>9632</v>
      </c>
      <c r="F1415">
        <v>1993</v>
      </c>
    </row>
    <row r="1416" spans="1:6" x14ac:dyDescent="0.25">
      <c r="A1416" t="s">
        <v>9633</v>
      </c>
      <c r="B1416" t="s">
        <v>1279</v>
      </c>
      <c r="C1416" t="s">
        <v>3628</v>
      </c>
      <c r="D1416" t="s">
        <v>7349</v>
      </c>
      <c r="F1416">
        <v>1993</v>
      </c>
    </row>
    <row r="1417" spans="1:6" x14ac:dyDescent="0.25">
      <c r="A1417" t="s">
        <v>9534</v>
      </c>
      <c r="B1417" t="s">
        <v>1279</v>
      </c>
      <c r="C1417" t="s">
        <v>3630</v>
      </c>
      <c r="D1417" t="s">
        <v>7349</v>
      </c>
      <c r="F1417">
        <v>1993</v>
      </c>
    </row>
    <row r="1418" spans="1:6" x14ac:dyDescent="0.25">
      <c r="A1418" t="s">
        <v>9634</v>
      </c>
      <c r="B1418" t="s">
        <v>1279</v>
      </c>
      <c r="C1418" t="s">
        <v>3632</v>
      </c>
      <c r="D1418" t="s">
        <v>7349</v>
      </c>
      <c r="F1418">
        <v>1993</v>
      </c>
    </row>
    <row r="1419" spans="1:6" x14ac:dyDescent="0.25">
      <c r="A1419" t="s">
        <v>9635</v>
      </c>
      <c r="B1419" t="s">
        <v>1279</v>
      </c>
      <c r="C1419" t="s">
        <v>3635</v>
      </c>
      <c r="D1419" t="s">
        <v>7349</v>
      </c>
      <c r="F1419">
        <v>1993</v>
      </c>
    </row>
    <row r="1420" spans="1:6" x14ac:dyDescent="0.25">
      <c r="A1420" t="s">
        <v>9636</v>
      </c>
      <c r="B1420" t="s">
        <v>1279</v>
      </c>
      <c r="C1420" t="s">
        <v>3638</v>
      </c>
      <c r="D1420" t="s">
        <v>7349</v>
      </c>
      <c r="F1420">
        <v>1993</v>
      </c>
    </row>
    <row r="1421" spans="1:6" x14ac:dyDescent="0.25">
      <c r="A1421" t="s">
        <v>9637</v>
      </c>
      <c r="B1421" t="s">
        <v>1279</v>
      </c>
      <c r="C1421" t="s">
        <v>3641</v>
      </c>
      <c r="D1421" t="s">
        <v>7349</v>
      </c>
      <c r="F1421">
        <v>1993</v>
      </c>
    </row>
    <row r="1422" spans="1:6" x14ac:dyDescent="0.25">
      <c r="A1422" t="s">
        <v>9638</v>
      </c>
      <c r="B1422" t="s">
        <v>1279</v>
      </c>
      <c r="C1422" t="s">
        <v>3643</v>
      </c>
      <c r="D1422" t="s">
        <v>7349</v>
      </c>
      <c r="F1422">
        <v>1993</v>
      </c>
    </row>
    <row r="1423" spans="1:6" x14ac:dyDescent="0.25">
      <c r="A1423" t="s">
        <v>9639</v>
      </c>
      <c r="B1423" t="s">
        <v>1279</v>
      </c>
      <c r="C1423" t="s">
        <v>3646</v>
      </c>
      <c r="D1423" t="s">
        <v>7019</v>
      </c>
      <c r="F1423">
        <v>1993</v>
      </c>
    </row>
    <row r="1424" spans="1:6" x14ac:dyDescent="0.25">
      <c r="A1424" t="s">
        <v>9366</v>
      </c>
      <c r="B1424" t="s">
        <v>3108</v>
      </c>
      <c r="C1424" t="s">
        <v>3293</v>
      </c>
      <c r="D1424" t="s">
        <v>7349</v>
      </c>
      <c r="F1424">
        <v>1993</v>
      </c>
    </row>
    <row r="1425" spans="1:6" x14ac:dyDescent="0.25">
      <c r="A1425" t="s">
        <v>9640</v>
      </c>
      <c r="B1425" t="s">
        <v>3108</v>
      </c>
      <c r="C1425" t="s">
        <v>3656</v>
      </c>
      <c r="D1425" t="s">
        <v>7349</v>
      </c>
      <c r="F1425">
        <v>1993</v>
      </c>
    </row>
    <row r="1426" spans="1:6" x14ac:dyDescent="0.25">
      <c r="A1426" t="s">
        <v>9641</v>
      </c>
      <c r="B1426" t="s">
        <v>3108</v>
      </c>
      <c r="C1426" t="s">
        <v>3658</v>
      </c>
      <c r="D1426" t="s">
        <v>7349</v>
      </c>
      <c r="F1426">
        <v>1993</v>
      </c>
    </row>
    <row r="1427" spans="1:6" ht="84.95" customHeight="1" x14ac:dyDescent="0.25">
      <c r="A1427" s="16" t="s">
        <v>9642</v>
      </c>
      <c r="B1427" t="s">
        <v>3108</v>
      </c>
      <c r="C1427" t="s">
        <v>3660</v>
      </c>
      <c r="D1427" t="s">
        <v>7349</v>
      </c>
      <c r="F1427">
        <v>1993</v>
      </c>
    </row>
    <row r="1428" spans="1:6" ht="84.95" customHeight="1" x14ac:dyDescent="0.25">
      <c r="A1428" s="16" t="s">
        <v>9643</v>
      </c>
      <c r="B1428" t="s">
        <v>3108</v>
      </c>
      <c r="C1428" t="s">
        <v>3303</v>
      </c>
      <c r="D1428" t="s">
        <v>7349</v>
      </c>
      <c r="F1428">
        <v>1993</v>
      </c>
    </row>
    <row r="1429" spans="1:6" x14ac:dyDescent="0.25">
      <c r="A1429" t="s">
        <v>9539</v>
      </c>
      <c r="B1429" t="s">
        <v>3108</v>
      </c>
      <c r="C1429" t="s">
        <v>3663</v>
      </c>
      <c r="D1429" t="s">
        <v>7349</v>
      </c>
      <c r="F1429">
        <v>1993</v>
      </c>
    </row>
    <row r="1430" spans="1:6" ht="119.1" customHeight="1" x14ac:dyDescent="0.25">
      <c r="A1430" s="16" t="s">
        <v>9644</v>
      </c>
      <c r="B1430" t="s">
        <v>3108</v>
      </c>
      <c r="C1430" t="s">
        <v>3664</v>
      </c>
      <c r="D1430" t="s">
        <v>7019</v>
      </c>
      <c r="F1430">
        <v>1993</v>
      </c>
    </row>
    <row r="1431" spans="1:6" x14ac:dyDescent="0.25">
      <c r="A1431" t="s">
        <v>7560</v>
      </c>
      <c r="B1431" t="s">
        <v>2349</v>
      </c>
      <c r="C1431" t="s">
        <v>2827</v>
      </c>
      <c r="D1431" t="s">
        <v>7349</v>
      </c>
      <c r="F1431">
        <v>1993</v>
      </c>
    </row>
    <row r="1432" spans="1:6" x14ac:dyDescent="0.25">
      <c r="A1432" t="s">
        <v>7560</v>
      </c>
      <c r="B1432" t="s">
        <v>3120</v>
      </c>
      <c r="C1432" t="s">
        <v>3530</v>
      </c>
      <c r="D1432" t="s">
        <v>7019</v>
      </c>
      <c r="E1432" t="s">
        <v>9645</v>
      </c>
      <c r="F1432">
        <v>1993</v>
      </c>
    </row>
    <row r="1433" spans="1:6" x14ac:dyDescent="0.25">
      <c r="A1433" t="s">
        <v>9646</v>
      </c>
      <c r="B1433" t="s">
        <v>1747</v>
      </c>
      <c r="C1433" t="s">
        <v>3667</v>
      </c>
      <c r="D1433" t="s">
        <v>7349</v>
      </c>
      <c r="E1433" t="s">
        <v>9647</v>
      </c>
      <c r="F1433">
        <v>1993</v>
      </c>
    </row>
    <row r="1434" spans="1:6" x14ac:dyDescent="0.25">
      <c r="A1434" t="s">
        <v>7560</v>
      </c>
      <c r="B1434" t="s">
        <v>1918</v>
      </c>
      <c r="C1434" t="s">
        <v>2777</v>
      </c>
      <c r="D1434" t="s">
        <v>7528</v>
      </c>
      <c r="F1434">
        <v>1993</v>
      </c>
    </row>
    <row r="1435" spans="1:6" x14ac:dyDescent="0.25">
      <c r="A1435" t="s">
        <v>7560</v>
      </c>
      <c r="B1435" t="s">
        <v>1918</v>
      </c>
      <c r="C1435" t="s">
        <v>3530</v>
      </c>
      <c r="D1435" t="s">
        <v>7019</v>
      </c>
      <c r="F1435">
        <v>1993</v>
      </c>
    </row>
    <row r="1436" spans="1:6" x14ac:dyDescent="0.25">
      <c r="A1436" t="s">
        <v>9648</v>
      </c>
      <c r="B1436" t="s">
        <v>1428</v>
      </c>
      <c r="C1436" t="s">
        <v>3670</v>
      </c>
      <c r="D1436" t="s">
        <v>7349</v>
      </c>
      <c r="F1436">
        <v>1993</v>
      </c>
    </row>
    <row r="1437" spans="1:6" x14ac:dyDescent="0.25">
      <c r="A1437" t="s">
        <v>9172</v>
      </c>
      <c r="B1437" t="s">
        <v>1428</v>
      </c>
      <c r="C1437" t="s">
        <v>3672</v>
      </c>
      <c r="D1437" t="s">
        <v>7349</v>
      </c>
      <c r="F1437">
        <v>1993</v>
      </c>
    </row>
    <row r="1438" spans="1:6" x14ac:dyDescent="0.25">
      <c r="A1438" t="s">
        <v>9649</v>
      </c>
      <c r="B1438" t="s">
        <v>1428</v>
      </c>
      <c r="C1438" t="s">
        <v>3673</v>
      </c>
      <c r="D1438" t="s">
        <v>7349</v>
      </c>
      <c r="F1438">
        <v>1993</v>
      </c>
    </row>
    <row r="1439" spans="1:6" x14ac:dyDescent="0.25">
      <c r="A1439" t="s">
        <v>9650</v>
      </c>
      <c r="B1439" t="s">
        <v>1428</v>
      </c>
      <c r="C1439" t="s">
        <v>3675</v>
      </c>
      <c r="D1439" t="s">
        <v>7349</v>
      </c>
      <c r="F1439">
        <v>1993</v>
      </c>
    </row>
    <row r="1440" spans="1:6" x14ac:dyDescent="0.25">
      <c r="A1440" t="s">
        <v>9651</v>
      </c>
      <c r="B1440" t="s">
        <v>1428</v>
      </c>
      <c r="C1440" t="s">
        <v>3677</v>
      </c>
      <c r="D1440" t="s">
        <v>7349</v>
      </c>
      <c r="F1440">
        <v>1993</v>
      </c>
    </row>
    <row r="1441" spans="1:6" x14ac:dyDescent="0.25">
      <c r="A1441" t="s">
        <v>9652</v>
      </c>
      <c r="B1441" t="s">
        <v>1428</v>
      </c>
      <c r="C1441" t="s">
        <v>3679</v>
      </c>
      <c r="D1441" t="s">
        <v>7349</v>
      </c>
      <c r="F1441">
        <v>1993</v>
      </c>
    </row>
    <row r="1442" spans="1:6" x14ac:dyDescent="0.25">
      <c r="A1442" t="s">
        <v>9653</v>
      </c>
      <c r="B1442" t="s">
        <v>1428</v>
      </c>
      <c r="C1442" t="s">
        <v>3681</v>
      </c>
      <c r="D1442" t="s">
        <v>7349</v>
      </c>
      <c r="F1442">
        <v>1993</v>
      </c>
    </row>
    <row r="1443" spans="1:6" x14ac:dyDescent="0.25">
      <c r="A1443" t="s">
        <v>9649</v>
      </c>
      <c r="B1443" t="s">
        <v>1428</v>
      </c>
      <c r="C1443" t="s">
        <v>3683</v>
      </c>
      <c r="D1443" t="s">
        <v>7019</v>
      </c>
      <c r="F1443">
        <v>1993</v>
      </c>
    </row>
    <row r="1444" spans="1:6" x14ac:dyDescent="0.25">
      <c r="A1444" t="s">
        <v>9654</v>
      </c>
      <c r="B1444" t="s">
        <v>1428</v>
      </c>
      <c r="C1444" t="s">
        <v>3684</v>
      </c>
      <c r="D1444" t="s">
        <v>7019</v>
      </c>
      <c r="F1444">
        <v>1993</v>
      </c>
    </row>
    <row r="1445" spans="1:6" x14ac:dyDescent="0.25">
      <c r="A1445" t="s">
        <v>9655</v>
      </c>
      <c r="B1445" t="s">
        <v>3134</v>
      </c>
      <c r="C1445" t="s">
        <v>3690</v>
      </c>
      <c r="D1445" t="s">
        <v>7349</v>
      </c>
      <c r="F1445">
        <v>1993</v>
      </c>
    </row>
    <row r="1446" spans="1:6" x14ac:dyDescent="0.25">
      <c r="A1446" t="s">
        <v>9656</v>
      </c>
      <c r="B1446" t="s">
        <v>3134</v>
      </c>
      <c r="C1446" t="s">
        <v>3692</v>
      </c>
      <c r="D1446" t="s">
        <v>7349</v>
      </c>
      <c r="F1446">
        <v>1993</v>
      </c>
    </row>
    <row r="1447" spans="1:6" x14ac:dyDescent="0.25">
      <c r="A1447" t="s">
        <v>9657</v>
      </c>
      <c r="B1447" t="s">
        <v>3134</v>
      </c>
      <c r="C1447" t="s">
        <v>3695</v>
      </c>
      <c r="D1447" t="s">
        <v>7528</v>
      </c>
      <c r="F1447">
        <v>1993</v>
      </c>
    </row>
    <row r="1448" spans="1:6" ht="102" customHeight="1" x14ac:dyDescent="0.25">
      <c r="A1448" s="16" t="s">
        <v>9658</v>
      </c>
      <c r="B1448" t="s">
        <v>3134</v>
      </c>
      <c r="C1448" t="s">
        <v>3686</v>
      </c>
      <c r="D1448" t="s">
        <v>7019</v>
      </c>
      <c r="F1448">
        <v>1993</v>
      </c>
    </row>
    <row r="1449" spans="1:6" ht="186.95" customHeight="1" x14ac:dyDescent="0.25">
      <c r="A1449" s="16" t="s">
        <v>9659</v>
      </c>
      <c r="B1449" t="s">
        <v>3134</v>
      </c>
      <c r="C1449" t="s">
        <v>3688</v>
      </c>
      <c r="D1449" t="s">
        <v>7019</v>
      </c>
      <c r="F1449">
        <v>1993</v>
      </c>
    </row>
    <row r="1450" spans="1:6" x14ac:dyDescent="0.25">
      <c r="A1450" t="s">
        <v>9660</v>
      </c>
      <c r="B1450" t="s">
        <v>3136</v>
      </c>
      <c r="C1450" t="s">
        <v>3697</v>
      </c>
      <c r="D1450" t="s">
        <v>7349</v>
      </c>
      <c r="F1450">
        <v>1993</v>
      </c>
    </row>
    <row r="1451" spans="1:6" x14ac:dyDescent="0.25">
      <c r="A1451" t="s">
        <v>9661</v>
      </c>
      <c r="B1451" t="s">
        <v>3136</v>
      </c>
      <c r="C1451" t="s">
        <v>3699</v>
      </c>
      <c r="D1451" t="s">
        <v>7349</v>
      </c>
      <c r="F1451">
        <v>1993</v>
      </c>
    </row>
    <row r="1452" spans="1:6" x14ac:dyDescent="0.25">
      <c r="A1452" t="s">
        <v>9662</v>
      </c>
      <c r="B1452" t="s">
        <v>3136</v>
      </c>
      <c r="C1452" t="s">
        <v>3701</v>
      </c>
      <c r="D1452" t="s">
        <v>7349</v>
      </c>
      <c r="F1452">
        <v>1993</v>
      </c>
    </row>
    <row r="1453" spans="1:6" x14ac:dyDescent="0.25">
      <c r="A1453" t="s">
        <v>9663</v>
      </c>
      <c r="B1453" t="s">
        <v>3136</v>
      </c>
      <c r="C1453" t="s">
        <v>3703</v>
      </c>
      <c r="D1453" t="s">
        <v>7528</v>
      </c>
      <c r="F1453">
        <v>1993</v>
      </c>
    </row>
    <row r="1454" spans="1:6" x14ac:dyDescent="0.25">
      <c r="A1454" t="s">
        <v>9664</v>
      </c>
      <c r="B1454" t="s">
        <v>3136</v>
      </c>
      <c r="C1454" t="s">
        <v>3711</v>
      </c>
      <c r="D1454" t="s">
        <v>7528</v>
      </c>
      <c r="F1454">
        <v>1993</v>
      </c>
    </row>
    <row r="1455" spans="1:6" x14ac:dyDescent="0.25">
      <c r="A1455" t="s">
        <v>9665</v>
      </c>
      <c r="B1455" t="s">
        <v>3136</v>
      </c>
      <c r="C1455" t="s">
        <v>3705</v>
      </c>
      <c r="D1455" t="s">
        <v>7019</v>
      </c>
      <c r="F1455">
        <v>1993</v>
      </c>
    </row>
    <row r="1456" spans="1:6" x14ac:dyDescent="0.25">
      <c r="A1456" t="s">
        <v>9666</v>
      </c>
      <c r="B1456" t="s">
        <v>3136</v>
      </c>
      <c r="C1456" t="s">
        <v>3714</v>
      </c>
      <c r="D1456" t="s">
        <v>7019</v>
      </c>
      <c r="F1456">
        <v>1993</v>
      </c>
    </row>
    <row r="1457" spans="1:6" x14ac:dyDescent="0.25">
      <c r="A1457" t="s">
        <v>9667</v>
      </c>
      <c r="B1457" t="s">
        <v>3136</v>
      </c>
      <c r="C1457" t="s">
        <v>3707</v>
      </c>
      <c r="D1457" t="s">
        <v>7019</v>
      </c>
      <c r="F1457">
        <v>1993</v>
      </c>
    </row>
    <row r="1458" spans="1:6" x14ac:dyDescent="0.25">
      <c r="A1458" t="s">
        <v>9668</v>
      </c>
      <c r="B1458" t="s">
        <v>3136</v>
      </c>
      <c r="C1458" t="s">
        <v>3714</v>
      </c>
      <c r="D1458" t="s">
        <v>7019</v>
      </c>
      <c r="F1458">
        <v>1993</v>
      </c>
    </row>
    <row r="1459" spans="1:6" x14ac:dyDescent="0.25">
      <c r="A1459" t="s">
        <v>9669</v>
      </c>
      <c r="B1459" t="s">
        <v>3136</v>
      </c>
      <c r="C1459" t="s">
        <v>3709</v>
      </c>
      <c r="D1459" t="s">
        <v>7019</v>
      </c>
      <c r="F1459">
        <v>1993</v>
      </c>
    </row>
    <row r="1460" spans="1:6" x14ac:dyDescent="0.25">
      <c r="A1460" t="s">
        <v>8048</v>
      </c>
      <c r="B1460" t="s">
        <v>3344</v>
      </c>
      <c r="C1460" t="s">
        <v>3724</v>
      </c>
      <c r="D1460" t="s">
        <v>7349</v>
      </c>
      <c r="E1460">
        <v>14.5</v>
      </c>
      <c r="F1460">
        <v>1993</v>
      </c>
    </row>
    <row r="1461" spans="1:6" ht="170.1" customHeight="1" x14ac:dyDescent="0.25">
      <c r="A1461" s="16" t="s">
        <v>9670</v>
      </c>
      <c r="B1461" t="s">
        <v>3344</v>
      </c>
      <c r="C1461" t="s">
        <v>3726</v>
      </c>
      <c r="D1461" t="s">
        <v>7349</v>
      </c>
      <c r="E1461">
        <v>18</v>
      </c>
      <c r="F1461">
        <v>1993</v>
      </c>
    </row>
    <row r="1462" spans="1:6" x14ac:dyDescent="0.25">
      <c r="A1462" t="s">
        <v>7202</v>
      </c>
      <c r="B1462" t="s">
        <v>3344</v>
      </c>
      <c r="C1462" t="s">
        <v>3728</v>
      </c>
      <c r="D1462" t="s">
        <v>7349</v>
      </c>
      <c r="E1462">
        <v>19</v>
      </c>
      <c r="F1462">
        <v>1993</v>
      </c>
    </row>
    <row r="1463" spans="1:6" ht="51" customHeight="1" x14ac:dyDescent="0.25">
      <c r="A1463" s="16" t="s">
        <v>9671</v>
      </c>
      <c r="B1463" t="s">
        <v>3344</v>
      </c>
      <c r="C1463" t="s">
        <v>3719</v>
      </c>
      <c r="D1463" t="s">
        <v>7528</v>
      </c>
      <c r="E1463">
        <v>8.25</v>
      </c>
      <c r="F1463">
        <v>1993</v>
      </c>
    </row>
    <row r="1464" spans="1:6" x14ac:dyDescent="0.25">
      <c r="A1464" t="s">
        <v>7655</v>
      </c>
      <c r="B1464" t="s">
        <v>3344</v>
      </c>
      <c r="C1464" t="s">
        <v>3729</v>
      </c>
      <c r="D1464" t="s">
        <v>7528</v>
      </c>
      <c r="E1464">
        <v>5</v>
      </c>
      <c r="F1464">
        <v>1993</v>
      </c>
    </row>
    <row r="1465" spans="1:6" ht="51" customHeight="1" x14ac:dyDescent="0.25">
      <c r="A1465" s="16" t="s">
        <v>9672</v>
      </c>
      <c r="B1465" t="s">
        <v>3344</v>
      </c>
      <c r="C1465" t="s">
        <v>3721</v>
      </c>
      <c r="D1465" t="s">
        <v>7528</v>
      </c>
      <c r="E1465">
        <v>8.25</v>
      </c>
      <c r="F1465">
        <v>1993</v>
      </c>
    </row>
    <row r="1466" spans="1:6" ht="68.099999999999994" customHeight="1" x14ac:dyDescent="0.25">
      <c r="A1466" s="16" t="s">
        <v>9673</v>
      </c>
      <c r="B1466" t="s">
        <v>3344</v>
      </c>
      <c r="C1466" t="s">
        <v>3717</v>
      </c>
      <c r="D1466" t="s">
        <v>7528</v>
      </c>
      <c r="F1466">
        <v>1993</v>
      </c>
    </row>
    <row r="1467" spans="1:6" x14ac:dyDescent="0.25">
      <c r="A1467" t="s">
        <v>7183</v>
      </c>
      <c r="B1467" t="s">
        <v>3344</v>
      </c>
      <c r="C1467" t="s">
        <v>3730</v>
      </c>
      <c r="D1467" t="s">
        <v>7528</v>
      </c>
      <c r="F1467">
        <v>1993</v>
      </c>
    </row>
    <row r="1468" spans="1:6" ht="68.099999999999994" customHeight="1" x14ac:dyDescent="0.25">
      <c r="A1468" s="16" t="s">
        <v>9674</v>
      </c>
      <c r="B1468" t="s">
        <v>3344</v>
      </c>
      <c r="C1468" s="16" t="s">
        <v>3732</v>
      </c>
      <c r="D1468" t="s">
        <v>7019</v>
      </c>
      <c r="E1468">
        <v>13</v>
      </c>
      <c r="F1468">
        <v>1993</v>
      </c>
    </row>
    <row r="1469" spans="1:6" x14ac:dyDescent="0.25">
      <c r="A1469" t="s">
        <v>7560</v>
      </c>
      <c r="B1469" t="s">
        <v>1603</v>
      </c>
      <c r="C1469" t="s">
        <v>3734</v>
      </c>
      <c r="D1469" t="s">
        <v>7019</v>
      </c>
      <c r="F1469">
        <v>1993</v>
      </c>
    </row>
    <row r="1470" spans="1:6" x14ac:dyDescent="0.25">
      <c r="A1470" t="s">
        <v>7185</v>
      </c>
      <c r="B1470" t="s">
        <v>1296</v>
      </c>
      <c r="C1470" t="s">
        <v>3735</v>
      </c>
      <c r="D1470" t="s">
        <v>7349</v>
      </c>
      <c r="E1470" t="s">
        <v>9675</v>
      </c>
      <c r="F1470">
        <v>1993</v>
      </c>
    </row>
    <row r="1471" spans="1:6" x14ac:dyDescent="0.25">
      <c r="A1471" t="s">
        <v>7560</v>
      </c>
      <c r="B1471" t="s">
        <v>1296</v>
      </c>
      <c r="C1471" t="s">
        <v>3738</v>
      </c>
      <c r="D1471" t="s">
        <v>7349</v>
      </c>
      <c r="E1471" t="s">
        <v>9676</v>
      </c>
      <c r="F1471">
        <v>1993</v>
      </c>
    </row>
    <row r="1472" spans="1:6" x14ac:dyDescent="0.25">
      <c r="A1472" t="s">
        <v>7560</v>
      </c>
      <c r="B1472" t="s">
        <v>1296</v>
      </c>
      <c r="C1472" t="s">
        <v>3740</v>
      </c>
      <c r="D1472" t="s">
        <v>7349</v>
      </c>
      <c r="E1472" t="s">
        <v>9677</v>
      </c>
      <c r="F1472">
        <v>1993</v>
      </c>
    </row>
    <row r="1473" spans="1:6" x14ac:dyDescent="0.25">
      <c r="A1473" t="s">
        <v>9193</v>
      </c>
      <c r="B1473" t="s">
        <v>1296</v>
      </c>
      <c r="C1473" t="s">
        <v>3737</v>
      </c>
      <c r="D1473" t="s">
        <v>7528</v>
      </c>
      <c r="F1473">
        <v>1993</v>
      </c>
    </row>
    <row r="1474" spans="1:6" x14ac:dyDescent="0.25">
      <c r="A1474" t="s">
        <v>9678</v>
      </c>
      <c r="B1474" t="s">
        <v>3496</v>
      </c>
      <c r="C1474" t="s">
        <v>3742</v>
      </c>
      <c r="D1474" t="s">
        <v>7349</v>
      </c>
      <c r="F1474">
        <v>1993</v>
      </c>
    </row>
    <row r="1475" spans="1:6" x14ac:dyDescent="0.25">
      <c r="A1475" t="s">
        <v>7682</v>
      </c>
      <c r="B1475" t="s">
        <v>3496</v>
      </c>
      <c r="C1475" t="s">
        <v>3744</v>
      </c>
      <c r="D1475" t="s">
        <v>7528</v>
      </c>
      <c r="F1475">
        <v>1993</v>
      </c>
    </row>
    <row r="1476" spans="1:6" x14ac:dyDescent="0.25">
      <c r="A1476" t="s">
        <v>9559</v>
      </c>
      <c r="B1476" t="s">
        <v>3496</v>
      </c>
      <c r="C1476" t="s">
        <v>3742</v>
      </c>
      <c r="D1476" t="s">
        <v>7528</v>
      </c>
      <c r="F1476">
        <v>1993</v>
      </c>
    </row>
    <row r="1477" spans="1:6" x14ac:dyDescent="0.25">
      <c r="A1477" t="s">
        <v>7560</v>
      </c>
      <c r="B1477" t="s">
        <v>3496</v>
      </c>
      <c r="C1477" t="s">
        <v>3530</v>
      </c>
      <c r="D1477" t="s">
        <v>7528</v>
      </c>
      <c r="F1477">
        <v>1993</v>
      </c>
    </row>
    <row r="1478" spans="1:6" x14ac:dyDescent="0.25">
      <c r="A1478" t="s">
        <v>7560</v>
      </c>
      <c r="B1478" t="s">
        <v>3496</v>
      </c>
      <c r="C1478" t="s">
        <v>3746</v>
      </c>
      <c r="D1478" t="s">
        <v>7528</v>
      </c>
      <c r="F1478">
        <v>1993</v>
      </c>
    </row>
    <row r="1479" spans="1:6" x14ac:dyDescent="0.25">
      <c r="A1479" t="s">
        <v>9679</v>
      </c>
      <c r="B1479" t="s">
        <v>3496</v>
      </c>
      <c r="C1479" t="s">
        <v>3744</v>
      </c>
      <c r="D1479" t="s">
        <v>7019</v>
      </c>
      <c r="F1479">
        <v>1993</v>
      </c>
    </row>
    <row r="1480" spans="1:6" x14ac:dyDescent="0.25">
      <c r="A1480" t="s">
        <v>9680</v>
      </c>
      <c r="B1480" t="s">
        <v>1243</v>
      </c>
      <c r="C1480" t="s">
        <v>1646</v>
      </c>
      <c r="D1480" t="s">
        <v>7349</v>
      </c>
      <c r="E1480" t="s">
        <v>9681</v>
      </c>
      <c r="F1480">
        <v>1993</v>
      </c>
    </row>
    <row r="1481" spans="1:6" x14ac:dyDescent="0.25">
      <c r="A1481" t="s">
        <v>9680</v>
      </c>
      <c r="B1481" t="s">
        <v>1243</v>
      </c>
      <c r="C1481" t="s">
        <v>1511</v>
      </c>
      <c r="D1481" t="s">
        <v>7349</v>
      </c>
      <c r="E1481" t="s">
        <v>9682</v>
      </c>
      <c r="F1481">
        <v>1993</v>
      </c>
    </row>
    <row r="1482" spans="1:6" x14ac:dyDescent="0.25">
      <c r="A1482" t="s">
        <v>9683</v>
      </c>
      <c r="B1482" t="s">
        <v>1243</v>
      </c>
      <c r="C1482" t="s">
        <v>1471</v>
      </c>
      <c r="D1482" t="s">
        <v>7349</v>
      </c>
      <c r="E1482" t="s">
        <v>9027</v>
      </c>
      <c r="F1482">
        <v>1993</v>
      </c>
    </row>
    <row r="1483" spans="1:6" ht="135.94999999999999" customHeight="1" x14ac:dyDescent="0.25">
      <c r="A1483" s="16" t="s">
        <v>9684</v>
      </c>
      <c r="B1483" t="s">
        <v>1243</v>
      </c>
      <c r="C1483" t="s">
        <v>1493</v>
      </c>
      <c r="D1483" t="s">
        <v>7349</v>
      </c>
      <c r="E1483" t="s">
        <v>9685</v>
      </c>
      <c r="F1483">
        <v>1993</v>
      </c>
    </row>
    <row r="1484" spans="1:6" x14ac:dyDescent="0.25">
      <c r="A1484" t="s">
        <v>7167</v>
      </c>
      <c r="B1484" t="s">
        <v>1243</v>
      </c>
      <c r="C1484" t="s">
        <v>1992</v>
      </c>
      <c r="D1484" t="s">
        <v>7349</v>
      </c>
      <c r="E1484" t="s">
        <v>9686</v>
      </c>
      <c r="F1484">
        <v>1993</v>
      </c>
    </row>
    <row r="1485" spans="1:6" x14ac:dyDescent="0.25">
      <c r="A1485" t="s">
        <v>9687</v>
      </c>
      <c r="B1485" t="s">
        <v>1243</v>
      </c>
      <c r="C1485" t="s">
        <v>1476</v>
      </c>
      <c r="D1485" t="s">
        <v>7349</v>
      </c>
      <c r="E1485" t="s">
        <v>9688</v>
      </c>
      <c r="F1485">
        <v>1993</v>
      </c>
    </row>
    <row r="1486" spans="1:6" ht="119.1" customHeight="1" x14ac:dyDescent="0.25">
      <c r="A1486" s="16" t="s">
        <v>9689</v>
      </c>
      <c r="B1486" t="s">
        <v>1243</v>
      </c>
      <c r="C1486" t="s">
        <v>2957</v>
      </c>
      <c r="D1486" t="s">
        <v>7349</v>
      </c>
      <c r="E1486" t="s">
        <v>9690</v>
      </c>
      <c r="F1486">
        <v>1993</v>
      </c>
    </row>
    <row r="1487" spans="1:6" x14ac:dyDescent="0.25">
      <c r="A1487" t="s">
        <v>7109</v>
      </c>
      <c r="B1487" t="s">
        <v>1243</v>
      </c>
      <c r="C1487" t="s">
        <v>3240</v>
      </c>
      <c r="D1487" t="s">
        <v>7528</v>
      </c>
      <c r="E1487" t="s">
        <v>9691</v>
      </c>
      <c r="F1487">
        <v>1993</v>
      </c>
    </row>
    <row r="1488" spans="1:6" ht="102" customHeight="1" x14ac:dyDescent="0.25">
      <c r="A1488" s="16" t="s">
        <v>9692</v>
      </c>
      <c r="B1488" t="s">
        <v>1243</v>
      </c>
      <c r="C1488" t="s">
        <v>1493</v>
      </c>
      <c r="D1488" t="s">
        <v>7528</v>
      </c>
      <c r="E1488" t="s">
        <v>9693</v>
      </c>
      <c r="F1488">
        <v>1993</v>
      </c>
    </row>
    <row r="1489" spans="1:6" x14ac:dyDescent="0.25">
      <c r="A1489" t="s">
        <v>8091</v>
      </c>
      <c r="B1489" t="s">
        <v>1243</v>
      </c>
      <c r="C1489" t="s">
        <v>3240</v>
      </c>
      <c r="D1489" t="s">
        <v>7528</v>
      </c>
      <c r="E1489" t="s">
        <v>9694</v>
      </c>
      <c r="F1489">
        <v>1993</v>
      </c>
    </row>
    <row r="1490" spans="1:6" x14ac:dyDescent="0.25">
      <c r="A1490" t="s">
        <v>8091</v>
      </c>
      <c r="B1490" t="s">
        <v>1243</v>
      </c>
      <c r="C1490" t="s">
        <v>1471</v>
      </c>
      <c r="D1490" t="s">
        <v>7528</v>
      </c>
      <c r="E1490" t="s">
        <v>9695</v>
      </c>
      <c r="F1490">
        <v>1993</v>
      </c>
    </row>
    <row r="1491" spans="1:6" x14ac:dyDescent="0.25">
      <c r="A1491" t="s">
        <v>8091</v>
      </c>
      <c r="B1491" t="s">
        <v>1243</v>
      </c>
      <c r="C1491" t="s">
        <v>1476</v>
      </c>
      <c r="D1491" t="s">
        <v>7528</v>
      </c>
      <c r="E1491" t="s">
        <v>9696</v>
      </c>
      <c r="F1491">
        <v>1993</v>
      </c>
    </row>
    <row r="1492" spans="1:6" x14ac:dyDescent="0.25">
      <c r="A1492" t="s">
        <v>8091</v>
      </c>
      <c r="B1492" t="s">
        <v>1243</v>
      </c>
      <c r="C1492" t="s">
        <v>1649</v>
      </c>
      <c r="D1492" t="s">
        <v>7528</v>
      </c>
      <c r="E1492" t="s">
        <v>9697</v>
      </c>
      <c r="F1492">
        <v>1993</v>
      </c>
    </row>
    <row r="1493" spans="1:6" x14ac:dyDescent="0.25">
      <c r="A1493" t="s">
        <v>8091</v>
      </c>
      <c r="B1493" t="s">
        <v>1243</v>
      </c>
      <c r="C1493" t="s">
        <v>1646</v>
      </c>
      <c r="D1493" t="s">
        <v>7528</v>
      </c>
      <c r="E1493" t="s">
        <v>9698</v>
      </c>
      <c r="F1493">
        <v>1993</v>
      </c>
    </row>
    <row r="1494" spans="1:6" x14ac:dyDescent="0.25">
      <c r="A1494" t="s">
        <v>8091</v>
      </c>
      <c r="B1494" t="s">
        <v>1243</v>
      </c>
      <c r="C1494" t="s">
        <v>1509</v>
      </c>
      <c r="D1494" t="s">
        <v>7528</v>
      </c>
      <c r="E1494" t="s">
        <v>9699</v>
      </c>
      <c r="F1494">
        <v>1993</v>
      </c>
    </row>
    <row r="1495" spans="1:6" x14ac:dyDescent="0.25">
      <c r="A1495" t="s">
        <v>8091</v>
      </c>
      <c r="B1495" t="s">
        <v>1243</v>
      </c>
      <c r="C1495" t="s">
        <v>1667</v>
      </c>
      <c r="D1495" t="s">
        <v>7528</v>
      </c>
      <c r="E1495" t="s">
        <v>9700</v>
      </c>
      <c r="F1495">
        <v>1993</v>
      </c>
    </row>
    <row r="1496" spans="1:6" x14ac:dyDescent="0.25">
      <c r="A1496" t="s">
        <v>7167</v>
      </c>
      <c r="B1496" t="s">
        <v>1243</v>
      </c>
      <c r="C1496" t="s">
        <v>1511</v>
      </c>
      <c r="D1496" t="s">
        <v>7528</v>
      </c>
      <c r="E1496" t="s">
        <v>9701</v>
      </c>
      <c r="F1496">
        <v>1993</v>
      </c>
    </row>
    <row r="1497" spans="1:6" x14ac:dyDescent="0.25">
      <c r="A1497" t="s">
        <v>7167</v>
      </c>
      <c r="B1497" t="s">
        <v>1243</v>
      </c>
      <c r="C1497" t="s">
        <v>1485</v>
      </c>
      <c r="D1497" t="s">
        <v>7528</v>
      </c>
      <c r="E1497" t="s">
        <v>9702</v>
      </c>
      <c r="F1497">
        <v>1993</v>
      </c>
    </row>
    <row r="1498" spans="1:6" x14ac:dyDescent="0.25">
      <c r="A1498" t="s">
        <v>7560</v>
      </c>
      <c r="B1498" t="s">
        <v>1243</v>
      </c>
      <c r="C1498" t="s">
        <v>1359</v>
      </c>
      <c r="D1498" t="s">
        <v>7528</v>
      </c>
      <c r="F1498">
        <v>1993</v>
      </c>
    </row>
    <row r="1499" spans="1:6" ht="102" customHeight="1" x14ac:dyDescent="0.25">
      <c r="A1499" s="16" t="s">
        <v>9703</v>
      </c>
      <c r="B1499" t="s">
        <v>1243</v>
      </c>
      <c r="C1499" t="s">
        <v>1976</v>
      </c>
      <c r="D1499" t="s">
        <v>7528</v>
      </c>
      <c r="E1499" t="s">
        <v>9704</v>
      </c>
      <c r="F1499">
        <v>1993</v>
      </c>
    </row>
    <row r="1500" spans="1:6" x14ac:dyDescent="0.25">
      <c r="A1500" t="s">
        <v>9680</v>
      </c>
      <c r="B1500" t="s">
        <v>1243</v>
      </c>
      <c r="C1500" t="s">
        <v>1667</v>
      </c>
      <c r="D1500" t="s">
        <v>7019</v>
      </c>
      <c r="E1500" t="s">
        <v>9705</v>
      </c>
      <c r="F1500">
        <v>1993</v>
      </c>
    </row>
    <row r="1501" spans="1:6" x14ac:dyDescent="0.25">
      <c r="A1501" t="s">
        <v>9680</v>
      </c>
      <c r="B1501" t="s">
        <v>1243</v>
      </c>
      <c r="C1501" t="s">
        <v>1485</v>
      </c>
      <c r="D1501" t="s">
        <v>7019</v>
      </c>
      <c r="E1501" t="s">
        <v>9706</v>
      </c>
      <c r="F1501">
        <v>1993</v>
      </c>
    </row>
    <row r="1502" spans="1:6" x14ac:dyDescent="0.25">
      <c r="A1502" t="s">
        <v>9707</v>
      </c>
      <c r="B1502" t="s">
        <v>1243</v>
      </c>
      <c r="C1502" t="s">
        <v>1474</v>
      </c>
      <c r="D1502" t="s">
        <v>7019</v>
      </c>
      <c r="E1502" t="s">
        <v>9708</v>
      </c>
      <c r="F1502">
        <v>1993</v>
      </c>
    </row>
    <row r="1503" spans="1:6" x14ac:dyDescent="0.25">
      <c r="A1503" t="s">
        <v>8091</v>
      </c>
      <c r="B1503" t="s">
        <v>1243</v>
      </c>
      <c r="C1503" t="s">
        <v>1485</v>
      </c>
      <c r="D1503" t="s">
        <v>7019</v>
      </c>
      <c r="E1503" t="s">
        <v>9709</v>
      </c>
      <c r="F1503">
        <v>1993</v>
      </c>
    </row>
    <row r="1504" spans="1:6" x14ac:dyDescent="0.25">
      <c r="A1504" t="s">
        <v>7167</v>
      </c>
      <c r="B1504" t="s">
        <v>1243</v>
      </c>
      <c r="C1504" t="s">
        <v>1489</v>
      </c>
      <c r="D1504" t="s">
        <v>7019</v>
      </c>
      <c r="E1504" t="s">
        <v>9710</v>
      </c>
      <c r="F1504">
        <v>1993</v>
      </c>
    </row>
    <row r="1505" spans="1:6" x14ac:dyDescent="0.25">
      <c r="A1505" t="s">
        <v>7167</v>
      </c>
      <c r="B1505" t="s">
        <v>1243</v>
      </c>
      <c r="C1505" t="s">
        <v>1509</v>
      </c>
      <c r="D1505" t="s">
        <v>7019</v>
      </c>
      <c r="E1505" t="s">
        <v>9711</v>
      </c>
      <c r="F1505">
        <v>1993</v>
      </c>
    </row>
    <row r="1506" spans="1:6" x14ac:dyDescent="0.25">
      <c r="A1506" t="s">
        <v>7167</v>
      </c>
      <c r="B1506" t="s">
        <v>1243</v>
      </c>
      <c r="C1506" t="s">
        <v>1667</v>
      </c>
      <c r="D1506" t="s">
        <v>7019</v>
      </c>
      <c r="E1506" t="s">
        <v>9712</v>
      </c>
      <c r="F1506">
        <v>1993</v>
      </c>
    </row>
    <row r="1507" spans="1:6" ht="51" customHeight="1" x14ac:dyDescent="0.25">
      <c r="A1507" s="16" t="s">
        <v>9713</v>
      </c>
      <c r="B1507" t="s">
        <v>1349</v>
      </c>
      <c r="C1507" t="s">
        <v>1618</v>
      </c>
      <c r="D1507" t="s">
        <v>7349</v>
      </c>
      <c r="F1507">
        <v>1993</v>
      </c>
    </row>
    <row r="1508" spans="1:6" ht="33.950000000000003" customHeight="1" x14ac:dyDescent="0.25">
      <c r="A1508" s="16" t="s">
        <v>9516</v>
      </c>
      <c r="B1508" t="s">
        <v>1349</v>
      </c>
      <c r="C1508" t="s">
        <v>1616</v>
      </c>
      <c r="D1508" t="s">
        <v>7349</v>
      </c>
      <c r="F1508">
        <v>1993</v>
      </c>
    </row>
    <row r="1509" spans="1:6" ht="68.099999999999994" customHeight="1" x14ac:dyDescent="0.25">
      <c r="A1509" s="16" t="s">
        <v>9714</v>
      </c>
      <c r="B1509" t="s">
        <v>1349</v>
      </c>
      <c r="C1509" t="s">
        <v>1616</v>
      </c>
      <c r="D1509" t="s">
        <v>7349</v>
      </c>
      <c r="F1509">
        <v>1993</v>
      </c>
    </row>
    <row r="1510" spans="1:6" x14ac:dyDescent="0.25">
      <c r="A1510" t="s">
        <v>7560</v>
      </c>
      <c r="B1510" t="s">
        <v>1349</v>
      </c>
      <c r="C1510" t="s">
        <v>1789</v>
      </c>
      <c r="D1510" t="s">
        <v>7349</v>
      </c>
      <c r="F1510">
        <v>1993</v>
      </c>
    </row>
    <row r="1511" spans="1:6" x14ac:dyDescent="0.25">
      <c r="A1511" t="s">
        <v>9426</v>
      </c>
      <c r="B1511" t="s">
        <v>3206</v>
      </c>
      <c r="C1511" t="s">
        <v>3758</v>
      </c>
      <c r="D1511" t="s">
        <v>7349</v>
      </c>
      <c r="F1511">
        <v>1993</v>
      </c>
    </row>
    <row r="1512" spans="1:6" x14ac:dyDescent="0.25">
      <c r="A1512" t="s">
        <v>9715</v>
      </c>
      <c r="B1512" t="s">
        <v>3206</v>
      </c>
      <c r="C1512" t="s">
        <v>3749</v>
      </c>
      <c r="D1512" t="s">
        <v>7349</v>
      </c>
      <c r="F1512">
        <v>1993</v>
      </c>
    </row>
    <row r="1513" spans="1:6" x14ac:dyDescent="0.25">
      <c r="A1513" t="s">
        <v>9716</v>
      </c>
      <c r="B1513" t="s">
        <v>3206</v>
      </c>
      <c r="C1513" t="s">
        <v>3759</v>
      </c>
      <c r="D1513" t="s">
        <v>7349</v>
      </c>
      <c r="F1513">
        <v>1993</v>
      </c>
    </row>
    <row r="1514" spans="1:6" x14ac:dyDescent="0.25">
      <c r="A1514" t="s">
        <v>9717</v>
      </c>
      <c r="B1514" t="s">
        <v>3206</v>
      </c>
      <c r="C1514" t="s">
        <v>3761</v>
      </c>
      <c r="D1514" t="s">
        <v>7349</v>
      </c>
      <c r="F1514">
        <v>1993</v>
      </c>
    </row>
    <row r="1515" spans="1:6" x14ac:dyDescent="0.25">
      <c r="A1515" t="s">
        <v>9423</v>
      </c>
      <c r="B1515" t="s">
        <v>3206</v>
      </c>
      <c r="C1515" t="s">
        <v>3763</v>
      </c>
      <c r="D1515" t="s">
        <v>7528</v>
      </c>
      <c r="F1515">
        <v>1993</v>
      </c>
    </row>
    <row r="1516" spans="1:6" x14ac:dyDescent="0.25">
      <c r="A1516" t="s">
        <v>9522</v>
      </c>
      <c r="B1516" t="s">
        <v>3206</v>
      </c>
      <c r="C1516" t="s">
        <v>3752</v>
      </c>
      <c r="D1516" t="s">
        <v>7528</v>
      </c>
      <c r="F1516">
        <v>1993</v>
      </c>
    </row>
    <row r="1517" spans="1:6" x14ac:dyDescent="0.25">
      <c r="A1517" t="s">
        <v>9428</v>
      </c>
      <c r="B1517" t="s">
        <v>3206</v>
      </c>
      <c r="C1517" t="s">
        <v>3764</v>
      </c>
      <c r="D1517" t="s">
        <v>7528</v>
      </c>
      <c r="F1517">
        <v>1993</v>
      </c>
    </row>
    <row r="1518" spans="1:6" x14ac:dyDescent="0.25">
      <c r="A1518" t="s">
        <v>9718</v>
      </c>
      <c r="B1518" t="s">
        <v>3206</v>
      </c>
      <c r="C1518" t="s">
        <v>3754</v>
      </c>
      <c r="D1518" t="s">
        <v>7528</v>
      </c>
      <c r="F1518">
        <v>1993</v>
      </c>
    </row>
    <row r="1519" spans="1:6" x14ac:dyDescent="0.25">
      <c r="A1519" t="s">
        <v>9429</v>
      </c>
      <c r="B1519" t="s">
        <v>3206</v>
      </c>
      <c r="C1519" t="s">
        <v>3757</v>
      </c>
      <c r="D1519" t="s">
        <v>7528</v>
      </c>
      <c r="F1519">
        <v>1993</v>
      </c>
    </row>
    <row r="1520" spans="1:6" x14ac:dyDescent="0.25">
      <c r="A1520" t="s">
        <v>9719</v>
      </c>
      <c r="B1520" t="s">
        <v>3206</v>
      </c>
      <c r="C1520" t="s">
        <v>3765</v>
      </c>
      <c r="D1520" t="s">
        <v>7019</v>
      </c>
      <c r="F1520">
        <v>1993</v>
      </c>
    </row>
    <row r="1521" spans="1:6" x14ac:dyDescent="0.25">
      <c r="A1521" t="s">
        <v>9720</v>
      </c>
      <c r="B1521" t="s">
        <v>3206</v>
      </c>
      <c r="C1521" t="s">
        <v>3767</v>
      </c>
      <c r="D1521" t="s">
        <v>7019</v>
      </c>
      <c r="F1521">
        <v>1993</v>
      </c>
    </row>
    <row r="1522" spans="1:6" x14ac:dyDescent="0.25">
      <c r="A1522" t="s">
        <v>9721</v>
      </c>
      <c r="B1522" t="s">
        <v>3206</v>
      </c>
      <c r="C1522" t="s">
        <v>3769</v>
      </c>
      <c r="D1522" t="s">
        <v>7019</v>
      </c>
      <c r="F1522">
        <v>1993</v>
      </c>
    </row>
    <row r="1523" spans="1:6" x14ac:dyDescent="0.25">
      <c r="A1523" t="s">
        <v>9722</v>
      </c>
      <c r="B1523" t="s">
        <v>3206</v>
      </c>
      <c r="C1523" t="s">
        <v>3771</v>
      </c>
      <c r="D1523" t="s">
        <v>7019</v>
      </c>
      <c r="F1523">
        <v>1993</v>
      </c>
    </row>
    <row r="1524" spans="1:6" x14ac:dyDescent="0.25">
      <c r="A1524" t="s">
        <v>7560</v>
      </c>
      <c r="B1524" t="s">
        <v>2893</v>
      </c>
      <c r="C1524" t="s">
        <v>227</v>
      </c>
      <c r="D1524" t="s">
        <v>7349</v>
      </c>
      <c r="F1524">
        <v>1993</v>
      </c>
    </row>
    <row r="1525" spans="1:6" x14ac:dyDescent="0.25">
      <c r="A1525" t="s">
        <v>7560</v>
      </c>
      <c r="B1525" t="s">
        <v>2893</v>
      </c>
      <c r="C1525" t="s">
        <v>1789</v>
      </c>
      <c r="D1525" t="s">
        <v>7349</v>
      </c>
      <c r="F1525">
        <v>1993</v>
      </c>
    </row>
    <row r="1526" spans="1:6" ht="33.950000000000003" customHeight="1" x14ac:dyDescent="0.25">
      <c r="A1526" t="s">
        <v>7560</v>
      </c>
      <c r="B1526" s="16" t="s">
        <v>3289</v>
      </c>
      <c r="C1526" t="s">
        <v>3654</v>
      </c>
      <c r="D1526" t="s">
        <v>7528</v>
      </c>
      <c r="E1526" t="s">
        <v>9723</v>
      </c>
      <c r="F1526">
        <v>1993</v>
      </c>
    </row>
    <row r="1527" spans="1:6" x14ac:dyDescent="0.25">
      <c r="A1527" t="s">
        <v>7560</v>
      </c>
      <c r="B1527" t="s">
        <v>1454</v>
      </c>
      <c r="C1527" t="s">
        <v>2827</v>
      </c>
      <c r="D1527" t="s">
        <v>7349</v>
      </c>
      <c r="F1527">
        <v>1993</v>
      </c>
    </row>
    <row r="1528" spans="1:6" x14ac:dyDescent="0.25">
      <c r="A1528" t="s">
        <v>9724</v>
      </c>
      <c r="B1528" t="s">
        <v>1306</v>
      </c>
      <c r="C1528" t="s">
        <v>3774</v>
      </c>
      <c r="D1528" t="s">
        <v>7349</v>
      </c>
      <c r="E1528" t="s">
        <v>9725</v>
      </c>
      <c r="F1528">
        <v>1993</v>
      </c>
    </row>
    <row r="1529" spans="1:6" x14ac:dyDescent="0.25">
      <c r="A1529" t="s">
        <v>7852</v>
      </c>
      <c r="B1529" t="s">
        <v>1306</v>
      </c>
      <c r="C1529" t="s">
        <v>3777</v>
      </c>
      <c r="D1529" t="s">
        <v>7019</v>
      </c>
      <c r="E1529" t="s">
        <v>8386</v>
      </c>
      <c r="F1529">
        <v>1993</v>
      </c>
    </row>
    <row r="1530" spans="1:6" x14ac:dyDescent="0.25">
      <c r="A1530" t="s">
        <v>9589</v>
      </c>
      <c r="B1530" t="s">
        <v>3517</v>
      </c>
      <c r="C1530" t="s">
        <v>3778</v>
      </c>
      <c r="D1530" t="s">
        <v>7349</v>
      </c>
      <c r="E1530" t="s">
        <v>3779</v>
      </c>
      <c r="F1530">
        <v>1993</v>
      </c>
    </row>
    <row r="1531" spans="1:6" x14ac:dyDescent="0.25">
      <c r="A1531" t="s">
        <v>9589</v>
      </c>
      <c r="B1531" t="s">
        <v>3517</v>
      </c>
      <c r="C1531" t="s">
        <v>3791</v>
      </c>
      <c r="D1531" t="s">
        <v>7349</v>
      </c>
      <c r="E1531" t="s">
        <v>3792</v>
      </c>
      <c r="F1531">
        <v>1993</v>
      </c>
    </row>
    <row r="1532" spans="1:6" x14ac:dyDescent="0.25">
      <c r="A1532" t="s">
        <v>9726</v>
      </c>
      <c r="B1532" t="s">
        <v>3517</v>
      </c>
      <c r="C1532" t="s">
        <v>3793</v>
      </c>
      <c r="D1532" t="s">
        <v>7349</v>
      </c>
      <c r="E1532" t="s">
        <v>3792</v>
      </c>
      <c r="F1532">
        <v>1993</v>
      </c>
    </row>
    <row r="1533" spans="1:6" x14ac:dyDescent="0.25">
      <c r="A1533" t="s">
        <v>9727</v>
      </c>
      <c r="B1533" t="s">
        <v>3517</v>
      </c>
      <c r="C1533" t="s">
        <v>3788</v>
      </c>
      <c r="D1533" t="s">
        <v>7349</v>
      </c>
      <c r="E1533" t="s">
        <v>3790</v>
      </c>
      <c r="F1533">
        <v>1993</v>
      </c>
    </row>
    <row r="1534" spans="1:6" x14ac:dyDescent="0.25">
      <c r="A1534" t="s">
        <v>9728</v>
      </c>
      <c r="B1534" t="s">
        <v>3517</v>
      </c>
      <c r="C1534" t="s">
        <v>3796</v>
      </c>
      <c r="D1534" t="s">
        <v>7349</v>
      </c>
      <c r="E1534" t="s">
        <v>3797</v>
      </c>
      <c r="F1534">
        <v>1993</v>
      </c>
    </row>
    <row r="1535" spans="1:6" x14ac:dyDescent="0.25">
      <c r="A1535" t="s">
        <v>7647</v>
      </c>
      <c r="B1535" t="s">
        <v>3517</v>
      </c>
      <c r="C1535" t="s">
        <v>3798</v>
      </c>
      <c r="D1535" t="s">
        <v>7528</v>
      </c>
      <c r="E1535" t="s">
        <v>3799</v>
      </c>
      <c r="F1535">
        <v>1993</v>
      </c>
    </row>
    <row r="1536" spans="1:6" x14ac:dyDescent="0.25">
      <c r="A1536" t="s">
        <v>7647</v>
      </c>
      <c r="B1536" t="s">
        <v>3517</v>
      </c>
      <c r="C1536" t="s">
        <v>3791</v>
      </c>
      <c r="D1536" t="s">
        <v>7528</v>
      </c>
      <c r="E1536" t="s">
        <v>3799</v>
      </c>
      <c r="F1536">
        <v>1993</v>
      </c>
    </row>
    <row r="1537" spans="1:6" x14ac:dyDescent="0.25">
      <c r="A1537" t="s">
        <v>9729</v>
      </c>
      <c r="B1537" t="s">
        <v>3517</v>
      </c>
      <c r="C1537" t="s">
        <v>3800</v>
      </c>
      <c r="D1537" t="s">
        <v>7528</v>
      </c>
      <c r="E1537" t="s">
        <v>3782</v>
      </c>
      <c r="F1537">
        <v>1993</v>
      </c>
    </row>
    <row r="1538" spans="1:6" x14ac:dyDescent="0.25">
      <c r="A1538" t="s">
        <v>9730</v>
      </c>
      <c r="B1538" t="s">
        <v>3517</v>
      </c>
      <c r="C1538" t="s">
        <v>3780</v>
      </c>
      <c r="D1538" t="s">
        <v>7528</v>
      </c>
      <c r="E1538" t="s">
        <v>3782</v>
      </c>
      <c r="F1538">
        <v>1993</v>
      </c>
    </row>
    <row r="1539" spans="1:6" x14ac:dyDescent="0.25">
      <c r="A1539" t="s">
        <v>9731</v>
      </c>
      <c r="B1539" t="s">
        <v>3517</v>
      </c>
      <c r="C1539" t="s">
        <v>3793</v>
      </c>
      <c r="D1539" t="s">
        <v>7528</v>
      </c>
      <c r="E1539" t="s">
        <v>3785</v>
      </c>
      <c r="F1539">
        <v>1993</v>
      </c>
    </row>
    <row r="1540" spans="1:6" x14ac:dyDescent="0.25">
      <c r="A1540" t="s">
        <v>7657</v>
      </c>
      <c r="B1540" t="s">
        <v>3517</v>
      </c>
      <c r="C1540" t="s">
        <v>3803</v>
      </c>
      <c r="D1540" t="s">
        <v>7528</v>
      </c>
      <c r="E1540" t="s">
        <v>3804</v>
      </c>
      <c r="F1540">
        <v>1993</v>
      </c>
    </row>
    <row r="1541" spans="1:6" x14ac:dyDescent="0.25">
      <c r="A1541" t="s">
        <v>9728</v>
      </c>
      <c r="B1541" t="s">
        <v>3517</v>
      </c>
      <c r="C1541" t="s">
        <v>3783</v>
      </c>
      <c r="D1541" t="s">
        <v>7528</v>
      </c>
      <c r="E1541" t="s">
        <v>3785</v>
      </c>
      <c r="F1541">
        <v>1993</v>
      </c>
    </row>
    <row r="1542" spans="1:6" x14ac:dyDescent="0.25">
      <c r="A1542" t="s">
        <v>7647</v>
      </c>
      <c r="B1542" t="s">
        <v>3517</v>
      </c>
      <c r="C1542" t="s">
        <v>3778</v>
      </c>
      <c r="D1542" t="s">
        <v>7019</v>
      </c>
      <c r="E1542">
        <v>9.3800000000000008</v>
      </c>
      <c r="F1542">
        <v>1993</v>
      </c>
    </row>
    <row r="1543" spans="1:6" x14ac:dyDescent="0.25">
      <c r="A1543" t="s">
        <v>9732</v>
      </c>
      <c r="B1543" t="s">
        <v>3517</v>
      </c>
      <c r="C1543" t="s">
        <v>3786</v>
      </c>
      <c r="D1543" t="s">
        <v>7019</v>
      </c>
      <c r="E1543">
        <v>9.48</v>
      </c>
      <c r="F1543">
        <v>1993</v>
      </c>
    </row>
    <row r="1544" spans="1:6" x14ac:dyDescent="0.25">
      <c r="A1544" t="s">
        <v>9729</v>
      </c>
      <c r="B1544" t="s">
        <v>3517</v>
      </c>
      <c r="C1544" t="s">
        <v>3805</v>
      </c>
      <c r="D1544" t="s">
        <v>7019</v>
      </c>
      <c r="E1544">
        <v>9.5</v>
      </c>
      <c r="F1544">
        <v>1993</v>
      </c>
    </row>
    <row r="1545" spans="1:6" x14ac:dyDescent="0.25">
      <c r="A1545" t="s">
        <v>9729</v>
      </c>
      <c r="B1545" t="s">
        <v>3517</v>
      </c>
      <c r="C1545" t="s">
        <v>3806</v>
      </c>
      <c r="D1545" t="s">
        <v>7019</v>
      </c>
      <c r="E1545">
        <v>9.5299999999999994</v>
      </c>
      <c r="F1545">
        <v>1993</v>
      </c>
    </row>
    <row r="1546" spans="1:6" x14ac:dyDescent="0.25">
      <c r="A1546" t="s">
        <v>9730</v>
      </c>
      <c r="B1546" t="s">
        <v>3517</v>
      </c>
      <c r="C1546" t="s">
        <v>3807</v>
      </c>
      <c r="D1546" t="s">
        <v>7019</v>
      </c>
      <c r="E1546">
        <v>9.5</v>
      </c>
      <c r="F1546">
        <v>1993</v>
      </c>
    </row>
    <row r="1547" spans="1:6" x14ac:dyDescent="0.25">
      <c r="A1547" t="s">
        <v>9733</v>
      </c>
      <c r="B1547" t="s">
        <v>3517</v>
      </c>
      <c r="C1547" t="s">
        <v>3808</v>
      </c>
      <c r="D1547" t="s">
        <v>7019</v>
      </c>
      <c r="E1547">
        <v>9.4</v>
      </c>
      <c r="F1547">
        <v>1993</v>
      </c>
    </row>
    <row r="1548" spans="1:6" x14ac:dyDescent="0.25">
      <c r="A1548" t="s">
        <v>9276</v>
      </c>
      <c r="B1548" t="s">
        <v>1255</v>
      </c>
      <c r="C1548" t="s">
        <v>1391</v>
      </c>
      <c r="D1548" t="s">
        <v>7349</v>
      </c>
      <c r="F1548">
        <v>1995</v>
      </c>
    </row>
    <row r="1549" spans="1:6" x14ac:dyDescent="0.25">
      <c r="A1549" t="s">
        <v>7175</v>
      </c>
      <c r="B1549" t="s">
        <v>1255</v>
      </c>
      <c r="C1549" t="s">
        <v>2760</v>
      </c>
      <c r="D1549" t="s">
        <v>7349</v>
      </c>
      <c r="F1549">
        <v>1995</v>
      </c>
    </row>
    <row r="1550" spans="1:6" x14ac:dyDescent="0.25">
      <c r="A1550" t="s">
        <v>9330</v>
      </c>
      <c r="B1550" t="s">
        <v>1255</v>
      </c>
      <c r="C1550" t="s">
        <v>3049</v>
      </c>
      <c r="D1550" t="s">
        <v>7528</v>
      </c>
      <c r="E1550" t="s">
        <v>9734</v>
      </c>
      <c r="F1550">
        <v>1995</v>
      </c>
    </row>
    <row r="1551" spans="1:6" x14ac:dyDescent="0.25">
      <c r="A1551" t="s">
        <v>9330</v>
      </c>
      <c r="B1551" t="s">
        <v>1255</v>
      </c>
      <c r="C1551" t="s">
        <v>3823</v>
      </c>
      <c r="D1551" t="s">
        <v>7019</v>
      </c>
      <c r="F1551">
        <v>1995</v>
      </c>
    </row>
    <row r="1552" spans="1:6" x14ac:dyDescent="0.25">
      <c r="A1552" t="s">
        <v>7173</v>
      </c>
      <c r="B1552" t="s">
        <v>1255</v>
      </c>
      <c r="C1552" t="s">
        <v>1547</v>
      </c>
      <c r="D1552" t="s">
        <v>7019</v>
      </c>
      <c r="F1552">
        <v>1995</v>
      </c>
    </row>
    <row r="1553" spans="1:6" x14ac:dyDescent="0.25">
      <c r="A1553" t="s">
        <v>7175</v>
      </c>
      <c r="B1553" t="s">
        <v>1255</v>
      </c>
      <c r="C1553" t="s">
        <v>1396</v>
      </c>
      <c r="D1553" t="s">
        <v>7019</v>
      </c>
      <c r="F1553">
        <v>1995</v>
      </c>
    </row>
    <row r="1554" spans="1:6" x14ac:dyDescent="0.25">
      <c r="A1554" t="s">
        <v>7560</v>
      </c>
      <c r="B1554" t="s">
        <v>1418</v>
      </c>
      <c r="C1554" t="s">
        <v>1789</v>
      </c>
      <c r="D1554" t="s">
        <v>7349</v>
      </c>
      <c r="F1554">
        <v>1995</v>
      </c>
    </row>
    <row r="1555" spans="1:6" ht="33.950000000000003" customHeight="1" x14ac:dyDescent="0.25">
      <c r="A1555" t="s">
        <v>8053</v>
      </c>
      <c r="B1555" s="16" t="s">
        <v>3426</v>
      </c>
      <c r="C1555" t="s">
        <v>3838</v>
      </c>
      <c r="D1555" t="s">
        <v>7349</v>
      </c>
      <c r="F1555">
        <v>1995</v>
      </c>
    </row>
    <row r="1556" spans="1:6" ht="33.950000000000003" customHeight="1" x14ac:dyDescent="0.25">
      <c r="A1556" t="s">
        <v>8055</v>
      </c>
      <c r="B1556" s="16" t="s">
        <v>3426</v>
      </c>
      <c r="C1556" t="s">
        <v>3649</v>
      </c>
      <c r="D1556" t="s">
        <v>7349</v>
      </c>
      <c r="F1556">
        <v>1995</v>
      </c>
    </row>
    <row r="1557" spans="1:6" ht="33.950000000000003" customHeight="1" x14ac:dyDescent="0.25">
      <c r="A1557" t="s">
        <v>8056</v>
      </c>
      <c r="B1557" s="16" t="s">
        <v>3426</v>
      </c>
      <c r="C1557" t="s">
        <v>3839</v>
      </c>
      <c r="D1557" t="s">
        <v>7349</v>
      </c>
      <c r="F1557">
        <v>1995</v>
      </c>
    </row>
    <row r="1558" spans="1:6" ht="33.950000000000003" customHeight="1" x14ac:dyDescent="0.25">
      <c r="A1558" t="s">
        <v>8056</v>
      </c>
      <c r="B1558" s="16" t="s">
        <v>3426</v>
      </c>
      <c r="C1558" t="s">
        <v>3840</v>
      </c>
      <c r="D1558" t="s">
        <v>7349</v>
      </c>
      <c r="F1558">
        <v>1995</v>
      </c>
    </row>
    <row r="1559" spans="1:6" ht="33.950000000000003" customHeight="1" x14ac:dyDescent="0.25">
      <c r="A1559" t="s">
        <v>8057</v>
      </c>
      <c r="B1559" s="16" t="s">
        <v>3426</v>
      </c>
      <c r="C1559" t="s">
        <v>3841</v>
      </c>
      <c r="D1559" t="s">
        <v>7349</v>
      </c>
      <c r="F1559">
        <v>1995</v>
      </c>
    </row>
    <row r="1560" spans="1:6" ht="33.950000000000003" customHeight="1" x14ac:dyDescent="0.25">
      <c r="A1560" t="s">
        <v>8058</v>
      </c>
      <c r="B1560" s="16" t="s">
        <v>3426</v>
      </c>
      <c r="C1560" t="s">
        <v>3842</v>
      </c>
      <c r="D1560" t="s">
        <v>7349</v>
      </c>
      <c r="F1560">
        <v>1995</v>
      </c>
    </row>
    <row r="1561" spans="1:6" ht="33.950000000000003" customHeight="1" x14ac:dyDescent="0.25">
      <c r="A1561" t="s">
        <v>9735</v>
      </c>
      <c r="B1561" s="16" t="s">
        <v>3426</v>
      </c>
      <c r="C1561" t="s">
        <v>3649</v>
      </c>
      <c r="D1561" t="s">
        <v>7349</v>
      </c>
      <c r="F1561">
        <v>1995</v>
      </c>
    </row>
    <row r="1562" spans="1:6" ht="33.950000000000003" customHeight="1" x14ac:dyDescent="0.25">
      <c r="A1562" t="s">
        <v>8083</v>
      </c>
      <c r="B1562" s="16" t="s">
        <v>3426</v>
      </c>
      <c r="C1562" t="s">
        <v>3838</v>
      </c>
      <c r="D1562" t="s">
        <v>7349</v>
      </c>
      <c r="F1562">
        <v>1995</v>
      </c>
    </row>
    <row r="1563" spans="1:6" ht="33.950000000000003" customHeight="1" x14ac:dyDescent="0.25">
      <c r="A1563" t="s">
        <v>9736</v>
      </c>
      <c r="B1563" s="16" t="s">
        <v>3426</v>
      </c>
      <c r="C1563" t="s">
        <v>3649</v>
      </c>
      <c r="D1563" t="s">
        <v>7349</v>
      </c>
      <c r="F1563">
        <v>1995</v>
      </c>
    </row>
    <row r="1564" spans="1:6" ht="33.950000000000003" customHeight="1" x14ac:dyDescent="0.25">
      <c r="A1564" t="s">
        <v>9737</v>
      </c>
      <c r="B1564" s="16" t="s">
        <v>3426</v>
      </c>
      <c r="C1564" t="s">
        <v>3838</v>
      </c>
      <c r="D1564" t="s">
        <v>7349</v>
      </c>
      <c r="F1564">
        <v>1995</v>
      </c>
    </row>
    <row r="1565" spans="1:6" ht="33.950000000000003" customHeight="1" x14ac:dyDescent="0.25">
      <c r="A1565" t="s">
        <v>9738</v>
      </c>
      <c r="B1565" s="16" t="s">
        <v>3426</v>
      </c>
      <c r="C1565" t="s">
        <v>3649</v>
      </c>
      <c r="D1565" t="s">
        <v>7349</v>
      </c>
      <c r="F1565">
        <v>1995</v>
      </c>
    </row>
    <row r="1566" spans="1:6" ht="33.950000000000003" customHeight="1" x14ac:dyDescent="0.25">
      <c r="A1566" t="s">
        <v>7667</v>
      </c>
      <c r="B1566" s="16" t="s">
        <v>3426</v>
      </c>
      <c r="C1566" t="s">
        <v>3843</v>
      </c>
      <c r="D1566" t="s">
        <v>7349</v>
      </c>
      <c r="F1566">
        <v>1995</v>
      </c>
    </row>
    <row r="1567" spans="1:6" ht="33.950000000000003" customHeight="1" x14ac:dyDescent="0.25">
      <c r="A1567" t="s">
        <v>9739</v>
      </c>
      <c r="B1567" s="16" t="s">
        <v>3426</v>
      </c>
      <c r="C1567" t="s">
        <v>3838</v>
      </c>
      <c r="D1567" t="s">
        <v>7349</v>
      </c>
      <c r="F1567">
        <v>1995</v>
      </c>
    </row>
    <row r="1568" spans="1:6" ht="33.950000000000003" customHeight="1" x14ac:dyDescent="0.25">
      <c r="A1568" t="s">
        <v>9740</v>
      </c>
      <c r="B1568" s="16" t="s">
        <v>3426</v>
      </c>
      <c r="C1568" t="s">
        <v>3844</v>
      </c>
      <c r="D1568" t="s">
        <v>7528</v>
      </c>
      <c r="F1568">
        <v>1995</v>
      </c>
    </row>
    <row r="1569" spans="1:6" ht="33.950000000000003" customHeight="1" x14ac:dyDescent="0.25">
      <c r="A1569" t="s">
        <v>8058</v>
      </c>
      <c r="B1569" s="16" t="s">
        <v>3426</v>
      </c>
      <c r="C1569" t="s">
        <v>3844</v>
      </c>
      <c r="D1569" t="s">
        <v>7528</v>
      </c>
      <c r="F1569">
        <v>1995</v>
      </c>
    </row>
    <row r="1570" spans="1:6" ht="33.950000000000003" customHeight="1" x14ac:dyDescent="0.25">
      <c r="A1570" t="s">
        <v>9741</v>
      </c>
      <c r="B1570" s="16" t="s">
        <v>3426</v>
      </c>
      <c r="C1570" t="s">
        <v>3844</v>
      </c>
      <c r="D1570" t="s">
        <v>7528</v>
      </c>
      <c r="F1570">
        <v>1995</v>
      </c>
    </row>
    <row r="1571" spans="1:6" ht="33.950000000000003" customHeight="1" x14ac:dyDescent="0.25">
      <c r="A1571" t="s">
        <v>9742</v>
      </c>
      <c r="B1571" s="16" t="s">
        <v>3426</v>
      </c>
      <c r="C1571" t="s">
        <v>3844</v>
      </c>
      <c r="D1571" t="s">
        <v>7528</v>
      </c>
      <c r="F1571">
        <v>1995</v>
      </c>
    </row>
    <row r="1572" spans="1:6" x14ac:dyDescent="0.25">
      <c r="A1572" t="s">
        <v>9743</v>
      </c>
      <c r="B1572" t="s">
        <v>2300</v>
      </c>
      <c r="C1572" t="s">
        <v>3824</v>
      </c>
      <c r="D1572" t="s">
        <v>7349</v>
      </c>
      <c r="F1572">
        <v>1995</v>
      </c>
    </row>
    <row r="1573" spans="1:6" x14ac:dyDescent="0.25">
      <c r="A1573" t="s">
        <v>9744</v>
      </c>
      <c r="B1573" t="s">
        <v>2300</v>
      </c>
      <c r="C1573" t="s">
        <v>3824</v>
      </c>
      <c r="D1573" t="s">
        <v>7349</v>
      </c>
      <c r="F1573">
        <v>1995</v>
      </c>
    </row>
    <row r="1574" spans="1:6" x14ac:dyDescent="0.25">
      <c r="A1574" t="s">
        <v>9745</v>
      </c>
      <c r="B1574" t="s">
        <v>2300</v>
      </c>
      <c r="C1574" t="s">
        <v>3824</v>
      </c>
      <c r="D1574" t="s">
        <v>7349</v>
      </c>
      <c r="F1574">
        <v>1995</v>
      </c>
    </row>
    <row r="1575" spans="1:6" x14ac:dyDescent="0.25">
      <c r="A1575" t="s">
        <v>7651</v>
      </c>
      <c r="B1575" t="s">
        <v>2300</v>
      </c>
      <c r="C1575" t="s">
        <v>3824</v>
      </c>
      <c r="D1575" t="s">
        <v>7349</v>
      </c>
      <c r="F1575">
        <v>1995</v>
      </c>
    </row>
    <row r="1576" spans="1:6" x14ac:dyDescent="0.25">
      <c r="A1576" t="s">
        <v>9746</v>
      </c>
      <c r="B1576" t="s">
        <v>2300</v>
      </c>
      <c r="C1576" t="s">
        <v>3824</v>
      </c>
      <c r="D1576" t="s">
        <v>7349</v>
      </c>
      <c r="F1576">
        <v>1995</v>
      </c>
    </row>
    <row r="1577" spans="1:6" x14ac:dyDescent="0.25">
      <c r="A1577" t="s">
        <v>9339</v>
      </c>
      <c r="B1577" t="s">
        <v>2300</v>
      </c>
      <c r="C1577" t="s">
        <v>3824</v>
      </c>
      <c r="D1577" t="s">
        <v>7349</v>
      </c>
      <c r="F1577">
        <v>1995</v>
      </c>
    </row>
    <row r="1578" spans="1:6" x14ac:dyDescent="0.25">
      <c r="A1578" t="s">
        <v>9747</v>
      </c>
      <c r="B1578" t="s">
        <v>2300</v>
      </c>
      <c r="C1578" t="s">
        <v>3833</v>
      </c>
      <c r="D1578" t="s">
        <v>7349</v>
      </c>
      <c r="F1578">
        <v>1995</v>
      </c>
    </row>
    <row r="1579" spans="1:6" x14ac:dyDescent="0.25">
      <c r="A1579" t="s">
        <v>9747</v>
      </c>
      <c r="B1579" t="s">
        <v>2300</v>
      </c>
      <c r="C1579" t="s">
        <v>2585</v>
      </c>
      <c r="D1579" t="s">
        <v>7349</v>
      </c>
      <c r="F1579">
        <v>1995</v>
      </c>
    </row>
    <row r="1580" spans="1:6" x14ac:dyDescent="0.25">
      <c r="A1580" t="s">
        <v>9349</v>
      </c>
      <c r="B1580" t="s">
        <v>2300</v>
      </c>
      <c r="C1580" t="s">
        <v>2585</v>
      </c>
      <c r="D1580" t="s">
        <v>7349</v>
      </c>
      <c r="F1580">
        <v>1995</v>
      </c>
    </row>
    <row r="1581" spans="1:6" x14ac:dyDescent="0.25">
      <c r="A1581" t="s">
        <v>9748</v>
      </c>
      <c r="B1581" t="s">
        <v>2300</v>
      </c>
      <c r="C1581" t="s">
        <v>2965</v>
      </c>
      <c r="D1581" t="s">
        <v>7528</v>
      </c>
      <c r="F1581">
        <v>1995</v>
      </c>
    </row>
    <row r="1582" spans="1:6" x14ac:dyDescent="0.25">
      <c r="A1582" t="s">
        <v>9745</v>
      </c>
      <c r="B1582" t="s">
        <v>2300</v>
      </c>
      <c r="C1582" t="s">
        <v>2965</v>
      </c>
      <c r="D1582" t="s">
        <v>7528</v>
      </c>
      <c r="F1582">
        <v>1995</v>
      </c>
    </row>
    <row r="1583" spans="1:6" x14ac:dyDescent="0.25">
      <c r="A1583" t="s">
        <v>7651</v>
      </c>
      <c r="B1583" t="s">
        <v>2300</v>
      </c>
      <c r="C1583" t="s">
        <v>1618</v>
      </c>
      <c r="D1583" t="s">
        <v>7528</v>
      </c>
      <c r="F1583">
        <v>1995</v>
      </c>
    </row>
    <row r="1584" spans="1:6" x14ac:dyDescent="0.25">
      <c r="A1584" t="s">
        <v>9749</v>
      </c>
      <c r="B1584" t="s">
        <v>2300</v>
      </c>
      <c r="C1584" t="s">
        <v>3734</v>
      </c>
      <c r="D1584" t="s">
        <v>7528</v>
      </c>
      <c r="F1584">
        <v>1995</v>
      </c>
    </row>
    <row r="1585" spans="1:6" x14ac:dyDescent="0.25">
      <c r="A1585" t="s">
        <v>9749</v>
      </c>
      <c r="B1585" t="s">
        <v>2300</v>
      </c>
      <c r="C1585" t="s">
        <v>3826</v>
      </c>
      <c r="D1585" t="s">
        <v>7528</v>
      </c>
      <c r="F1585">
        <v>1995</v>
      </c>
    </row>
    <row r="1586" spans="1:6" x14ac:dyDescent="0.25">
      <c r="A1586" t="s">
        <v>9749</v>
      </c>
      <c r="B1586" t="s">
        <v>2300</v>
      </c>
      <c r="C1586" t="s">
        <v>3831</v>
      </c>
      <c r="D1586" t="s">
        <v>7528</v>
      </c>
      <c r="F1586">
        <v>1995</v>
      </c>
    </row>
    <row r="1587" spans="1:6" x14ac:dyDescent="0.25">
      <c r="A1587" t="s">
        <v>9746</v>
      </c>
      <c r="B1587" t="s">
        <v>2300</v>
      </c>
      <c r="C1587" t="s">
        <v>1618</v>
      </c>
      <c r="D1587" t="s">
        <v>7528</v>
      </c>
      <c r="F1587">
        <v>1995</v>
      </c>
    </row>
    <row r="1588" spans="1:6" x14ac:dyDescent="0.25">
      <c r="A1588" t="s">
        <v>9339</v>
      </c>
      <c r="B1588" t="s">
        <v>2300</v>
      </c>
      <c r="C1588" t="s">
        <v>2965</v>
      </c>
      <c r="D1588" t="s">
        <v>7528</v>
      </c>
      <c r="F1588">
        <v>1995</v>
      </c>
    </row>
    <row r="1589" spans="1:6" x14ac:dyDescent="0.25">
      <c r="A1589" t="s">
        <v>9747</v>
      </c>
      <c r="B1589" t="s">
        <v>2300</v>
      </c>
      <c r="C1589" t="s">
        <v>3826</v>
      </c>
      <c r="D1589" t="s">
        <v>7528</v>
      </c>
      <c r="F1589">
        <v>1995</v>
      </c>
    </row>
    <row r="1590" spans="1:6" x14ac:dyDescent="0.25">
      <c r="A1590" t="s">
        <v>9750</v>
      </c>
      <c r="B1590" t="s">
        <v>2300</v>
      </c>
      <c r="C1590" t="s">
        <v>3826</v>
      </c>
      <c r="D1590" t="s">
        <v>7528</v>
      </c>
      <c r="F1590">
        <v>1995</v>
      </c>
    </row>
    <row r="1591" spans="1:6" x14ac:dyDescent="0.25">
      <c r="A1591" t="s">
        <v>9751</v>
      </c>
      <c r="B1591" t="s">
        <v>2300</v>
      </c>
      <c r="C1591" t="s">
        <v>3826</v>
      </c>
      <c r="D1591" t="s">
        <v>7528</v>
      </c>
      <c r="F1591">
        <v>1995</v>
      </c>
    </row>
    <row r="1592" spans="1:6" x14ac:dyDescent="0.25">
      <c r="A1592" t="s">
        <v>9349</v>
      </c>
      <c r="B1592" t="s">
        <v>2300</v>
      </c>
      <c r="C1592" t="s">
        <v>3826</v>
      </c>
      <c r="D1592" t="s">
        <v>7528</v>
      </c>
      <c r="F1592">
        <v>1995</v>
      </c>
    </row>
    <row r="1593" spans="1:6" x14ac:dyDescent="0.25">
      <c r="A1593" t="s">
        <v>9752</v>
      </c>
      <c r="B1593" t="s">
        <v>2300</v>
      </c>
      <c r="C1593" t="s">
        <v>3826</v>
      </c>
      <c r="D1593" t="s">
        <v>7528</v>
      </c>
      <c r="F1593">
        <v>1995</v>
      </c>
    </row>
    <row r="1594" spans="1:6" x14ac:dyDescent="0.25">
      <c r="A1594" t="s">
        <v>7651</v>
      </c>
      <c r="B1594" t="s">
        <v>2300</v>
      </c>
      <c r="C1594" t="s">
        <v>3833</v>
      </c>
      <c r="D1594" t="s">
        <v>7019</v>
      </c>
      <c r="F1594">
        <v>1995</v>
      </c>
    </row>
    <row r="1595" spans="1:6" x14ac:dyDescent="0.25">
      <c r="A1595" t="s">
        <v>9749</v>
      </c>
      <c r="B1595" t="s">
        <v>2300</v>
      </c>
      <c r="C1595" t="s">
        <v>3833</v>
      </c>
      <c r="D1595" t="s">
        <v>7019</v>
      </c>
      <c r="F1595">
        <v>1995</v>
      </c>
    </row>
    <row r="1596" spans="1:6" x14ac:dyDescent="0.25">
      <c r="A1596" t="s">
        <v>9746</v>
      </c>
      <c r="B1596" t="s">
        <v>2300</v>
      </c>
      <c r="C1596" t="s">
        <v>3835</v>
      </c>
      <c r="D1596" t="s">
        <v>7019</v>
      </c>
      <c r="F1596">
        <v>1995</v>
      </c>
    </row>
    <row r="1597" spans="1:6" x14ac:dyDescent="0.25">
      <c r="A1597" t="s">
        <v>9365</v>
      </c>
      <c r="B1597" t="s">
        <v>1425</v>
      </c>
      <c r="C1597" t="s">
        <v>3845</v>
      </c>
      <c r="D1597" t="s">
        <v>7019</v>
      </c>
      <c r="F1597">
        <v>1995</v>
      </c>
    </row>
    <row r="1598" spans="1:6" x14ac:dyDescent="0.25">
      <c r="A1598" t="s">
        <v>9753</v>
      </c>
      <c r="B1598" t="s">
        <v>2820</v>
      </c>
      <c r="C1598" t="s">
        <v>3852</v>
      </c>
      <c r="D1598" t="s">
        <v>7349</v>
      </c>
      <c r="F1598">
        <v>1995</v>
      </c>
    </row>
    <row r="1599" spans="1:6" x14ac:dyDescent="0.25">
      <c r="A1599" t="s">
        <v>9754</v>
      </c>
      <c r="B1599" t="s">
        <v>2820</v>
      </c>
      <c r="C1599" t="s">
        <v>3849</v>
      </c>
      <c r="D1599" t="s">
        <v>7349</v>
      </c>
      <c r="F1599">
        <v>1995</v>
      </c>
    </row>
    <row r="1600" spans="1:6" x14ac:dyDescent="0.25">
      <c r="A1600" t="s">
        <v>9755</v>
      </c>
      <c r="B1600" t="s">
        <v>2820</v>
      </c>
      <c r="C1600" t="s">
        <v>3847</v>
      </c>
      <c r="D1600" t="s">
        <v>7528</v>
      </c>
      <c r="F1600">
        <v>1995</v>
      </c>
    </row>
    <row r="1601" spans="1:6" x14ac:dyDescent="0.25">
      <c r="A1601" t="s">
        <v>9756</v>
      </c>
      <c r="B1601" t="s">
        <v>2820</v>
      </c>
      <c r="C1601" t="s">
        <v>3847</v>
      </c>
      <c r="D1601" t="s">
        <v>7528</v>
      </c>
      <c r="F1601">
        <v>1995</v>
      </c>
    </row>
    <row r="1602" spans="1:6" x14ac:dyDescent="0.25">
      <c r="A1602" t="s">
        <v>9757</v>
      </c>
      <c r="B1602" t="s">
        <v>2820</v>
      </c>
      <c r="C1602" t="s">
        <v>3847</v>
      </c>
      <c r="D1602" t="s">
        <v>7528</v>
      </c>
      <c r="F1602">
        <v>1995</v>
      </c>
    </row>
    <row r="1603" spans="1:6" x14ac:dyDescent="0.25">
      <c r="A1603" t="s">
        <v>9758</v>
      </c>
      <c r="B1603" t="s">
        <v>2820</v>
      </c>
      <c r="C1603" t="s">
        <v>3847</v>
      </c>
      <c r="D1603" t="s">
        <v>7528</v>
      </c>
      <c r="F1603">
        <v>1995</v>
      </c>
    </row>
    <row r="1604" spans="1:6" x14ac:dyDescent="0.25">
      <c r="A1604" t="s">
        <v>9759</v>
      </c>
      <c r="B1604" t="s">
        <v>3108</v>
      </c>
      <c r="C1604" t="s">
        <v>3854</v>
      </c>
      <c r="D1604" t="s">
        <v>7349</v>
      </c>
      <c r="F1604">
        <v>1995</v>
      </c>
    </row>
    <row r="1605" spans="1:6" x14ac:dyDescent="0.25">
      <c r="A1605" t="s">
        <v>7560</v>
      </c>
      <c r="B1605" t="s">
        <v>2349</v>
      </c>
      <c r="C1605" t="s">
        <v>2939</v>
      </c>
      <c r="D1605" t="s">
        <v>7349</v>
      </c>
      <c r="F1605">
        <v>1995</v>
      </c>
    </row>
    <row r="1606" spans="1:6" x14ac:dyDescent="0.25">
      <c r="A1606" t="s">
        <v>7560</v>
      </c>
      <c r="B1606" t="s">
        <v>1918</v>
      </c>
      <c r="C1606" t="s">
        <v>227</v>
      </c>
      <c r="D1606" t="s">
        <v>7349</v>
      </c>
      <c r="F1606">
        <v>1995</v>
      </c>
    </row>
    <row r="1607" spans="1:6" x14ac:dyDescent="0.25">
      <c r="A1607" t="s">
        <v>7560</v>
      </c>
      <c r="B1607" t="s">
        <v>1918</v>
      </c>
      <c r="C1607" t="s">
        <v>1789</v>
      </c>
      <c r="D1607" t="s">
        <v>7349</v>
      </c>
      <c r="F1607">
        <v>1995</v>
      </c>
    </row>
    <row r="1608" spans="1:6" x14ac:dyDescent="0.25">
      <c r="A1608" t="s">
        <v>9760</v>
      </c>
      <c r="B1608" t="s">
        <v>1428</v>
      </c>
      <c r="C1608" t="s">
        <v>3857</v>
      </c>
      <c r="D1608" t="s">
        <v>7349</v>
      </c>
      <c r="F1608">
        <v>1995</v>
      </c>
    </row>
    <row r="1609" spans="1:6" x14ac:dyDescent="0.25">
      <c r="A1609" t="s">
        <v>9654</v>
      </c>
      <c r="B1609" t="s">
        <v>1428</v>
      </c>
      <c r="C1609" t="s">
        <v>3859</v>
      </c>
      <c r="D1609" t="s">
        <v>7349</v>
      </c>
      <c r="F1609">
        <v>1995</v>
      </c>
    </row>
    <row r="1610" spans="1:6" x14ac:dyDescent="0.25">
      <c r="A1610" t="s">
        <v>9761</v>
      </c>
      <c r="B1610" t="s">
        <v>1428</v>
      </c>
      <c r="C1610" t="s">
        <v>3860</v>
      </c>
      <c r="D1610" t="s">
        <v>7349</v>
      </c>
      <c r="F1610">
        <v>1995</v>
      </c>
    </row>
    <row r="1611" spans="1:6" x14ac:dyDescent="0.25">
      <c r="A1611" t="s">
        <v>9761</v>
      </c>
      <c r="B1611" t="s">
        <v>1428</v>
      </c>
      <c r="C1611" t="s">
        <v>3862</v>
      </c>
      <c r="D1611" t="s">
        <v>7349</v>
      </c>
      <c r="F1611">
        <v>1995</v>
      </c>
    </row>
    <row r="1612" spans="1:6" x14ac:dyDescent="0.25">
      <c r="A1612" t="s">
        <v>9654</v>
      </c>
      <c r="B1612" t="s">
        <v>1428</v>
      </c>
      <c r="C1612" t="s">
        <v>3856</v>
      </c>
      <c r="D1612" t="s">
        <v>7019</v>
      </c>
      <c r="F1612">
        <v>1995</v>
      </c>
    </row>
    <row r="1613" spans="1:6" x14ac:dyDescent="0.25">
      <c r="A1613" t="s">
        <v>9762</v>
      </c>
      <c r="B1613" t="s">
        <v>3136</v>
      </c>
      <c r="C1613" t="s">
        <v>3864</v>
      </c>
      <c r="D1613" t="s">
        <v>7349</v>
      </c>
      <c r="F1613">
        <v>1995</v>
      </c>
    </row>
    <row r="1614" spans="1:6" x14ac:dyDescent="0.25">
      <c r="A1614" t="s">
        <v>9763</v>
      </c>
      <c r="B1614" t="s">
        <v>3136</v>
      </c>
      <c r="C1614" t="s">
        <v>3866</v>
      </c>
      <c r="D1614" t="s">
        <v>7349</v>
      </c>
      <c r="F1614">
        <v>1995</v>
      </c>
    </row>
    <row r="1615" spans="1:6" x14ac:dyDescent="0.25">
      <c r="A1615" t="s">
        <v>9664</v>
      </c>
      <c r="B1615" t="s">
        <v>3136</v>
      </c>
      <c r="C1615" t="s">
        <v>3868</v>
      </c>
      <c r="D1615" t="s">
        <v>7528</v>
      </c>
      <c r="F1615">
        <v>1995</v>
      </c>
    </row>
    <row r="1616" spans="1:6" x14ac:dyDescent="0.25">
      <c r="A1616" t="s">
        <v>9764</v>
      </c>
      <c r="B1616" t="s">
        <v>3136</v>
      </c>
      <c r="C1616" t="s">
        <v>3331</v>
      </c>
      <c r="D1616" t="s">
        <v>7019</v>
      </c>
      <c r="F1616">
        <v>1995</v>
      </c>
    </row>
    <row r="1617" spans="1:6" x14ac:dyDescent="0.25">
      <c r="A1617" t="s">
        <v>7560</v>
      </c>
      <c r="B1617" t="s">
        <v>2359</v>
      </c>
      <c r="C1617" t="s">
        <v>1615</v>
      </c>
      <c r="D1617" t="s">
        <v>7349</v>
      </c>
      <c r="F1617">
        <v>1995</v>
      </c>
    </row>
    <row r="1618" spans="1:6" x14ac:dyDescent="0.25">
      <c r="A1618" t="s">
        <v>9765</v>
      </c>
      <c r="B1618" t="s">
        <v>3344</v>
      </c>
      <c r="C1618" t="s">
        <v>3876</v>
      </c>
      <c r="D1618" t="s">
        <v>7349</v>
      </c>
      <c r="F1618">
        <v>1995</v>
      </c>
    </row>
    <row r="1619" spans="1:6" x14ac:dyDescent="0.25">
      <c r="A1619" t="s">
        <v>9766</v>
      </c>
      <c r="B1619" t="s">
        <v>3344</v>
      </c>
      <c r="C1619" t="s">
        <v>3870</v>
      </c>
      <c r="D1619" t="s">
        <v>7349</v>
      </c>
      <c r="F1619">
        <v>1995</v>
      </c>
    </row>
    <row r="1620" spans="1:6" x14ac:dyDescent="0.25">
      <c r="A1620" t="s">
        <v>9767</v>
      </c>
      <c r="B1620" t="s">
        <v>3344</v>
      </c>
      <c r="C1620" t="s">
        <v>3870</v>
      </c>
      <c r="D1620" t="s">
        <v>7349</v>
      </c>
      <c r="F1620">
        <v>1995</v>
      </c>
    </row>
    <row r="1621" spans="1:6" x14ac:dyDescent="0.25">
      <c r="A1621" t="s">
        <v>7655</v>
      </c>
      <c r="B1621" t="s">
        <v>3344</v>
      </c>
      <c r="C1621" t="s">
        <v>3878</v>
      </c>
      <c r="D1621" t="s">
        <v>7528</v>
      </c>
      <c r="F1621">
        <v>1995</v>
      </c>
    </row>
    <row r="1622" spans="1:6" x14ac:dyDescent="0.25">
      <c r="A1622" t="s">
        <v>7180</v>
      </c>
      <c r="B1622" t="s">
        <v>3344</v>
      </c>
      <c r="C1622" t="s">
        <v>9768</v>
      </c>
      <c r="D1622" t="s">
        <v>7528</v>
      </c>
      <c r="F1622">
        <v>1995</v>
      </c>
    </row>
    <row r="1623" spans="1:6" x14ac:dyDescent="0.25">
      <c r="A1623" t="s">
        <v>7121</v>
      </c>
      <c r="B1623" t="s">
        <v>3344</v>
      </c>
      <c r="C1623" t="s">
        <v>2130</v>
      </c>
      <c r="D1623" t="s">
        <v>7528</v>
      </c>
      <c r="F1623">
        <v>1995</v>
      </c>
    </row>
    <row r="1624" spans="1:6" x14ac:dyDescent="0.25">
      <c r="A1624" t="s">
        <v>9769</v>
      </c>
      <c r="B1624" t="s">
        <v>3344</v>
      </c>
      <c r="C1624" t="s">
        <v>3876</v>
      </c>
      <c r="D1624" t="s">
        <v>7019</v>
      </c>
      <c r="F1624">
        <v>1995</v>
      </c>
    </row>
    <row r="1625" spans="1:6" x14ac:dyDescent="0.25">
      <c r="A1625" t="s">
        <v>8064</v>
      </c>
      <c r="B1625" t="s">
        <v>3344</v>
      </c>
      <c r="C1625" t="s">
        <v>2367</v>
      </c>
      <c r="D1625" t="s">
        <v>7019</v>
      </c>
      <c r="F1625">
        <v>1995</v>
      </c>
    </row>
    <row r="1626" spans="1:6" x14ac:dyDescent="0.25">
      <c r="A1626" t="s">
        <v>9770</v>
      </c>
      <c r="B1626" t="s">
        <v>3344</v>
      </c>
      <c r="C1626" t="s">
        <v>2367</v>
      </c>
      <c r="D1626" t="s">
        <v>7019</v>
      </c>
      <c r="F1626">
        <v>1995</v>
      </c>
    </row>
    <row r="1627" spans="1:6" x14ac:dyDescent="0.25">
      <c r="A1627" t="s">
        <v>9771</v>
      </c>
      <c r="B1627" t="s">
        <v>3344</v>
      </c>
      <c r="C1627" t="s">
        <v>2130</v>
      </c>
      <c r="D1627" t="s">
        <v>7019</v>
      </c>
      <c r="F1627">
        <v>1995</v>
      </c>
    </row>
    <row r="1628" spans="1:6" x14ac:dyDescent="0.25">
      <c r="A1628" t="s">
        <v>9772</v>
      </c>
      <c r="B1628" t="s">
        <v>3344</v>
      </c>
      <c r="C1628" t="s">
        <v>3880</v>
      </c>
      <c r="D1628" t="s">
        <v>7019</v>
      </c>
      <c r="F1628">
        <v>1995</v>
      </c>
    </row>
    <row r="1629" spans="1:6" x14ac:dyDescent="0.25">
      <c r="A1629" t="s">
        <v>7183</v>
      </c>
      <c r="B1629" t="s">
        <v>3344</v>
      </c>
      <c r="C1629" t="s">
        <v>2130</v>
      </c>
      <c r="D1629" t="s">
        <v>7019</v>
      </c>
      <c r="F1629">
        <v>1995</v>
      </c>
    </row>
    <row r="1630" spans="1:6" x14ac:dyDescent="0.25">
      <c r="A1630" t="s">
        <v>7560</v>
      </c>
      <c r="B1630" t="s">
        <v>1603</v>
      </c>
      <c r="C1630" t="s">
        <v>1615</v>
      </c>
      <c r="D1630" t="s">
        <v>7349</v>
      </c>
      <c r="F1630">
        <v>1995</v>
      </c>
    </row>
    <row r="1631" spans="1:6" x14ac:dyDescent="0.25">
      <c r="A1631" t="s">
        <v>9773</v>
      </c>
      <c r="B1631" t="s">
        <v>1603</v>
      </c>
      <c r="C1631" t="s">
        <v>3882</v>
      </c>
      <c r="D1631" t="s">
        <v>7019</v>
      </c>
      <c r="F1631">
        <v>1995</v>
      </c>
    </row>
    <row r="1632" spans="1:6" x14ac:dyDescent="0.25">
      <c r="A1632" t="s">
        <v>9774</v>
      </c>
      <c r="B1632" t="s">
        <v>1603</v>
      </c>
      <c r="C1632" t="s">
        <v>3882</v>
      </c>
      <c r="D1632" t="s">
        <v>7019</v>
      </c>
      <c r="F1632">
        <v>1995</v>
      </c>
    </row>
    <row r="1633" spans="1:6" x14ac:dyDescent="0.25">
      <c r="A1633" t="s">
        <v>9775</v>
      </c>
      <c r="B1633" t="s">
        <v>1603</v>
      </c>
      <c r="C1633" t="s">
        <v>3882</v>
      </c>
      <c r="D1633" t="s">
        <v>7019</v>
      </c>
      <c r="F1633">
        <v>1995</v>
      </c>
    </row>
    <row r="1634" spans="1:6" x14ac:dyDescent="0.25">
      <c r="A1634" t="s">
        <v>9776</v>
      </c>
      <c r="B1634" t="s">
        <v>1296</v>
      </c>
      <c r="C1634" t="s">
        <v>2371</v>
      </c>
      <c r="D1634" t="s">
        <v>7349</v>
      </c>
      <c r="F1634">
        <v>1995</v>
      </c>
    </row>
    <row r="1635" spans="1:6" x14ac:dyDescent="0.25">
      <c r="A1635" t="s">
        <v>9391</v>
      </c>
      <c r="B1635" t="s">
        <v>1296</v>
      </c>
      <c r="C1635" t="s">
        <v>2371</v>
      </c>
      <c r="D1635" t="s">
        <v>7349</v>
      </c>
      <c r="F1635">
        <v>1995</v>
      </c>
    </row>
    <row r="1636" spans="1:6" x14ac:dyDescent="0.25">
      <c r="A1636" t="s">
        <v>9777</v>
      </c>
      <c r="B1636" t="s">
        <v>1296</v>
      </c>
      <c r="C1636" t="s">
        <v>2371</v>
      </c>
      <c r="D1636" t="s">
        <v>7349</v>
      </c>
      <c r="F1636">
        <v>1995</v>
      </c>
    </row>
    <row r="1637" spans="1:6" x14ac:dyDescent="0.25">
      <c r="A1637" t="s">
        <v>7639</v>
      </c>
      <c r="B1637" t="s">
        <v>1296</v>
      </c>
      <c r="C1637" t="s">
        <v>2376</v>
      </c>
      <c r="D1637" t="s">
        <v>7528</v>
      </c>
      <c r="F1637">
        <v>1995</v>
      </c>
    </row>
    <row r="1638" spans="1:6" x14ac:dyDescent="0.25">
      <c r="A1638" t="s">
        <v>9778</v>
      </c>
      <c r="B1638" t="s">
        <v>1296</v>
      </c>
      <c r="C1638" t="s">
        <v>2376</v>
      </c>
      <c r="D1638" t="s">
        <v>7528</v>
      </c>
      <c r="F1638">
        <v>1995</v>
      </c>
    </row>
    <row r="1639" spans="1:6" x14ac:dyDescent="0.25">
      <c r="A1639" t="s">
        <v>7185</v>
      </c>
      <c r="B1639" t="s">
        <v>1296</v>
      </c>
      <c r="C1639" t="s">
        <v>3889</v>
      </c>
      <c r="D1639" t="s">
        <v>7528</v>
      </c>
      <c r="F1639">
        <v>1995</v>
      </c>
    </row>
    <row r="1640" spans="1:6" x14ac:dyDescent="0.25">
      <c r="A1640" t="s">
        <v>7185</v>
      </c>
      <c r="B1640" t="s">
        <v>1296</v>
      </c>
      <c r="C1640" t="s">
        <v>2376</v>
      </c>
      <c r="D1640" t="s">
        <v>7528</v>
      </c>
      <c r="F1640">
        <v>1995</v>
      </c>
    </row>
    <row r="1641" spans="1:6" x14ac:dyDescent="0.25">
      <c r="A1641" t="s">
        <v>8066</v>
      </c>
      <c r="B1641" t="s">
        <v>1296</v>
      </c>
      <c r="C1641" t="s">
        <v>3339</v>
      </c>
      <c r="D1641" t="s">
        <v>7019</v>
      </c>
      <c r="F1641">
        <v>1995</v>
      </c>
    </row>
    <row r="1642" spans="1:6" x14ac:dyDescent="0.25">
      <c r="A1642" t="s">
        <v>7639</v>
      </c>
      <c r="B1642" t="s">
        <v>1296</v>
      </c>
      <c r="C1642" t="s">
        <v>3887</v>
      </c>
      <c r="D1642" t="s">
        <v>7019</v>
      </c>
      <c r="F1642">
        <v>1995</v>
      </c>
    </row>
    <row r="1643" spans="1:6" x14ac:dyDescent="0.25">
      <c r="A1643" t="s">
        <v>9552</v>
      </c>
      <c r="B1643" t="s">
        <v>1296</v>
      </c>
      <c r="C1643" t="s">
        <v>3887</v>
      </c>
      <c r="D1643" t="s">
        <v>7019</v>
      </c>
      <c r="F1643">
        <v>1995</v>
      </c>
    </row>
    <row r="1644" spans="1:6" x14ac:dyDescent="0.25">
      <c r="A1644" t="s">
        <v>9779</v>
      </c>
      <c r="B1644" t="s">
        <v>1296</v>
      </c>
      <c r="C1644" t="s">
        <v>3887</v>
      </c>
      <c r="D1644" t="s">
        <v>7019</v>
      </c>
      <c r="F1644">
        <v>1995</v>
      </c>
    </row>
    <row r="1645" spans="1:6" x14ac:dyDescent="0.25">
      <c r="A1645" t="s">
        <v>9780</v>
      </c>
      <c r="B1645" t="s">
        <v>3496</v>
      </c>
      <c r="C1645" t="s">
        <v>3895</v>
      </c>
      <c r="D1645" t="s">
        <v>7349</v>
      </c>
      <c r="F1645">
        <v>1995</v>
      </c>
    </row>
    <row r="1646" spans="1:6" x14ac:dyDescent="0.25">
      <c r="A1646" t="s">
        <v>9561</v>
      </c>
      <c r="B1646" t="s">
        <v>3496</v>
      </c>
      <c r="C1646" t="s">
        <v>3890</v>
      </c>
      <c r="D1646" t="s">
        <v>7528</v>
      </c>
      <c r="F1646">
        <v>1995</v>
      </c>
    </row>
    <row r="1647" spans="1:6" x14ac:dyDescent="0.25">
      <c r="A1647" t="s">
        <v>9781</v>
      </c>
      <c r="B1647" t="s">
        <v>3496</v>
      </c>
      <c r="C1647" t="s">
        <v>3890</v>
      </c>
      <c r="D1647" t="s">
        <v>7528</v>
      </c>
      <c r="F1647">
        <v>1995</v>
      </c>
    </row>
    <row r="1648" spans="1:6" x14ac:dyDescent="0.25">
      <c r="A1648" t="s">
        <v>7682</v>
      </c>
      <c r="B1648" t="s">
        <v>3496</v>
      </c>
      <c r="C1648" t="s">
        <v>3897</v>
      </c>
      <c r="D1648" t="s">
        <v>7528</v>
      </c>
      <c r="F1648">
        <v>1995</v>
      </c>
    </row>
    <row r="1649" spans="1:6" x14ac:dyDescent="0.25">
      <c r="A1649" t="s">
        <v>9559</v>
      </c>
      <c r="B1649" t="s">
        <v>3496</v>
      </c>
      <c r="C1649" t="s">
        <v>3890</v>
      </c>
      <c r="D1649" t="s">
        <v>7528</v>
      </c>
      <c r="F1649">
        <v>1995</v>
      </c>
    </row>
    <row r="1650" spans="1:6" x14ac:dyDescent="0.25">
      <c r="A1650" t="s">
        <v>9780</v>
      </c>
      <c r="B1650" t="s">
        <v>3496</v>
      </c>
      <c r="C1650" t="s">
        <v>3890</v>
      </c>
      <c r="D1650" t="s">
        <v>7528</v>
      </c>
      <c r="F1650">
        <v>1995</v>
      </c>
    </row>
    <row r="1651" spans="1:6" x14ac:dyDescent="0.25">
      <c r="A1651" t="s">
        <v>7659</v>
      </c>
      <c r="B1651" t="s">
        <v>3496</v>
      </c>
      <c r="C1651" t="s">
        <v>3892</v>
      </c>
      <c r="D1651" t="s">
        <v>7019</v>
      </c>
      <c r="F1651">
        <v>1995</v>
      </c>
    </row>
    <row r="1652" spans="1:6" x14ac:dyDescent="0.25">
      <c r="A1652" t="s">
        <v>7659</v>
      </c>
      <c r="B1652" t="s">
        <v>3496</v>
      </c>
      <c r="C1652" t="s">
        <v>3893</v>
      </c>
      <c r="D1652" t="s">
        <v>7019</v>
      </c>
      <c r="F1652">
        <v>1995</v>
      </c>
    </row>
    <row r="1653" spans="1:6" x14ac:dyDescent="0.25">
      <c r="A1653" t="s">
        <v>9782</v>
      </c>
      <c r="B1653" t="s">
        <v>3496</v>
      </c>
      <c r="C1653" t="s">
        <v>3893</v>
      </c>
      <c r="D1653" t="s">
        <v>7019</v>
      </c>
      <c r="F1653">
        <v>1995</v>
      </c>
    </row>
    <row r="1654" spans="1:6" x14ac:dyDescent="0.25">
      <c r="A1654" t="s">
        <v>7682</v>
      </c>
      <c r="B1654" t="s">
        <v>3496</v>
      </c>
      <c r="C1654" t="s">
        <v>3893</v>
      </c>
      <c r="D1654" t="s">
        <v>7019</v>
      </c>
      <c r="F1654">
        <v>1995</v>
      </c>
    </row>
    <row r="1655" spans="1:6" x14ac:dyDescent="0.25">
      <c r="A1655" t="s">
        <v>9783</v>
      </c>
      <c r="B1655" t="s">
        <v>3496</v>
      </c>
      <c r="C1655" t="s">
        <v>3893</v>
      </c>
      <c r="D1655" t="s">
        <v>7019</v>
      </c>
      <c r="F1655">
        <v>1995</v>
      </c>
    </row>
    <row r="1656" spans="1:6" x14ac:dyDescent="0.25">
      <c r="A1656" t="s">
        <v>9559</v>
      </c>
      <c r="B1656" t="s">
        <v>3496</v>
      </c>
      <c r="C1656" t="s">
        <v>3898</v>
      </c>
      <c r="D1656" t="s">
        <v>7019</v>
      </c>
      <c r="F1656">
        <v>1995</v>
      </c>
    </row>
    <row r="1657" spans="1:6" x14ac:dyDescent="0.25">
      <c r="A1657" t="s">
        <v>9784</v>
      </c>
      <c r="B1657" t="s">
        <v>1243</v>
      </c>
      <c r="C1657" t="s">
        <v>1250</v>
      </c>
      <c r="D1657" t="s">
        <v>7349</v>
      </c>
      <c r="F1657">
        <v>1995</v>
      </c>
    </row>
    <row r="1658" spans="1:6" x14ac:dyDescent="0.25">
      <c r="A1658" t="s">
        <v>7135</v>
      </c>
      <c r="B1658" t="s">
        <v>1243</v>
      </c>
      <c r="C1658" t="s">
        <v>3810</v>
      </c>
      <c r="D1658" t="s">
        <v>7349</v>
      </c>
      <c r="F1658">
        <v>1995</v>
      </c>
    </row>
    <row r="1659" spans="1:6" x14ac:dyDescent="0.25">
      <c r="A1659" t="s">
        <v>9785</v>
      </c>
      <c r="B1659" t="s">
        <v>1243</v>
      </c>
      <c r="C1659" t="s">
        <v>3812</v>
      </c>
      <c r="D1659" t="s">
        <v>7349</v>
      </c>
      <c r="F1659">
        <v>1995</v>
      </c>
    </row>
    <row r="1660" spans="1:6" x14ac:dyDescent="0.25">
      <c r="A1660" t="s">
        <v>7191</v>
      </c>
      <c r="B1660" t="s">
        <v>1243</v>
      </c>
      <c r="C1660" t="s">
        <v>1372</v>
      </c>
      <c r="D1660" t="s">
        <v>7349</v>
      </c>
      <c r="F1660">
        <v>1995</v>
      </c>
    </row>
    <row r="1661" spans="1:6" x14ac:dyDescent="0.25">
      <c r="A1661" t="s">
        <v>7191</v>
      </c>
      <c r="B1661" t="s">
        <v>1243</v>
      </c>
      <c r="C1661" t="s">
        <v>1250</v>
      </c>
      <c r="D1661" t="s">
        <v>7349</v>
      </c>
      <c r="F1661">
        <v>1995</v>
      </c>
    </row>
    <row r="1662" spans="1:6" x14ac:dyDescent="0.25">
      <c r="A1662" t="s">
        <v>7191</v>
      </c>
      <c r="B1662" t="s">
        <v>1243</v>
      </c>
      <c r="C1662" t="s">
        <v>3810</v>
      </c>
      <c r="D1662" t="s">
        <v>7349</v>
      </c>
      <c r="F1662">
        <v>1995</v>
      </c>
    </row>
    <row r="1663" spans="1:6" x14ac:dyDescent="0.25">
      <c r="A1663" t="s">
        <v>9786</v>
      </c>
      <c r="B1663" t="s">
        <v>1243</v>
      </c>
      <c r="C1663" t="s">
        <v>1511</v>
      </c>
      <c r="D1663" t="s">
        <v>7349</v>
      </c>
      <c r="F1663">
        <v>1995</v>
      </c>
    </row>
    <row r="1664" spans="1:6" x14ac:dyDescent="0.25">
      <c r="A1664" t="s">
        <v>9786</v>
      </c>
      <c r="B1664" t="s">
        <v>1243</v>
      </c>
      <c r="C1664" t="s">
        <v>3812</v>
      </c>
      <c r="D1664" t="s">
        <v>7349</v>
      </c>
      <c r="F1664">
        <v>1995</v>
      </c>
    </row>
    <row r="1665" spans="1:6" x14ac:dyDescent="0.25">
      <c r="A1665" t="s">
        <v>9786</v>
      </c>
      <c r="B1665" t="s">
        <v>1243</v>
      </c>
      <c r="C1665" t="s">
        <v>3810</v>
      </c>
      <c r="D1665" t="s">
        <v>7349</v>
      </c>
      <c r="F1665">
        <v>1995</v>
      </c>
    </row>
    <row r="1666" spans="1:6" x14ac:dyDescent="0.25">
      <c r="A1666" t="s">
        <v>9787</v>
      </c>
      <c r="B1666" t="s">
        <v>1243</v>
      </c>
      <c r="C1666" t="s">
        <v>3812</v>
      </c>
      <c r="D1666" t="s">
        <v>7349</v>
      </c>
      <c r="F1666">
        <v>1995</v>
      </c>
    </row>
    <row r="1667" spans="1:6" x14ac:dyDescent="0.25">
      <c r="A1667" t="s">
        <v>7197</v>
      </c>
      <c r="B1667" t="s">
        <v>1243</v>
      </c>
      <c r="C1667" t="s">
        <v>3812</v>
      </c>
      <c r="D1667" t="s">
        <v>7349</v>
      </c>
      <c r="F1667">
        <v>1995</v>
      </c>
    </row>
    <row r="1668" spans="1:6" x14ac:dyDescent="0.25">
      <c r="A1668" t="s">
        <v>7197</v>
      </c>
      <c r="B1668" t="s">
        <v>1243</v>
      </c>
      <c r="C1668" t="s">
        <v>3810</v>
      </c>
      <c r="D1668" t="s">
        <v>7349</v>
      </c>
      <c r="F1668">
        <v>1995</v>
      </c>
    </row>
    <row r="1669" spans="1:6" x14ac:dyDescent="0.25">
      <c r="A1669" t="s">
        <v>8091</v>
      </c>
      <c r="B1669" t="s">
        <v>1243</v>
      </c>
      <c r="C1669" t="s">
        <v>1499</v>
      </c>
      <c r="D1669" t="s">
        <v>7528</v>
      </c>
      <c r="F1669">
        <v>1995</v>
      </c>
    </row>
    <row r="1670" spans="1:6" x14ac:dyDescent="0.25">
      <c r="A1670" t="s">
        <v>8091</v>
      </c>
      <c r="B1670" t="s">
        <v>1243</v>
      </c>
      <c r="C1670" t="s">
        <v>1667</v>
      </c>
      <c r="D1670" t="s">
        <v>7528</v>
      </c>
      <c r="F1670">
        <v>1995</v>
      </c>
    </row>
    <row r="1671" spans="1:6" x14ac:dyDescent="0.25">
      <c r="A1671" t="s">
        <v>8091</v>
      </c>
      <c r="B1671" t="s">
        <v>1243</v>
      </c>
      <c r="C1671" t="s">
        <v>1471</v>
      </c>
      <c r="D1671" t="s">
        <v>7528</v>
      </c>
      <c r="F1671">
        <v>1995</v>
      </c>
    </row>
    <row r="1672" spans="1:6" x14ac:dyDescent="0.25">
      <c r="A1672" t="s">
        <v>8091</v>
      </c>
      <c r="B1672" t="s">
        <v>1243</v>
      </c>
      <c r="C1672" t="s">
        <v>1649</v>
      </c>
      <c r="D1672" t="s">
        <v>7528</v>
      </c>
      <c r="F1672">
        <v>1995</v>
      </c>
    </row>
    <row r="1673" spans="1:6" x14ac:dyDescent="0.25">
      <c r="A1673" t="s">
        <v>8091</v>
      </c>
      <c r="B1673" t="s">
        <v>1243</v>
      </c>
      <c r="C1673" t="s">
        <v>1476</v>
      </c>
      <c r="D1673" t="s">
        <v>7528</v>
      </c>
      <c r="F1673">
        <v>1995</v>
      </c>
    </row>
    <row r="1674" spans="1:6" x14ac:dyDescent="0.25">
      <c r="A1674" t="s">
        <v>8091</v>
      </c>
      <c r="B1674" t="s">
        <v>1243</v>
      </c>
      <c r="C1674" t="s">
        <v>3240</v>
      </c>
      <c r="D1674" t="s">
        <v>7528</v>
      </c>
      <c r="F1674">
        <v>1995</v>
      </c>
    </row>
    <row r="1675" spans="1:6" x14ac:dyDescent="0.25">
      <c r="A1675" t="s">
        <v>8091</v>
      </c>
      <c r="B1675" t="s">
        <v>1243</v>
      </c>
      <c r="C1675" t="s">
        <v>1489</v>
      </c>
      <c r="D1675" t="s">
        <v>7528</v>
      </c>
      <c r="F1675">
        <v>1995</v>
      </c>
    </row>
    <row r="1676" spans="1:6" x14ac:dyDescent="0.25">
      <c r="A1676" t="s">
        <v>1359</v>
      </c>
      <c r="B1676" t="s">
        <v>1243</v>
      </c>
      <c r="C1676" t="s">
        <v>2939</v>
      </c>
      <c r="D1676" t="s">
        <v>7528</v>
      </c>
      <c r="F1676">
        <v>1995</v>
      </c>
    </row>
    <row r="1677" spans="1:6" x14ac:dyDescent="0.25">
      <c r="A1677" t="s">
        <v>9784</v>
      </c>
      <c r="B1677" t="s">
        <v>1243</v>
      </c>
      <c r="C1677" t="s">
        <v>8061</v>
      </c>
      <c r="D1677" t="s">
        <v>7019</v>
      </c>
      <c r="F1677">
        <v>1995</v>
      </c>
    </row>
    <row r="1678" spans="1:6" x14ac:dyDescent="0.25">
      <c r="A1678" t="s">
        <v>9784</v>
      </c>
      <c r="B1678" t="s">
        <v>1243</v>
      </c>
      <c r="C1678" t="s">
        <v>3815</v>
      </c>
      <c r="D1678" t="s">
        <v>7019</v>
      </c>
      <c r="F1678">
        <v>1995</v>
      </c>
    </row>
    <row r="1679" spans="1:6" x14ac:dyDescent="0.25">
      <c r="A1679" t="s">
        <v>7135</v>
      </c>
      <c r="B1679" t="s">
        <v>1243</v>
      </c>
      <c r="C1679" t="s">
        <v>3817</v>
      </c>
      <c r="D1679" t="s">
        <v>7019</v>
      </c>
      <c r="F1679">
        <v>1995</v>
      </c>
    </row>
    <row r="1680" spans="1:6" x14ac:dyDescent="0.25">
      <c r="A1680" t="s">
        <v>7135</v>
      </c>
      <c r="B1680" t="s">
        <v>1243</v>
      </c>
      <c r="C1680" t="s">
        <v>1485</v>
      </c>
      <c r="D1680" t="s">
        <v>7019</v>
      </c>
      <c r="F1680">
        <v>1995</v>
      </c>
    </row>
    <row r="1681" spans="1:6" x14ac:dyDescent="0.25">
      <c r="A1681" t="s">
        <v>7135</v>
      </c>
      <c r="B1681" t="s">
        <v>1243</v>
      </c>
      <c r="C1681" t="s">
        <v>1667</v>
      </c>
      <c r="D1681" t="s">
        <v>7019</v>
      </c>
      <c r="F1681">
        <v>1995</v>
      </c>
    </row>
    <row r="1682" spans="1:6" x14ac:dyDescent="0.25">
      <c r="A1682" t="s">
        <v>7135</v>
      </c>
      <c r="B1682" t="s">
        <v>1243</v>
      </c>
      <c r="C1682" t="s">
        <v>9788</v>
      </c>
      <c r="D1682" t="s">
        <v>7019</v>
      </c>
      <c r="F1682">
        <v>1995</v>
      </c>
    </row>
    <row r="1683" spans="1:6" x14ac:dyDescent="0.25">
      <c r="A1683" t="s">
        <v>9683</v>
      </c>
      <c r="B1683" t="s">
        <v>1243</v>
      </c>
      <c r="C1683" t="s">
        <v>8061</v>
      </c>
      <c r="D1683" t="s">
        <v>7019</v>
      </c>
      <c r="F1683">
        <v>1995</v>
      </c>
    </row>
    <row r="1684" spans="1:6" x14ac:dyDescent="0.25">
      <c r="A1684" t="s">
        <v>9683</v>
      </c>
      <c r="B1684" t="s">
        <v>1243</v>
      </c>
      <c r="C1684" t="s">
        <v>3815</v>
      </c>
      <c r="D1684" t="s">
        <v>7019</v>
      </c>
      <c r="F1684">
        <v>1995</v>
      </c>
    </row>
    <row r="1685" spans="1:6" x14ac:dyDescent="0.25">
      <c r="A1685" t="s">
        <v>9785</v>
      </c>
      <c r="B1685" t="s">
        <v>1243</v>
      </c>
      <c r="C1685" t="s">
        <v>3240</v>
      </c>
      <c r="D1685" t="s">
        <v>7019</v>
      </c>
      <c r="F1685">
        <v>1995</v>
      </c>
    </row>
    <row r="1686" spans="1:6" x14ac:dyDescent="0.25">
      <c r="A1686" t="s">
        <v>7191</v>
      </c>
      <c r="B1686" t="s">
        <v>1243</v>
      </c>
      <c r="C1686" t="s">
        <v>3817</v>
      </c>
      <c r="D1686" t="s">
        <v>7019</v>
      </c>
      <c r="F1686">
        <v>1995</v>
      </c>
    </row>
    <row r="1687" spans="1:6" x14ac:dyDescent="0.25">
      <c r="A1687" t="s">
        <v>8091</v>
      </c>
      <c r="B1687" t="s">
        <v>1243</v>
      </c>
      <c r="C1687" t="s">
        <v>8061</v>
      </c>
      <c r="D1687" t="s">
        <v>7019</v>
      </c>
      <c r="F1687">
        <v>1995</v>
      </c>
    </row>
    <row r="1688" spans="1:6" x14ac:dyDescent="0.25">
      <c r="A1688" t="s">
        <v>8091</v>
      </c>
      <c r="B1688" t="s">
        <v>1243</v>
      </c>
      <c r="C1688" t="s">
        <v>3815</v>
      </c>
      <c r="D1688" t="s">
        <v>7019</v>
      </c>
      <c r="F1688">
        <v>1995</v>
      </c>
    </row>
    <row r="1689" spans="1:6" x14ac:dyDescent="0.25">
      <c r="A1689" t="s">
        <v>7167</v>
      </c>
      <c r="B1689" t="s">
        <v>1243</v>
      </c>
      <c r="C1689" t="s">
        <v>8061</v>
      </c>
      <c r="D1689" t="s">
        <v>7019</v>
      </c>
      <c r="F1689">
        <v>1995</v>
      </c>
    </row>
    <row r="1690" spans="1:6" x14ac:dyDescent="0.25">
      <c r="A1690" t="s">
        <v>7167</v>
      </c>
      <c r="B1690" t="s">
        <v>1243</v>
      </c>
      <c r="C1690" t="s">
        <v>3815</v>
      </c>
      <c r="D1690" t="s">
        <v>7019</v>
      </c>
      <c r="F1690">
        <v>1995</v>
      </c>
    </row>
    <row r="1691" spans="1:6" x14ac:dyDescent="0.25">
      <c r="A1691" t="s">
        <v>9786</v>
      </c>
      <c r="B1691" t="s">
        <v>1243</v>
      </c>
      <c r="C1691" t="s">
        <v>3817</v>
      </c>
      <c r="D1691" t="s">
        <v>7019</v>
      </c>
      <c r="F1691">
        <v>1995</v>
      </c>
    </row>
    <row r="1692" spans="1:6" x14ac:dyDescent="0.25">
      <c r="A1692" t="s">
        <v>7197</v>
      </c>
      <c r="B1692" t="s">
        <v>1243</v>
      </c>
      <c r="C1692" t="s">
        <v>3817</v>
      </c>
      <c r="D1692" t="s">
        <v>7019</v>
      </c>
      <c r="F1692">
        <v>1995</v>
      </c>
    </row>
    <row r="1693" spans="1:6" x14ac:dyDescent="0.25">
      <c r="A1693" t="s">
        <v>9789</v>
      </c>
      <c r="B1693" t="s">
        <v>1349</v>
      </c>
      <c r="C1693" t="s">
        <v>8065</v>
      </c>
      <c r="D1693" t="s">
        <v>7349</v>
      </c>
      <c r="F1693">
        <v>1995</v>
      </c>
    </row>
    <row r="1694" spans="1:6" x14ac:dyDescent="0.25">
      <c r="A1694" t="s">
        <v>9790</v>
      </c>
      <c r="B1694" t="s">
        <v>1349</v>
      </c>
      <c r="C1694" t="s">
        <v>1616</v>
      </c>
      <c r="D1694" t="s">
        <v>7349</v>
      </c>
      <c r="F1694">
        <v>1995</v>
      </c>
    </row>
    <row r="1695" spans="1:6" x14ac:dyDescent="0.25">
      <c r="A1695" t="s">
        <v>7255</v>
      </c>
      <c r="B1695" t="s">
        <v>1349</v>
      </c>
      <c r="C1695" t="s">
        <v>1616</v>
      </c>
      <c r="D1695" t="s">
        <v>7349</v>
      </c>
      <c r="F1695">
        <v>1995</v>
      </c>
    </row>
    <row r="1696" spans="1:6" x14ac:dyDescent="0.25">
      <c r="A1696" t="s">
        <v>9791</v>
      </c>
      <c r="B1696" t="s">
        <v>1349</v>
      </c>
      <c r="C1696" t="s">
        <v>8065</v>
      </c>
      <c r="D1696" t="s">
        <v>7349</v>
      </c>
      <c r="F1696">
        <v>1995</v>
      </c>
    </row>
    <row r="1697" spans="1:6" x14ac:dyDescent="0.25">
      <c r="A1697" t="s">
        <v>7200</v>
      </c>
      <c r="B1697" t="s">
        <v>1349</v>
      </c>
      <c r="C1697" t="s">
        <v>3903</v>
      </c>
      <c r="D1697" t="s">
        <v>7528</v>
      </c>
      <c r="F1697">
        <v>1995</v>
      </c>
    </row>
    <row r="1698" spans="1:6" x14ac:dyDescent="0.25">
      <c r="A1698" t="s">
        <v>7200</v>
      </c>
      <c r="B1698" t="s">
        <v>1349</v>
      </c>
      <c r="C1698" t="s">
        <v>1616</v>
      </c>
      <c r="D1698" t="s">
        <v>7528</v>
      </c>
      <c r="F1698">
        <v>1995</v>
      </c>
    </row>
    <row r="1699" spans="1:6" x14ac:dyDescent="0.25">
      <c r="A1699" t="s">
        <v>9792</v>
      </c>
      <c r="B1699" t="s">
        <v>1349</v>
      </c>
      <c r="C1699" t="s">
        <v>1616</v>
      </c>
      <c r="D1699" t="s">
        <v>7528</v>
      </c>
      <c r="F1699">
        <v>1995</v>
      </c>
    </row>
    <row r="1700" spans="1:6" x14ac:dyDescent="0.25">
      <c r="A1700" t="s">
        <v>7200</v>
      </c>
      <c r="B1700" t="s">
        <v>1349</v>
      </c>
      <c r="C1700" t="s">
        <v>1618</v>
      </c>
      <c r="D1700" t="s">
        <v>7019</v>
      </c>
      <c r="F1700">
        <v>1995</v>
      </c>
    </row>
    <row r="1701" spans="1:6" x14ac:dyDescent="0.25">
      <c r="A1701" t="s">
        <v>7255</v>
      </c>
      <c r="B1701" t="s">
        <v>1349</v>
      </c>
      <c r="C1701" t="s">
        <v>1618</v>
      </c>
      <c r="D1701" t="s">
        <v>7019</v>
      </c>
      <c r="F1701">
        <v>1995</v>
      </c>
    </row>
    <row r="1702" spans="1:6" x14ac:dyDescent="0.25">
      <c r="A1702" t="s">
        <v>9793</v>
      </c>
      <c r="B1702" t="s">
        <v>3206</v>
      </c>
      <c r="C1702" t="s">
        <v>3904</v>
      </c>
      <c r="D1702" t="s">
        <v>7349</v>
      </c>
      <c r="F1702">
        <v>1995</v>
      </c>
    </row>
    <row r="1703" spans="1:6" x14ac:dyDescent="0.25">
      <c r="A1703" t="s">
        <v>9423</v>
      </c>
      <c r="B1703" t="s">
        <v>3206</v>
      </c>
      <c r="C1703" t="s">
        <v>3052</v>
      </c>
      <c r="D1703" t="s">
        <v>7349</v>
      </c>
      <c r="F1703">
        <v>1995</v>
      </c>
    </row>
    <row r="1704" spans="1:6" x14ac:dyDescent="0.25">
      <c r="A1704" t="s">
        <v>9794</v>
      </c>
      <c r="B1704" t="s">
        <v>3206</v>
      </c>
      <c r="C1704" t="s">
        <v>3904</v>
      </c>
      <c r="D1704" t="s">
        <v>7349</v>
      </c>
      <c r="F1704">
        <v>1995</v>
      </c>
    </row>
    <row r="1705" spans="1:6" x14ac:dyDescent="0.25">
      <c r="A1705" t="s">
        <v>9795</v>
      </c>
      <c r="B1705" t="s">
        <v>3206</v>
      </c>
      <c r="C1705" t="s">
        <v>3207</v>
      </c>
      <c r="D1705" t="s">
        <v>7349</v>
      </c>
      <c r="F1705">
        <v>1995</v>
      </c>
    </row>
    <row r="1706" spans="1:6" x14ac:dyDescent="0.25">
      <c r="A1706" t="s">
        <v>9796</v>
      </c>
      <c r="B1706" t="s">
        <v>3206</v>
      </c>
      <c r="C1706" t="s">
        <v>3908</v>
      </c>
      <c r="D1706" t="s">
        <v>7349</v>
      </c>
      <c r="F1706">
        <v>1995</v>
      </c>
    </row>
    <row r="1707" spans="1:6" x14ac:dyDescent="0.25">
      <c r="A1707" t="s">
        <v>9429</v>
      </c>
      <c r="B1707" t="s">
        <v>3206</v>
      </c>
      <c r="C1707" t="s">
        <v>1291</v>
      </c>
      <c r="D1707" t="s">
        <v>7528</v>
      </c>
      <c r="F1707">
        <v>1995</v>
      </c>
    </row>
    <row r="1708" spans="1:6" x14ac:dyDescent="0.25">
      <c r="A1708" t="s">
        <v>7560</v>
      </c>
      <c r="B1708" t="s">
        <v>2893</v>
      </c>
      <c r="C1708" t="s">
        <v>3910</v>
      </c>
      <c r="D1708" t="s">
        <v>7349</v>
      </c>
      <c r="F1708">
        <v>1995</v>
      </c>
    </row>
    <row r="1709" spans="1:6" ht="119.1" customHeight="1" x14ac:dyDescent="0.25">
      <c r="A1709" s="16" t="s">
        <v>9797</v>
      </c>
      <c r="B1709" t="s">
        <v>1255</v>
      </c>
      <c r="C1709" t="s">
        <v>3929</v>
      </c>
      <c r="D1709" t="s">
        <v>7349</v>
      </c>
      <c r="F1709">
        <v>1997</v>
      </c>
    </row>
    <row r="1710" spans="1:6" x14ac:dyDescent="0.25">
      <c r="A1710" t="s">
        <v>9603</v>
      </c>
      <c r="B1710" t="s">
        <v>1255</v>
      </c>
      <c r="C1710" t="s">
        <v>3931</v>
      </c>
      <c r="D1710" t="s">
        <v>7349</v>
      </c>
      <c r="F1710">
        <v>1997</v>
      </c>
    </row>
    <row r="1711" spans="1:6" ht="102" customHeight="1" x14ac:dyDescent="0.25">
      <c r="A1711" s="16" t="s">
        <v>9798</v>
      </c>
      <c r="B1711" t="s">
        <v>1255</v>
      </c>
      <c r="C1711" t="s">
        <v>3932</v>
      </c>
      <c r="D1711" t="s">
        <v>7349</v>
      </c>
      <c r="F1711">
        <v>1997</v>
      </c>
    </row>
    <row r="1712" spans="1:6" x14ac:dyDescent="0.25">
      <c r="A1712" t="s">
        <v>9330</v>
      </c>
      <c r="B1712" t="s">
        <v>1255</v>
      </c>
      <c r="C1712" t="s">
        <v>3934</v>
      </c>
      <c r="D1712" t="s">
        <v>7528</v>
      </c>
      <c r="E1712" t="s">
        <v>9799</v>
      </c>
      <c r="F1712">
        <v>1997</v>
      </c>
    </row>
    <row r="1713" spans="1:6" x14ac:dyDescent="0.25">
      <c r="A1713" t="s">
        <v>9330</v>
      </c>
      <c r="B1713" t="s">
        <v>1255</v>
      </c>
      <c r="C1713" t="s">
        <v>3936</v>
      </c>
      <c r="D1713" t="s">
        <v>7528</v>
      </c>
      <c r="E1713" t="s">
        <v>9800</v>
      </c>
      <c r="F1713">
        <v>1997</v>
      </c>
    </row>
    <row r="1714" spans="1:6" ht="33.950000000000003" customHeight="1" x14ac:dyDescent="0.25">
      <c r="A1714" t="s">
        <v>7667</v>
      </c>
      <c r="B1714" s="16" t="s">
        <v>3426</v>
      </c>
      <c r="C1714" t="s">
        <v>3962</v>
      </c>
      <c r="D1714" t="s">
        <v>7349</v>
      </c>
      <c r="F1714">
        <v>1997</v>
      </c>
    </row>
    <row r="1715" spans="1:6" ht="33.950000000000003" customHeight="1" x14ac:dyDescent="0.25">
      <c r="A1715" t="s">
        <v>8068</v>
      </c>
      <c r="B1715" s="16" t="s">
        <v>3426</v>
      </c>
      <c r="C1715" t="s">
        <v>3103</v>
      </c>
      <c r="D1715" t="s">
        <v>7019</v>
      </c>
      <c r="F1715">
        <v>1997</v>
      </c>
    </row>
    <row r="1716" spans="1:6" x14ac:dyDescent="0.25">
      <c r="A1716" t="s">
        <v>7687</v>
      </c>
      <c r="B1716" t="s">
        <v>3051</v>
      </c>
      <c r="C1716" t="s">
        <v>3938</v>
      </c>
      <c r="D1716" t="s">
        <v>7349</v>
      </c>
      <c r="F1716">
        <v>1997</v>
      </c>
    </row>
    <row r="1717" spans="1:6" x14ac:dyDescent="0.25">
      <c r="A1717" t="s">
        <v>9801</v>
      </c>
      <c r="B1717" t="s">
        <v>3051</v>
      </c>
      <c r="C1717" t="s">
        <v>3939</v>
      </c>
      <c r="D1717" t="s">
        <v>7349</v>
      </c>
      <c r="F1717">
        <v>1997</v>
      </c>
    </row>
    <row r="1718" spans="1:6" x14ac:dyDescent="0.25">
      <c r="A1718" t="s">
        <v>9802</v>
      </c>
      <c r="B1718" t="s">
        <v>3051</v>
      </c>
      <c r="C1718" t="s">
        <v>3941</v>
      </c>
      <c r="D1718" t="s">
        <v>7528</v>
      </c>
      <c r="F1718">
        <v>1997</v>
      </c>
    </row>
    <row r="1719" spans="1:6" x14ac:dyDescent="0.25">
      <c r="A1719" t="s">
        <v>9803</v>
      </c>
      <c r="B1719" t="s">
        <v>3051</v>
      </c>
      <c r="C1719" t="s">
        <v>3943</v>
      </c>
      <c r="D1719" t="s">
        <v>7528</v>
      </c>
      <c r="F1719">
        <v>1997</v>
      </c>
    </row>
    <row r="1720" spans="1:6" x14ac:dyDescent="0.25">
      <c r="A1720" t="s">
        <v>7703</v>
      </c>
      <c r="B1720" t="s">
        <v>3051</v>
      </c>
      <c r="C1720" t="s">
        <v>3945</v>
      </c>
      <c r="D1720" t="s">
        <v>7528</v>
      </c>
      <c r="F1720">
        <v>1997</v>
      </c>
    </row>
    <row r="1721" spans="1:6" x14ac:dyDescent="0.25">
      <c r="A1721" t="s">
        <v>9804</v>
      </c>
      <c r="B1721" t="s">
        <v>3051</v>
      </c>
      <c r="C1721" t="s">
        <v>3943</v>
      </c>
      <c r="D1721" t="s">
        <v>7019</v>
      </c>
      <c r="F1721">
        <v>1997</v>
      </c>
    </row>
    <row r="1722" spans="1:6" ht="68.099999999999994" customHeight="1" x14ac:dyDescent="0.25">
      <c r="A1722" t="s">
        <v>9805</v>
      </c>
      <c r="B1722" t="s">
        <v>3051</v>
      </c>
      <c r="C1722" s="16" t="s">
        <v>3947</v>
      </c>
      <c r="D1722" t="s">
        <v>7019</v>
      </c>
      <c r="F1722">
        <v>1997</v>
      </c>
    </row>
    <row r="1723" spans="1:6" x14ac:dyDescent="0.25">
      <c r="A1723" t="s">
        <v>9749</v>
      </c>
      <c r="B1723" t="s">
        <v>2300</v>
      </c>
      <c r="C1723" t="s">
        <v>3949</v>
      </c>
      <c r="D1723" t="s">
        <v>7349</v>
      </c>
      <c r="F1723">
        <v>1997</v>
      </c>
    </row>
    <row r="1724" spans="1:6" x14ac:dyDescent="0.25">
      <c r="A1724" t="s">
        <v>9744</v>
      </c>
      <c r="B1724" t="s">
        <v>2300</v>
      </c>
      <c r="C1724" t="s">
        <v>3950</v>
      </c>
      <c r="D1724" t="s">
        <v>7528</v>
      </c>
      <c r="F1724">
        <v>1997</v>
      </c>
    </row>
    <row r="1725" spans="1:6" x14ac:dyDescent="0.25">
      <c r="A1725" t="s">
        <v>9744</v>
      </c>
      <c r="B1725" t="s">
        <v>2300</v>
      </c>
      <c r="C1725" t="s">
        <v>3952</v>
      </c>
      <c r="D1725" t="s">
        <v>7528</v>
      </c>
      <c r="F1725">
        <v>1997</v>
      </c>
    </row>
    <row r="1726" spans="1:6" x14ac:dyDescent="0.25">
      <c r="A1726" t="s">
        <v>9749</v>
      </c>
      <c r="B1726" t="s">
        <v>2300</v>
      </c>
      <c r="C1726" t="s">
        <v>3953</v>
      </c>
      <c r="D1726" t="s">
        <v>7528</v>
      </c>
      <c r="F1726">
        <v>1997</v>
      </c>
    </row>
    <row r="1727" spans="1:6" ht="33.950000000000003" customHeight="1" x14ac:dyDescent="0.25">
      <c r="A1727" s="16" t="s">
        <v>9806</v>
      </c>
      <c r="B1727" t="s">
        <v>2300</v>
      </c>
      <c r="C1727" t="s">
        <v>3954</v>
      </c>
      <c r="D1727" t="s">
        <v>7528</v>
      </c>
      <c r="F1727">
        <v>1997</v>
      </c>
    </row>
    <row r="1728" spans="1:6" ht="51" customHeight="1" x14ac:dyDescent="0.25">
      <c r="A1728" s="16" t="s">
        <v>9807</v>
      </c>
      <c r="B1728" t="s">
        <v>2300</v>
      </c>
      <c r="C1728" t="s">
        <v>3956</v>
      </c>
      <c r="D1728" t="s">
        <v>7528</v>
      </c>
      <c r="F1728">
        <v>1997</v>
      </c>
    </row>
    <row r="1729" spans="1:6" ht="51" customHeight="1" x14ac:dyDescent="0.25">
      <c r="A1729" s="16" t="s">
        <v>9808</v>
      </c>
      <c r="B1729" t="s">
        <v>2300</v>
      </c>
      <c r="C1729" t="s">
        <v>1618</v>
      </c>
      <c r="D1729" t="s">
        <v>7019</v>
      </c>
      <c r="F1729">
        <v>1997</v>
      </c>
    </row>
    <row r="1730" spans="1:6" ht="68.099999999999994" customHeight="1" x14ac:dyDescent="0.25">
      <c r="A1730" s="16" t="s">
        <v>9809</v>
      </c>
      <c r="B1730" t="s">
        <v>2300</v>
      </c>
      <c r="C1730" t="s">
        <v>3417</v>
      </c>
      <c r="D1730" t="s">
        <v>7019</v>
      </c>
      <c r="F1730">
        <v>1997</v>
      </c>
    </row>
    <row r="1731" spans="1:6" x14ac:dyDescent="0.25">
      <c r="A1731" t="s">
        <v>9752</v>
      </c>
      <c r="B1731" t="s">
        <v>2300</v>
      </c>
      <c r="C1731" t="s">
        <v>3960</v>
      </c>
      <c r="D1731" t="s">
        <v>7019</v>
      </c>
      <c r="F1731">
        <v>1997</v>
      </c>
    </row>
    <row r="1732" spans="1:6" x14ac:dyDescent="0.25">
      <c r="A1732" t="s">
        <v>9810</v>
      </c>
      <c r="B1732" t="s">
        <v>1425</v>
      </c>
      <c r="C1732" t="s">
        <v>3964</v>
      </c>
      <c r="D1732" t="s">
        <v>7528</v>
      </c>
      <c r="F1732">
        <v>1997</v>
      </c>
    </row>
    <row r="1733" spans="1:6" ht="119.1" customHeight="1" x14ac:dyDescent="0.25">
      <c r="A1733" s="16" t="s">
        <v>9811</v>
      </c>
      <c r="B1733" t="s">
        <v>3108</v>
      </c>
      <c r="C1733" t="s">
        <v>3116</v>
      </c>
      <c r="D1733" t="s">
        <v>7349</v>
      </c>
      <c r="F1733">
        <v>1997</v>
      </c>
    </row>
    <row r="1734" spans="1:6" x14ac:dyDescent="0.25">
      <c r="A1734" t="s">
        <v>7560</v>
      </c>
      <c r="B1734" t="s">
        <v>1918</v>
      </c>
      <c r="C1734" t="s">
        <v>227</v>
      </c>
      <c r="D1734" t="s">
        <v>7019</v>
      </c>
      <c r="F1734">
        <v>1997</v>
      </c>
    </row>
    <row r="1735" spans="1:6" x14ac:dyDescent="0.25">
      <c r="A1735" t="s">
        <v>7560</v>
      </c>
      <c r="B1735" t="s">
        <v>1918</v>
      </c>
      <c r="C1735" t="s">
        <v>1789</v>
      </c>
      <c r="D1735" t="s">
        <v>7019</v>
      </c>
      <c r="F1735">
        <v>1997</v>
      </c>
    </row>
    <row r="1736" spans="1:6" x14ac:dyDescent="0.25">
      <c r="A1736" t="s">
        <v>9812</v>
      </c>
      <c r="B1736" t="s">
        <v>1428</v>
      </c>
      <c r="C1736" t="s">
        <v>3967</v>
      </c>
      <c r="D1736" t="s">
        <v>7349</v>
      </c>
      <c r="F1736">
        <v>1997</v>
      </c>
    </row>
    <row r="1737" spans="1:6" x14ac:dyDescent="0.25">
      <c r="A1737" t="s">
        <v>9813</v>
      </c>
      <c r="B1737" t="s">
        <v>1428</v>
      </c>
      <c r="C1737" t="s">
        <v>3969</v>
      </c>
      <c r="D1737" t="s">
        <v>7349</v>
      </c>
      <c r="F1737">
        <v>1997</v>
      </c>
    </row>
    <row r="1738" spans="1:6" x14ac:dyDescent="0.25">
      <c r="A1738" t="s">
        <v>9813</v>
      </c>
      <c r="B1738" t="s">
        <v>1428</v>
      </c>
      <c r="C1738" t="s">
        <v>3971</v>
      </c>
      <c r="D1738" t="s">
        <v>7349</v>
      </c>
      <c r="F1738">
        <v>1997</v>
      </c>
    </row>
    <row r="1739" spans="1:6" x14ac:dyDescent="0.25">
      <c r="A1739" t="s">
        <v>9654</v>
      </c>
      <c r="B1739" t="s">
        <v>1428</v>
      </c>
      <c r="C1739" t="s">
        <v>3972</v>
      </c>
      <c r="D1739" t="s">
        <v>7019</v>
      </c>
      <c r="F1739">
        <v>1997</v>
      </c>
    </row>
    <row r="1740" spans="1:6" ht="84.95" customHeight="1" x14ac:dyDescent="0.25">
      <c r="A1740" t="s">
        <v>9814</v>
      </c>
      <c r="B1740" t="s">
        <v>3134</v>
      </c>
      <c r="C1740" s="16" t="s">
        <v>3973</v>
      </c>
      <c r="D1740" t="s">
        <v>7349</v>
      </c>
      <c r="F1740">
        <v>1997</v>
      </c>
    </row>
    <row r="1741" spans="1:6" x14ac:dyDescent="0.25">
      <c r="A1741" t="s">
        <v>9815</v>
      </c>
      <c r="B1741" t="s">
        <v>3136</v>
      </c>
      <c r="C1741" t="s">
        <v>3339</v>
      </c>
      <c r="D1741" t="s">
        <v>7349</v>
      </c>
      <c r="F1741">
        <v>1997</v>
      </c>
    </row>
    <row r="1742" spans="1:6" x14ac:dyDescent="0.25">
      <c r="A1742" t="s">
        <v>9668</v>
      </c>
      <c r="B1742" t="s">
        <v>3136</v>
      </c>
      <c r="C1742" t="s">
        <v>3327</v>
      </c>
      <c r="D1742" t="s">
        <v>7349</v>
      </c>
      <c r="F1742">
        <v>1997</v>
      </c>
    </row>
    <row r="1743" spans="1:6" x14ac:dyDescent="0.25">
      <c r="A1743" t="s">
        <v>9816</v>
      </c>
      <c r="B1743" t="s">
        <v>3136</v>
      </c>
      <c r="C1743" t="s">
        <v>3339</v>
      </c>
      <c r="D1743" t="s">
        <v>7349</v>
      </c>
      <c r="F1743">
        <v>1997</v>
      </c>
    </row>
    <row r="1744" spans="1:6" x14ac:dyDescent="0.25">
      <c r="A1744" t="s">
        <v>9817</v>
      </c>
      <c r="B1744" t="s">
        <v>3136</v>
      </c>
      <c r="C1744" t="s">
        <v>3319</v>
      </c>
      <c r="D1744" t="s">
        <v>7349</v>
      </c>
      <c r="F1744">
        <v>1997</v>
      </c>
    </row>
    <row r="1745" spans="1:6" x14ac:dyDescent="0.25">
      <c r="A1745" t="s">
        <v>9818</v>
      </c>
      <c r="B1745" t="s">
        <v>3136</v>
      </c>
      <c r="C1745" t="s">
        <v>3324</v>
      </c>
      <c r="D1745" t="s">
        <v>7349</v>
      </c>
      <c r="F1745">
        <v>1997</v>
      </c>
    </row>
    <row r="1746" spans="1:6" x14ac:dyDescent="0.25">
      <c r="A1746" t="s">
        <v>9819</v>
      </c>
      <c r="B1746" t="s">
        <v>3136</v>
      </c>
      <c r="C1746" t="s">
        <v>3319</v>
      </c>
      <c r="D1746" t="s">
        <v>7019</v>
      </c>
      <c r="F1746">
        <v>1997</v>
      </c>
    </row>
    <row r="1747" spans="1:6" x14ac:dyDescent="0.25">
      <c r="A1747" t="s">
        <v>9820</v>
      </c>
      <c r="B1747" t="s">
        <v>3136</v>
      </c>
      <c r="C1747" t="s">
        <v>3327</v>
      </c>
      <c r="D1747" t="s">
        <v>7019</v>
      </c>
      <c r="F1747">
        <v>1997</v>
      </c>
    </row>
    <row r="1748" spans="1:6" x14ac:dyDescent="0.25">
      <c r="A1748" t="s">
        <v>9821</v>
      </c>
      <c r="B1748" t="s">
        <v>3136</v>
      </c>
      <c r="C1748" t="s">
        <v>3321</v>
      </c>
      <c r="D1748" t="s">
        <v>7019</v>
      </c>
      <c r="F1748">
        <v>1997</v>
      </c>
    </row>
    <row r="1749" spans="1:6" x14ac:dyDescent="0.25">
      <c r="A1749" t="s">
        <v>9478</v>
      </c>
      <c r="B1749" t="s">
        <v>3136</v>
      </c>
      <c r="C1749" t="s">
        <v>3342</v>
      </c>
      <c r="D1749" t="s">
        <v>7019</v>
      </c>
      <c r="F1749">
        <v>1997</v>
      </c>
    </row>
    <row r="1750" spans="1:6" ht="68.099999999999994" customHeight="1" x14ac:dyDescent="0.25">
      <c r="A1750" s="16" t="s">
        <v>9822</v>
      </c>
      <c r="B1750" t="s">
        <v>3151</v>
      </c>
      <c r="C1750" t="s">
        <v>3983</v>
      </c>
      <c r="D1750" t="s">
        <v>7349</v>
      </c>
      <c r="F1750">
        <v>1997</v>
      </c>
    </row>
    <row r="1751" spans="1:6" x14ac:dyDescent="0.25">
      <c r="A1751" t="s">
        <v>9823</v>
      </c>
      <c r="B1751" t="s">
        <v>3151</v>
      </c>
      <c r="C1751" t="s">
        <v>3985</v>
      </c>
      <c r="D1751" t="s">
        <v>7349</v>
      </c>
      <c r="F1751">
        <v>1997</v>
      </c>
    </row>
    <row r="1752" spans="1:6" ht="68.099999999999994" customHeight="1" x14ac:dyDescent="0.25">
      <c r="A1752" s="16" t="s">
        <v>9824</v>
      </c>
      <c r="B1752" t="s">
        <v>3151</v>
      </c>
      <c r="C1752" t="s">
        <v>3990</v>
      </c>
      <c r="D1752" t="s">
        <v>7528</v>
      </c>
      <c r="F1752">
        <v>1997</v>
      </c>
    </row>
    <row r="1753" spans="1:6" x14ac:dyDescent="0.25">
      <c r="A1753" t="s">
        <v>9825</v>
      </c>
      <c r="B1753" t="s">
        <v>3151</v>
      </c>
      <c r="C1753" t="s">
        <v>3987</v>
      </c>
      <c r="D1753" t="s">
        <v>7019</v>
      </c>
      <c r="F1753">
        <v>1997</v>
      </c>
    </row>
    <row r="1754" spans="1:6" x14ac:dyDescent="0.25">
      <c r="A1754" t="s">
        <v>9826</v>
      </c>
      <c r="B1754" t="s">
        <v>3344</v>
      </c>
      <c r="C1754" t="s">
        <v>3992</v>
      </c>
      <c r="D1754" t="s">
        <v>7349</v>
      </c>
      <c r="F1754">
        <v>1997</v>
      </c>
    </row>
    <row r="1755" spans="1:6" ht="68.099999999999994" customHeight="1" x14ac:dyDescent="0.25">
      <c r="A1755" t="s">
        <v>9827</v>
      </c>
      <c r="B1755" t="s">
        <v>3344</v>
      </c>
      <c r="C1755" s="16" t="s">
        <v>3998</v>
      </c>
      <c r="D1755" t="s">
        <v>7528</v>
      </c>
      <c r="F1755">
        <v>1997</v>
      </c>
    </row>
    <row r="1756" spans="1:6" ht="68.099999999999994" customHeight="1" x14ac:dyDescent="0.25">
      <c r="A1756" s="16" t="s">
        <v>9828</v>
      </c>
      <c r="B1756" t="s">
        <v>3344</v>
      </c>
      <c r="C1756" t="s">
        <v>3994</v>
      </c>
      <c r="D1756" t="s">
        <v>7528</v>
      </c>
      <c r="F1756">
        <v>1997</v>
      </c>
    </row>
    <row r="1757" spans="1:6" ht="84.95" customHeight="1" x14ac:dyDescent="0.25">
      <c r="A1757" s="16" t="s">
        <v>9829</v>
      </c>
      <c r="B1757" t="s">
        <v>3344</v>
      </c>
      <c r="C1757" t="s">
        <v>4000</v>
      </c>
      <c r="D1757" t="s">
        <v>7528</v>
      </c>
      <c r="F1757">
        <v>1997</v>
      </c>
    </row>
    <row r="1758" spans="1:6" x14ac:dyDescent="0.25">
      <c r="A1758" t="s">
        <v>7183</v>
      </c>
      <c r="B1758" t="s">
        <v>3344</v>
      </c>
      <c r="C1758" t="s">
        <v>4002</v>
      </c>
      <c r="D1758" t="s">
        <v>7528</v>
      </c>
      <c r="F1758">
        <v>1997</v>
      </c>
    </row>
    <row r="1759" spans="1:6" ht="68.099999999999994" customHeight="1" x14ac:dyDescent="0.25">
      <c r="A1759" t="s">
        <v>7204</v>
      </c>
      <c r="B1759" t="s">
        <v>3344</v>
      </c>
      <c r="C1759" s="16" t="s">
        <v>4003</v>
      </c>
      <c r="D1759" t="s">
        <v>7019</v>
      </c>
      <c r="F1759">
        <v>1997</v>
      </c>
    </row>
    <row r="1760" spans="1:6" x14ac:dyDescent="0.25">
      <c r="A1760" t="s">
        <v>9830</v>
      </c>
      <c r="B1760" t="s">
        <v>3344</v>
      </c>
      <c r="C1760" t="s">
        <v>4004</v>
      </c>
      <c r="D1760" t="s">
        <v>7019</v>
      </c>
      <c r="F1760">
        <v>1997</v>
      </c>
    </row>
    <row r="1761" spans="1:6" ht="68.099999999999994" customHeight="1" x14ac:dyDescent="0.25">
      <c r="A1761" s="16" t="s">
        <v>9831</v>
      </c>
      <c r="B1761" t="s">
        <v>3344</v>
      </c>
      <c r="C1761" t="s">
        <v>4006</v>
      </c>
      <c r="D1761" t="s">
        <v>7019</v>
      </c>
      <c r="F1761">
        <v>1997</v>
      </c>
    </row>
    <row r="1762" spans="1:6" ht="84.95" customHeight="1" x14ac:dyDescent="0.25">
      <c r="A1762" s="16" t="s">
        <v>9832</v>
      </c>
      <c r="B1762" t="s">
        <v>3344</v>
      </c>
      <c r="C1762" t="s">
        <v>3996</v>
      </c>
      <c r="D1762" t="s">
        <v>7019</v>
      </c>
      <c r="F1762">
        <v>1997</v>
      </c>
    </row>
    <row r="1763" spans="1:6" ht="102" customHeight="1" x14ac:dyDescent="0.25">
      <c r="A1763" t="s">
        <v>9776</v>
      </c>
      <c r="B1763" t="s">
        <v>1296</v>
      </c>
      <c r="C1763" s="16" t="s">
        <v>4010</v>
      </c>
      <c r="D1763" t="s">
        <v>7349</v>
      </c>
      <c r="F1763">
        <v>1997</v>
      </c>
    </row>
    <row r="1764" spans="1:6" ht="102" customHeight="1" x14ac:dyDescent="0.25">
      <c r="A1764" s="16" t="s">
        <v>9833</v>
      </c>
      <c r="B1764" t="s">
        <v>1296</v>
      </c>
      <c r="C1764" s="16" t="s">
        <v>4009</v>
      </c>
      <c r="D1764" t="s">
        <v>7349</v>
      </c>
      <c r="F1764">
        <v>1997</v>
      </c>
    </row>
    <row r="1765" spans="1:6" ht="102" customHeight="1" x14ac:dyDescent="0.25">
      <c r="A1765" s="16" t="s">
        <v>9833</v>
      </c>
      <c r="B1765" t="s">
        <v>1296</v>
      </c>
      <c r="C1765" s="16" t="s">
        <v>4010</v>
      </c>
      <c r="D1765" t="s">
        <v>7349</v>
      </c>
      <c r="F1765">
        <v>1997</v>
      </c>
    </row>
    <row r="1766" spans="1:6" ht="102" customHeight="1" x14ac:dyDescent="0.25">
      <c r="A1766" t="s">
        <v>9391</v>
      </c>
      <c r="B1766" t="s">
        <v>1296</v>
      </c>
      <c r="C1766" s="16" t="s">
        <v>4009</v>
      </c>
      <c r="D1766" t="s">
        <v>7349</v>
      </c>
      <c r="F1766">
        <v>1997</v>
      </c>
    </row>
    <row r="1767" spans="1:6" x14ac:dyDescent="0.25">
      <c r="A1767" t="s">
        <v>7185</v>
      </c>
      <c r="B1767" t="s">
        <v>1296</v>
      </c>
      <c r="C1767" t="s">
        <v>4013</v>
      </c>
      <c r="D1767" t="s">
        <v>7528</v>
      </c>
      <c r="F1767">
        <v>1997</v>
      </c>
    </row>
    <row r="1768" spans="1:6" x14ac:dyDescent="0.25">
      <c r="A1768" t="s">
        <v>7185</v>
      </c>
      <c r="B1768" t="s">
        <v>1296</v>
      </c>
      <c r="C1768" t="s">
        <v>3885</v>
      </c>
      <c r="D1768" t="s">
        <v>7528</v>
      </c>
      <c r="F1768">
        <v>1997</v>
      </c>
    </row>
    <row r="1769" spans="1:6" ht="84.95" customHeight="1" x14ac:dyDescent="0.25">
      <c r="A1769" s="16" t="s">
        <v>9834</v>
      </c>
      <c r="B1769" t="s">
        <v>1296</v>
      </c>
      <c r="C1769" t="s">
        <v>3885</v>
      </c>
      <c r="D1769" t="s">
        <v>7528</v>
      </c>
      <c r="F1769">
        <v>1997</v>
      </c>
    </row>
    <row r="1770" spans="1:6" ht="102" customHeight="1" x14ac:dyDescent="0.25">
      <c r="A1770" s="16" t="s">
        <v>9835</v>
      </c>
      <c r="B1770" t="s">
        <v>1296</v>
      </c>
      <c r="C1770" s="16" t="s">
        <v>4016</v>
      </c>
      <c r="D1770" t="s">
        <v>7528</v>
      </c>
      <c r="F1770">
        <v>1997</v>
      </c>
    </row>
    <row r="1771" spans="1:6" x14ac:dyDescent="0.25">
      <c r="A1771" t="s">
        <v>7659</v>
      </c>
      <c r="B1771" t="s">
        <v>3496</v>
      </c>
      <c r="C1771" t="s">
        <v>4018</v>
      </c>
      <c r="D1771" t="s">
        <v>7349</v>
      </c>
      <c r="F1771">
        <v>1997</v>
      </c>
    </row>
    <row r="1772" spans="1:6" x14ac:dyDescent="0.25">
      <c r="A1772" t="s">
        <v>9836</v>
      </c>
      <c r="B1772" t="s">
        <v>3496</v>
      </c>
      <c r="C1772" t="s">
        <v>4019</v>
      </c>
      <c r="D1772" t="s">
        <v>7349</v>
      </c>
      <c r="F1772">
        <v>1997</v>
      </c>
    </row>
    <row r="1773" spans="1:6" x14ac:dyDescent="0.25">
      <c r="A1773" t="s">
        <v>7682</v>
      </c>
      <c r="B1773" t="s">
        <v>3496</v>
      </c>
      <c r="C1773" t="s">
        <v>4018</v>
      </c>
      <c r="D1773" t="s">
        <v>7349</v>
      </c>
      <c r="F1773">
        <v>1997</v>
      </c>
    </row>
    <row r="1774" spans="1:6" x14ac:dyDescent="0.25">
      <c r="A1774" t="s">
        <v>7560</v>
      </c>
      <c r="B1774" t="s">
        <v>3496</v>
      </c>
      <c r="C1774" t="s">
        <v>227</v>
      </c>
      <c r="D1774" t="s">
        <v>7019</v>
      </c>
      <c r="F1774">
        <v>1997</v>
      </c>
    </row>
    <row r="1775" spans="1:6" x14ac:dyDescent="0.25">
      <c r="A1775" t="s">
        <v>7560</v>
      </c>
      <c r="B1775" t="s">
        <v>3496</v>
      </c>
      <c r="C1775" t="s">
        <v>1789</v>
      </c>
      <c r="D1775" t="s">
        <v>7019</v>
      </c>
      <c r="F1775">
        <v>1997</v>
      </c>
    </row>
    <row r="1776" spans="1:6" x14ac:dyDescent="0.25">
      <c r="A1776" t="s">
        <v>9837</v>
      </c>
      <c r="B1776" t="s">
        <v>1243</v>
      </c>
      <c r="C1776" t="s">
        <v>3917</v>
      </c>
      <c r="D1776" t="s">
        <v>7349</v>
      </c>
      <c r="F1776">
        <v>1997</v>
      </c>
    </row>
    <row r="1777" spans="1:6" x14ac:dyDescent="0.25">
      <c r="A1777" t="s">
        <v>8087</v>
      </c>
      <c r="B1777" t="s">
        <v>1243</v>
      </c>
      <c r="C1777" t="s">
        <v>3919</v>
      </c>
      <c r="D1777" t="s">
        <v>7349</v>
      </c>
      <c r="F1777">
        <v>1997</v>
      </c>
    </row>
    <row r="1778" spans="1:6" x14ac:dyDescent="0.25">
      <c r="A1778" t="s">
        <v>8087</v>
      </c>
      <c r="B1778" t="s">
        <v>1243</v>
      </c>
      <c r="C1778" t="s">
        <v>1511</v>
      </c>
      <c r="D1778" t="s">
        <v>7349</v>
      </c>
      <c r="F1778">
        <v>1997</v>
      </c>
    </row>
    <row r="1779" spans="1:6" ht="153" customHeight="1" x14ac:dyDescent="0.25">
      <c r="A1779" s="16" t="s">
        <v>9838</v>
      </c>
      <c r="B1779" t="s">
        <v>1243</v>
      </c>
      <c r="C1779" t="s">
        <v>3911</v>
      </c>
      <c r="D1779" t="s">
        <v>7349</v>
      </c>
      <c r="F1779">
        <v>1997</v>
      </c>
    </row>
    <row r="1780" spans="1:6" ht="135.94999999999999" customHeight="1" x14ac:dyDescent="0.25">
      <c r="A1780" s="16" t="s">
        <v>9839</v>
      </c>
      <c r="B1780" t="s">
        <v>1243</v>
      </c>
      <c r="C1780" t="s">
        <v>1976</v>
      </c>
      <c r="D1780" t="s">
        <v>7349</v>
      </c>
      <c r="F1780">
        <v>1997</v>
      </c>
    </row>
    <row r="1781" spans="1:6" x14ac:dyDescent="0.25">
      <c r="A1781" t="s">
        <v>9840</v>
      </c>
      <c r="B1781" t="s">
        <v>1243</v>
      </c>
      <c r="C1781" t="s">
        <v>1646</v>
      </c>
      <c r="D1781" t="s">
        <v>7349</v>
      </c>
      <c r="F1781">
        <v>1997</v>
      </c>
    </row>
    <row r="1782" spans="1:6" ht="84.95" customHeight="1" x14ac:dyDescent="0.25">
      <c r="A1782" s="16" t="s">
        <v>9841</v>
      </c>
      <c r="B1782" t="s">
        <v>1243</v>
      </c>
      <c r="C1782" t="s">
        <v>3914</v>
      </c>
      <c r="D1782" t="s">
        <v>7349</v>
      </c>
      <c r="F1782">
        <v>1997</v>
      </c>
    </row>
    <row r="1783" spans="1:6" x14ac:dyDescent="0.25">
      <c r="A1783" t="s">
        <v>8091</v>
      </c>
      <c r="B1783" t="s">
        <v>1243</v>
      </c>
      <c r="C1783" t="s">
        <v>3922</v>
      </c>
      <c r="D1783" t="s">
        <v>7349</v>
      </c>
      <c r="F1783">
        <v>1997</v>
      </c>
    </row>
    <row r="1784" spans="1:6" x14ac:dyDescent="0.25">
      <c r="A1784" t="s">
        <v>9842</v>
      </c>
      <c r="B1784" t="s">
        <v>1243</v>
      </c>
      <c r="C1784" t="s">
        <v>3923</v>
      </c>
      <c r="D1784" t="s">
        <v>7349</v>
      </c>
      <c r="F1784">
        <v>1997</v>
      </c>
    </row>
    <row r="1785" spans="1:6" x14ac:dyDescent="0.25">
      <c r="A1785" t="s">
        <v>7216</v>
      </c>
      <c r="B1785" t="s">
        <v>1243</v>
      </c>
      <c r="C1785" t="s">
        <v>3925</v>
      </c>
      <c r="D1785" t="s">
        <v>7349</v>
      </c>
      <c r="F1785">
        <v>1997</v>
      </c>
    </row>
    <row r="1786" spans="1:6" x14ac:dyDescent="0.25">
      <c r="A1786" t="s">
        <v>7167</v>
      </c>
      <c r="B1786" t="s">
        <v>1243</v>
      </c>
      <c r="C1786" t="s">
        <v>1667</v>
      </c>
      <c r="D1786" t="s">
        <v>7349</v>
      </c>
      <c r="F1786">
        <v>1997</v>
      </c>
    </row>
    <row r="1787" spans="1:6" x14ac:dyDescent="0.25">
      <c r="A1787" t="s">
        <v>7197</v>
      </c>
      <c r="B1787" t="s">
        <v>1243</v>
      </c>
      <c r="C1787" t="s">
        <v>3927</v>
      </c>
      <c r="D1787" t="s">
        <v>7349</v>
      </c>
      <c r="F1787">
        <v>1997</v>
      </c>
    </row>
    <row r="1788" spans="1:6" x14ac:dyDescent="0.25">
      <c r="A1788" t="s">
        <v>8091</v>
      </c>
      <c r="B1788" t="s">
        <v>1243</v>
      </c>
      <c r="C1788" t="s">
        <v>3240</v>
      </c>
      <c r="D1788" t="s">
        <v>7528</v>
      </c>
      <c r="F1788">
        <v>1997</v>
      </c>
    </row>
    <row r="1789" spans="1:6" x14ac:dyDescent="0.25">
      <c r="A1789" t="s">
        <v>8091</v>
      </c>
      <c r="B1789" t="s">
        <v>1243</v>
      </c>
      <c r="C1789" t="s">
        <v>3240</v>
      </c>
      <c r="D1789" t="s">
        <v>7528</v>
      </c>
      <c r="F1789">
        <v>1997</v>
      </c>
    </row>
    <row r="1790" spans="1:6" x14ac:dyDescent="0.25">
      <c r="A1790" t="s">
        <v>8091</v>
      </c>
      <c r="B1790" t="s">
        <v>1243</v>
      </c>
      <c r="C1790" t="s">
        <v>3928</v>
      </c>
      <c r="D1790" t="s">
        <v>7528</v>
      </c>
      <c r="F1790">
        <v>1997</v>
      </c>
    </row>
    <row r="1791" spans="1:6" ht="135.94999999999999" customHeight="1" x14ac:dyDescent="0.25">
      <c r="A1791" s="16" t="s">
        <v>9843</v>
      </c>
      <c r="B1791" t="s">
        <v>1243</v>
      </c>
      <c r="C1791" t="s">
        <v>2598</v>
      </c>
      <c r="D1791" t="s">
        <v>7019</v>
      </c>
      <c r="F1791">
        <v>1997</v>
      </c>
    </row>
    <row r="1792" spans="1:6" x14ac:dyDescent="0.25">
      <c r="A1792" t="s">
        <v>7167</v>
      </c>
      <c r="B1792" t="s">
        <v>1243</v>
      </c>
      <c r="C1792" t="s">
        <v>3926</v>
      </c>
      <c r="D1792" t="s">
        <v>7019</v>
      </c>
      <c r="F1792">
        <v>1997</v>
      </c>
    </row>
    <row r="1793" spans="1:6" ht="51" customHeight="1" x14ac:dyDescent="0.25">
      <c r="A1793" s="16" t="s">
        <v>9844</v>
      </c>
      <c r="B1793" t="s">
        <v>1243</v>
      </c>
      <c r="C1793" t="s">
        <v>1616</v>
      </c>
      <c r="D1793" t="s">
        <v>7019</v>
      </c>
      <c r="F1793">
        <v>1997</v>
      </c>
    </row>
    <row r="1794" spans="1:6" ht="51" customHeight="1" x14ac:dyDescent="0.25">
      <c r="A1794" s="16" t="s">
        <v>9845</v>
      </c>
      <c r="B1794" t="s">
        <v>1243</v>
      </c>
      <c r="C1794" t="s">
        <v>2585</v>
      </c>
      <c r="D1794" t="s">
        <v>7019</v>
      </c>
      <c r="F1794">
        <v>1997</v>
      </c>
    </row>
    <row r="1795" spans="1:6" ht="102" customHeight="1" x14ac:dyDescent="0.25">
      <c r="A1795" s="16" t="s">
        <v>9846</v>
      </c>
      <c r="B1795" t="s">
        <v>1349</v>
      </c>
      <c r="C1795" t="s">
        <v>1789</v>
      </c>
      <c r="D1795" t="s">
        <v>7349</v>
      </c>
      <c r="F1795">
        <v>1997</v>
      </c>
    </row>
    <row r="1796" spans="1:6" ht="68.099999999999994" customHeight="1" x14ac:dyDescent="0.25">
      <c r="A1796" s="16" t="s">
        <v>9847</v>
      </c>
      <c r="B1796" t="s">
        <v>1349</v>
      </c>
      <c r="C1796" t="s">
        <v>1618</v>
      </c>
      <c r="D1796" t="s">
        <v>7349</v>
      </c>
      <c r="F1796">
        <v>1997</v>
      </c>
    </row>
    <row r="1797" spans="1:6" x14ac:dyDescent="0.25">
      <c r="A1797" t="s">
        <v>7255</v>
      </c>
      <c r="B1797" t="s">
        <v>1349</v>
      </c>
      <c r="C1797" t="s">
        <v>1620</v>
      </c>
      <c r="D1797" t="s">
        <v>7349</v>
      </c>
      <c r="F1797">
        <v>1997</v>
      </c>
    </row>
    <row r="1798" spans="1:6" x14ac:dyDescent="0.25">
      <c r="A1798" t="s">
        <v>7200</v>
      </c>
      <c r="B1798" t="s">
        <v>1349</v>
      </c>
      <c r="C1798" t="s">
        <v>1950</v>
      </c>
      <c r="D1798" t="s">
        <v>7528</v>
      </c>
      <c r="F1798">
        <v>1997</v>
      </c>
    </row>
    <row r="1799" spans="1:6" x14ac:dyDescent="0.25">
      <c r="A1799" t="s">
        <v>9848</v>
      </c>
      <c r="B1799" t="s">
        <v>3206</v>
      </c>
      <c r="C1799" t="s">
        <v>4025</v>
      </c>
      <c r="D1799" t="s">
        <v>7349</v>
      </c>
      <c r="F1799">
        <v>1997</v>
      </c>
    </row>
    <row r="1800" spans="1:6" x14ac:dyDescent="0.25">
      <c r="A1800" t="s">
        <v>9429</v>
      </c>
      <c r="B1800" t="s">
        <v>3206</v>
      </c>
      <c r="C1800" t="s">
        <v>4027</v>
      </c>
      <c r="D1800" t="s">
        <v>7349</v>
      </c>
      <c r="F1800">
        <v>1997</v>
      </c>
    </row>
    <row r="1801" spans="1:6" x14ac:dyDescent="0.25">
      <c r="A1801" t="s">
        <v>9720</v>
      </c>
      <c r="B1801" t="s">
        <v>3206</v>
      </c>
      <c r="C1801" t="s">
        <v>4028</v>
      </c>
      <c r="D1801" t="s">
        <v>7019</v>
      </c>
      <c r="F1801">
        <v>1997</v>
      </c>
    </row>
    <row r="1802" spans="1:6" x14ac:dyDescent="0.25">
      <c r="A1802" t="s">
        <v>7560</v>
      </c>
      <c r="B1802" t="s">
        <v>1359</v>
      </c>
      <c r="C1802" t="s">
        <v>2827</v>
      </c>
      <c r="D1802" t="s">
        <v>7528</v>
      </c>
      <c r="F1802">
        <v>1997</v>
      </c>
    </row>
    <row r="1803" spans="1:6" x14ac:dyDescent="0.25">
      <c r="A1803" t="s">
        <v>8069</v>
      </c>
      <c r="B1803" t="s">
        <v>4029</v>
      </c>
      <c r="C1803" t="s">
        <v>4030</v>
      </c>
      <c r="D1803" t="s">
        <v>7349</v>
      </c>
      <c r="F1803">
        <v>1997</v>
      </c>
    </row>
    <row r="1804" spans="1:6" x14ac:dyDescent="0.25">
      <c r="A1804" t="s">
        <v>8069</v>
      </c>
      <c r="B1804" t="s">
        <v>4029</v>
      </c>
      <c r="C1804" t="s">
        <v>4032</v>
      </c>
      <c r="D1804" t="s">
        <v>7349</v>
      </c>
      <c r="F1804">
        <v>1997</v>
      </c>
    </row>
    <row r="1805" spans="1:6" x14ac:dyDescent="0.25">
      <c r="A1805" t="s">
        <v>8070</v>
      </c>
      <c r="B1805" t="s">
        <v>4029</v>
      </c>
      <c r="C1805" t="s">
        <v>4033</v>
      </c>
      <c r="D1805" t="s">
        <v>7528</v>
      </c>
      <c r="F1805">
        <v>1997</v>
      </c>
    </row>
    <row r="1806" spans="1:6" x14ac:dyDescent="0.25">
      <c r="A1806" t="s">
        <v>8070</v>
      </c>
      <c r="B1806" t="s">
        <v>4029</v>
      </c>
      <c r="C1806" t="s">
        <v>8071</v>
      </c>
      <c r="D1806" t="s">
        <v>7528</v>
      </c>
      <c r="F1806">
        <v>1997</v>
      </c>
    </row>
    <row r="1807" spans="1:6" x14ac:dyDescent="0.25">
      <c r="A1807" t="s">
        <v>8070</v>
      </c>
      <c r="B1807" t="s">
        <v>4029</v>
      </c>
      <c r="C1807" t="s">
        <v>4032</v>
      </c>
      <c r="D1807" t="s">
        <v>7528</v>
      </c>
      <c r="F1807">
        <v>1997</v>
      </c>
    </row>
    <row r="1808" spans="1:6" x14ac:dyDescent="0.25">
      <c r="A1808" t="s">
        <v>8072</v>
      </c>
      <c r="B1808" t="s">
        <v>4029</v>
      </c>
      <c r="C1808" t="s">
        <v>4035</v>
      </c>
      <c r="D1808" t="s">
        <v>7019</v>
      </c>
      <c r="F1808">
        <v>1997</v>
      </c>
    </row>
    <row r="1809" spans="1:6" x14ac:dyDescent="0.25">
      <c r="A1809" t="s">
        <v>9849</v>
      </c>
      <c r="B1809" t="s">
        <v>3517</v>
      </c>
      <c r="C1809" t="s">
        <v>4038</v>
      </c>
      <c r="D1809" t="s">
        <v>7349</v>
      </c>
      <c r="F1809">
        <v>1997</v>
      </c>
    </row>
    <row r="1810" spans="1:6" x14ac:dyDescent="0.25">
      <c r="A1810" t="s">
        <v>7647</v>
      </c>
      <c r="B1810" t="s">
        <v>3517</v>
      </c>
      <c r="C1810" t="s">
        <v>4040</v>
      </c>
      <c r="D1810" t="s">
        <v>7349</v>
      </c>
      <c r="F1810">
        <v>1997</v>
      </c>
    </row>
    <row r="1811" spans="1:6" x14ac:dyDescent="0.25">
      <c r="A1811" t="s">
        <v>7647</v>
      </c>
      <c r="B1811" t="s">
        <v>3517</v>
      </c>
      <c r="C1811" t="s">
        <v>4041</v>
      </c>
      <c r="D1811" t="s">
        <v>7349</v>
      </c>
      <c r="F1811">
        <v>1997</v>
      </c>
    </row>
    <row r="1812" spans="1:6" x14ac:dyDescent="0.25">
      <c r="A1812" t="s">
        <v>7661</v>
      </c>
      <c r="B1812" t="s">
        <v>3517</v>
      </c>
      <c r="C1812" t="s">
        <v>4044</v>
      </c>
      <c r="D1812" t="s">
        <v>7349</v>
      </c>
      <c r="F1812">
        <v>1997</v>
      </c>
    </row>
    <row r="1813" spans="1:6" x14ac:dyDescent="0.25">
      <c r="A1813" t="s">
        <v>7657</v>
      </c>
      <c r="B1813" t="s">
        <v>3517</v>
      </c>
      <c r="C1813" t="s">
        <v>4045</v>
      </c>
      <c r="D1813" t="s">
        <v>7349</v>
      </c>
      <c r="F1813">
        <v>1997</v>
      </c>
    </row>
    <row r="1814" spans="1:6" x14ac:dyDescent="0.25">
      <c r="A1814" t="s">
        <v>9850</v>
      </c>
      <c r="B1814" t="s">
        <v>3517</v>
      </c>
      <c r="C1814" t="s">
        <v>4042</v>
      </c>
      <c r="D1814" t="s">
        <v>7528</v>
      </c>
      <c r="F1814">
        <v>1997</v>
      </c>
    </row>
    <row r="1815" spans="1:6" x14ac:dyDescent="0.25">
      <c r="A1815" t="s">
        <v>9850</v>
      </c>
      <c r="B1815" t="s">
        <v>3517</v>
      </c>
      <c r="C1815" t="s">
        <v>4046</v>
      </c>
      <c r="D1815" t="s">
        <v>7528</v>
      </c>
      <c r="F1815">
        <v>1997</v>
      </c>
    </row>
    <row r="1816" spans="1:6" x14ac:dyDescent="0.25">
      <c r="A1816" t="s">
        <v>9330</v>
      </c>
      <c r="B1816" t="s">
        <v>1255</v>
      </c>
      <c r="C1816" t="s">
        <v>3591</v>
      </c>
      <c r="D1816" t="s">
        <v>7528</v>
      </c>
      <c r="E1816" t="s">
        <v>9851</v>
      </c>
      <c r="F1816">
        <v>1999</v>
      </c>
    </row>
    <row r="1817" spans="1:6" x14ac:dyDescent="0.25">
      <c r="A1817" t="s">
        <v>9330</v>
      </c>
      <c r="B1817" t="s">
        <v>1255</v>
      </c>
      <c r="C1817" t="s">
        <v>4057</v>
      </c>
      <c r="D1817" t="s">
        <v>7019</v>
      </c>
      <c r="F1817">
        <v>1999</v>
      </c>
    </row>
    <row r="1818" spans="1:6" ht="255" customHeight="1" x14ac:dyDescent="0.25">
      <c r="A1818" s="16" t="s">
        <v>9852</v>
      </c>
      <c r="B1818" t="s">
        <v>1418</v>
      </c>
      <c r="C1818" t="s">
        <v>227</v>
      </c>
      <c r="D1818" t="s">
        <v>7349</v>
      </c>
      <c r="F1818">
        <v>1999</v>
      </c>
    </row>
    <row r="1819" spans="1:6" ht="51" customHeight="1" x14ac:dyDescent="0.25">
      <c r="A1819" s="16" t="s">
        <v>9853</v>
      </c>
      <c r="B1819" s="16" t="s">
        <v>3426</v>
      </c>
      <c r="C1819" t="s">
        <v>4078</v>
      </c>
      <c r="D1819" t="s">
        <v>7349</v>
      </c>
      <c r="F1819">
        <v>1999</v>
      </c>
    </row>
    <row r="1820" spans="1:6" ht="68.099999999999994" customHeight="1" x14ac:dyDescent="0.25">
      <c r="A1820" s="16" t="s">
        <v>9854</v>
      </c>
      <c r="B1820" s="16" t="s">
        <v>3426</v>
      </c>
      <c r="C1820" t="s">
        <v>4081</v>
      </c>
      <c r="D1820" t="s">
        <v>7349</v>
      </c>
      <c r="F1820">
        <v>1999</v>
      </c>
    </row>
    <row r="1821" spans="1:6" ht="68.099999999999994" customHeight="1" x14ac:dyDescent="0.25">
      <c r="A1821" s="16" t="s">
        <v>9855</v>
      </c>
      <c r="B1821" s="16" t="s">
        <v>3426</v>
      </c>
      <c r="C1821" t="s">
        <v>4083</v>
      </c>
      <c r="D1821" t="s">
        <v>7349</v>
      </c>
      <c r="F1821">
        <v>1999</v>
      </c>
    </row>
    <row r="1822" spans="1:6" ht="33.950000000000003" customHeight="1" x14ac:dyDescent="0.25">
      <c r="A1822" t="s">
        <v>8078</v>
      </c>
      <c r="B1822" s="16" t="s">
        <v>3426</v>
      </c>
      <c r="C1822" t="s">
        <v>4085</v>
      </c>
      <c r="D1822" t="s">
        <v>7019</v>
      </c>
      <c r="F1822">
        <v>1999</v>
      </c>
    </row>
    <row r="1823" spans="1:6" ht="33.950000000000003" customHeight="1" x14ac:dyDescent="0.25">
      <c r="A1823" t="s">
        <v>8079</v>
      </c>
      <c r="B1823" s="16" t="s">
        <v>3426</v>
      </c>
      <c r="C1823" t="s">
        <v>4087</v>
      </c>
      <c r="D1823" t="s">
        <v>7019</v>
      </c>
      <c r="F1823">
        <v>1999</v>
      </c>
    </row>
    <row r="1824" spans="1:6" ht="33.950000000000003" customHeight="1" x14ac:dyDescent="0.25">
      <c r="A1824" t="s">
        <v>7667</v>
      </c>
      <c r="B1824" s="16" t="s">
        <v>3426</v>
      </c>
      <c r="C1824" t="s">
        <v>4090</v>
      </c>
      <c r="D1824" t="s">
        <v>7019</v>
      </c>
      <c r="F1824">
        <v>1999</v>
      </c>
    </row>
    <row r="1825" spans="1:6" ht="135.94999999999999" customHeight="1" x14ac:dyDescent="0.25">
      <c r="A1825" s="16" t="s">
        <v>9856</v>
      </c>
      <c r="B1825" t="s">
        <v>2300</v>
      </c>
      <c r="C1825" t="s">
        <v>4095</v>
      </c>
      <c r="D1825" t="s">
        <v>7349</v>
      </c>
      <c r="F1825">
        <v>1999</v>
      </c>
    </row>
    <row r="1826" spans="1:6" x14ac:dyDescent="0.25">
      <c r="A1826" t="s">
        <v>9857</v>
      </c>
      <c r="B1826" t="s">
        <v>2300</v>
      </c>
      <c r="C1826" t="s">
        <v>4063</v>
      </c>
      <c r="D1826" t="s">
        <v>7349</v>
      </c>
      <c r="F1826">
        <v>1999</v>
      </c>
    </row>
    <row r="1827" spans="1:6" ht="84.95" customHeight="1" x14ac:dyDescent="0.25">
      <c r="A1827" s="16" t="s">
        <v>9858</v>
      </c>
      <c r="B1827" t="s">
        <v>2300</v>
      </c>
      <c r="C1827" t="s">
        <v>4065</v>
      </c>
      <c r="D1827" t="s">
        <v>7349</v>
      </c>
      <c r="F1827">
        <v>1999</v>
      </c>
    </row>
    <row r="1828" spans="1:6" ht="84.95" customHeight="1" x14ac:dyDescent="0.25">
      <c r="A1828" s="16" t="s">
        <v>9859</v>
      </c>
      <c r="B1828" t="s">
        <v>2300</v>
      </c>
      <c r="C1828" t="s">
        <v>4067</v>
      </c>
      <c r="D1828" t="s">
        <v>7349</v>
      </c>
      <c r="F1828">
        <v>1999</v>
      </c>
    </row>
    <row r="1829" spans="1:6" ht="68.099999999999994" customHeight="1" x14ac:dyDescent="0.25">
      <c r="A1829" s="16" t="s">
        <v>9860</v>
      </c>
      <c r="B1829" t="s">
        <v>2300</v>
      </c>
      <c r="C1829" t="s">
        <v>4098</v>
      </c>
      <c r="D1829" t="s">
        <v>7349</v>
      </c>
      <c r="F1829">
        <v>1999</v>
      </c>
    </row>
    <row r="1830" spans="1:6" x14ac:dyDescent="0.25">
      <c r="A1830" t="s">
        <v>9861</v>
      </c>
      <c r="B1830" t="s">
        <v>2300</v>
      </c>
      <c r="C1830" t="s">
        <v>3952</v>
      </c>
      <c r="D1830" t="s">
        <v>7349</v>
      </c>
      <c r="F1830">
        <v>1999</v>
      </c>
    </row>
    <row r="1831" spans="1:6" x14ac:dyDescent="0.25">
      <c r="A1831" t="s">
        <v>9861</v>
      </c>
      <c r="B1831" t="s">
        <v>2300</v>
      </c>
      <c r="C1831" t="s">
        <v>4069</v>
      </c>
      <c r="D1831" t="s">
        <v>7349</v>
      </c>
      <c r="F1831">
        <v>1999</v>
      </c>
    </row>
    <row r="1832" spans="1:6" ht="68.099999999999994" customHeight="1" x14ac:dyDescent="0.25">
      <c r="A1832" s="16" t="s">
        <v>9862</v>
      </c>
      <c r="B1832" t="s">
        <v>2300</v>
      </c>
      <c r="C1832" t="s">
        <v>4070</v>
      </c>
      <c r="D1832" t="s">
        <v>7349</v>
      </c>
      <c r="F1832">
        <v>1999</v>
      </c>
    </row>
    <row r="1833" spans="1:6" x14ac:dyDescent="0.25">
      <c r="A1833" t="s">
        <v>9863</v>
      </c>
      <c r="B1833" t="s">
        <v>2300</v>
      </c>
      <c r="C1833" t="s">
        <v>1952</v>
      </c>
      <c r="D1833" t="s">
        <v>7528</v>
      </c>
      <c r="F1833">
        <v>1999</v>
      </c>
    </row>
    <row r="1834" spans="1:6" x14ac:dyDescent="0.25">
      <c r="A1834" t="s">
        <v>9863</v>
      </c>
      <c r="B1834" t="s">
        <v>2300</v>
      </c>
      <c r="C1834" t="s">
        <v>4061</v>
      </c>
      <c r="D1834" t="s">
        <v>7528</v>
      </c>
      <c r="F1834">
        <v>1999</v>
      </c>
    </row>
    <row r="1835" spans="1:6" x14ac:dyDescent="0.25">
      <c r="A1835" t="s">
        <v>8081</v>
      </c>
      <c r="B1835" t="s">
        <v>2300</v>
      </c>
      <c r="C1835" t="s">
        <v>4100</v>
      </c>
      <c r="D1835" t="s">
        <v>7019</v>
      </c>
      <c r="F1835">
        <v>1999</v>
      </c>
    </row>
    <row r="1836" spans="1:6" ht="204" customHeight="1" x14ac:dyDescent="0.25">
      <c r="A1836" s="16" t="s">
        <v>9864</v>
      </c>
      <c r="B1836" t="s">
        <v>2300</v>
      </c>
      <c r="C1836" t="s">
        <v>4074</v>
      </c>
      <c r="D1836" t="s">
        <v>7019</v>
      </c>
      <c r="F1836">
        <v>1999</v>
      </c>
    </row>
    <row r="1837" spans="1:6" ht="68.099999999999994" customHeight="1" x14ac:dyDescent="0.25">
      <c r="A1837" s="16" t="s">
        <v>9865</v>
      </c>
      <c r="B1837" t="s">
        <v>2300</v>
      </c>
      <c r="C1837" t="s">
        <v>4070</v>
      </c>
      <c r="D1837" t="s">
        <v>7019</v>
      </c>
      <c r="F1837">
        <v>1999</v>
      </c>
    </row>
    <row r="1838" spans="1:6" ht="51" customHeight="1" x14ac:dyDescent="0.25">
      <c r="A1838" s="16" t="s">
        <v>9866</v>
      </c>
      <c r="B1838" t="s">
        <v>2300</v>
      </c>
      <c r="C1838" t="s">
        <v>4103</v>
      </c>
      <c r="D1838" t="s">
        <v>7019</v>
      </c>
      <c r="F1838">
        <v>1999</v>
      </c>
    </row>
    <row r="1839" spans="1:6" ht="102" customHeight="1" x14ac:dyDescent="0.25">
      <c r="A1839" s="16" t="s">
        <v>9867</v>
      </c>
      <c r="B1839" t="s">
        <v>2300</v>
      </c>
      <c r="C1839" t="s">
        <v>3956</v>
      </c>
      <c r="D1839" t="s">
        <v>7019</v>
      </c>
      <c r="F1839">
        <v>1999</v>
      </c>
    </row>
    <row r="1840" spans="1:6" ht="204" customHeight="1" x14ac:dyDescent="0.25">
      <c r="A1840" s="16" t="s">
        <v>9868</v>
      </c>
      <c r="B1840" t="s">
        <v>2300</v>
      </c>
      <c r="C1840" t="s">
        <v>4076</v>
      </c>
      <c r="D1840" t="s">
        <v>7019</v>
      </c>
      <c r="F1840">
        <v>1999</v>
      </c>
    </row>
    <row r="1841" spans="1:6" x14ac:dyDescent="0.25">
      <c r="A1841" t="s">
        <v>9869</v>
      </c>
      <c r="B1841" t="s">
        <v>3120</v>
      </c>
      <c r="C1841" t="s">
        <v>3734</v>
      </c>
      <c r="D1841" t="s">
        <v>7349</v>
      </c>
      <c r="F1841">
        <v>1999</v>
      </c>
    </row>
    <row r="1842" spans="1:6" x14ac:dyDescent="0.25">
      <c r="A1842" t="s">
        <v>7560</v>
      </c>
      <c r="B1842" t="s">
        <v>1918</v>
      </c>
      <c r="C1842" t="s">
        <v>1789</v>
      </c>
      <c r="D1842" t="s">
        <v>7349</v>
      </c>
      <c r="F1842">
        <v>1999</v>
      </c>
    </row>
    <row r="1843" spans="1:6" x14ac:dyDescent="0.25">
      <c r="A1843" t="s">
        <v>7560</v>
      </c>
      <c r="B1843" t="s">
        <v>1918</v>
      </c>
      <c r="C1843" t="s">
        <v>2939</v>
      </c>
      <c r="D1843" t="s">
        <v>7019</v>
      </c>
      <c r="F1843">
        <v>1999</v>
      </c>
    </row>
    <row r="1844" spans="1:6" ht="51" customHeight="1" x14ac:dyDescent="0.25">
      <c r="A1844" t="s">
        <v>9870</v>
      </c>
      <c r="B1844" t="s">
        <v>4105</v>
      </c>
      <c r="C1844" s="16" t="s">
        <v>4106</v>
      </c>
      <c r="D1844" t="s">
        <v>7528</v>
      </c>
      <c r="F1844">
        <v>1999</v>
      </c>
    </row>
    <row r="1845" spans="1:6" x14ac:dyDescent="0.25">
      <c r="A1845" t="s">
        <v>9871</v>
      </c>
      <c r="B1845" t="s">
        <v>3136</v>
      </c>
      <c r="C1845" t="s">
        <v>4118</v>
      </c>
      <c r="D1845" t="s">
        <v>7349</v>
      </c>
      <c r="F1845">
        <v>1999</v>
      </c>
    </row>
    <row r="1846" spans="1:6" x14ac:dyDescent="0.25">
      <c r="A1846" t="s">
        <v>9872</v>
      </c>
      <c r="B1846" t="s">
        <v>3136</v>
      </c>
      <c r="C1846" t="s">
        <v>3324</v>
      </c>
      <c r="D1846" t="s">
        <v>7349</v>
      </c>
      <c r="F1846">
        <v>1999</v>
      </c>
    </row>
    <row r="1847" spans="1:6" x14ac:dyDescent="0.25">
      <c r="A1847" t="s">
        <v>9873</v>
      </c>
      <c r="B1847" t="s">
        <v>3136</v>
      </c>
      <c r="C1847" t="s">
        <v>3334</v>
      </c>
      <c r="D1847" t="s">
        <v>7349</v>
      </c>
      <c r="F1847">
        <v>1999</v>
      </c>
    </row>
    <row r="1848" spans="1:6" x14ac:dyDescent="0.25">
      <c r="A1848" t="s">
        <v>9874</v>
      </c>
      <c r="B1848" t="s">
        <v>3136</v>
      </c>
      <c r="C1848" t="s">
        <v>3342</v>
      </c>
      <c r="D1848" t="s">
        <v>7349</v>
      </c>
      <c r="F1848">
        <v>1999</v>
      </c>
    </row>
    <row r="1849" spans="1:6" x14ac:dyDescent="0.25">
      <c r="A1849" t="s">
        <v>9668</v>
      </c>
      <c r="B1849" t="s">
        <v>3136</v>
      </c>
      <c r="C1849" t="s">
        <v>3321</v>
      </c>
      <c r="D1849" t="s">
        <v>7349</v>
      </c>
      <c r="F1849">
        <v>1999</v>
      </c>
    </row>
    <row r="1850" spans="1:6" ht="51" customHeight="1" x14ac:dyDescent="0.25">
      <c r="A1850" s="16" t="s">
        <v>9875</v>
      </c>
      <c r="B1850" t="s">
        <v>3136</v>
      </c>
      <c r="C1850" t="s">
        <v>3326</v>
      </c>
      <c r="D1850" t="s">
        <v>7349</v>
      </c>
      <c r="F1850">
        <v>1999</v>
      </c>
    </row>
    <row r="1851" spans="1:6" ht="119.1" customHeight="1" x14ac:dyDescent="0.25">
      <c r="A1851" s="16" t="s">
        <v>9876</v>
      </c>
      <c r="B1851" t="s">
        <v>3136</v>
      </c>
      <c r="C1851" s="16" t="s">
        <v>4121</v>
      </c>
      <c r="D1851" t="s">
        <v>7349</v>
      </c>
      <c r="F1851">
        <v>1999</v>
      </c>
    </row>
    <row r="1852" spans="1:6" x14ac:dyDescent="0.25">
      <c r="A1852" t="s">
        <v>9877</v>
      </c>
      <c r="B1852" t="s">
        <v>3136</v>
      </c>
      <c r="C1852" t="s">
        <v>3319</v>
      </c>
      <c r="D1852" t="s">
        <v>7349</v>
      </c>
      <c r="F1852">
        <v>1999</v>
      </c>
    </row>
    <row r="1853" spans="1:6" x14ac:dyDescent="0.25">
      <c r="A1853" t="s">
        <v>9764</v>
      </c>
      <c r="B1853" t="s">
        <v>3136</v>
      </c>
      <c r="C1853" t="s">
        <v>3324</v>
      </c>
      <c r="D1853" t="s">
        <v>7528</v>
      </c>
      <c r="F1853">
        <v>1999</v>
      </c>
    </row>
    <row r="1854" spans="1:6" x14ac:dyDescent="0.25">
      <c r="A1854" t="s">
        <v>9878</v>
      </c>
      <c r="B1854" t="s">
        <v>3136</v>
      </c>
      <c r="C1854" t="s">
        <v>3326</v>
      </c>
      <c r="D1854" t="s">
        <v>7528</v>
      </c>
      <c r="F1854">
        <v>1999</v>
      </c>
    </row>
    <row r="1855" spans="1:6" x14ac:dyDescent="0.25">
      <c r="A1855" t="s">
        <v>9879</v>
      </c>
      <c r="B1855" t="s">
        <v>3136</v>
      </c>
      <c r="C1855" t="s">
        <v>4114</v>
      </c>
      <c r="D1855" t="s">
        <v>7528</v>
      </c>
      <c r="F1855">
        <v>1999</v>
      </c>
    </row>
    <row r="1856" spans="1:6" x14ac:dyDescent="0.25">
      <c r="A1856" t="s">
        <v>9880</v>
      </c>
      <c r="B1856" t="s">
        <v>3136</v>
      </c>
      <c r="C1856" t="s">
        <v>3339</v>
      </c>
      <c r="D1856" t="s">
        <v>7019</v>
      </c>
      <c r="F1856">
        <v>1999</v>
      </c>
    </row>
    <row r="1857" spans="1:6" x14ac:dyDescent="0.25">
      <c r="A1857" t="s">
        <v>9881</v>
      </c>
      <c r="B1857" t="s">
        <v>3136</v>
      </c>
      <c r="C1857" t="s">
        <v>3327</v>
      </c>
      <c r="D1857" t="s">
        <v>7019</v>
      </c>
      <c r="F1857">
        <v>1999</v>
      </c>
    </row>
    <row r="1858" spans="1:6" ht="135.94999999999999" customHeight="1" x14ac:dyDescent="0.25">
      <c r="A1858" s="16" t="s">
        <v>9882</v>
      </c>
      <c r="B1858" t="s">
        <v>1603</v>
      </c>
      <c r="C1858" t="s">
        <v>4123</v>
      </c>
      <c r="D1858" t="s">
        <v>7349</v>
      </c>
      <c r="F1858">
        <v>1999</v>
      </c>
    </row>
    <row r="1859" spans="1:6" x14ac:dyDescent="0.25">
      <c r="A1859" t="s">
        <v>7560</v>
      </c>
      <c r="B1859" t="s">
        <v>1603</v>
      </c>
      <c r="C1859" t="s">
        <v>227</v>
      </c>
      <c r="D1859" t="s">
        <v>7349</v>
      </c>
      <c r="F1859">
        <v>1999</v>
      </c>
    </row>
    <row r="1860" spans="1:6" x14ac:dyDescent="0.25">
      <c r="A1860" t="s">
        <v>9883</v>
      </c>
      <c r="B1860" t="s">
        <v>1296</v>
      </c>
      <c r="C1860" t="s">
        <v>4132</v>
      </c>
      <c r="D1860" t="s">
        <v>7349</v>
      </c>
      <c r="F1860">
        <v>1999</v>
      </c>
    </row>
    <row r="1861" spans="1:6" ht="102" customHeight="1" x14ac:dyDescent="0.25">
      <c r="A1861" s="16" t="s">
        <v>9884</v>
      </c>
      <c r="B1861" t="s">
        <v>1296</v>
      </c>
      <c r="C1861" s="16" t="s">
        <v>4128</v>
      </c>
      <c r="D1861" t="s">
        <v>7349</v>
      </c>
      <c r="F1861">
        <v>1999</v>
      </c>
    </row>
    <row r="1862" spans="1:6" ht="68.099999999999994" customHeight="1" x14ac:dyDescent="0.25">
      <c r="A1862" t="s">
        <v>9779</v>
      </c>
      <c r="B1862" t="s">
        <v>1296</v>
      </c>
      <c r="C1862" s="16" t="s">
        <v>4134</v>
      </c>
      <c r="D1862" t="s">
        <v>7349</v>
      </c>
      <c r="F1862">
        <v>1999</v>
      </c>
    </row>
    <row r="1863" spans="1:6" ht="102" customHeight="1" x14ac:dyDescent="0.25">
      <c r="A1863" s="16" t="s">
        <v>9885</v>
      </c>
      <c r="B1863" t="s">
        <v>1296</v>
      </c>
      <c r="C1863" t="s">
        <v>4130</v>
      </c>
      <c r="D1863" t="s">
        <v>7528</v>
      </c>
      <c r="F1863">
        <v>1999</v>
      </c>
    </row>
    <row r="1864" spans="1:6" ht="84.95" customHeight="1" x14ac:dyDescent="0.25">
      <c r="A1864" s="16" t="s">
        <v>9886</v>
      </c>
      <c r="B1864" t="s">
        <v>1296</v>
      </c>
      <c r="C1864" t="s">
        <v>4126</v>
      </c>
      <c r="D1864" t="s">
        <v>7019</v>
      </c>
      <c r="F1864">
        <v>1999</v>
      </c>
    </row>
    <row r="1865" spans="1:6" ht="68.099999999999994" customHeight="1" x14ac:dyDescent="0.25">
      <c r="A1865" t="s">
        <v>7185</v>
      </c>
      <c r="B1865" t="s">
        <v>1296</v>
      </c>
      <c r="C1865" s="16" t="s">
        <v>4134</v>
      </c>
      <c r="D1865" t="s">
        <v>7019</v>
      </c>
      <c r="F1865">
        <v>1999</v>
      </c>
    </row>
    <row r="1866" spans="1:6" x14ac:dyDescent="0.25">
      <c r="A1866" t="s">
        <v>9887</v>
      </c>
      <c r="B1866" t="s">
        <v>3496</v>
      </c>
      <c r="C1866" t="s">
        <v>4138</v>
      </c>
      <c r="D1866" t="s">
        <v>7349</v>
      </c>
      <c r="F1866">
        <v>1999</v>
      </c>
    </row>
    <row r="1867" spans="1:6" x14ac:dyDescent="0.25">
      <c r="A1867" t="s">
        <v>9836</v>
      </c>
      <c r="B1867" t="s">
        <v>3496</v>
      </c>
      <c r="C1867" t="s">
        <v>4140</v>
      </c>
      <c r="D1867" t="s">
        <v>7349</v>
      </c>
      <c r="F1867">
        <v>1999</v>
      </c>
    </row>
    <row r="1868" spans="1:6" x14ac:dyDescent="0.25">
      <c r="A1868" t="s">
        <v>9888</v>
      </c>
      <c r="B1868" t="s">
        <v>3496</v>
      </c>
      <c r="C1868" t="s">
        <v>4140</v>
      </c>
      <c r="D1868" t="s">
        <v>7349</v>
      </c>
      <c r="F1868">
        <v>1999</v>
      </c>
    </row>
    <row r="1869" spans="1:6" x14ac:dyDescent="0.25">
      <c r="A1869" t="s">
        <v>9889</v>
      </c>
      <c r="B1869" t="s">
        <v>3496</v>
      </c>
      <c r="C1869" t="s">
        <v>4138</v>
      </c>
      <c r="D1869" t="s">
        <v>7349</v>
      </c>
      <c r="F1869">
        <v>1999</v>
      </c>
    </row>
    <row r="1870" spans="1:6" ht="119.1" customHeight="1" x14ac:dyDescent="0.25">
      <c r="A1870" s="16" t="s">
        <v>9890</v>
      </c>
      <c r="B1870" t="s">
        <v>3496</v>
      </c>
      <c r="C1870" t="s">
        <v>227</v>
      </c>
      <c r="D1870" t="s">
        <v>7019</v>
      </c>
      <c r="F1870">
        <v>1999</v>
      </c>
    </row>
    <row r="1871" spans="1:6" ht="102" customHeight="1" x14ac:dyDescent="0.25">
      <c r="A1871" s="16" t="s">
        <v>9891</v>
      </c>
      <c r="B1871" t="s">
        <v>3496</v>
      </c>
      <c r="C1871" t="s">
        <v>1789</v>
      </c>
      <c r="D1871" t="s">
        <v>7019</v>
      </c>
      <c r="F1871">
        <v>1999</v>
      </c>
    </row>
    <row r="1872" spans="1:6" x14ac:dyDescent="0.25">
      <c r="A1872" t="s">
        <v>8087</v>
      </c>
      <c r="B1872" t="s">
        <v>1243</v>
      </c>
      <c r="C1872" t="s">
        <v>1471</v>
      </c>
      <c r="D1872" t="s">
        <v>7349</v>
      </c>
      <c r="F1872">
        <v>1999</v>
      </c>
    </row>
    <row r="1873" spans="1:6" x14ac:dyDescent="0.25">
      <c r="A1873" t="s">
        <v>8087</v>
      </c>
      <c r="B1873" t="s">
        <v>1243</v>
      </c>
      <c r="C1873" t="s">
        <v>1992</v>
      </c>
      <c r="D1873" t="s">
        <v>7349</v>
      </c>
      <c r="F1873">
        <v>1999</v>
      </c>
    </row>
    <row r="1874" spans="1:6" x14ac:dyDescent="0.25">
      <c r="A1874" t="s">
        <v>8087</v>
      </c>
      <c r="B1874" t="s">
        <v>1243</v>
      </c>
      <c r="C1874" t="s">
        <v>1483</v>
      </c>
      <c r="D1874" t="s">
        <v>7349</v>
      </c>
      <c r="F1874">
        <v>1999</v>
      </c>
    </row>
    <row r="1875" spans="1:6" ht="119.1" customHeight="1" x14ac:dyDescent="0.25">
      <c r="A1875" s="16" t="s">
        <v>9892</v>
      </c>
      <c r="B1875" t="s">
        <v>1243</v>
      </c>
      <c r="C1875" t="s">
        <v>4047</v>
      </c>
      <c r="D1875" t="s">
        <v>7349</v>
      </c>
      <c r="F1875">
        <v>1999</v>
      </c>
    </row>
    <row r="1876" spans="1:6" x14ac:dyDescent="0.25">
      <c r="A1876" t="s">
        <v>8091</v>
      </c>
      <c r="B1876" t="s">
        <v>1243</v>
      </c>
      <c r="C1876" t="s">
        <v>1489</v>
      </c>
      <c r="D1876" t="s">
        <v>7349</v>
      </c>
      <c r="F1876">
        <v>1999</v>
      </c>
    </row>
    <row r="1877" spans="1:6" x14ac:dyDescent="0.25">
      <c r="A1877" t="s">
        <v>8095</v>
      </c>
      <c r="B1877" t="s">
        <v>1243</v>
      </c>
      <c r="C1877" t="s">
        <v>3240</v>
      </c>
      <c r="D1877" t="s">
        <v>7349</v>
      </c>
      <c r="F1877">
        <v>1999</v>
      </c>
    </row>
    <row r="1878" spans="1:6" x14ac:dyDescent="0.25">
      <c r="A1878" t="s">
        <v>7213</v>
      </c>
      <c r="B1878" t="s">
        <v>1243</v>
      </c>
      <c r="C1878" t="s">
        <v>1471</v>
      </c>
      <c r="D1878" t="s">
        <v>7349</v>
      </c>
      <c r="F1878">
        <v>1999</v>
      </c>
    </row>
    <row r="1879" spans="1:6" ht="186.95" customHeight="1" x14ac:dyDescent="0.25">
      <c r="A1879" s="16" t="s">
        <v>9893</v>
      </c>
      <c r="B1879" t="s">
        <v>1243</v>
      </c>
      <c r="C1879" t="s">
        <v>4049</v>
      </c>
      <c r="D1879" t="s">
        <v>7349</v>
      </c>
      <c r="F1879">
        <v>1999</v>
      </c>
    </row>
    <row r="1880" spans="1:6" x14ac:dyDescent="0.25">
      <c r="A1880" t="s">
        <v>7197</v>
      </c>
      <c r="B1880" t="s">
        <v>1243</v>
      </c>
      <c r="C1880" t="s">
        <v>1476</v>
      </c>
      <c r="D1880" t="s">
        <v>7349</v>
      </c>
      <c r="F1880">
        <v>1999</v>
      </c>
    </row>
    <row r="1881" spans="1:6" x14ac:dyDescent="0.25">
      <c r="A1881" t="s">
        <v>8091</v>
      </c>
      <c r="B1881" t="s">
        <v>1243</v>
      </c>
      <c r="C1881" t="s">
        <v>3240</v>
      </c>
      <c r="D1881" t="s">
        <v>7528</v>
      </c>
      <c r="F1881">
        <v>1999</v>
      </c>
    </row>
    <row r="1882" spans="1:6" x14ac:dyDescent="0.25">
      <c r="A1882" t="s">
        <v>8091</v>
      </c>
      <c r="B1882" t="s">
        <v>1243</v>
      </c>
      <c r="C1882" t="s">
        <v>1471</v>
      </c>
      <c r="D1882" t="s">
        <v>7528</v>
      </c>
      <c r="F1882">
        <v>1999</v>
      </c>
    </row>
    <row r="1883" spans="1:6" x14ac:dyDescent="0.25">
      <c r="A1883" t="s">
        <v>8091</v>
      </c>
      <c r="B1883" t="s">
        <v>1243</v>
      </c>
      <c r="C1883" t="s">
        <v>1649</v>
      </c>
      <c r="D1883" t="s">
        <v>7528</v>
      </c>
      <c r="F1883">
        <v>1999</v>
      </c>
    </row>
    <row r="1884" spans="1:6" x14ac:dyDescent="0.25">
      <c r="A1884" t="s">
        <v>8091</v>
      </c>
      <c r="B1884" t="s">
        <v>1243</v>
      </c>
      <c r="C1884" t="s">
        <v>1499</v>
      </c>
      <c r="D1884" t="s">
        <v>7528</v>
      </c>
      <c r="F1884">
        <v>1999</v>
      </c>
    </row>
    <row r="1885" spans="1:6" x14ac:dyDescent="0.25">
      <c r="A1885" t="s">
        <v>8091</v>
      </c>
      <c r="B1885" t="s">
        <v>1243</v>
      </c>
      <c r="C1885" t="s">
        <v>1667</v>
      </c>
      <c r="D1885" t="s">
        <v>7528</v>
      </c>
      <c r="F1885">
        <v>1999</v>
      </c>
    </row>
    <row r="1886" spans="1:6" x14ac:dyDescent="0.25">
      <c r="A1886" t="s">
        <v>8091</v>
      </c>
      <c r="B1886" t="s">
        <v>1243</v>
      </c>
      <c r="C1886" t="s">
        <v>1485</v>
      </c>
      <c r="D1886" t="s">
        <v>7528</v>
      </c>
      <c r="F1886">
        <v>1999</v>
      </c>
    </row>
    <row r="1887" spans="1:6" x14ac:dyDescent="0.25">
      <c r="A1887" t="s">
        <v>8088</v>
      </c>
      <c r="B1887" t="s">
        <v>1243</v>
      </c>
      <c r="C1887" t="s">
        <v>1646</v>
      </c>
      <c r="D1887" t="s">
        <v>7528</v>
      </c>
      <c r="F1887">
        <v>1999</v>
      </c>
    </row>
    <row r="1888" spans="1:6" x14ac:dyDescent="0.25">
      <c r="A1888" t="s">
        <v>8087</v>
      </c>
      <c r="B1888" t="s">
        <v>1243</v>
      </c>
      <c r="C1888" t="s">
        <v>1476</v>
      </c>
      <c r="D1888" t="s">
        <v>7019</v>
      </c>
      <c r="F1888">
        <v>1999</v>
      </c>
    </row>
    <row r="1889" spans="1:6" x14ac:dyDescent="0.25">
      <c r="A1889" t="s">
        <v>8087</v>
      </c>
      <c r="B1889" t="s">
        <v>1243</v>
      </c>
      <c r="C1889" t="s">
        <v>1489</v>
      </c>
      <c r="D1889" t="s">
        <v>7019</v>
      </c>
      <c r="F1889">
        <v>1999</v>
      </c>
    </row>
    <row r="1890" spans="1:6" x14ac:dyDescent="0.25">
      <c r="A1890" t="s">
        <v>9894</v>
      </c>
      <c r="B1890" t="s">
        <v>1243</v>
      </c>
      <c r="C1890" t="s">
        <v>1649</v>
      </c>
      <c r="D1890" t="s">
        <v>7019</v>
      </c>
      <c r="F1890">
        <v>1999</v>
      </c>
    </row>
    <row r="1891" spans="1:6" ht="68.099999999999994" customHeight="1" x14ac:dyDescent="0.25">
      <c r="A1891" s="16" t="s">
        <v>9895</v>
      </c>
      <c r="B1891" t="s">
        <v>1243</v>
      </c>
      <c r="C1891" t="s">
        <v>4047</v>
      </c>
      <c r="D1891" t="s">
        <v>7019</v>
      </c>
      <c r="F1891">
        <v>1999</v>
      </c>
    </row>
    <row r="1892" spans="1:6" x14ac:dyDescent="0.25">
      <c r="A1892" t="s">
        <v>7222</v>
      </c>
      <c r="B1892" t="s">
        <v>1243</v>
      </c>
      <c r="C1892" t="s">
        <v>1479</v>
      </c>
      <c r="D1892" t="s">
        <v>7019</v>
      </c>
      <c r="F1892">
        <v>1999</v>
      </c>
    </row>
    <row r="1893" spans="1:6" x14ac:dyDescent="0.25">
      <c r="A1893" t="s">
        <v>7222</v>
      </c>
      <c r="B1893" t="s">
        <v>1243</v>
      </c>
      <c r="C1893" t="s">
        <v>1474</v>
      </c>
      <c r="D1893" t="s">
        <v>7019</v>
      </c>
      <c r="F1893">
        <v>1999</v>
      </c>
    </row>
    <row r="1894" spans="1:6" x14ac:dyDescent="0.25">
      <c r="A1894" t="s">
        <v>7213</v>
      </c>
      <c r="B1894" t="s">
        <v>1243</v>
      </c>
      <c r="C1894" t="s">
        <v>1476</v>
      </c>
      <c r="D1894" t="s">
        <v>7019</v>
      </c>
      <c r="F1894">
        <v>1999</v>
      </c>
    </row>
    <row r="1895" spans="1:6" ht="186.95" customHeight="1" x14ac:dyDescent="0.25">
      <c r="A1895" s="16" t="s">
        <v>9896</v>
      </c>
      <c r="B1895" t="s">
        <v>1243</v>
      </c>
      <c r="C1895" t="s">
        <v>4047</v>
      </c>
      <c r="D1895" t="s">
        <v>7019</v>
      </c>
      <c r="F1895">
        <v>1999</v>
      </c>
    </row>
    <row r="1896" spans="1:6" ht="186.95" customHeight="1" x14ac:dyDescent="0.25">
      <c r="A1896" s="16" t="s">
        <v>9896</v>
      </c>
      <c r="B1896" t="s">
        <v>1243</v>
      </c>
      <c r="C1896" t="s">
        <v>4053</v>
      </c>
      <c r="D1896" t="s">
        <v>7019</v>
      </c>
      <c r="F1896">
        <v>1999</v>
      </c>
    </row>
    <row r="1897" spans="1:6" x14ac:dyDescent="0.25">
      <c r="A1897" t="s">
        <v>7197</v>
      </c>
      <c r="B1897" t="s">
        <v>1243</v>
      </c>
      <c r="C1897" t="s">
        <v>1489</v>
      </c>
      <c r="D1897" t="s">
        <v>7019</v>
      </c>
      <c r="F1897">
        <v>1999</v>
      </c>
    </row>
    <row r="1898" spans="1:6" x14ac:dyDescent="0.25">
      <c r="A1898" t="s">
        <v>7200</v>
      </c>
      <c r="B1898" t="s">
        <v>1349</v>
      </c>
      <c r="C1898" t="s">
        <v>1620</v>
      </c>
      <c r="D1898" t="s">
        <v>7349</v>
      </c>
      <c r="F1898">
        <v>1999</v>
      </c>
    </row>
    <row r="1899" spans="1:6" ht="51" customHeight="1" x14ac:dyDescent="0.25">
      <c r="A1899" s="16" t="s">
        <v>9897</v>
      </c>
      <c r="B1899" t="s">
        <v>1349</v>
      </c>
      <c r="C1899" t="s">
        <v>1616</v>
      </c>
      <c r="D1899" t="s">
        <v>7349</v>
      </c>
      <c r="F1899">
        <v>1999</v>
      </c>
    </row>
    <row r="1900" spans="1:6" x14ac:dyDescent="0.25">
      <c r="A1900" t="s">
        <v>9898</v>
      </c>
      <c r="B1900" t="s">
        <v>1349</v>
      </c>
      <c r="C1900" t="s">
        <v>1952</v>
      </c>
      <c r="D1900" t="s">
        <v>7349</v>
      </c>
      <c r="F1900">
        <v>1999</v>
      </c>
    </row>
    <row r="1901" spans="1:6" x14ac:dyDescent="0.25">
      <c r="A1901" t="s">
        <v>9899</v>
      </c>
      <c r="B1901" t="s">
        <v>1349</v>
      </c>
      <c r="C1901" t="s">
        <v>1952</v>
      </c>
      <c r="D1901" t="s">
        <v>7528</v>
      </c>
      <c r="F1901">
        <v>1999</v>
      </c>
    </row>
    <row r="1902" spans="1:6" ht="102" customHeight="1" x14ac:dyDescent="0.25">
      <c r="A1902" s="16" t="s">
        <v>9900</v>
      </c>
      <c r="B1902" t="s">
        <v>1349</v>
      </c>
      <c r="C1902" t="s">
        <v>227</v>
      </c>
      <c r="D1902" t="s">
        <v>7528</v>
      </c>
      <c r="F1902">
        <v>1999</v>
      </c>
    </row>
    <row r="1903" spans="1:6" x14ac:dyDescent="0.25">
      <c r="A1903" t="s">
        <v>7230</v>
      </c>
      <c r="B1903" t="s">
        <v>1349</v>
      </c>
      <c r="C1903" t="s">
        <v>1620</v>
      </c>
      <c r="D1903" t="s">
        <v>7528</v>
      </c>
      <c r="F1903">
        <v>1999</v>
      </c>
    </row>
    <row r="1904" spans="1:6" ht="51" customHeight="1" x14ac:dyDescent="0.25">
      <c r="A1904" s="16" t="s">
        <v>9901</v>
      </c>
      <c r="B1904" t="s">
        <v>1349</v>
      </c>
      <c r="C1904" t="s">
        <v>1618</v>
      </c>
      <c r="D1904" t="s">
        <v>7528</v>
      </c>
      <c r="F1904">
        <v>1999</v>
      </c>
    </row>
    <row r="1905" spans="1:6" ht="135.94999999999999" customHeight="1" x14ac:dyDescent="0.25">
      <c r="A1905" s="16" t="s">
        <v>9902</v>
      </c>
      <c r="B1905" t="s">
        <v>1349</v>
      </c>
      <c r="C1905" t="s">
        <v>1616</v>
      </c>
      <c r="D1905" t="s">
        <v>7528</v>
      </c>
      <c r="F1905">
        <v>1999</v>
      </c>
    </row>
    <row r="1906" spans="1:6" ht="68.099999999999994" customHeight="1" x14ac:dyDescent="0.25">
      <c r="A1906" s="16" t="s">
        <v>9903</v>
      </c>
      <c r="B1906" t="s">
        <v>1349</v>
      </c>
      <c r="C1906" t="s">
        <v>2585</v>
      </c>
      <c r="D1906" t="s">
        <v>7019</v>
      </c>
      <c r="F1906">
        <v>1999</v>
      </c>
    </row>
    <row r="1907" spans="1:6" x14ac:dyDescent="0.25">
      <c r="A1907" t="s">
        <v>9904</v>
      </c>
      <c r="B1907" t="s">
        <v>3206</v>
      </c>
      <c r="C1907" t="s">
        <v>4151</v>
      </c>
      <c r="D1907" t="s">
        <v>7349</v>
      </c>
      <c r="F1907">
        <v>1999</v>
      </c>
    </row>
    <row r="1908" spans="1:6" x14ac:dyDescent="0.25">
      <c r="A1908" t="s">
        <v>9905</v>
      </c>
      <c r="B1908" t="s">
        <v>3206</v>
      </c>
      <c r="C1908" t="s">
        <v>1291</v>
      </c>
      <c r="D1908" t="s">
        <v>7528</v>
      </c>
      <c r="F1908">
        <v>1999</v>
      </c>
    </row>
    <row r="1909" spans="1:6" x14ac:dyDescent="0.25">
      <c r="A1909" t="s">
        <v>7560</v>
      </c>
      <c r="B1909" t="s">
        <v>1359</v>
      </c>
      <c r="C1909" t="s">
        <v>1359</v>
      </c>
      <c r="D1909" t="s">
        <v>7528</v>
      </c>
      <c r="F1909">
        <v>1999</v>
      </c>
    </row>
    <row r="1910" spans="1:6" x14ac:dyDescent="0.25">
      <c r="A1910" t="s">
        <v>9906</v>
      </c>
      <c r="B1910" t="s">
        <v>1255</v>
      </c>
      <c r="C1910" t="s">
        <v>3591</v>
      </c>
      <c r="D1910" t="s">
        <v>7349</v>
      </c>
      <c r="F1910">
        <v>2001</v>
      </c>
    </row>
    <row r="1911" spans="1:6" x14ac:dyDescent="0.25">
      <c r="A1911" t="s">
        <v>9330</v>
      </c>
      <c r="B1911" t="s">
        <v>1255</v>
      </c>
      <c r="C1911" t="s">
        <v>3591</v>
      </c>
      <c r="D1911" t="s">
        <v>7528</v>
      </c>
      <c r="E1911" t="s">
        <v>9907</v>
      </c>
      <c r="F1911">
        <v>2001</v>
      </c>
    </row>
    <row r="1912" spans="1:6" x14ac:dyDescent="0.25">
      <c r="A1912" t="s">
        <v>9906</v>
      </c>
      <c r="B1912" t="s">
        <v>1255</v>
      </c>
      <c r="C1912" t="s">
        <v>4202</v>
      </c>
      <c r="D1912" t="s">
        <v>7019</v>
      </c>
      <c r="E1912">
        <v>17.079999999999998</v>
      </c>
      <c r="F1912">
        <v>2001</v>
      </c>
    </row>
    <row r="1913" spans="1:6" x14ac:dyDescent="0.25">
      <c r="A1913" t="s">
        <v>9908</v>
      </c>
      <c r="B1913" t="s">
        <v>1255</v>
      </c>
      <c r="C1913" t="s">
        <v>1256</v>
      </c>
      <c r="D1913" t="s">
        <v>7019</v>
      </c>
      <c r="E1913">
        <v>10.37</v>
      </c>
      <c r="F1913">
        <v>2001</v>
      </c>
    </row>
    <row r="1914" spans="1:6" ht="68.099999999999994" customHeight="1" x14ac:dyDescent="0.25">
      <c r="A1914" s="16" t="s">
        <v>9909</v>
      </c>
      <c r="B1914" t="s">
        <v>1418</v>
      </c>
      <c r="C1914" s="16" t="s">
        <v>4206</v>
      </c>
      <c r="D1914" t="s">
        <v>7349</v>
      </c>
      <c r="F1914">
        <v>2001</v>
      </c>
    </row>
    <row r="1915" spans="1:6" ht="33.950000000000003" customHeight="1" x14ac:dyDescent="0.25">
      <c r="A1915" t="s">
        <v>8083</v>
      </c>
      <c r="B1915" s="16" t="s">
        <v>3426</v>
      </c>
      <c r="C1915" t="s">
        <v>4214</v>
      </c>
      <c r="D1915" t="s">
        <v>7349</v>
      </c>
      <c r="F1915">
        <v>2001</v>
      </c>
    </row>
    <row r="1916" spans="1:6" ht="68.099999999999994" customHeight="1" x14ac:dyDescent="0.25">
      <c r="A1916" s="16" t="s">
        <v>9855</v>
      </c>
      <c r="B1916" s="16" t="s">
        <v>3426</v>
      </c>
      <c r="C1916" t="s">
        <v>3445</v>
      </c>
      <c r="D1916" t="s">
        <v>7349</v>
      </c>
      <c r="F1916">
        <v>2001</v>
      </c>
    </row>
    <row r="1917" spans="1:6" ht="33.950000000000003" customHeight="1" x14ac:dyDescent="0.25">
      <c r="A1917" t="s">
        <v>8084</v>
      </c>
      <c r="B1917" s="16" t="s">
        <v>3426</v>
      </c>
      <c r="C1917" t="s">
        <v>3449</v>
      </c>
      <c r="D1917" t="s">
        <v>7349</v>
      </c>
      <c r="F1917">
        <v>2001</v>
      </c>
    </row>
    <row r="1918" spans="1:6" x14ac:dyDescent="0.25">
      <c r="A1918" t="s">
        <v>9910</v>
      </c>
      <c r="B1918" t="s">
        <v>2300</v>
      </c>
      <c r="C1918" t="s">
        <v>1952</v>
      </c>
      <c r="D1918" t="s">
        <v>7349</v>
      </c>
      <c r="F1918">
        <v>2001</v>
      </c>
    </row>
    <row r="1919" spans="1:6" ht="51" customHeight="1" x14ac:dyDescent="0.25">
      <c r="A1919" s="16" t="s">
        <v>9911</v>
      </c>
      <c r="B1919" t="s">
        <v>2300</v>
      </c>
      <c r="C1919" t="s">
        <v>4208</v>
      </c>
      <c r="D1919" t="s">
        <v>7349</v>
      </c>
      <c r="F1919">
        <v>2001</v>
      </c>
    </row>
    <row r="1920" spans="1:6" x14ac:dyDescent="0.25">
      <c r="A1920" t="s">
        <v>7685</v>
      </c>
      <c r="B1920" t="s">
        <v>2300</v>
      </c>
      <c r="C1920" t="s">
        <v>4211</v>
      </c>
      <c r="D1920" t="s">
        <v>7349</v>
      </c>
      <c r="F1920">
        <v>2001</v>
      </c>
    </row>
    <row r="1921" spans="1:6" ht="51" customHeight="1" x14ac:dyDescent="0.25">
      <c r="A1921" s="16" t="s">
        <v>9912</v>
      </c>
      <c r="B1921" t="s">
        <v>2300</v>
      </c>
      <c r="C1921" t="s">
        <v>1618</v>
      </c>
      <c r="D1921" t="s">
        <v>7349</v>
      </c>
      <c r="F1921">
        <v>2001</v>
      </c>
    </row>
    <row r="1922" spans="1:6" x14ac:dyDescent="0.25">
      <c r="A1922" t="s">
        <v>9913</v>
      </c>
      <c r="B1922" t="s">
        <v>2300</v>
      </c>
      <c r="C1922" t="s">
        <v>2585</v>
      </c>
      <c r="D1922" t="s">
        <v>7019</v>
      </c>
      <c r="F1922">
        <v>2001</v>
      </c>
    </row>
    <row r="1923" spans="1:6" x14ac:dyDescent="0.25">
      <c r="A1923" t="s">
        <v>9914</v>
      </c>
      <c r="B1923" t="s">
        <v>3108</v>
      </c>
      <c r="C1923" t="s">
        <v>3449</v>
      </c>
      <c r="D1923" t="s">
        <v>7349</v>
      </c>
      <c r="F1923">
        <v>2001</v>
      </c>
    </row>
    <row r="1924" spans="1:6" x14ac:dyDescent="0.25">
      <c r="A1924" t="s">
        <v>9915</v>
      </c>
      <c r="B1924" t="s">
        <v>3108</v>
      </c>
      <c r="C1924" t="s">
        <v>3447</v>
      </c>
      <c r="D1924" t="s">
        <v>7349</v>
      </c>
      <c r="F1924">
        <v>2001</v>
      </c>
    </row>
    <row r="1925" spans="1:6" x14ac:dyDescent="0.25">
      <c r="A1925" t="s">
        <v>9538</v>
      </c>
      <c r="B1925" t="s">
        <v>3108</v>
      </c>
      <c r="C1925" t="s">
        <v>3445</v>
      </c>
      <c r="D1925" t="s">
        <v>7349</v>
      </c>
      <c r="F1925">
        <v>2001</v>
      </c>
    </row>
    <row r="1926" spans="1:6" x14ac:dyDescent="0.25">
      <c r="A1926" t="s">
        <v>2939</v>
      </c>
      <c r="B1926" t="s">
        <v>1918</v>
      </c>
      <c r="C1926" t="s">
        <v>4219</v>
      </c>
      <c r="D1926" t="s">
        <v>7349</v>
      </c>
      <c r="F1926">
        <v>2001</v>
      </c>
    </row>
    <row r="1927" spans="1:6" x14ac:dyDescent="0.25">
      <c r="A1927" t="s">
        <v>2827</v>
      </c>
      <c r="B1927" t="s">
        <v>1918</v>
      </c>
      <c r="C1927" t="s">
        <v>2939</v>
      </c>
      <c r="D1927" t="s">
        <v>7019</v>
      </c>
      <c r="F1927">
        <v>2001</v>
      </c>
    </row>
    <row r="1928" spans="1:6" x14ac:dyDescent="0.25">
      <c r="A1928" t="s">
        <v>9916</v>
      </c>
      <c r="B1928" t="s">
        <v>1428</v>
      </c>
      <c r="C1928" t="s">
        <v>4220</v>
      </c>
      <c r="D1928" t="s">
        <v>7019</v>
      </c>
      <c r="F1928">
        <v>2001</v>
      </c>
    </row>
    <row r="1929" spans="1:6" ht="84.95" customHeight="1" x14ac:dyDescent="0.25">
      <c r="A1929" t="s">
        <v>9917</v>
      </c>
      <c r="B1929" t="s">
        <v>3134</v>
      </c>
      <c r="C1929" s="16" t="s">
        <v>4222</v>
      </c>
      <c r="D1929" t="s">
        <v>7349</v>
      </c>
      <c r="F1929">
        <v>2001</v>
      </c>
    </row>
    <row r="1930" spans="1:6" x14ac:dyDescent="0.25">
      <c r="A1930" t="s">
        <v>9918</v>
      </c>
      <c r="B1930" t="s">
        <v>4105</v>
      </c>
      <c r="C1930" t="s">
        <v>1952</v>
      </c>
      <c r="D1930" t="s">
        <v>7349</v>
      </c>
      <c r="E1930" t="s">
        <v>9919</v>
      </c>
      <c r="F1930">
        <v>2001</v>
      </c>
    </row>
    <row r="1931" spans="1:6" ht="119.1" customHeight="1" x14ac:dyDescent="0.25">
      <c r="A1931" s="16" t="s">
        <v>9920</v>
      </c>
      <c r="B1931" t="s">
        <v>4105</v>
      </c>
      <c r="C1931" t="s">
        <v>4226</v>
      </c>
      <c r="D1931" t="s">
        <v>7349</v>
      </c>
      <c r="E1931" t="s">
        <v>4228</v>
      </c>
      <c r="F1931">
        <v>2001</v>
      </c>
    </row>
    <row r="1932" spans="1:6" ht="68.099999999999994" customHeight="1" x14ac:dyDescent="0.25">
      <c r="A1932" s="16" t="s">
        <v>9921</v>
      </c>
      <c r="B1932" t="s">
        <v>4105</v>
      </c>
      <c r="C1932" t="s">
        <v>4102</v>
      </c>
      <c r="D1932" t="s">
        <v>7349</v>
      </c>
      <c r="E1932" t="s">
        <v>4230</v>
      </c>
      <c r="F1932">
        <v>2001</v>
      </c>
    </row>
    <row r="1933" spans="1:6" x14ac:dyDescent="0.25">
      <c r="A1933" t="s">
        <v>2777</v>
      </c>
      <c r="B1933" t="s">
        <v>4232</v>
      </c>
      <c r="C1933" t="s">
        <v>2939</v>
      </c>
      <c r="D1933" t="s">
        <v>7019</v>
      </c>
      <c r="F1933">
        <v>2001</v>
      </c>
    </row>
    <row r="1934" spans="1:6" x14ac:dyDescent="0.25">
      <c r="A1934" t="s">
        <v>9922</v>
      </c>
      <c r="B1934" t="s">
        <v>3136</v>
      </c>
      <c r="C1934" t="s">
        <v>4233</v>
      </c>
      <c r="D1934" t="s">
        <v>7349</v>
      </c>
      <c r="F1934">
        <v>2001</v>
      </c>
    </row>
    <row r="1935" spans="1:6" x14ac:dyDescent="0.25">
      <c r="A1935" t="s">
        <v>9923</v>
      </c>
      <c r="B1935" t="s">
        <v>3136</v>
      </c>
      <c r="C1935" t="s">
        <v>4235</v>
      </c>
      <c r="D1935" t="s">
        <v>7528</v>
      </c>
      <c r="F1935">
        <v>2001</v>
      </c>
    </row>
    <row r="1936" spans="1:6" x14ac:dyDescent="0.25">
      <c r="A1936" t="s">
        <v>9924</v>
      </c>
      <c r="B1936" t="s">
        <v>3136</v>
      </c>
      <c r="C1936" t="s">
        <v>4237</v>
      </c>
      <c r="D1936" t="s">
        <v>7019</v>
      </c>
      <c r="F1936">
        <v>2001</v>
      </c>
    </row>
    <row r="1937" spans="1:6" x14ac:dyDescent="0.25">
      <c r="A1937" t="s">
        <v>9925</v>
      </c>
      <c r="B1937" t="s">
        <v>3136</v>
      </c>
      <c r="C1937" t="s">
        <v>4239</v>
      </c>
      <c r="D1937" t="s">
        <v>7019</v>
      </c>
      <c r="F1937">
        <v>2001</v>
      </c>
    </row>
    <row r="1938" spans="1:6" x14ac:dyDescent="0.25">
      <c r="A1938" t="s">
        <v>9926</v>
      </c>
      <c r="B1938" t="s">
        <v>3151</v>
      </c>
      <c r="C1938" t="s">
        <v>4241</v>
      </c>
      <c r="D1938" t="s">
        <v>7349</v>
      </c>
      <c r="F1938">
        <v>2001</v>
      </c>
    </row>
    <row r="1939" spans="1:6" ht="51" customHeight="1" x14ac:dyDescent="0.25">
      <c r="A1939" s="16" t="s">
        <v>9927</v>
      </c>
      <c r="B1939" t="s">
        <v>3344</v>
      </c>
      <c r="C1939" t="s">
        <v>4243</v>
      </c>
      <c r="D1939" t="s">
        <v>7349</v>
      </c>
      <c r="F1939">
        <v>2001</v>
      </c>
    </row>
    <row r="1940" spans="1:6" x14ac:dyDescent="0.25">
      <c r="A1940" t="s">
        <v>9928</v>
      </c>
      <c r="B1940" t="s">
        <v>3344</v>
      </c>
      <c r="C1940" t="s">
        <v>4257</v>
      </c>
      <c r="D1940" t="s">
        <v>7349</v>
      </c>
      <c r="F1940">
        <v>2001</v>
      </c>
    </row>
    <row r="1941" spans="1:6" ht="51" customHeight="1" x14ac:dyDescent="0.25">
      <c r="A1941" s="16" t="s">
        <v>9929</v>
      </c>
      <c r="B1941" t="s">
        <v>3344</v>
      </c>
      <c r="C1941" t="s">
        <v>4245</v>
      </c>
      <c r="D1941" t="s">
        <v>7349</v>
      </c>
      <c r="F1941">
        <v>2001</v>
      </c>
    </row>
    <row r="1942" spans="1:6" x14ac:dyDescent="0.25">
      <c r="A1942" t="s">
        <v>7683</v>
      </c>
      <c r="B1942" t="s">
        <v>3344</v>
      </c>
      <c r="C1942" t="s">
        <v>4247</v>
      </c>
      <c r="D1942" t="s">
        <v>7349</v>
      </c>
      <c r="F1942">
        <v>2001</v>
      </c>
    </row>
    <row r="1943" spans="1:6" x14ac:dyDescent="0.25">
      <c r="A1943" t="s">
        <v>9930</v>
      </c>
      <c r="B1943" t="s">
        <v>3344</v>
      </c>
      <c r="C1943" t="s">
        <v>4248</v>
      </c>
      <c r="D1943" t="s">
        <v>7528</v>
      </c>
      <c r="F1943">
        <v>2001</v>
      </c>
    </row>
    <row r="1944" spans="1:6" ht="68.099999999999994" customHeight="1" x14ac:dyDescent="0.25">
      <c r="A1944" s="16" t="s">
        <v>9931</v>
      </c>
      <c r="B1944" t="s">
        <v>3344</v>
      </c>
      <c r="C1944" t="s">
        <v>3468</v>
      </c>
      <c r="D1944" t="s">
        <v>7528</v>
      </c>
      <c r="F1944">
        <v>2001</v>
      </c>
    </row>
    <row r="1945" spans="1:6" x14ac:dyDescent="0.25">
      <c r="A1945" t="s">
        <v>9932</v>
      </c>
      <c r="B1945" t="s">
        <v>3344</v>
      </c>
      <c r="C1945" t="s">
        <v>4260</v>
      </c>
      <c r="D1945" t="s">
        <v>7019</v>
      </c>
      <c r="F1945">
        <v>2001</v>
      </c>
    </row>
    <row r="1946" spans="1:6" x14ac:dyDescent="0.25">
      <c r="A1946" t="s">
        <v>9933</v>
      </c>
      <c r="B1946" t="s">
        <v>3344</v>
      </c>
      <c r="C1946" t="s">
        <v>4262</v>
      </c>
      <c r="D1946" t="s">
        <v>7019</v>
      </c>
      <c r="F1946">
        <v>2001</v>
      </c>
    </row>
    <row r="1947" spans="1:6" ht="153" customHeight="1" x14ac:dyDescent="0.25">
      <c r="A1947" s="16" t="s">
        <v>9934</v>
      </c>
      <c r="B1947" t="s">
        <v>3344</v>
      </c>
      <c r="C1947" t="s">
        <v>4252</v>
      </c>
      <c r="D1947" t="s">
        <v>7019</v>
      </c>
      <c r="F1947">
        <v>2001</v>
      </c>
    </row>
    <row r="1948" spans="1:6" x14ac:dyDescent="0.25">
      <c r="A1948" t="s">
        <v>9935</v>
      </c>
      <c r="B1948" t="s">
        <v>3344</v>
      </c>
      <c r="C1948" t="s">
        <v>4264</v>
      </c>
      <c r="D1948" t="s">
        <v>7019</v>
      </c>
      <c r="F1948">
        <v>2001</v>
      </c>
    </row>
    <row r="1949" spans="1:6" ht="51" customHeight="1" x14ac:dyDescent="0.25">
      <c r="A1949" s="16" t="s">
        <v>9936</v>
      </c>
      <c r="B1949" t="s">
        <v>3344</v>
      </c>
      <c r="C1949" t="s">
        <v>4254</v>
      </c>
      <c r="D1949" t="s">
        <v>7019</v>
      </c>
      <c r="F1949">
        <v>2001</v>
      </c>
    </row>
    <row r="1950" spans="1:6" ht="68.099999999999994" customHeight="1" x14ac:dyDescent="0.25">
      <c r="A1950" s="16" t="s">
        <v>9937</v>
      </c>
      <c r="B1950" t="s">
        <v>3344</v>
      </c>
      <c r="C1950" t="s">
        <v>3354</v>
      </c>
      <c r="D1950" t="s">
        <v>7019</v>
      </c>
      <c r="F1950">
        <v>2001</v>
      </c>
    </row>
    <row r="1951" spans="1:6" x14ac:dyDescent="0.25">
      <c r="A1951" t="s">
        <v>9772</v>
      </c>
      <c r="B1951" t="s">
        <v>3344</v>
      </c>
      <c r="C1951" t="s">
        <v>4267</v>
      </c>
      <c r="D1951" t="s">
        <v>7019</v>
      </c>
      <c r="F1951">
        <v>2001</v>
      </c>
    </row>
    <row r="1952" spans="1:6" x14ac:dyDescent="0.25">
      <c r="A1952" t="s">
        <v>6830</v>
      </c>
      <c r="B1952" t="s">
        <v>1603</v>
      </c>
      <c r="C1952" t="s">
        <v>4268</v>
      </c>
      <c r="D1952" t="s">
        <v>7349</v>
      </c>
      <c r="F1952">
        <v>2001</v>
      </c>
    </row>
    <row r="1953" spans="1:6" ht="102" customHeight="1" x14ac:dyDescent="0.25">
      <c r="A1953" s="16" t="s">
        <v>9938</v>
      </c>
      <c r="B1953" t="s">
        <v>1296</v>
      </c>
      <c r="C1953" t="s">
        <v>4269</v>
      </c>
      <c r="D1953" t="s">
        <v>7349</v>
      </c>
      <c r="F1953">
        <v>2001</v>
      </c>
    </row>
    <row r="1954" spans="1:6" ht="68.099999999999994" customHeight="1" x14ac:dyDescent="0.25">
      <c r="A1954" t="s">
        <v>9193</v>
      </c>
      <c r="B1954" t="s">
        <v>1296</v>
      </c>
      <c r="C1954" s="16" t="s">
        <v>4274</v>
      </c>
      <c r="D1954" t="s">
        <v>7349</v>
      </c>
      <c r="F1954">
        <v>2001</v>
      </c>
    </row>
    <row r="1955" spans="1:6" ht="84.95" customHeight="1" x14ac:dyDescent="0.25">
      <c r="A1955" s="16" t="s">
        <v>9939</v>
      </c>
      <c r="B1955" t="s">
        <v>1296</v>
      </c>
      <c r="C1955" t="s">
        <v>4275</v>
      </c>
      <c r="D1955" t="s">
        <v>7349</v>
      </c>
      <c r="F1955">
        <v>2001</v>
      </c>
    </row>
    <row r="1956" spans="1:6" x14ac:dyDescent="0.25">
      <c r="A1956" t="s">
        <v>9940</v>
      </c>
      <c r="B1956" t="s">
        <v>1296</v>
      </c>
      <c r="C1956" t="s">
        <v>4277</v>
      </c>
      <c r="D1956" t="s">
        <v>7528</v>
      </c>
      <c r="E1956" t="s">
        <v>9941</v>
      </c>
      <c r="F1956">
        <v>2001</v>
      </c>
    </row>
    <row r="1957" spans="1:6" ht="102" customHeight="1" x14ac:dyDescent="0.25">
      <c r="A1957" s="16" t="s">
        <v>9942</v>
      </c>
      <c r="B1957" t="s">
        <v>1296</v>
      </c>
      <c r="C1957" t="s">
        <v>4271</v>
      </c>
      <c r="D1957" t="s">
        <v>7528</v>
      </c>
      <c r="E1957" t="s">
        <v>9943</v>
      </c>
      <c r="F1957">
        <v>2001</v>
      </c>
    </row>
    <row r="1958" spans="1:6" ht="102" customHeight="1" x14ac:dyDescent="0.25">
      <c r="A1958" s="16" t="s">
        <v>9944</v>
      </c>
      <c r="B1958" t="s">
        <v>1296</v>
      </c>
      <c r="C1958" t="s">
        <v>4280</v>
      </c>
      <c r="D1958" t="s">
        <v>7528</v>
      </c>
      <c r="E1958" t="s">
        <v>9945</v>
      </c>
      <c r="F1958">
        <v>2001</v>
      </c>
    </row>
    <row r="1959" spans="1:6" ht="102" customHeight="1" x14ac:dyDescent="0.25">
      <c r="A1959" s="16" t="s">
        <v>9938</v>
      </c>
      <c r="B1959" t="s">
        <v>1296</v>
      </c>
      <c r="C1959" s="16" t="s">
        <v>4284</v>
      </c>
      <c r="D1959" t="s">
        <v>7019</v>
      </c>
      <c r="F1959">
        <v>2001</v>
      </c>
    </row>
    <row r="1960" spans="1:6" x14ac:dyDescent="0.25">
      <c r="A1960" t="s">
        <v>7639</v>
      </c>
      <c r="B1960" t="s">
        <v>1296</v>
      </c>
      <c r="C1960" t="s">
        <v>4283</v>
      </c>
      <c r="D1960" t="s">
        <v>7019</v>
      </c>
      <c r="F1960">
        <v>2001</v>
      </c>
    </row>
    <row r="1961" spans="1:6" x14ac:dyDescent="0.25">
      <c r="A1961" t="s">
        <v>7659</v>
      </c>
      <c r="B1961" t="s">
        <v>3496</v>
      </c>
      <c r="C1961" t="s">
        <v>4287</v>
      </c>
      <c r="D1961" t="s">
        <v>7349</v>
      </c>
      <c r="F1961">
        <v>2001</v>
      </c>
    </row>
    <row r="1962" spans="1:6" x14ac:dyDescent="0.25">
      <c r="A1962" t="s">
        <v>9946</v>
      </c>
      <c r="B1962" t="s">
        <v>3496</v>
      </c>
      <c r="C1962" t="s">
        <v>4287</v>
      </c>
      <c r="D1962" t="s">
        <v>7349</v>
      </c>
      <c r="F1962">
        <v>2001</v>
      </c>
    </row>
    <row r="1963" spans="1:6" x14ac:dyDescent="0.25">
      <c r="A1963" t="s">
        <v>9947</v>
      </c>
      <c r="B1963" t="s">
        <v>3496</v>
      </c>
      <c r="C1963" t="s">
        <v>4289</v>
      </c>
      <c r="D1963" t="s">
        <v>7349</v>
      </c>
      <c r="F1963">
        <v>2001</v>
      </c>
    </row>
    <row r="1964" spans="1:6" ht="68.099999999999994" customHeight="1" x14ac:dyDescent="0.25">
      <c r="A1964" s="16" t="s">
        <v>9948</v>
      </c>
      <c r="B1964" t="s">
        <v>3496</v>
      </c>
      <c r="C1964" t="s">
        <v>1789</v>
      </c>
      <c r="D1964" t="s">
        <v>7019</v>
      </c>
      <c r="F1964">
        <v>2001</v>
      </c>
    </row>
    <row r="1965" spans="1:6" ht="68.099999999999994" customHeight="1" x14ac:dyDescent="0.25">
      <c r="A1965" s="16" t="s">
        <v>9949</v>
      </c>
      <c r="B1965" t="s">
        <v>3496</v>
      </c>
      <c r="C1965" t="s">
        <v>227</v>
      </c>
      <c r="D1965" t="s">
        <v>7019</v>
      </c>
      <c r="F1965">
        <v>2001</v>
      </c>
    </row>
    <row r="1966" spans="1:6" x14ac:dyDescent="0.25">
      <c r="A1966" t="s">
        <v>9950</v>
      </c>
      <c r="B1966" t="s">
        <v>1243</v>
      </c>
      <c r="C1966" t="s">
        <v>1252</v>
      </c>
      <c r="D1966" t="s">
        <v>7349</v>
      </c>
      <c r="F1966">
        <v>2001</v>
      </c>
    </row>
    <row r="1967" spans="1:6" x14ac:dyDescent="0.25">
      <c r="A1967" t="s">
        <v>7222</v>
      </c>
      <c r="B1967" t="s">
        <v>1243</v>
      </c>
      <c r="C1967" t="s">
        <v>4160</v>
      </c>
      <c r="D1967" t="s">
        <v>7349</v>
      </c>
      <c r="E1967">
        <v>57.89</v>
      </c>
      <c r="F1967">
        <v>2001</v>
      </c>
    </row>
    <row r="1968" spans="1:6" x14ac:dyDescent="0.25">
      <c r="A1968" t="s">
        <v>7191</v>
      </c>
      <c r="B1968" t="s">
        <v>1243</v>
      </c>
      <c r="C1968" t="s">
        <v>4161</v>
      </c>
      <c r="D1968" t="s">
        <v>7349</v>
      </c>
      <c r="E1968" t="s">
        <v>9951</v>
      </c>
      <c r="F1968">
        <v>2001</v>
      </c>
    </row>
    <row r="1969" spans="1:6" x14ac:dyDescent="0.25">
      <c r="A1969" t="s">
        <v>9952</v>
      </c>
      <c r="B1969" t="s">
        <v>1243</v>
      </c>
      <c r="C1969" t="s">
        <v>4163</v>
      </c>
      <c r="D1969" t="s">
        <v>7349</v>
      </c>
      <c r="E1969" t="s">
        <v>9953</v>
      </c>
      <c r="F1969">
        <v>2001</v>
      </c>
    </row>
    <row r="1970" spans="1:6" x14ac:dyDescent="0.25">
      <c r="A1970" t="s">
        <v>7213</v>
      </c>
      <c r="B1970" t="s">
        <v>1243</v>
      </c>
      <c r="C1970" t="s">
        <v>4166</v>
      </c>
      <c r="D1970" t="s">
        <v>7349</v>
      </c>
      <c r="E1970">
        <v>51.76</v>
      </c>
      <c r="F1970">
        <v>2001</v>
      </c>
    </row>
    <row r="1971" spans="1:6" x14ac:dyDescent="0.25">
      <c r="A1971" t="s">
        <v>7197</v>
      </c>
      <c r="B1971" t="s">
        <v>1243</v>
      </c>
      <c r="C1971" t="s">
        <v>4167</v>
      </c>
      <c r="D1971" t="s">
        <v>7349</v>
      </c>
      <c r="E1971" t="s">
        <v>9954</v>
      </c>
      <c r="F1971">
        <v>2001</v>
      </c>
    </row>
    <row r="1972" spans="1:6" x14ac:dyDescent="0.25">
      <c r="A1972" t="s">
        <v>8087</v>
      </c>
      <c r="B1972" t="s">
        <v>1243</v>
      </c>
      <c r="C1972" t="s">
        <v>4169</v>
      </c>
      <c r="D1972" t="s">
        <v>7528</v>
      </c>
      <c r="E1972" t="s">
        <v>9955</v>
      </c>
      <c r="F1972">
        <v>2001</v>
      </c>
    </row>
    <row r="1973" spans="1:6" x14ac:dyDescent="0.25">
      <c r="A1973" t="s">
        <v>8091</v>
      </c>
      <c r="B1973" t="s">
        <v>1243</v>
      </c>
      <c r="C1973" t="s">
        <v>4171</v>
      </c>
      <c r="D1973" t="s">
        <v>7528</v>
      </c>
      <c r="E1973" t="s">
        <v>9956</v>
      </c>
      <c r="F1973">
        <v>2001</v>
      </c>
    </row>
    <row r="1974" spans="1:6" x14ac:dyDescent="0.25">
      <c r="A1974" t="s">
        <v>8091</v>
      </c>
      <c r="B1974" t="s">
        <v>1243</v>
      </c>
      <c r="C1974" t="s">
        <v>4173</v>
      </c>
      <c r="D1974" t="s">
        <v>7528</v>
      </c>
      <c r="E1974" t="s">
        <v>9957</v>
      </c>
      <c r="F1974">
        <v>2001</v>
      </c>
    </row>
    <row r="1975" spans="1:6" x14ac:dyDescent="0.25">
      <c r="A1975" t="s">
        <v>8091</v>
      </c>
      <c r="B1975" t="s">
        <v>1243</v>
      </c>
      <c r="C1975" t="s">
        <v>4174</v>
      </c>
      <c r="D1975" t="s">
        <v>7528</v>
      </c>
      <c r="E1975" t="s">
        <v>9958</v>
      </c>
      <c r="F1975">
        <v>2001</v>
      </c>
    </row>
    <row r="1976" spans="1:6" x14ac:dyDescent="0.25">
      <c r="A1976" t="s">
        <v>7213</v>
      </c>
      <c r="B1976" t="s">
        <v>1243</v>
      </c>
      <c r="C1976" t="s">
        <v>4176</v>
      </c>
      <c r="D1976" t="s">
        <v>7528</v>
      </c>
      <c r="E1976" t="s">
        <v>9959</v>
      </c>
      <c r="F1976">
        <v>2001</v>
      </c>
    </row>
    <row r="1977" spans="1:6" ht="84.95" customHeight="1" x14ac:dyDescent="0.25">
      <c r="A1977" s="16" t="s">
        <v>9960</v>
      </c>
      <c r="B1977" t="s">
        <v>1243</v>
      </c>
      <c r="C1977" s="16" t="s">
        <v>4199</v>
      </c>
      <c r="D1977" t="s">
        <v>7528</v>
      </c>
      <c r="E1977" t="s">
        <v>9961</v>
      </c>
      <c r="F1977">
        <v>2001</v>
      </c>
    </row>
    <row r="1978" spans="1:6" x14ac:dyDescent="0.25">
      <c r="A1978" t="s">
        <v>8088</v>
      </c>
      <c r="B1978" t="s">
        <v>1243</v>
      </c>
      <c r="C1978" t="s">
        <v>4178</v>
      </c>
      <c r="D1978" t="s">
        <v>7528</v>
      </c>
      <c r="E1978" t="s">
        <v>9962</v>
      </c>
      <c r="F1978">
        <v>2001</v>
      </c>
    </row>
    <row r="1979" spans="1:6" ht="68.099999999999994" customHeight="1" x14ac:dyDescent="0.25">
      <c r="A1979" s="16" t="s">
        <v>9963</v>
      </c>
      <c r="B1979" t="s">
        <v>1243</v>
      </c>
      <c r="C1979" t="s">
        <v>4190</v>
      </c>
      <c r="D1979" t="s">
        <v>7528</v>
      </c>
      <c r="E1979" t="s">
        <v>9964</v>
      </c>
      <c r="F1979">
        <v>2001</v>
      </c>
    </row>
    <row r="1980" spans="1:6" x14ac:dyDescent="0.25">
      <c r="A1980" t="s">
        <v>9965</v>
      </c>
      <c r="B1980" t="s">
        <v>1243</v>
      </c>
      <c r="C1980" t="s">
        <v>4180</v>
      </c>
      <c r="D1980" t="s">
        <v>7019</v>
      </c>
      <c r="E1980" t="s">
        <v>9966</v>
      </c>
      <c r="F1980">
        <v>2001</v>
      </c>
    </row>
    <row r="1981" spans="1:6" x14ac:dyDescent="0.25">
      <c r="A1981" t="s">
        <v>7222</v>
      </c>
      <c r="B1981" t="s">
        <v>1243</v>
      </c>
      <c r="C1981" t="s">
        <v>4183</v>
      </c>
      <c r="D1981" t="s">
        <v>7019</v>
      </c>
      <c r="E1981" t="s">
        <v>9967</v>
      </c>
      <c r="F1981">
        <v>2001</v>
      </c>
    </row>
    <row r="1982" spans="1:6" ht="51" customHeight="1" x14ac:dyDescent="0.25">
      <c r="A1982" t="s">
        <v>7222</v>
      </c>
      <c r="B1982" t="s">
        <v>1243</v>
      </c>
      <c r="C1982" t="s">
        <v>4185</v>
      </c>
      <c r="D1982" t="s">
        <v>7019</v>
      </c>
      <c r="E1982" s="16" t="s">
        <v>9968</v>
      </c>
      <c r="F1982">
        <v>2001</v>
      </c>
    </row>
    <row r="1983" spans="1:6" ht="102" customHeight="1" x14ac:dyDescent="0.25">
      <c r="A1983" s="16" t="s">
        <v>9969</v>
      </c>
      <c r="B1983" t="s">
        <v>1243</v>
      </c>
      <c r="C1983" t="s">
        <v>4154</v>
      </c>
      <c r="D1983" t="s">
        <v>7019</v>
      </c>
      <c r="F1983">
        <v>2001</v>
      </c>
    </row>
    <row r="1984" spans="1:6" ht="135.94999999999999" customHeight="1" x14ac:dyDescent="0.25">
      <c r="A1984" s="16" t="s">
        <v>9970</v>
      </c>
      <c r="B1984" t="s">
        <v>1243</v>
      </c>
      <c r="C1984" t="s">
        <v>4156</v>
      </c>
      <c r="D1984" t="s">
        <v>7019</v>
      </c>
      <c r="E1984" t="s">
        <v>9971</v>
      </c>
      <c r="F1984">
        <v>2001</v>
      </c>
    </row>
    <row r="1985" spans="1:6" ht="135.94999999999999" customHeight="1" x14ac:dyDescent="0.25">
      <c r="A1985" s="16" t="s">
        <v>9972</v>
      </c>
      <c r="B1985" t="s">
        <v>1243</v>
      </c>
      <c r="C1985" t="s">
        <v>4193</v>
      </c>
      <c r="D1985" t="s">
        <v>7019</v>
      </c>
      <c r="E1985" t="s">
        <v>9973</v>
      </c>
      <c r="F1985">
        <v>2001</v>
      </c>
    </row>
    <row r="1986" spans="1:6" x14ac:dyDescent="0.25">
      <c r="A1986" t="s">
        <v>8091</v>
      </c>
      <c r="B1986" t="s">
        <v>1243</v>
      </c>
      <c r="C1986" t="s">
        <v>4163</v>
      </c>
      <c r="D1986" t="s">
        <v>7019</v>
      </c>
      <c r="E1986" t="s">
        <v>4187</v>
      </c>
      <c r="F1986">
        <v>2001</v>
      </c>
    </row>
    <row r="1987" spans="1:6" ht="135.94999999999999" customHeight="1" x14ac:dyDescent="0.25">
      <c r="A1987" s="16" t="s">
        <v>9974</v>
      </c>
      <c r="B1987" t="s">
        <v>1243</v>
      </c>
      <c r="C1987" t="s">
        <v>4196</v>
      </c>
      <c r="D1987" t="s">
        <v>7019</v>
      </c>
      <c r="E1987" t="s">
        <v>9975</v>
      </c>
      <c r="F1987">
        <v>2001</v>
      </c>
    </row>
    <row r="1988" spans="1:6" x14ac:dyDescent="0.25">
      <c r="A1988" t="s">
        <v>8088</v>
      </c>
      <c r="B1988" t="s">
        <v>1243</v>
      </c>
      <c r="C1988" t="s">
        <v>1646</v>
      </c>
      <c r="D1988" t="s">
        <v>7019</v>
      </c>
      <c r="E1988" t="s">
        <v>9976</v>
      </c>
      <c r="F1988">
        <v>2001</v>
      </c>
    </row>
    <row r="1989" spans="1:6" x14ac:dyDescent="0.25">
      <c r="A1989" t="s">
        <v>9899</v>
      </c>
      <c r="B1989" t="s">
        <v>1349</v>
      </c>
      <c r="C1989" t="s">
        <v>1952</v>
      </c>
      <c r="D1989" t="s">
        <v>7349</v>
      </c>
      <c r="F1989">
        <v>2001</v>
      </c>
    </row>
    <row r="1990" spans="1:6" ht="51" customHeight="1" x14ac:dyDescent="0.25">
      <c r="A1990" s="16" t="s">
        <v>9977</v>
      </c>
      <c r="B1990" t="s">
        <v>1349</v>
      </c>
      <c r="C1990" t="s">
        <v>1616</v>
      </c>
      <c r="D1990" t="s">
        <v>7349</v>
      </c>
      <c r="F1990">
        <v>2001</v>
      </c>
    </row>
    <row r="1991" spans="1:6" x14ac:dyDescent="0.25">
      <c r="A1991" t="s">
        <v>7200</v>
      </c>
      <c r="B1991" t="s">
        <v>1349</v>
      </c>
      <c r="C1991" t="s">
        <v>1620</v>
      </c>
      <c r="D1991" t="s">
        <v>7349</v>
      </c>
      <c r="F1991">
        <v>2001</v>
      </c>
    </row>
    <row r="1992" spans="1:6" ht="51" customHeight="1" x14ac:dyDescent="0.25">
      <c r="A1992" s="16" t="s">
        <v>9978</v>
      </c>
      <c r="B1992" t="s">
        <v>1349</v>
      </c>
      <c r="C1992" t="s">
        <v>1618</v>
      </c>
      <c r="D1992" t="s">
        <v>7528</v>
      </c>
      <c r="F1992">
        <v>2001</v>
      </c>
    </row>
    <row r="1993" spans="1:6" ht="119.1" customHeight="1" x14ac:dyDescent="0.25">
      <c r="A1993" s="16" t="s">
        <v>9979</v>
      </c>
      <c r="B1993" t="s">
        <v>1349</v>
      </c>
      <c r="C1993" t="s">
        <v>1789</v>
      </c>
      <c r="D1993" t="s">
        <v>7528</v>
      </c>
      <c r="F1993">
        <v>2001</v>
      </c>
    </row>
    <row r="1994" spans="1:6" x14ac:dyDescent="0.25">
      <c r="A1994" t="s">
        <v>7230</v>
      </c>
      <c r="B1994" t="s">
        <v>1349</v>
      </c>
      <c r="C1994" t="s">
        <v>1620</v>
      </c>
      <c r="D1994" t="s">
        <v>7528</v>
      </c>
      <c r="F1994">
        <v>2001</v>
      </c>
    </row>
    <row r="1995" spans="1:6" ht="68.099999999999994" customHeight="1" x14ac:dyDescent="0.25">
      <c r="A1995" s="16" t="s">
        <v>9980</v>
      </c>
      <c r="B1995" t="s">
        <v>1349</v>
      </c>
      <c r="C1995" t="s">
        <v>2585</v>
      </c>
      <c r="D1995" t="s">
        <v>7528</v>
      </c>
      <c r="F1995">
        <v>2001</v>
      </c>
    </row>
    <row r="1996" spans="1:6" ht="68.099999999999994" customHeight="1" x14ac:dyDescent="0.25">
      <c r="A1996" s="16" t="s">
        <v>9981</v>
      </c>
      <c r="B1996" t="s">
        <v>1349</v>
      </c>
      <c r="C1996" t="s">
        <v>1616</v>
      </c>
      <c r="D1996" t="s">
        <v>7528</v>
      </c>
      <c r="F1996">
        <v>2001</v>
      </c>
    </row>
    <row r="1997" spans="1:6" ht="119.1" customHeight="1" x14ac:dyDescent="0.25">
      <c r="A1997" s="16" t="s">
        <v>9982</v>
      </c>
      <c r="B1997" t="s">
        <v>1349</v>
      </c>
      <c r="C1997" t="s">
        <v>227</v>
      </c>
      <c r="D1997" t="s">
        <v>7019</v>
      </c>
      <c r="F1997">
        <v>2001</v>
      </c>
    </row>
    <row r="1998" spans="1:6" ht="33.950000000000003" customHeight="1" x14ac:dyDescent="0.25">
      <c r="A1998" s="16" t="s">
        <v>9983</v>
      </c>
      <c r="B1998" t="s">
        <v>1349</v>
      </c>
      <c r="C1998" t="s">
        <v>2585</v>
      </c>
      <c r="D1998" t="s">
        <v>7019</v>
      </c>
      <c r="F1998">
        <v>2001</v>
      </c>
    </row>
    <row r="1999" spans="1:6" ht="68.099999999999994" customHeight="1" x14ac:dyDescent="0.25">
      <c r="A1999" t="s">
        <v>9984</v>
      </c>
      <c r="B1999" t="s">
        <v>3206</v>
      </c>
      <c r="C1999" s="16" t="s">
        <v>4298</v>
      </c>
      <c r="D1999" t="s">
        <v>7349</v>
      </c>
      <c r="F1999">
        <v>2001</v>
      </c>
    </row>
    <row r="2000" spans="1:6" x14ac:dyDescent="0.25">
      <c r="A2000" t="s">
        <v>1359</v>
      </c>
      <c r="B2000" t="s">
        <v>1359</v>
      </c>
      <c r="C2000" t="s">
        <v>2939</v>
      </c>
      <c r="D2000" t="s">
        <v>7528</v>
      </c>
      <c r="F2000">
        <v>2001</v>
      </c>
    </row>
    <row r="2001" spans="1:6" x14ac:dyDescent="0.25">
      <c r="A2001" t="s">
        <v>9985</v>
      </c>
      <c r="B2001" t="s">
        <v>3517</v>
      </c>
      <c r="C2001" t="s">
        <v>4300</v>
      </c>
      <c r="D2001" t="s">
        <v>7349</v>
      </c>
      <c r="F2001">
        <v>2001</v>
      </c>
    </row>
    <row r="2002" spans="1:6" x14ac:dyDescent="0.25">
      <c r="A2002" t="s">
        <v>7737</v>
      </c>
      <c r="B2002" t="s">
        <v>3517</v>
      </c>
      <c r="C2002" t="s">
        <v>3528</v>
      </c>
      <c r="D2002" t="s">
        <v>7528</v>
      </c>
      <c r="F2002">
        <v>2001</v>
      </c>
    </row>
    <row r="2003" spans="1:6" x14ac:dyDescent="0.25">
      <c r="A2003" t="s">
        <v>9986</v>
      </c>
      <c r="B2003" t="s">
        <v>3517</v>
      </c>
      <c r="C2003" t="s">
        <v>4302</v>
      </c>
      <c r="D2003" t="s">
        <v>7019</v>
      </c>
      <c r="F2003">
        <v>2001</v>
      </c>
    </row>
    <row r="2004" spans="1:6" x14ac:dyDescent="0.25">
      <c r="A2004" t="s">
        <v>7701</v>
      </c>
      <c r="B2004" t="s">
        <v>3517</v>
      </c>
      <c r="C2004" t="s">
        <v>3527</v>
      </c>
      <c r="D2004" t="s">
        <v>7019</v>
      </c>
      <c r="F2004">
        <v>2001</v>
      </c>
    </row>
    <row r="2005" spans="1:6" x14ac:dyDescent="0.25">
      <c r="A2005" t="s">
        <v>9987</v>
      </c>
      <c r="B2005" t="s">
        <v>2431</v>
      </c>
      <c r="C2005" t="s">
        <v>3734</v>
      </c>
      <c r="D2005" t="s">
        <v>7019</v>
      </c>
      <c r="F2005">
        <v>2003</v>
      </c>
    </row>
    <row r="2006" spans="1:6" x14ac:dyDescent="0.25">
      <c r="A2006" t="s">
        <v>9988</v>
      </c>
      <c r="B2006" t="s">
        <v>1255</v>
      </c>
      <c r="C2006" t="s">
        <v>4346</v>
      </c>
      <c r="D2006" t="s">
        <v>7349</v>
      </c>
      <c r="E2006" t="s">
        <v>9989</v>
      </c>
      <c r="F2006">
        <v>2003</v>
      </c>
    </row>
    <row r="2007" spans="1:6" x14ac:dyDescent="0.25">
      <c r="A2007" t="s">
        <v>9990</v>
      </c>
      <c r="B2007" t="s">
        <v>1255</v>
      </c>
      <c r="C2007" t="s">
        <v>4349</v>
      </c>
      <c r="D2007" t="s">
        <v>7528</v>
      </c>
      <c r="E2007" t="s">
        <v>9991</v>
      </c>
      <c r="F2007">
        <v>2003</v>
      </c>
    </row>
    <row r="2008" spans="1:6" x14ac:dyDescent="0.25">
      <c r="A2008" t="s">
        <v>9992</v>
      </c>
      <c r="B2008" t="s">
        <v>1255</v>
      </c>
      <c r="C2008" t="s">
        <v>4352</v>
      </c>
      <c r="D2008" t="s">
        <v>7528</v>
      </c>
      <c r="E2008" t="s">
        <v>9993</v>
      </c>
      <c r="F2008">
        <v>2003</v>
      </c>
    </row>
    <row r="2009" spans="1:6" x14ac:dyDescent="0.25">
      <c r="A2009" t="s">
        <v>9330</v>
      </c>
      <c r="B2009" t="s">
        <v>1255</v>
      </c>
      <c r="C2009" t="s">
        <v>3591</v>
      </c>
      <c r="D2009" t="s">
        <v>7528</v>
      </c>
      <c r="E2009" t="s">
        <v>9994</v>
      </c>
      <c r="F2009">
        <v>2003</v>
      </c>
    </row>
    <row r="2010" spans="1:6" x14ac:dyDescent="0.25">
      <c r="A2010" t="s">
        <v>7231</v>
      </c>
      <c r="B2010" t="s">
        <v>1255</v>
      </c>
      <c r="C2010" t="s">
        <v>4356</v>
      </c>
      <c r="D2010" t="s">
        <v>7528</v>
      </c>
      <c r="E2010" t="s">
        <v>9995</v>
      </c>
      <c r="F2010">
        <v>2003</v>
      </c>
    </row>
    <row r="2011" spans="1:6" x14ac:dyDescent="0.25">
      <c r="A2011" t="s">
        <v>9992</v>
      </c>
      <c r="B2011" t="s">
        <v>1255</v>
      </c>
      <c r="C2011" t="s">
        <v>4356</v>
      </c>
      <c r="D2011" t="s">
        <v>7019</v>
      </c>
      <c r="F2011">
        <v>2003</v>
      </c>
    </row>
    <row r="2012" spans="1:6" x14ac:dyDescent="0.25">
      <c r="A2012" t="s">
        <v>8096</v>
      </c>
      <c r="B2012" t="s">
        <v>1255</v>
      </c>
      <c r="C2012" t="s">
        <v>4344</v>
      </c>
      <c r="D2012" t="s">
        <v>7019</v>
      </c>
      <c r="F2012">
        <v>2003</v>
      </c>
    </row>
    <row r="2013" spans="1:6" x14ac:dyDescent="0.25">
      <c r="A2013" t="s">
        <v>9996</v>
      </c>
      <c r="B2013" t="s">
        <v>1255</v>
      </c>
      <c r="C2013" t="s">
        <v>4344</v>
      </c>
      <c r="D2013" t="s">
        <v>7019</v>
      </c>
      <c r="F2013">
        <v>2003</v>
      </c>
    </row>
    <row r="2014" spans="1:6" x14ac:dyDescent="0.25">
      <c r="A2014" t="s">
        <v>7259</v>
      </c>
      <c r="B2014" t="s">
        <v>1255</v>
      </c>
      <c r="C2014" t="s">
        <v>4344</v>
      </c>
      <c r="D2014" t="s">
        <v>7019</v>
      </c>
      <c r="F2014">
        <v>2003</v>
      </c>
    </row>
    <row r="2015" spans="1:6" x14ac:dyDescent="0.25">
      <c r="A2015" t="s">
        <v>9908</v>
      </c>
      <c r="B2015" t="s">
        <v>1255</v>
      </c>
      <c r="C2015" t="s">
        <v>4344</v>
      </c>
      <c r="D2015" t="s">
        <v>7019</v>
      </c>
      <c r="F2015">
        <v>2003</v>
      </c>
    </row>
    <row r="2016" spans="1:6" x14ac:dyDescent="0.25">
      <c r="A2016" t="s">
        <v>7231</v>
      </c>
      <c r="B2016" t="s">
        <v>1255</v>
      </c>
      <c r="C2016" t="s">
        <v>4352</v>
      </c>
      <c r="D2016" t="s">
        <v>7019</v>
      </c>
      <c r="F2016">
        <v>2003</v>
      </c>
    </row>
    <row r="2017" spans="1:6" x14ac:dyDescent="0.25">
      <c r="A2017" t="s">
        <v>7231</v>
      </c>
      <c r="B2017" t="s">
        <v>1255</v>
      </c>
      <c r="C2017" t="s">
        <v>4358</v>
      </c>
      <c r="D2017" t="s">
        <v>7019</v>
      </c>
      <c r="F2017">
        <v>2003</v>
      </c>
    </row>
    <row r="2018" spans="1:6" x14ac:dyDescent="0.25">
      <c r="A2018" t="s">
        <v>7270</v>
      </c>
      <c r="B2018" t="s">
        <v>1418</v>
      </c>
      <c r="C2018" t="s">
        <v>1620</v>
      </c>
      <c r="D2018" t="s">
        <v>7349</v>
      </c>
      <c r="F2018">
        <v>2003</v>
      </c>
    </row>
    <row r="2019" spans="1:6" x14ac:dyDescent="0.25">
      <c r="A2019" t="s">
        <v>7239</v>
      </c>
      <c r="B2019" t="s">
        <v>1418</v>
      </c>
      <c r="C2019" t="s">
        <v>1620</v>
      </c>
      <c r="D2019" t="s">
        <v>7349</v>
      </c>
      <c r="F2019">
        <v>2003</v>
      </c>
    </row>
    <row r="2020" spans="1:6" x14ac:dyDescent="0.25">
      <c r="A2020" t="s">
        <v>7233</v>
      </c>
      <c r="B2020" t="s">
        <v>1418</v>
      </c>
      <c r="C2020" t="s">
        <v>1952</v>
      </c>
      <c r="D2020" t="s">
        <v>7349</v>
      </c>
      <c r="F2020">
        <v>2003</v>
      </c>
    </row>
    <row r="2021" spans="1:6" ht="170.1" customHeight="1" x14ac:dyDescent="0.25">
      <c r="A2021" s="16" t="s">
        <v>9997</v>
      </c>
      <c r="B2021" t="s">
        <v>1418</v>
      </c>
      <c r="C2021" t="s">
        <v>4268</v>
      </c>
      <c r="D2021" t="s">
        <v>7349</v>
      </c>
      <c r="F2021">
        <v>2003</v>
      </c>
    </row>
    <row r="2022" spans="1:6" ht="51" customHeight="1" x14ac:dyDescent="0.25">
      <c r="A2022" s="16" t="s">
        <v>9998</v>
      </c>
      <c r="B2022" t="s">
        <v>1418</v>
      </c>
      <c r="C2022" t="s">
        <v>1618</v>
      </c>
      <c r="D2022" t="s">
        <v>7349</v>
      </c>
      <c r="F2022">
        <v>2003</v>
      </c>
    </row>
    <row r="2023" spans="1:6" x14ac:dyDescent="0.25">
      <c r="A2023" t="s">
        <v>7270</v>
      </c>
      <c r="B2023" t="s">
        <v>1418</v>
      </c>
      <c r="C2023" t="s">
        <v>1789</v>
      </c>
      <c r="D2023" t="s">
        <v>7528</v>
      </c>
      <c r="F2023">
        <v>2003</v>
      </c>
    </row>
    <row r="2024" spans="1:6" x14ac:dyDescent="0.25">
      <c r="A2024" t="s">
        <v>7239</v>
      </c>
      <c r="B2024" t="s">
        <v>1418</v>
      </c>
      <c r="C2024" t="s">
        <v>1789</v>
      </c>
      <c r="D2024" t="s">
        <v>7528</v>
      </c>
      <c r="F2024">
        <v>2003</v>
      </c>
    </row>
    <row r="2025" spans="1:6" x14ac:dyDescent="0.25">
      <c r="A2025" t="s">
        <v>9999</v>
      </c>
      <c r="B2025" t="s">
        <v>1418</v>
      </c>
      <c r="C2025" t="s">
        <v>1789</v>
      </c>
      <c r="D2025" t="s">
        <v>7528</v>
      </c>
      <c r="F2025">
        <v>2003</v>
      </c>
    </row>
    <row r="2026" spans="1:6" x14ac:dyDescent="0.25">
      <c r="A2026" t="s">
        <v>10000</v>
      </c>
      <c r="B2026" t="s">
        <v>1418</v>
      </c>
      <c r="C2026" t="s">
        <v>1789</v>
      </c>
      <c r="D2026" t="s">
        <v>7528</v>
      </c>
      <c r="F2026">
        <v>2003</v>
      </c>
    </row>
    <row r="2027" spans="1:6" x14ac:dyDescent="0.25">
      <c r="A2027" t="s">
        <v>10001</v>
      </c>
      <c r="B2027" t="s">
        <v>1418</v>
      </c>
      <c r="C2027" t="s">
        <v>1789</v>
      </c>
      <c r="D2027" t="s">
        <v>7528</v>
      </c>
      <c r="F2027">
        <v>2003</v>
      </c>
    </row>
    <row r="2028" spans="1:6" x14ac:dyDescent="0.25">
      <c r="A2028" t="s">
        <v>10002</v>
      </c>
      <c r="B2028" t="s">
        <v>1343</v>
      </c>
      <c r="C2028" t="s">
        <v>1789</v>
      </c>
      <c r="D2028" t="s">
        <v>7019</v>
      </c>
      <c r="F2028">
        <v>2003</v>
      </c>
    </row>
    <row r="2029" spans="1:6" x14ac:dyDescent="0.25">
      <c r="A2029" t="s">
        <v>10003</v>
      </c>
      <c r="B2029" t="s">
        <v>1343</v>
      </c>
      <c r="C2029" t="s">
        <v>1789</v>
      </c>
      <c r="D2029" t="s">
        <v>7019</v>
      </c>
      <c r="F2029">
        <v>2003</v>
      </c>
    </row>
    <row r="2030" spans="1:6" x14ac:dyDescent="0.25">
      <c r="A2030" t="s">
        <v>10004</v>
      </c>
      <c r="B2030" t="s">
        <v>1343</v>
      </c>
      <c r="C2030" t="s">
        <v>1789</v>
      </c>
      <c r="D2030" t="s">
        <v>7019</v>
      </c>
      <c r="F2030">
        <v>2003</v>
      </c>
    </row>
    <row r="2031" spans="1:6" x14ac:dyDescent="0.25">
      <c r="A2031" t="s">
        <v>10005</v>
      </c>
      <c r="B2031" t="s">
        <v>1343</v>
      </c>
      <c r="C2031" t="s">
        <v>1789</v>
      </c>
      <c r="D2031" t="s">
        <v>7019</v>
      </c>
      <c r="F2031">
        <v>2003</v>
      </c>
    </row>
    <row r="2032" spans="1:6" x14ac:dyDescent="0.25">
      <c r="A2032" t="s">
        <v>10006</v>
      </c>
      <c r="B2032" t="s">
        <v>1343</v>
      </c>
      <c r="C2032" t="s">
        <v>1789</v>
      </c>
      <c r="D2032" t="s">
        <v>7019</v>
      </c>
      <c r="F2032">
        <v>2003</v>
      </c>
    </row>
    <row r="2033" spans="1:6" x14ac:dyDescent="0.25">
      <c r="A2033" t="s">
        <v>10007</v>
      </c>
      <c r="B2033" t="s">
        <v>1343</v>
      </c>
      <c r="C2033" t="s">
        <v>1789</v>
      </c>
      <c r="D2033" t="s">
        <v>7019</v>
      </c>
      <c r="F2033">
        <v>2003</v>
      </c>
    </row>
    <row r="2034" spans="1:6" x14ac:dyDescent="0.25">
      <c r="A2034" t="s">
        <v>10008</v>
      </c>
      <c r="B2034" t="s">
        <v>1343</v>
      </c>
      <c r="C2034" t="s">
        <v>1789</v>
      </c>
      <c r="D2034" t="s">
        <v>7019</v>
      </c>
      <c r="F2034">
        <v>2003</v>
      </c>
    </row>
    <row r="2035" spans="1:6" x14ac:dyDescent="0.25">
      <c r="A2035" t="s">
        <v>10009</v>
      </c>
      <c r="B2035" t="s">
        <v>1343</v>
      </c>
      <c r="C2035" t="s">
        <v>1789</v>
      </c>
      <c r="D2035" t="s">
        <v>7019</v>
      </c>
      <c r="F2035">
        <v>2003</v>
      </c>
    </row>
    <row r="2036" spans="1:6" x14ac:dyDescent="0.25">
      <c r="A2036" t="s">
        <v>10010</v>
      </c>
      <c r="B2036" t="s">
        <v>1343</v>
      </c>
      <c r="C2036" t="s">
        <v>1789</v>
      </c>
      <c r="D2036" t="s">
        <v>7019</v>
      </c>
      <c r="F2036">
        <v>2003</v>
      </c>
    </row>
    <row r="2037" spans="1:6" x14ac:dyDescent="0.25">
      <c r="A2037" t="s">
        <v>10011</v>
      </c>
      <c r="B2037" t="s">
        <v>1343</v>
      </c>
      <c r="C2037" t="s">
        <v>1789</v>
      </c>
      <c r="D2037" t="s">
        <v>7019</v>
      </c>
      <c r="F2037">
        <v>2003</v>
      </c>
    </row>
    <row r="2038" spans="1:6" x14ac:dyDescent="0.25">
      <c r="A2038" t="s">
        <v>10012</v>
      </c>
      <c r="B2038" t="s">
        <v>1343</v>
      </c>
      <c r="C2038" t="s">
        <v>1789</v>
      </c>
      <c r="D2038" t="s">
        <v>7019</v>
      </c>
      <c r="F2038">
        <v>2003</v>
      </c>
    </row>
    <row r="2039" spans="1:6" x14ac:dyDescent="0.25">
      <c r="A2039" t="s">
        <v>10013</v>
      </c>
      <c r="B2039" t="s">
        <v>1343</v>
      </c>
      <c r="C2039" t="s">
        <v>1789</v>
      </c>
      <c r="D2039" t="s">
        <v>7019</v>
      </c>
      <c r="F2039">
        <v>2003</v>
      </c>
    </row>
    <row r="2040" spans="1:6" ht="33.950000000000003" customHeight="1" x14ac:dyDescent="0.25">
      <c r="A2040" t="s">
        <v>8084</v>
      </c>
      <c r="B2040" s="16" t="s">
        <v>3426</v>
      </c>
      <c r="C2040" t="s">
        <v>4396</v>
      </c>
      <c r="D2040" t="s">
        <v>7349</v>
      </c>
      <c r="F2040">
        <v>2003</v>
      </c>
    </row>
    <row r="2041" spans="1:6" ht="84.95" customHeight="1" x14ac:dyDescent="0.25">
      <c r="A2041" s="16" t="s">
        <v>10014</v>
      </c>
      <c r="B2041" s="16" t="s">
        <v>3426</v>
      </c>
      <c r="C2041" t="s">
        <v>4081</v>
      </c>
      <c r="D2041" t="s">
        <v>7349</v>
      </c>
      <c r="F2041">
        <v>2003</v>
      </c>
    </row>
    <row r="2042" spans="1:6" ht="33.950000000000003" customHeight="1" x14ac:dyDescent="0.25">
      <c r="A2042" t="s">
        <v>8097</v>
      </c>
      <c r="B2042" s="16" t="s">
        <v>3426</v>
      </c>
      <c r="C2042" t="s">
        <v>4078</v>
      </c>
      <c r="D2042" t="s">
        <v>7528</v>
      </c>
      <c r="F2042">
        <v>2003</v>
      </c>
    </row>
    <row r="2043" spans="1:6" ht="33.950000000000003" customHeight="1" x14ac:dyDescent="0.25">
      <c r="A2043" t="s">
        <v>10015</v>
      </c>
      <c r="B2043" s="16" t="s">
        <v>3426</v>
      </c>
      <c r="C2043" t="s">
        <v>4078</v>
      </c>
      <c r="D2043" t="s">
        <v>7528</v>
      </c>
      <c r="F2043">
        <v>2003</v>
      </c>
    </row>
    <row r="2044" spans="1:6" x14ac:dyDescent="0.25">
      <c r="A2044" t="s">
        <v>10016</v>
      </c>
      <c r="B2044" t="s">
        <v>3051</v>
      </c>
      <c r="C2044" t="s">
        <v>4366</v>
      </c>
      <c r="D2044" t="s">
        <v>7349</v>
      </c>
      <c r="F2044">
        <v>2003</v>
      </c>
    </row>
    <row r="2045" spans="1:6" x14ac:dyDescent="0.25">
      <c r="A2045" t="s">
        <v>9613</v>
      </c>
      <c r="B2045" t="s">
        <v>3051</v>
      </c>
      <c r="C2045" t="s">
        <v>4368</v>
      </c>
      <c r="D2045" t="s">
        <v>7349</v>
      </c>
      <c r="F2045">
        <v>2003</v>
      </c>
    </row>
    <row r="2046" spans="1:6" x14ac:dyDescent="0.25">
      <c r="A2046" t="s">
        <v>10017</v>
      </c>
      <c r="B2046" t="s">
        <v>3051</v>
      </c>
      <c r="C2046" t="s">
        <v>4364</v>
      </c>
      <c r="D2046" t="s">
        <v>7349</v>
      </c>
      <c r="F2046">
        <v>2003</v>
      </c>
    </row>
    <row r="2047" spans="1:6" x14ac:dyDescent="0.25">
      <c r="A2047" t="s">
        <v>10018</v>
      </c>
      <c r="B2047" t="s">
        <v>3051</v>
      </c>
      <c r="C2047" t="s">
        <v>4369</v>
      </c>
      <c r="D2047" t="s">
        <v>7528</v>
      </c>
      <c r="F2047">
        <v>2003</v>
      </c>
    </row>
    <row r="2048" spans="1:6" x14ac:dyDescent="0.25">
      <c r="A2048" t="s">
        <v>10019</v>
      </c>
      <c r="B2048" t="s">
        <v>3051</v>
      </c>
      <c r="C2048" t="s">
        <v>4371</v>
      </c>
      <c r="D2048" t="s">
        <v>7528</v>
      </c>
      <c r="F2048">
        <v>2003</v>
      </c>
    </row>
    <row r="2049" spans="1:6" x14ac:dyDescent="0.25">
      <c r="A2049" t="s">
        <v>10020</v>
      </c>
      <c r="B2049" t="s">
        <v>3051</v>
      </c>
      <c r="C2049" t="s">
        <v>4374</v>
      </c>
      <c r="D2049" t="s">
        <v>7528</v>
      </c>
      <c r="F2049">
        <v>2003</v>
      </c>
    </row>
    <row r="2050" spans="1:6" x14ac:dyDescent="0.25">
      <c r="A2050" t="s">
        <v>7687</v>
      </c>
      <c r="B2050" t="s">
        <v>3051</v>
      </c>
      <c r="C2050" t="s">
        <v>4376</v>
      </c>
      <c r="D2050" t="s">
        <v>7019</v>
      </c>
      <c r="F2050">
        <v>2003</v>
      </c>
    </row>
    <row r="2051" spans="1:6" ht="68.099999999999994" customHeight="1" x14ac:dyDescent="0.25">
      <c r="A2051" s="16" t="s">
        <v>10021</v>
      </c>
      <c r="B2051" t="s">
        <v>4377</v>
      </c>
      <c r="C2051" t="s">
        <v>4378</v>
      </c>
      <c r="D2051" t="s">
        <v>7349</v>
      </c>
      <c r="F2051">
        <v>2003</v>
      </c>
    </row>
    <row r="2052" spans="1:6" ht="119.1" customHeight="1" x14ac:dyDescent="0.25">
      <c r="A2052" s="16" t="s">
        <v>10022</v>
      </c>
      <c r="B2052" t="s">
        <v>4377</v>
      </c>
      <c r="C2052" t="s">
        <v>4381</v>
      </c>
      <c r="D2052" t="s">
        <v>7349</v>
      </c>
      <c r="F2052">
        <v>2003</v>
      </c>
    </row>
    <row r="2053" spans="1:6" ht="102" customHeight="1" x14ac:dyDescent="0.25">
      <c r="A2053" s="16" t="s">
        <v>10023</v>
      </c>
      <c r="B2053" t="s">
        <v>4385</v>
      </c>
      <c r="C2053" t="s">
        <v>4386</v>
      </c>
      <c r="D2053" t="s">
        <v>7349</v>
      </c>
      <c r="F2053">
        <v>2003</v>
      </c>
    </row>
    <row r="2054" spans="1:6" x14ac:dyDescent="0.25">
      <c r="A2054" t="s">
        <v>10024</v>
      </c>
      <c r="B2054" t="s">
        <v>4385</v>
      </c>
      <c r="C2054" t="s">
        <v>4391</v>
      </c>
      <c r="D2054" t="s">
        <v>7349</v>
      </c>
      <c r="F2054">
        <v>2003</v>
      </c>
    </row>
    <row r="2055" spans="1:6" ht="119.1" customHeight="1" x14ac:dyDescent="0.25">
      <c r="A2055" s="16" t="s">
        <v>10025</v>
      </c>
      <c r="B2055" t="s">
        <v>4385</v>
      </c>
      <c r="C2055" t="s">
        <v>4388</v>
      </c>
      <c r="D2055" t="s">
        <v>7349</v>
      </c>
      <c r="F2055">
        <v>2003</v>
      </c>
    </row>
    <row r="2056" spans="1:6" x14ac:dyDescent="0.25">
      <c r="A2056" t="s">
        <v>10026</v>
      </c>
      <c r="B2056" t="s">
        <v>4385</v>
      </c>
      <c r="C2056" t="s">
        <v>4391</v>
      </c>
      <c r="D2056" t="s">
        <v>7019</v>
      </c>
      <c r="F2056">
        <v>2003</v>
      </c>
    </row>
    <row r="2057" spans="1:6" x14ac:dyDescent="0.25">
      <c r="A2057" t="s">
        <v>9914</v>
      </c>
      <c r="B2057" t="s">
        <v>3108</v>
      </c>
      <c r="C2057" t="s">
        <v>4397</v>
      </c>
      <c r="D2057" t="s">
        <v>7349</v>
      </c>
      <c r="F2057">
        <v>2003</v>
      </c>
    </row>
    <row r="2058" spans="1:6" x14ac:dyDescent="0.25">
      <c r="A2058" t="s">
        <v>10027</v>
      </c>
      <c r="B2058" t="s">
        <v>3108</v>
      </c>
      <c r="C2058" t="s">
        <v>4398</v>
      </c>
      <c r="D2058" t="s">
        <v>7349</v>
      </c>
      <c r="F2058">
        <v>2003</v>
      </c>
    </row>
    <row r="2059" spans="1:6" x14ac:dyDescent="0.25">
      <c r="A2059" t="s">
        <v>10028</v>
      </c>
      <c r="B2059" t="s">
        <v>3108</v>
      </c>
      <c r="C2059" t="s">
        <v>4400</v>
      </c>
      <c r="D2059" t="s">
        <v>7349</v>
      </c>
      <c r="F2059">
        <v>2003</v>
      </c>
    </row>
    <row r="2060" spans="1:6" ht="135.94999999999999" customHeight="1" x14ac:dyDescent="0.25">
      <c r="A2060" s="16" t="s">
        <v>10029</v>
      </c>
      <c r="B2060" t="s">
        <v>3108</v>
      </c>
      <c r="C2060" t="s">
        <v>3450</v>
      </c>
      <c r="D2060" t="s">
        <v>7349</v>
      </c>
      <c r="F2060">
        <v>2003</v>
      </c>
    </row>
    <row r="2061" spans="1:6" x14ac:dyDescent="0.25">
      <c r="A2061" t="s">
        <v>8093</v>
      </c>
      <c r="B2061" t="s">
        <v>4475</v>
      </c>
      <c r="C2061" t="s">
        <v>4476</v>
      </c>
      <c r="D2061" t="s">
        <v>7349</v>
      </c>
      <c r="F2061">
        <v>2003</v>
      </c>
    </row>
    <row r="2062" spans="1:6" x14ac:dyDescent="0.25">
      <c r="A2062" t="s">
        <v>8099</v>
      </c>
      <c r="B2062" t="s">
        <v>4475</v>
      </c>
      <c r="C2062" t="s">
        <v>4486</v>
      </c>
      <c r="D2062" t="s">
        <v>7349</v>
      </c>
      <c r="F2062">
        <v>2003</v>
      </c>
    </row>
    <row r="2063" spans="1:6" x14ac:dyDescent="0.25">
      <c r="A2063" t="s">
        <v>8099</v>
      </c>
      <c r="B2063" t="s">
        <v>4475</v>
      </c>
      <c r="C2063" t="s">
        <v>4489</v>
      </c>
      <c r="D2063" t="s">
        <v>7349</v>
      </c>
      <c r="F2063">
        <v>2003</v>
      </c>
    </row>
    <row r="2064" spans="1:6" x14ac:dyDescent="0.25">
      <c r="A2064" t="s">
        <v>8099</v>
      </c>
      <c r="B2064" t="s">
        <v>4475</v>
      </c>
      <c r="C2064" t="s">
        <v>4491</v>
      </c>
      <c r="D2064" t="s">
        <v>7349</v>
      </c>
      <c r="F2064">
        <v>2003</v>
      </c>
    </row>
    <row r="2065" spans="1:6" x14ac:dyDescent="0.25">
      <c r="A2065" t="s">
        <v>10030</v>
      </c>
      <c r="B2065" t="s">
        <v>4475</v>
      </c>
      <c r="C2065" t="s">
        <v>4481</v>
      </c>
      <c r="D2065" t="s">
        <v>7528</v>
      </c>
      <c r="E2065" t="s">
        <v>10031</v>
      </c>
      <c r="F2065">
        <v>2003</v>
      </c>
    </row>
    <row r="2066" spans="1:6" x14ac:dyDescent="0.25">
      <c r="A2066" t="s">
        <v>10032</v>
      </c>
      <c r="B2066" t="s">
        <v>4475</v>
      </c>
      <c r="C2066" t="s">
        <v>4481</v>
      </c>
      <c r="D2066" t="s">
        <v>7528</v>
      </c>
      <c r="E2066" t="s">
        <v>10031</v>
      </c>
      <c r="F2066">
        <v>2003</v>
      </c>
    </row>
    <row r="2067" spans="1:6" x14ac:dyDescent="0.25">
      <c r="A2067" t="s">
        <v>8093</v>
      </c>
      <c r="B2067" t="s">
        <v>4475</v>
      </c>
      <c r="C2067" t="s">
        <v>4481</v>
      </c>
      <c r="D2067" t="s">
        <v>7528</v>
      </c>
      <c r="E2067" t="s">
        <v>10031</v>
      </c>
      <c r="F2067">
        <v>2003</v>
      </c>
    </row>
    <row r="2068" spans="1:6" x14ac:dyDescent="0.25">
      <c r="A2068" t="s">
        <v>10033</v>
      </c>
      <c r="B2068" t="s">
        <v>4475</v>
      </c>
      <c r="C2068" t="s">
        <v>4481</v>
      </c>
      <c r="D2068" t="s">
        <v>7528</v>
      </c>
      <c r="E2068" t="s">
        <v>10031</v>
      </c>
      <c r="F2068">
        <v>2003</v>
      </c>
    </row>
    <row r="2069" spans="1:6" x14ac:dyDescent="0.25">
      <c r="A2069" t="s">
        <v>10034</v>
      </c>
      <c r="B2069" t="s">
        <v>4475</v>
      </c>
      <c r="C2069" t="s">
        <v>4484</v>
      </c>
      <c r="D2069" t="s">
        <v>7019</v>
      </c>
      <c r="F2069">
        <v>2003</v>
      </c>
    </row>
    <row r="2070" spans="1:6" x14ac:dyDescent="0.25">
      <c r="A2070" t="s">
        <v>10035</v>
      </c>
      <c r="B2070" t="s">
        <v>4475</v>
      </c>
      <c r="C2070" t="s">
        <v>4484</v>
      </c>
      <c r="D2070" t="s">
        <v>7019</v>
      </c>
      <c r="F2070">
        <v>2003</v>
      </c>
    </row>
    <row r="2071" spans="1:6" x14ac:dyDescent="0.25">
      <c r="A2071" t="s">
        <v>8095</v>
      </c>
      <c r="B2071" t="s">
        <v>4475</v>
      </c>
      <c r="C2071" t="s">
        <v>4479</v>
      </c>
      <c r="D2071" t="s">
        <v>7019</v>
      </c>
      <c r="F2071">
        <v>2003</v>
      </c>
    </row>
    <row r="2072" spans="1:6" x14ac:dyDescent="0.25">
      <c r="A2072" t="s">
        <v>10036</v>
      </c>
      <c r="B2072" t="s">
        <v>4475</v>
      </c>
      <c r="C2072" t="s">
        <v>4484</v>
      </c>
      <c r="D2072" t="s">
        <v>7019</v>
      </c>
      <c r="F2072">
        <v>2003</v>
      </c>
    </row>
    <row r="2073" spans="1:6" x14ac:dyDescent="0.25">
      <c r="A2073" t="s">
        <v>10037</v>
      </c>
      <c r="B2073" t="s">
        <v>4475</v>
      </c>
      <c r="C2073" t="s">
        <v>4484</v>
      </c>
      <c r="D2073" t="s">
        <v>7019</v>
      </c>
      <c r="F2073">
        <v>2003</v>
      </c>
    </row>
    <row r="2074" spans="1:6" x14ac:dyDescent="0.25">
      <c r="A2074" t="s">
        <v>10038</v>
      </c>
      <c r="B2074" t="s">
        <v>1747</v>
      </c>
      <c r="C2074" t="s">
        <v>4409</v>
      </c>
      <c r="D2074" t="s">
        <v>7349</v>
      </c>
      <c r="F2074">
        <v>2003</v>
      </c>
    </row>
    <row r="2075" spans="1:6" x14ac:dyDescent="0.25">
      <c r="A2075" t="s">
        <v>10039</v>
      </c>
      <c r="B2075" t="s">
        <v>1747</v>
      </c>
      <c r="C2075" t="s">
        <v>4403</v>
      </c>
      <c r="D2075" t="s">
        <v>7019</v>
      </c>
      <c r="F2075">
        <v>2003</v>
      </c>
    </row>
    <row r="2076" spans="1:6" x14ac:dyDescent="0.25">
      <c r="A2076" t="s">
        <v>10040</v>
      </c>
      <c r="B2076" t="s">
        <v>1747</v>
      </c>
      <c r="C2076" t="s">
        <v>4403</v>
      </c>
      <c r="D2076" t="s">
        <v>7019</v>
      </c>
      <c r="F2076">
        <v>2003</v>
      </c>
    </row>
    <row r="2077" spans="1:6" x14ac:dyDescent="0.25">
      <c r="A2077" t="s">
        <v>7326</v>
      </c>
      <c r="B2077" t="s">
        <v>1747</v>
      </c>
      <c r="C2077" t="s">
        <v>4410</v>
      </c>
      <c r="D2077" t="s">
        <v>7019</v>
      </c>
      <c r="F2077">
        <v>2003</v>
      </c>
    </row>
    <row r="2078" spans="1:6" x14ac:dyDescent="0.25">
      <c r="A2078" t="s">
        <v>7326</v>
      </c>
      <c r="B2078" t="s">
        <v>1747</v>
      </c>
      <c r="C2078" t="s">
        <v>4403</v>
      </c>
      <c r="D2078" t="s">
        <v>7019</v>
      </c>
      <c r="F2078">
        <v>2003</v>
      </c>
    </row>
    <row r="2079" spans="1:6" x14ac:dyDescent="0.25">
      <c r="A2079" t="s">
        <v>10038</v>
      </c>
      <c r="B2079" t="s">
        <v>1747</v>
      </c>
      <c r="C2079" t="s">
        <v>4403</v>
      </c>
      <c r="D2079" t="s">
        <v>7019</v>
      </c>
      <c r="F2079">
        <v>2003</v>
      </c>
    </row>
    <row r="2080" spans="1:6" x14ac:dyDescent="0.25">
      <c r="A2080" t="s">
        <v>10038</v>
      </c>
      <c r="B2080" t="s">
        <v>1747</v>
      </c>
      <c r="C2080" t="s">
        <v>4407</v>
      </c>
      <c r="D2080" t="s">
        <v>7019</v>
      </c>
      <c r="F2080">
        <v>2003</v>
      </c>
    </row>
    <row r="2081" spans="1:6" x14ac:dyDescent="0.25">
      <c r="A2081" t="s">
        <v>10041</v>
      </c>
      <c r="B2081" t="s">
        <v>1747</v>
      </c>
      <c r="C2081" t="s">
        <v>4403</v>
      </c>
      <c r="D2081" t="s">
        <v>7019</v>
      </c>
      <c r="F2081">
        <v>2003</v>
      </c>
    </row>
    <row r="2082" spans="1:6" x14ac:dyDescent="0.25">
      <c r="A2082" t="s">
        <v>10042</v>
      </c>
      <c r="B2082" t="s">
        <v>1428</v>
      </c>
      <c r="C2082" t="s">
        <v>4415</v>
      </c>
      <c r="D2082" t="s">
        <v>7349</v>
      </c>
      <c r="F2082">
        <v>2003</v>
      </c>
    </row>
    <row r="2083" spans="1:6" x14ac:dyDescent="0.25">
      <c r="A2083" t="s">
        <v>10043</v>
      </c>
      <c r="B2083" t="s">
        <v>1428</v>
      </c>
      <c r="C2083" t="s">
        <v>4412</v>
      </c>
      <c r="D2083" t="s">
        <v>7019</v>
      </c>
      <c r="F2083">
        <v>2003</v>
      </c>
    </row>
    <row r="2084" spans="1:6" x14ac:dyDescent="0.25">
      <c r="A2084" t="s">
        <v>9665</v>
      </c>
      <c r="B2084" t="s">
        <v>3136</v>
      </c>
      <c r="C2084" t="s">
        <v>4424</v>
      </c>
      <c r="D2084" t="s">
        <v>7349</v>
      </c>
      <c r="F2084">
        <v>2003</v>
      </c>
    </row>
    <row r="2085" spans="1:6" x14ac:dyDescent="0.25">
      <c r="A2085" t="s">
        <v>10044</v>
      </c>
      <c r="B2085" t="s">
        <v>3136</v>
      </c>
      <c r="C2085" t="s">
        <v>4418</v>
      </c>
      <c r="D2085" t="s">
        <v>7349</v>
      </c>
      <c r="F2085">
        <v>2003</v>
      </c>
    </row>
    <row r="2086" spans="1:6" x14ac:dyDescent="0.25">
      <c r="A2086" t="s">
        <v>10045</v>
      </c>
      <c r="B2086" t="s">
        <v>3136</v>
      </c>
      <c r="C2086" t="s">
        <v>4425</v>
      </c>
      <c r="D2086" t="s">
        <v>7349</v>
      </c>
      <c r="F2086">
        <v>2003</v>
      </c>
    </row>
    <row r="2087" spans="1:6" x14ac:dyDescent="0.25">
      <c r="A2087" t="s">
        <v>10046</v>
      </c>
      <c r="B2087" t="s">
        <v>3136</v>
      </c>
      <c r="C2087" t="s">
        <v>4427</v>
      </c>
      <c r="D2087" t="s">
        <v>7349</v>
      </c>
      <c r="F2087">
        <v>2003</v>
      </c>
    </row>
    <row r="2088" spans="1:6" x14ac:dyDescent="0.25">
      <c r="A2088" t="s">
        <v>10047</v>
      </c>
      <c r="B2088" t="s">
        <v>3136</v>
      </c>
      <c r="C2088" t="s">
        <v>4429</v>
      </c>
      <c r="D2088" t="s">
        <v>7349</v>
      </c>
      <c r="F2088">
        <v>2003</v>
      </c>
    </row>
    <row r="2089" spans="1:6" x14ac:dyDescent="0.25">
      <c r="A2089" t="s">
        <v>10048</v>
      </c>
      <c r="B2089" t="s">
        <v>3136</v>
      </c>
      <c r="C2089" t="s">
        <v>4431</v>
      </c>
      <c r="D2089" t="s">
        <v>7349</v>
      </c>
      <c r="F2089">
        <v>2003</v>
      </c>
    </row>
    <row r="2090" spans="1:6" x14ac:dyDescent="0.25">
      <c r="A2090" t="s">
        <v>10049</v>
      </c>
      <c r="B2090" t="s">
        <v>3136</v>
      </c>
      <c r="C2090" t="s">
        <v>4433</v>
      </c>
      <c r="D2090" t="s">
        <v>7349</v>
      </c>
      <c r="F2090">
        <v>2003</v>
      </c>
    </row>
    <row r="2091" spans="1:6" x14ac:dyDescent="0.25">
      <c r="A2091" t="s">
        <v>10050</v>
      </c>
      <c r="B2091" t="s">
        <v>3136</v>
      </c>
      <c r="C2091" t="s">
        <v>4435</v>
      </c>
      <c r="D2091" t="s">
        <v>7349</v>
      </c>
      <c r="F2091">
        <v>2003</v>
      </c>
    </row>
    <row r="2092" spans="1:6" x14ac:dyDescent="0.25">
      <c r="A2092" t="s">
        <v>10051</v>
      </c>
      <c r="B2092" t="s">
        <v>3136</v>
      </c>
      <c r="C2092" t="s">
        <v>4437</v>
      </c>
      <c r="D2092" t="s">
        <v>7349</v>
      </c>
      <c r="F2092">
        <v>2003</v>
      </c>
    </row>
    <row r="2093" spans="1:6" x14ac:dyDescent="0.25">
      <c r="A2093" t="s">
        <v>10052</v>
      </c>
      <c r="B2093" t="s">
        <v>3136</v>
      </c>
      <c r="C2093" t="s">
        <v>4439</v>
      </c>
      <c r="D2093" t="s">
        <v>7349</v>
      </c>
      <c r="F2093">
        <v>2003</v>
      </c>
    </row>
    <row r="2094" spans="1:6" x14ac:dyDescent="0.25">
      <c r="A2094" t="s">
        <v>10053</v>
      </c>
      <c r="B2094" t="s">
        <v>3136</v>
      </c>
      <c r="C2094" t="s">
        <v>4418</v>
      </c>
      <c r="D2094" t="s">
        <v>7349</v>
      </c>
      <c r="F2094">
        <v>2003</v>
      </c>
    </row>
    <row r="2095" spans="1:6" x14ac:dyDescent="0.25">
      <c r="A2095" t="s">
        <v>10054</v>
      </c>
      <c r="B2095" t="s">
        <v>3136</v>
      </c>
      <c r="C2095" t="s">
        <v>4441</v>
      </c>
      <c r="D2095" t="s">
        <v>7528</v>
      </c>
      <c r="F2095">
        <v>2003</v>
      </c>
    </row>
    <row r="2096" spans="1:6" x14ac:dyDescent="0.25">
      <c r="A2096" t="s">
        <v>10055</v>
      </c>
      <c r="B2096" t="s">
        <v>3136</v>
      </c>
      <c r="C2096" t="s">
        <v>4443</v>
      </c>
      <c r="D2096" t="s">
        <v>7528</v>
      </c>
      <c r="F2096">
        <v>2003</v>
      </c>
    </row>
    <row r="2097" spans="1:6" x14ac:dyDescent="0.25">
      <c r="A2097" t="s">
        <v>10056</v>
      </c>
      <c r="B2097" t="s">
        <v>3136</v>
      </c>
      <c r="C2097" t="s">
        <v>4445</v>
      </c>
      <c r="D2097" t="s">
        <v>7528</v>
      </c>
      <c r="F2097">
        <v>2003</v>
      </c>
    </row>
    <row r="2098" spans="1:6" x14ac:dyDescent="0.25">
      <c r="A2098" t="s">
        <v>10057</v>
      </c>
      <c r="B2098" t="s">
        <v>3136</v>
      </c>
      <c r="C2098" t="s">
        <v>4422</v>
      </c>
      <c r="D2098" t="s">
        <v>7019</v>
      </c>
      <c r="F2098">
        <v>2003</v>
      </c>
    </row>
    <row r="2099" spans="1:6" x14ac:dyDescent="0.25">
      <c r="A2099" t="s">
        <v>10058</v>
      </c>
      <c r="B2099" t="s">
        <v>3136</v>
      </c>
      <c r="C2099" t="s">
        <v>4420</v>
      </c>
      <c r="D2099" t="s">
        <v>7019</v>
      </c>
      <c r="F2099">
        <v>2003</v>
      </c>
    </row>
    <row r="2100" spans="1:6" x14ac:dyDescent="0.25">
      <c r="A2100" t="s">
        <v>10059</v>
      </c>
      <c r="B2100" t="s">
        <v>3136</v>
      </c>
      <c r="C2100" t="s">
        <v>4422</v>
      </c>
      <c r="D2100" t="s">
        <v>7019</v>
      </c>
      <c r="F2100">
        <v>2003</v>
      </c>
    </row>
    <row r="2101" spans="1:6" x14ac:dyDescent="0.25">
      <c r="A2101" t="s">
        <v>10060</v>
      </c>
      <c r="B2101" t="s">
        <v>3136</v>
      </c>
      <c r="C2101" t="s">
        <v>4420</v>
      </c>
      <c r="D2101" t="s">
        <v>7019</v>
      </c>
      <c r="F2101">
        <v>2003</v>
      </c>
    </row>
    <row r="2102" spans="1:6" x14ac:dyDescent="0.25">
      <c r="A2102" t="s">
        <v>10061</v>
      </c>
      <c r="B2102" t="s">
        <v>3136</v>
      </c>
      <c r="C2102" t="s">
        <v>4422</v>
      </c>
      <c r="D2102" t="s">
        <v>7019</v>
      </c>
      <c r="F2102">
        <v>2003</v>
      </c>
    </row>
    <row r="2103" spans="1:6" x14ac:dyDescent="0.25">
      <c r="A2103" t="s">
        <v>10062</v>
      </c>
      <c r="B2103" t="s">
        <v>3151</v>
      </c>
      <c r="C2103" t="s">
        <v>3160</v>
      </c>
      <c r="D2103" t="s">
        <v>7349</v>
      </c>
      <c r="F2103">
        <v>2003</v>
      </c>
    </row>
    <row r="2104" spans="1:6" x14ac:dyDescent="0.25">
      <c r="A2104" t="s">
        <v>10063</v>
      </c>
      <c r="B2104" t="s">
        <v>1296</v>
      </c>
      <c r="C2104" t="s">
        <v>4448</v>
      </c>
      <c r="D2104" t="s">
        <v>7349</v>
      </c>
      <c r="F2104">
        <v>2003</v>
      </c>
    </row>
    <row r="2105" spans="1:6" x14ac:dyDescent="0.25">
      <c r="A2105" t="s">
        <v>10064</v>
      </c>
      <c r="B2105" t="s">
        <v>1296</v>
      </c>
      <c r="C2105" t="s">
        <v>4448</v>
      </c>
      <c r="D2105" t="s">
        <v>7349</v>
      </c>
      <c r="F2105">
        <v>2003</v>
      </c>
    </row>
    <row r="2106" spans="1:6" x14ac:dyDescent="0.25">
      <c r="A2106" t="s">
        <v>10065</v>
      </c>
      <c r="B2106" t="s">
        <v>1296</v>
      </c>
      <c r="C2106" t="s">
        <v>4454</v>
      </c>
      <c r="D2106" t="s">
        <v>7349</v>
      </c>
      <c r="F2106">
        <v>2003</v>
      </c>
    </row>
    <row r="2107" spans="1:6" x14ac:dyDescent="0.25">
      <c r="A2107" t="s">
        <v>10066</v>
      </c>
      <c r="B2107" t="s">
        <v>1296</v>
      </c>
      <c r="C2107" t="s">
        <v>4448</v>
      </c>
      <c r="D2107" t="s">
        <v>7349</v>
      </c>
      <c r="F2107">
        <v>2003</v>
      </c>
    </row>
    <row r="2108" spans="1:6" x14ac:dyDescent="0.25">
      <c r="A2108" t="s">
        <v>7185</v>
      </c>
      <c r="B2108" t="s">
        <v>1296</v>
      </c>
      <c r="C2108" t="s">
        <v>4283</v>
      </c>
      <c r="D2108" t="s">
        <v>7528</v>
      </c>
      <c r="F2108">
        <v>2003</v>
      </c>
    </row>
    <row r="2109" spans="1:6" x14ac:dyDescent="0.25">
      <c r="A2109" t="s">
        <v>10067</v>
      </c>
      <c r="B2109" t="s">
        <v>1296</v>
      </c>
      <c r="C2109" t="s">
        <v>4450</v>
      </c>
      <c r="D2109" t="s">
        <v>7019</v>
      </c>
      <c r="F2109">
        <v>2003</v>
      </c>
    </row>
    <row r="2110" spans="1:6" x14ac:dyDescent="0.25">
      <c r="A2110" t="s">
        <v>7185</v>
      </c>
      <c r="B2110" t="s">
        <v>1296</v>
      </c>
      <c r="C2110" t="s">
        <v>4456</v>
      </c>
      <c r="D2110" t="s">
        <v>7019</v>
      </c>
      <c r="F2110">
        <v>2003</v>
      </c>
    </row>
    <row r="2111" spans="1:6" x14ac:dyDescent="0.25">
      <c r="A2111" t="s">
        <v>10068</v>
      </c>
      <c r="B2111" t="s">
        <v>1296</v>
      </c>
      <c r="C2111" t="s">
        <v>4452</v>
      </c>
      <c r="D2111" t="s">
        <v>7019</v>
      </c>
      <c r="F2111">
        <v>2003</v>
      </c>
    </row>
    <row r="2112" spans="1:6" x14ac:dyDescent="0.25">
      <c r="A2112" t="s">
        <v>10069</v>
      </c>
      <c r="B2112" t="s">
        <v>1296</v>
      </c>
      <c r="C2112" t="s">
        <v>4450</v>
      </c>
      <c r="D2112" t="s">
        <v>7019</v>
      </c>
      <c r="F2112">
        <v>2003</v>
      </c>
    </row>
    <row r="2113" spans="1:6" x14ac:dyDescent="0.25">
      <c r="A2113" t="s">
        <v>10070</v>
      </c>
      <c r="B2113" t="s">
        <v>1296</v>
      </c>
      <c r="C2113" t="s">
        <v>4450</v>
      </c>
      <c r="D2113" t="s">
        <v>7019</v>
      </c>
      <c r="F2113">
        <v>2003</v>
      </c>
    </row>
    <row r="2114" spans="1:6" x14ac:dyDescent="0.25">
      <c r="A2114" t="s">
        <v>10071</v>
      </c>
      <c r="B2114" t="s">
        <v>1243</v>
      </c>
      <c r="C2114" t="s">
        <v>4316</v>
      </c>
      <c r="D2114" t="s">
        <v>7528</v>
      </c>
      <c r="E2114" t="s">
        <v>10072</v>
      </c>
      <c r="F2114">
        <v>2003</v>
      </c>
    </row>
    <row r="2115" spans="1:6" x14ac:dyDescent="0.25">
      <c r="A2115" t="s">
        <v>8089</v>
      </c>
      <c r="B2115" t="s">
        <v>1243</v>
      </c>
      <c r="C2115" t="s">
        <v>1976</v>
      </c>
      <c r="D2115" t="s">
        <v>7528</v>
      </c>
      <c r="E2115" t="s">
        <v>10073</v>
      </c>
      <c r="F2115">
        <v>2003</v>
      </c>
    </row>
    <row r="2116" spans="1:6" x14ac:dyDescent="0.25">
      <c r="A2116" t="s">
        <v>10074</v>
      </c>
      <c r="B2116" t="s">
        <v>1243</v>
      </c>
      <c r="C2116" t="s">
        <v>4321</v>
      </c>
      <c r="D2116" t="s">
        <v>7528</v>
      </c>
      <c r="E2116" t="s">
        <v>10075</v>
      </c>
      <c r="F2116">
        <v>2003</v>
      </c>
    </row>
    <row r="2117" spans="1:6" x14ac:dyDescent="0.25">
      <c r="A2117" t="s">
        <v>10076</v>
      </c>
      <c r="B2117" t="s">
        <v>1243</v>
      </c>
      <c r="C2117" t="s">
        <v>4316</v>
      </c>
      <c r="D2117" t="s">
        <v>7528</v>
      </c>
      <c r="E2117" t="s">
        <v>10072</v>
      </c>
      <c r="F2117">
        <v>2003</v>
      </c>
    </row>
    <row r="2118" spans="1:6" x14ac:dyDescent="0.25">
      <c r="A2118" t="s">
        <v>8087</v>
      </c>
      <c r="B2118" t="s">
        <v>1243</v>
      </c>
      <c r="C2118" t="s">
        <v>1483</v>
      </c>
      <c r="D2118" t="s">
        <v>7528</v>
      </c>
      <c r="E2118" t="s">
        <v>10077</v>
      </c>
      <c r="F2118">
        <v>2003</v>
      </c>
    </row>
    <row r="2119" spans="1:6" x14ac:dyDescent="0.25">
      <c r="A2119" t="s">
        <v>8087</v>
      </c>
      <c r="B2119" t="s">
        <v>1243</v>
      </c>
      <c r="C2119" t="s">
        <v>1976</v>
      </c>
      <c r="D2119" t="s">
        <v>7528</v>
      </c>
      <c r="E2119" t="s">
        <v>10073</v>
      </c>
      <c r="F2119">
        <v>2003</v>
      </c>
    </row>
    <row r="2120" spans="1:6" x14ac:dyDescent="0.25">
      <c r="A2120" t="s">
        <v>10078</v>
      </c>
      <c r="B2120" t="s">
        <v>1243</v>
      </c>
      <c r="C2120" t="s">
        <v>4316</v>
      </c>
      <c r="D2120" t="s">
        <v>7528</v>
      </c>
      <c r="E2120" t="s">
        <v>10072</v>
      </c>
      <c r="F2120">
        <v>2003</v>
      </c>
    </row>
    <row r="2121" spans="1:6" x14ac:dyDescent="0.25">
      <c r="A2121" t="s">
        <v>8091</v>
      </c>
      <c r="B2121" t="s">
        <v>1243</v>
      </c>
      <c r="C2121" t="s">
        <v>4315</v>
      </c>
      <c r="D2121" t="s">
        <v>7528</v>
      </c>
      <c r="E2121">
        <v>56.78</v>
      </c>
      <c r="F2121">
        <v>2003</v>
      </c>
    </row>
    <row r="2122" spans="1:6" x14ac:dyDescent="0.25">
      <c r="A2122" t="s">
        <v>8091</v>
      </c>
      <c r="B2122" t="s">
        <v>1243</v>
      </c>
      <c r="C2122" t="s">
        <v>4331</v>
      </c>
      <c r="D2122" t="s">
        <v>7528</v>
      </c>
      <c r="E2122" t="s">
        <v>10079</v>
      </c>
      <c r="F2122">
        <v>2003</v>
      </c>
    </row>
    <row r="2123" spans="1:6" x14ac:dyDescent="0.25">
      <c r="A2123" t="s">
        <v>8091</v>
      </c>
      <c r="B2123" t="s">
        <v>1243</v>
      </c>
      <c r="C2123" t="s">
        <v>4163</v>
      </c>
      <c r="D2123" t="s">
        <v>7528</v>
      </c>
      <c r="E2123">
        <v>26.42</v>
      </c>
      <c r="F2123">
        <v>2003</v>
      </c>
    </row>
    <row r="2124" spans="1:6" x14ac:dyDescent="0.25">
      <c r="A2124" t="s">
        <v>8091</v>
      </c>
      <c r="B2124" t="s">
        <v>1243</v>
      </c>
      <c r="C2124" t="s">
        <v>4315</v>
      </c>
      <c r="D2124" t="s">
        <v>7528</v>
      </c>
      <c r="E2124" t="s">
        <v>10080</v>
      </c>
      <c r="F2124">
        <v>2003</v>
      </c>
    </row>
    <row r="2125" spans="1:6" x14ac:dyDescent="0.25">
      <c r="A2125" t="s">
        <v>8091</v>
      </c>
      <c r="B2125" t="s">
        <v>1243</v>
      </c>
      <c r="C2125" t="s">
        <v>4321</v>
      </c>
      <c r="D2125" t="s">
        <v>7528</v>
      </c>
      <c r="E2125" t="s">
        <v>10075</v>
      </c>
      <c r="F2125">
        <v>2003</v>
      </c>
    </row>
    <row r="2126" spans="1:6" x14ac:dyDescent="0.25">
      <c r="A2126" t="s">
        <v>8091</v>
      </c>
      <c r="B2126" t="s">
        <v>1243</v>
      </c>
      <c r="C2126" t="s">
        <v>1976</v>
      </c>
      <c r="D2126" t="s">
        <v>7528</v>
      </c>
      <c r="E2126" t="s">
        <v>10073</v>
      </c>
      <c r="F2126">
        <v>2003</v>
      </c>
    </row>
    <row r="2127" spans="1:6" x14ac:dyDescent="0.25">
      <c r="A2127" t="s">
        <v>10081</v>
      </c>
      <c r="B2127" t="s">
        <v>1243</v>
      </c>
      <c r="C2127" t="s">
        <v>4321</v>
      </c>
      <c r="D2127" t="s">
        <v>7528</v>
      </c>
      <c r="E2127" t="s">
        <v>10075</v>
      </c>
      <c r="F2127">
        <v>2003</v>
      </c>
    </row>
    <row r="2128" spans="1:6" x14ac:dyDescent="0.25">
      <c r="A2128" t="s">
        <v>8088</v>
      </c>
      <c r="B2128" t="s">
        <v>1243</v>
      </c>
      <c r="C2128" t="s">
        <v>4321</v>
      </c>
      <c r="D2128" t="s">
        <v>7528</v>
      </c>
      <c r="E2128" t="s">
        <v>10075</v>
      </c>
      <c r="F2128">
        <v>2003</v>
      </c>
    </row>
    <row r="2129" spans="1:6" x14ac:dyDescent="0.25">
      <c r="A2129" t="s">
        <v>8088</v>
      </c>
      <c r="B2129" t="s">
        <v>1243</v>
      </c>
      <c r="C2129" t="s">
        <v>1976</v>
      </c>
      <c r="D2129" t="s">
        <v>7528</v>
      </c>
      <c r="E2129" t="s">
        <v>10073</v>
      </c>
      <c r="F2129">
        <v>2003</v>
      </c>
    </row>
    <row r="2130" spans="1:6" x14ac:dyDescent="0.25">
      <c r="A2130" t="s">
        <v>10082</v>
      </c>
      <c r="B2130" t="s">
        <v>1243</v>
      </c>
      <c r="C2130" t="s">
        <v>4316</v>
      </c>
      <c r="D2130" t="s">
        <v>7528</v>
      </c>
      <c r="E2130" t="s">
        <v>10072</v>
      </c>
      <c r="F2130">
        <v>2003</v>
      </c>
    </row>
    <row r="2131" spans="1:6" x14ac:dyDescent="0.25">
      <c r="A2131" t="s">
        <v>10083</v>
      </c>
      <c r="B2131" t="s">
        <v>1243</v>
      </c>
      <c r="C2131" t="s">
        <v>3911</v>
      </c>
      <c r="D2131" t="s">
        <v>7019</v>
      </c>
      <c r="E2131" t="s">
        <v>10084</v>
      </c>
      <c r="F2131">
        <v>2003</v>
      </c>
    </row>
    <row r="2132" spans="1:6" x14ac:dyDescent="0.25">
      <c r="A2132" t="s">
        <v>10085</v>
      </c>
      <c r="B2132" t="s">
        <v>1243</v>
      </c>
      <c r="C2132" t="s">
        <v>3911</v>
      </c>
      <c r="D2132" t="s">
        <v>7019</v>
      </c>
      <c r="E2132" t="s">
        <v>10084</v>
      </c>
      <c r="F2132">
        <v>2003</v>
      </c>
    </row>
    <row r="2133" spans="1:6" x14ac:dyDescent="0.25">
      <c r="A2133" t="s">
        <v>8087</v>
      </c>
      <c r="B2133" t="s">
        <v>1243</v>
      </c>
      <c r="C2133" t="s">
        <v>4328</v>
      </c>
      <c r="D2133" t="s">
        <v>7019</v>
      </c>
      <c r="E2133" t="s">
        <v>10086</v>
      </c>
      <c r="F2133">
        <v>2003</v>
      </c>
    </row>
    <row r="2134" spans="1:6" x14ac:dyDescent="0.25">
      <c r="A2134" t="s">
        <v>8085</v>
      </c>
      <c r="B2134" t="s">
        <v>1243</v>
      </c>
      <c r="C2134" t="s">
        <v>4167</v>
      </c>
      <c r="D2134" t="s">
        <v>7019</v>
      </c>
      <c r="E2134" t="s">
        <v>10087</v>
      </c>
      <c r="F2134">
        <v>2003</v>
      </c>
    </row>
    <row r="2135" spans="1:6" x14ac:dyDescent="0.25">
      <c r="A2135" t="s">
        <v>8091</v>
      </c>
      <c r="B2135" t="s">
        <v>1243</v>
      </c>
      <c r="C2135" t="s">
        <v>3911</v>
      </c>
      <c r="D2135" t="s">
        <v>7019</v>
      </c>
      <c r="E2135" t="s">
        <v>10084</v>
      </c>
      <c r="F2135">
        <v>2003</v>
      </c>
    </row>
    <row r="2136" spans="1:6" x14ac:dyDescent="0.25">
      <c r="A2136" t="s">
        <v>10088</v>
      </c>
      <c r="B2136" t="s">
        <v>1243</v>
      </c>
      <c r="C2136" t="s">
        <v>3911</v>
      </c>
      <c r="D2136" t="s">
        <v>7019</v>
      </c>
      <c r="E2136" t="s">
        <v>10084</v>
      </c>
      <c r="F2136">
        <v>2003</v>
      </c>
    </row>
    <row r="2137" spans="1:6" x14ac:dyDescent="0.25">
      <c r="A2137" t="s">
        <v>7213</v>
      </c>
      <c r="B2137" t="s">
        <v>1243</v>
      </c>
      <c r="C2137" t="s">
        <v>10089</v>
      </c>
      <c r="D2137" t="s">
        <v>7019</v>
      </c>
      <c r="E2137" t="s">
        <v>4336</v>
      </c>
      <c r="F2137">
        <v>2003</v>
      </c>
    </row>
    <row r="2138" spans="1:6" x14ac:dyDescent="0.25">
      <c r="A2138" t="s">
        <v>10090</v>
      </c>
      <c r="B2138" t="s">
        <v>1243</v>
      </c>
      <c r="C2138" t="s">
        <v>4334</v>
      </c>
      <c r="D2138" t="s">
        <v>7019</v>
      </c>
      <c r="E2138" t="s">
        <v>4337</v>
      </c>
      <c r="F2138">
        <v>2003</v>
      </c>
    </row>
    <row r="2139" spans="1:6" x14ac:dyDescent="0.25">
      <c r="A2139" t="s">
        <v>8088</v>
      </c>
      <c r="B2139" t="s">
        <v>1243</v>
      </c>
      <c r="C2139" t="s">
        <v>4339</v>
      </c>
      <c r="D2139" t="s">
        <v>7019</v>
      </c>
      <c r="E2139" t="s">
        <v>10091</v>
      </c>
      <c r="F2139">
        <v>2003</v>
      </c>
    </row>
    <row r="2140" spans="1:6" x14ac:dyDescent="0.25">
      <c r="A2140" t="s">
        <v>8088</v>
      </c>
      <c r="B2140" t="s">
        <v>1243</v>
      </c>
      <c r="C2140" t="s">
        <v>4341</v>
      </c>
      <c r="D2140" t="s">
        <v>7019</v>
      </c>
      <c r="E2140" t="s">
        <v>10092</v>
      </c>
      <c r="F2140">
        <v>2003</v>
      </c>
    </row>
    <row r="2141" spans="1:6" x14ac:dyDescent="0.25">
      <c r="A2141" t="s">
        <v>7294</v>
      </c>
      <c r="B2141" t="s">
        <v>1349</v>
      </c>
      <c r="C2141" t="s">
        <v>1952</v>
      </c>
      <c r="D2141" t="s">
        <v>7349</v>
      </c>
      <c r="F2141">
        <v>2003</v>
      </c>
    </row>
    <row r="2142" spans="1:6" x14ac:dyDescent="0.25">
      <c r="A2142" t="s">
        <v>10093</v>
      </c>
      <c r="B2142" t="s">
        <v>1349</v>
      </c>
      <c r="C2142" t="s">
        <v>1952</v>
      </c>
      <c r="D2142" t="s">
        <v>7349</v>
      </c>
      <c r="F2142">
        <v>2003</v>
      </c>
    </row>
    <row r="2143" spans="1:6" x14ac:dyDescent="0.25">
      <c r="A2143" t="s">
        <v>7294</v>
      </c>
      <c r="B2143" t="s">
        <v>1349</v>
      </c>
      <c r="C2143" t="s">
        <v>227</v>
      </c>
      <c r="D2143" t="s">
        <v>7528</v>
      </c>
      <c r="F2143">
        <v>2003</v>
      </c>
    </row>
    <row r="2144" spans="1:6" x14ac:dyDescent="0.25">
      <c r="A2144" t="s">
        <v>7294</v>
      </c>
      <c r="B2144" t="s">
        <v>1349</v>
      </c>
      <c r="C2144" t="s">
        <v>1616</v>
      </c>
      <c r="D2144" t="s">
        <v>7528</v>
      </c>
      <c r="F2144">
        <v>2003</v>
      </c>
    </row>
    <row r="2145" spans="1:6" x14ac:dyDescent="0.25">
      <c r="A2145" t="s">
        <v>7294</v>
      </c>
      <c r="B2145" t="s">
        <v>1349</v>
      </c>
      <c r="C2145" t="s">
        <v>2585</v>
      </c>
      <c r="D2145" t="s">
        <v>7528</v>
      </c>
      <c r="F2145">
        <v>2003</v>
      </c>
    </row>
    <row r="2146" spans="1:6" x14ac:dyDescent="0.25">
      <c r="A2146" t="s">
        <v>10094</v>
      </c>
      <c r="B2146" t="s">
        <v>1349</v>
      </c>
      <c r="C2146" t="s">
        <v>227</v>
      </c>
      <c r="D2146" t="s">
        <v>7528</v>
      </c>
      <c r="F2146">
        <v>2003</v>
      </c>
    </row>
    <row r="2147" spans="1:6" x14ac:dyDescent="0.25">
      <c r="A2147" t="s">
        <v>7862</v>
      </c>
      <c r="B2147" t="s">
        <v>1349</v>
      </c>
      <c r="C2147" t="s">
        <v>1789</v>
      </c>
      <c r="D2147" t="s">
        <v>7528</v>
      </c>
      <c r="F2147">
        <v>2003</v>
      </c>
    </row>
    <row r="2148" spans="1:6" x14ac:dyDescent="0.25">
      <c r="A2148" t="s">
        <v>7862</v>
      </c>
      <c r="B2148" t="s">
        <v>1349</v>
      </c>
      <c r="C2148" t="s">
        <v>1618</v>
      </c>
      <c r="D2148" t="s">
        <v>7528</v>
      </c>
      <c r="F2148">
        <v>2003</v>
      </c>
    </row>
    <row r="2149" spans="1:6" x14ac:dyDescent="0.25">
      <c r="A2149" t="s">
        <v>7230</v>
      </c>
      <c r="B2149" t="s">
        <v>1349</v>
      </c>
      <c r="C2149" t="s">
        <v>1618</v>
      </c>
      <c r="D2149" t="s">
        <v>7528</v>
      </c>
      <c r="F2149">
        <v>2003</v>
      </c>
    </row>
    <row r="2150" spans="1:6" x14ac:dyDescent="0.25">
      <c r="A2150" t="s">
        <v>7288</v>
      </c>
      <c r="B2150" t="s">
        <v>1349</v>
      </c>
      <c r="C2150" t="s">
        <v>1789</v>
      </c>
      <c r="D2150" t="s">
        <v>7528</v>
      </c>
      <c r="F2150">
        <v>2003</v>
      </c>
    </row>
    <row r="2151" spans="1:6" x14ac:dyDescent="0.25">
      <c r="A2151" t="s">
        <v>7288</v>
      </c>
      <c r="B2151" t="s">
        <v>1349</v>
      </c>
      <c r="C2151" t="s">
        <v>1620</v>
      </c>
      <c r="D2151" t="s">
        <v>7528</v>
      </c>
      <c r="F2151">
        <v>2003</v>
      </c>
    </row>
    <row r="2152" spans="1:6" x14ac:dyDescent="0.25">
      <c r="A2152" t="s">
        <v>7288</v>
      </c>
      <c r="B2152" t="s">
        <v>1349</v>
      </c>
      <c r="C2152" t="s">
        <v>1616</v>
      </c>
      <c r="D2152" t="s">
        <v>7528</v>
      </c>
      <c r="F2152">
        <v>2003</v>
      </c>
    </row>
    <row r="2153" spans="1:6" x14ac:dyDescent="0.25">
      <c r="A2153" t="s">
        <v>9792</v>
      </c>
      <c r="B2153" t="s">
        <v>1349</v>
      </c>
      <c r="C2153" t="s">
        <v>227</v>
      </c>
      <c r="D2153" t="s">
        <v>7528</v>
      </c>
      <c r="F2153">
        <v>2003</v>
      </c>
    </row>
    <row r="2154" spans="1:6" x14ac:dyDescent="0.25">
      <c r="A2154" t="s">
        <v>7255</v>
      </c>
      <c r="B2154" t="s">
        <v>1349</v>
      </c>
      <c r="C2154" t="s">
        <v>1789</v>
      </c>
      <c r="D2154" t="s">
        <v>7528</v>
      </c>
      <c r="F2154">
        <v>2003</v>
      </c>
    </row>
    <row r="2155" spans="1:6" x14ac:dyDescent="0.25">
      <c r="A2155" t="s">
        <v>7887</v>
      </c>
      <c r="B2155" t="s">
        <v>1349</v>
      </c>
      <c r="C2155" t="s">
        <v>1789</v>
      </c>
      <c r="D2155" t="s">
        <v>7528</v>
      </c>
      <c r="F2155">
        <v>2003</v>
      </c>
    </row>
    <row r="2156" spans="1:6" x14ac:dyDescent="0.25">
      <c r="A2156" t="s">
        <v>10093</v>
      </c>
      <c r="B2156" t="s">
        <v>1349</v>
      </c>
      <c r="C2156" t="s">
        <v>227</v>
      </c>
      <c r="D2156" t="s">
        <v>7528</v>
      </c>
      <c r="F2156">
        <v>2003</v>
      </c>
    </row>
    <row r="2157" spans="1:6" x14ac:dyDescent="0.25">
      <c r="A2157" t="s">
        <v>10093</v>
      </c>
      <c r="B2157" t="s">
        <v>1349</v>
      </c>
      <c r="C2157" t="s">
        <v>2585</v>
      </c>
      <c r="D2157" t="s">
        <v>7528</v>
      </c>
      <c r="F2157">
        <v>2003</v>
      </c>
    </row>
    <row r="2158" spans="1:6" x14ac:dyDescent="0.25">
      <c r="A2158" t="s">
        <v>7258</v>
      </c>
      <c r="B2158" t="s">
        <v>1349</v>
      </c>
      <c r="C2158" t="s">
        <v>1789</v>
      </c>
      <c r="D2158" t="s">
        <v>7528</v>
      </c>
      <c r="F2158">
        <v>2003</v>
      </c>
    </row>
    <row r="2159" spans="1:6" x14ac:dyDescent="0.25">
      <c r="A2159" t="s">
        <v>7200</v>
      </c>
      <c r="B2159" t="s">
        <v>1349</v>
      </c>
      <c r="C2159" t="s">
        <v>1616</v>
      </c>
      <c r="D2159" t="s">
        <v>7019</v>
      </c>
      <c r="F2159">
        <v>2003</v>
      </c>
    </row>
    <row r="2160" spans="1:6" x14ac:dyDescent="0.25">
      <c r="A2160" t="s">
        <v>7255</v>
      </c>
      <c r="B2160" t="s">
        <v>1349</v>
      </c>
      <c r="C2160" t="s">
        <v>1618</v>
      </c>
      <c r="D2160" t="s">
        <v>7019</v>
      </c>
      <c r="F2160">
        <v>2003</v>
      </c>
    </row>
    <row r="2161" spans="1:6" x14ac:dyDescent="0.25">
      <c r="A2161" t="s">
        <v>7255</v>
      </c>
      <c r="B2161" t="s">
        <v>1349</v>
      </c>
      <c r="C2161" t="s">
        <v>1618</v>
      </c>
      <c r="D2161" t="s">
        <v>7019</v>
      </c>
      <c r="F2161">
        <v>2003</v>
      </c>
    </row>
    <row r="2162" spans="1:6" x14ac:dyDescent="0.25">
      <c r="A2162" t="s">
        <v>9898</v>
      </c>
      <c r="B2162" t="s">
        <v>1349</v>
      </c>
      <c r="C2162" t="s">
        <v>1616</v>
      </c>
      <c r="D2162" t="s">
        <v>7019</v>
      </c>
      <c r="F2162">
        <v>2003</v>
      </c>
    </row>
    <row r="2163" spans="1:6" x14ac:dyDescent="0.25">
      <c r="A2163" t="s">
        <v>7258</v>
      </c>
      <c r="B2163" t="s">
        <v>1349</v>
      </c>
      <c r="C2163" t="s">
        <v>1618</v>
      </c>
      <c r="D2163" t="s">
        <v>7019</v>
      </c>
      <c r="F2163">
        <v>2003</v>
      </c>
    </row>
    <row r="2164" spans="1:6" x14ac:dyDescent="0.25">
      <c r="A2164" t="s">
        <v>7258</v>
      </c>
      <c r="B2164" t="s">
        <v>1349</v>
      </c>
      <c r="C2164" t="s">
        <v>1620</v>
      </c>
      <c r="D2164" t="s">
        <v>7019</v>
      </c>
      <c r="F2164">
        <v>2003</v>
      </c>
    </row>
    <row r="2165" spans="1:6" x14ac:dyDescent="0.25">
      <c r="A2165" t="s">
        <v>7258</v>
      </c>
      <c r="B2165" t="s">
        <v>1349</v>
      </c>
      <c r="C2165" t="s">
        <v>1618</v>
      </c>
      <c r="D2165" t="s">
        <v>7019</v>
      </c>
      <c r="F2165">
        <v>2003</v>
      </c>
    </row>
    <row r="2166" spans="1:6" x14ac:dyDescent="0.25">
      <c r="A2166" t="s">
        <v>10095</v>
      </c>
      <c r="B2166" t="s">
        <v>3206</v>
      </c>
      <c r="C2166" t="s">
        <v>4468</v>
      </c>
      <c r="D2166" t="s">
        <v>7349</v>
      </c>
      <c r="F2166">
        <v>2003</v>
      </c>
    </row>
    <row r="2167" spans="1:6" x14ac:dyDescent="0.25">
      <c r="A2167" t="s">
        <v>10096</v>
      </c>
      <c r="B2167" t="s">
        <v>3206</v>
      </c>
      <c r="C2167" t="s">
        <v>4470</v>
      </c>
      <c r="D2167" t="s">
        <v>7019</v>
      </c>
      <c r="F2167">
        <v>2003</v>
      </c>
    </row>
    <row r="2168" spans="1:6" x14ac:dyDescent="0.25">
      <c r="A2168" t="s">
        <v>10097</v>
      </c>
      <c r="B2168" t="s">
        <v>1359</v>
      </c>
      <c r="C2168" t="s">
        <v>4326</v>
      </c>
      <c r="D2168" t="s">
        <v>7528</v>
      </c>
      <c r="F2168">
        <v>2003</v>
      </c>
    </row>
    <row r="2169" spans="1:6" x14ac:dyDescent="0.25">
      <c r="A2169" t="s">
        <v>10098</v>
      </c>
      <c r="B2169" t="s">
        <v>1359</v>
      </c>
      <c r="C2169" t="s">
        <v>4326</v>
      </c>
      <c r="D2169" t="s">
        <v>7528</v>
      </c>
      <c r="F2169">
        <v>2003</v>
      </c>
    </row>
    <row r="2170" spans="1:6" x14ac:dyDescent="0.25">
      <c r="A2170" t="s">
        <v>10099</v>
      </c>
      <c r="B2170" t="s">
        <v>1359</v>
      </c>
      <c r="C2170" t="s">
        <v>4326</v>
      </c>
      <c r="D2170" t="s">
        <v>7528</v>
      </c>
      <c r="F2170">
        <v>2003</v>
      </c>
    </row>
    <row r="2171" spans="1:6" x14ac:dyDescent="0.25">
      <c r="A2171" t="s">
        <v>10100</v>
      </c>
      <c r="B2171" t="s">
        <v>1359</v>
      </c>
      <c r="C2171" t="s">
        <v>4326</v>
      </c>
      <c r="D2171" t="s">
        <v>7528</v>
      </c>
      <c r="F2171">
        <v>2003</v>
      </c>
    </row>
    <row r="2172" spans="1:6" x14ac:dyDescent="0.25">
      <c r="A2172" t="s">
        <v>10101</v>
      </c>
      <c r="B2172" t="s">
        <v>1359</v>
      </c>
      <c r="C2172" t="s">
        <v>4326</v>
      </c>
      <c r="D2172" t="s">
        <v>7528</v>
      </c>
      <c r="F2172">
        <v>2003</v>
      </c>
    </row>
    <row r="2173" spans="1:6" x14ac:dyDescent="0.25">
      <c r="A2173" t="s">
        <v>10102</v>
      </c>
      <c r="B2173" t="s">
        <v>1359</v>
      </c>
      <c r="C2173" t="s">
        <v>4326</v>
      </c>
      <c r="D2173" t="s">
        <v>7528</v>
      </c>
      <c r="F2173">
        <v>2003</v>
      </c>
    </row>
    <row r="2174" spans="1:6" x14ac:dyDescent="0.25">
      <c r="A2174" t="s">
        <v>10103</v>
      </c>
      <c r="B2174" t="s">
        <v>1359</v>
      </c>
      <c r="C2174" t="s">
        <v>4326</v>
      </c>
      <c r="D2174" t="s">
        <v>7528</v>
      </c>
      <c r="F2174">
        <v>2003</v>
      </c>
    </row>
    <row r="2175" spans="1:6" x14ac:dyDescent="0.25">
      <c r="A2175" t="s">
        <v>10104</v>
      </c>
      <c r="B2175" t="s">
        <v>1359</v>
      </c>
      <c r="C2175" t="s">
        <v>4326</v>
      </c>
      <c r="D2175" t="s">
        <v>7528</v>
      </c>
      <c r="F2175">
        <v>2003</v>
      </c>
    </row>
    <row r="2176" spans="1:6" x14ac:dyDescent="0.25">
      <c r="A2176" t="s">
        <v>10105</v>
      </c>
      <c r="B2176" t="s">
        <v>1359</v>
      </c>
      <c r="C2176" t="s">
        <v>4326</v>
      </c>
      <c r="D2176" t="s">
        <v>7528</v>
      </c>
      <c r="F2176">
        <v>2003</v>
      </c>
    </row>
    <row r="2177" spans="1:6" x14ac:dyDescent="0.25">
      <c r="A2177" t="s">
        <v>10106</v>
      </c>
      <c r="B2177" t="s">
        <v>1359</v>
      </c>
      <c r="C2177" t="s">
        <v>4326</v>
      </c>
      <c r="D2177" t="s">
        <v>7528</v>
      </c>
      <c r="F2177">
        <v>2003</v>
      </c>
    </row>
    <row r="2178" spans="1:6" x14ac:dyDescent="0.25">
      <c r="A2178" t="s">
        <v>10107</v>
      </c>
      <c r="B2178" t="s">
        <v>1359</v>
      </c>
      <c r="C2178" t="s">
        <v>4326</v>
      </c>
      <c r="D2178" t="s">
        <v>7528</v>
      </c>
      <c r="F2178">
        <v>2003</v>
      </c>
    </row>
    <row r="2179" spans="1:6" x14ac:dyDescent="0.25">
      <c r="A2179" t="s">
        <v>10108</v>
      </c>
      <c r="B2179" t="s">
        <v>1359</v>
      </c>
      <c r="C2179" t="s">
        <v>4326</v>
      </c>
      <c r="D2179" t="s">
        <v>7528</v>
      </c>
      <c r="F2179">
        <v>2003</v>
      </c>
    </row>
    <row r="2180" spans="1:6" x14ac:dyDescent="0.25">
      <c r="A2180" t="s">
        <v>10109</v>
      </c>
      <c r="B2180" t="s">
        <v>1359</v>
      </c>
      <c r="C2180" t="s">
        <v>4326</v>
      </c>
      <c r="D2180" t="s">
        <v>7528</v>
      </c>
      <c r="F2180">
        <v>2003</v>
      </c>
    </row>
    <row r="2181" spans="1:6" x14ac:dyDescent="0.25">
      <c r="A2181" t="s">
        <v>7737</v>
      </c>
      <c r="B2181" t="s">
        <v>3517</v>
      </c>
      <c r="C2181" t="s">
        <v>4492</v>
      </c>
      <c r="D2181" t="s">
        <v>7349</v>
      </c>
      <c r="F2181">
        <v>2003</v>
      </c>
    </row>
    <row r="2182" spans="1:6" x14ac:dyDescent="0.25">
      <c r="A2182" t="s">
        <v>10110</v>
      </c>
      <c r="B2182" t="s">
        <v>3517</v>
      </c>
      <c r="C2182" t="s">
        <v>4493</v>
      </c>
      <c r="D2182" t="s">
        <v>7349</v>
      </c>
      <c r="F2182">
        <v>2003</v>
      </c>
    </row>
    <row r="2183" spans="1:6" x14ac:dyDescent="0.25">
      <c r="A2183" t="s">
        <v>7737</v>
      </c>
      <c r="B2183" t="s">
        <v>3517</v>
      </c>
      <c r="C2183" t="s">
        <v>4495</v>
      </c>
      <c r="D2183" t="s">
        <v>7528</v>
      </c>
      <c r="F2183">
        <v>2003</v>
      </c>
    </row>
    <row r="2184" spans="1:6" x14ac:dyDescent="0.25">
      <c r="A2184" t="s">
        <v>10111</v>
      </c>
      <c r="B2184" t="s">
        <v>3517</v>
      </c>
      <c r="C2184" t="s">
        <v>4496</v>
      </c>
      <c r="D2184" t="s">
        <v>7019</v>
      </c>
      <c r="F2184">
        <v>2003</v>
      </c>
    </row>
    <row r="2185" spans="1:6" x14ac:dyDescent="0.25">
      <c r="A2185" t="s">
        <v>10112</v>
      </c>
      <c r="B2185" t="s">
        <v>3517</v>
      </c>
      <c r="C2185" t="s">
        <v>4492</v>
      </c>
      <c r="D2185" t="s">
        <v>7019</v>
      </c>
      <c r="F2185">
        <v>2003</v>
      </c>
    </row>
    <row r="2186" spans="1:6" x14ac:dyDescent="0.25">
      <c r="A2186" t="s">
        <v>10113</v>
      </c>
      <c r="B2186" t="s">
        <v>3517</v>
      </c>
      <c r="C2186" t="s">
        <v>4492</v>
      </c>
      <c r="D2186" t="s">
        <v>7019</v>
      </c>
      <c r="F2186">
        <v>2003</v>
      </c>
    </row>
    <row r="2187" spans="1:6" x14ac:dyDescent="0.25">
      <c r="A2187" t="s">
        <v>10114</v>
      </c>
      <c r="B2187" t="s">
        <v>2431</v>
      </c>
      <c r="C2187" t="s">
        <v>4551</v>
      </c>
      <c r="D2187" t="s">
        <v>7349</v>
      </c>
      <c r="F2187">
        <v>2005</v>
      </c>
    </row>
    <row r="2188" spans="1:6" ht="135.94999999999999" customHeight="1" x14ac:dyDescent="0.25">
      <c r="A2188" s="16" t="s">
        <v>10115</v>
      </c>
      <c r="B2188" t="s">
        <v>1255</v>
      </c>
      <c r="C2188" t="s">
        <v>4553</v>
      </c>
      <c r="D2188" t="s">
        <v>7349</v>
      </c>
      <c r="E2188" t="s">
        <v>10116</v>
      </c>
      <c r="F2188">
        <v>2005</v>
      </c>
    </row>
    <row r="2189" spans="1:6" x14ac:dyDescent="0.25">
      <c r="A2189" t="s">
        <v>9606</v>
      </c>
      <c r="B2189" t="s">
        <v>1255</v>
      </c>
      <c r="C2189" t="s">
        <v>4558</v>
      </c>
      <c r="D2189" t="s">
        <v>7349</v>
      </c>
      <c r="E2189" t="s">
        <v>10117</v>
      </c>
      <c r="F2189">
        <v>2005</v>
      </c>
    </row>
    <row r="2190" spans="1:6" x14ac:dyDescent="0.25">
      <c r="A2190" t="s">
        <v>7231</v>
      </c>
      <c r="B2190" t="s">
        <v>1255</v>
      </c>
      <c r="C2190" t="s">
        <v>4560</v>
      </c>
      <c r="D2190" t="s">
        <v>7349</v>
      </c>
      <c r="E2190" t="s">
        <v>10118</v>
      </c>
      <c r="F2190">
        <v>2005</v>
      </c>
    </row>
    <row r="2191" spans="1:6" x14ac:dyDescent="0.25">
      <c r="A2191" t="s">
        <v>7231</v>
      </c>
      <c r="B2191" t="s">
        <v>1255</v>
      </c>
      <c r="C2191" t="s">
        <v>3049</v>
      </c>
      <c r="D2191" t="s">
        <v>7349</v>
      </c>
      <c r="E2191" t="s">
        <v>10119</v>
      </c>
      <c r="F2191">
        <v>2005</v>
      </c>
    </row>
    <row r="2192" spans="1:6" x14ac:dyDescent="0.25">
      <c r="A2192" t="s">
        <v>9992</v>
      </c>
      <c r="B2192" t="s">
        <v>1255</v>
      </c>
      <c r="C2192" t="s">
        <v>3049</v>
      </c>
      <c r="D2192" t="s">
        <v>7528</v>
      </c>
      <c r="E2192" t="s">
        <v>10120</v>
      </c>
      <c r="F2192">
        <v>2005</v>
      </c>
    </row>
    <row r="2193" spans="1:6" x14ac:dyDescent="0.25">
      <c r="A2193" t="s">
        <v>9606</v>
      </c>
      <c r="B2193" t="s">
        <v>1255</v>
      </c>
      <c r="C2193" t="s">
        <v>3049</v>
      </c>
      <c r="D2193" t="s">
        <v>7528</v>
      </c>
      <c r="E2193" t="s">
        <v>10121</v>
      </c>
      <c r="F2193">
        <v>2005</v>
      </c>
    </row>
    <row r="2194" spans="1:6" x14ac:dyDescent="0.25">
      <c r="A2194" t="s">
        <v>7231</v>
      </c>
      <c r="B2194" t="s">
        <v>1255</v>
      </c>
      <c r="C2194" t="s">
        <v>4556</v>
      </c>
      <c r="D2194" t="s">
        <v>7528</v>
      </c>
      <c r="E2194" t="s">
        <v>10122</v>
      </c>
      <c r="F2194">
        <v>2005</v>
      </c>
    </row>
    <row r="2195" spans="1:6" x14ac:dyDescent="0.25">
      <c r="A2195" t="s">
        <v>9992</v>
      </c>
      <c r="B2195" t="s">
        <v>1255</v>
      </c>
      <c r="C2195" t="s">
        <v>4558</v>
      </c>
      <c r="D2195" t="s">
        <v>7019</v>
      </c>
      <c r="F2195">
        <v>2005</v>
      </c>
    </row>
    <row r="2196" spans="1:6" ht="51" customHeight="1" x14ac:dyDescent="0.25">
      <c r="A2196" s="16" t="s">
        <v>10123</v>
      </c>
      <c r="B2196" t="s">
        <v>1418</v>
      </c>
      <c r="C2196" t="s">
        <v>1616</v>
      </c>
      <c r="D2196" t="s">
        <v>7349</v>
      </c>
      <c r="F2196">
        <v>2005</v>
      </c>
    </row>
    <row r="2197" spans="1:6" ht="51" customHeight="1" x14ac:dyDescent="0.25">
      <c r="A2197" s="16" t="s">
        <v>10124</v>
      </c>
      <c r="B2197" t="s">
        <v>1418</v>
      </c>
      <c r="C2197" t="s">
        <v>1618</v>
      </c>
      <c r="D2197" t="s">
        <v>7349</v>
      </c>
      <c r="F2197">
        <v>2005</v>
      </c>
    </row>
    <row r="2198" spans="1:6" x14ac:dyDescent="0.25">
      <c r="A2198" t="s">
        <v>10125</v>
      </c>
      <c r="B2198" t="s">
        <v>1418</v>
      </c>
      <c r="C2198" t="s">
        <v>1620</v>
      </c>
      <c r="D2198" t="s">
        <v>7349</v>
      </c>
      <c r="F2198">
        <v>2005</v>
      </c>
    </row>
    <row r="2199" spans="1:6" ht="186.95" customHeight="1" x14ac:dyDescent="0.25">
      <c r="A2199" s="16" t="s">
        <v>10126</v>
      </c>
      <c r="B2199" t="s">
        <v>1418</v>
      </c>
      <c r="C2199" t="s">
        <v>1789</v>
      </c>
      <c r="D2199" t="s">
        <v>7019</v>
      </c>
      <c r="F2199">
        <v>2005</v>
      </c>
    </row>
    <row r="2200" spans="1:6" ht="33.950000000000003" customHeight="1" x14ac:dyDescent="0.25">
      <c r="A2200" t="s">
        <v>8101</v>
      </c>
      <c r="B2200" s="16" t="s">
        <v>3426</v>
      </c>
      <c r="C2200" t="s">
        <v>4586</v>
      </c>
      <c r="D2200" t="s">
        <v>7349</v>
      </c>
      <c r="F2200">
        <v>2005</v>
      </c>
    </row>
    <row r="2201" spans="1:6" ht="33.950000000000003" customHeight="1" x14ac:dyDescent="0.25">
      <c r="A2201" t="s">
        <v>8102</v>
      </c>
      <c r="B2201" s="16" t="s">
        <v>3426</v>
      </c>
      <c r="C2201" t="s">
        <v>4588</v>
      </c>
      <c r="D2201" t="s">
        <v>7349</v>
      </c>
      <c r="F2201">
        <v>2005</v>
      </c>
    </row>
    <row r="2202" spans="1:6" ht="33.950000000000003" customHeight="1" x14ac:dyDescent="0.25">
      <c r="A2202" t="s">
        <v>8084</v>
      </c>
      <c r="B2202" s="16" t="s">
        <v>3426</v>
      </c>
      <c r="C2202" t="s">
        <v>4590</v>
      </c>
      <c r="D2202" t="s">
        <v>7349</v>
      </c>
      <c r="F2202">
        <v>2005</v>
      </c>
    </row>
    <row r="2203" spans="1:6" ht="68.099999999999994" customHeight="1" x14ac:dyDescent="0.25">
      <c r="A2203" s="16" t="s">
        <v>10127</v>
      </c>
      <c r="B2203" s="16" t="s">
        <v>3426</v>
      </c>
      <c r="C2203" t="s">
        <v>4592</v>
      </c>
      <c r="D2203" t="s">
        <v>7349</v>
      </c>
      <c r="F2203">
        <v>2005</v>
      </c>
    </row>
    <row r="2204" spans="1:6" ht="68.099999999999994" customHeight="1" x14ac:dyDescent="0.25">
      <c r="A2204" s="16" t="s">
        <v>10128</v>
      </c>
      <c r="B2204" s="16" t="s">
        <v>3426</v>
      </c>
      <c r="C2204" t="s">
        <v>4594</v>
      </c>
      <c r="D2204" t="s">
        <v>7349</v>
      </c>
      <c r="F2204">
        <v>2005</v>
      </c>
    </row>
    <row r="2205" spans="1:6" ht="33.950000000000003" customHeight="1" x14ac:dyDescent="0.25">
      <c r="A2205" t="s">
        <v>8103</v>
      </c>
      <c r="B2205" s="16" t="s">
        <v>3426</v>
      </c>
      <c r="C2205" t="s">
        <v>4596</v>
      </c>
      <c r="D2205" t="s">
        <v>7528</v>
      </c>
      <c r="F2205">
        <v>2005</v>
      </c>
    </row>
    <row r="2206" spans="1:6" ht="33.950000000000003" customHeight="1" x14ac:dyDescent="0.25">
      <c r="A2206" t="s">
        <v>8102</v>
      </c>
      <c r="B2206" s="16" t="s">
        <v>3426</v>
      </c>
      <c r="C2206" t="s">
        <v>4586</v>
      </c>
      <c r="D2206" t="s">
        <v>7019</v>
      </c>
      <c r="F2206">
        <v>2005</v>
      </c>
    </row>
    <row r="2207" spans="1:6" ht="68.099999999999994" customHeight="1" x14ac:dyDescent="0.25">
      <c r="A2207" s="16" t="s">
        <v>10129</v>
      </c>
      <c r="B2207" s="16" t="s">
        <v>3426</v>
      </c>
      <c r="C2207" t="s">
        <v>4598</v>
      </c>
      <c r="D2207" t="s">
        <v>7019</v>
      </c>
      <c r="F2207">
        <v>2005</v>
      </c>
    </row>
    <row r="2208" spans="1:6" x14ac:dyDescent="0.25">
      <c r="A2208" t="s">
        <v>10130</v>
      </c>
      <c r="B2208" t="s">
        <v>3051</v>
      </c>
      <c r="C2208" t="s">
        <v>4568</v>
      </c>
      <c r="D2208" t="s">
        <v>7349</v>
      </c>
      <c r="F2208">
        <v>2005</v>
      </c>
    </row>
    <row r="2209" spans="1:6" x14ac:dyDescent="0.25">
      <c r="A2209" t="s">
        <v>7687</v>
      </c>
      <c r="B2209" t="s">
        <v>3051</v>
      </c>
      <c r="C2209" t="s">
        <v>4570</v>
      </c>
      <c r="D2209" t="s">
        <v>7528</v>
      </c>
      <c r="F2209">
        <v>2005</v>
      </c>
    </row>
    <row r="2210" spans="1:6" x14ac:dyDescent="0.25">
      <c r="A2210" t="s">
        <v>7703</v>
      </c>
      <c r="B2210" t="s">
        <v>3051</v>
      </c>
      <c r="C2210" t="s">
        <v>4571</v>
      </c>
      <c r="D2210" t="s">
        <v>7528</v>
      </c>
      <c r="F2210">
        <v>2005</v>
      </c>
    </row>
    <row r="2211" spans="1:6" ht="170.1" customHeight="1" x14ac:dyDescent="0.25">
      <c r="A2211" s="16" t="s">
        <v>10131</v>
      </c>
      <c r="B2211" t="s">
        <v>2300</v>
      </c>
      <c r="C2211" t="s">
        <v>4575</v>
      </c>
      <c r="D2211" t="s">
        <v>7349</v>
      </c>
      <c r="F2211">
        <v>2005</v>
      </c>
    </row>
    <row r="2212" spans="1:6" ht="170.1" customHeight="1" x14ac:dyDescent="0.25">
      <c r="A2212" s="16" t="s">
        <v>10132</v>
      </c>
      <c r="B2212" t="s">
        <v>2300</v>
      </c>
      <c r="C2212" t="s">
        <v>4577</v>
      </c>
      <c r="D2212" t="s">
        <v>7349</v>
      </c>
      <c r="F2212">
        <v>2005</v>
      </c>
    </row>
    <row r="2213" spans="1:6" x14ac:dyDescent="0.25">
      <c r="A2213" t="s">
        <v>10133</v>
      </c>
      <c r="B2213" t="s">
        <v>2300</v>
      </c>
      <c r="C2213" t="s">
        <v>4572</v>
      </c>
      <c r="D2213" t="s">
        <v>7019</v>
      </c>
      <c r="F2213">
        <v>2005</v>
      </c>
    </row>
    <row r="2214" spans="1:6" x14ac:dyDescent="0.25">
      <c r="A2214" t="s">
        <v>7685</v>
      </c>
      <c r="B2214" t="s">
        <v>2300</v>
      </c>
      <c r="C2214" t="s">
        <v>4574</v>
      </c>
      <c r="D2214" t="s">
        <v>7019</v>
      </c>
      <c r="F2214">
        <v>2005</v>
      </c>
    </row>
    <row r="2215" spans="1:6" x14ac:dyDescent="0.25">
      <c r="A2215" t="s">
        <v>10134</v>
      </c>
      <c r="B2215" t="s">
        <v>4385</v>
      </c>
      <c r="C2215" t="s">
        <v>4579</v>
      </c>
      <c r="D2215" t="s">
        <v>7349</v>
      </c>
      <c r="F2215">
        <v>2005</v>
      </c>
    </row>
    <row r="2216" spans="1:6" x14ac:dyDescent="0.25">
      <c r="A2216" t="s">
        <v>10135</v>
      </c>
      <c r="B2216" t="s">
        <v>4385</v>
      </c>
      <c r="C2216" t="s">
        <v>4582</v>
      </c>
      <c r="D2216" t="s">
        <v>7349</v>
      </c>
      <c r="F2216">
        <v>2005</v>
      </c>
    </row>
    <row r="2217" spans="1:6" ht="119.1" customHeight="1" x14ac:dyDescent="0.25">
      <c r="A2217" s="16" t="s">
        <v>10136</v>
      </c>
      <c r="B2217" t="s">
        <v>4385</v>
      </c>
      <c r="C2217" t="s">
        <v>4584</v>
      </c>
      <c r="D2217" t="s">
        <v>7349</v>
      </c>
      <c r="F2217">
        <v>2005</v>
      </c>
    </row>
    <row r="2218" spans="1:6" x14ac:dyDescent="0.25">
      <c r="A2218" t="s">
        <v>10137</v>
      </c>
      <c r="B2218" t="s">
        <v>3108</v>
      </c>
      <c r="C2218" t="s">
        <v>4600</v>
      </c>
      <c r="D2218" t="s">
        <v>7349</v>
      </c>
      <c r="F2218">
        <v>2005</v>
      </c>
    </row>
    <row r="2219" spans="1:6" ht="135.94999999999999" customHeight="1" x14ac:dyDescent="0.25">
      <c r="A2219" s="16" t="s">
        <v>10138</v>
      </c>
      <c r="B2219" t="s">
        <v>3108</v>
      </c>
      <c r="C2219" t="s">
        <v>4602</v>
      </c>
      <c r="D2219" t="s">
        <v>7349</v>
      </c>
      <c r="F2219">
        <v>2005</v>
      </c>
    </row>
    <row r="2220" spans="1:6" ht="119.1" customHeight="1" x14ac:dyDescent="0.25">
      <c r="A2220" s="16" t="s">
        <v>10139</v>
      </c>
      <c r="B2220" t="s">
        <v>3108</v>
      </c>
      <c r="C2220" t="s">
        <v>3451</v>
      </c>
      <c r="D2220" t="s">
        <v>7528</v>
      </c>
      <c r="F2220">
        <v>2005</v>
      </c>
    </row>
    <row r="2221" spans="1:6" x14ac:dyDescent="0.25">
      <c r="A2221" t="s">
        <v>10140</v>
      </c>
      <c r="B2221" t="s">
        <v>3120</v>
      </c>
      <c r="C2221" t="s">
        <v>1952</v>
      </c>
      <c r="D2221" t="s">
        <v>7349</v>
      </c>
      <c r="E2221">
        <v>283</v>
      </c>
      <c r="F2221">
        <v>2005</v>
      </c>
    </row>
    <row r="2222" spans="1:6" ht="170.1" customHeight="1" x14ac:dyDescent="0.25">
      <c r="A2222" s="16" t="s">
        <v>10141</v>
      </c>
      <c r="B2222" t="s">
        <v>3120</v>
      </c>
      <c r="C2222" t="s">
        <v>4461</v>
      </c>
      <c r="D2222" t="s">
        <v>7019</v>
      </c>
      <c r="F2222">
        <v>2005</v>
      </c>
    </row>
    <row r="2223" spans="1:6" ht="186.95" customHeight="1" x14ac:dyDescent="0.25">
      <c r="A2223" s="16" t="s">
        <v>10142</v>
      </c>
      <c r="B2223" t="s">
        <v>1747</v>
      </c>
      <c r="C2223" t="s">
        <v>4607</v>
      </c>
      <c r="D2223" t="s">
        <v>7528</v>
      </c>
      <c r="F2223">
        <v>2005</v>
      </c>
    </row>
    <row r="2224" spans="1:6" x14ac:dyDescent="0.25">
      <c r="A2224" t="s">
        <v>10143</v>
      </c>
      <c r="B2224" t="s">
        <v>1747</v>
      </c>
      <c r="C2224" t="s">
        <v>4609</v>
      </c>
      <c r="D2224" t="s">
        <v>7528</v>
      </c>
      <c r="F2224">
        <v>2005</v>
      </c>
    </row>
    <row r="2225" spans="1:6" x14ac:dyDescent="0.25">
      <c r="A2225" t="s">
        <v>10143</v>
      </c>
      <c r="B2225" t="s">
        <v>1747</v>
      </c>
      <c r="C2225" t="s">
        <v>4612</v>
      </c>
      <c r="D2225" t="s">
        <v>7019</v>
      </c>
      <c r="F2225">
        <v>2005</v>
      </c>
    </row>
    <row r="2226" spans="1:6" x14ac:dyDescent="0.25">
      <c r="A2226" t="s">
        <v>10144</v>
      </c>
      <c r="B2226" t="s">
        <v>1747</v>
      </c>
      <c r="C2226" t="s">
        <v>4613</v>
      </c>
      <c r="D2226" t="s">
        <v>7019</v>
      </c>
      <c r="F2226">
        <v>2005</v>
      </c>
    </row>
    <row r="2227" spans="1:6" x14ac:dyDescent="0.25">
      <c r="A2227" t="s">
        <v>10145</v>
      </c>
      <c r="B2227" t="s">
        <v>3134</v>
      </c>
      <c r="C2227" t="s">
        <v>4615</v>
      </c>
      <c r="D2227" t="s">
        <v>7349</v>
      </c>
      <c r="F2227">
        <v>2005</v>
      </c>
    </row>
    <row r="2228" spans="1:6" x14ac:dyDescent="0.25">
      <c r="A2228" t="s">
        <v>10146</v>
      </c>
      <c r="B2228" t="s">
        <v>3134</v>
      </c>
      <c r="C2228" t="s">
        <v>4618</v>
      </c>
      <c r="D2228" t="s">
        <v>7349</v>
      </c>
      <c r="F2228">
        <v>2005</v>
      </c>
    </row>
    <row r="2229" spans="1:6" ht="68.099999999999994" customHeight="1" x14ac:dyDescent="0.25">
      <c r="A2229" s="16" t="s">
        <v>10147</v>
      </c>
      <c r="B2229" t="s">
        <v>3136</v>
      </c>
      <c r="C2229" t="s">
        <v>4620</v>
      </c>
      <c r="D2229" t="s">
        <v>7349</v>
      </c>
      <c r="F2229">
        <v>2005</v>
      </c>
    </row>
    <row r="2230" spans="1:6" x14ac:dyDescent="0.25">
      <c r="A2230" t="s">
        <v>10148</v>
      </c>
      <c r="B2230" t="s">
        <v>3136</v>
      </c>
      <c r="C2230" t="s">
        <v>4622</v>
      </c>
      <c r="D2230" t="s">
        <v>7349</v>
      </c>
      <c r="F2230">
        <v>2005</v>
      </c>
    </row>
    <row r="2231" spans="1:6" x14ac:dyDescent="0.25">
      <c r="A2231" t="s">
        <v>10149</v>
      </c>
      <c r="B2231" t="s">
        <v>3136</v>
      </c>
      <c r="C2231" t="s">
        <v>4624</v>
      </c>
      <c r="D2231" t="s">
        <v>7349</v>
      </c>
      <c r="F2231">
        <v>2005</v>
      </c>
    </row>
    <row r="2232" spans="1:6" x14ac:dyDescent="0.25">
      <c r="A2232" t="s">
        <v>10150</v>
      </c>
      <c r="B2232" t="s">
        <v>3136</v>
      </c>
      <c r="C2232" t="s">
        <v>4637</v>
      </c>
      <c r="D2232" t="s">
        <v>7349</v>
      </c>
      <c r="F2232">
        <v>2005</v>
      </c>
    </row>
    <row r="2233" spans="1:6" x14ac:dyDescent="0.25">
      <c r="A2233" t="s">
        <v>10151</v>
      </c>
      <c r="B2233" t="s">
        <v>3136</v>
      </c>
      <c r="C2233" t="s">
        <v>4622</v>
      </c>
      <c r="D2233" t="s">
        <v>7349</v>
      </c>
      <c r="F2233">
        <v>2005</v>
      </c>
    </row>
    <row r="2234" spans="1:6" x14ac:dyDescent="0.25">
      <c r="A2234" t="s">
        <v>10152</v>
      </c>
      <c r="B2234" t="s">
        <v>3136</v>
      </c>
      <c r="C2234" t="s">
        <v>4627</v>
      </c>
      <c r="D2234" t="s">
        <v>7349</v>
      </c>
      <c r="F2234">
        <v>2005</v>
      </c>
    </row>
    <row r="2235" spans="1:6" x14ac:dyDescent="0.25">
      <c r="A2235" t="s">
        <v>10153</v>
      </c>
      <c r="B2235" t="s">
        <v>3136</v>
      </c>
      <c r="C2235" t="s">
        <v>4629</v>
      </c>
      <c r="D2235" t="s">
        <v>7349</v>
      </c>
      <c r="F2235">
        <v>2005</v>
      </c>
    </row>
    <row r="2236" spans="1:6" x14ac:dyDescent="0.25">
      <c r="A2236" t="s">
        <v>10154</v>
      </c>
      <c r="B2236" t="s">
        <v>3136</v>
      </c>
      <c r="C2236" t="s">
        <v>4631</v>
      </c>
      <c r="D2236" t="s">
        <v>7528</v>
      </c>
      <c r="F2236">
        <v>2005</v>
      </c>
    </row>
    <row r="2237" spans="1:6" ht="68.099999999999994" customHeight="1" x14ac:dyDescent="0.25">
      <c r="A2237" s="16" t="s">
        <v>10155</v>
      </c>
      <c r="B2237" t="s">
        <v>3136</v>
      </c>
      <c r="C2237" t="s">
        <v>4633</v>
      </c>
      <c r="D2237" t="s">
        <v>7019</v>
      </c>
      <c r="F2237">
        <v>2005</v>
      </c>
    </row>
    <row r="2238" spans="1:6" ht="84.95" customHeight="1" x14ac:dyDescent="0.25">
      <c r="A2238" s="16" t="s">
        <v>10156</v>
      </c>
      <c r="B2238" t="s">
        <v>3136</v>
      </c>
      <c r="C2238" t="s">
        <v>4635</v>
      </c>
      <c r="D2238" t="s">
        <v>7019</v>
      </c>
      <c r="F2238">
        <v>2005</v>
      </c>
    </row>
    <row r="2239" spans="1:6" ht="119.1" customHeight="1" x14ac:dyDescent="0.25">
      <c r="A2239" s="16" t="s">
        <v>10157</v>
      </c>
      <c r="B2239" t="s">
        <v>3136</v>
      </c>
      <c r="C2239" t="s">
        <v>4639</v>
      </c>
      <c r="D2239" t="s">
        <v>7019</v>
      </c>
      <c r="F2239">
        <v>2005</v>
      </c>
    </row>
    <row r="2240" spans="1:6" x14ac:dyDescent="0.25">
      <c r="A2240" t="s">
        <v>8104</v>
      </c>
      <c r="B2240" t="s">
        <v>4642</v>
      </c>
      <c r="C2240" t="s">
        <v>1620</v>
      </c>
      <c r="D2240" t="s">
        <v>7349</v>
      </c>
      <c r="F2240">
        <v>2005</v>
      </c>
    </row>
    <row r="2241" spans="1:6" ht="68.099999999999994" customHeight="1" x14ac:dyDescent="0.25">
      <c r="A2241" s="16" t="s">
        <v>10158</v>
      </c>
      <c r="B2241" t="s">
        <v>4642</v>
      </c>
      <c r="C2241" t="s">
        <v>1618</v>
      </c>
      <c r="D2241" t="s">
        <v>7349</v>
      </c>
      <c r="F2241">
        <v>2005</v>
      </c>
    </row>
    <row r="2242" spans="1:6" x14ac:dyDescent="0.25">
      <c r="A2242" t="s">
        <v>10159</v>
      </c>
      <c r="B2242" t="s">
        <v>3151</v>
      </c>
      <c r="C2242" t="s">
        <v>4646</v>
      </c>
      <c r="D2242" t="s">
        <v>7349</v>
      </c>
      <c r="F2242">
        <v>2005</v>
      </c>
    </row>
    <row r="2243" spans="1:6" x14ac:dyDescent="0.25">
      <c r="A2243" t="s">
        <v>10160</v>
      </c>
      <c r="B2243" t="s">
        <v>3151</v>
      </c>
      <c r="C2243" t="s">
        <v>4648</v>
      </c>
      <c r="D2243" t="s">
        <v>7019</v>
      </c>
      <c r="E2243" t="s">
        <v>10161</v>
      </c>
      <c r="F2243">
        <v>2005</v>
      </c>
    </row>
    <row r="2244" spans="1:6" ht="84.95" customHeight="1" x14ac:dyDescent="0.25">
      <c r="A2244" s="16" t="s">
        <v>10162</v>
      </c>
      <c r="B2244" t="s">
        <v>3344</v>
      </c>
      <c r="C2244" t="s">
        <v>4651</v>
      </c>
      <c r="D2244" t="s">
        <v>7528</v>
      </c>
      <c r="F2244">
        <v>2005</v>
      </c>
    </row>
    <row r="2245" spans="1:6" x14ac:dyDescent="0.25">
      <c r="A2245" t="s">
        <v>7383</v>
      </c>
      <c r="B2245" t="s">
        <v>3344</v>
      </c>
      <c r="C2245" t="s">
        <v>4653</v>
      </c>
      <c r="D2245" t="s">
        <v>7528</v>
      </c>
      <c r="F2245">
        <v>2005</v>
      </c>
    </row>
    <row r="2246" spans="1:6" x14ac:dyDescent="0.25">
      <c r="A2246" t="s">
        <v>10163</v>
      </c>
      <c r="B2246" t="s">
        <v>3344</v>
      </c>
      <c r="C2246" t="s">
        <v>4661</v>
      </c>
      <c r="D2246" t="s">
        <v>7528</v>
      </c>
      <c r="F2246">
        <v>2005</v>
      </c>
    </row>
    <row r="2247" spans="1:6" x14ac:dyDescent="0.25">
      <c r="A2247" t="s">
        <v>10164</v>
      </c>
      <c r="B2247" t="s">
        <v>3344</v>
      </c>
      <c r="C2247" t="s">
        <v>4267</v>
      </c>
      <c r="D2247" t="s">
        <v>7528</v>
      </c>
      <c r="F2247">
        <v>2005</v>
      </c>
    </row>
    <row r="2248" spans="1:6" ht="84.95" customHeight="1" x14ac:dyDescent="0.25">
      <c r="A2248" s="16" t="s">
        <v>10165</v>
      </c>
      <c r="B2248" t="s">
        <v>3344</v>
      </c>
      <c r="C2248" t="s">
        <v>4655</v>
      </c>
      <c r="D2248" t="s">
        <v>7528</v>
      </c>
      <c r="F2248">
        <v>2005</v>
      </c>
    </row>
    <row r="2249" spans="1:6" ht="33.950000000000003" customHeight="1" x14ac:dyDescent="0.25">
      <c r="A2249" s="16" t="s">
        <v>10166</v>
      </c>
      <c r="B2249" t="s">
        <v>3344</v>
      </c>
      <c r="C2249" t="s">
        <v>4245</v>
      </c>
      <c r="D2249" t="s">
        <v>7528</v>
      </c>
      <c r="F2249">
        <v>2005</v>
      </c>
    </row>
    <row r="2250" spans="1:6" ht="84.95" customHeight="1" x14ac:dyDescent="0.25">
      <c r="A2250" s="16" t="s">
        <v>10167</v>
      </c>
      <c r="B2250" t="s">
        <v>3344</v>
      </c>
      <c r="C2250" t="s">
        <v>4663</v>
      </c>
      <c r="D2250" t="s">
        <v>7528</v>
      </c>
      <c r="F2250">
        <v>2005</v>
      </c>
    </row>
    <row r="2251" spans="1:6" ht="84.95" customHeight="1" x14ac:dyDescent="0.25">
      <c r="A2251" s="16" t="s">
        <v>10168</v>
      </c>
      <c r="B2251" t="s">
        <v>3344</v>
      </c>
      <c r="C2251" t="s">
        <v>2853</v>
      </c>
      <c r="D2251" t="s">
        <v>7019</v>
      </c>
      <c r="F2251">
        <v>2005</v>
      </c>
    </row>
    <row r="2252" spans="1:6" ht="68.099999999999994" customHeight="1" x14ac:dyDescent="0.25">
      <c r="A2252" s="16" t="s">
        <v>10169</v>
      </c>
      <c r="B2252" t="s">
        <v>3344</v>
      </c>
      <c r="C2252" t="s">
        <v>3468</v>
      </c>
      <c r="D2252" t="s">
        <v>7019</v>
      </c>
      <c r="F2252">
        <v>2005</v>
      </c>
    </row>
    <row r="2253" spans="1:6" x14ac:dyDescent="0.25">
      <c r="A2253" t="s">
        <v>7733</v>
      </c>
      <c r="B2253" t="s">
        <v>3344</v>
      </c>
      <c r="C2253" t="s">
        <v>4660</v>
      </c>
      <c r="D2253" t="s">
        <v>7019</v>
      </c>
      <c r="F2253">
        <v>2005</v>
      </c>
    </row>
    <row r="2254" spans="1:6" x14ac:dyDescent="0.25">
      <c r="A2254" t="s">
        <v>10170</v>
      </c>
      <c r="B2254" t="s">
        <v>1296</v>
      </c>
      <c r="C2254" t="s">
        <v>4666</v>
      </c>
      <c r="D2254" t="s">
        <v>7349</v>
      </c>
      <c r="F2254">
        <v>2005</v>
      </c>
    </row>
    <row r="2255" spans="1:6" x14ac:dyDescent="0.25">
      <c r="A2255" t="s">
        <v>10171</v>
      </c>
      <c r="B2255" t="s">
        <v>1296</v>
      </c>
      <c r="C2255" t="s">
        <v>4678</v>
      </c>
      <c r="D2255" t="s">
        <v>7349</v>
      </c>
      <c r="F2255">
        <v>2005</v>
      </c>
    </row>
    <row r="2256" spans="1:6" x14ac:dyDescent="0.25">
      <c r="A2256" t="s">
        <v>10172</v>
      </c>
      <c r="B2256" t="s">
        <v>1296</v>
      </c>
      <c r="C2256" t="s">
        <v>4685</v>
      </c>
      <c r="D2256" t="s">
        <v>7349</v>
      </c>
      <c r="F2256">
        <v>2005</v>
      </c>
    </row>
    <row r="2257" spans="1:6" x14ac:dyDescent="0.25">
      <c r="A2257" t="s">
        <v>7875</v>
      </c>
      <c r="B2257" t="s">
        <v>1296</v>
      </c>
      <c r="C2257" t="s">
        <v>4668</v>
      </c>
      <c r="D2257" t="s">
        <v>7349</v>
      </c>
      <c r="F2257">
        <v>2005</v>
      </c>
    </row>
    <row r="2258" spans="1:6" x14ac:dyDescent="0.25">
      <c r="A2258" t="s">
        <v>10173</v>
      </c>
      <c r="B2258" t="s">
        <v>1296</v>
      </c>
      <c r="C2258" t="s">
        <v>4669</v>
      </c>
      <c r="D2258" t="s">
        <v>7349</v>
      </c>
      <c r="F2258">
        <v>2005</v>
      </c>
    </row>
    <row r="2259" spans="1:6" x14ac:dyDescent="0.25">
      <c r="A2259" t="s">
        <v>10174</v>
      </c>
      <c r="B2259" t="s">
        <v>1296</v>
      </c>
      <c r="C2259" t="s">
        <v>4680</v>
      </c>
      <c r="D2259" t="s">
        <v>7528</v>
      </c>
      <c r="F2259">
        <v>2005</v>
      </c>
    </row>
    <row r="2260" spans="1:6" ht="119.1" customHeight="1" x14ac:dyDescent="0.25">
      <c r="A2260" s="16" t="s">
        <v>10175</v>
      </c>
      <c r="B2260" t="s">
        <v>1296</v>
      </c>
      <c r="C2260" t="s">
        <v>4671</v>
      </c>
      <c r="D2260" t="s">
        <v>7528</v>
      </c>
      <c r="F2260">
        <v>2005</v>
      </c>
    </row>
    <row r="2261" spans="1:6" x14ac:dyDescent="0.25">
      <c r="A2261" t="s">
        <v>10176</v>
      </c>
      <c r="B2261" t="s">
        <v>1296</v>
      </c>
      <c r="C2261" t="s">
        <v>4687</v>
      </c>
      <c r="D2261" t="s">
        <v>7528</v>
      </c>
      <c r="F2261">
        <v>2005</v>
      </c>
    </row>
    <row r="2262" spans="1:6" x14ac:dyDescent="0.25">
      <c r="A2262" t="s">
        <v>10177</v>
      </c>
      <c r="B2262" t="s">
        <v>1296</v>
      </c>
      <c r="C2262" t="s">
        <v>4682</v>
      </c>
      <c r="D2262" t="s">
        <v>7019</v>
      </c>
      <c r="F2262">
        <v>2005</v>
      </c>
    </row>
    <row r="2263" spans="1:6" x14ac:dyDescent="0.25">
      <c r="A2263" t="s">
        <v>7185</v>
      </c>
      <c r="B2263" t="s">
        <v>1296</v>
      </c>
      <c r="C2263" t="s">
        <v>4673</v>
      </c>
      <c r="D2263" t="s">
        <v>7019</v>
      </c>
      <c r="F2263">
        <v>2005</v>
      </c>
    </row>
    <row r="2264" spans="1:6" ht="68.099999999999994" customHeight="1" x14ac:dyDescent="0.25">
      <c r="A2264" s="16" t="s">
        <v>10178</v>
      </c>
      <c r="B2264" t="s">
        <v>1296</v>
      </c>
      <c r="C2264" t="s">
        <v>4675</v>
      </c>
      <c r="D2264" t="s">
        <v>7019</v>
      </c>
      <c r="F2264">
        <v>2005</v>
      </c>
    </row>
    <row r="2265" spans="1:6" x14ac:dyDescent="0.25">
      <c r="A2265" t="s">
        <v>10179</v>
      </c>
      <c r="B2265" t="s">
        <v>1296</v>
      </c>
      <c r="C2265" t="s">
        <v>4669</v>
      </c>
      <c r="D2265" t="s">
        <v>7019</v>
      </c>
      <c r="F2265">
        <v>2005</v>
      </c>
    </row>
    <row r="2266" spans="1:6" x14ac:dyDescent="0.25">
      <c r="A2266" t="s">
        <v>10180</v>
      </c>
      <c r="B2266" t="s">
        <v>1243</v>
      </c>
      <c r="C2266" t="s">
        <v>4183</v>
      </c>
      <c r="D2266" t="s">
        <v>7349</v>
      </c>
      <c r="F2266">
        <v>2005</v>
      </c>
    </row>
    <row r="2267" spans="1:6" x14ac:dyDescent="0.25">
      <c r="A2267" t="s">
        <v>10181</v>
      </c>
      <c r="B2267" t="s">
        <v>1243</v>
      </c>
      <c r="C2267" t="s">
        <v>4520</v>
      </c>
      <c r="D2267" t="s">
        <v>7349</v>
      </c>
      <c r="F2267">
        <v>2005</v>
      </c>
    </row>
    <row r="2268" spans="1:6" x14ac:dyDescent="0.25">
      <c r="A2268" t="s">
        <v>10182</v>
      </c>
      <c r="B2268" t="s">
        <v>1243</v>
      </c>
      <c r="C2268" t="s">
        <v>4549</v>
      </c>
      <c r="D2268" t="s">
        <v>7349</v>
      </c>
      <c r="F2268">
        <v>2005</v>
      </c>
    </row>
    <row r="2269" spans="1:6" x14ac:dyDescent="0.25">
      <c r="A2269" t="s">
        <v>10183</v>
      </c>
      <c r="B2269" t="s">
        <v>1243</v>
      </c>
      <c r="C2269" t="s">
        <v>4169</v>
      </c>
      <c r="D2269" t="s">
        <v>7349</v>
      </c>
      <c r="F2269">
        <v>2005</v>
      </c>
    </row>
    <row r="2270" spans="1:6" x14ac:dyDescent="0.25">
      <c r="A2270" t="s">
        <v>7303</v>
      </c>
      <c r="B2270" t="s">
        <v>1243</v>
      </c>
      <c r="C2270" t="s">
        <v>4523</v>
      </c>
      <c r="D2270" t="s">
        <v>7349</v>
      </c>
      <c r="F2270">
        <v>2005</v>
      </c>
    </row>
    <row r="2271" spans="1:6" x14ac:dyDescent="0.25">
      <c r="A2271" t="s">
        <v>7303</v>
      </c>
      <c r="B2271" t="s">
        <v>1243</v>
      </c>
      <c r="C2271" t="s">
        <v>4524</v>
      </c>
      <c r="D2271" t="s">
        <v>7349</v>
      </c>
      <c r="F2271">
        <v>2005</v>
      </c>
    </row>
    <row r="2272" spans="1:6" x14ac:dyDescent="0.25">
      <c r="A2272" t="s">
        <v>10082</v>
      </c>
      <c r="B2272" t="s">
        <v>1243</v>
      </c>
      <c r="C2272" t="s">
        <v>4502</v>
      </c>
      <c r="D2272" t="s">
        <v>7349</v>
      </c>
      <c r="F2272">
        <v>2005</v>
      </c>
    </row>
    <row r="2273" spans="1:6" x14ac:dyDescent="0.25">
      <c r="A2273" t="s">
        <v>10082</v>
      </c>
      <c r="B2273" t="s">
        <v>1243</v>
      </c>
      <c r="C2273" t="s">
        <v>4525</v>
      </c>
      <c r="D2273" t="s">
        <v>7349</v>
      </c>
      <c r="F2273">
        <v>2005</v>
      </c>
    </row>
    <row r="2274" spans="1:6" x14ac:dyDescent="0.25">
      <c r="A2274" t="s">
        <v>10184</v>
      </c>
      <c r="B2274" t="s">
        <v>1243</v>
      </c>
      <c r="C2274" t="s">
        <v>4526</v>
      </c>
      <c r="D2274" t="s">
        <v>7349</v>
      </c>
      <c r="F2274">
        <v>2005</v>
      </c>
    </row>
    <row r="2275" spans="1:6" x14ac:dyDescent="0.25">
      <c r="A2275" t="s">
        <v>7286</v>
      </c>
      <c r="B2275" t="s">
        <v>1243</v>
      </c>
      <c r="C2275" t="s">
        <v>4528</v>
      </c>
      <c r="D2275" t="s">
        <v>7349</v>
      </c>
      <c r="F2275">
        <v>2005</v>
      </c>
    </row>
    <row r="2276" spans="1:6" x14ac:dyDescent="0.25">
      <c r="A2276" t="s">
        <v>10185</v>
      </c>
      <c r="B2276" t="s">
        <v>1243</v>
      </c>
      <c r="C2276" t="s">
        <v>4176</v>
      </c>
      <c r="D2276" t="s">
        <v>7349</v>
      </c>
      <c r="F2276">
        <v>2005</v>
      </c>
    </row>
    <row r="2277" spans="1:6" ht="153" customHeight="1" x14ac:dyDescent="0.25">
      <c r="A2277" s="16" t="s">
        <v>10186</v>
      </c>
      <c r="B2277" t="s">
        <v>1243</v>
      </c>
      <c r="C2277" t="s">
        <v>4504</v>
      </c>
      <c r="D2277" t="s">
        <v>7528</v>
      </c>
      <c r="E2277" s="16" t="s">
        <v>10187</v>
      </c>
      <c r="F2277">
        <v>2005</v>
      </c>
    </row>
    <row r="2278" spans="1:6" ht="135.94999999999999" customHeight="1" x14ac:dyDescent="0.25">
      <c r="A2278" s="16" t="s">
        <v>10188</v>
      </c>
      <c r="B2278" t="s">
        <v>1243</v>
      </c>
      <c r="C2278" t="s">
        <v>4507</v>
      </c>
      <c r="D2278" t="s">
        <v>7528</v>
      </c>
      <c r="F2278">
        <v>2005</v>
      </c>
    </row>
    <row r="2279" spans="1:6" x14ac:dyDescent="0.25">
      <c r="A2279" t="s">
        <v>10182</v>
      </c>
      <c r="B2279" t="s">
        <v>1243</v>
      </c>
      <c r="C2279" t="s">
        <v>4530</v>
      </c>
      <c r="D2279" t="s">
        <v>7528</v>
      </c>
      <c r="E2279" t="s">
        <v>10189</v>
      </c>
      <c r="F2279">
        <v>2005</v>
      </c>
    </row>
    <row r="2280" spans="1:6" x14ac:dyDescent="0.25">
      <c r="A2280" t="s">
        <v>7286</v>
      </c>
      <c r="B2280" t="s">
        <v>1243</v>
      </c>
      <c r="C2280" t="s">
        <v>4533</v>
      </c>
      <c r="D2280" t="s">
        <v>7528</v>
      </c>
      <c r="E2280" t="s">
        <v>10190</v>
      </c>
      <c r="F2280">
        <v>2005</v>
      </c>
    </row>
    <row r="2281" spans="1:6" x14ac:dyDescent="0.25">
      <c r="A2281" t="s">
        <v>7286</v>
      </c>
      <c r="B2281" t="s">
        <v>1243</v>
      </c>
      <c r="C2281" t="s">
        <v>4535</v>
      </c>
      <c r="D2281" t="s">
        <v>7528</v>
      </c>
      <c r="F2281">
        <v>2005</v>
      </c>
    </row>
    <row r="2282" spans="1:6" ht="135.94999999999999" customHeight="1" x14ac:dyDescent="0.25">
      <c r="A2282" t="s">
        <v>7286</v>
      </c>
      <c r="B2282" t="s">
        <v>1243</v>
      </c>
      <c r="C2282" t="s">
        <v>4169</v>
      </c>
      <c r="D2282" t="s">
        <v>7528</v>
      </c>
      <c r="E2282" s="16" t="s">
        <v>10191</v>
      </c>
      <c r="F2282">
        <v>2005</v>
      </c>
    </row>
    <row r="2283" spans="1:6" x14ac:dyDescent="0.25">
      <c r="A2283" t="s">
        <v>10192</v>
      </c>
      <c r="B2283" t="s">
        <v>1243</v>
      </c>
      <c r="C2283" t="s">
        <v>4537</v>
      </c>
      <c r="D2283" t="s">
        <v>7528</v>
      </c>
      <c r="E2283" t="s">
        <v>10193</v>
      </c>
      <c r="F2283">
        <v>2005</v>
      </c>
    </row>
    <row r="2284" spans="1:6" x14ac:dyDescent="0.25">
      <c r="A2284" t="s">
        <v>10194</v>
      </c>
      <c r="B2284" t="s">
        <v>1243</v>
      </c>
      <c r="C2284" t="s">
        <v>4171</v>
      </c>
      <c r="D2284" t="s">
        <v>7528</v>
      </c>
      <c r="E2284" t="s">
        <v>10195</v>
      </c>
      <c r="F2284">
        <v>2005</v>
      </c>
    </row>
    <row r="2285" spans="1:6" x14ac:dyDescent="0.25">
      <c r="A2285" t="s">
        <v>10194</v>
      </c>
      <c r="B2285" t="s">
        <v>1243</v>
      </c>
      <c r="C2285" t="s">
        <v>4509</v>
      </c>
      <c r="D2285" t="s">
        <v>7528</v>
      </c>
      <c r="F2285">
        <v>2005</v>
      </c>
    </row>
    <row r="2286" spans="1:6" x14ac:dyDescent="0.25">
      <c r="A2286" t="s">
        <v>10194</v>
      </c>
      <c r="B2286" t="s">
        <v>1243</v>
      </c>
      <c r="C2286" t="s">
        <v>4540</v>
      </c>
      <c r="D2286" t="s">
        <v>7528</v>
      </c>
      <c r="E2286" t="s">
        <v>10196</v>
      </c>
      <c r="F2286">
        <v>2005</v>
      </c>
    </row>
    <row r="2287" spans="1:6" ht="102" customHeight="1" x14ac:dyDescent="0.25">
      <c r="A2287" t="s">
        <v>10194</v>
      </c>
      <c r="B2287" t="s">
        <v>1243</v>
      </c>
      <c r="C2287" t="s">
        <v>4542</v>
      </c>
      <c r="D2287" t="s">
        <v>7528</v>
      </c>
      <c r="E2287" s="16" t="s">
        <v>10197</v>
      </c>
      <c r="F2287">
        <v>2005</v>
      </c>
    </row>
    <row r="2288" spans="1:6" ht="68.099999999999994" customHeight="1" x14ac:dyDescent="0.25">
      <c r="A2288" t="s">
        <v>10194</v>
      </c>
      <c r="B2288" t="s">
        <v>1243</v>
      </c>
      <c r="C2288" t="s">
        <v>4544</v>
      </c>
      <c r="D2288" t="s">
        <v>7528</v>
      </c>
      <c r="E2288" s="16" t="s">
        <v>10198</v>
      </c>
      <c r="F2288">
        <v>2005</v>
      </c>
    </row>
    <row r="2289" spans="1:6" ht="135.94999999999999" customHeight="1" x14ac:dyDescent="0.25">
      <c r="A2289" s="16" t="s">
        <v>10199</v>
      </c>
      <c r="B2289" t="s">
        <v>1243</v>
      </c>
      <c r="C2289" t="s">
        <v>4511</v>
      </c>
      <c r="D2289" t="s">
        <v>7528</v>
      </c>
      <c r="E2289" s="16" t="s">
        <v>10200</v>
      </c>
      <c r="F2289">
        <v>2005</v>
      </c>
    </row>
    <row r="2290" spans="1:6" x14ac:dyDescent="0.25">
      <c r="A2290" t="s">
        <v>10076</v>
      </c>
      <c r="B2290" t="s">
        <v>1243</v>
      </c>
      <c r="C2290" t="s">
        <v>4160</v>
      </c>
      <c r="D2290" t="s">
        <v>7019</v>
      </c>
      <c r="F2290">
        <v>2005</v>
      </c>
    </row>
    <row r="2291" spans="1:6" x14ac:dyDescent="0.25">
      <c r="A2291" t="s">
        <v>10201</v>
      </c>
      <c r="B2291" t="s">
        <v>1243</v>
      </c>
      <c r="C2291" t="s">
        <v>4544</v>
      </c>
      <c r="D2291" t="s">
        <v>7019</v>
      </c>
      <c r="F2291">
        <v>2005</v>
      </c>
    </row>
    <row r="2292" spans="1:6" ht="170.1" customHeight="1" x14ac:dyDescent="0.25">
      <c r="A2292" s="16" t="s">
        <v>10202</v>
      </c>
      <c r="B2292" t="s">
        <v>1243</v>
      </c>
      <c r="C2292" t="s">
        <v>4514</v>
      </c>
      <c r="D2292" t="s">
        <v>7019</v>
      </c>
      <c r="F2292">
        <v>2005</v>
      </c>
    </row>
    <row r="2293" spans="1:6" ht="135.94999999999999" customHeight="1" x14ac:dyDescent="0.25">
      <c r="A2293" s="16" t="s">
        <v>10203</v>
      </c>
      <c r="B2293" t="s">
        <v>1243</v>
      </c>
      <c r="C2293" t="s">
        <v>4516</v>
      </c>
      <c r="D2293" t="s">
        <v>7019</v>
      </c>
      <c r="F2293">
        <v>2005</v>
      </c>
    </row>
    <row r="2294" spans="1:6" x14ac:dyDescent="0.25">
      <c r="A2294" t="s">
        <v>10183</v>
      </c>
      <c r="B2294" t="s">
        <v>1243</v>
      </c>
      <c r="C2294" t="s">
        <v>4523</v>
      </c>
      <c r="D2294" t="s">
        <v>7019</v>
      </c>
      <c r="F2294">
        <v>2005</v>
      </c>
    </row>
    <row r="2295" spans="1:6" x14ac:dyDescent="0.25">
      <c r="A2295" t="s">
        <v>7303</v>
      </c>
      <c r="B2295" t="s">
        <v>1243</v>
      </c>
      <c r="C2295" t="s">
        <v>4548</v>
      </c>
      <c r="D2295" t="s">
        <v>7019</v>
      </c>
      <c r="F2295">
        <v>2005</v>
      </c>
    </row>
    <row r="2296" spans="1:6" x14ac:dyDescent="0.25">
      <c r="A2296" t="s">
        <v>10082</v>
      </c>
      <c r="B2296" t="s">
        <v>1243</v>
      </c>
      <c r="C2296" t="s">
        <v>4183</v>
      </c>
      <c r="D2296" t="s">
        <v>7019</v>
      </c>
      <c r="F2296">
        <v>2005</v>
      </c>
    </row>
    <row r="2297" spans="1:6" x14ac:dyDescent="0.25">
      <c r="A2297" t="s">
        <v>10192</v>
      </c>
      <c r="B2297" t="s">
        <v>1243</v>
      </c>
      <c r="C2297" t="s">
        <v>4509</v>
      </c>
      <c r="D2297" t="s">
        <v>7019</v>
      </c>
      <c r="F2297">
        <v>2005</v>
      </c>
    </row>
    <row r="2298" spans="1:6" x14ac:dyDescent="0.25">
      <c r="A2298" t="s">
        <v>10192</v>
      </c>
      <c r="B2298" t="s">
        <v>1243</v>
      </c>
      <c r="C2298" t="s">
        <v>4540</v>
      </c>
      <c r="D2298" t="s">
        <v>7019</v>
      </c>
      <c r="F2298">
        <v>2005</v>
      </c>
    </row>
    <row r="2299" spans="1:6" ht="51" customHeight="1" x14ac:dyDescent="0.25">
      <c r="A2299" s="16" t="s">
        <v>10204</v>
      </c>
      <c r="B2299" t="s">
        <v>1349</v>
      </c>
      <c r="C2299" t="s">
        <v>1618</v>
      </c>
      <c r="D2299" t="s">
        <v>7349</v>
      </c>
      <c r="F2299">
        <v>2005</v>
      </c>
    </row>
    <row r="2300" spans="1:6" x14ac:dyDescent="0.25">
      <c r="A2300" t="s">
        <v>7293</v>
      </c>
      <c r="B2300" t="s">
        <v>1349</v>
      </c>
      <c r="C2300" t="s">
        <v>1952</v>
      </c>
      <c r="D2300" t="s">
        <v>7349</v>
      </c>
      <c r="F2300">
        <v>2005</v>
      </c>
    </row>
    <row r="2301" spans="1:6" ht="153" customHeight="1" x14ac:dyDescent="0.25">
      <c r="A2301" s="16" t="s">
        <v>10205</v>
      </c>
      <c r="B2301" t="s">
        <v>1349</v>
      </c>
      <c r="C2301" t="s">
        <v>227</v>
      </c>
      <c r="D2301" t="s">
        <v>7528</v>
      </c>
      <c r="F2301">
        <v>2005</v>
      </c>
    </row>
    <row r="2302" spans="1:6" ht="135.94999999999999" customHeight="1" x14ac:dyDescent="0.25">
      <c r="A2302" s="16" t="s">
        <v>10206</v>
      </c>
      <c r="B2302" t="s">
        <v>1349</v>
      </c>
      <c r="C2302" t="s">
        <v>1789</v>
      </c>
      <c r="D2302" t="s">
        <v>7528</v>
      </c>
      <c r="F2302">
        <v>2005</v>
      </c>
    </row>
    <row r="2303" spans="1:6" ht="51" customHeight="1" x14ac:dyDescent="0.25">
      <c r="A2303" s="16" t="s">
        <v>10207</v>
      </c>
      <c r="B2303" t="s">
        <v>1349</v>
      </c>
      <c r="C2303" t="s">
        <v>1618</v>
      </c>
      <c r="D2303" t="s">
        <v>7528</v>
      </c>
      <c r="F2303">
        <v>2005</v>
      </c>
    </row>
    <row r="2304" spans="1:6" ht="51" customHeight="1" x14ac:dyDescent="0.25">
      <c r="A2304" s="16" t="s">
        <v>10208</v>
      </c>
      <c r="B2304" t="s">
        <v>1349</v>
      </c>
      <c r="C2304" t="s">
        <v>1616</v>
      </c>
      <c r="D2304" t="s">
        <v>7528</v>
      </c>
      <c r="F2304">
        <v>2005</v>
      </c>
    </row>
    <row r="2305" spans="1:6" x14ac:dyDescent="0.25">
      <c r="A2305" t="s">
        <v>10209</v>
      </c>
      <c r="B2305" t="s">
        <v>1349</v>
      </c>
      <c r="C2305" t="s">
        <v>2585</v>
      </c>
      <c r="D2305" t="s">
        <v>7528</v>
      </c>
      <c r="F2305">
        <v>2005</v>
      </c>
    </row>
    <row r="2306" spans="1:6" x14ac:dyDescent="0.25">
      <c r="A2306" t="s">
        <v>7258</v>
      </c>
      <c r="B2306" t="s">
        <v>1349</v>
      </c>
      <c r="C2306" t="s">
        <v>1620</v>
      </c>
      <c r="D2306" t="s">
        <v>7528</v>
      </c>
      <c r="F2306">
        <v>2005</v>
      </c>
    </row>
    <row r="2307" spans="1:6" x14ac:dyDescent="0.25">
      <c r="A2307" t="s">
        <v>7288</v>
      </c>
      <c r="B2307" t="s">
        <v>1349</v>
      </c>
      <c r="C2307" t="s">
        <v>1620</v>
      </c>
      <c r="D2307" t="s">
        <v>7019</v>
      </c>
      <c r="F2307">
        <v>2005</v>
      </c>
    </row>
    <row r="2308" spans="1:6" ht="33.950000000000003" customHeight="1" x14ac:dyDescent="0.25">
      <c r="A2308" s="16" t="s">
        <v>10210</v>
      </c>
      <c r="B2308" t="s">
        <v>1349</v>
      </c>
      <c r="C2308" t="s">
        <v>1616</v>
      </c>
      <c r="D2308" t="s">
        <v>7019</v>
      </c>
      <c r="F2308">
        <v>2005</v>
      </c>
    </row>
    <row r="2309" spans="1:6" x14ac:dyDescent="0.25">
      <c r="A2309" t="s">
        <v>10211</v>
      </c>
      <c r="B2309" t="s">
        <v>4697</v>
      </c>
      <c r="C2309" t="s">
        <v>4698</v>
      </c>
      <c r="D2309" t="s">
        <v>7349</v>
      </c>
      <c r="F2309">
        <v>2005</v>
      </c>
    </row>
    <row r="2310" spans="1:6" x14ac:dyDescent="0.25">
      <c r="A2310" t="s">
        <v>10212</v>
      </c>
      <c r="B2310" t="s">
        <v>4697</v>
      </c>
      <c r="C2310" t="s">
        <v>4698</v>
      </c>
      <c r="D2310" t="s">
        <v>7528</v>
      </c>
      <c r="E2310" t="s">
        <v>10213</v>
      </c>
      <c r="F2310">
        <v>2005</v>
      </c>
    </row>
    <row r="2311" spans="1:6" ht="404.1" customHeight="1" x14ac:dyDescent="0.25">
      <c r="A2311" s="16" t="s">
        <v>10214</v>
      </c>
      <c r="B2311" t="s">
        <v>1359</v>
      </c>
      <c r="C2311" t="s">
        <v>227</v>
      </c>
      <c r="D2311" t="s">
        <v>7528</v>
      </c>
      <c r="F2311">
        <v>2005</v>
      </c>
    </row>
    <row r="2312" spans="1:6" ht="51" customHeight="1" x14ac:dyDescent="0.25">
      <c r="A2312" s="16" t="s">
        <v>10215</v>
      </c>
      <c r="B2312" t="s">
        <v>3517</v>
      </c>
      <c r="C2312" t="s">
        <v>4704</v>
      </c>
      <c r="D2312" t="s">
        <v>7349</v>
      </c>
      <c r="F2312">
        <v>2005</v>
      </c>
    </row>
    <row r="2313" spans="1:6" x14ac:dyDescent="0.25">
      <c r="A2313" t="s">
        <v>10216</v>
      </c>
      <c r="B2313" t="s">
        <v>3517</v>
      </c>
      <c r="C2313" t="s">
        <v>4706</v>
      </c>
      <c r="D2313" t="s">
        <v>7349</v>
      </c>
      <c r="F2313">
        <v>2005</v>
      </c>
    </row>
    <row r="2314" spans="1:6" x14ac:dyDescent="0.25">
      <c r="A2314" t="s">
        <v>7737</v>
      </c>
      <c r="B2314" t="s">
        <v>3517</v>
      </c>
      <c r="C2314" t="s">
        <v>4702</v>
      </c>
      <c r="D2314" t="s">
        <v>7528</v>
      </c>
      <c r="F2314">
        <v>2005</v>
      </c>
    </row>
    <row r="2315" spans="1:6" x14ac:dyDescent="0.25">
      <c r="A2315" t="s">
        <v>10217</v>
      </c>
      <c r="B2315" t="s">
        <v>3517</v>
      </c>
      <c r="C2315" t="s">
        <v>4708</v>
      </c>
      <c r="D2315" t="s">
        <v>7019</v>
      </c>
      <c r="F2315">
        <v>2005</v>
      </c>
    </row>
    <row r="2316" spans="1:6" ht="102" customHeight="1" x14ac:dyDescent="0.25">
      <c r="A2316" s="16" t="s">
        <v>10218</v>
      </c>
      <c r="B2316" t="s">
        <v>2431</v>
      </c>
      <c r="C2316" t="s">
        <v>4745</v>
      </c>
      <c r="D2316" t="s">
        <v>7349</v>
      </c>
      <c r="F2316">
        <v>2007</v>
      </c>
    </row>
    <row r="2317" spans="1:6" x14ac:dyDescent="0.25">
      <c r="A2317" t="s">
        <v>7231</v>
      </c>
      <c r="B2317" t="s">
        <v>1255</v>
      </c>
      <c r="C2317" t="s">
        <v>4747</v>
      </c>
      <c r="D2317" t="s">
        <v>7349</v>
      </c>
      <c r="F2317">
        <v>2007</v>
      </c>
    </row>
    <row r="2318" spans="1:6" x14ac:dyDescent="0.25">
      <c r="A2318" t="s">
        <v>7231</v>
      </c>
      <c r="B2318" t="s">
        <v>1255</v>
      </c>
      <c r="C2318" t="s">
        <v>4352</v>
      </c>
      <c r="D2318" t="s">
        <v>7528</v>
      </c>
      <c r="F2318">
        <v>2007</v>
      </c>
    </row>
    <row r="2319" spans="1:6" ht="51" customHeight="1" x14ac:dyDescent="0.25">
      <c r="A2319" s="16" t="s">
        <v>10219</v>
      </c>
      <c r="B2319" t="s">
        <v>1418</v>
      </c>
      <c r="C2319" t="s">
        <v>1616</v>
      </c>
      <c r="D2319" t="s">
        <v>7349</v>
      </c>
      <c r="F2319">
        <v>2007</v>
      </c>
    </row>
    <row r="2320" spans="1:6" ht="51" customHeight="1" x14ac:dyDescent="0.25">
      <c r="A2320" s="16" t="s">
        <v>10124</v>
      </c>
      <c r="B2320" t="s">
        <v>1418</v>
      </c>
      <c r="C2320" t="s">
        <v>1618</v>
      </c>
      <c r="D2320" t="s">
        <v>7349</v>
      </c>
      <c r="F2320">
        <v>2007</v>
      </c>
    </row>
    <row r="2321" spans="1:6" ht="68.099999999999994" customHeight="1" x14ac:dyDescent="0.25">
      <c r="A2321" s="16" t="s">
        <v>10220</v>
      </c>
      <c r="B2321" t="s">
        <v>1418</v>
      </c>
      <c r="C2321" t="s">
        <v>2585</v>
      </c>
      <c r="D2321" t="s">
        <v>7019</v>
      </c>
      <c r="F2321">
        <v>2007</v>
      </c>
    </row>
    <row r="2322" spans="1:6" x14ac:dyDescent="0.25">
      <c r="A2322" t="s">
        <v>10221</v>
      </c>
      <c r="B2322" t="s">
        <v>1418</v>
      </c>
      <c r="C2322" t="s">
        <v>1952</v>
      </c>
      <c r="D2322" t="s">
        <v>7019</v>
      </c>
      <c r="F2322">
        <v>2007</v>
      </c>
    </row>
    <row r="2323" spans="1:6" ht="306" customHeight="1" x14ac:dyDescent="0.25">
      <c r="A2323" s="16" t="s">
        <v>10222</v>
      </c>
      <c r="B2323" t="s">
        <v>1418</v>
      </c>
      <c r="C2323" t="s">
        <v>227</v>
      </c>
      <c r="D2323" t="s">
        <v>7019</v>
      </c>
      <c r="F2323">
        <v>2007</v>
      </c>
    </row>
    <row r="2324" spans="1:6" ht="255" customHeight="1" x14ac:dyDescent="0.25">
      <c r="A2324" s="16" t="s">
        <v>10223</v>
      </c>
      <c r="B2324" t="s">
        <v>1418</v>
      </c>
      <c r="C2324" t="s">
        <v>1789</v>
      </c>
      <c r="D2324" t="s">
        <v>7019</v>
      </c>
      <c r="F2324">
        <v>2007</v>
      </c>
    </row>
    <row r="2325" spans="1:6" ht="102" customHeight="1" x14ac:dyDescent="0.25">
      <c r="A2325" s="16" t="s">
        <v>10224</v>
      </c>
      <c r="B2325" s="16" t="s">
        <v>3426</v>
      </c>
      <c r="C2325" t="s">
        <v>4765</v>
      </c>
      <c r="D2325" t="s">
        <v>7349</v>
      </c>
      <c r="F2325">
        <v>2007</v>
      </c>
    </row>
    <row r="2326" spans="1:6" ht="33.950000000000003" customHeight="1" x14ac:dyDescent="0.25">
      <c r="A2326" t="s">
        <v>8106</v>
      </c>
      <c r="B2326" s="16" t="s">
        <v>3426</v>
      </c>
      <c r="C2326" t="s">
        <v>4768</v>
      </c>
      <c r="D2326" t="s">
        <v>7349</v>
      </c>
      <c r="F2326">
        <v>2007</v>
      </c>
    </row>
    <row r="2327" spans="1:6" ht="68.099999999999994" customHeight="1" x14ac:dyDescent="0.25">
      <c r="A2327" s="16" t="s">
        <v>10225</v>
      </c>
      <c r="B2327" s="16" t="s">
        <v>3426</v>
      </c>
      <c r="C2327" t="s">
        <v>4594</v>
      </c>
      <c r="D2327" t="s">
        <v>7019</v>
      </c>
      <c r="F2327">
        <v>2007</v>
      </c>
    </row>
    <row r="2328" spans="1:6" ht="33.950000000000003" customHeight="1" x14ac:dyDescent="0.25">
      <c r="A2328" t="s">
        <v>8084</v>
      </c>
      <c r="B2328" s="16" t="s">
        <v>3426</v>
      </c>
      <c r="C2328" t="s">
        <v>4771</v>
      </c>
      <c r="D2328" t="s">
        <v>7019</v>
      </c>
      <c r="F2328">
        <v>2007</v>
      </c>
    </row>
    <row r="2329" spans="1:6" x14ac:dyDescent="0.25">
      <c r="A2329" t="s">
        <v>10226</v>
      </c>
      <c r="B2329" t="s">
        <v>3051</v>
      </c>
      <c r="C2329" t="s">
        <v>4753</v>
      </c>
      <c r="D2329" t="s">
        <v>7349</v>
      </c>
      <c r="F2329">
        <v>2007</v>
      </c>
    </row>
    <row r="2330" spans="1:6" x14ac:dyDescent="0.25">
      <c r="A2330" t="s">
        <v>10016</v>
      </c>
      <c r="B2330" t="s">
        <v>3051</v>
      </c>
      <c r="C2330" t="s">
        <v>4755</v>
      </c>
      <c r="D2330" t="s">
        <v>7019</v>
      </c>
      <c r="F2330">
        <v>2007</v>
      </c>
    </row>
    <row r="2331" spans="1:6" ht="135.94999999999999" customHeight="1" x14ac:dyDescent="0.25">
      <c r="A2331" s="16" t="s">
        <v>10227</v>
      </c>
      <c r="B2331" t="s">
        <v>2300</v>
      </c>
      <c r="C2331" t="s">
        <v>4756</v>
      </c>
      <c r="D2331" t="s">
        <v>7349</v>
      </c>
      <c r="F2331">
        <v>2007</v>
      </c>
    </row>
    <row r="2332" spans="1:6" x14ac:dyDescent="0.25">
      <c r="A2332" t="s">
        <v>10228</v>
      </c>
      <c r="B2332" t="s">
        <v>2300</v>
      </c>
      <c r="C2332" t="s">
        <v>1952</v>
      </c>
      <c r="D2332" t="s">
        <v>7528</v>
      </c>
      <c r="F2332">
        <v>2007</v>
      </c>
    </row>
    <row r="2333" spans="1:6" ht="84.95" customHeight="1" x14ac:dyDescent="0.25">
      <c r="A2333" s="16" t="s">
        <v>10229</v>
      </c>
      <c r="B2333" t="s">
        <v>2300</v>
      </c>
      <c r="C2333" t="s">
        <v>3417</v>
      </c>
      <c r="D2333" t="s">
        <v>7528</v>
      </c>
      <c r="F2333">
        <v>2007</v>
      </c>
    </row>
    <row r="2334" spans="1:6" x14ac:dyDescent="0.25">
      <c r="A2334" t="s">
        <v>7685</v>
      </c>
      <c r="B2334" t="s">
        <v>2300</v>
      </c>
      <c r="C2334" t="s">
        <v>4760</v>
      </c>
      <c r="D2334" t="s">
        <v>7528</v>
      </c>
      <c r="F2334">
        <v>2007</v>
      </c>
    </row>
    <row r="2335" spans="1:6" ht="68.099999999999994" customHeight="1" x14ac:dyDescent="0.25">
      <c r="A2335" s="16" t="s">
        <v>10230</v>
      </c>
      <c r="B2335" t="s">
        <v>4377</v>
      </c>
      <c r="C2335" t="s">
        <v>4761</v>
      </c>
      <c r="D2335" t="s">
        <v>7349</v>
      </c>
      <c r="F2335">
        <v>2007</v>
      </c>
    </row>
    <row r="2336" spans="1:6" ht="119.1" customHeight="1" x14ac:dyDescent="0.25">
      <c r="A2336" s="16" t="s">
        <v>10231</v>
      </c>
      <c r="B2336" t="s">
        <v>4377</v>
      </c>
      <c r="C2336" t="s">
        <v>4763</v>
      </c>
      <c r="D2336" t="s">
        <v>7349</v>
      </c>
      <c r="F2336">
        <v>2007</v>
      </c>
    </row>
    <row r="2337" spans="1:6" x14ac:dyDescent="0.25">
      <c r="A2337" t="s">
        <v>10232</v>
      </c>
      <c r="B2337" t="s">
        <v>3108</v>
      </c>
      <c r="C2337" t="s">
        <v>3449</v>
      </c>
      <c r="D2337" t="s">
        <v>7349</v>
      </c>
      <c r="F2337">
        <v>2007</v>
      </c>
    </row>
    <row r="2338" spans="1:6" ht="119.1" customHeight="1" x14ac:dyDescent="0.25">
      <c r="A2338" s="16" t="s">
        <v>10233</v>
      </c>
      <c r="B2338" t="s">
        <v>3108</v>
      </c>
      <c r="C2338" t="s">
        <v>4773</v>
      </c>
      <c r="D2338" t="s">
        <v>7349</v>
      </c>
      <c r="F2338">
        <v>2007</v>
      </c>
    </row>
    <row r="2339" spans="1:6" x14ac:dyDescent="0.25">
      <c r="A2339" t="s">
        <v>10234</v>
      </c>
      <c r="B2339" t="s">
        <v>3108</v>
      </c>
      <c r="C2339" t="s">
        <v>4775</v>
      </c>
      <c r="D2339" t="s">
        <v>7349</v>
      </c>
      <c r="F2339">
        <v>2007</v>
      </c>
    </row>
    <row r="2340" spans="1:6" ht="135.94999999999999" customHeight="1" x14ac:dyDescent="0.25">
      <c r="A2340" s="16" t="s">
        <v>10235</v>
      </c>
      <c r="B2340" t="s">
        <v>3108</v>
      </c>
      <c r="C2340" t="s">
        <v>4777</v>
      </c>
      <c r="D2340" t="s">
        <v>7349</v>
      </c>
      <c r="F2340">
        <v>2007</v>
      </c>
    </row>
    <row r="2341" spans="1:6" ht="119.1" customHeight="1" x14ac:dyDescent="0.25">
      <c r="A2341" s="16" t="s">
        <v>10236</v>
      </c>
      <c r="B2341" t="s">
        <v>3108</v>
      </c>
      <c r="C2341" t="s">
        <v>4779</v>
      </c>
      <c r="D2341" t="s">
        <v>7349</v>
      </c>
      <c r="F2341">
        <v>2007</v>
      </c>
    </row>
    <row r="2342" spans="1:6" ht="119.1" customHeight="1" x14ac:dyDescent="0.25">
      <c r="A2342" s="16" t="s">
        <v>10237</v>
      </c>
      <c r="B2342" t="s">
        <v>3108</v>
      </c>
      <c r="C2342" t="s">
        <v>4781</v>
      </c>
      <c r="D2342" t="s">
        <v>7528</v>
      </c>
      <c r="F2342">
        <v>2007</v>
      </c>
    </row>
    <row r="2343" spans="1:6" x14ac:dyDescent="0.25">
      <c r="A2343" t="s">
        <v>7775</v>
      </c>
      <c r="B2343" t="s">
        <v>3108</v>
      </c>
      <c r="C2343" t="s">
        <v>3449</v>
      </c>
      <c r="D2343" t="s">
        <v>7019</v>
      </c>
      <c r="F2343">
        <v>2007</v>
      </c>
    </row>
    <row r="2344" spans="1:6" x14ac:dyDescent="0.25">
      <c r="A2344" t="s">
        <v>10137</v>
      </c>
      <c r="B2344" t="s">
        <v>3108</v>
      </c>
      <c r="C2344" t="s">
        <v>4783</v>
      </c>
      <c r="D2344" t="s">
        <v>7019</v>
      </c>
      <c r="F2344">
        <v>2007</v>
      </c>
    </row>
    <row r="2345" spans="1:6" x14ac:dyDescent="0.25">
      <c r="A2345" t="s">
        <v>227</v>
      </c>
      <c r="B2345" t="s">
        <v>2349</v>
      </c>
      <c r="C2345" t="s">
        <v>227</v>
      </c>
      <c r="D2345" t="s">
        <v>7349</v>
      </c>
      <c r="F2345">
        <v>2007</v>
      </c>
    </row>
    <row r="2346" spans="1:6" x14ac:dyDescent="0.25">
      <c r="A2346" t="s">
        <v>10238</v>
      </c>
      <c r="B2346" t="s">
        <v>1747</v>
      </c>
      <c r="C2346" t="s">
        <v>4786</v>
      </c>
      <c r="D2346" t="s">
        <v>7349</v>
      </c>
      <c r="F2346">
        <v>2007</v>
      </c>
    </row>
    <row r="2347" spans="1:6" ht="186.95" customHeight="1" x14ac:dyDescent="0.25">
      <c r="A2347" s="16" t="s">
        <v>10239</v>
      </c>
      <c r="B2347" t="s">
        <v>1747</v>
      </c>
      <c r="C2347" t="s">
        <v>1789</v>
      </c>
      <c r="D2347" t="s">
        <v>7528</v>
      </c>
      <c r="F2347">
        <v>2007</v>
      </c>
    </row>
    <row r="2348" spans="1:6" x14ac:dyDescent="0.25">
      <c r="A2348" t="s">
        <v>10240</v>
      </c>
      <c r="B2348" t="s">
        <v>1747</v>
      </c>
      <c r="C2348" t="s">
        <v>4789</v>
      </c>
      <c r="D2348" t="s">
        <v>7528</v>
      </c>
      <c r="F2348">
        <v>2007</v>
      </c>
    </row>
    <row r="2349" spans="1:6" x14ac:dyDescent="0.25">
      <c r="A2349" t="s">
        <v>10240</v>
      </c>
      <c r="B2349" t="s">
        <v>1747</v>
      </c>
      <c r="C2349" t="s">
        <v>4792</v>
      </c>
      <c r="D2349" t="s">
        <v>7528</v>
      </c>
      <c r="F2349">
        <v>2007</v>
      </c>
    </row>
    <row r="2350" spans="1:6" x14ac:dyDescent="0.25">
      <c r="A2350" t="s">
        <v>10241</v>
      </c>
      <c r="B2350" t="s">
        <v>1747</v>
      </c>
      <c r="C2350" t="s">
        <v>4789</v>
      </c>
      <c r="D2350" t="s">
        <v>7528</v>
      </c>
      <c r="F2350">
        <v>2007</v>
      </c>
    </row>
    <row r="2351" spans="1:6" x14ac:dyDescent="0.25">
      <c r="A2351" t="s">
        <v>10240</v>
      </c>
      <c r="B2351" t="s">
        <v>1747</v>
      </c>
      <c r="C2351" t="s">
        <v>4791</v>
      </c>
      <c r="D2351" t="s">
        <v>7019</v>
      </c>
      <c r="F2351">
        <v>2007</v>
      </c>
    </row>
    <row r="2352" spans="1:6" x14ac:dyDescent="0.25">
      <c r="A2352" t="s">
        <v>10241</v>
      </c>
      <c r="B2352" t="s">
        <v>1747</v>
      </c>
      <c r="C2352" t="s">
        <v>4784</v>
      </c>
      <c r="D2352" t="s">
        <v>7019</v>
      </c>
      <c r="F2352">
        <v>2007</v>
      </c>
    </row>
    <row r="2353" spans="1:6" x14ac:dyDescent="0.25">
      <c r="A2353" t="s">
        <v>10241</v>
      </c>
      <c r="B2353" t="s">
        <v>1747</v>
      </c>
      <c r="C2353" t="s">
        <v>4792</v>
      </c>
      <c r="D2353" t="s">
        <v>7019</v>
      </c>
      <c r="F2353">
        <v>2007</v>
      </c>
    </row>
    <row r="2354" spans="1:6" x14ac:dyDescent="0.25">
      <c r="A2354" t="s">
        <v>227</v>
      </c>
      <c r="B2354" t="s">
        <v>1918</v>
      </c>
      <c r="C2354" t="s">
        <v>227</v>
      </c>
      <c r="D2354" t="s">
        <v>7019</v>
      </c>
      <c r="F2354">
        <v>2007</v>
      </c>
    </row>
    <row r="2355" spans="1:6" ht="51" customHeight="1" x14ac:dyDescent="0.25">
      <c r="A2355" s="16" t="s">
        <v>10242</v>
      </c>
      <c r="B2355" t="s">
        <v>1428</v>
      </c>
      <c r="C2355" t="s">
        <v>4794</v>
      </c>
      <c r="D2355" t="s">
        <v>7019</v>
      </c>
      <c r="F2355">
        <v>2007</v>
      </c>
    </row>
    <row r="2356" spans="1:6" x14ac:dyDescent="0.25">
      <c r="A2356" t="s">
        <v>10146</v>
      </c>
      <c r="B2356" t="s">
        <v>3134</v>
      </c>
      <c r="C2356" t="s">
        <v>4796</v>
      </c>
      <c r="D2356" t="s">
        <v>7349</v>
      </c>
      <c r="F2356">
        <v>2007</v>
      </c>
    </row>
    <row r="2357" spans="1:6" x14ac:dyDescent="0.25">
      <c r="A2357" t="s">
        <v>10243</v>
      </c>
      <c r="B2357" t="s">
        <v>4105</v>
      </c>
      <c r="C2357" t="s">
        <v>1952</v>
      </c>
      <c r="D2357" t="s">
        <v>7019</v>
      </c>
      <c r="F2357">
        <v>2007</v>
      </c>
    </row>
    <row r="2358" spans="1:6" x14ac:dyDescent="0.25">
      <c r="A2358" t="s">
        <v>10244</v>
      </c>
      <c r="B2358" t="s">
        <v>4799</v>
      </c>
      <c r="C2358" t="s">
        <v>4800</v>
      </c>
      <c r="D2358" t="s">
        <v>7349</v>
      </c>
      <c r="F2358">
        <v>2007</v>
      </c>
    </row>
    <row r="2359" spans="1:6" x14ac:dyDescent="0.25">
      <c r="A2359" t="s">
        <v>10245</v>
      </c>
      <c r="B2359" t="s">
        <v>4799</v>
      </c>
      <c r="C2359" t="s">
        <v>4802</v>
      </c>
      <c r="D2359" t="s">
        <v>7349</v>
      </c>
      <c r="F2359">
        <v>2007</v>
      </c>
    </row>
    <row r="2360" spans="1:6" x14ac:dyDescent="0.25">
      <c r="A2360" t="s">
        <v>10246</v>
      </c>
      <c r="B2360" t="s">
        <v>4799</v>
      </c>
      <c r="C2360" t="s">
        <v>4804</v>
      </c>
      <c r="D2360" t="s">
        <v>7349</v>
      </c>
      <c r="F2360">
        <v>2007</v>
      </c>
    </row>
    <row r="2361" spans="1:6" x14ac:dyDescent="0.25">
      <c r="A2361" t="s">
        <v>10247</v>
      </c>
      <c r="B2361" t="s">
        <v>3136</v>
      </c>
      <c r="C2361" t="s">
        <v>4806</v>
      </c>
      <c r="D2361" t="s">
        <v>7349</v>
      </c>
      <c r="F2361">
        <v>2007</v>
      </c>
    </row>
    <row r="2362" spans="1:6" x14ac:dyDescent="0.25">
      <c r="A2362" t="s">
        <v>10248</v>
      </c>
      <c r="B2362" t="s">
        <v>3136</v>
      </c>
      <c r="C2362" t="s">
        <v>4808</v>
      </c>
      <c r="D2362" t="s">
        <v>7528</v>
      </c>
      <c r="F2362">
        <v>2007</v>
      </c>
    </row>
    <row r="2363" spans="1:6" ht="84.95" customHeight="1" x14ac:dyDescent="0.25">
      <c r="A2363" s="16" t="s">
        <v>10249</v>
      </c>
      <c r="B2363" t="s">
        <v>4642</v>
      </c>
      <c r="C2363" t="s">
        <v>4811</v>
      </c>
      <c r="D2363" t="s">
        <v>7349</v>
      </c>
      <c r="F2363">
        <v>2007</v>
      </c>
    </row>
    <row r="2364" spans="1:6" x14ac:dyDescent="0.25">
      <c r="A2364" t="s">
        <v>227</v>
      </c>
      <c r="B2364" t="s">
        <v>4814</v>
      </c>
      <c r="C2364" t="s">
        <v>227</v>
      </c>
      <c r="D2364" t="s">
        <v>7019</v>
      </c>
      <c r="F2364">
        <v>2007</v>
      </c>
    </row>
    <row r="2365" spans="1:6" x14ac:dyDescent="0.25">
      <c r="A2365" t="s">
        <v>10250</v>
      </c>
      <c r="B2365" t="s">
        <v>3151</v>
      </c>
      <c r="C2365" t="s">
        <v>4815</v>
      </c>
      <c r="D2365" t="s">
        <v>7349</v>
      </c>
      <c r="F2365">
        <v>2007</v>
      </c>
    </row>
    <row r="2366" spans="1:6" x14ac:dyDescent="0.25">
      <c r="A2366" t="s">
        <v>227</v>
      </c>
      <c r="B2366" t="s">
        <v>2359</v>
      </c>
      <c r="C2366" t="s">
        <v>227</v>
      </c>
      <c r="D2366" t="s">
        <v>7349</v>
      </c>
      <c r="F2366">
        <v>2007</v>
      </c>
    </row>
    <row r="2367" spans="1:6" x14ac:dyDescent="0.25">
      <c r="A2367" t="s">
        <v>1789</v>
      </c>
      <c r="B2367" t="s">
        <v>2359</v>
      </c>
      <c r="C2367" t="s">
        <v>1789</v>
      </c>
      <c r="D2367" t="s">
        <v>7019</v>
      </c>
      <c r="F2367">
        <v>2007</v>
      </c>
    </row>
    <row r="2368" spans="1:6" x14ac:dyDescent="0.25">
      <c r="A2368" t="s">
        <v>10251</v>
      </c>
      <c r="B2368" t="s">
        <v>3344</v>
      </c>
      <c r="C2368" t="s">
        <v>4839</v>
      </c>
      <c r="D2368" t="s">
        <v>7349</v>
      </c>
      <c r="F2368">
        <v>2007</v>
      </c>
    </row>
    <row r="2369" spans="1:6" ht="153" customHeight="1" x14ac:dyDescent="0.25">
      <c r="A2369" s="16" t="s">
        <v>10252</v>
      </c>
      <c r="B2369" t="s">
        <v>3344</v>
      </c>
      <c r="C2369" t="s">
        <v>4829</v>
      </c>
      <c r="D2369" t="s">
        <v>7349</v>
      </c>
      <c r="F2369">
        <v>2007</v>
      </c>
    </row>
    <row r="2370" spans="1:6" x14ac:dyDescent="0.25">
      <c r="A2370" t="s">
        <v>10253</v>
      </c>
      <c r="B2370" t="s">
        <v>3344</v>
      </c>
      <c r="C2370" t="s">
        <v>4817</v>
      </c>
      <c r="D2370" t="s">
        <v>7349</v>
      </c>
      <c r="F2370">
        <v>2007</v>
      </c>
    </row>
    <row r="2371" spans="1:6" ht="68.099999999999994" customHeight="1" x14ac:dyDescent="0.25">
      <c r="A2371" s="16" t="s">
        <v>10254</v>
      </c>
      <c r="B2371" t="s">
        <v>3344</v>
      </c>
      <c r="C2371" t="s">
        <v>4819</v>
      </c>
      <c r="D2371" t="s">
        <v>7528</v>
      </c>
      <c r="F2371">
        <v>2007</v>
      </c>
    </row>
    <row r="2372" spans="1:6" ht="84.95" customHeight="1" x14ac:dyDescent="0.25">
      <c r="A2372" s="16" t="s">
        <v>10255</v>
      </c>
      <c r="B2372" t="s">
        <v>3344</v>
      </c>
      <c r="C2372" t="s">
        <v>4821</v>
      </c>
      <c r="D2372" t="s">
        <v>7528</v>
      </c>
      <c r="F2372">
        <v>2007</v>
      </c>
    </row>
    <row r="2373" spans="1:6" x14ac:dyDescent="0.25">
      <c r="A2373" t="s">
        <v>10256</v>
      </c>
      <c r="B2373" t="s">
        <v>3344</v>
      </c>
      <c r="C2373" t="s">
        <v>4831</v>
      </c>
      <c r="D2373" t="s">
        <v>7528</v>
      </c>
      <c r="F2373">
        <v>2007</v>
      </c>
    </row>
    <row r="2374" spans="1:6" ht="68.099999999999994" customHeight="1" x14ac:dyDescent="0.25">
      <c r="A2374" s="16" t="s">
        <v>10257</v>
      </c>
      <c r="B2374" t="s">
        <v>3344</v>
      </c>
      <c r="C2374" t="s">
        <v>4823</v>
      </c>
      <c r="D2374" t="s">
        <v>7528</v>
      </c>
      <c r="F2374">
        <v>2007</v>
      </c>
    </row>
    <row r="2375" spans="1:6" ht="68.099999999999994" customHeight="1" x14ac:dyDescent="0.25">
      <c r="A2375" s="16" t="s">
        <v>10258</v>
      </c>
      <c r="B2375" t="s">
        <v>3344</v>
      </c>
      <c r="C2375" t="s">
        <v>4825</v>
      </c>
      <c r="D2375" t="s">
        <v>7019</v>
      </c>
      <c r="F2375">
        <v>2007</v>
      </c>
    </row>
    <row r="2376" spans="1:6" x14ac:dyDescent="0.25">
      <c r="A2376" t="s">
        <v>7204</v>
      </c>
      <c r="B2376" t="s">
        <v>3344</v>
      </c>
      <c r="C2376" t="s">
        <v>3878</v>
      </c>
      <c r="D2376" t="s">
        <v>7019</v>
      </c>
      <c r="F2376">
        <v>2007</v>
      </c>
    </row>
    <row r="2377" spans="1:6" x14ac:dyDescent="0.25">
      <c r="A2377" t="s">
        <v>10259</v>
      </c>
      <c r="B2377" t="s">
        <v>3344</v>
      </c>
      <c r="C2377" t="s">
        <v>2362</v>
      </c>
      <c r="D2377" t="s">
        <v>7019</v>
      </c>
      <c r="F2377">
        <v>2007</v>
      </c>
    </row>
    <row r="2378" spans="1:6" ht="84.95" customHeight="1" x14ac:dyDescent="0.25">
      <c r="A2378" s="16" t="s">
        <v>10260</v>
      </c>
      <c r="B2378" t="s">
        <v>3344</v>
      </c>
      <c r="C2378" t="s">
        <v>4833</v>
      </c>
      <c r="D2378" t="s">
        <v>7019</v>
      </c>
      <c r="F2378">
        <v>2007</v>
      </c>
    </row>
    <row r="2379" spans="1:6" ht="186.95" customHeight="1" x14ac:dyDescent="0.25">
      <c r="A2379" s="16" t="s">
        <v>10261</v>
      </c>
      <c r="B2379" t="s">
        <v>3344</v>
      </c>
      <c r="C2379" t="s">
        <v>4835</v>
      </c>
      <c r="D2379" t="s">
        <v>7019</v>
      </c>
      <c r="F2379">
        <v>2007</v>
      </c>
    </row>
    <row r="2380" spans="1:6" x14ac:dyDescent="0.25">
      <c r="A2380" t="s">
        <v>10262</v>
      </c>
      <c r="B2380" t="s">
        <v>3344</v>
      </c>
      <c r="C2380" t="s">
        <v>4661</v>
      </c>
      <c r="D2380" t="s">
        <v>7019</v>
      </c>
      <c r="F2380">
        <v>2007</v>
      </c>
    </row>
    <row r="2381" spans="1:6" x14ac:dyDescent="0.25">
      <c r="A2381" t="s">
        <v>10263</v>
      </c>
      <c r="B2381" t="s">
        <v>1296</v>
      </c>
      <c r="C2381" t="s">
        <v>4841</v>
      </c>
      <c r="D2381" t="s">
        <v>7349</v>
      </c>
      <c r="F2381">
        <v>2007</v>
      </c>
    </row>
    <row r="2382" spans="1:6" ht="102" customHeight="1" x14ac:dyDescent="0.25">
      <c r="A2382" s="16" t="s">
        <v>10264</v>
      </c>
      <c r="B2382" t="s">
        <v>1296</v>
      </c>
      <c r="C2382" t="s">
        <v>4843</v>
      </c>
      <c r="D2382" t="s">
        <v>7349</v>
      </c>
      <c r="F2382">
        <v>2007</v>
      </c>
    </row>
    <row r="2383" spans="1:6" ht="68.099999999999994" customHeight="1" x14ac:dyDescent="0.25">
      <c r="A2383" s="16" t="s">
        <v>10265</v>
      </c>
      <c r="B2383" t="s">
        <v>1296</v>
      </c>
      <c r="C2383" t="s">
        <v>4845</v>
      </c>
      <c r="D2383" t="s">
        <v>7349</v>
      </c>
      <c r="F2383">
        <v>2007</v>
      </c>
    </row>
    <row r="2384" spans="1:6" ht="102" customHeight="1" x14ac:dyDescent="0.25">
      <c r="A2384" s="16" t="s">
        <v>10266</v>
      </c>
      <c r="B2384" t="s">
        <v>1296</v>
      </c>
      <c r="C2384" t="s">
        <v>4847</v>
      </c>
      <c r="D2384" t="s">
        <v>7349</v>
      </c>
      <c r="F2384">
        <v>2007</v>
      </c>
    </row>
    <row r="2385" spans="1:6" x14ac:dyDescent="0.25">
      <c r="A2385" t="s">
        <v>7185</v>
      </c>
      <c r="B2385" t="s">
        <v>1296</v>
      </c>
      <c r="C2385" t="s">
        <v>4673</v>
      </c>
      <c r="D2385" t="s">
        <v>7349</v>
      </c>
      <c r="F2385">
        <v>2007</v>
      </c>
    </row>
    <row r="2386" spans="1:6" ht="84.95" customHeight="1" x14ac:dyDescent="0.25">
      <c r="A2386" s="16" t="s">
        <v>10267</v>
      </c>
      <c r="B2386" t="s">
        <v>1296</v>
      </c>
      <c r="C2386" t="s">
        <v>4849</v>
      </c>
      <c r="D2386" t="s">
        <v>7349</v>
      </c>
      <c r="F2386">
        <v>2007</v>
      </c>
    </row>
    <row r="2387" spans="1:6" x14ac:dyDescent="0.25">
      <c r="A2387" t="s">
        <v>10268</v>
      </c>
      <c r="B2387" t="s">
        <v>1296</v>
      </c>
      <c r="C2387" t="s">
        <v>4673</v>
      </c>
      <c r="D2387" t="s">
        <v>7528</v>
      </c>
      <c r="F2387">
        <v>2007</v>
      </c>
    </row>
    <row r="2388" spans="1:6" ht="102" customHeight="1" x14ac:dyDescent="0.25">
      <c r="A2388" s="16" t="s">
        <v>10269</v>
      </c>
      <c r="B2388" t="s">
        <v>1296</v>
      </c>
      <c r="C2388" t="s">
        <v>4271</v>
      </c>
      <c r="D2388" t="s">
        <v>7528</v>
      </c>
      <c r="F2388">
        <v>2007</v>
      </c>
    </row>
    <row r="2389" spans="1:6" x14ac:dyDescent="0.25">
      <c r="A2389" t="s">
        <v>10174</v>
      </c>
      <c r="B2389" t="s">
        <v>1296</v>
      </c>
      <c r="C2389" t="s">
        <v>3887</v>
      </c>
      <c r="D2389" t="s">
        <v>7528</v>
      </c>
      <c r="F2389">
        <v>2007</v>
      </c>
    </row>
    <row r="2390" spans="1:6" x14ac:dyDescent="0.25">
      <c r="A2390" t="s">
        <v>7779</v>
      </c>
      <c r="B2390" t="s">
        <v>1296</v>
      </c>
      <c r="C2390" t="s">
        <v>4853</v>
      </c>
      <c r="D2390" t="s">
        <v>7528</v>
      </c>
      <c r="F2390">
        <v>2007</v>
      </c>
    </row>
    <row r="2391" spans="1:6" x14ac:dyDescent="0.25">
      <c r="A2391" t="s">
        <v>10270</v>
      </c>
      <c r="B2391" t="s">
        <v>1296</v>
      </c>
      <c r="C2391" t="s">
        <v>4854</v>
      </c>
      <c r="D2391" t="s">
        <v>7528</v>
      </c>
      <c r="F2391">
        <v>2007</v>
      </c>
    </row>
    <row r="2392" spans="1:6" ht="102" customHeight="1" x14ac:dyDescent="0.25">
      <c r="A2392" s="16" t="s">
        <v>10271</v>
      </c>
      <c r="B2392" t="s">
        <v>1296</v>
      </c>
      <c r="C2392" t="s">
        <v>4856</v>
      </c>
      <c r="D2392" t="s">
        <v>7528</v>
      </c>
      <c r="F2392">
        <v>2007</v>
      </c>
    </row>
    <row r="2393" spans="1:6" ht="102" customHeight="1" x14ac:dyDescent="0.25">
      <c r="A2393" s="16" t="s">
        <v>10272</v>
      </c>
      <c r="B2393" t="s">
        <v>1296</v>
      </c>
      <c r="C2393" t="s">
        <v>4858</v>
      </c>
      <c r="D2393" t="s">
        <v>7528</v>
      </c>
      <c r="F2393">
        <v>2007</v>
      </c>
    </row>
    <row r="2394" spans="1:6" x14ac:dyDescent="0.25">
      <c r="A2394" t="s">
        <v>10273</v>
      </c>
      <c r="B2394" t="s">
        <v>1296</v>
      </c>
      <c r="C2394" t="s">
        <v>4860</v>
      </c>
      <c r="D2394" t="s">
        <v>7528</v>
      </c>
      <c r="F2394">
        <v>2007</v>
      </c>
    </row>
    <row r="2395" spans="1:6" ht="84.95" customHeight="1" x14ac:dyDescent="0.25">
      <c r="A2395" s="16" t="s">
        <v>10274</v>
      </c>
      <c r="B2395" t="s">
        <v>1296</v>
      </c>
      <c r="C2395" t="s">
        <v>4866</v>
      </c>
      <c r="D2395" t="s">
        <v>7019</v>
      </c>
      <c r="F2395">
        <v>2007</v>
      </c>
    </row>
    <row r="2396" spans="1:6" x14ac:dyDescent="0.25">
      <c r="A2396" t="s">
        <v>10068</v>
      </c>
      <c r="B2396" t="s">
        <v>1296</v>
      </c>
      <c r="C2396" t="s">
        <v>4854</v>
      </c>
      <c r="D2396" t="s">
        <v>7019</v>
      </c>
      <c r="F2396">
        <v>2007</v>
      </c>
    </row>
    <row r="2397" spans="1:6" x14ac:dyDescent="0.25">
      <c r="A2397" t="s">
        <v>7918</v>
      </c>
      <c r="B2397" t="s">
        <v>1296</v>
      </c>
      <c r="C2397" t="s">
        <v>4868</v>
      </c>
      <c r="D2397" t="s">
        <v>7019</v>
      </c>
      <c r="F2397">
        <v>2007</v>
      </c>
    </row>
    <row r="2398" spans="1:6" ht="68.099999999999994" customHeight="1" x14ac:dyDescent="0.25">
      <c r="A2398" s="16" t="s">
        <v>10275</v>
      </c>
      <c r="B2398" t="s">
        <v>1296</v>
      </c>
      <c r="C2398" t="s">
        <v>4862</v>
      </c>
      <c r="D2398" t="s">
        <v>7019</v>
      </c>
      <c r="F2398">
        <v>2007</v>
      </c>
    </row>
    <row r="2399" spans="1:6" ht="68.099999999999994" customHeight="1" x14ac:dyDescent="0.25">
      <c r="A2399" s="16" t="s">
        <v>10276</v>
      </c>
      <c r="B2399" t="s">
        <v>1296</v>
      </c>
      <c r="C2399" t="s">
        <v>4864</v>
      </c>
      <c r="D2399" t="s">
        <v>7019</v>
      </c>
      <c r="F2399">
        <v>2007</v>
      </c>
    </row>
    <row r="2400" spans="1:6" x14ac:dyDescent="0.25">
      <c r="A2400" t="s">
        <v>9779</v>
      </c>
      <c r="B2400" t="s">
        <v>1296</v>
      </c>
      <c r="C2400" t="s">
        <v>3887</v>
      </c>
      <c r="D2400" t="s">
        <v>7019</v>
      </c>
      <c r="F2400">
        <v>2007</v>
      </c>
    </row>
    <row r="2401" spans="1:6" x14ac:dyDescent="0.25">
      <c r="A2401" t="s">
        <v>227</v>
      </c>
      <c r="B2401" t="s">
        <v>2560</v>
      </c>
      <c r="C2401" t="s">
        <v>227</v>
      </c>
      <c r="D2401" t="s">
        <v>7349</v>
      </c>
      <c r="F2401">
        <v>2007</v>
      </c>
    </row>
    <row r="2402" spans="1:6" x14ac:dyDescent="0.25">
      <c r="A2402" t="s">
        <v>1789</v>
      </c>
      <c r="B2402" t="s">
        <v>2560</v>
      </c>
      <c r="C2402" t="s">
        <v>1789</v>
      </c>
      <c r="D2402" t="s">
        <v>7019</v>
      </c>
      <c r="F2402">
        <v>2007</v>
      </c>
    </row>
    <row r="2403" spans="1:6" x14ac:dyDescent="0.25">
      <c r="A2403" t="s">
        <v>10180</v>
      </c>
      <c r="B2403" t="s">
        <v>1243</v>
      </c>
      <c r="C2403" t="s">
        <v>4710</v>
      </c>
      <c r="D2403" t="s">
        <v>7349</v>
      </c>
      <c r="F2403">
        <v>2007</v>
      </c>
    </row>
    <row r="2404" spans="1:6" x14ac:dyDescent="0.25">
      <c r="A2404" t="s">
        <v>10180</v>
      </c>
      <c r="B2404" t="s">
        <v>1243</v>
      </c>
      <c r="C2404" t="s">
        <v>4711</v>
      </c>
      <c r="D2404" t="s">
        <v>7349</v>
      </c>
      <c r="F2404">
        <v>2007</v>
      </c>
    </row>
    <row r="2405" spans="1:6" x14ac:dyDescent="0.25">
      <c r="A2405" t="s">
        <v>10277</v>
      </c>
      <c r="B2405" t="s">
        <v>1243</v>
      </c>
      <c r="C2405" t="s">
        <v>4712</v>
      </c>
      <c r="D2405" t="s">
        <v>7349</v>
      </c>
      <c r="F2405">
        <v>2007</v>
      </c>
    </row>
    <row r="2406" spans="1:6" x14ac:dyDescent="0.25">
      <c r="A2406" t="s">
        <v>10278</v>
      </c>
      <c r="B2406" t="s">
        <v>1243</v>
      </c>
      <c r="C2406" t="s">
        <v>4742</v>
      </c>
      <c r="D2406" t="s">
        <v>7349</v>
      </c>
      <c r="F2406">
        <v>2007</v>
      </c>
    </row>
    <row r="2407" spans="1:6" x14ac:dyDescent="0.25">
      <c r="A2407" t="s">
        <v>10279</v>
      </c>
      <c r="B2407" t="s">
        <v>1243</v>
      </c>
      <c r="C2407" t="s">
        <v>4714</v>
      </c>
      <c r="D2407" t="s">
        <v>7349</v>
      </c>
      <c r="F2407">
        <v>2007</v>
      </c>
    </row>
    <row r="2408" spans="1:6" ht="135.94999999999999" customHeight="1" x14ac:dyDescent="0.25">
      <c r="A2408" s="16" t="s">
        <v>10280</v>
      </c>
      <c r="B2408" t="s">
        <v>1243</v>
      </c>
      <c r="C2408" t="s">
        <v>4716</v>
      </c>
      <c r="D2408" t="s">
        <v>7349</v>
      </c>
      <c r="F2408">
        <v>2007</v>
      </c>
    </row>
    <row r="2409" spans="1:6" x14ac:dyDescent="0.25">
      <c r="A2409" t="s">
        <v>10281</v>
      </c>
      <c r="B2409" t="s">
        <v>1243</v>
      </c>
      <c r="C2409" t="s">
        <v>4718</v>
      </c>
      <c r="D2409" t="s">
        <v>7528</v>
      </c>
      <c r="F2409">
        <v>2007</v>
      </c>
    </row>
    <row r="2410" spans="1:6" x14ac:dyDescent="0.25">
      <c r="A2410" t="s">
        <v>7303</v>
      </c>
      <c r="B2410" t="s">
        <v>1243</v>
      </c>
      <c r="C2410" t="s">
        <v>4720</v>
      </c>
      <c r="D2410" t="s">
        <v>7528</v>
      </c>
      <c r="F2410">
        <v>2007</v>
      </c>
    </row>
    <row r="2411" spans="1:6" x14ac:dyDescent="0.25">
      <c r="A2411" t="s">
        <v>7286</v>
      </c>
      <c r="B2411" t="s">
        <v>1243</v>
      </c>
      <c r="C2411" t="s">
        <v>4721</v>
      </c>
      <c r="D2411" t="s">
        <v>7528</v>
      </c>
      <c r="F2411">
        <v>2007</v>
      </c>
    </row>
    <row r="2412" spans="1:6" x14ac:dyDescent="0.25">
      <c r="A2412" t="s">
        <v>7286</v>
      </c>
      <c r="B2412" t="s">
        <v>1243</v>
      </c>
      <c r="C2412" t="s">
        <v>4722</v>
      </c>
      <c r="D2412" t="s">
        <v>7528</v>
      </c>
      <c r="F2412">
        <v>2007</v>
      </c>
    </row>
    <row r="2413" spans="1:6" x14ac:dyDescent="0.25">
      <c r="A2413" t="s">
        <v>7286</v>
      </c>
      <c r="B2413" t="s">
        <v>1243</v>
      </c>
      <c r="C2413" t="s">
        <v>4723</v>
      </c>
      <c r="D2413" t="s">
        <v>7528</v>
      </c>
      <c r="F2413">
        <v>2007</v>
      </c>
    </row>
    <row r="2414" spans="1:6" ht="135.94999999999999" customHeight="1" x14ac:dyDescent="0.25">
      <c r="A2414" s="16" t="s">
        <v>10282</v>
      </c>
      <c r="B2414" t="s">
        <v>1243</v>
      </c>
      <c r="C2414" t="s">
        <v>4724</v>
      </c>
      <c r="D2414" t="s">
        <v>7528</v>
      </c>
      <c r="F2414">
        <v>2007</v>
      </c>
    </row>
    <row r="2415" spans="1:6" x14ac:dyDescent="0.25">
      <c r="A2415" t="s">
        <v>10283</v>
      </c>
      <c r="B2415" t="s">
        <v>1243</v>
      </c>
      <c r="C2415" t="s">
        <v>4726</v>
      </c>
      <c r="D2415" t="s">
        <v>7528</v>
      </c>
      <c r="F2415">
        <v>2007</v>
      </c>
    </row>
    <row r="2416" spans="1:6" ht="135.94999999999999" customHeight="1" x14ac:dyDescent="0.25">
      <c r="A2416" s="16" t="s">
        <v>10284</v>
      </c>
      <c r="B2416" t="s">
        <v>1243</v>
      </c>
      <c r="C2416" t="s">
        <v>4728</v>
      </c>
      <c r="D2416" t="s">
        <v>7528</v>
      </c>
      <c r="F2416">
        <v>2007</v>
      </c>
    </row>
    <row r="2417" spans="1:6" ht="153" customHeight="1" x14ac:dyDescent="0.25">
      <c r="A2417" s="16" t="s">
        <v>10285</v>
      </c>
      <c r="B2417" t="s">
        <v>1243</v>
      </c>
      <c r="C2417" t="s">
        <v>4730</v>
      </c>
      <c r="D2417" t="s">
        <v>7528</v>
      </c>
      <c r="F2417">
        <v>2007</v>
      </c>
    </row>
    <row r="2418" spans="1:6" x14ac:dyDescent="0.25">
      <c r="A2418" t="s">
        <v>10192</v>
      </c>
      <c r="B2418" t="s">
        <v>1243</v>
      </c>
      <c r="C2418" t="s">
        <v>4732</v>
      </c>
      <c r="D2418" t="s">
        <v>7528</v>
      </c>
      <c r="F2418">
        <v>2007</v>
      </c>
    </row>
    <row r="2419" spans="1:6" x14ac:dyDescent="0.25">
      <c r="A2419" t="s">
        <v>10192</v>
      </c>
      <c r="B2419" t="s">
        <v>1243</v>
      </c>
      <c r="C2419" t="s">
        <v>4733</v>
      </c>
      <c r="D2419" t="s">
        <v>7528</v>
      </c>
      <c r="F2419">
        <v>2007</v>
      </c>
    </row>
    <row r="2420" spans="1:6" x14ac:dyDescent="0.25">
      <c r="A2420" t="s">
        <v>10180</v>
      </c>
      <c r="B2420" t="s">
        <v>1243</v>
      </c>
      <c r="C2420" t="s">
        <v>4734</v>
      </c>
      <c r="D2420" t="s">
        <v>7019</v>
      </c>
      <c r="F2420">
        <v>2007</v>
      </c>
    </row>
    <row r="2421" spans="1:6" x14ac:dyDescent="0.25">
      <c r="A2421" t="s">
        <v>10277</v>
      </c>
      <c r="B2421" t="s">
        <v>1243</v>
      </c>
      <c r="C2421" t="s">
        <v>4723</v>
      </c>
      <c r="D2421" t="s">
        <v>7019</v>
      </c>
      <c r="F2421">
        <v>2007</v>
      </c>
    </row>
    <row r="2422" spans="1:6" x14ac:dyDescent="0.25">
      <c r="A2422" t="s">
        <v>10286</v>
      </c>
      <c r="B2422" t="s">
        <v>1243</v>
      </c>
      <c r="C2422" t="s">
        <v>4735</v>
      </c>
      <c r="D2422" t="s">
        <v>7019</v>
      </c>
      <c r="F2422">
        <v>2007</v>
      </c>
    </row>
    <row r="2423" spans="1:6" x14ac:dyDescent="0.25">
      <c r="A2423" t="s">
        <v>10281</v>
      </c>
      <c r="B2423" t="s">
        <v>1243</v>
      </c>
      <c r="C2423" t="s">
        <v>4711</v>
      </c>
      <c r="D2423" t="s">
        <v>7019</v>
      </c>
      <c r="F2423">
        <v>2007</v>
      </c>
    </row>
    <row r="2424" spans="1:6" x14ac:dyDescent="0.25">
      <c r="A2424" t="s">
        <v>7303</v>
      </c>
      <c r="B2424" t="s">
        <v>1243</v>
      </c>
      <c r="C2424" t="s">
        <v>4737</v>
      </c>
      <c r="D2424" t="s">
        <v>7019</v>
      </c>
      <c r="F2424">
        <v>2007</v>
      </c>
    </row>
    <row r="2425" spans="1:6" x14ac:dyDescent="0.25">
      <c r="A2425" t="s">
        <v>7303</v>
      </c>
      <c r="B2425" t="s">
        <v>1243</v>
      </c>
      <c r="C2425" t="s">
        <v>4738</v>
      </c>
      <c r="D2425" t="s">
        <v>7019</v>
      </c>
      <c r="F2425">
        <v>2007</v>
      </c>
    </row>
    <row r="2426" spans="1:6" ht="135.94999999999999" customHeight="1" x14ac:dyDescent="0.25">
      <c r="A2426" s="16" t="s">
        <v>10287</v>
      </c>
      <c r="B2426" t="s">
        <v>1243</v>
      </c>
      <c r="C2426" t="s">
        <v>4739</v>
      </c>
      <c r="D2426" t="s">
        <v>7019</v>
      </c>
      <c r="F2426">
        <v>2007</v>
      </c>
    </row>
    <row r="2427" spans="1:6" x14ac:dyDescent="0.25">
      <c r="A2427" t="s">
        <v>7286</v>
      </c>
      <c r="B2427" t="s">
        <v>1243</v>
      </c>
      <c r="C2427" t="s">
        <v>4744</v>
      </c>
      <c r="D2427" t="s">
        <v>7019</v>
      </c>
      <c r="F2427">
        <v>2007</v>
      </c>
    </row>
    <row r="2428" spans="1:6" x14ac:dyDescent="0.25">
      <c r="A2428" t="s">
        <v>10283</v>
      </c>
      <c r="B2428" t="s">
        <v>1243</v>
      </c>
      <c r="C2428" t="s">
        <v>4741</v>
      </c>
      <c r="D2428" t="s">
        <v>7019</v>
      </c>
      <c r="F2428">
        <v>2007</v>
      </c>
    </row>
    <row r="2429" spans="1:6" x14ac:dyDescent="0.25">
      <c r="A2429" t="s">
        <v>7291</v>
      </c>
      <c r="B2429" t="s">
        <v>1349</v>
      </c>
      <c r="C2429" t="s">
        <v>1952</v>
      </c>
      <c r="D2429" t="s">
        <v>7528</v>
      </c>
      <c r="F2429">
        <v>2007</v>
      </c>
    </row>
    <row r="2430" spans="1:6" ht="186.95" customHeight="1" x14ac:dyDescent="0.25">
      <c r="A2430" s="16" t="s">
        <v>10288</v>
      </c>
      <c r="B2430" t="s">
        <v>1349</v>
      </c>
      <c r="C2430" t="s">
        <v>1789</v>
      </c>
      <c r="D2430" t="s">
        <v>7528</v>
      </c>
      <c r="F2430">
        <v>2007</v>
      </c>
    </row>
    <row r="2431" spans="1:6" ht="33.950000000000003" customHeight="1" x14ac:dyDescent="0.25">
      <c r="A2431" s="16" t="s">
        <v>10289</v>
      </c>
      <c r="B2431" t="s">
        <v>1349</v>
      </c>
      <c r="C2431" t="s">
        <v>1616</v>
      </c>
      <c r="D2431" t="s">
        <v>7528</v>
      </c>
      <c r="F2431">
        <v>2007</v>
      </c>
    </row>
    <row r="2432" spans="1:6" ht="33.950000000000003" customHeight="1" x14ac:dyDescent="0.25">
      <c r="A2432" s="16" t="s">
        <v>10290</v>
      </c>
      <c r="B2432" t="s">
        <v>1349</v>
      </c>
      <c r="C2432" t="s">
        <v>1618</v>
      </c>
      <c r="D2432" t="s">
        <v>7528</v>
      </c>
      <c r="F2432">
        <v>2007</v>
      </c>
    </row>
    <row r="2433" spans="1:6" x14ac:dyDescent="0.25">
      <c r="A2433" t="s">
        <v>10291</v>
      </c>
      <c r="B2433" t="s">
        <v>1349</v>
      </c>
      <c r="C2433" t="s">
        <v>1620</v>
      </c>
      <c r="D2433" t="s">
        <v>7528</v>
      </c>
      <c r="F2433">
        <v>2007</v>
      </c>
    </row>
    <row r="2434" spans="1:6" ht="33.950000000000003" customHeight="1" x14ac:dyDescent="0.25">
      <c r="A2434" s="16" t="s">
        <v>10292</v>
      </c>
      <c r="B2434" t="s">
        <v>1349</v>
      </c>
      <c r="C2434" t="s">
        <v>2585</v>
      </c>
      <c r="D2434" t="s">
        <v>7528</v>
      </c>
      <c r="F2434">
        <v>2007</v>
      </c>
    </row>
    <row r="2435" spans="1:6" ht="135.94999999999999" customHeight="1" x14ac:dyDescent="0.25">
      <c r="A2435" s="16" t="s">
        <v>10293</v>
      </c>
      <c r="B2435" t="s">
        <v>1349</v>
      </c>
      <c r="C2435" t="s">
        <v>227</v>
      </c>
      <c r="D2435" t="s">
        <v>7528</v>
      </c>
      <c r="F2435">
        <v>2007</v>
      </c>
    </row>
    <row r="2436" spans="1:6" ht="33.950000000000003" customHeight="1" x14ac:dyDescent="0.25">
      <c r="A2436" s="16" t="s">
        <v>10294</v>
      </c>
      <c r="B2436" t="s">
        <v>1349</v>
      </c>
      <c r="C2436" t="s">
        <v>1616</v>
      </c>
      <c r="D2436" t="s">
        <v>7019</v>
      </c>
      <c r="F2436">
        <v>2007</v>
      </c>
    </row>
    <row r="2437" spans="1:6" ht="51" customHeight="1" x14ac:dyDescent="0.25">
      <c r="A2437" s="16" t="s">
        <v>10295</v>
      </c>
      <c r="B2437" t="s">
        <v>1349</v>
      </c>
      <c r="C2437" t="s">
        <v>1618</v>
      </c>
      <c r="D2437" t="s">
        <v>7019</v>
      </c>
      <c r="F2437">
        <v>2007</v>
      </c>
    </row>
    <row r="2438" spans="1:6" x14ac:dyDescent="0.25">
      <c r="A2438" t="s">
        <v>10296</v>
      </c>
      <c r="B2438" t="s">
        <v>4697</v>
      </c>
      <c r="C2438" t="s">
        <v>4877</v>
      </c>
      <c r="D2438" t="s">
        <v>7528</v>
      </c>
      <c r="F2438">
        <v>2007</v>
      </c>
    </row>
    <row r="2439" spans="1:6" x14ac:dyDescent="0.25">
      <c r="A2439" t="s">
        <v>2939</v>
      </c>
      <c r="B2439" t="s">
        <v>1359</v>
      </c>
      <c r="C2439" t="s">
        <v>2939</v>
      </c>
      <c r="D2439" t="s">
        <v>7528</v>
      </c>
      <c r="F2439">
        <v>2007</v>
      </c>
    </row>
    <row r="2440" spans="1:6" ht="51" customHeight="1" x14ac:dyDescent="0.25">
      <c r="A2440" s="16" t="s">
        <v>10297</v>
      </c>
      <c r="B2440" t="s">
        <v>3517</v>
      </c>
      <c r="C2440" t="s">
        <v>4881</v>
      </c>
      <c r="D2440" t="s">
        <v>7528</v>
      </c>
      <c r="F2440">
        <v>2007</v>
      </c>
    </row>
    <row r="2441" spans="1:6" x14ac:dyDescent="0.25">
      <c r="A2441" t="s">
        <v>7737</v>
      </c>
      <c r="B2441" t="s">
        <v>3517</v>
      </c>
      <c r="C2441" t="s">
        <v>4880</v>
      </c>
      <c r="D2441" t="s">
        <v>7019</v>
      </c>
      <c r="F2441">
        <v>2007</v>
      </c>
    </row>
    <row r="2442" spans="1:6" x14ac:dyDescent="0.25">
      <c r="A2442" t="s">
        <v>10217</v>
      </c>
      <c r="B2442" t="s">
        <v>3517</v>
      </c>
      <c r="C2442" t="s">
        <v>4879</v>
      </c>
      <c r="D2442" t="s">
        <v>7019</v>
      </c>
      <c r="F2442">
        <v>2007</v>
      </c>
    </row>
    <row r="2443" spans="1:6" x14ac:dyDescent="0.25">
      <c r="A2443" t="s">
        <v>10298</v>
      </c>
      <c r="B2443" t="s">
        <v>2431</v>
      </c>
      <c r="C2443" t="s">
        <v>4911</v>
      </c>
      <c r="D2443" t="s">
        <v>7019</v>
      </c>
      <c r="F2443">
        <v>2009</v>
      </c>
    </row>
    <row r="2444" spans="1:6" ht="135.94999999999999" customHeight="1" x14ac:dyDescent="0.25">
      <c r="A2444" s="16" t="s">
        <v>10299</v>
      </c>
      <c r="B2444" t="s">
        <v>2431</v>
      </c>
      <c r="C2444" t="s">
        <v>4913</v>
      </c>
      <c r="D2444" t="s">
        <v>7019</v>
      </c>
      <c r="F2444">
        <v>2009</v>
      </c>
    </row>
    <row r="2445" spans="1:6" x14ac:dyDescent="0.25">
      <c r="A2445" t="s">
        <v>9606</v>
      </c>
      <c r="B2445" t="s">
        <v>1255</v>
      </c>
      <c r="C2445" t="s">
        <v>4916</v>
      </c>
      <c r="D2445" t="s">
        <v>7528</v>
      </c>
      <c r="F2445">
        <v>2009</v>
      </c>
    </row>
    <row r="2446" spans="1:6" x14ac:dyDescent="0.25">
      <c r="A2446" t="s">
        <v>7231</v>
      </c>
      <c r="B2446" t="s">
        <v>1255</v>
      </c>
      <c r="C2446" t="s">
        <v>4915</v>
      </c>
      <c r="D2446" t="s">
        <v>7528</v>
      </c>
      <c r="F2446">
        <v>2009</v>
      </c>
    </row>
    <row r="2447" spans="1:6" ht="170.1" customHeight="1" x14ac:dyDescent="0.25">
      <c r="A2447" s="16" t="s">
        <v>10300</v>
      </c>
      <c r="B2447" t="s">
        <v>1255</v>
      </c>
      <c r="C2447" t="s">
        <v>4917</v>
      </c>
      <c r="D2447" t="s">
        <v>7019</v>
      </c>
      <c r="F2447">
        <v>2009</v>
      </c>
    </row>
    <row r="2448" spans="1:6" ht="288.95" customHeight="1" x14ac:dyDescent="0.25">
      <c r="A2448" s="16" t="s">
        <v>10301</v>
      </c>
      <c r="B2448" t="s">
        <v>1418</v>
      </c>
      <c r="C2448" t="s">
        <v>227</v>
      </c>
      <c r="D2448" t="s">
        <v>7349</v>
      </c>
      <c r="F2448">
        <v>2009</v>
      </c>
    </row>
    <row r="2449" spans="1:6" ht="170.1" customHeight="1" x14ac:dyDescent="0.25">
      <c r="A2449" s="16" t="s">
        <v>10302</v>
      </c>
      <c r="B2449" t="s">
        <v>1418</v>
      </c>
      <c r="C2449" t="s">
        <v>1789</v>
      </c>
      <c r="D2449" t="s">
        <v>7349</v>
      </c>
      <c r="F2449">
        <v>2009</v>
      </c>
    </row>
    <row r="2450" spans="1:6" ht="51" customHeight="1" x14ac:dyDescent="0.25">
      <c r="A2450" s="16" t="s">
        <v>10303</v>
      </c>
      <c r="B2450" t="s">
        <v>1418</v>
      </c>
      <c r="C2450" t="s">
        <v>1618</v>
      </c>
      <c r="D2450" t="s">
        <v>7019</v>
      </c>
      <c r="F2450">
        <v>2009</v>
      </c>
    </row>
    <row r="2451" spans="1:6" ht="68.099999999999994" customHeight="1" x14ac:dyDescent="0.25">
      <c r="A2451" s="16" t="s">
        <v>10225</v>
      </c>
      <c r="B2451" s="16" t="s">
        <v>3426</v>
      </c>
      <c r="C2451" t="s">
        <v>4924</v>
      </c>
      <c r="D2451" t="s">
        <v>7349</v>
      </c>
      <c r="F2451">
        <v>2009</v>
      </c>
    </row>
    <row r="2452" spans="1:6" ht="84.95" customHeight="1" x14ac:dyDescent="0.25">
      <c r="A2452" s="16" t="s">
        <v>10304</v>
      </c>
      <c r="B2452" s="16" t="s">
        <v>3426</v>
      </c>
      <c r="C2452" t="s">
        <v>4925</v>
      </c>
      <c r="D2452" t="s">
        <v>7349</v>
      </c>
      <c r="F2452">
        <v>2009</v>
      </c>
    </row>
    <row r="2453" spans="1:6" ht="68.099999999999994" customHeight="1" x14ac:dyDescent="0.25">
      <c r="A2453" s="16" t="s">
        <v>10305</v>
      </c>
      <c r="B2453" s="16" t="s">
        <v>3426</v>
      </c>
      <c r="C2453" t="s">
        <v>4598</v>
      </c>
      <c r="D2453" t="s">
        <v>7528</v>
      </c>
      <c r="F2453">
        <v>2009</v>
      </c>
    </row>
    <row r="2454" spans="1:6" ht="33.950000000000003" customHeight="1" x14ac:dyDescent="0.25">
      <c r="A2454" t="s">
        <v>8107</v>
      </c>
      <c r="B2454" s="16" t="s">
        <v>3426</v>
      </c>
      <c r="C2454" t="s">
        <v>4087</v>
      </c>
      <c r="D2454" t="s">
        <v>7528</v>
      </c>
      <c r="F2454">
        <v>2009</v>
      </c>
    </row>
    <row r="2455" spans="1:6" ht="33.950000000000003" customHeight="1" x14ac:dyDescent="0.25">
      <c r="A2455" t="s">
        <v>8108</v>
      </c>
      <c r="B2455" s="16" t="s">
        <v>3426</v>
      </c>
      <c r="C2455" t="s">
        <v>4929</v>
      </c>
      <c r="D2455" t="s">
        <v>7019</v>
      </c>
      <c r="F2455">
        <v>2009</v>
      </c>
    </row>
    <row r="2456" spans="1:6" x14ac:dyDescent="0.25">
      <c r="A2456" t="s">
        <v>10306</v>
      </c>
      <c r="B2456" t="s">
        <v>1279</v>
      </c>
      <c r="C2456" t="s">
        <v>4922</v>
      </c>
      <c r="D2456" t="s">
        <v>7349</v>
      </c>
      <c r="F2456">
        <v>2009</v>
      </c>
    </row>
    <row r="2457" spans="1:6" x14ac:dyDescent="0.25">
      <c r="A2457" t="s">
        <v>10307</v>
      </c>
      <c r="B2457" t="s">
        <v>1425</v>
      </c>
      <c r="C2457" t="s">
        <v>4931</v>
      </c>
      <c r="D2457" t="s">
        <v>7349</v>
      </c>
      <c r="F2457">
        <v>2009</v>
      </c>
    </row>
    <row r="2458" spans="1:6" x14ac:dyDescent="0.25">
      <c r="A2458" t="s">
        <v>2939</v>
      </c>
      <c r="B2458" t="s">
        <v>2349</v>
      </c>
      <c r="C2458" t="s">
        <v>4933</v>
      </c>
      <c r="D2458" t="s">
        <v>7349</v>
      </c>
      <c r="F2458">
        <v>2009</v>
      </c>
    </row>
    <row r="2459" spans="1:6" ht="170.1" customHeight="1" x14ac:dyDescent="0.25">
      <c r="A2459" s="16" t="s">
        <v>10308</v>
      </c>
      <c r="B2459" t="s">
        <v>3120</v>
      </c>
      <c r="C2459" t="s">
        <v>227</v>
      </c>
      <c r="D2459" t="s">
        <v>7019</v>
      </c>
      <c r="F2459">
        <v>2009</v>
      </c>
    </row>
    <row r="2460" spans="1:6" x14ac:dyDescent="0.25">
      <c r="A2460" t="s">
        <v>10309</v>
      </c>
      <c r="B2460" t="s">
        <v>3120</v>
      </c>
      <c r="C2460" t="s">
        <v>3734</v>
      </c>
      <c r="D2460" t="s">
        <v>7019</v>
      </c>
      <c r="F2460">
        <v>2009</v>
      </c>
    </row>
    <row r="2461" spans="1:6" x14ac:dyDescent="0.25">
      <c r="A2461" t="s">
        <v>10310</v>
      </c>
      <c r="B2461" t="s">
        <v>1428</v>
      </c>
      <c r="C2461" t="s">
        <v>4938</v>
      </c>
      <c r="D2461" t="s">
        <v>7349</v>
      </c>
      <c r="F2461">
        <v>2009</v>
      </c>
    </row>
    <row r="2462" spans="1:6" ht="68.099999999999994" customHeight="1" x14ac:dyDescent="0.25">
      <c r="A2462" s="16" t="s">
        <v>10311</v>
      </c>
      <c r="B2462" t="s">
        <v>1428</v>
      </c>
      <c r="C2462" t="s">
        <v>4936</v>
      </c>
      <c r="D2462" t="s">
        <v>7349</v>
      </c>
      <c r="F2462">
        <v>2009</v>
      </c>
    </row>
    <row r="2463" spans="1:6" x14ac:dyDescent="0.25">
      <c r="A2463" t="s">
        <v>10042</v>
      </c>
      <c r="B2463" t="s">
        <v>1428</v>
      </c>
      <c r="C2463" t="s">
        <v>4940</v>
      </c>
      <c r="D2463" t="s">
        <v>7019</v>
      </c>
      <c r="F2463">
        <v>2009</v>
      </c>
    </row>
    <row r="2464" spans="1:6" x14ac:dyDescent="0.25">
      <c r="A2464" t="s">
        <v>10312</v>
      </c>
      <c r="B2464" t="s">
        <v>3134</v>
      </c>
      <c r="C2464" t="s">
        <v>4942</v>
      </c>
      <c r="D2464" t="s">
        <v>7349</v>
      </c>
      <c r="F2464">
        <v>2009</v>
      </c>
    </row>
    <row r="2465" spans="1:6" x14ac:dyDescent="0.25">
      <c r="A2465" t="s">
        <v>10146</v>
      </c>
      <c r="B2465" t="s">
        <v>3134</v>
      </c>
      <c r="C2465" t="s">
        <v>4796</v>
      </c>
      <c r="D2465" t="s">
        <v>7019</v>
      </c>
      <c r="F2465">
        <v>2009</v>
      </c>
    </row>
    <row r="2466" spans="1:6" x14ac:dyDescent="0.25">
      <c r="A2466" t="s">
        <v>10313</v>
      </c>
      <c r="B2466" t="s">
        <v>3136</v>
      </c>
      <c r="C2466" t="s">
        <v>4944</v>
      </c>
      <c r="D2466" t="s">
        <v>7349</v>
      </c>
      <c r="F2466">
        <v>2009</v>
      </c>
    </row>
    <row r="2467" spans="1:6" x14ac:dyDescent="0.25">
      <c r="A2467" t="s">
        <v>10314</v>
      </c>
      <c r="B2467" t="s">
        <v>3136</v>
      </c>
      <c r="C2467" t="s">
        <v>4946</v>
      </c>
      <c r="D2467" t="s">
        <v>7349</v>
      </c>
      <c r="F2467">
        <v>2009</v>
      </c>
    </row>
    <row r="2468" spans="1:6" x14ac:dyDescent="0.25">
      <c r="A2468" t="s">
        <v>10315</v>
      </c>
      <c r="B2468" t="s">
        <v>3136</v>
      </c>
      <c r="C2468" t="s">
        <v>4946</v>
      </c>
      <c r="D2468" t="s">
        <v>7349</v>
      </c>
      <c r="F2468">
        <v>2009</v>
      </c>
    </row>
    <row r="2469" spans="1:6" x14ac:dyDescent="0.25">
      <c r="A2469" t="s">
        <v>10316</v>
      </c>
      <c r="B2469" t="s">
        <v>3136</v>
      </c>
      <c r="C2469" t="s">
        <v>4949</v>
      </c>
      <c r="D2469" t="s">
        <v>7349</v>
      </c>
      <c r="F2469">
        <v>2009</v>
      </c>
    </row>
    <row r="2470" spans="1:6" x14ac:dyDescent="0.25">
      <c r="A2470" t="s">
        <v>10317</v>
      </c>
      <c r="B2470" t="s">
        <v>3136</v>
      </c>
      <c r="C2470" t="s">
        <v>4951</v>
      </c>
      <c r="D2470" t="s">
        <v>7349</v>
      </c>
      <c r="F2470">
        <v>2009</v>
      </c>
    </row>
    <row r="2471" spans="1:6" x14ac:dyDescent="0.25">
      <c r="A2471" t="s">
        <v>10318</v>
      </c>
      <c r="B2471" t="s">
        <v>3136</v>
      </c>
      <c r="C2471" t="s">
        <v>4637</v>
      </c>
      <c r="D2471" t="s">
        <v>7528</v>
      </c>
      <c r="F2471">
        <v>2009</v>
      </c>
    </row>
    <row r="2472" spans="1:6" x14ac:dyDescent="0.25">
      <c r="A2472" t="s">
        <v>10319</v>
      </c>
      <c r="B2472" t="s">
        <v>3136</v>
      </c>
      <c r="C2472" t="s">
        <v>4953</v>
      </c>
      <c r="D2472" t="s">
        <v>7019</v>
      </c>
      <c r="F2472">
        <v>2009</v>
      </c>
    </row>
    <row r="2473" spans="1:6" x14ac:dyDescent="0.25">
      <c r="A2473" t="s">
        <v>10320</v>
      </c>
      <c r="B2473" t="s">
        <v>3136</v>
      </c>
      <c r="C2473" t="s">
        <v>4955</v>
      </c>
      <c r="D2473" t="s">
        <v>7019</v>
      </c>
      <c r="F2473">
        <v>2009</v>
      </c>
    </row>
    <row r="2474" spans="1:6" x14ac:dyDescent="0.25">
      <c r="A2474" t="s">
        <v>7915</v>
      </c>
      <c r="B2474" t="s">
        <v>1296</v>
      </c>
      <c r="C2474" t="s">
        <v>4958</v>
      </c>
      <c r="D2474" t="s">
        <v>7349</v>
      </c>
      <c r="F2474">
        <v>2009</v>
      </c>
    </row>
    <row r="2475" spans="1:6" ht="84.95" customHeight="1" x14ac:dyDescent="0.25">
      <c r="A2475" s="16" t="s">
        <v>10321</v>
      </c>
      <c r="B2475" t="s">
        <v>1296</v>
      </c>
      <c r="C2475" t="s">
        <v>4959</v>
      </c>
      <c r="D2475" t="s">
        <v>7349</v>
      </c>
      <c r="F2475">
        <v>2009</v>
      </c>
    </row>
    <row r="2476" spans="1:6" ht="84.95" customHeight="1" x14ac:dyDescent="0.25">
      <c r="A2476" s="16" t="s">
        <v>10322</v>
      </c>
      <c r="B2476" t="s">
        <v>1296</v>
      </c>
      <c r="C2476" t="s">
        <v>4961</v>
      </c>
      <c r="D2476" t="s">
        <v>7349</v>
      </c>
      <c r="F2476">
        <v>2009</v>
      </c>
    </row>
    <row r="2477" spans="1:6" ht="84.95" customHeight="1" x14ac:dyDescent="0.25">
      <c r="A2477" s="16" t="s">
        <v>10322</v>
      </c>
      <c r="B2477" t="s">
        <v>1296</v>
      </c>
      <c r="C2477" t="s">
        <v>4962</v>
      </c>
      <c r="D2477" t="s">
        <v>7349</v>
      </c>
      <c r="F2477">
        <v>2009</v>
      </c>
    </row>
    <row r="2478" spans="1:6" ht="84.95" customHeight="1" x14ac:dyDescent="0.25">
      <c r="A2478" s="16" t="s">
        <v>10323</v>
      </c>
      <c r="B2478" t="s">
        <v>1296</v>
      </c>
      <c r="C2478" t="s">
        <v>4964</v>
      </c>
      <c r="D2478" t="s">
        <v>7349</v>
      </c>
      <c r="F2478">
        <v>2009</v>
      </c>
    </row>
    <row r="2479" spans="1:6" ht="84.95" customHeight="1" x14ac:dyDescent="0.25">
      <c r="A2479" s="16" t="s">
        <v>10324</v>
      </c>
      <c r="B2479" t="s">
        <v>1296</v>
      </c>
      <c r="C2479" t="s">
        <v>4845</v>
      </c>
      <c r="D2479" t="s">
        <v>7528</v>
      </c>
      <c r="F2479">
        <v>2009</v>
      </c>
    </row>
    <row r="2480" spans="1:6" ht="84.95" customHeight="1" x14ac:dyDescent="0.25">
      <c r="A2480" s="16" t="s">
        <v>10325</v>
      </c>
      <c r="B2480" t="s">
        <v>1296</v>
      </c>
      <c r="C2480" t="s">
        <v>4967</v>
      </c>
      <c r="D2480" t="s">
        <v>7528</v>
      </c>
      <c r="F2480">
        <v>2009</v>
      </c>
    </row>
    <row r="2481" spans="1:6" x14ac:dyDescent="0.25">
      <c r="A2481" t="s">
        <v>10326</v>
      </c>
      <c r="B2481" t="s">
        <v>1296</v>
      </c>
      <c r="C2481" t="s">
        <v>4971</v>
      </c>
      <c r="D2481" t="s">
        <v>7528</v>
      </c>
      <c r="F2481">
        <v>2009</v>
      </c>
    </row>
    <row r="2482" spans="1:6" ht="102" customHeight="1" x14ac:dyDescent="0.25">
      <c r="A2482" s="16" t="s">
        <v>10327</v>
      </c>
      <c r="B2482" t="s">
        <v>1296</v>
      </c>
      <c r="C2482" t="s">
        <v>4969</v>
      </c>
      <c r="D2482" t="s">
        <v>7528</v>
      </c>
      <c r="F2482">
        <v>2009</v>
      </c>
    </row>
    <row r="2483" spans="1:6" x14ac:dyDescent="0.25">
      <c r="A2483" t="s">
        <v>10273</v>
      </c>
      <c r="B2483" t="s">
        <v>1296</v>
      </c>
      <c r="C2483" t="s">
        <v>4958</v>
      </c>
      <c r="D2483" t="s">
        <v>7528</v>
      </c>
      <c r="F2483">
        <v>2009</v>
      </c>
    </row>
    <row r="2484" spans="1:6" x14ac:dyDescent="0.25">
      <c r="A2484" t="s">
        <v>7875</v>
      </c>
      <c r="B2484" t="s">
        <v>1296</v>
      </c>
      <c r="C2484" t="s">
        <v>4973</v>
      </c>
      <c r="D2484" t="s">
        <v>7528</v>
      </c>
      <c r="F2484">
        <v>2009</v>
      </c>
    </row>
    <row r="2485" spans="1:6" ht="119.1" customHeight="1" x14ac:dyDescent="0.25">
      <c r="A2485" s="16" t="s">
        <v>10328</v>
      </c>
      <c r="B2485" t="s">
        <v>1296</v>
      </c>
      <c r="C2485" t="s">
        <v>4976</v>
      </c>
      <c r="D2485" t="s">
        <v>7019</v>
      </c>
      <c r="F2485">
        <v>2009</v>
      </c>
    </row>
    <row r="2486" spans="1:6" x14ac:dyDescent="0.25">
      <c r="A2486" t="s">
        <v>7779</v>
      </c>
      <c r="B2486" t="s">
        <v>1296</v>
      </c>
      <c r="C2486" t="s">
        <v>4974</v>
      </c>
      <c r="D2486" t="s">
        <v>7019</v>
      </c>
      <c r="F2486">
        <v>2009</v>
      </c>
    </row>
    <row r="2487" spans="1:6" x14ac:dyDescent="0.25">
      <c r="A2487" t="s">
        <v>7779</v>
      </c>
      <c r="B2487" t="s">
        <v>1296</v>
      </c>
      <c r="C2487" t="s">
        <v>4975</v>
      </c>
      <c r="D2487" t="s">
        <v>7019</v>
      </c>
      <c r="F2487">
        <v>2009</v>
      </c>
    </row>
    <row r="2488" spans="1:6" x14ac:dyDescent="0.25">
      <c r="A2488" t="s">
        <v>10270</v>
      </c>
      <c r="B2488" t="s">
        <v>1296</v>
      </c>
      <c r="C2488" t="s">
        <v>4973</v>
      </c>
      <c r="D2488" t="s">
        <v>7019</v>
      </c>
      <c r="F2488">
        <v>2009</v>
      </c>
    </row>
    <row r="2489" spans="1:6" x14ac:dyDescent="0.25">
      <c r="A2489" t="s">
        <v>7918</v>
      </c>
      <c r="B2489" t="s">
        <v>1296</v>
      </c>
      <c r="C2489" t="s">
        <v>4853</v>
      </c>
      <c r="D2489" t="s">
        <v>7019</v>
      </c>
      <c r="F2489">
        <v>2009</v>
      </c>
    </row>
    <row r="2490" spans="1:6" x14ac:dyDescent="0.25">
      <c r="A2490" t="s">
        <v>10329</v>
      </c>
      <c r="B2490" t="s">
        <v>1243</v>
      </c>
      <c r="C2490" t="s">
        <v>4885</v>
      </c>
      <c r="D2490" t="s">
        <v>7349</v>
      </c>
      <c r="F2490">
        <v>2009</v>
      </c>
    </row>
    <row r="2491" spans="1:6" x14ac:dyDescent="0.25">
      <c r="A2491" t="s">
        <v>10329</v>
      </c>
      <c r="B2491" t="s">
        <v>1243</v>
      </c>
      <c r="C2491" t="s">
        <v>4720</v>
      </c>
      <c r="D2491" t="s">
        <v>7349</v>
      </c>
      <c r="F2491">
        <v>2009</v>
      </c>
    </row>
    <row r="2492" spans="1:6" x14ac:dyDescent="0.25">
      <c r="A2492" t="s">
        <v>10277</v>
      </c>
      <c r="B2492" t="s">
        <v>1243</v>
      </c>
      <c r="C2492" t="s">
        <v>4712</v>
      </c>
      <c r="D2492" t="s">
        <v>7349</v>
      </c>
      <c r="F2492">
        <v>2009</v>
      </c>
    </row>
    <row r="2493" spans="1:6" x14ac:dyDescent="0.25">
      <c r="A2493" t="s">
        <v>10330</v>
      </c>
      <c r="B2493" t="s">
        <v>1243</v>
      </c>
      <c r="C2493" t="s">
        <v>4887</v>
      </c>
      <c r="D2493" t="s">
        <v>7349</v>
      </c>
      <c r="F2493">
        <v>2009</v>
      </c>
    </row>
    <row r="2494" spans="1:6" x14ac:dyDescent="0.25">
      <c r="A2494" t="s">
        <v>10330</v>
      </c>
      <c r="B2494" t="s">
        <v>1243</v>
      </c>
      <c r="C2494" t="s">
        <v>4741</v>
      </c>
      <c r="D2494" t="s">
        <v>7349</v>
      </c>
      <c r="F2494">
        <v>2009</v>
      </c>
    </row>
    <row r="2495" spans="1:6" x14ac:dyDescent="0.25">
      <c r="A2495" t="s">
        <v>10331</v>
      </c>
      <c r="B2495" t="s">
        <v>1243</v>
      </c>
      <c r="C2495" t="s">
        <v>4889</v>
      </c>
      <c r="D2495" t="s">
        <v>7349</v>
      </c>
      <c r="F2495">
        <v>2009</v>
      </c>
    </row>
    <row r="2496" spans="1:6" x14ac:dyDescent="0.25">
      <c r="A2496" t="s">
        <v>10332</v>
      </c>
      <c r="B2496" t="s">
        <v>1243</v>
      </c>
      <c r="C2496" t="s">
        <v>4711</v>
      </c>
      <c r="D2496" t="s">
        <v>7349</v>
      </c>
      <c r="F2496">
        <v>2009</v>
      </c>
    </row>
    <row r="2497" spans="1:6" x14ac:dyDescent="0.25">
      <c r="A2497" t="s">
        <v>10333</v>
      </c>
      <c r="B2497" t="s">
        <v>1243</v>
      </c>
      <c r="C2497" t="s">
        <v>4892</v>
      </c>
      <c r="D2497" t="s">
        <v>7349</v>
      </c>
      <c r="F2497">
        <v>2009</v>
      </c>
    </row>
    <row r="2498" spans="1:6" x14ac:dyDescent="0.25">
      <c r="A2498" t="s">
        <v>10333</v>
      </c>
      <c r="B2498" t="s">
        <v>1243</v>
      </c>
      <c r="C2498" t="s">
        <v>4894</v>
      </c>
      <c r="D2498" t="s">
        <v>7349</v>
      </c>
      <c r="F2498">
        <v>2009</v>
      </c>
    </row>
    <row r="2499" spans="1:6" x14ac:dyDescent="0.25">
      <c r="A2499" t="s">
        <v>10334</v>
      </c>
      <c r="B2499" t="s">
        <v>1243</v>
      </c>
      <c r="C2499" t="s">
        <v>4718</v>
      </c>
      <c r="D2499" t="s">
        <v>7349</v>
      </c>
      <c r="F2499">
        <v>2009</v>
      </c>
    </row>
    <row r="2500" spans="1:6" x14ac:dyDescent="0.25">
      <c r="A2500" t="s">
        <v>7303</v>
      </c>
      <c r="B2500" t="s">
        <v>1243</v>
      </c>
      <c r="C2500" t="s">
        <v>4896</v>
      </c>
      <c r="D2500" t="s">
        <v>7349</v>
      </c>
      <c r="F2500">
        <v>2009</v>
      </c>
    </row>
    <row r="2501" spans="1:6" ht="153" customHeight="1" x14ac:dyDescent="0.25">
      <c r="A2501" s="16" t="s">
        <v>10335</v>
      </c>
      <c r="B2501" t="s">
        <v>1243</v>
      </c>
      <c r="C2501" t="s">
        <v>4728</v>
      </c>
      <c r="D2501" t="s">
        <v>7528</v>
      </c>
      <c r="F2501">
        <v>2009</v>
      </c>
    </row>
    <row r="2502" spans="1:6" ht="153" customHeight="1" x14ac:dyDescent="0.25">
      <c r="A2502" s="16" t="s">
        <v>10336</v>
      </c>
      <c r="B2502" t="s">
        <v>1243</v>
      </c>
      <c r="C2502" t="s">
        <v>4730</v>
      </c>
      <c r="D2502" t="s">
        <v>7528</v>
      </c>
      <c r="F2502">
        <v>2009</v>
      </c>
    </row>
    <row r="2503" spans="1:6" ht="119.1" customHeight="1" x14ac:dyDescent="0.25">
      <c r="A2503" s="16" t="s">
        <v>10337</v>
      </c>
      <c r="B2503" t="s">
        <v>1243</v>
      </c>
      <c r="C2503" t="s">
        <v>4724</v>
      </c>
      <c r="D2503" t="s">
        <v>7528</v>
      </c>
      <c r="F2503">
        <v>2009</v>
      </c>
    </row>
    <row r="2504" spans="1:6" x14ac:dyDescent="0.25">
      <c r="A2504" t="s">
        <v>10331</v>
      </c>
      <c r="B2504" t="s">
        <v>1243</v>
      </c>
      <c r="C2504" t="s">
        <v>4900</v>
      </c>
      <c r="D2504" t="s">
        <v>7528</v>
      </c>
      <c r="F2504">
        <v>2009</v>
      </c>
    </row>
    <row r="2505" spans="1:6" ht="135.94999999999999" customHeight="1" x14ac:dyDescent="0.25">
      <c r="A2505" s="16" t="s">
        <v>10338</v>
      </c>
      <c r="B2505" t="s">
        <v>1243</v>
      </c>
      <c r="C2505" t="s">
        <v>4901</v>
      </c>
      <c r="D2505" t="s">
        <v>7528</v>
      </c>
      <c r="F2505">
        <v>2009</v>
      </c>
    </row>
    <row r="2506" spans="1:6" ht="135.94999999999999" customHeight="1" x14ac:dyDescent="0.25">
      <c r="A2506" s="16" t="s">
        <v>10339</v>
      </c>
      <c r="B2506" t="s">
        <v>1243</v>
      </c>
      <c r="C2506" t="s">
        <v>4739</v>
      </c>
      <c r="D2506" t="s">
        <v>7528</v>
      </c>
      <c r="F2506">
        <v>2009</v>
      </c>
    </row>
    <row r="2507" spans="1:6" x14ac:dyDescent="0.25">
      <c r="A2507" t="s">
        <v>7337</v>
      </c>
      <c r="B2507" t="s">
        <v>1243</v>
      </c>
      <c r="C2507" t="s">
        <v>4904</v>
      </c>
      <c r="D2507" t="s">
        <v>7528</v>
      </c>
      <c r="F2507">
        <v>2009</v>
      </c>
    </row>
    <row r="2508" spans="1:6" x14ac:dyDescent="0.25">
      <c r="A2508" t="s">
        <v>10340</v>
      </c>
      <c r="B2508" t="s">
        <v>1243</v>
      </c>
      <c r="C2508" t="s">
        <v>4711</v>
      </c>
      <c r="D2508" t="s">
        <v>7528</v>
      </c>
      <c r="F2508">
        <v>2009</v>
      </c>
    </row>
    <row r="2509" spans="1:6" x14ac:dyDescent="0.25">
      <c r="A2509" t="s">
        <v>7303</v>
      </c>
      <c r="B2509" t="s">
        <v>1243</v>
      </c>
      <c r="C2509" t="s">
        <v>4889</v>
      </c>
      <c r="D2509" t="s">
        <v>7528</v>
      </c>
      <c r="F2509">
        <v>2009</v>
      </c>
    </row>
    <row r="2510" spans="1:6" x14ac:dyDescent="0.25">
      <c r="A2510" t="s">
        <v>7303</v>
      </c>
      <c r="B2510" t="s">
        <v>1243</v>
      </c>
      <c r="C2510" t="s">
        <v>4737</v>
      </c>
      <c r="D2510" t="s">
        <v>7528</v>
      </c>
      <c r="F2510">
        <v>2009</v>
      </c>
    </row>
    <row r="2511" spans="1:6" x14ac:dyDescent="0.25">
      <c r="A2511" t="s">
        <v>7286</v>
      </c>
      <c r="B2511" t="s">
        <v>1243</v>
      </c>
      <c r="C2511" t="s">
        <v>4723</v>
      </c>
      <c r="D2511" t="s">
        <v>7528</v>
      </c>
      <c r="F2511">
        <v>2009</v>
      </c>
    </row>
    <row r="2512" spans="1:6" x14ac:dyDescent="0.25">
      <c r="A2512" t="s">
        <v>7286</v>
      </c>
      <c r="B2512" t="s">
        <v>1243</v>
      </c>
      <c r="C2512" t="s">
        <v>4721</v>
      </c>
      <c r="D2512" t="s">
        <v>7528</v>
      </c>
      <c r="F2512">
        <v>2009</v>
      </c>
    </row>
    <row r="2513" spans="1:6" x14ac:dyDescent="0.25">
      <c r="A2513" t="s">
        <v>7286</v>
      </c>
      <c r="B2513" t="s">
        <v>1243</v>
      </c>
      <c r="C2513" t="s">
        <v>4712</v>
      </c>
      <c r="D2513" t="s">
        <v>7528</v>
      </c>
      <c r="F2513">
        <v>2009</v>
      </c>
    </row>
    <row r="2514" spans="1:6" x14ac:dyDescent="0.25">
      <c r="A2514" t="s">
        <v>7286</v>
      </c>
      <c r="B2514" t="s">
        <v>1243</v>
      </c>
      <c r="C2514" t="s">
        <v>4722</v>
      </c>
      <c r="D2514" t="s">
        <v>7528</v>
      </c>
      <c r="F2514">
        <v>2009</v>
      </c>
    </row>
    <row r="2515" spans="1:6" x14ac:dyDescent="0.25">
      <c r="A2515" t="s">
        <v>10341</v>
      </c>
      <c r="B2515" t="s">
        <v>1243</v>
      </c>
      <c r="C2515" t="s">
        <v>4906</v>
      </c>
      <c r="D2515" t="s">
        <v>7019</v>
      </c>
      <c r="F2515">
        <v>2009</v>
      </c>
    </row>
    <row r="2516" spans="1:6" x14ac:dyDescent="0.25">
      <c r="A2516" t="s">
        <v>10277</v>
      </c>
      <c r="B2516" t="s">
        <v>1243</v>
      </c>
      <c r="C2516" t="s">
        <v>4723</v>
      </c>
      <c r="D2516" t="s">
        <v>7019</v>
      </c>
      <c r="F2516">
        <v>2009</v>
      </c>
    </row>
    <row r="2517" spans="1:6" x14ac:dyDescent="0.25">
      <c r="A2517" t="s">
        <v>10342</v>
      </c>
      <c r="B2517" t="s">
        <v>1243</v>
      </c>
      <c r="C2517" t="s">
        <v>4712</v>
      </c>
      <c r="D2517" t="s">
        <v>7019</v>
      </c>
      <c r="F2517">
        <v>2009</v>
      </c>
    </row>
    <row r="2518" spans="1:6" x14ac:dyDescent="0.25">
      <c r="A2518" t="s">
        <v>7337</v>
      </c>
      <c r="B2518" t="s">
        <v>1243</v>
      </c>
      <c r="C2518" t="s">
        <v>4896</v>
      </c>
      <c r="D2518" t="s">
        <v>7019</v>
      </c>
      <c r="F2518">
        <v>2009</v>
      </c>
    </row>
    <row r="2519" spans="1:6" ht="153" customHeight="1" x14ac:dyDescent="0.25">
      <c r="A2519" s="16" t="s">
        <v>10343</v>
      </c>
      <c r="B2519" t="s">
        <v>1243</v>
      </c>
      <c r="C2519" t="s">
        <v>4716</v>
      </c>
      <c r="D2519" t="s">
        <v>7019</v>
      </c>
      <c r="F2519">
        <v>2009</v>
      </c>
    </row>
    <row r="2520" spans="1:6" x14ac:dyDescent="0.25">
      <c r="A2520" t="s">
        <v>10332</v>
      </c>
      <c r="B2520" t="s">
        <v>1243</v>
      </c>
      <c r="C2520" t="s">
        <v>4718</v>
      </c>
      <c r="D2520" t="s">
        <v>7019</v>
      </c>
      <c r="F2520">
        <v>2009</v>
      </c>
    </row>
    <row r="2521" spans="1:6" x14ac:dyDescent="0.25">
      <c r="A2521" t="s">
        <v>7303</v>
      </c>
      <c r="B2521" t="s">
        <v>1243</v>
      </c>
      <c r="C2521" t="s">
        <v>4720</v>
      </c>
      <c r="D2521" t="s">
        <v>7019</v>
      </c>
      <c r="F2521">
        <v>2009</v>
      </c>
    </row>
    <row r="2522" spans="1:6" x14ac:dyDescent="0.25">
      <c r="A2522" t="s">
        <v>7303</v>
      </c>
      <c r="B2522" t="s">
        <v>1243</v>
      </c>
      <c r="C2522" t="s">
        <v>4910</v>
      </c>
      <c r="D2522" t="s">
        <v>7019</v>
      </c>
      <c r="F2522">
        <v>2009</v>
      </c>
    </row>
    <row r="2523" spans="1:6" ht="51" customHeight="1" x14ac:dyDescent="0.25">
      <c r="A2523" s="16" t="s">
        <v>10344</v>
      </c>
      <c r="B2523" t="s">
        <v>1349</v>
      </c>
      <c r="C2523" t="s">
        <v>4978</v>
      </c>
      <c r="D2523" t="s">
        <v>7349</v>
      </c>
      <c r="F2523">
        <v>2009</v>
      </c>
    </row>
    <row r="2524" spans="1:6" ht="33.950000000000003" customHeight="1" x14ac:dyDescent="0.25">
      <c r="A2524" s="16" t="s">
        <v>10345</v>
      </c>
      <c r="B2524" t="s">
        <v>1349</v>
      </c>
      <c r="C2524" t="s">
        <v>4978</v>
      </c>
      <c r="D2524" t="s">
        <v>7349</v>
      </c>
      <c r="F2524">
        <v>2009</v>
      </c>
    </row>
    <row r="2525" spans="1:6" ht="102" customHeight="1" x14ac:dyDescent="0.25">
      <c r="A2525" s="16" t="s">
        <v>10346</v>
      </c>
      <c r="B2525" t="s">
        <v>1349</v>
      </c>
      <c r="C2525" t="s">
        <v>227</v>
      </c>
      <c r="D2525" t="s">
        <v>7528</v>
      </c>
      <c r="F2525">
        <v>2009</v>
      </c>
    </row>
    <row r="2526" spans="1:6" x14ac:dyDescent="0.25">
      <c r="A2526" t="s">
        <v>7463</v>
      </c>
      <c r="B2526" t="s">
        <v>1349</v>
      </c>
      <c r="C2526" t="s">
        <v>1620</v>
      </c>
      <c r="D2526" t="s">
        <v>7528</v>
      </c>
      <c r="F2526">
        <v>2009</v>
      </c>
    </row>
    <row r="2527" spans="1:6" ht="153" customHeight="1" x14ac:dyDescent="0.25">
      <c r="A2527" s="16" t="s">
        <v>10347</v>
      </c>
      <c r="B2527" t="s">
        <v>1349</v>
      </c>
      <c r="C2527" t="s">
        <v>1789</v>
      </c>
      <c r="D2527" t="s">
        <v>7528</v>
      </c>
      <c r="F2527">
        <v>2009</v>
      </c>
    </row>
    <row r="2528" spans="1:6" x14ac:dyDescent="0.25">
      <c r="A2528" t="s">
        <v>7291</v>
      </c>
      <c r="B2528" t="s">
        <v>1349</v>
      </c>
      <c r="C2528" t="s">
        <v>1952</v>
      </c>
      <c r="D2528" t="s">
        <v>7528</v>
      </c>
      <c r="F2528">
        <v>2009</v>
      </c>
    </row>
    <row r="2529" spans="1:6" ht="33.950000000000003" customHeight="1" x14ac:dyDescent="0.25">
      <c r="A2529" s="16" t="s">
        <v>10348</v>
      </c>
      <c r="B2529" t="s">
        <v>1349</v>
      </c>
      <c r="C2529" t="s">
        <v>4981</v>
      </c>
      <c r="D2529" t="s">
        <v>7528</v>
      </c>
      <c r="F2529">
        <v>2009</v>
      </c>
    </row>
    <row r="2530" spans="1:6" ht="51" customHeight="1" x14ac:dyDescent="0.25">
      <c r="A2530" s="16" t="s">
        <v>10349</v>
      </c>
      <c r="B2530" t="s">
        <v>1349</v>
      </c>
      <c r="C2530" t="s">
        <v>1616</v>
      </c>
      <c r="D2530" t="s">
        <v>7528</v>
      </c>
      <c r="F2530">
        <v>2009</v>
      </c>
    </row>
    <row r="2531" spans="1:6" ht="51" customHeight="1" x14ac:dyDescent="0.25">
      <c r="A2531" s="16" t="s">
        <v>10350</v>
      </c>
      <c r="B2531" t="s">
        <v>1349</v>
      </c>
      <c r="C2531" t="s">
        <v>1616</v>
      </c>
      <c r="D2531" t="s">
        <v>7019</v>
      </c>
      <c r="F2531">
        <v>2009</v>
      </c>
    </row>
    <row r="2532" spans="1:6" ht="68.099999999999994" customHeight="1" x14ac:dyDescent="0.25">
      <c r="A2532" s="16" t="s">
        <v>10351</v>
      </c>
      <c r="B2532" t="s">
        <v>1349</v>
      </c>
      <c r="C2532" t="s">
        <v>4981</v>
      </c>
      <c r="D2532" t="s">
        <v>7019</v>
      </c>
      <c r="F2532">
        <v>2009</v>
      </c>
    </row>
    <row r="2533" spans="1:6" x14ac:dyDescent="0.25">
      <c r="A2533" t="s">
        <v>10291</v>
      </c>
      <c r="B2533" t="s">
        <v>1349</v>
      </c>
      <c r="C2533" t="s">
        <v>1620</v>
      </c>
      <c r="D2533" t="s">
        <v>7019</v>
      </c>
      <c r="F2533">
        <v>2009</v>
      </c>
    </row>
    <row r="2534" spans="1:6" x14ac:dyDescent="0.25">
      <c r="A2534" t="s">
        <v>7293</v>
      </c>
      <c r="B2534" t="s">
        <v>1349</v>
      </c>
      <c r="C2534" t="s">
        <v>1952</v>
      </c>
      <c r="D2534" t="s">
        <v>7019</v>
      </c>
      <c r="F2534">
        <v>2009</v>
      </c>
    </row>
    <row r="2535" spans="1:6" x14ac:dyDescent="0.25">
      <c r="A2535" t="s">
        <v>10352</v>
      </c>
      <c r="B2535" t="s">
        <v>3206</v>
      </c>
      <c r="C2535" t="s">
        <v>4988</v>
      </c>
      <c r="D2535" t="s">
        <v>7349</v>
      </c>
      <c r="F2535">
        <v>2009</v>
      </c>
    </row>
    <row r="2536" spans="1:6" x14ac:dyDescent="0.25">
      <c r="A2536" t="s">
        <v>10353</v>
      </c>
      <c r="B2536" t="s">
        <v>3206</v>
      </c>
      <c r="C2536" t="s">
        <v>4990</v>
      </c>
      <c r="D2536" t="s">
        <v>7349</v>
      </c>
      <c r="F2536">
        <v>2009</v>
      </c>
    </row>
    <row r="2537" spans="1:6" ht="372" customHeight="1" x14ac:dyDescent="0.25">
      <c r="A2537" s="16" t="s">
        <v>10354</v>
      </c>
      <c r="B2537" t="s">
        <v>1359</v>
      </c>
      <c r="C2537" t="s">
        <v>4883</v>
      </c>
      <c r="D2537" t="s">
        <v>7528</v>
      </c>
      <c r="F2537">
        <v>2009</v>
      </c>
    </row>
    <row r="2538" spans="1:6" x14ac:dyDescent="0.25">
      <c r="A2538" t="s">
        <v>10355</v>
      </c>
      <c r="B2538" t="s">
        <v>4995</v>
      </c>
      <c r="C2538" t="s">
        <v>4996</v>
      </c>
      <c r="D2538" t="s">
        <v>7019</v>
      </c>
      <c r="F2538">
        <v>2009</v>
      </c>
    </row>
    <row r="2539" spans="1:6" ht="68.099999999999994" customHeight="1" x14ac:dyDescent="0.25">
      <c r="A2539" s="16" t="s">
        <v>10356</v>
      </c>
      <c r="B2539" t="s">
        <v>3517</v>
      </c>
      <c r="C2539" t="s">
        <v>4999</v>
      </c>
      <c r="D2539" t="s">
        <v>7528</v>
      </c>
      <c r="F2539">
        <v>2009</v>
      </c>
    </row>
    <row r="2540" spans="1:6" ht="119.1" customHeight="1" x14ac:dyDescent="0.25">
      <c r="A2540" s="16" t="s">
        <v>10357</v>
      </c>
      <c r="B2540" t="s">
        <v>3517</v>
      </c>
      <c r="C2540" t="s">
        <v>5002</v>
      </c>
      <c r="D2540" t="s">
        <v>7019</v>
      </c>
      <c r="F2540">
        <v>2009</v>
      </c>
    </row>
    <row r="2541" spans="1:6" x14ac:dyDescent="0.25">
      <c r="A2541" t="s">
        <v>10358</v>
      </c>
      <c r="B2541" t="s">
        <v>1255</v>
      </c>
      <c r="C2541" t="s">
        <v>5055</v>
      </c>
      <c r="D2541" t="s">
        <v>7349</v>
      </c>
      <c r="F2541">
        <v>2011</v>
      </c>
    </row>
    <row r="2542" spans="1:6" ht="119.1" customHeight="1" x14ac:dyDescent="0.25">
      <c r="A2542" s="16" t="s">
        <v>10359</v>
      </c>
      <c r="B2542" t="s">
        <v>1255</v>
      </c>
      <c r="C2542" t="s">
        <v>5053</v>
      </c>
      <c r="D2542" t="s">
        <v>7349</v>
      </c>
      <c r="F2542">
        <v>2011</v>
      </c>
    </row>
    <row r="2543" spans="1:6" x14ac:dyDescent="0.25">
      <c r="A2543" t="s">
        <v>7231</v>
      </c>
      <c r="B2543" t="s">
        <v>1255</v>
      </c>
      <c r="C2543" t="s">
        <v>4356</v>
      </c>
      <c r="D2543" t="s">
        <v>7349</v>
      </c>
      <c r="F2543">
        <v>2011</v>
      </c>
    </row>
    <row r="2544" spans="1:6" x14ac:dyDescent="0.25">
      <c r="A2544" t="s">
        <v>9330</v>
      </c>
      <c r="B2544" t="s">
        <v>1255</v>
      </c>
      <c r="C2544" t="s">
        <v>3591</v>
      </c>
      <c r="D2544" t="s">
        <v>7528</v>
      </c>
      <c r="F2544">
        <v>2011</v>
      </c>
    </row>
    <row r="2545" spans="1:6" x14ac:dyDescent="0.25">
      <c r="A2545" t="s">
        <v>7231</v>
      </c>
      <c r="B2545" t="s">
        <v>1255</v>
      </c>
      <c r="C2545" t="s">
        <v>4352</v>
      </c>
      <c r="D2545" t="s">
        <v>7528</v>
      </c>
      <c r="F2545">
        <v>2011</v>
      </c>
    </row>
    <row r="2546" spans="1:6" x14ac:dyDescent="0.25">
      <c r="A2546" t="s">
        <v>10360</v>
      </c>
      <c r="B2546" t="s">
        <v>1255</v>
      </c>
      <c r="C2546" t="s">
        <v>5057</v>
      </c>
      <c r="D2546" t="s">
        <v>7019</v>
      </c>
      <c r="F2546">
        <v>2011</v>
      </c>
    </row>
    <row r="2547" spans="1:6" x14ac:dyDescent="0.25">
      <c r="A2547" t="s">
        <v>227</v>
      </c>
      <c r="B2547" t="s">
        <v>1255</v>
      </c>
      <c r="C2547" t="s">
        <v>4730</v>
      </c>
      <c r="D2547" t="s">
        <v>7019</v>
      </c>
      <c r="F2547">
        <v>2011</v>
      </c>
    </row>
    <row r="2548" spans="1:6" x14ac:dyDescent="0.25">
      <c r="A2548" t="s">
        <v>10361</v>
      </c>
      <c r="B2548" t="s">
        <v>1255</v>
      </c>
      <c r="C2548" t="s">
        <v>4352</v>
      </c>
      <c r="D2548" t="s">
        <v>7019</v>
      </c>
      <c r="F2548">
        <v>2011</v>
      </c>
    </row>
    <row r="2549" spans="1:6" x14ac:dyDescent="0.25">
      <c r="A2549" t="s">
        <v>7316</v>
      </c>
      <c r="B2549" t="s">
        <v>1418</v>
      </c>
      <c r="C2549" t="s">
        <v>1952</v>
      </c>
      <c r="D2549" t="s">
        <v>7349</v>
      </c>
      <c r="F2549">
        <v>2011</v>
      </c>
    </row>
    <row r="2550" spans="1:6" x14ac:dyDescent="0.25">
      <c r="A2550" t="s">
        <v>227</v>
      </c>
      <c r="B2550" t="s">
        <v>1418</v>
      </c>
      <c r="C2550" t="s">
        <v>227</v>
      </c>
      <c r="D2550" t="s">
        <v>7349</v>
      </c>
      <c r="F2550">
        <v>2011</v>
      </c>
    </row>
    <row r="2551" spans="1:6" ht="51" customHeight="1" x14ac:dyDescent="0.25">
      <c r="A2551" s="16" t="s">
        <v>10303</v>
      </c>
      <c r="B2551" t="s">
        <v>1418</v>
      </c>
      <c r="C2551" t="s">
        <v>1618</v>
      </c>
      <c r="D2551" t="s">
        <v>7349</v>
      </c>
      <c r="F2551">
        <v>2011</v>
      </c>
    </row>
    <row r="2552" spans="1:6" x14ac:dyDescent="0.25">
      <c r="A2552" t="s">
        <v>1789</v>
      </c>
      <c r="B2552" t="s">
        <v>1418</v>
      </c>
      <c r="C2552" t="s">
        <v>1789</v>
      </c>
      <c r="D2552" t="s">
        <v>7349</v>
      </c>
      <c r="F2552">
        <v>2011</v>
      </c>
    </row>
    <row r="2553" spans="1:6" x14ac:dyDescent="0.25">
      <c r="A2553" t="s">
        <v>10362</v>
      </c>
      <c r="B2553" t="s">
        <v>1418</v>
      </c>
      <c r="C2553" t="s">
        <v>1620</v>
      </c>
      <c r="D2553" t="s">
        <v>7528</v>
      </c>
      <c r="F2553">
        <v>2011</v>
      </c>
    </row>
    <row r="2554" spans="1:6" ht="33.950000000000003" customHeight="1" x14ac:dyDescent="0.25">
      <c r="A2554" t="s">
        <v>8102</v>
      </c>
      <c r="B2554" s="16" t="s">
        <v>3426</v>
      </c>
      <c r="C2554" t="s">
        <v>4586</v>
      </c>
      <c r="D2554" t="s">
        <v>7349</v>
      </c>
      <c r="F2554">
        <v>2011</v>
      </c>
    </row>
    <row r="2555" spans="1:6" ht="33.950000000000003" customHeight="1" x14ac:dyDescent="0.25">
      <c r="A2555" t="s">
        <v>8102</v>
      </c>
      <c r="B2555" s="16" t="s">
        <v>3426</v>
      </c>
      <c r="C2555" t="s">
        <v>4588</v>
      </c>
      <c r="D2555" t="s">
        <v>7349</v>
      </c>
      <c r="F2555">
        <v>2011</v>
      </c>
    </row>
    <row r="2556" spans="1:6" ht="84.95" customHeight="1" x14ac:dyDescent="0.25">
      <c r="A2556" s="16" t="s">
        <v>10363</v>
      </c>
      <c r="B2556" s="16" t="s">
        <v>3426</v>
      </c>
      <c r="C2556" t="s">
        <v>5103</v>
      </c>
      <c r="D2556" t="s">
        <v>7349</v>
      </c>
      <c r="F2556">
        <v>2011</v>
      </c>
    </row>
    <row r="2557" spans="1:6" ht="33.950000000000003" customHeight="1" x14ac:dyDescent="0.25">
      <c r="A2557" t="s">
        <v>8111</v>
      </c>
      <c r="B2557" s="16" t="s">
        <v>3426</v>
      </c>
      <c r="C2557" t="s">
        <v>4087</v>
      </c>
      <c r="D2557" t="s">
        <v>7528</v>
      </c>
      <c r="F2557">
        <v>2011</v>
      </c>
    </row>
    <row r="2558" spans="1:6" ht="33.950000000000003" customHeight="1" x14ac:dyDescent="0.25">
      <c r="A2558" t="s">
        <v>8112</v>
      </c>
      <c r="B2558" s="16" t="s">
        <v>3426</v>
      </c>
      <c r="C2558" t="s">
        <v>5106</v>
      </c>
      <c r="D2558" t="s">
        <v>7019</v>
      </c>
      <c r="F2558">
        <v>2011</v>
      </c>
    </row>
    <row r="2559" spans="1:6" ht="68.099999999999994" customHeight="1" x14ac:dyDescent="0.25">
      <c r="A2559" s="16" t="s">
        <v>10364</v>
      </c>
      <c r="B2559" s="16" t="s">
        <v>3426</v>
      </c>
      <c r="C2559" t="s">
        <v>4598</v>
      </c>
      <c r="D2559" t="s">
        <v>7019</v>
      </c>
      <c r="F2559">
        <v>2011</v>
      </c>
    </row>
    <row r="2560" spans="1:6" x14ac:dyDescent="0.25">
      <c r="A2560" t="s">
        <v>10133</v>
      </c>
      <c r="B2560" t="s">
        <v>2300</v>
      </c>
      <c r="C2560" t="s">
        <v>1620</v>
      </c>
      <c r="D2560" t="s">
        <v>7349</v>
      </c>
      <c r="F2560">
        <v>2011</v>
      </c>
    </row>
    <row r="2561" spans="1:6" ht="119.1" customHeight="1" x14ac:dyDescent="0.25">
      <c r="A2561" s="16" t="s">
        <v>10365</v>
      </c>
      <c r="B2561" t="s">
        <v>2300</v>
      </c>
      <c r="C2561" t="s">
        <v>4756</v>
      </c>
      <c r="D2561" t="s">
        <v>7349</v>
      </c>
      <c r="F2561">
        <v>2011</v>
      </c>
    </row>
    <row r="2562" spans="1:6" x14ac:dyDescent="0.25">
      <c r="A2562" t="s">
        <v>7745</v>
      </c>
      <c r="B2562" t="s">
        <v>2300</v>
      </c>
      <c r="C2562" t="s">
        <v>1620</v>
      </c>
      <c r="D2562" t="s">
        <v>7528</v>
      </c>
      <c r="F2562">
        <v>2011</v>
      </c>
    </row>
    <row r="2563" spans="1:6" x14ac:dyDescent="0.25">
      <c r="A2563" t="s">
        <v>7745</v>
      </c>
      <c r="B2563" t="s">
        <v>2300</v>
      </c>
      <c r="C2563" t="s">
        <v>5062</v>
      </c>
      <c r="D2563" t="s">
        <v>7528</v>
      </c>
      <c r="F2563">
        <v>2011</v>
      </c>
    </row>
    <row r="2564" spans="1:6" ht="170.1" customHeight="1" x14ac:dyDescent="0.25">
      <c r="A2564" s="16" t="s">
        <v>10366</v>
      </c>
      <c r="B2564" t="s">
        <v>2300</v>
      </c>
      <c r="C2564" t="s">
        <v>1789</v>
      </c>
      <c r="D2564" t="s">
        <v>7528</v>
      </c>
      <c r="F2564">
        <v>2011</v>
      </c>
    </row>
    <row r="2565" spans="1:6" ht="68.099999999999994" customHeight="1" x14ac:dyDescent="0.25">
      <c r="A2565" s="16" t="s">
        <v>10367</v>
      </c>
      <c r="B2565" t="s">
        <v>2300</v>
      </c>
      <c r="C2565" t="s">
        <v>1618</v>
      </c>
      <c r="D2565" t="s">
        <v>7019</v>
      </c>
      <c r="F2565">
        <v>2011</v>
      </c>
    </row>
    <row r="2566" spans="1:6" ht="102" customHeight="1" x14ac:dyDescent="0.25">
      <c r="A2566" s="16" t="s">
        <v>10368</v>
      </c>
      <c r="B2566" t="s">
        <v>2300</v>
      </c>
      <c r="C2566" t="s">
        <v>4756</v>
      </c>
      <c r="D2566" t="s">
        <v>7019</v>
      </c>
      <c r="F2566">
        <v>2011</v>
      </c>
    </row>
    <row r="2567" spans="1:6" x14ac:dyDescent="0.25">
      <c r="A2567" t="s">
        <v>10369</v>
      </c>
      <c r="B2567" t="s">
        <v>1279</v>
      </c>
      <c r="C2567" t="s">
        <v>5067</v>
      </c>
      <c r="D2567" t="s">
        <v>7349</v>
      </c>
      <c r="F2567">
        <v>2011</v>
      </c>
    </row>
    <row r="2568" spans="1:6" ht="33.950000000000003" customHeight="1" x14ac:dyDescent="0.25">
      <c r="A2568" s="16" t="s">
        <v>10370</v>
      </c>
      <c r="B2568" t="s">
        <v>5089</v>
      </c>
      <c r="C2568" t="s">
        <v>5090</v>
      </c>
      <c r="D2568" t="s">
        <v>7349</v>
      </c>
      <c r="F2568">
        <v>2011</v>
      </c>
    </row>
    <row r="2569" spans="1:6" ht="68.099999999999994" customHeight="1" x14ac:dyDescent="0.25">
      <c r="A2569" s="16" t="s">
        <v>10371</v>
      </c>
      <c r="B2569" t="s">
        <v>5089</v>
      </c>
      <c r="C2569" t="s">
        <v>5093</v>
      </c>
      <c r="D2569" t="s">
        <v>7349</v>
      </c>
      <c r="F2569">
        <v>2011</v>
      </c>
    </row>
    <row r="2570" spans="1:6" x14ac:dyDescent="0.25">
      <c r="A2570" t="s">
        <v>5095</v>
      </c>
      <c r="B2570" t="s">
        <v>5089</v>
      </c>
      <c r="C2570" t="s">
        <v>5095</v>
      </c>
      <c r="D2570" t="s">
        <v>7349</v>
      </c>
      <c r="F2570">
        <v>2011</v>
      </c>
    </row>
    <row r="2571" spans="1:6" ht="68.099999999999994" customHeight="1" x14ac:dyDescent="0.25">
      <c r="A2571" s="16" t="s">
        <v>10372</v>
      </c>
      <c r="B2571" t="s">
        <v>5089</v>
      </c>
      <c r="C2571" t="s">
        <v>5096</v>
      </c>
      <c r="D2571" t="s">
        <v>7528</v>
      </c>
      <c r="F2571">
        <v>2011</v>
      </c>
    </row>
    <row r="2572" spans="1:6" ht="51" customHeight="1" x14ac:dyDescent="0.25">
      <c r="A2572" s="16" t="s">
        <v>10373</v>
      </c>
      <c r="B2572" t="s">
        <v>5089</v>
      </c>
      <c r="C2572" t="s">
        <v>5098</v>
      </c>
      <c r="D2572" t="s">
        <v>7019</v>
      </c>
      <c r="F2572">
        <v>2011</v>
      </c>
    </row>
    <row r="2573" spans="1:6" ht="68.099999999999994" customHeight="1" x14ac:dyDescent="0.25">
      <c r="A2573" s="16" t="s">
        <v>10371</v>
      </c>
      <c r="B2573" t="s">
        <v>5089</v>
      </c>
      <c r="C2573" t="s">
        <v>5090</v>
      </c>
      <c r="D2573" t="s">
        <v>7019</v>
      </c>
      <c r="F2573">
        <v>2011</v>
      </c>
    </row>
    <row r="2574" spans="1:6" x14ac:dyDescent="0.25">
      <c r="A2574" t="s">
        <v>227</v>
      </c>
      <c r="B2574" t="s">
        <v>5089</v>
      </c>
      <c r="C2574" t="s">
        <v>227</v>
      </c>
      <c r="D2574" t="s">
        <v>7019</v>
      </c>
      <c r="F2574">
        <v>2011</v>
      </c>
    </row>
    <row r="2575" spans="1:6" ht="68.099999999999994" customHeight="1" x14ac:dyDescent="0.25">
      <c r="A2575" s="16" t="s">
        <v>10374</v>
      </c>
      <c r="B2575" t="s">
        <v>5089</v>
      </c>
      <c r="C2575" t="s">
        <v>5101</v>
      </c>
      <c r="D2575" t="s">
        <v>7019</v>
      </c>
      <c r="F2575">
        <v>2011</v>
      </c>
    </row>
    <row r="2576" spans="1:6" x14ac:dyDescent="0.25">
      <c r="A2576" t="s">
        <v>1789</v>
      </c>
      <c r="B2576" t="s">
        <v>5089</v>
      </c>
      <c r="C2576" t="s">
        <v>1789</v>
      </c>
      <c r="D2576" t="s">
        <v>7019</v>
      </c>
      <c r="F2576">
        <v>2011</v>
      </c>
    </row>
    <row r="2577" spans="1:6" ht="84.95" customHeight="1" x14ac:dyDescent="0.25">
      <c r="A2577" s="16" t="s">
        <v>10375</v>
      </c>
      <c r="B2577" t="s">
        <v>4377</v>
      </c>
      <c r="C2577" t="s">
        <v>5070</v>
      </c>
      <c r="D2577" t="s">
        <v>7349</v>
      </c>
      <c r="F2577">
        <v>2011</v>
      </c>
    </row>
    <row r="2578" spans="1:6" ht="84.95" customHeight="1" x14ac:dyDescent="0.25">
      <c r="A2578" s="16" t="s">
        <v>10376</v>
      </c>
      <c r="B2578" t="s">
        <v>4377</v>
      </c>
      <c r="C2578" t="s">
        <v>5072</v>
      </c>
      <c r="D2578" t="s">
        <v>7349</v>
      </c>
      <c r="F2578">
        <v>2011</v>
      </c>
    </row>
    <row r="2579" spans="1:6" ht="153" customHeight="1" x14ac:dyDescent="0.25">
      <c r="A2579" s="16" t="s">
        <v>10377</v>
      </c>
      <c r="B2579" t="s">
        <v>4377</v>
      </c>
      <c r="C2579" t="s">
        <v>5075</v>
      </c>
      <c r="D2579" t="s">
        <v>7349</v>
      </c>
      <c r="F2579">
        <v>2011</v>
      </c>
    </row>
    <row r="2580" spans="1:6" x14ac:dyDescent="0.25">
      <c r="A2580" t="s">
        <v>7323</v>
      </c>
      <c r="B2580" t="s">
        <v>4377</v>
      </c>
      <c r="C2580" t="s">
        <v>5077</v>
      </c>
      <c r="D2580" t="s">
        <v>7528</v>
      </c>
      <c r="F2580">
        <v>2011</v>
      </c>
    </row>
    <row r="2581" spans="1:6" ht="84.95" customHeight="1" x14ac:dyDescent="0.25">
      <c r="A2581" s="16" t="s">
        <v>10378</v>
      </c>
      <c r="B2581" t="s">
        <v>4377</v>
      </c>
      <c r="C2581" t="s">
        <v>5078</v>
      </c>
      <c r="D2581" t="s">
        <v>7528</v>
      </c>
      <c r="F2581">
        <v>2011</v>
      </c>
    </row>
    <row r="2582" spans="1:6" x14ac:dyDescent="0.25">
      <c r="A2582" t="s">
        <v>7323</v>
      </c>
      <c r="B2582" t="s">
        <v>4377</v>
      </c>
      <c r="C2582" t="s">
        <v>5080</v>
      </c>
      <c r="D2582" t="s">
        <v>7019</v>
      </c>
      <c r="F2582">
        <v>2011</v>
      </c>
    </row>
    <row r="2583" spans="1:6" ht="170.1" customHeight="1" x14ac:dyDescent="0.25">
      <c r="A2583" s="16" t="s">
        <v>10379</v>
      </c>
      <c r="B2583" t="s">
        <v>4377</v>
      </c>
      <c r="C2583" t="s">
        <v>5082</v>
      </c>
      <c r="D2583" t="s">
        <v>7019</v>
      </c>
      <c r="F2583">
        <v>2011</v>
      </c>
    </row>
    <row r="2584" spans="1:6" ht="170.1" customHeight="1" x14ac:dyDescent="0.25">
      <c r="A2584" s="16" t="s">
        <v>10379</v>
      </c>
      <c r="B2584" t="s">
        <v>4377</v>
      </c>
      <c r="C2584" t="s">
        <v>5082</v>
      </c>
      <c r="D2584" t="s">
        <v>7019</v>
      </c>
      <c r="F2584">
        <v>2011</v>
      </c>
    </row>
    <row r="2585" spans="1:6" x14ac:dyDescent="0.25">
      <c r="A2585" t="s">
        <v>10380</v>
      </c>
      <c r="B2585" t="s">
        <v>4377</v>
      </c>
      <c r="C2585" t="s">
        <v>5085</v>
      </c>
      <c r="D2585" t="s">
        <v>7019</v>
      </c>
      <c r="F2585">
        <v>2011</v>
      </c>
    </row>
    <row r="2586" spans="1:6" ht="84.95" customHeight="1" x14ac:dyDescent="0.25">
      <c r="A2586" s="16" t="s">
        <v>10381</v>
      </c>
      <c r="B2586" t="s">
        <v>4377</v>
      </c>
      <c r="C2586" t="s">
        <v>5087</v>
      </c>
      <c r="D2586" t="s">
        <v>7019</v>
      </c>
      <c r="F2586">
        <v>2011</v>
      </c>
    </row>
    <row r="2587" spans="1:6" x14ac:dyDescent="0.25">
      <c r="A2587" t="s">
        <v>10307</v>
      </c>
      <c r="B2587" t="s">
        <v>1425</v>
      </c>
      <c r="C2587" t="s">
        <v>5111</v>
      </c>
      <c r="D2587" t="s">
        <v>7349</v>
      </c>
      <c r="F2587">
        <v>2011</v>
      </c>
    </row>
    <row r="2588" spans="1:6" x14ac:dyDescent="0.25">
      <c r="A2588" t="s">
        <v>10307</v>
      </c>
      <c r="B2588" t="s">
        <v>1425</v>
      </c>
      <c r="C2588" t="s">
        <v>5112</v>
      </c>
      <c r="D2588" t="s">
        <v>7349</v>
      </c>
      <c r="F2588">
        <v>2011</v>
      </c>
    </row>
    <row r="2589" spans="1:6" x14ac:dyDescent="0.25">
      <c r="A2589" t="s">
        <v>10382</v>
      </c>
      <c r="B2589" t="s">
        <v>1425</v>
      </c>
      <c r="C2589" t="s">
        <v>5109</v>
      </c>
      <c r="D2589" t="s">
        <v>7019</v>
      </c>
      <c r="F2589">
        <v>2011</v>
      </c>
    </row>
    <row r="2590" spans="1:6" x14ac:dyDescent="0.25">
      <c r="A2590" t="s">
        <v>10383</v>
      </c>
      <c r="B2590" t="s">
        <v>3108</v>
      </c>
      <c r="C2590" t="s">
        <v>3447</v>
      </c>
      <c r="D2590" t="s">
        <v>7349</v>
      </c>
      <c r="F2590">
        <v>2011</v>
      </c>
    </row>
    <row r="2591" spans="1:6" ht="119.1" customHeight="1" x14ac:dyDescent="0.25">
      <c r="A2591" s="16" t="s">
        <v>10384</v>
      </c>
      <c r="B2591" t="s">
        <v>3108</v>
      </c>
      <c r="C2591" t="s">
        <v>4779</v>
      </c>
      <c r="D2591" t="s">
        <v>7349</v>
      </c>
      <c r="F2591">
        <v>2011</v>
      </c>
    </row>
    <row r="2592" spans="1:6" ht="153" customHeight="1" x14ac:dyDescent="0.25">
      <c r="A2592" s="16" t="s">
        <v>10385</v>
      </c>
      <c r="B2592" t="s">
        <v>3108</v>
      </c>
      <c r="C2592" t="s">
        <v>3451</v>
      </c>
      <c r="D2592" t="s">
        <v>7019</v>
      </c>
      <c r="F2592">
        <v>2011</v>
      </c>
    </row>
    <row r="2593" spans="1:6" x14ac:dyDescent="0.25">
      <c r="A2593" t="s">
        <v>7326</v>
      </c>
      <c r="B2593" t="s">
        <v>1747</v>
      </c>
      <c r="C2593" t="s">
        <v>5116</v>
      </c>
      <c r="D2593" t="s">
        <v>7349</v>
      </c>
      <c r="F2593">
        <v>2011</v>
      </c>
    </row>
    <row r="2594" spans="1:6" ht="221.1" customHeight="1" x14ac:dyDescent="0.25">
      <c r="A2594" s="16" t="s">
        <v>10386</v>
      </c>
      <c r="B2594" t="s">
        <v>1747</v>
      </c>
      <c r="C2594" t="s">
        <v>5117</v>
      </c>
      <c r="D2594" t="s">
        <v>7528</v>
      </c>
      <c r="F2594">
        <v>2011</v>
      </c>
    </row>
    <row r="2595" spans="1:6" x14ac:dyDescent="0.25">
      <c r="A2595" t="s">
        <v>10387</v>
      </c>
      <c r="B2595" t="s">
        <v>1747</v>
      </c>
      <c r="C2595" t="s">
        <v>5119</v>
      </c>
      <c r="D2595" t="s">
        <v>7019</v>
      </c>
      <c r="F2595">
        <v>2011</v>
      </c>
    </row>
    <row r="2596" spans="1:6" x14ac:dyDescent="0.25">
      <c r="A2596" t="s">
        <v>7326</v>
      </c>
      <c r="B2596" t="s">
        <v>1747</v>
      </c>
      <c r="C2596" t="s">
        <v>1752</v>
      </c>
      <c r="D2596" t="s">
        <v>7019</v>
      </c>
      <c r="F2596">
        <v>2011</v>
      </c>
    </row>
    <row r="2597" spans="1:6" x14ac:dyDescent="0.25">
      <c r="A2597" t="s">
        <v>10310</v>
      </c>
      <c r="B2597" t="s">
        <v>1428</v>
      </c>
      <c r="C2597" t="s">
        <v>5121</v>
      </c>
      <c r="D2597" t="s">
        <v>7349</v>
      </c>
      <c r="F2597">
        <v>2011</v>
      </c>
    </row>
    <row r="2598" spans="1:6" x14ac:dyDescent="0.25">
      <c r="A2598" t="s">
        <v>10388</v>
      </c>
      <c r="B2598" t="s">
        <v>3134</v>
      </c>
      <c r="C2598" t="s">
        <v>5122</v>
      </c>
      <c r="D2598" t="s">
        <v>7349</v>
      </c>
      <c r="F2598">
        <v>2011</v>
      </c>
    </row>
    <row r="2599" spans="1:6" x14ac:dyDescent="0.25">
      <c r="A2599" t="s">
        <v>8114</v>
      </c>
      <c r="B2599" t="s">
        <v>5005</v>
      </c>
      <c r="C2599" t="s">
        <v>5006</v>
      </c>
      <c r="D2599" t="s">
        <v>7349</v>
      </c>
      <c r="F2599">
        <v>2011</v>
      </c>
    </row>
    <row r="2600" spans="1:6" x14ac:dyDescent="0.25">
      <c r="A2600" t="s">
        <v>10389</v>
      </c>
      <c r="B2600" t="s">
        <v>3136</v>
      </c>
      <c r="C2600" t="s">
        <v>5124</v>
      </c>
      <c r="D2600" t="s">
        <v>7349</v>
      </c>
      <c r="F2600">
        <v>2011</v>
      </c>
    </row>
    <row r="2601" spans="1:6" x14ac:dyDescent="0.25">
      <c r="A2601" t="s">
        <v>10390</v>
      </c>
      <c r="B2601" t="s">
        <v>3136</v>
      </c>
      <c r="C2601" t="s">
        <v>5126</v>
      </c>
      <c r="D2601" t="s">
        <v>7349</v>
      </c>
      <c r="F2601">
        <v>2011</v>
      </c>
    </row>
    <row r="2602" spans="1:6" ht="84.95" customHeight="1" x14ac:dyDescent="0.25">
      <c r="A2602" s="16" t="s">
        <v>10391</v>
      </c>
      <c r="B2602" t="s">
        <v>3136</v>
      </c>
      <c r="C2602" t="s">
        <v>5128</v>
      </c>
      <c r="D2602" t="s">
        <v>7349</v>
      </c>
      <c r="F2602">
        <v>2011</v>
      </c>
    </row>
    <row r="2603" spans="1:6" x14ac:dyDescent="0.25">
      <c r="A2603" t="s">
        <v>10392</v>
      </c>
      <c r="B2603" t="s">
        <v>5133</v>
      </c>
      <c r="C2603" t="s">
        <v>5149</v>
      </c>
      <c r="D2603" t="s">
        <v>7349</v>
      </c>
      <c r="F2603">
        <v>2011</v>
      </c>
    </row>
    <row r="2604" spans="1:6" x14ac:dyDescent="0.25">
      <c r="A2604" t="s">
        <v>10392</v>
      </c>
      <c r="B2604" t="s">
        <v>5133</v>
      </c>
      <c r="C2604" t="s">
        <v>5134</v>
      </c>
      <c r="D2604" t="s">
        <v>7349</v>
      </c>
      <c r="F2604">
        <v>2011</v>
      </c>
    </row>
    <row r="2605" spans="1:6" x14ac:dyDescent="0.25">
      <c r="A2605" t="s">
        <v>10393</v>
      </c>
      <c r="B2605" t="s">
        <v>5133</v>
      </c>
      <c r="C2605" t="s">
        <v>5006</v>
      </c>
      <c r="D2605" t="s">
        <v>7349</v>
      </c>
      <c r="F2605">
        <v>2011</v>
      </c>
    </row>
    <row r="2606" spans="1:6" x14ac:dyDescent="0.25">
      <c r="A2606" t="s">
        <v>10393</v>
      </c>
      <c r="B2606" t="s">
        <v>5133</v>
      </c>
      <c r="C2606" t="s">
        <v>5138</v>
      </c>
      <c r="D2606" t="s">
        <v>7349</v>
      </c>
      <c r="F2606">
        <v>2011</v>
      </c>
    </row>
    <row r="2607" spans="1:6" x14ac:dyDescent="0.25">
      <c r="A2607" t="s">
        <v>10394</v>
      </c>
      <c r="B2607" t="s">
        <v>5133</v>
      </c>
      <c r="C2607" t="s">
        <v>5151</v>
      </c>
      <c r="D2607" t="s">
        <v>7349</v>
      </c>
      <c r="F2607">
        <v>2011</v>
      </c>
    </row>
    <row r="2608" spans="1:6" ht="84.95" customHeight="1" x14ac:dyDescent="0.25">
      <c r="A2608" s="16" t="s">
        <v>10395</v>
      </c>
      <c r="B2608" t="s">
        <v>5133</v>
      </c>
      <c r="C2608" t="s">
        <v>5147</v>
      </c>
      <c r="D2608" t="s">
        <v>7349</v>
      </c>
      <c r="F2608">
        <v>2011</v>
      </c>
    </row>
    <row r="2609" spans="1:6" x14ac:dyDescent="0.25">
      <c r="A2609" t="s">
        <v>10396</v>
      </c>
      <c r="B2609" t="s">
        <v>5133</v>
      </c>
      <c r="C2609" t="s">
        <v>5143</v>
      </c>
      <c r="D2609" t="s">
        <v>7349</v>
      </c>
      <c r="F2609">
        <v>2011</v>
      </c>
    </row>
    <row r="2610" spans="1:6" x14ac:dyDescent="0.25">
      <c r="A2610" t="s">
        <v>10396</v>
      </c>
      <c r="B2610" t="s">
        <v>5133</v>
      </c>
      <c r="C2610" t="s">
        <v>5140</v>
      </c>
      <c r="D2610" t="s">
        <v>7349</v>
      </c>
      <c r="F2610">
        <v>2011</v>
      </c>
    </row>
    <row r="2611" spans="1:6" ht="135.94999999999999" customHeight="1" x14ac:dyDescent="0.25">
      <c r="A2611" s="16" t="s">
        <v>10397</v>
      </c>
      <c r="B2611" t="s">
        <v>5133</v>
      </c>
      <c r="C2611" t="s">
        <v>5145</v>
      </c>
      <c r="D2611" t="s">
        <v>7019</v>
      </c>
      <c r="F2611">
        <v>2011</v>
      </c>
    </row>
    <row r="2612" spans="1:6" x14ac:dyDescent="0.25">
      <c r="A2612" t="s">
        <v>10398</v>
      </c>
      <c r="B2612" t="s">
        <v>3151</v>
      </c>
      <c r="C2612" t="s">
        <v>5153</v>
      </c>
      <c r="D2612" t="s">
        <v>7349</v>
      </c>
      <c r="F2612">
        <v>2011</v>
      </c>
    </row>
    <row r="2613" spans="1:6" ht="119.1" customHeight="1" x14ac:dyDescent="0.25">
      <c r="A2613" s="16" t="s">
        <v>10399</v>
      </c>
      <c r="B2613" t="s">
        <v>3151</v>
      </c>
      <c r="C2613" t="s">
        <v>5155</v>
      </c>
      <c r="D2613" t="s">
        <v>7349</v>
      </c>
      <c r="F2613">
        <v>2011</v>
      </c>
    </row>
    <row r="2614" spans="1:6" x14ac:dyDescent="0.25">
      <c r="A2614" t="s">
        <v>7382</v>
      </c>
      <c r="B2614" t="s">
        <v>3344</v>
      </c>
      <c r="C2614" t="s">
        <v>5157</v>
      </c>
      <c r="D2614" t="s">
        <v>7349</v>
      </c>
      <c r="F2614">
        <v>2011</v>
      </c>
    </row>
    <row r="2615" spans="1:6" x14ac:dyDescent="0.25">
      <c r="A2615" t="s">
        <v>7387</v>
      </c>
      <c r="B2615" t="s">
        <v>3344</v>
      </c>
      <c r="C2615" t="s">
        <v>5164</v>
      </c>
      <c r="D2615" t="s">
        <v>7349</v>
      </c>
      <c r="F2615">
        <v>2011</v>
      </c>
    </row>
    <row r="2616" spans="1:6" x14ac:dyDescent="0.25">
      <c r="A2616" t="s">
        <v>10400</v>
      </c>
      <c r="B2616" t="s">
        <v>3344</v>
      </c>
      <c r="C2616" t="s">
        <v>5165</v>
      </c>
      <c r="D2616" t="s">
        <v>7349</v>
      </c>
      <c r="F2616">
        <v>2011</v>
      </c>
    </row>
    <row r="2617" spans="1:6" ht="68.099999999999994" customHeight="1" x14ac:dyDescent="0.25">
      <c r="A2617" s="16" t="s">
        <v>10401</v>
      </c>
      <c r="B2617" t="s">
        <v>3344</v>
      </c>
      <c r="C2617" t="s">
        <v>5158</v>
      </c>
      <c r="D2617" t="s">
        <v>7528</v>
      </c>
      <c r="F2617">
        <v>2011</v>
      </c>
    </row>
    <row r="2618" spans="1:6" x14ac:dyDescent="0.25">
      <c r="A2618" t="s">
        <v>10402</v>
      </c>
      <c r="B2618" t="s">
        <v>3344</v>
      </c>
      <c r="C2618" t="s">
        <v>5162</v>
      </c>
      <c r="D2618" t="s">
        <v>7528</v>
      </c>
      <c r="F2618">
        <v>2011</v>
      </c>
    </row>
    <row r="2619" spans="1:6" ht="84.95" customHeight="1" x14ac:dyDescent="0.25">
      <c r="A2619" s="16" t="s">
        <v>10403</v>
      </c>
      <c r="B2619" t="s">
        <v>3344</v>
      </c>
      <c r="C2619" t="s">
        <v>5160</v>
      </c>
      <c r="D2619" t="s">
        <v>7528</v>
      </c>
      <c r="F2619">
        <v>2011</v>
      </c>
    </row>
    <row r="2620" spans="1:6" x14ac:dyDescent="0.25">
      <c r="A2620" t="s">
        <v>10404</v>
      </c>
      <c r="B2620" t="s">
        <v>3344</v>
      </c>
      <c r="C2620" t="s">
        <v>5167</v>
      </c>
      <c r="D2620" t="s">
        <v>7528</v>
      </c>
      <c r="F2620">
        <v>2011</v>
      </c>
    </row>
    <row r="2621" spans="1:6" x14ac:dyDescent="0.25">
      <c r="A2621" t="s">
        <v>10405</v>
      </c>
      <c r="B2621" t="s">
        <v>3344</v>
      </c>
      <c r="C2621" t="s">
        <v>5169</v>
      </c>
      <c r="D2621" t="s">
        <v>7019</v>
      </c>
      <c r="F2621">
        <v>2011</v>
      </c>
    </row>
    <row r="2622" spans="1:6" x14ac:dyDescent="0.25">
      <c r="A2622" t="s">
        <v>7875</v>
      </c>
      <c r="B2622" t="s">
        <v>1296</v>
      </c>
      <c r="C2622" t="s">
        <v>4854</v>
      </c>
      <c r="D2622" t="s">
        <v>7528</v>
      </c>
      <c r="F2622">
        <v>2011</v>
      </c>
    </row>
    <row r="2623" spans="1:6" x14ac:dyDescent="0.25">
      <c r="A2623" t="s">
        <v>7332</v>
      </c>
      <c r="B2623" t="s">
        <v>1296</v>
      </c>
      <c r="C2623" t="s">
        <v>4860</v>
      </c>
      <c r="D2623" t="s">
        <v>7019</v>
      </c>
      <c r="F2623">
        <v>2011</v>
      </c>
    </row>
    <row r="2624" spans="1:6" x14ac:dyDescent="0.25">
      <c r="A2624" t="s">
        <v>227</v>
      </c>
      <c r="B2624" t="s">
        <v>2560</v>
      </c>
      <c r="C2624" t="s">
        <v>227</v>
      </c>
      <c r="D2624" t="s">
        <v>7349</v>
      </c>
      <c r="F2624">
        <v>2011</v>
      </c>
    </row>
    <row r="2625" spans="1:6" x14ac:dyDescent="0.25">
      <c r="A2625" t="s">
        <v>10406</v>
      </c>
      <c r="B2625" t="s">
        <v>5177</v>
      </c>
      <c r="C2625" t="s">
        <v>5184</v>
      </c>
      <c r="D2625" t="s">
        <v>7349</v>
      </c>
      <c r="F2625">
        <v>2011</v>
      </c>
    </row>
    <row r="2626" spans="1:6" x14ac:dyDescent="0.25">
      <c r="A2626" t="s">
        <v>10406</v>
      </c>
      <c r="B2626" t="s">
        <v>5177</v>
      </c>
      <c r="C2626" t="s">
        <v>5186</v>
      </c>
      <c r="D2626" t="s">
        <v>7349</v>
      </c>
      <c r="F2626">
        <v>2011</v>
      </c>
    </row>
    <row r="2627" spans="1:6" x14ac:dyDescent="0.25">
      <c r="A2627" t="s">
        <v>10407</v>
      </c>
      <c r="B2627" t="s">
        <v>5177</v>
      </c>
      <c r="C2627" t="s">
        <v>5181</v>
      </c>
      <c r="D2627" t="s">
        <v>7349</v>
      </c>
      <c r="F2627">
        <v>2011</v>
      </c>
    </row>
    <row r="2628" spans="1:6" ht="84.95" customHeight="1" x14ac:dyDescent="0.25">
      <c r="A2628" s="16" t="s">
        <v>10408</v>
      </c>
      <c r="B2628" t="s">
        <v>5177</v>
      </c>
      <c r="C2628" t="s">
        <v>5188</v>
      </c>
      <c r="D2628" t="s">
        <v>7349</v>
      </c>
      <c r="F2628">
        <v>2011</v>
      </c>
    </row>
    <row r="2629" spans="1:6" x14ac:dyDescent="0.25">
      <c r="A2629" t="s">
        <v>10409</v>
      </c>
      <c r="B2629" t="s">
        <v>5177</v>
      </c>
      <c r="C2629" t="s">
        <v>5179</v>
      </c>
      <c r="D2629" t="s">
        <v>7349</v>
      </c>
      <c r="F2629">
        <v>2011</v>
      </c>
    </row>
    <row r="2630" spans="1:6" x14ac:dyDescent="0.25">
      <c r="A2630" t="s">
        <v>10409</v>
      </c>
      <c r="B2630" t="s">
        <v>5177</v>
      </c>
      <c r="C2630" t="s">
        <v>5178</v>
      </c>
      <c r="D2630" t="s">
        <v>7349</v>
      </c>
      <c r="F2630">
        <v>2011</v>
      </c>
    </row>
    <row r="2631" spans="1:6" ht="135.94999999999999" customHeight="1" x14ac:dyDescent="0.25">
      <c r="A2631" s="16" t="s">
        <v>10410</v>
      </c>
      <c r="B2631" t="s">
        <v>5177</v>
      </c>
      <c r="C2631" t="s">
        <v>5190</v>
      </c>
      <c r="D2631" t="s">
        <v>7349</v>
      </c>
      <c r="F2631">
        <v>2011</v>
      </c>
    </row>
    <row r="2632" spans="1:6" x14ac:dyDescent="0.25">
      <c r="A2632" t="s">
        <v>8109</v>
      </c>
      <c r="B2632" t="s">
        <v>5173</v>
      </c>
      <c r="C2632" t="s">
        <v>5174</v>
      </c>
      <c r="D2632" t="s">
        <v>7019</v>
      </c>
      <c r="F2632">
        <v>2011</v>
      </c>
    </row>
    <row r="2633" spans="1:6" x14ac:dyDescent="0.25">
      <c r="A2633" t="s">
        <v>10411</v>
      </c>
      <c r="B2633" t="s">
        <v>1243</v>
      </c>
      <c r="C2633" t="s">
        <v>4738</v>
      </c>
      <c r="D2633" t="s">
        <v>7349</v>
      </c>
      <c r="F2633">
        <v>2011</v>
      </c>
    </row>
    <row r="2634" spans="1:6" x14ac:dyDescent="0.25">
      <c r="A2634" t="s">
        <v>10412</v>
      </c>
      <c r="B2634" t="s">
        <v>1243</v>
      </c>
      <c r="C2634" t="s">
        <v>4741</v>
      </c>
      <c r="D2634" t="s">
        <v>7349</v>
      </c>
      <c r="F2634">
        <v>2011</v>
      </c>
    </row>
    <row r="2635" spans="1:6" x14ac:dyDescent="0.25">
      <c r="A2635" t="s">
        <v>10412</v>
      </c>
      <c r="B2635" t="s">
        <v>1243</v>
      </c>
      <c r="C2635" t="s">
        <v>4734</v>
      </c>
      <c r="D2635" t="s">
        <v>7349</v>
      </c>
      <c r="F2635">
        <v>2011</v>
      </c>
    </row>
    <row r="2636" spans="1:6" x14ac:dyDescent="0.25">
      <c r="A2636" t="s">
        <v>7346</v>
      </c>
      <c r="B2636" t="s">
        <v>1243</v>
      </c>
      <c r="C2636" t="s">
        <v>5023</v>
      </c>
      <c r="D2636" t="s">
        <v>7349</v>
      </c>
      <c r="F2636">
        <v>2011</v>
      </c>
    </row>
    <row r="2637" spans="1:6" x14ac:dyDescent="0.25">
      <c r="A2637" t="s">
        <v>10329</v>
      </c>
      <c r="B2637" t="s">
        <v>1243</v>
      </c>
      <c r="C2637" t="s">
        <v>5024</v>
      </c>
      <c r="D2637" t="s">
        <v>7349</v>
      </c>
      <c r="F2637">
        <v>2011</v>
      </c>
    </row>
    <row r="2638" spans="1:6" x14ac:dyDescent="0.25">
      <c r="A2638" t="s">
        <v>10329</v>
      </c>
      <c r="B2638" t="s">
        <v>1243</v>
      </c>
      <c r="C2638" t="s">
        <v>4737</v>
      </c>
      <c r="D2638" t="s">
        <v>7349</v>
      </c>
      <c r="F2638">
        <v>2011</v>
      </c>
    </row>
    <row r="2639" spans="1:6" x14ac:dyDescent="0.25">
      <c r="A2639" t="s">
        <v>7340</v>
      </c>
      <c r="B2639" t="s">
        <v>1243</v>
      </c>
      <c r="C2639" t="s">
        <v>5025</v>
      </c>
      <c r="D2639" t="s">
        <v>7349</v>
      </c>
      <c r="F2639">
        <v>2011</v>
      </c>
    </row>
    <row r="2640" spans="1:6" x14ac:dyDescent="0.25">
      <c r="A2640" t="s">
        <v>7343</v>
      </c>
      <c r="B2640" t="s">
        <v>1243</v>
      </c>
      <c r="C2640" t="s">
        <v>5027</v>
      </c>
      <c r="D2640" t="s">
        <v>7349</v>
      </c>
      <c r="F2640">
        <v>2011</v>
      </c>
    </row>
    <row r="2641" spans="1:6" x14ac:dyDescent="0.25">
      <c r="A2641" t="s">
        <v>10413</v>
      </c>
      <c r="B2641" t="s">
        <v>1243</v>
      </c>
      <c r="C2641" t="s">
        <v>4711</v>
      </c>
      <c r="D2641" t="s">
        <v>7349</v>
      </c>
      <c r="F2641">
        <v>2011</v>
      </c>
    </row>
    <row r="2642" spans="1:6" x14ac:dyDescent="0.25">
      <c r="A2642" t="s">
        <v>10414</v>
      </c>
      <c r="B2642" t="s">
        <v>1243</v>
      </c>
      <c r="C2642" t="s">
        <v>4714</v>
      </c>
      <c r="D2642" t="s">
        <v>7349</v>
      </c>
      <c r="F2642">
        <v>2011</v>
      </c>
    </row>
    <row r="2643" spans="1:6" x14ac:dyDescent="0.25">
      <c r="A2643" t="s">
        <v>10415</v>
      </c>
      <c r="B2643" t="s">
        <v>1243</v>
      </c>
      <c r="C2643" t="s">
        <v>4712</v>
      </c>
      <c r="D2643" t="s">
        <v>7349</v>
      </c>
      <c r="F2643">
        <v>2011</v>
      </c>
    </row>
    <row r="2644" spans="1:6" x14ac:dyDescent="0.25">
      <c r="A2644" t="s">
        <v>7286</v>
      </c>
      <c r="B2644" t="s">
        <v>1243</v>
      </c>
      <c r="C2644" t="s">
        <v>4712</v>
      </c>
      <c r="D2644" t="s">
        <v>7349</v>
      </c>
      <c r="F2644">
        <v>2011</v>
      </c>
    </row>
    <row r="2645" spans="1:6" x14ac:dyDescent="0.25">
      <c r="A2645" t="s">
        <v>10416</v>
      </c>
      <c r="B2645" t="s">
        <v>1243</v>
      </c>
      <c r="C2645" t="s">
        <v>4718</v>
      </c>
      <c r="D2645" t="s">
        <v>7349</v>
      </c>
      <c r="F2645">
        <v>2011</v>
      </c>
    </row>
    <row r="2646" spans="1:6" x14ac:dyDescent="0.25">
      <c r="A2646" t="s">
        <v>10411</v>
      </c>
      <c r="B2646" t="s">
        <v>1243</v>
      </c>
      <c r="C2646" t="s">
        <v>5032</v>
      </c>
      <c r="D2646" t="s">
        <v>7528</v>
      </c>
      <c r="F2646">
        <v>2011</v>
      </c>
    </row>
    <row r="2647" spans="1:6" ht="119.1" customHeight="1" x14ac:dyDescent="0.25">
      <c r="A2647" s="16" t="s">
        <v>10417</v>
      </c>
      <c r="B2647" t="s">
        <v>1243</v>
      </c>
      <c r="C2647" t="s">
        <v>4724</v>
      </c>
      <c r="D2647" t="s">
        <v>7528</v>
      </c>
      <c r="F2647">
        <v>2011</v>
      </c>
    </row>
    <row r="2648" spans="1:6" ht="102" customHeight="1" x14ac:dyDescent="0.25">
      <c r="A2648" s="16" t="s">
        <v>10418</v>
      </c>
      <c r="B2648" t="s">
        <v>1243</v>
      </c>
      <c r="C2648" t="s">
        <v>5034</v>
      </c>
      <c r="D2648" t="s">
        <v>7528</v>
      </c>
      <c r="F2648">
        <v>2011</v>
      </c>
    </row>
    <row r="2649" spans="1:6" x14ac:dyDescent="0.25">
      <c r="A2649" t="s">
        <v>10419</v>
      </c>
      <c r="B2649" t="s">
        <v>1243</v>
      </c>
      <c r="C2649" t="s">
        <v>4714</v>
      </c>
      <c r="D2649" t="s">
        <v>7528</v>
      </c>
      <c r="F2649">
        <v>2011</v>
      </c>
    </row>
    <row r="2650" spans="1:6" ht="153" customHeight="1" x14ac:dyDescent="0.25">
      <c r="A2650" s="16" t="s">
        <v>10420</v>
      </c>
      <c r="B2650" t="s">
        <v>1243</v>
      </c>
      <c r="C2650" t="s">
        <v>4730</v>
      </c>
      <c r="D2650" t="s">
        <v>7528</v>
      </c>
      <c r="F2650">
        <v>2011</v>
      </c>
    </row>
    <row r="2651" spans="1:6" ht="153" customHeight="1" x14ac:dyDescent="0.25">
      <c r="A2651" s="16" t="s">
        <v>10421</v>
      </c>
      <c r="B2651" t="s">
        <v>1243</v>
      </c>
      <c r="C2651" t="s">
        <v>5050</v>
      </c>
      <c r="D2651" t="s">
        <v>7528</v>
      </c>
      <c r="F2651">
        <v>2011</v>
      </c>
    </row>
    <row r="2652" spans="1:6" x14ac:dyDescent="0.25">
      <c r="A2652" t="s">
        <v>10422</v>
      </c>
      <c r="B2652" t="s">
        <v>1243</v>
      </c>
      <c r="C2652" t="s">
        <v>4741</v>
      </c>
      <c r="D2652" t="s">
        <v>7528</v>
      </c>
      <c r="F2652">
        <v>2011</v>
      </c>
    </row>
    <row r="2653" spans="1:6" x14ac:dyDescent="0.25">
      <c r="A2653" t="s">
        <v>7346</v>
      </c>
      <c r="B2653" t="s">
        <v>1243</v>
      </c>
      <c r="C2653" t="s">
        <v>5039</v>
      </c>
      <c r="D2653" t="s">
        <v>7528</v>
      </c>
      <c r="F2653">
        <v>2011</v>
      </c>
    </row>
    <row r="2654" spans="1:6" x14ac:dyDescent="0.25">
      <c r="A2654" t="s">
        <v>7346</v>
      </c>
      <c r="B2654" t="s">
        <v>1243</v>
      </c>
      <c r="C2654" t="s">
        <v>5040</v>
      </c>
      <c r="D2654" t="s">
        <v>7528</v>
      </c>
      <c r="F2654">
        <v>2011</v>
      </c>
    </row>
    <row r="2655" spans="1:6" ht="102" customHeight="1" x14ac:dyDescent="0.25">
      <c r="A2655" s="16" t="s">
        <v>10423</v>
      </c>
      <c r="B2655" t="s">
        <v>1243</v>
      </c>
      <c r="C2655" t="s">
        <v>4739</v>
      </c>
      <c r="D2655" t="s">
        <v>7528</v>
      </c>
      <c r="F2655">
        <v>2011</v>
      </c>
    </row>
    <row r="2656" spans="1:6" x14ac:dyDescent="0.25">
      <c r="A2656" t="s">
        <v>7343</v>
      </c>
      <c r="B2656" t="s">
        <v>1243</v>
      </c>
      <c r="C2656" t="s">
        <v>5052</v>
      </c>
      <c r="D2656" t="s">
        <v>7528</v>
      </c>
      <c r="F2656">
        <v>2011</v>
      </c>
    </row>
    <row r="2657" spans="1:6" x14ac:dyDescent="0.25">
      <c r="A2657" t="s">
        <v>10424</v>
      </c>
      <c r="B2657" t="s">
        <v>1243</v>
      </c>
      <c r="C2657" t="s">
        <v>5042</v>
      </c>
      <c r="D2657" t="s">
        <v>7528</v>
      </c>
      <c r="F2657">
        <v>2011</v>
      </c>
    </row>
    <row r="2658" spans="1:6" x14ac:dyDescent="0.25">
      <c r="A2658" t="s">
        <v>7286</v>
      </c>
      <c r="B2658" t="s">
        <v>1243</v>
      </c>
      <c r="C2658" t="s">
        <v>4721</v>
      </c>
      <c r="D2658" t="s">
        <v>7528</v>
      </c>
      <c r="F2658">
        <v>2011</v>
      </c>
    </row>
    <row r="2659" spans="1:6" x14ac:dyDescent="0.25">
      <c r="A2659" t="s">
        <v>7286</v>
      </c>
      <c r="B2659" t="s">
        <v>1243</v>
      </c>
      <c r="C2659" t="s">
        <v>4722</v>
      </c>
      <c r="D2659" t="s">
        <v>7528</v>
      </c>
      <c r="F2659">
        <v>2011</v>
      </c>
    </row>
    <row r="2660" spans="1:6" x14ac:dyDescent="0.25">
      <c r="A2660" t="s">
        <v>7286</v>
      </c>
      <c r="B2660" t="s">
        <v>1243</v>
      </c>
      <c r="C2660" t="s">
        <v>4723</v>
      </c>
      <c r="D2660" t="s">
        <v>7528</v>
      </c>
      <c r="F2660">
        <v>2011</v>
      </c>
    </row>
    <row r="2661" spans="1:6" x14ac:dyDescent="0.25">
      <c r="A2661" t="s">
        <v>7286</v>
      </c>
      <c r="B2661" t="s">
        <v>1243</v>
      </c>
      <c r="C2661" t="s">
        <v>5025</v>
      </c>
      <c r="D2661" t="s">
        <v>7528</v>
      </c>
      <c r="F2661">
        <v>2011</v>
      </c>
    </row>
    <row r="2662" spans="1:6" x14ac:dyDescent="0.25">
      <c r="A2662" t="s">
        <v>10425</v>
      </c>
      <c r="B2662" t="s">
        <v>1243</v>
      </c>
      <c r="C2662" t="s">
        <v>4710</v>
      </c>
      <c r="D2662" t="s">
        <v>7528</v>
      </c>
      <c r="F2662">
        <v>2011</v>
      </c>
    </row>
    <row r="2663" spans="1:6" x14ac:dyDescent="0.25">
      <c r="A2663" t="s">
        <v>10411</v>
      </c>
      <c r="B2663" t="s">
        <v>1243</v>
      </c>
      <c r="C2663" t="s">
        <v>4737</v>
      </c>
      <c r="D2663" t="s">
        <v>7019</v>
      </c>
      <c r="F2663">
        <v>2011</v>
      </c>
    </row>
    <row r="2664" spans="1:6" x14ac:dyDescent="0.25">
      <c r="A2664" t="s">
        <v>10422</v>
      </c>
      <c r="B2664" t="s">
        <v>1243</v>
      </c>
      <c r="C2664" t="s">
        <v>4726</v>
      </c>
      <c r="D2664" t="s">
        <v>7019</v>
      </c>
      <c r="F2664">
        <v>2011</v>
      </c>
    </row>
    <row r="2665" spans="1:6" x14ac:dyDescent="0.25">
      <c r="A2665" t="s">
        <v>10412</v>
      </c>
      <c r="B2665" t="s">
        <v>1243</v>
      </c>
      <c r="C2665" t="s">
        <v>5045</v>
      </c>
      <c r="D2665" t="s">
        <v>7019</v>
      </c>
      <c r="F2665">
        <v>2011</v>
      </c>
    </row>
    <row r="2666" spans="1:6" x14ac:dyDescent="0.25">
      <c r="A2666" t="s">
        <v>7346</v>
      </c>
      <c r="B2666" t="s">
        <v>1243</v>
      </c>
      <c r="C2666" t="s">
        <v>5046</v>
      </c>
      <c r="D2666" t="s">
        <v>7019</v>
      </c>
      <c r="F2666">
        <v>2011</v>
      </c>
    </row>
    <row r="2667" spans="1:6" x14ac:dyDescent="0.25">
      <c r="A2667" t="s">
        <v>7340</v>
      </c>
      <c r="B2667" t="s">
        <v>1243</v>
      </c>
      <c r="C2667" t="s">
        <v>4910</v>
      </c>
      <c r="D2667" t="s">
        <v>7019</v>
      </c>
      <c r="F2667">
        <v>2011</v>
      </c>
    </row>
    <row r="2668" spans="1:6" x14ac:dyDescent="0.25">
      <c r="A2668" t="s">
        <v>7340</v>
      </c>
      <c r="B2668" t="s">
        <v>1243</v>
      </c>
      <c r="C2668" t="s">
        <v>4738</v>
      </c>
      <c r="D2668" t="s">
        <v>7019</v>
      </c>
      <c r="F2668">
        <v>2011</v>
      </c>
    </row>
    <row r="2669" spans="1:6" x14ac:dyDescent="0.25">
      <c r="A2669" t="s">
        <v>10426</v>
      </c>
      <c r="B2669" t="s">
        <v>1243</v>
      </c>
      <c r="C2669" t="s">
        <v>5047</v>
      </c>
      <c r="D2669" t="s">
        <v>7019</v>
      </c>
      <c r="F2669">
        <v>2011</v>
      </c>
    </row>
    <row r="2670" spans="1:6" x14ac:dyDescent="0.25">
      <c r="A2670" t="s">
        <v>7343</v>
      </c>
      <c r="B2670" t="s">
        <v>1243</v>
      </c>
      <c r="C2670" t="s">
        <v>5049</v>
      </c>
      <c r="D2670" t="s">
        <v>7019</v>
      </c>
      <c r="F2670">
        <v>2011</v>
      </c>
    </row>
    <row r="2671" spans="1:6" x14ac:dyDescent="0.25">
      <c r="A2671" t="s">
        <v>10416</v>
      </c>
      <c r="B2671" t="s">
        <v>1243</v>
      </c>
      <c r="C2671" t="s">
        <v>4711</v>
      </c>
      <c r="D2671" t="s">
        <v>7019</v>
      </c>
      <c r="F2671">
        <v>2011</v>
      </c>
    </row>
    <row r="2672" spans="1:6" x14ac:dyDescent="0.25">
      <c r="A2672" t="s">
        <v>1789</v>
      </c>
      <c r="B2672" t="s">
        <v>5010</v>
      </c>
      <c r="C2672" t="s">
        <v>5011</v>
      </c>
      <c r="D2672" t="s">
        <v>7349</v>
      </c>
      <c r="F2672">
        <v>2011</v>
      </c>
    </row>
    <row r="2673" spans="1:6" ht="84.95" customHeight="1" x14ac:dyDescent="0.25">
      <c r="A2673" s="16" t="s">
        <v>10427</v>
      </c>
      <c r="B2673" t="s">
        <v>5010</v>
      </c>
      <c r="C2673" t="s">
        <v>5013</v>
      </c>
      <c r="D2673" t="s">
        <v>7019</v>
      </c>
      <c r="F2673">
        <v>2011</v>
      </c>
    </row>
    <row r="2674" spans="1:6" ht="84.95" customHeight="1" x14ac:dyDescent="0.25">
      <c r="A2674" s="16" t="s">
        <v>10427</v>
      </c>
      <c r="B2674" t="s">
        <v>5010</v>
      </c>
      <c r="C2674" t="s">
        <v>5016</v>
      </c>
      <c r="D2674" t="s">
        <v>7019</v>
      </c>
      <c r="F2674">
        <v>2011</v>
      </c>
    </row>
    <row r="2675" spans="1:6" x14ac:dyDescent="0.25">
      <c r="A2675" t="s">
        <v>1789</v>
      </c>
      <c r="B2675" t="s">
        <v>5010</v>
      </c>
      <c r="C2675" t="s">
        <v>5018</v>
      </c>
      <c r="D2675" t="s">
        <v>7019</v>
      </c>
      <c r="F2675">
        <v>2011</v>
      </c>
    </row>
    <row r="2676" spans="1:6" x14ac:dyDescent="0.25">
      <c r="A2676" t="s">
        <v>7290</v>
      </c>
      <c r="B2676" t="s">
        <v>1349</v>
      </c>
      <c r="C2676" t="s">
        <v>1620</v>
      </c>
      <c r="D2676" t="s">
        <v>7528</v>
      </c>
      <c r="F2676">
        <v>2011</v>
      </c>
    </row>
    <row r="2677" spans="1:6" ht="51" customHeight="1" x14ac:dyDescent="0.25">
      <c r="A2677" s="16" t="s">
        <v>10428</v>
      </c>
      <c r="B2677" t="s">
        <v>1349</v>
      </c>
      <c r="C2677" t="s">
        <v>1618</v>
      </c>
      <c r="D2677" t="s">
        <v>7528</v>
      </c>
      <c r="F2677">
        <v>2011</v>
      </c>
    </row>
    <row r="2678" spans="1:6" x14ac:dyDescent="0.25">
      <c r="A2678" t="s">
        <v>7291</v>
      </c>
      <c r="B2678" t="s">
        <v>1349</v>
      </c>
      <c r="C2678" t="s">
        <v>1952</v>
      </c>
      <c r="D2678" t="s">
        <v>7528</v>
      </c>
      <c r="F2678">
        <v>2011</v>
      </c>
    </row>
    <row r="2679" spans="1:6" ht="33.950000000000003" customHeight="1" x14ac:dyDescent="0.25">
      <c r="A2679" s="16" t="s">
        <v>10429</v>
      </c>
      <c r="B2679" t="s">
        <v>1349</v>
      </c>
      <c r="C2679" t="s">
        <v>2585</v>
      </c>
      <c r="D2679" t="s">
        <v>7528</v>
      </c>
      <c r="F2679">
        <v>2011</v>
      </c>
    </row>
    <row r="2680" spans="1:6" ht="33.950000000000003" customHeight="1" x14ac:dyDescent="0.25">
      <c r="A2680" s="16" t="s">
        <v>10430</v>
      </c>
      <c r="B2680" t="s">
        <v>1349</v>
      </c>
      <c r="C2680" t="s">
        <v>1616</v>
      </c>
      <c r="D2680" t="s">
        <v>7528</v>
      </c>
      <c r="F2680">
        <v>2011</v>
      </c>
    </row>
    <row r="2681" spans="1:6" ht="51" customHeight="1" x14ac:dyDescent="0.25">
      <c r="A2681" s="16" t="s">
        <v>10431</v>
      </c>
      <c r="B2681" t="s">
        <v>1349</v>
      </c>
      <c r="C2681" t="s">
        <v>1616</v>
      </c>
      <c r="D2681" t="s">
        <v>7019</v>
      </c>
      <c r="F2681">
        <v>2011</v>
      </c>
    </row>
    <row r="2682" spans="1:6" ht="33.950000000000003" customHeight="1" x14ac:dyDescent="0.25">
      <c r="A2682" s="16" t="s">
        <v>10345</v>
      </c>
      <c r="B2682" t="s">
        <v>1349</v>
      </c>
      <c r="C2682" t="s">
        <v>2585</v>
      </c>
      <c r="D2682" t="s">
        <v>7019</v>
      </c>
      <c r="F2682">
        <v>2011</v>
      </c>
    </row>
    <row r="2683" spans="1:6" x14ac:dyDescent="0.25">
      <c r="A2683" t="s">
        <v>10432</v>
      </c>
      <c r="B2683" t="s">
        <v>1349</v>
      </c>
      <c r="C2683" t="s">
        <v>1620</v>
      </c>
      <c r="D2683" t="s">
        <v>7019</v>
      </c>
      <c r="F2683">
        <v>2011</v>
      </c>
    </row>
    <row r="2684" spans="1:6" x14ac:dyDescent="0.25">
      <c r="A2684" t="s">
        <v>7293</v>
      </c>
      <c r="B2684" t="s">
        <v>1349</v>
      </c>
      <c r="C2684" t="s">
        <v>1952</v>
      </c>
      <c r="D2684" t="s">
        <v>7019</v>
      </c>
      <c r="F2684">
        <v>2011</v>
      </c>
    </row>
    <row r="2685" spans="1:6" x14ac:dyDescent="0.25">
      <c r="A2685" t="s">
        <v>10433</v>
      </c>
      <c r="B2685" t="s">
        <v>3206</v>
      </c>
      <c r="C2685" t="s">
        <v>5204</v>
      </c>
      <c r="D2685" t="s">
        <v>7349</v>
      </c>
      <c r="F2685">
        <v>2011</v>
      </c>
    </row>
    <row r="2686" spans="1:6" x14ac:dyDescent="0.25">
      <c r="A2686" t="s">
        <v>10434</v>
      </c>
      <c r="B2686" t="s">
        <v>3206</v>
      </c>
      <c r="C2686" t="s">
        <v>5206</v>
      </c>
      <c r="D2686" t="s">
        <v>7349</v>
      </c>
      <c r="F2686">
        <v>2011</v>
      </c>
    </row>
    <row r="2687" spans="1:6" x14ac:dyDescent="0.25">
      <c r="A2687" t="s">
        <v>10435</v>
      </c>
      <c r="B2687" t="s">
        <v>3206</v>
      </c>
      <c r="C2687" t="s">
        <v>5198</v>
      </c>
      <c r="D2687" t="s">
        <v>7349</v>
      </c>
      <c r="F2687">
        <v>2011</v>
      </c>
    </row>
    <row r="2688" spans="1:6" ht="102" customHeight="1" x14ac:dyDescent="0.25">
      <c r="A2688" s="16" t="s">
        <v>10436</v>
      </c>
      <c r="B2688" t="s">
        <v>3206</v>
      </c>
      <c r="C2688" t="s">
        <v>5202</v>
      </c>
      <c r="D2688" t="s">
        <v>7349</v>
      </c>
      <c r="F2688">
        <v>2011</v>
      </c>
    </row>
    <row r="2689" spans="1:6" x14ac:dyDescent="0.25">
      <c r="A2689" t="s">
        <v>10437</v>
      </c>
      <c r="B2689" t="s">
        <v>3206</v>
      </c>
      <c r="C2689" t="s">
        <v>5200</v>
      </c>
      <c r="D2689" t="s">
        <v>7019</v>
      </c>
      <c r="F2689">
        <v>2011</v>
      </c>
    </row>
    <row r="2690" spans="1:6" x14ac:dyDescent="0.25">
      <c r="A2690" t="s">
        <v>227</v>
      </c>
      <c r="B2690" t="s">
        <v>1359</v>
      </c>
      <c r="C2690" t="s">
        <v>5019</v>
      </c>
      <c r="D2690" t="s">
        <v>7528</v>
      </c>
      <c r="F2690">
        <v>2011</v>
      </c>
    </row>
    <row r="2691" spans="1:6" x14ac:dyDescent="0.25">
      <c r="A2691" t="s">
        <v>1789</v>
      </c>
      <c r="B2691" t="s">
        <v>1359</v>
      </c>
      <c r="C2691" t="s">
        <v>5020</v>
      </c>
      <c r="D2691" t="s">
        <v>7528</v>
      </c>
      <c r="F2691">
        <v>2011</v>
      </c>
    </row>
    <row r="2692" spans="1:6" x14ac:dyDescent="0.25">
      <c r="A2692" t="s">
        <v>8117</v>
      </c>
      <c r="B2692" t="s">
        <v>4029</v>
      </c>
      <c r="C2692" t="s">
        <v>5209</v>
      </c>
      <c r="D2692" t="s">
        <v>7349</v>
      </c>
      <c r="F2692">
        <v>2011</v>
      </c>
    </row>
    <row r="2693" spans="1:6" x14ac:dyDescent="0.25">
      <c r="A2693" t="s">
        <v>8118</v>
      </c>
      <c r="B2693" t="s">
        <v>4029</v>
      </c>
      <c r="C2693" t="s">
        <v>5211</v>
      </c>
      <c r="D2693" t="s">
        <v>7349</v>
      </c>
      <c r="F2693">
        <v>2011</v>
      </c>
    </row>
    <row r="2694" spans="1:6" x14ac:dyDescent="0.25">
      <c r="A2694" t="s">
        <v>8118</v>
      </c>
      <c r="B2694" t="s">
        <v>4029</v>
      </c>
      <c r="C2694" t="s">
        <v>5213</v>
      </c>
      <c r="D2694" t="s">
        <v>7528</v>
      </c>
      <c r="F2694">
        <v>2011</v>
      </c>
    </row>
    <row r="2695" spans="1:6" x14ac:dyDescent="0.25">
      <c r="A2695" t="s">
        <v>8119</v>
      </c>
      <c r="B2695" t="s">
        <v>4029</v>
      </c>
      <c r="C2695" t="s">
        <v>5213</v>
      </c>
      <c r="D2695" t="s">
        <v>7019</v>
      </c>
      <c r="F2695">
        <v>2011</v>
      </c>
    </row>
    <row r="2696" spans="1:6" x14ac:dyDescent="0.25">
      <c r="A2696" t="s">
        <v>8118</v>
      </c>
      <c r="B2696" t="s">
        <v>4029</v>
      </c>
      <c r="C2696" t="s">
        <v>5215</v>
      </c>
      <c r="D2696" t="s">
        <v>7019</v>
      </c>
      <c r="F2696">
        <v>2011</v>
      </c>
    </row>
    <row r="2697" spans="1:6" ht="221.1" customHeight="1" x14ac:dyDescent="0.25">
      <c r="A2697" s="16" t="s">
        <v>10438</v>
      </c>
      <c r="B2697" t="s">
        <v>4029</v>
      </c>
      <c r="C2697" t="s">
        <v>5216</v>
      </c>
      <c r="D2697" t="s">
        <v>7019</v>
      </c>
      <c r="F2697">
        <v>2011</v>
      </c>
    </row>
    <row r="2698" spans="1:6" x14ac:dyDescent="0.25">
      <c r="A2698" t="s">
        <v>10439</v>
      </c>
      <c r="B2698" t="s">
        <v>4995</v>
      </c>
      <c r="C2698" t="s">
        <v>5218</v>
      </c>
      <c r="D2698" t="s">
        <v>7349</v>
      </c>
      <c r="F2698">
        <v>2011</v>
      </c>
    </row>
    <row r="2699" spans="1:6" ht="102" customHeight="1" x14ac:dyDescent="0.25">
      <c r="A2699" s="16" t="s">
        <v>10440</v>
      </c>
      <c r="B2699" t="s">
        <v>3517</v>
      </c>
      <c r="C2699" t="s">
        <v>5220</v>
      </c>
      <c r="D2699" t="s">
        <v>7349</v>
      </c>
      <c r="F2699">
        <v>2011</v>
      </c>
    </row>
    <row r="2700" spans="1:6" x14ac:dyDescent="0.25">
      <c r="A2700" t="s">
        <v>10441</v>
      </c>
      <c r="B2700" t="s">
        <v>3517</v>
      </c>
      <c r="C2700" t="s">
        <v>5222</v>
      </c>
      <c r="D2700" t="s">
        <v>7349</v>
      </c>
      <c r="F2700">
        <v>2011</v>
      </c>
    </row>
    <row r="2701" spans="1:6" ht="68.099999999999994" customHeight="1" x14ac:dyDescent="0.25">
      <c r="A2701" s="16" t="s">
        <v>10442</v>
      </c>
      <c r="B2701" t="s">
        <v>3517</v>
      </c>
      <c r="C2701" t="s">
        <v>4704</v>
      </c>
      <c r="D2701" t="s">
        <v>7528</v>
      </c>
      <c r="F2701">
        <v>2011</v>
      </c>
    </row>
    <row r="2702" spans="1:6" x14ac:dyDescent="0.25">
      <c r="A2702" t="s">
        <v>10443</v>
      </c>
      <c r="B2702" t="s">
        <v>2431</v>
      </c>
      <c r="C2702" t="s">
        <v>5274</v>
      </c>
      <c r="D2702" t="s">
        <v>7528</v>
      </c>
      <c r="F2702">
        <v>2013</v>
      </c>
    </row>
    <row r="2703" spans="1:6" ht="51" customHeight="1" x14ac:dyDescent="0.25">
      <c r="A2703" s="16" t="s">
        <v>10444</v>
      </c>
      <c r="B2703" t="s">
        <v>2431</v>
      </c>
      <c r="C2703" t="s">
        <v>5272</v>
      </c>
      <c r="D2703" t="s">
        <v>7019</v>
      </c>
      <c r="F2703">
        <v>2013</v>
      </c>
    </row>
    <row r="2704" spans="1:6" x14ac:dyDescent="0.25">
      <c r="A2704" t="s">
        <v>7313</v>
      </c>
      <c r="B2704" t="s">
        <v>1255</v>
      </c>
      <c r="C2704" t="s">
        <v>5276</v>
      </c>
      <c r="D2704" t="s">
        <v>7349</v>
      </c>
      <c r="F2704">
        <v>2013</v>
      </c>
    </row>
    <row r="2705" spans="1:6" x14ac:dyDescent="0.25">
      <c r="A2705" t="s">
        <v>9992</v>
      </c>
      <c r="B2705" t="s">
        <v>1255</v>
      </c>
      <c r="C2705" t="s">
        <v>5283</v>
      </c>
      <c r="D2705" t="s">
        <v>7349</v>
      </c>
      <c r="F2705">
        <v>2013</v>
      </c>
    </row>
    <row r="2706" spans="1:6" x14ac:dyDescent="0.25">
      <c r="A2706" t="s">
        <v>10445</v>
      </c>
      <c r="B2706" t="s">
        <v>1255</v>
      </c>
      <c r="C2706" t="s">
        <v>5277</v>
      </c>
      <c r="D2706" t="s">
        <v>7349</v>
      </c>
      <c r="F2706">
        <v>2013</v>
      </c>
    </row>
    <row r="2707" spans="1:6" x14ac:dyDescent="0.25">
      <c r="A2707" t="s">
        <v>10296</v>
      </c>
      <c r="B2707" t="s">
        <v>1255</v>
      </c>
      <c r="C2707" t="s">
        <v>5279</v>
      </c>
      <c r="D2707" t="s">
        <v>7528</v>
      </c>
      <c r="F2707">
        <v>2013</v>
      </c>
    </row>
    <row r="2708" spans="1:6" x14ac:dyDescent="0.25">
      <c r="A2708" t="s">
        <v>7231</v>
      </c>
      <c r="B2708" t="s">
        <v>1255</v>
      </c>
      <c r="C2708" t="s">
        <v>5280</v>
      </c>
      <c r="D2708" t="s">
        <v>7528</v>
      </c>
      <c r="F2708">
        <v>2013</v>
      </c>
    </row>
    <row r="2709" spans="1:6" x14ac:dyDescent="0.25">
      <c r="A2709" t="s">
        <v>9992</v>
      </c>
      <c r="B2709" t="s">
        <v>1255</v>
      </c>
      <c r="C2709" t="s">
        <v>5280</v>
      </c>
      <c r="D2709" t="s">
        <v>7019</v>
      </c>
      <c r="F2709">
        <v>2013</v>
      </c>
    </row>
    <row r="2710" spans="1:6" ht="221.1" customHeight="1" x14ac:dyDescent="0.25">
      <c r="A2710" s="16" t="s">
        <v>10446</v>
      </c>
      <c r="B2710" t="s">
        <v>1255</v>
      </c>
      <c r="C2710" t="s">
        <v>5281</v>
      </c>
      <c r="D2710" t="s">
        <v>7019</v>
      </c>
      <c r="F2710">
        <v>2013</v>
      </c>
    </row>
    <row r="2711" spans="1:6" x14ac:dyDescent="0.25">
      <c r="A2711" t="s">
        <v>7231</v>
      </c>
      <c r="B2711" t="s">
        <v>1255</v>
      </c>
      <c r="C2711" t="s">
        <v>5283</v>
      </c>
      <c r="D2711" t="s">
        <v>7019</v>
      </c>
      <c r="F2711">
        <v>2013</v>
      </c>
    </row>
    <row r="2712" spans="1:6" ht="51" customHeight="1" x14ac:dyDescent="0.25">
      <c r="A2712" s="16" t="s">
        <v>10303</v>
      </c>
      <c r="B2712" t="s">
        <v>1418</v>
      </c>
      <c r="C2712" t="s">
        <v>1618</v>
      </c>
      <c r="D2712" t="s">
        <v>7349</v>
      </c>
      <c r="F2712">
        <v>2013</v>
      </c>
    </row>
    <row r="2713" spans="1:6" ht="409.5" customHeight="1" x14ac:dyDescent="0.25">
      <c r="A2713" s="16" t="s">
        <v>10447</v>
      </c>
      <c r="B2713" t="s">
        <v>1343</v>
      </c>
      <c r="C2713" t="s">
        <v>227</v>
      </c>
      <c r="D2713" t="s">
        <v>7349</v>
      </c>
      <c r="F2713">
        <v>2013</v>
      </c>
    </row>
    <row r="2714" spans="1:6" ht="68.099999999999994" customHeight="1" x14ac:dyDescent="0.25">
      <c r="A2714" s="16" t="s">
        <v>10364</v>
      </c>
      <c r="B2714" s="16" t="s">
        <v>3426</v>
      </c>
      <c r="C2714" t="s">
        <v>4598</v>
      </c>
      <c r="D2714" t="s">
        <v>7349</v>
      </c>
      <c r="F2714">
        <v>2013</v>
      </c>
    </row>
    <row r="2715" spans="1:6" ht="84.95" customHeight="1" x14ac:dyDescent="0.25">
      <c r="A2715" s="16" t="s">
        <v>10448</v>
      </c>
      <c r="B2715" s="16" t="s">
        <v>3426</v>
      </c>
      <c r="C2715" t="s">
        <v>4925</v>
      </c>
      <c r="D2715" t="s">
        <v>7349</v>
      </c>
      <c r="F2715">
        <v>2013</v>
      </c>
    </row>
    <row r="2716" spans="1:6" ht="84.95" customHeight="1" x14ac:dyDescent="0.25">
      <c r="A2716" s="16" t="s">
        <v>10449</v>
      </c>
      <c r="B2716" s="16" t="s">
        <v>3426</v>
      </c>
      <c r="C2716" t="s">
        <v>5297</v>
      </c>
      <c r="D2716" t="s">
        <v>7349</v>
      </c>
      <c r="F2716">
        <v>2013</v>
      </c>
    </row>
    <row r="2717" spans="1:6" ht="84.95" customHeight="1" x14ac:dyDescent="0.25">
      <c r="A2717" s="16" t="s">
        <v>10449</v>
      </c>
      <c r="B2717" s="16" t="s">
        <v>3426</v>
      </c>
      <c r="C2717" t="s">
        <v>5299</v>
      </c>
      <c r="D2717" t="s">
        <v>7349</v>
      </c>
      <c r="F2717">
        <v>2013</v>
      </c>
    </row>
    <row r="2718" spans="1:6" ht="33.950000000000003" customHeight="1" x14ac:dyDescent="0.25">
      <c r="A2718" t="s">
        <v>8111</v>
      </c>
      <c r="B2718" s="16" t="s">
        <v>3426</v>
      </c>
      <c r="C2718" t="s">
        <v>5301</v>
      </c>
      <c r="D2718" t="s">
        <v>7528</v>
      </c>
      <c r="F2718">
        <v>2013</v>
      </c>
    </row>
    <row r="2719" spans="1:6" x14ac:dyDescent="0.25">
      <c r="A2719" t="s">
        <v>10450</v>
      </c>
      <c r="B2719" t="s">
        <v>1279</v>
      </c>
      <c r="C2719" t="s">
        <v>5285</v>
      </c>
      <c r="D2719" t="s">
        <v>7349</v>
      </c>
      <c r="F2719">
        <v>2013</v>
      </c>
    </row>
    <row r="2720" spans="1:6" x14ac:dyDescent="0.25">
      <c r="A2720" t="s">
        <v>10451</v>
      </c>
      <c r="B2720" t="s">
        <v>1279</v>
      </c>
      <c r="C2720" t="s">
        <v>5287</v>
      </c>
      <c r="D2720" t="s">
        <v>7349</v>
      </c>
      <c r="F2720">
        <v>2013</v>
      </c>
    </row>
    <row r="2721" spans="1:6" x14ac:dyDescent="0.25">
      <c r="A2721" t="s">
        <v>10452</v>
      </c>
      <c r="B2721" t="s">
        <v>4377</v>
      </c>
      <c r="C2721" t="s">
        <v>5289</v>
      </c>
      <c r="D2721" t="s">
        <v>7349</v>
      </c>
      <c r="F2721">
        <v>2013</v>
      </c>
    </row>
    <row r="2722" spans="1:6" ht="186.95" customHeight="1" x14ac:dyDescent="0.25">
      <c r="A2722" s="16" t="s">
        <v>10453</v>
      </c>
      <c r="B2722" t="s">
        <v>4377</v>
      </c>
      <c r="C2722" t="s">
        <v>5082</v>
      </c>
      <c r="D2722" t="s">
        <v>7349</v>
      </c>
      <c r="F2722">
        <v>2013</v>
      </c>
    </row>
    <row r="2723" spans="1:6" ht="84.95" customHeight="1" x14ac:dyDescent="0.25">
      <c r="A2723" s="16" t="s">
        <v>10454</v>
      </c>
      <c r="B2723" t="s">
        <v>4377</v>
      </c>
      <c r="C2723" t="s">
        <v>5078</v>
      </c>
      <c r="D2723" t="s">
        <v>7528</v>
      </c>
      <c r="F2723">
        <v>2013</v>
      </c>
    </row>
    <row r="2724" spans="1:6" ht="84.95" customHeight="1" x14ac:dyDescent="0.25">
      <c r="A2724" s="16" t="s">
        <v>10454</v>
      </c>
      <c r="B2724" t="s">
        <v>4377</v>
      </c>
      <c r="C2724" t="s">
        <v>5087</v>
      </c>
      <c r="D2724" t="s">
        <v>7528</v>
      </c>
      <c r="F2724">
        <v>2013</v>
      </c>
    </row>
    <row r="2725" spans="1:6" x14ac:dyDescent="0.25">
      <c r="A2725" t="s">
        <v>10455</v>
      </c>
      <c r="B2725" t="s">
        <v>4377</v>
      </c>
      <c r="C2725" t="s">
        <v>5077</v>
      </c>
      <c r="D2725" t="s">
        <v>7019</v>
      </c>
      <c r="F2725">
        <v>2013</v>
      </c>
    </row>
    <row r="2726" spans="1:6" x14ac:dyDescent="0.25">
      <c r="A2726" t="s">
        <v>7822</v>
      </c>
      <c r="B2726" t="s">
        <v>4377</v>
      </c>
      <c r="C2726" t="s">
        <v>5294</v>
      </c>
      <c r="D2726" t="s">
        <v>7019</v>
      </c>
      <c r="F2726">
        <v>2013</v>
      </c>
    </row>
    <row r="2727" spans="1:6" x14ac:dyDescent="0.25">
      <c r="A2727" t="s">
        <v>10456</v>
      </c>
      <c r="B2727" t="s">
        <v>1425</v>
      </c>
      <c r="C2727" t="s">
        <v>5302</v>
      </c>
      <c r="D2727" t="s">
        <v>7528</v>
      </c>
      <c r="F2727">
        <v>2013</v>
      </c>
    </row>
    <row r="2728" spans="1:6" ht="68.099999999999994" customHeight="1" x14ac:dyDescent="0.25">
      <c r="A2728" s="16" t="s">
        <v>10457</v>
      </c>
      <c r="B2728" t="s">
        <v>5228</v>
      </c>
      <c r="C2728" t="s">
        <v>5229</v>
      </c>
      <c r="D2728" t="s">
        <v>7349</v>
      </c>
      <c r="F2728">
        <v>2013</v>
      </c>
    </row>
    <row r="2729" spans="1:6" ht="84.95" customHeight="1" x14ac:dyDescent="0.25">
      <c r="A2729" s="16" t="s">
        <v>10458</v>
      </c>
      <c r="B2729" t="s">
        <v>5228</v>
      </c>
      <c r="C2729" t="s">
        <v>5232</v>
      </c>
      <c r="D2729" t="s">
        <v>7349</v>
      </c>
      <c r="F2729">
        <v>2013</v>
      </c>
    </row>
    <row r="2730" spans="1:6" x14ac:dyDescent="0.25">
      <c r="A2730" t="s">
        <v>10459</v>
      </c>
      <c r="B2730" t="s">
        <v>5228</v>
      </c>
      <c r="C2730" t="s">
        <v>5235</v>
      </c>
      <c r="D2730" t="s">
        <v>7019</v>
      </c>
      <c r="F2730">
        <v>2013</v>
      </c>
    </row>
    <row r="2731" spans="1:6" ht="84.95" customHeight="1" x14ac:dyDescent="0.25">
      <c r="A2731" s="16" t="s">
        <v>10458</v>
      </c>
      <c r="B2731" t="s">
        <v>5228</v>
      </c>
      <c r="C2731" t="s">
        <v>5234</v>
      </c>
      <c r="D2731" t="s">
        <v>7019</v>
      </c>
      <c r="F2731">
        <v>2013</v>
      </c>
    </row>
    <row r="2732" spans="1:6" ht="170.1" customHeight="1" x14ac:dyDescent="0.25">
      <c r="A2732" s="16" t="s">
        <v>10460</v>
      </c>
      <c r="B2732" t="s">
        <v>2820</v>
      </c>
      <c r="C2732" t="s">
        <v>5309</v>
      </c>
      <c r="D2732" t="s">
        <v>7349</v>
      </c>
      <c r="F2732">
        <v>2013</v>
      </c>
    </row>
    <row r="2733" spans="1:6" x14ac:dyDescent="0.25">
      <c r="A2733" t="s">
        <v>10461</v>
      </c>
      <c r="B2733" t="s">
        <v>2820</v>
      </c>
      <c r="C2733" t="s">
        <v>5307</v>
      </c>
      <c r="D2733" t="s">
        <v>7528</v>
      </c>
      <c r="F2733">
        <v>2013</v>
      </c>
    </row>
    <row r="2734" spans="1:6" ht="409.5" customHeight="1" x14ac:dyDescent="0.25">
      <c r="A2734" s="16" t="s">
        <v>10462</v>
      </c>
      <c r="B2734" t="s">
        <v>2349</v>
      </c>
      <c r="C2734" t="s">
        <v>5311</v>
      </c>
      <c r="D2734" t="s">
        <v>7349</v>
      </c>
      <c r="F2734">
        <v>2013</v>
      </c>
    </row>
    <row r="2735" spans="1:6" ht="409.5" customHeight="1" x14ac:dyDescent="0.25">
      <c r="A2735" s="16" t="s">
        <v>10463</v>
      </c>
      <c r="B2735" t="s">
        <v>1918</v>
      </c>
      <c r="C2735" t="s">
        <v>227</v>
      </c>
      <c r="D2735" t="s">
        <v>7019</v>
      </c>
      <c r="F2735">
        <v>2013</v>
      </c>
    </row>
    <row r="2736" spans="1:6" x14ac:dyDescent="0.25">
      <c r="A2736" t="s">
        <v>10464</v>
      </c>
      <c r="B2736" t="s">
        <v>1428</v>
      </c>
      <c r="C2736" t="s">
        <v>5314</v>
      </c>
      <c r="D2736" t="s">
        <v>7349</v>
      </c>
      <c r="F2736">
        <v>2013</v>
      </c>
    </row>
    <row r="2737" spans="1:6" x14ac:dyDescent="0.25">
      <c r="A2737" t="s">
        <v>10465</v>
      </c>
      <c r="B2737" t="s">
        <v>1428</v>
      </c>
      <c r="C2737" t="s">
        <v>5316</v>
      </c>
      <c r="D2737" t="s">
        <v>7349</v>
      </c>
      <c r="F2737">
        <v>2013</v>
      </c>
    </row>
    <row r="2738" spans="1:6" x14ac:dyDescent="0.25">
      <c r="A2738" t="s">
        <v>10466</v>
      </c>
      <c r="B2738" t="s">
        <v>1428</v>
      </c>
      <c r="C2738" t="s">
        <v>5319</v>
      </c>
      <c r="D2738" t="s">
        <v>7528</v>
      </c>
      <c r="F2738">
        <v>2013</v>
      </c>
    </row>
    <row r="2739" spans="1:6" x14ac:dyDescent="0.25">
      <c r="A2739" t="s">
        <v>10467</v>
      </c>
      <c r="B2739" t="s">
        <v>1428</v>
      </c>
      <c r="C2739" t="s">
        <v>5321</v>
      </c>
      <c r="D2739" t="s">
        <v>7019</v>
      </c>
      <c r="F2739">
        <v>2013</v>
      </c>
    </row>
    <row r="2740" spans="1:6" ht="135.94999999999999" customHeight="1" x14ac:dyDescent="0.25">
      <c r="A2740" s="16" t="s">
        <v>10468</v>
      </c>
      <c r="B2740" t="s">
        <v>3136</v>
      </c>
      <c r="C2740" t="s">
        <v>5324</v>
      </c>
      <c r="D2740" t="s">
        <v>7349</v>
      </c>
      <c r="F2740">
        <v>2013</v>
      </c>
    </row>
    <row r="2741" spans="1:6" x14ac:dyDescent="0.25">
      <c r="A2741" t="s">
        <v>10469</v>
      </c>
      <c r="B2741" t="s">
        <v>3136</v>
      </c>
      <c r="C2741" t="s">
        <v>4949</v>
      </c>
      <c r="D2741" t="s">
        <v>7349</v>
      </c>
      <c r="F2741">
        <v>2013</v>
      </c>
    </row>
    <row r="2742" spans="1:6" x14ac:dyDescent="0.25">
      <c r="A2742" t="s">
        <v>10470</v>
      </c>
      <c r="B2742" t="s">
        <v>3136</v>
      </c>
      <c r="C2742" t="s">
        <v>5326</v>
      </c>
      <c r="D2742" t="s">
        <v>7528</v>
      </c>
      <c r="F2742">
        <v>2013</v>
      </c>
    </row>
    <row r="2743" spans="1:6" x14ac:dyDescent="0.25">
      <c r="A2743" t="s">
        <v>10471</v>
      </c>
      <c r="B2743" t="s">
        <v>3151</v>
      </c>
      <c r="C2743" t="s">
        <v>5328</v>
      </c>
      <c r="D2743" t="s">
        <v>7528</v>
      </c>
      <c r="F2743">
        <v>2013</v>
      </c>
    </row>
    <row r="2744" spans="1:6" ht="84.95" customHeight="1" x14ac:dyDescent="0.25">
      <c r="A2744" s="16" t="s">
        <v>10472</v>
      </c>
      <c r="B2744" t="s">
        <v>3344</v>
      </c>
      <c r="C2744" t="s">
        <v>4823</v>
      </c>
      <c r="D2744" t="s">
        <v>7349</v>
      </c>
      <c r="F2744">
        <v>2013</v>
      </c>
    </row>
    <row r="2745" spans="1:6" ht="102" customHeight="1" x14ac:dyDescent="0.25">
      <c r="A2745" s="16" t="s">
        <v>10473</v>
      </c>
      <c r="B2745" t="s">
        <v>3344</v>
      </c>
      <c r="C2745" t="s">
        <v>5341</v>
      </c>
      <c r="D2745" t="s">
        <v>7349</v>
      </c>
      <c r="F2745">
        <v>2013</v>
      </c>
    </row>
    <row r="2746" spans="1:6" x14ac:dyDescent="0.25">
      <c r="A2746" t="s">
        <v>7740</v>
      </c>
      <c r="B2746" t="s">
        <v>3344</v>
      </c>
      <c r="C2746" t="s">
        <v>5343</v>
      </c>
      <c r="D2746" t="s">
        <v>7349</v>
      </c>
      <c r="F2746">
        <v>2013</v>
      </c>
    </row>
    <row r="2747" spans="1:6" ht="51" customHeight="1" x14ac:dyDescent="0.25">
      <c r="A2747" s="16" t="s">
        <v>10474</v>
      </c>
      <c r="B2747" t="s">
        <v>3344</v>
      </c>
      <c r="C2747" t="s">
        <v>5331</v>
      </c>
      <c r="D2747" t="s">
        <v>7349</v>
      </c>
      <c r="F2747">
        <v>2013</v>
      </c>
    </row>
    <row r="2748" spans="1:6" x14ac:dyDescent="0.25">
      <c r="A2748" t="s">
        <v>10475</v>
      </c>
      <c r="B2748" t="s">
        <v>3344</v>
      </c>
      <c r="C2748" t="s">
        <v>5347</v>
      </c>
      <c r="D2748" t="s">
        <v>7349</v>
      </c>
      <c r="F2748">
        <v>2013</v>
      </c>
    </row>
    <row r="2749" spans="1:6" x14ac:dyDescent="0.25">
      <c r="A2749" t="s">
        <v>10476</v>
      </c>
      <c r="B2749" t="s">
        <v>3344</v>
      </c>
      <c r="C2749" t="s">
        <v>4817</v>
      </c>
      <c r="D2749" t="s">
        <v>7528</v>
      </c>
      <c r="F2749">
        <v>2013</v>
      </c>
    </row>
    <row r="2750" spans="1:6" x14ac:dyDescent="0.25">
      <c r="A2750" t="s">
        <v>10477</v>
      </c>
      <c r="B2750" t="s">
        <v>3344</v>
      </c>
      <c r="C2750" t="s">
        <v>4653</v>
      </c>
      <c r="D2750" t="s">
        <v>7528</v>
      </c>
      <c r="F2750">
        <v>2013</v>
      </c>
    </row>
    <row r="2751" spans="1:6" ht="84.95" customHeight="1" x14ac:dyDescent="0.25">
      <c r="A2751" s="16" t="s">
        <v>10478</v>
      </c>
      <c r="B2751" t="s">
        <v>3344</v>
      </c>
      <c r="C2751" t="s">
        <v>5335</v>
      </c>
      <c r="D2751" t="s">
        <v>7528</v>
      </c>
      <c r="F2751">
        <v>2013</v>
      </c>
    </row>
    <row r="2752" spans="1:6" ht="68.099999999999994" customHeight="1" x14ac:dyDescent="0.25">
      <c r="A2752" s="16" t="s">
        <v>10479</v>
      </c>
      <c r="B2752" t="s">
        <v>3344</v>
      </c>
      <c r="C2752" t="s">
        <v>4819</v>
      </c>
      <c r="D2752" t="s">
        <v>7528</v>
      </c>
      <c r="F2752">
        <v>2013</v>
      </c>
    </row>
    <row r="2753" spans="1:6" x14ac:dyDescent="0.25">
      <c r="A2753" t="s">
        <v>10480</v>
      </c>
      <c r="B2753" t="s">
        <v>3344</v>
      </c>
      <c r="C2753" t="s">
        <v>5344</v>
      </c>
      <c r="D2753" t="s">
        <v>7528</v>
      </c>
      <c r="F2753">
        <v>2013</v>
      </c>
    </row>
    <row r="2754" spans="1:6" ht="204" customHeight="1" x14ac:dyDescent="0.25">
      <c r="A2754" s="16" t="s">
        <v>10481</v>
      </c>
      <c r="B2754" t="s">
        <v>3344</v>
      </c>
      <c r="C2754" t="s">
        <v>5338</v>
      </c>
      <c r="D2754" t="s">
        <v>7019</v>
      </c>
      <c r="F2754">
        <v>2013</v>
      </c>
    </row>
    <row r="2755" spans="1:6" x14ac:dyDescent="0.25">
      <c r="A2755" t="s">
        <v>10482</v>
      </c>
      <c r="B2755" t="s">
        <v>3344</v>
      </c>
      <c r="C2755" t="s">
        <v>5349</v>
      </c>
      <c r="D2755" t="s">
        <v>7019</v>
      </c>
      <c r="F2755">
        <v>2013</v>
      </c>
    </row>
    <row r="2756" spans="1:6" ht="237.95" customHeight="1" x14ac:dyDescent="0.25">
      <c r="A2756" s="16" t="s">
        <v>10483</v>
      </c>
      <c r="B2756" t="s">
        <v>1603</v>
      </c>
      <c r="C2756" t="s">
        <v>5352</v>
      </c>
      <c r="D2756" t="s">
        <v>7349</v>
      </c>
      <c r="F2756">
        <v>2013</v>
      </c>
    </row>
    <row r="2757" spans="1:6" ht="356.1" customHeight="1" x14ac:dyDescent="0.25">
      <c r="A2757" s="16" t="s">
        <v>10484</v>
      </c>
      <c r="B2757" t="s">
        <v>1603</v>
      </c>
      <c r="C2757" t="s">
        <v>5356</v>
      </c>
      <c r="D2757" t="s">
        <v>7349</v>
      </c>
      <c r="F2757">
        <v>2013</v>
      </c>
    </row>
    <row r="2758" spans="1:6" x14ac:dyDescent="0.25">
      <c r="A2758" t="s">
        <v>10485</v>
      </c>
      <c r="B2758" t="s">
        <v>1296</v>
      </c>
      <c r="C2758" t="s">
        <v>5358</v>
      </c>
      <c r="D2758" t="s">
        <v>7349</v>
      </c>
      <c r="F2758">
        <v>2013</v>
      </c>
    </row>
    <row r="2759" spans="1:6" x14ac:dyDescent="0.25">
      <c r="A2759" t="s">
        <v>10486</v>
      </c>
      <c r="B2759" t="s">
        <v>1296</v>
      </c>
      <c r="C2759" t="s">
        <v>5360</v>
      </c>
      <c r="D2759" t="s">
        <v>7349</v>
      </c>
      <c r="F2759">
        <v>2013</v>
      </c>
    </row>
    <row r="2760" spans="1:6" ht="84.95" customHeight="1" x14ac:dyDescent="0.25">
      <c r="A2760" s="16" t="s">
        <v>10487</v>
      </c>
      <c r="B2760" t="s">
        <v>1296</v>
      </c>
      <c r="C2760" t="s">
        <v>5362</v>
      </c>
      <c r="D2760" t="s">
        <v>7349</v>
      </c>
      <c r="F2760">
        <v>2013</v>
      </c>
    </row>
    <row r="2761" spans="1:6" x14ac:dyDescent="0.25">
      <c r="A2761" t="s">
        <v>10488</v>
      </c>
      <c r="B2761" t="s">
        <v>1296</v>
      </c>
      <c r="C2761" t="s">
        <v>5364</v>
      </c>
      <c r="D2761" t="s">
        <v>7528</v>
      </c>
      <c r="F2761">
        <v>2013</v>
      </c>
    </row>
    <row r="2762" spans="1:6" ht="84.95" customHeight="1" x14ac:dyDescent="0.25">
      <c r="A2762" s="16" t="s">
        <v>10489</v>
      </c>
      <c r="B2762" t="s">
        <v>1296</v>
      </c>
      <c r="C2762" t="s">
        <v>5366</v>
      </c>
      <c r="D2762" t="s">
        <v>7019</v>
      </c>
      <c r="F2762">
        <v>2013</v>
      </c>
    </row>
    <row r="2763" spans="1:6" ht="84.95" customHeight="1" x14ac:dyDescent="0.25">
      <c r="A2763" s="16" t="s">
        <v>10490</v>
      </c>
      <c r="B2763" t="s">
        <v>1296</v>
      </c>
      <c r="C2763" t="s">
        <v>5372</v>
      </c>
      <c r="D2763" t="s">
        <v>7019</v>
      </c>
      <c r="F2763">
        <v>2013</v>
      </c>
    </row>
    <row r="2764" spans="1:6" ht="102" customHeight="1" x14ac:dyDescent="0.25">
      <c r="A2764" s="16" t="s">
        <v>10491</v>
      </c>
      <c r="B2764" t="s">
        <v>1296</v>
      </c>
      <c r="C2764" t="s">
        <v>5369</v>
      </c>
      <c r="D2764" t="s">
        <v>7019</v>
      </c>
      <c r="F2764">
        <v>2013</v>
      </c>
    </row>
    <row r="2765" spans="1:6" x14ac:dyDescent="0.25">
      <c r="A2765" t="s">
        <v>7396</v>
      </c>
      <c r="B2765" t="s">
        <v>1296</v>
      </c>
      <c r="C2765" t="s">
        <v>5371</v>
      </c>
      <c r="D2765" t="s">
        <v>7019</v>
      </c>
      <c r="F2765">
        <v>2013</v>
      </c>
    </row>
    <row r="2766" spans="1:6" x14ac:dyDescent="0.25">
      <c r="A2766" t="s">
        <v>10422</v>
      </c>
      <c r="B2766" t="s">
        <v>1243</v>
      </c>
      <c r="C2766" t="s">
        <v>5237</v>
      </c>
      <c r="D2766" t="s">
        <v>7349</v>
      </c>
      <c r="F2766">
        <v>2013</v>
      </c>
    </row>
    <row r="2767" spans="1:6" x14ac:dyDescent="0.25">
      <c r="A2767" t="s">
        <v>10286</v>
      </c>
      <c r="B2767" t="s">
        <v>1243</v>
      </c>
      <c r="C2767" t="s">
        <v>5238</v>
      </c>
      <c r="D2767" t="s">
        <v>7349</v>
      </c>
      <c r="F2767">
        <v>2013</v>
      </c>
    </row>
    <row r="2768" spans="1:6" x14ac:dyDescent="0.25">
      <c r="A2768" t="s">
        <v>10286</v>
      </c>
      <c r="B2768" t="s">
        <v>1243</v>
      </c>
      <c r="C2768" t="s">
        <v>5239</v>
      </c>
      <c r="D2768" t="s">
        <v>7349</v>
      </c>
      <c r="F2768">
        <v>2013</v>
      </c>
    </row>
    <row r="2769" spans="1:6" x14ac:dyDescent="0.25">
      <c r="A2769" t="s">
        <v>10492</v>
      </c>
      <c r="B2769" t="s">
        <v>1243</v>
      </c>
      <c r="C2769" t="s">
        <v>5240</v>
      </c>
      <c r="D2769" t="s">
        <v>7349</v>
      </c>
      <c r="F2769">
        <v>2013</v>
      </c>
    </row>
    <row r="2770" spans="1:6" x14ac:dyDescent="0.25">
      <c r="A2770" t="s">
        <v>10492</v>
      </c>
      <c r="B2770" t="s">
        <v>1243</v>
      </c>
      <c r="C2770" t="s">
        <v>5242</v>
      </c>
      <c r="D2770" t="s">
        <v>7349</v>
      </c>
      <c r="F2770">
        <v>2013</v>
      </c>
    </row>
    <row r="2771" spans="1:6" x14ac:dyDescent="0.25">
      <c r="A2771" t="s">
        <v>10492</v>
      </c>
      <c r="B2771" t="s">
        <v>1243</v>
      </c>
      <c r="C2771" t="s">
        <v>5243</v>
      </c>
      <c r="D2771" t="s">
        <v>7349</v>
      </c>
      <c r="F2771">
        <v>2013</v>
      </c>
    </row>
    <row r="2772" spans="1:6" x14ac:dyDescent="0.25">
      <c r="A2772" t="s">
        <v>10334</v>
      </c>
      <c r="B2772" t="s">
        <v>1243</v>
      </c>
      <c r="C2772" t="s">
        <v>5244</v>
      </c>
      <c r="D2772" t="s">
        <v>7349</v>
      </c>
      <c r="F2772">
        <v>2013</v>
      </c>
    </row>
    <row r="2773" spans="1:6" x14ac:dyDescent="0.25">
      <c r="A2773" t="s">
        <v>7343</v>
      </c>
      <c r="B2773" t="s">
        <v>1243</v>
      </c>
      <c r="C2773" t="s">
        <v>5245</v>
      </c>
      <c r="D2773" t="s">
        <v>7349</v>
      </c>
      <c r="F2773">
        <v>2013</v>
      </c>
    </row>
    <row r="2774" spans="1:6" x14ac:dyDescent="0.25">
      <c r="A2774" t="s">
        <v>10415</v>
      </c>
      <c r="B2774" t="s">
        <v>1243</v>
      </c>
      <c r="C2774" t="s">
        <v>5246</v>
      </c>
      <c r="D2774" t="s">
        <v>7349</v>
      </c>
      <c r="F2774">
        <v>2013</v>
      </c>
    </row>
    <row r="2775" spans="1:6" x14ac:dyDescent="0.25">
      <c r="A2775" t="s">
        <v>7286</v>
      </c>
      <c r="B2775" t="s">
        <v>1243</v>
      </c>
      <c r="C2775" t="s">
        <v>5247</v>
      </c>
      <c r="D2775" t="s">
        <v>7349</v>
      </c>
      <c r="F2775">
        <v>2013</v>
      </c>
    </row>
    <row r="2776" spans="1:6" ht="153" customHeight="1" x14ac:dyDescent="0.25">
      <c r="A2776" s="16" t="s">
        <v>10493</v>
      </c>
      <c r="B2776" t="s">
        <v>1243</v>
      </c>
      <c r="C2776" t="s">
        <v>5248</v>
      </c>
      <c r="D2776" t="s">
        <v>7528</v>
      </c>
      <c r="F2776">
        <v>2013</v>
      </c>
    </row>
    <row r="2777" spans="1:6" ht="135.94999999999999" customHeight="1" x14ac:dyDescent="0.25">
      <c r="A2777" s="16" t="s">
        <v>10494</v>
      </c>
      <c r="B2777" t="s">
        <v>1243</v>
      </c>
      <c r="C2777" t="s">
        <v>5250</v>
      </c>
      <c r="D2777" t="s">
        <v>7528</v>
      </c>
      <c r="F2777">
        <v>2013</v>
      </c>
    </row>
    <row r="2778" spans="1:6" ht="135.94999999999999" customHeight="1" x14ac:dyDescent="0.25">
      <c r="A2778" s="16" t="s">
        <v>10495</v>
      </c>
      <c r="B2778" t="s">
        <v>1243</v>
      </c>
      <c r="C2778" t="s">
        <v>5252</v>
      </c>
      <c r="D2778" t="s">
        <v>7528</v>
      </c>
      <c r="F2778">
        <v>2013</v>
      </c>
    </row>
    <row r="2779" spans="1:6" x14ac:dyDescent="0.25">
      <c r="A2779" t="s">
        <v>7346</v>
      </c>
      <c r="B2779" t="s">
        <v>1243</v>
      </c>
      <c r="C2779" t="s">
        <v>5254</v>
      </c>
      <c r="D2779" t="s">
        <v>7528</v>
      </c>
      <c r="F2779">
        <v>2013</v>
      </c>
    </row>
    <row r="2780" spans="1:6" x14ac:dyDescent="0.25">
      <c r="A2780" t="s">
        <v>7346</v>
      </c>
      <c r="B2780" t="s">
        <v>1243</v>
      </c>
      <c r="C2780" t="s">
        <v>5255</v>
      </c>
      <c r="D2780" t="s">
        <v>7528</v>
      </c>
      <c r="F2780">
        <v>2013</v>
      </c>
    </row>
    <row r="2781" spans="1:6" x14ac:dyDescent="0.25">
      <c r="A2781" t="s">
        <v>7346</v>
      </c>
      <c r="B2781" t="s">
        <v>1243</v>
      </c>
      <c r="C2781" t="s">
        <v>5256</v>
      </c>
      <c r="D2781" t="s">
        <v>7528</v>
      </c>
      <c r="F2781">
        <v>2013</v>
      </c>
    </row>
    <row r="2782" spans="1:6" ht="119.1" customHeight="1" x14ac:dyDescent="0.25">
      <c r="A2782" s="16" t="s">
        <v>10496</v>
      </c>
      <c r="B2782" t="s">
        <v>1243</v>
      </c>
      <c r="C2782" t="s">
        <v>5257</v>
      </c>
      <c r="D2782" t="s">
        <v>7528</v>
      </c>
      <c r="F2782">
        <v>2013</v>
      </c>
    </row>
    <row r="2783" spans="1:6" x14ac:dyDescent="0.25">
      <c r="A2783" t="s">
        <v>10331</v>
      </c>
      <c r="B2783" t="s">
        <v>1243</v>
      </c>
      <c r="C2783" t="s">
        <v>5259</v>
      </c>
      <c r="D2783" t="s">
        <v>7528</v>
      </c>
      <c r="F2783">
        <v>2013</v>
      </c>
    </row>
    <row r="2784" spans="1:6" ht="135.94999999999999" customHeight="1" x14ac:dyDescent="0.25">
      <c r="A2784" s="16" t="s">
        <v>10497</v>
      </c>
      <c r="B2784" t="s">
        <v>1243</v>
      </c>
      <c r="C2784" t="s">
        <v>5260</v>
      </c>
      <c r="D2784" t="s">
        <v>7528</v>
      </c>
      <c r="F2784">
        <v>2013</v>
      </c>
    </row>
    <row r="2785" spans="1:6" x14ac:dyDescent="0.25">
      <c r="A2785" t="s">
        <v>7343</v>
      </c>
      <c r="B2785" t="s">
        <v>1243</v>
      </c>
      <c r="C2785" t="s">
        <v>5262</v>
      </c>
      <c r="D2785" t="s">
        <v>7528</v>
      </c>
      <c r="F2785">
        <v>2013</v>
      </c>
    </row>
    <row r="2786" spans="1:6" x14ac:dyDescent="0.25">
      <c r="A2786" t="s">
        <v>7286</v>
      </c>
      <c r="B2786" t="s">
        <v>1243</v>
      </c>
      <c r="C2786" t="s">
        <v>5263</v>
      </c>
      <c r="D2786" t="s">
        <v>7528</v>
      </c>
      <c r="F2786">
        <v>2013</v>
      </c>
    </row>
    <row r="2787" spans="1:6" x14ac:dyDescent="0.25">
      <c r="A2787" t="s">
        <v>7286</v>
      </c>
      <c r="B2787" t="s">
        <v>1243</v>
      </c>
      <c r="C2787" t="s">
        <v>5264</v>
      </c>
      <c r="D2787" t="s">
        <v>7528</v>
      </c>
      <c r="F2787">
        <v>2013</v>
      </c>
    </row>
    <row r="2788" spans="1:6" ht="135.94999999999999" customHeight="1" x14ac:dyDescent="0.25">
      <c r="A2788" s="16" t="s">
        <v>10498</v>
      </c>
      <c r="B2788" t="s">
        <v>1243</v>
      </c>
      <c r="C2788" t="s">
        <v>5265</v>
      </c>
      <c r="D2788" t="s">
        <v>7019</v>
      </c>
      <c r="F2788">
        <v>2013</v>
      </c>
    </row>
    <row r="2789" spans="1:6" x14ac:dyDescent="0.25">
      <c r="A2789" t="s">
        <v>10499</v>
      </c>
      <c r="B2789" t="s">
        <v>1243</v>
      </c>
      <c r="C2789" t="s">
        <v>5267</v>
      </c>
      <c r="D2789" t="s">
        <v>7019</v>
      </c>
      <c r="F2789">
        <v>2013</v>
      </c>
    </row>
    <row r="2790" spans="1:6" x14ac:dyDescent="0.25">
      <c r="A2790" t="s">
        <v>7303</v>
      </c>
      <c r="B2790" t="s">
        <v>1243</v>
      </c>
      <c r="C2790" t="s">
        <v>5264</v>
      </c>
      <c r="D2790" t="s">
        <v>7019</v>
      </c>
      <c r="F2790">
        <v>2013</v>
      </c>
    </row>
    <row r="2791" spans="1:6" x14ac:dyDescent="0.25">
      <c r="A2791" t="s">
        <v>7303</v>
      </c>
      <c r="B2791" t="s">
        <v>1243</v>
      </c>
      <c r="C2791" t="s">
        <v>5269</v>
      </c>
      <c r="D2791" t="s">
        <v>7019</v>
      </c>
      <c r="F2791">
        <v>2013</v>
      </c>
    </row>
    <row r="2792" spans="1:6" x14ac:dyDescent="0.25">
      <c r="A2792" t="s">
        <v>7303</v>
      </c>
      <c r="B2792" t="s">
        <v>1243</v>
      </c>
      <c r="C2792" t="s">
        <v>5247</v>
      </c>
      <c r="D2792" t="s">
        <v>7019</v>
      </c>
      <c r="F2792">
        <v>2013</v>
      </c>
    </row>
    <row r="2793" spans="1:6" x14ac:dyDescent="0.25">
      <c r="A2793" t="s">
        <v>7303</v>
      </c>
      <c r="B2793" t="s">
        <v>1243</v>
      </c>
      <c r="C2793" t="s">
        <v>5239</v>
      </c>
      <c r="D2793" t="s">
        <v>7019</v>
      </c>
      <c r="F2793">
        <v>2013</v>
      </c>
    </row>
    <row r="2794" spans="1:6" x14ac:dyDescent="0.25">
      <c r="A2794" t="s">
        <v>7343</v>
      </c>
      <c r="B2794" t="s">
        <v>1243</v>
      </c>
      <c r="C2794" t="s">
        <v>5270</v>
      </c>
      <c r="D2794" t="s">
        <v>7019</v>
      </c>
      <c r="F2794">
        <v>2013</v>
      </c>
    </row>
    <row r="2795" spans="1:6" x14ac:dyDescent="0.25">
      <c r="A2795" t="s">
        <v>7343</v>
      </c>
      <c r="B2795" t="s">
        <v>1243</v>
      </c>
      <c r="C2795" t="s">
        <v>5271</v>
      </c>
      <c r="D2795" t="s">
        <v>7019</v>
      </c>
      <c r="F2795">
        <v>2013</v>
      </c>
    </row>
    <row r="2796" spans="1:6" x14ac:dyDescent="0.25">
      <c r="A2796" t="s">
        <v>10500</v>
      </c>
      <c r="B2796" t="s">
        <v>1349</v>
      </c>
      <c r="C2796" t="s">
        <v>1952</v>
      </c>
      <c r="D2796" t="s">
        <v>7349</v>
      </c>
      <c r="F2796">
        <v>2013</v>
      </c>
    </row>
    <row r="2797" spans="1:6" ht="51" customHeight="1" x14ac:dyDescent="0.25">
      <c r="A2797" s="16" t="s">
        <v>10501</v>
      </c>
      <c r="B2797" t="s">
        <v>1349</v>
      </c>
      <c r="C2797" t="s">
        <v>227</v>
      </c>
      <c r="D2797" t="s">
        <v>7528</v>
      </c>
      <c r="F2797">
        <v>2013</v>
      </c>
    </row>
    <row r="2798" spans="1:6" ht="68.099999999999994" customHeight="1" x14ac:dyDescent="0.25">
      <c r="A2798" s="16" t="s">
        <v>10502</v>
      </c>
      <c r="B2798" t="s">
        <v>1349</v>
      </c>
      <c r="C2798" t="s">
        <v>1789</v>
      </c>
      <c r="D2798" t="s">
        <v>7528</v>
      </c>
      <c r="F2798">
        <v>2013</v>
      </c>
    </row>
    <row r="2799" spans="1:6" x14ac:dyDescent="0.25">
      <c r="A2799" t="s">
        <v>7466</v>
      </c>
      <c r="B2799" t="s">
        <v>1349</v>
      </c>
      <c r="C2799" t="s">
        <v>1620</v>
      </c>
      <c r="D2799" t="s">
        <v>7528</v>
      </c>
      <c r="F2799">
        <v>2013</v>
      </c>
    </row>
    <row r="2800" spans="1:6" x14ac:dyDescent="0.25">
      <c r="A2800" t="s">
        <v>7352</v>
      </c>
      <c r="B2800" t="s">
        <v>1349</v>
      </c>
      <c r="C2800" t="s">
        <v>1952</v>
      </c>
      <c r="D2800" t="s">
        <v>7528</v>
      </c>
      <c r="F2800">
        <v>2013</v>
      </c>
    </row>
    <row r="2801" spans="1:6" x14ac:dyDescent="0.25">
      <c r="A2801" t="s">
        <v>10503</v>
      </c>
      <c r="B2801" t="s">
        <v>1349</v>
      </c>
      <c r="C2801" t="s">
        <v>1620</v>
      </c>
      <c r="D2801" t="s">
        <v>7019</v>
      </c>
      <c r="F2801">
        <v>2013</v>
      </c>
    </row>
    <row r="2802" spans="1:6" x14ac:dyDescent="0.25">
      <c r="A2802" t="s">
        <v>10504</v>
      </c>
      <c r="B2802" t="s">
        <v>3206</v>
      </c>
      <c r="C2802" t="s">
        <v>5378</v>
      </c>
      <c r="D2802" t="s">
        <v>7019</v>
      </c>
      <c r="F2802">
        <v>2013</v>
      </c>
    </row>
    <row r="2803" spans="1:6" ht="404.1" customHeight="1" x14ac:dyDescent="0.25">
      <c r="A2803" s="16" t="s">
        <v>10505</v>
      </c>
      <c r="B2803" s="16" t="s">
        <v>3289</v>
      </c>
      <c r="C2803" t="s">
        <v>5305</v>
      </c>
      <c r="D2803" t="s">
        <v>7349</v>
      </c>
      <c r="F2803">
        <v>2013</v>
      </c>
    </row>
    <row r="2804" spans="1:6" ht="409.5" customHeight="1" x14ac:dyDescent="0.25">
      <c r="A2804" s="16" t="s">
        <v>10506</v>
      </c>
      <c r="B2804" t="s">
        <v>1359</v>
      </c>
      <c r="C2804" t="s">
        <v>5225</v>
      </c>
      <c r="D2804" t="s">
        <v>7528</v>
      </c>
      <c r="F2804">
        <v>2013</v>
      </c>
    </row>
    <row r="2805" spans="1:6" x14ac:dyDescent="0.25">
      <c r="A2805" t="s">
        <v>10507</v>
      </c>
      <c r="B2805" t="s">
        <v>3517</v>
      </c>
      <c r="C2805" t="s">
        <v>5380</v>
      </c>
      <c r="D2805" t="s">
        <v>7349</v>
      </c>
      <c r="F2805">
        <v>2013</v>
      </c>
    </row>
    <row r="2806" spans="1:6" ht="68.099999999999994" customHeight="1" x14ac:dyDescent="0.25">
      <c r="A2806" s="16" t="s">
        <v>10508</v>
      </c>
      <c r="B2806" t="s">
        <v>3517</v>
      </c>
      <c r="C2806" t="s">
        <v>5384</v>
      </c>
      <c r="D2806" t="s">
        <v>7349</v>
      </c>
      <c r="F2806">
        <v>2013</v>
      </c>
    </row>
    <row r="2807" spans="1:6" ht="68.099999999999994" customHeight="1" x14ac:dyDescent="0.25">
      <c r="A2807" s="16" t="s">
        <v>10509</v>
      </c>
      <c r="B2807" t="s">
        <v>3517</v>
      </c>
      <c r="C2807" t="s">
        <v>5386</v>
      </c>
      <c r="D2807" t="s">
        <v>7528</v>
      </c>
      <c r="F2807">
        <v>2013</v>
      </c>
    </row>
    <row r="2808" spans="1:6" ht="102" customHeight="1" x14ac:dyDescent="0.25">
      <c r="A2808" s="16" t="s">
        <v>10510</v>
      </c>
      <c r="B2808" t="s">
        <v>3517</v>
      </c>
      <c r="C2808" t="s">
        <v>5382</v>
      </c>
      <c r="D2808" t="s">
        <v>7019</v>
      </c>
      <c r="F2808">
        <v>2013</v>
      </c>
    </row>
    <row r="2809" spans="1:6" x14ac:dyDescent="0.25">
      <c r="A2809" t="s">
        <v>7787</v>
      </c>
      <c r="B2809" t="s">
        <v>3517</v>
      </c>
      <c r="C2809" t="s">
        <v>3518</v>
      </c>
      <c r="D2809" t="s">
        <v>7019</v>
      </c>
      <c r="F2809">
        <v>2013</v>
      </c>
    </row>
    <row r="2810" spans="1:6" x14ac:dyDescent="0.25">
      <c r="A2810" t="s">
        <v>5466</v>
      </c>
      <c r="B2810" t="s">
        <v>2431</v>
      </c>
      <c r="C2810" t="s">
        <v>5465</v>
      </c>
      <c r="D2810" t="s">
        <v>7349</v>
      </c>
      <c r="F2810">
        <v>2015</v>
      </c>
    </row>
    <row r="2811" spans="1:6" ht="84.95" customHeight="1" x14ac:dyDescent="0.25">
      <c r="A2811" s="16" t="s">
        <v>5468</v>
      </c>
      <c r="B2811" t="s">
        <v>2431</v>
      </c>
      <c r="C2811" t="s">
        <v>5467</v>
      </c>
      <c r="D2811" t="s">
        <v>7349</v>
      </c>
      <c r="F2811">
        <v>2015</v>
      </c>
    </row>
    <row r="2812" spans="1:6" x14ac:dyDescent="0.25">
      <c r="A2812" t="s">
        <v>5470</v>
      </c>
      <c r="B2812" t="s">
        <v>1255</v>
      </c>
      <c r="C2812" t="s">
        <v>5469</v>
      </c>
      <c r="D2812" t="s">
        <v>7349</v>
      </c>
      <c r="F2812">
        <v>2015</v>
      </c>
    </row>
    <row r="2813" spans="1:6" x14ac:dyDescent="0.25">
      <c r="A2813" t="s">
        <v>5471</v>
      </c>
      <c r="B2813" t="s">
        <v>1255</v>
      </c>
      <c r="C2813" t="s">
        <v>114</v>
      </c>
      <c r="D2813" t="s">
        <v>7349</v>
      </c>
      <c r="F2813">
        <v>2015</v>
      </c>
    </row>
    <row r="2814" spans="1:6" x14ac:dyDescent="0.25">
      <c r="A2814" t="s">
        <v>1156</v>
      </c>
      <c r="B2814" t="s">
        <v>1255</v>
      </c>
      <c r="C2814" t="s">
        <v>5472</v>
      </c>
      <c r="D2814" t="s">
        <v>7349</v>
      </c>
      <c r="F2814">
        <v>2015</v>
      </c>
    </row>
    <row r="2815" spans="1:6" x14ac:dyDescent="0.25">
      <c r="A2815" t="s">
        <v>5474</v>
      </c>
      <c r="B2815" t="s">
        <v>1255</v>
      </c>
      <c r="C2815" t="s">
        <v>5473</v>
      </c>
      <c r="D2815" t="s">
        <v>7528</v>
      </c>
      <c r="F2815">
        <v>2015</v>
      </c>
    </row>
    <row r="2816" spans="1:6" x14ac:dyDescent="0.25">
      <c r="A2816" t="s">
        <v>1156</v>
      </c>
      <c r="B2816" t="s">
        <v>1255</v>
      </c>
      <c r="C2816" t="s">
        <v>53</v>
      </c>
      <c r="D2816" t="s">
        <v>7528</v>
      </c>
      <c r="F2816">
        <v>2015</v>
      </c>
    </row>
    <row r="2817" spans="1:6" x14ac:dyDescent="0.25">
      <c r="A2817" t="s">
        <v>7231</v>
      </c>
      <c r="B2817" t="s">
        <v>1255</v>
      </c>
      <c r="C2817" t="s">
        <v>1000</v>
      </c>
      <c r="D2817" t="s">
        <v>7528</v>
      </c>
      <c r="F2817">
        <v>2015</v>
      </c>
    </row>
    <row r="2818" spans="1:6" x14ac:dyDescent="0.25">
      <c r="A2818" t="s">
        <v>1046</v>
      </c>
      <c r="B2818" t="s">
        <v>1255</v>
      </c>
      <c r="C2818" t="s">
        <v>5475</v>
      </c>
      <c r="D2818" t="s">
        <v>7019</v>
      </c>
      <c r="F2818">
        <v>2015</v>
      </c>
    </row>
    <row r="2819" spans="1:6" ht="221.1" customHeight="1" x14ac:dyDescent="0.25">
      <c r="A2819" s="16" t="s">
        <v>5477</v>
      </c>
      <c r="B2819" t="s">
        <v>1255</v>
      </c>
      <c r="C2819" t="s">
        <v>5476</v>
      </c>
      <c r="D2819" t="s">
        <v>7019</v>
      </c>
      <c r="F2819">
        <v>2015</v>
      </c>
    </row>
    <row r="2820" spans="1:6" x14ac:dyDescent="0.25">
      <c r="A2820" t="s">
        <v>5479</v>
      </c>
      <c r="B2820" t="s">
        <v>1255</v>
      </c>
      <c r="C2820" t="s">
        <v>5478</v>
      </c>
      <c r="D2820" t="s">
        <v>7019</v>
      </c>
      <c r="F2820">
        <v>2015</v>
      </c>
    </row>
    <row r="2821" spans="1:6" ht="387.95" customHeight="1" x14ac:dyDescent="0.25">
      <c r="A2821" s="16" t="s">
        <v>5480</v>
      </c>
      <c r="B2821" t="s">
        <v>1418</v>
      </c>
      <c r="C2821" t="s">
        <v>265</v>
      </c>
      <c r="D2821" t="s">
        <v>7349</v>
      </c>
      <c r="F2821">
        <v>2015</v>
      </c>
    </row>
    <row r="2822" spans="1:6" ht="119.1" customHeight="1" x14ac:dyDescent="0.25">
      <c r="A2822" s="16" t="s">
        <v>5481</v>
      </c>
      <c r="B2822" t="s">
        <v>1418</v>
      </c>
      <c r="C2822" t="s">
        <v>334</v>
      </c>
      <c r="D2822" t="s">
        <v>7349</v>
      </c>
      <c r="F2822">
        <v>2015</v>
      </c>
    </row>
    <row r="2823" spans="1:6" x14ac:dyDescent="0.25">
      <c r="A2823" t="s">
        <v>1158</v>
      </c>
      <c r="B2823" t="s">
        <v>1418</v>
      </c>
      <c r="C2823" t="s">
        <v>1002</v>
      </c>
      <c r="D2823" t="s">
        <v>7349</v>
      </c>
      <c r="F2823">
        <v>2015</v>
      </c>
    </row>
    <row r="2824" spans="1:6" ht="409.5" customHeight="1" x14ac:dyDescent="0.25">
      <c r="A2824" s="16" t="s">
        <v>5482</v>
      </c>
      <c r="B2824" t="s">
        <v>1418</v>
      </c>
      <c r="C2824" t="s">
        <v>98</v>
      </c>
      <c r="D2824" t="s">
        <v>7349</v>
      </c>
      <c r="F2824">
        <v>2015</v>
      </c>
    </row>
    <row r="2825" spans="1:6" ht="409.5" customHeight="1" x14ac:dyDescent="0.25">
      <c r="A2825" s="16" t="s">
        <v>5485</v>
      </c>
      <c r="B2825" t="s">
        <v>1343</v>
      </c>
      <c r="C2825" t="s">
        <v>98</v>
      </c>
      <c r="D2825" t="s">
        <v>7349</v>
      </c>
      <c r="F2825">
        <v>2015</v>
      </c>
    </row>
    <row r="2826" spans="1:6" ht="68.099999999999994" customHeight="1" x14ac:dyDescent="0.25">
      <c r="A2826" s="16" t="s">
        <v>5529</v>
      </c>
      <c r="B2826" s="16" t="s">
        <v>3426</v>
      </c>
      <c r="C2826" t="s">
        <v>5528</v>
      </c>
      <c r="D2826" t="s">
        <v>7349</v>
      </c>
      <c r="F2826">
        <v>2015</v>
      </c>
    </row>
    <row r="2827" spans="1:6" ht="33.950000000000003" customHeight="1" x14ac:dyDescent="0.25">
      <c r="A2827" t="s">
        <v>8112</v>
      </c>
      <c r="B2827" s="16" t="s">
        <v>3426</v>
      </c>
      <c r="C2827" t="s">
        <v>5530</v>
      </c>
      <c r="D2827" t="s">
        <v>7349</v>
      </c>
      <c r="F2827">
        <v>2015</v>
      </c>
    </row>
    <row r="2828" spans="1:6" ht="84.95" customHeight="1" x14ac:dyDescent="0.25">
      <c r="A2828" s="16" t="s">
        <v>5532</v>
      </c>
      <c r="B2828" s="16" t="s">
        <v>3426</v>
      </c>
      <c r="C2828" t="s">
        <v>5531</v>
      </c>
      <c r="D2828" t="s">
        <v>7349</v>
      </c>
      <c r="F2828">
        <v>2015</v>
      </c>
    </row>
    <row r="2829" spans="1:6" ht="33.950000000000003" customHeight="1" x14ac:dyDescent="0.25">
      <c r="A2829" t="s">
        <v>8111</v>
      </c>
      <c r="B2829" s="16" t="s">
        <v>3426</v>
      </c>
      <c r="C2829" t="s">
        <v>5534</v>
      </c>
      <c r="D2829" t="s">
        <v>7528</v>
      </c>
      <c r="F2829">
        <v>2015</v>
      </c>
    </row>
    <row r="2830" spans="1:6" ht="33.950000000000003" customHeight="1" x14ac:dyDescent="0.25">
      <c r="A2830" t="s">
        <v>8111</v>
      </c>
      <c r="B2830" s="16" t="s">
        <v>3426</v>
      </c>
      <c r="C2830" t="s">
        <v>5535</v>
      </c>
      <c r="D2830" t="s">
        <v>7528</v>
      </c>
      <c r="F2830">
        <v>2015</v>
      </c>
    </row>
    <row r="2831" spans="1:6" ht="102" customHeight="1" x14ac:dyDescent="0.25">
      <c r="A2831" s="16" t="s">
        <v>5537</v>
      </c>
      <c r="B2831" s="16" t="s">
        <v>3426</v>
      </c>
      <c r="C2831" t="s">
        <v>5536</v>
      </c>
      <c r="D2831" t="s">
        <v>7019</v>
      </c>
      <c r="F2831">
        <v>2015</v>
      </c>
    </row>
    <row r="2832" spans="1:6" x14ac:dyDescent="0.25">
      <c r="A2832" t="s">
        <v>5488</v>
      </c>
      <c r="B2832" t="s">
        <v>2300</v>
      </c>
      <c r="C2832" t="s">
        <v>1002</v>
      </c>
      <c r="D2832" t="s">
        <v>7349</v>
      </c>
      <c r="F2832">
        <v>2015</v>
      </c>
    </row>
    <row r="2833" spans="1:6" x14ac:dyDescent="0.25">
      <c r="A2833" t="s">
        <v>10133</v>
      </c>
      <c r="B2833" t="s">
        <v>2300</v>
      </c>
      <c r="C2833" t="s">
        <v>4572</v>
      </c>
      <c r="D2833" t="s">
        <v>7528</v>
      </c>
      <c r="F2833">
        <v>2015</v>
      </c>
    </row>
    <row r="2834" spans="1:6" ht="135.94999999999999" customHeight="1" x14ac:dyDescent="0.25">
      <c r="A2834" s="16" t="s">
        <v>5489</v>
      </c>
      <c r="B2834" t="s">
        <v>2300</v>
      </c>
      <c r="C2834" t="s">
        <v>201</v>
      </c>
      <c r="D2834" t="s">
        <v>7528</v>
      </c>
      <c r="F2834">
        <v>2015</v>
      </c>
    </row>
    <row r="2835" spans="1:6" ht="84.95" customHeight="1" x14ac:dyDescent="0.25">
      <c r="A2835" s="16" t="s">
        <v>5490</v>
      </c>
      <c r="B2835" t="s">
        <v>2300</v>
      </c>
      <c r="C2835" t="s">
        <v>334</v>
      </c>
      <c r="D2835" t="s">
        <v>7528</v>
      </c>
      <c r="F2835">
        <v>2015</v>
      </c>
    </row>
    <row r="2836" spans="1:6" x14ac:dyDescent="0.25">
      <c r="A2836" t="s">
        <v>5491</v>
      </c>
      <c r="B2836" t="s">
        <v>2300</v>
      </c>
      <c r="C2836" t="s">
        <v>267</v>
      </c>
      <c r="D2836" t="s">
        <v>7528</v>
      </c>
      <c r="F2836">
        <v>2015</v>
      </c>
    </row>
    <row r="2837" spans="1:6" x14ac:dyDescent="0.25">
      <c r="A2837" t="s">
        <v>10133</v>
      </c>
      <c r="B2837" t="s">
        <v>2300</v>
      </c>
      <c r="C2837" t="s">
        <v>1620</v>
      </c>
      <c r="D2837" t="s">
        <v>7019</v>
      </c>
      <c r="F2837">
        <v>2015</v>
      </c>
    </row>
    <row r="2838" spans="1:6" ht="272.10000000000002" customHeight="1" x14ac:dyDescent="0.25">
      <c r="A2838" s="16" t="s">
        <v>5487</v>
      </c>
      <c r="B2838" t="s">
        <v>2300</v>
      </c>
      <c r="C2838" t="s">
        <v>265</v>
      </c>
      <c r="D2838" t="s">
        <v>7019</v>
      </c>
      <c r="F2838">
        <v>2015</v>
      </c>
    </row>
    <row r="2839" spans="1:6" ht="135.94999999999999" customHeight="1" x14ac:dyDescent="0.25">
      <c r="A2839" s="16" t="s">
        <v>5492</v>
      </c>
      <c r="B2839" t="s">
        <v>2300</v>
      </c>
      <c r="C2839" t="s">
        <v>286</v>
      </c>
      <c r="D2839" t="s">
        <v>7019</v>
      </c>
      <c r="F2839">
        <v>2015</v>
      </c>
    </row>
    <row r="2840" spans="1:6" x14ac:dyDescent="0.25">
      <c r="A2840" t="s">
        <v>5491</v>
      </c>
      <c r="B2840" t="s">
        <v>2300</v>
      </c>
      <c r="C2840" t="s">
        <v>336</v>
      </c>
      <c r="D2840" t="s">
        <v>7019</v>
      </c>
      <c r="F2840">
        <v>2015</v>
      </c>
    </row>
    <row r="2841" spans="1:6" ht="135.94999999999999" customHeight="1" x14ac:dyDescent="0.25">
      <c r="A2841" s="16" t="s">
        <v>5493</v>
      </c>
      <c r="B2841" t="s">
        <v>2300</v>
      </c>
      <c r="C2841" t="s">
        <v>201</v>
      </c>
      <c r="D2841" t="s">
        <v>7019</v>
      </c>
      <c r="F2841">
        <v>2015</v>
      </c>
    </row>
    <row r="2842" spans="1:6" x14ac:dyDescent="0.25">
      <c r="A2842" t="s">
        <v>5497</v>
      </c>
      <c r="B2842" t="s">
        <v>1279</v>
      </c>
      <c r="C2842" t="s">
        <v>5496</v>
      </c>
      <c r="D2842" t="s">
        <v>7349</v>
      </c>
      <c r="F2842">
        <v>2015</v>
      </c>
    </row>
    <row r="2843" spans="1:6" x14ac:dyDescent="0.25">
      <c r="A2843" t="s">
        <v>5499</v>
      </c>
      <c r="B2843" t="s">
        <v>1279</v>
      </c>
      <c r="C2843" t="s">
        <v>5498</v>
      </c>
      <c r="D2843" t="s">
        <v>7349</v>
      </c>
      <c r="F2843">
        <v>2015</v>
      </c>
    </row>
    <row r="2844" spans="1:6" x14ac:dyDescent="0.25">
      <c r="A2844" t="s">
        <v>5501</v>
      </c>
      <c r="B2844" t="s">
        <v>1279</v>
      </c>
      <c r="C2844" t="s">
        <v>5500</v>
      </c>
      <c r="D2844" t="s">
        <v>7349</v>
      </c>
      <c r="F2844">
        <v>2015</v>
      </c>
    </row>
    <row r="2845" spans="1:6" x14ac:dyDescent="0.25">
      <c r="A2845" t="s">
        <v>5495</v>
      </c>
      <c r="B2845" t="s">
        <v>1279</v>
      </c>
      <c r="C2845" t="s">
        <v>5494</v>
      </c>
      <c r="D2845" t="s">
        <v>7349</v>
      </c>
      <c r="F2845">
        <v>2015</v>
      </c>
    </row>
    <row r="2846" spans="1:6" x14ac:dyDescent="0.25">
      <c r="A2846" t="s">
        <v>5503</v>
      </c>
      <c r="B2846" t="s">
        <v>1279</v>
      </c>
      <c r="C2846" t="s">
        <v>5502</v>
      </c>
      <c r="D2846" t="s">
        <v>7019</v>
      </c>
      <c r="F2846">
        <v>2015</v>
      </c>
    </row>
    <row r="2847" spans="1:6" x14ac:dyDescent="0.25">
      <c r="A2847" t="s">
        <v>5506</v>
      </c>
      <c r="B2847" t="s">
        <v>1279</v>
      </c>
      <c r="C2847" t="s">
        <v>5505</v>
      </c>
      <c r="D2847" t="s">
        <v>7019</v>
      </c>
      <c r="F2847">
        <v>2015</v>
      </c>
    </row>
    <row r="2848" spans="1:6" ht="186.95" customHeight="1" x14ac:dyDescent="0.25">
      <c r="A2848" s="16" t="s">
        <v>5508</v>
      </c>
      <c r="B2848" t="s">
        <v>4377</v>
      </c>
      <c r="C2848" t="s">
        <v>5507</v>
      </c>
      <c r="D2848" t="s">
        <v>7528</v>
      </c>
      <c r="F2848">
        <v>2015</v>
      </c>
    </row>
    <row r="2849" spans="1:6" ht="84.95" customHeight="1" x14ac:dyDescent="0.25">
      <c r="A2849" s="16" t="s">
        <v>5510</v>
      </c>
      <c r="B2849" t="s">
        <v>4377</v>
      </c>
      <c r="C2849" t="s">
        <v>5509</v>
      </c>
      <c r="D2849" t="s">
        <v>7528</v>
      </c>
      <c r="F2849">
        <v>2015</v>
      </c>
    </row>
    <row r="2850" spans="1:6" x14ac:dyDescent="0.25">
      <c r="A2850" t="s">
        <v>465</v>
      </c>
      <c r="B2850" t="s">
        <v>4377</v>
      </c>
      <c r="C2850" t="s">
        <v>5511</v>
      </c>
      <c r="D2850" t="s">
        <v>7528</v>
      </c>
      <c r="F2850">
        <v>2015</v>
      </c>
    </row>
    <row r="2851" spans="1:6" ht="84.95" customHeight="1" x14ac:dyDescent="0.25">
      <c r="A2851" s="16" t="s">
        <v>5513</v>
      </c>
      <c r="B2851" t="s">
        <v>4377</v>
      </c>
      <c r="C2851" t="s">
        <v>5512</v>
      </c>
      <c r="D2851" t="s">
        <v>7528</v>
      </c>
      <c r="F2851">
        <v>2015</v>
      </c>
    </row>
    <row r="2852" spans="1:6" x14ac:dyDescent="0.25">
      <c r="A2852" t="s">
        <v>418</v>
      </c>
      <c r="B2852" t="s">
        <v>4377</v>
      </c>
      <c r="C2852" t="s">
        <v>5514</v>
      </c>
      <c r="D2852" t="s">
        <v>7528</v>
      </c>
      <c r="F2852">
        <v>2015</v>
      </c>
    </row>
    <row r="2853" spans="1:6" x14ac:dyDescent="0.25">
      <c r="A2853" t="s">
        <v>5516</v>
      </c>
      <c r="B2853" t="s">
        <v>4377</v>
      </c>
      <c r="C2853" t="s">
        <v>5515</v>
      </c>
      <c r="D2853" t="s">
        <v>7528</v>
      </c>
      <c r="F2853">
        <v>2015</v>
      </c>
    </row>
    <row r="2854" spans="1:6" x14ac:dyDescent="0.25">
      <c r="A2854" t="s">
        <v>5518</v>
      </c>
      <c r="B2854" t="s">
        <v>4377</v>
      </c>
      <c r="C2854" t="s">
        <v>5517</v>
      </c>
      <c r="D2854" t="s">
        <v>7528</v>
      </c>
      <c r="F2854">
        <v>2015</v>
      </c>
    </row>
    <row r="2855" spans="1:6" ht="186.95" customHeight="1" x14ac:dyDescent="0.25">
      <c r="A2855" s="16" t="s">
        <v>5508</v>
      </c>
      <c r="B2855" t="s">
        <v>4377</v>
      </c>
      <c r="C2855" t="s">
        <v>5519</v>
      </c>
      <c r="D2855" t="s">
        <v>7019</v>
      </c>
      <c r="F2855">
        <v>2015</v>
      </c>
    </row>
    <row r="2856" spans="1:6" ht="221.1" customHeight="1" x14ac:dyDescent="0.25">
      <c r="A2856" s="16" t="s">
        <v>5521</v>
      </c>
      <c r="B2856" t="s">
        <v>4377</v>
      </c>
      <c r="C2856" t="s">
        <v>5520</v>
      </c>
      <c r="D2856" t="s">
        <v>7019</v>
      </c>
      <c r="F2856">
        <v>2015</v>
      </c>
    </row>
    <row r="2857" spans="1:6" ht="84.95" customHeight="1" x14ac:dyDescent="0.25">
      <c r="A2857" s="16" t="s">
        <v>5513</v>
      </c>
      <c r="B2857" t="s">
        <v>4377</v>
      </c>
      <c r="C2857" t="s">
        <v>5522</v>
      </c>
      <c r="D2857" t="s">
        <v>7019</v>
      </c>
      <c r="F2857">
        <v>2015</v>
      </c>
    </row>
    <row r="2858" spans="1:6" ht="153" customHeight="1" x14ac:dyDescent="0.25">
      <c r="A2858" s="16" t="s">
        <v>5524</v>
      </c>
      <c r="B2858" t="s">
        <v>4377</v>
      </c>
      <c r="C2858" t="s">
        <v>5523</v>
      </c>
      <c r="D2858" t="s">
        <v>7019</v>
      </c>
      <c r="F2858">
        <v>2015</v>
      </c>
    </row>
    <row r="2859" spans="1:6" ht="68.099999999999994" customHeight="1" x14ac:dyDescent="0.25">
      <c r="A2859" s="16" t="s">
        <v>5527</v>
      </c>
      <c r="B2859" t="s">
        <v>4377</v>
      </c>
      <c r="C2859" t="s">
        <v>5526</v>
      </c>
      <c r="D2859" t="s">
        <v>7019</v>
      </c>
      <c r="F2859">
        <v>2015</v>
      </c>
    </row>
    <row r="2860" spans="1:6" ht="409.5" customHeight="1" x14ac:dyDescent="0.25">
      <c r="A2860" s="16" t="s">
        <v>5689</v>
      </c>
      <c r="B2860" t="s">
        <v>5687</v>
      </c>
      <c r="C2860" t="s">
        <v>5688</v>
      </c>
      <c r="D2860" t="s">
        <v>7349</v>
      </c>
      <c r="F2860">
        <v>2015</v>
      </c>
    </row>
    <row r="2861" spans="1:6" ht="409.5" customHeight="1" x14ac:dyDescent="0.25">
      <c r="A2861" s="16" t="s">
        <v>5689</v>
      </c>
      <c r="B2861" t="s">
        <v>5687</v>
      </c>
      <c r="C2861" t="s">
        <v>5691</v>
      </c>
      <c r="D2861" t="s">
        <v>7349</v>
      </c>
      <c r="F2861">
        <v>2015</v>
      </c>
    </row>
    <row r="2862" spans="1:6" ht="409.5" customHeight="1" x14ac:dyDescent="0.25">
      <c r="A2862" s="16" t="s">
        <v>5689</v>
      </c>
      <c r="B2862" t="s">
        <v>5687</v>
      </c>
      <c r="C2862" t="s">
        <v>5693</v>
      </c>
      <c r="D2862" t="s">
        <v>7349</v>
      </c>
      <c r="F2862">
        <v>2015</v>
      </c>
    </row>
    <row r="2863" spans="1:6" ht="409.5" customHeight="1" x14ac:dyDescent="0.25">
      <c r="A2863" s="16" t="s">
        <v>5689</v>
      </c>
      <c r="B2863" t="s">
        <v>5687</v>
      </c>
      <c r="C2863" t="s">
        <v>5694</v>
      </c>
      <c r="D2863" t="s">
        <v>7349</v>
      </c>
      <c r="F2863">
        <v>2015</v>
      </c>
    </row>
    <row r="2864" spans="1:6" x14ac:dyDescent="0.25">
      <c r="A2864" t="s">
        <v>4932</v>
      </c>
      <c r="B2864" t="s">
        <v>1425</v>
      </c>
      <c r="C2864" t="s">
        <v>5541</v>
      </c>
      <c r="D2864" t="s">
        <v>7349</v>
      </c>
      <c r="F2864">
        <v>2015</v>
      </c>
    </row>
    <row r="2865" spans="1:6" x14ac:dyDescent="0.25">
      <c r="A2865" t="s">
        <v>5540</v>
      </c>
      <c r="B2865" t="s">
        <v>1425</v>
      </c>
      <c r="C2865" t="s">
        <v>5539</v>
      </c>
      <c r="D2865" t="s">
        <v>7349</v>
      </c>
      <c r="F2865">
        <v>2015</v>
      </c>
    </row>
    <row r="2866" spans="1:6" x14ac:dyDescent="0.25">
      <c r="A2866" t="s">
        <v>5400</v>
      </c>
      <c r="B2866" t="s">
        <v>5228</v>
      </c>
      <c r="C2866" t="s">
        <v>5399</v>
      </c>
      <c r="D2866" t="s">
        <v>7349</v>
      </c>
      <c r="F2866">
        <v>2015</v>
      </c>
    </row>
    <row r="2867" spans="1:6" x14ac:dyDescent="0.25">
      <c r="A2867" t="s">
        <v>5401</v>
      </c>
      <c r="B2867" t="s">
        <v>5228</v>
      </c>
      <c r="C2867" t="s">
        <v>1137</v>
      </c>
      <c r="D2867" t="s">
        <v>7349</v>
      </c>
      <c r="F2867">
        <v>2015</v>
      </c>
    </row>
    <row r="2868" spans="1:6" x14ac:dyDescent="0.25">
      <c r="A2868" t="s">
        <v>5402</v>
      </c>
      <c r="B2868" t="s">
        <v>5228</v>
      </c>
      <c r="C2868" t="s">
        <v>1134</v>
      </c>
      <c r="D2868" t="s">
        <v>7349</v>
      </c>
      <c r="F2868">
        <v>2015</v>
      </c>
    </row>
    <row r="2869" spans="1:6" x14ac:dyDescent="0.25">
      <c r="A2869" t="s">
        <v>5236</v>
      </c>
      <c r="B2869" t="s">
        <v>5228</v>
      </c>
      <c r="C2869" t="s">
        <v>5403</v>
      </c>
      <c r="D2869" t="s">
        <v>7349</v>
      </c>
      <c r="F2869">
        <v>2015</v>
      </c>
    </row>
    <row r="2870" spans="1:6" ht="68.099999999999994" customHeight="1" x14ac:dyDescent="0.25">
      <c r="A2870" s="16" t="s">
        <v>5405</v>
      </c>
      <c r="B2870" t="s">
        <v>5228</v>
      </c>
      <c r="C2870" t="s">
        <v>5404</v>
      </c>
      <c r="D2870" t="s">
        <v>7019</v>
      </c>
      <c r="F2870">
        <v>2015</v>
      </c>
    </row>
    <row r="2871" spans="1:6" ht="68.099999999999994" customHeight="1" x14ac:dyDescent="0.25">
      <c r="A2871" s="16" t="s">
        <v>5407</v>
      </c>
      <c r="B2871" t="s">
        <v>5228</v>
      </c>
      <c r="C2871" t="s">
        <v>5406</v>
      </c>
      <c r="D2871" t="s">
        <v>7019</v>
      </c>
      <c r="F2871">
        <v>2015</v>
      </c>
    </row>
    <row r="2872" spans="1:6" ht="84.95" customHeight="1" x14ac:dyDescent="0.25">
      <c r="A2872" s="16" t="s">
        <v>5409</v>
      </c>
      <c r="B2872" t="s">
        <v>5228</v>
      </c>
      <c r="C2872" t="s">
        <v>5408</v>
      </c>
      <c r="D2872" t="s">
        <v>7019</v>
      </c>
      <c r="F2872">
        <v>2015</v>
      </c>
    </row>
    <row r="2873" spans="1:6" ht="204" customHeight="1" x14ac:dyDescent="0.25">
      <c r="A2873" s="16" t="s">
        <v>5555</v>
      </c>
      <c r="B2873" t="s">
        <v>2820</v>
      </c>
      <c r="C2873" t="s">
        <v>5554</v>
      </c>
      <c r="D2873" t="s">
        <v>7528</v>
      </c>
      <c r="F2873">
        <v>2015</v>
      </c>
    </row>
    <row r="2874" spans="1:6" x14ac:dyDescent="0.25">
      <c r="A2874" t="s">
        <v>5557</v>
      </c>
      <c r="B2874" t="s">
        <v>2820</v>
      </c>
      <c r="C2874" t="s">
        <v>5556</v>
      </c>
      <c r="D2874" t="s">
        <v>7019</v>
      </c>
      <c r="F2874">
        <v>2015</v>
      </c>
    </row>
    <row r="2875" spans="1:6" x14ac:dyDescent="0.25">
      <c r="A2875" t="s">
        <v>5559</v>
      </c>
      <c r="B2875" t="s">
        <v>2820</v>
      </c>
      <c r="C2875" t="s">
        <v>5558</v>
      </c>
      <c r="D2875" t="s">
        <v>7019</v>
      </c>
      <c r="F2875">
        <v>2015</v>
      </c>
    </row>
    <row r="2876" spans="1:6" ht="119.1" customHeight="1" x14ac:dyDescent="0.25">
      <c r="A2876" s="22" t="s">
        <v>3848</v>
      </c>
      <c r="B2876" t="s">
        <v>2820</v>
      </c>
      <c r="C2876" t="s">
        <v>5560</v>
      </c>
      <c r="D2876" t="s">
        <v>7019</v>
      </c>
      <c r="F2876">
        <v>2015</v>
      </c>
    </row>
    <row r="2877" spans="1:6" ht="153" customHeight="1" x14ac:dyDescent="0.25">
      <c r="A2877" s="16" t="s">
        <v>5575</v>
      </c>
      <c r="B2877" t="s">
        <v>3108</v>
      </c>
      <c r="C2877" t="s">
        <v>5574</v>
      </c>
      <c r="D2877" t="s">
        <v>7349</v>
      </c>
      <c r="F2877">
        <v>2015</v>
      </c>
    </row>
    <row r="2878" spans="1:6" x14ac:dyDescent="0.25">
      <c r="A2878" t="s">
        <v>5563</v>
      </c>
      <c r="B2878" t="s">
        <v>3108</v>
      </c>
      <c r="C2878" t="s">
        <v>5562</v>
      </c>
      <c r="D2878" t="s">
        <v>7349</v>
      </c>
      <c r="F2878">
        <v>2015</v>
      </c>
    </row>
    <row r="2879" spans="1:6" x14ac:dyDescent="0.25">
      <c r="A2879" t="s">
        <v>5565</v>
      </c>
      <c r="B2879" t="s">
        <v>3108</v>
      </c>
      <c r="C2879" t="s">
        <v>5564</v>
      </c>
      <c r="D2879" t="s">
        <v>7349</v>
      </c>
      <c r="F2879">
        <v>2015</v>
      </c>
    </row>
    <row r="2880" spans="1:6" x14ac:dyDescent="0.25">
      <c r="A2880" t="s">
        <v>5567</v>
      </c>
      <c r="B2880" t="s">
        <v>3108</v>
      </c>
      <c r="C2880" t="s">
        <v>5566</v>
      </c>
      <c r="D2880" t="s">
        <v>7349</v>
      </c>
      <c r="F2880">
        <v>2015</v>
      </c>
    </row>
    <row r="2881" spans="1:6" ht="186.95" customHeight="1" x14ac:dyDescent="0.25">
      <c r="A2881" s="16" t="s">
        <v>5577</v>
      </c>
      <c r="B2881" t="s">
        <v>3108</v>
      </c>
      <c r="C2881" t="s">
        <v>5576</v>
      </c>
      <c r="D2881" t="s">
        <v>7349</v>
      </c>
      <c r="F2881">
        <v>2015</v>
      </c>
    </row>
    <row r="2882" spans="1:6" x14ac:dyDescent="0.25">
      <c r="A2882" t="s">
        <v>5569</v>
      </c>
      <c r="B2882" t="s">
        <v>3108</v>
      </c>
      <c r="C2882" t="s">
        <v>5568</v>
      </c>
      <c r="D2882" t="s">
        <v>7349</v>
      </c>
      <c r="F2882">
        <v>2015</v>
      </c>
    </row>
    <row r="2883" spans="1:6" ht="204" customHeight="1" x14ac:dyDescent="0.25">
      <c r="A2883" s="16" t="s">
        <v>5579</v>
      </c>
      <c r="B2883" t="s">
        <v>3108</v>
      </c>
      <c r="C2883" t="s">
        <v>5578</v>
      </c>
      <c r="D2883" t="s">
        <v>7349</v>
      </c>
      <c r="F2883">
        <v>2015</v>
      </c>
    </row>
    <row r="2884" spans="1:6" ht="153" customHeight="1" x14ac:dyDescent="0.25">
      <c r="A2884" s="16" t="s">
        <v>5581</v>
      </c>
      <c r="B2884" t="s">
        <v>3108</v>
      </c>
      <c r="C2884" t="s">
        <v>5580</v>
      </c>
      <c r="D2884" t="s">
        <v>7528</v>
      </c>
      <c r="F2884">
        <v>2015</v>
      </c>
    </row>
    <row r="2885" spans="1:6" ht="186.95" customHeight="1" x14ac:dyDescent="0.25">
      <c r="A2885" s="16" t="s">
        <v>5582</v>
      </c>
      <c r="B2885" t="s">
        <v>3108</v>
      </c>
      <c r="C2885" t="s">
        <v>423</v>
      </c>
      <c r="D2885" t="s">
        <v>7528</v>
      </c>
      <c r="F2885">
        <v>2015</v>
      </c>
    </row>
    <row r="2886" spans="1:6" x14ac:dyDescent="0.25">
      <c r="A2886" t="s">
        <v>5571</v>
      </c>
      <c r="B2886" t="s">
        <v>3108</v>
      </c>
      <c r="C2886" t="s">
        <v>5570</v>
      </c>
      <c r="D2886" t="s">
        <v>7528</v>
      </c>
      <c r="F2886">
        <v>2015</v>
      </c>
    </row>
    <row r="2887" spans="1:6" x14ac:dyDescent="0.25">
      <c r="A2887" t="s">
        <v>5573</v>
      </c>
      <c r="B2887" t="s">
        <v>3108</v>
      </c>
      <c r="C2887" t="s">
        <v>5572</v>
      </c>
      <c r="D2887" t="s">
        <v>7019</v>
      </c>
      <c r="F2887">
        <v>2015</v>
      </c>
    </row>
    <row r="2888" spans="1:6" ht="170.1" customHeight="1" x14ac:dyDescent="0.25">
      <c r="A2888" s="16" t="s">
        <v>5584</v>
      </c>
      <c r="B2888" t="s">
        <v>3108</v>
      </c>
      <c r="C2888" t="s">
        <v>5583</v>
      </c>
      <c r="D2888" t="s">
        <v>7019</v>
      </c>
      <c r="F2888">
        <v>2015</v>
      </c>
    </row>
    <row r="2889" spans="1:6" x14ac:dyDescent="0.25">
      <c r="A2889" t="s">
        <v>371</v>
      </c>
      <c r="B2889" t="s">
        <v>3108</v>
      </c>
      <c r="C2889" t="s">
        <v>5564</v>
      </c>
      <c r="D2889" t="s">
        <v>7019</v>
      </c>
      <c r="F2889">
        <v>2015</v>
      </c>
    </row>
    <row r="2890" spans="1:6" ht="409.5" customHeight="1" x14ac:dyDescent="0.25">
      <c r="A2890" s="16" t="s">
        <v>10511</v>
      </c>
      <c r="B2890" t="s">
        <v>5586</v>
      </c>
      <c r="C2890" t="s">
        <v>98</v>
      </c>
      <c r="D2890" t="s">
        <v>7528</v>
      </c>
      <c r="F2890">
        <v>2015</v>
      </c>
    </row>
    <row r="2891" spans="1:6" ht="409.5" customHeight="1" x14ac:dyDescent="0.25">
      <c r="A2891" s="16" t="s">
        <v>5588</v>
      </c>
      <c r="B2891" t="s">
        <v>5586</v>
      </c>
      <c r="C2891" t="s">
        <v>265</v>
      </c>
      <c r="D2891" t="s">
        <v>7528</v>
      </c>
      <c r="F2891">
        <v>2015</v>
      </c>
    </row>
    <row r="2892" spans="1:6" ht="84.95" customHeight="1" x14ac:dyDescent="0.25">
      <c r="A2892" s="16" t="s">
        <v>5592</v>
      </c>
      <c r="B2892" t="s">
        <v>3120</v>
      </c>
      <c r="C2892" t="s">
        <v>265</v>
      </c>
      <c r="D2892" t="s">
        <v>7349</v>
      </c>
      <c r="F2892">
        <v>2015</v>
      </c>
    </row>
    <row r="2893" spans="1:6" x14ac:dyDescent="0.25">
      <c r="A2893" t="s">
        <v>5590</v>
      </c>
      <c r="B2893" t="s">
        <v>3120</v>
      </c>
      <c r="C2893" t="s">
        <v>5589</v>
      </c>
      <c r="D2893" t="s">
        <v>7349</v>
      </c>
      <c r="F2893">
        <v>2015</v>
      </c>
    </row>
    <row r="2894" spans="1:6" x14ac:dyDescent="0.25">
      <c r="A2894" t="s">
        <v>4935</v>
      </c>
      <c r="B2894" t="s">
        <v>3120</v>
      </c>
      <c r="C2894" t="s">
        <v>5591</v>
      </c>
      <c r="D2894" t="s">
        <v>7019</v>
      </c>
      <c r="F2894">
        <v>2015</v>
      </c>
    </row>
    <row r="2895" spans="1:6" ht="221.1" customHeight="1" x14ac:dyDescent="0.25">
      <c r="A2895" s="16" t="s">
        <v>5593</v>
      </c>
      <c r="B2895" t="s">
        <v>3120</v>
      </c>
      <c r="C2895" t="s">
        <v>98</v>
      </c>
      <c r="D2895" t="s">
        <v>7019</v>
      </c>
      <c r="F2895">
        <v>2015</v>
      </c>
    </row>
    <row r="2896" spans="1:6" x14ac:dyDescent="0.25">
      <c r="A2896" t="s">
        <v>5595</v>
      </c>
      <c r="B2896" t="s">
        <v>1747</v>
      </c>
      <c r="C2896" t="s">
        <v>5594</v>
      </c>
      <c r="D2896" t="s">
        <v>7349</v>
      </c>
      <c r="F2896">
        <v>2015</v>
      </c>
    </row>
    <row r="2897" spans="1:6" x14ac:dyDescent="0.25">
      <c r="A2897" t="s">
        <v>5597</v>
      </c>
      <c r="B2897" t="s">
        <v>1747</v>
      </c>
      <c r="C2897" t="s">
        <v>5596</v>
      </c>
      <c r="D2897" t="s">
        <v>7349</v>
      </c>
      <c r="F2897">
        <v>2015</v>
      </c>
    </row>
    <row r="2898" spans="1:6" ht="255" customHeight="1" x14ac:dyDescent="0.25">
      <c r="A2898" s="16" t="s">
        <v>5599</v>
      </c>
      <c r="B2898" t="s">
        <v>1747</v>
      </c>
      <c r="C2898" t="s">
        <v>5598</v>
      </c>
      <c r="D2898" t="s">
        <v>7349</v>
      </c>
      <c r="F2898">
        <v>2015</v>
      </c>
    </row>
    <row r="2899" spans="1:6" x14ac:dyDescent="0.25">
      <c r="A2899" t="s">
        <v>5601</v>
      </c>
      <c r="B2899" t="s">
        <v>1747</v>
      </c>
      <c r="C2899" t="s">
        <v>5600</v>
      </c>
      <c r="D2899" t="s">
        <v>7349</v>
      </c>
      <c r="F2899">
        <v>2015</v>
      </c>
    </row>
    <row r="2900" spans="1:6" ht="204" customHeight="1" x14ac:dyDescent="0.25">
      <c r="A2900" s="16" t="s">
        <v>5604</v>
      </c>
      <c r="B2900" t="s">
        <v>1747</v>
      </c>
      <c r="C2900" t="s">
        <v>5603</v>
      </c>
      <c r="D2900" t="s">
        <v>7528</v>
      </c>
      <c r="F2900">
        <v>2015</v>
      </c>
    </row>
    <row r="2901" spans="1:6" ht="237.95" customHeight="1" x14ac:dyDescent="0.25">
      <c r="A2901" s="16" t="s">
        <v>5606</v>
      </c>
      <c r="B2901" t="s">
        <v>1747</v>
      </c>
      <c r="C2901" t="s">
        <v>5605</v>
      </c>
      <c r="D2901" t="s">
        <v>7019</v>
      </c>
      <c r="F2901">
        <v>2015</v>
      </c>
    </row>
    <row r="2902" spans="1:6" x14ac:dyDescent="0.25">
      <c r="A2902" t="s">
        <v>5597</v>
      </c>
      <c r="B2902" t="s">
        <v>1747</v>
      </c>
      <c r="C2902" t="s">
        <v>5607</v>
      </c>
      <c r="D2902" t="s">
        <v>7019</v>
      </c>
      <c r="F2902">
        <v>2015</v>
      </c>
    </row>
    <row r="2903" spans="1:6" x14ac:dyDescent="0.25">
      <c r="A2903" t="s">
        <v>585</v>
      </c>
      <c r="B2903" t="s">
        <v>1747</v>
      </c>
      <c r="C2903" t="s">
        <v>5608</v>
      </c>
      <c r="D2903" t="s">
        <v>7019</v>
      </c>
      <c r="F2903">
        <v>2015</v>
      </c>
    </row>
    <row r="2904" spans="1:6" ht="409.5" customHeight="1" x14ac:dyDescent="0.25">
      <c r="A2904" s="16" t="s">
        <v>5609</v>
      </c>
      <c r="B2904" t="s">
        <v>1918</v>
      </c>
      <c r="C2904" t="s">
        <v>265</v>
      </c>
      <c r="D2904" t="s">
        <v>7349</v>
      </c>
      <c r="F2904">
        <v>2015</v>
      </c>
    </row>
    <row r="2905" spans="1:6" ht="409.5" customHeight="1" x14ac:dyDescent="0.25">
      <c r="A2905" s="16" t="s">
        <v>5610</v>
      </c>
      <c r="B2905" t="s">
        <v>1918</v>
      </c>
      <c r="C2905" t="s">
        <v>98</v>
      </c>
      <c r="D2905" t="s">
        <v>7019</v>
      </c>
      <c r="F2905">
        <v>2015</v>
      </c>
    </row>
    <row r="2906" spans="1:6" x14ac:dyDescent="0.25">
      <c r="A2906" t="s">
        <v>5322</v>
      </c>
      <c r="B2906" t="s">
        <v>1428</v>
      </c>
      <c r="C2906" t="s">
        <v>5612</v>
      </c>
      <c r="D2906" t="s">
        <v>7349</v>
      </c>
      <c r="F2906">
        <v>2015</v>
      </c>
    </row>
    <row r="2907" spans="1:6" x14ac:dyDescent="0.25">
      <c r="A2907" t="s">
        <v>5614</v>
      </c>
      <c r="B2907" t="s">
        <v>1428</v>
      </c>
      <c r="C2907" t="s">
        <v>5613</v>
      </c>
      <c r="D2907" t="s">
        <v>7349</v>
      </c>
      <c r="F2907">
        <v>2015</v>
      </c>
    </row>
    <row r="2908" spans="1:6" x14ac:dyDescent="0.25">
      <c r="A2908" t="s">
        <v>5616</v>
      </c>
      <c r="B2908" t="s">
        <v>1428</v>
      </c>
      <c r="C2908" t="s">
        <v>5615</v>
      </c>
      <c r="D2908" t="s">
        <v>7349</v>
      </c>
      <c r="F2908">
        <v>2015</v>
      </c>
    </row>
    <row r="2909" spans="1:6" x14ac:dyDescent="0.25">
      <c r="A2909" t="s">
        <v>4416</v>
      </c>
      <c r="B2909" t="s">
        <v>1428</v>
      </c>
      <c r="C2909" t="s">
        <v>5611</v>
      </c>
      <c r="D2909" t="s">
        <v>7349</v>
      </c>
      <c r="F2909">
        <v>2015</v>
      </c>
    </row>
    <row r="2910" spans="1:6" x14ac:dyDescent="0.25">
      <c r="A2910" t="s">
        <v>10310</v>
      </c>
      <c r="B2910" t="s">
        <v>1428</v>
      </c>
      <c r="C2910" t="s">
        <v>5617</v>
      </c>
      <c r="D2910" t="s">
        <v>7019</v>
      </c>
      <c r="F2910">
        <v>2015</v>
      </c>
    </row>
    <row r="2911" spans="1:6" x14ac:dyDescent="0.25">
      <c r="A2911" t="s">
        <v>5619</v>
      </c>
      <c r="B2911" t="s">
        <v>1428</v>
      </c>
      <c r="C2911" t="s">
        <v>5618</v>
      </c>
      <c r="D2911" t="s">
        <v>7019</v>
      </c>
      <c r="F2911">
        <v>2015</v>
      </c>
    </row>
    <row r="2912" spans="1:6" ht="409.5" customHeight="1" x14ac:dyDescent="0.25">
      <c r="A2912" s="16" t="s">
        <v>5620</v>
      </c>
      <c r="B2912" t="s">
        <v>4232</v>
      </c>
      <c r="C2912" t="s">
        <v>265</v>
      </c>
      <c r="D2912" t="s">
        <v>7528</v>
      </c>
      <c r="F2912">
        <v>2015</v>
      </c>
    </row>
    <row r="2913" spans="1:6" x14ac:dyDescent="0.25">
      <c r="A2913" t="s">
        <v>5632</v>
      </c>
      <c r="B2913" t="s">
        <v>3136</v>
      </c>
      <c r="C2913" t="s">
        <v>5631</v>
      </c>
      <c r="D2913" t="s">
        <v>7349</v>
      </c>
      <c r="F2913">
        <v>2015</v>
      </c>
    </row>
    <row r="2914" spans="1:6" ht="119.1" customHeight="1" x14ac:dyDescent="0.25">
      <c r="A2914" s="16" t="s">
        <v>5634</v>
      </c>
      <c r="B2914" t="s">
        <v>3136</v>
      </c>
      <c r="C2914" t="s">
        <v>5633</v>
      </c>
      <c r="D2914" t="s">
        <v>7349</v>
      </c>
      <c r="F2914">
        <v>2015</v>
      </c>
    </row>
    <row r="2915" spans="1:6" x14ac:dyDescent="0.25">
      <c r="A2915" t="s">
        <v>5622</v>
      </c>
      <c r="B2915" t="s">
        <v>3136</v>
      </c>
      <c r="C2915" t="s">
        <v>5621</v>
      </c>
      <c r="D2915" t="s">
        <v>7349</v>
      </c>
      <c r="F2915">
        <v>2015</v>
      </c>
    </row>
    <row r="2916" spans="1:6" x14ac:dyDescent="0.25">
      <c r="A2916" t="s">
        <v>5624</v>
      </c>
      <c r="B2916" t="s">
        <v>3136</v>
      </c>
      <c r="C2916" t="s">
        <v>5623</v>
      </c>
      <c r="D2916" t="s">
        <v>7349</v>
      </c>
      <c r="F2916">
        <v>2015</v>
      </c>
    </row>
    <row r="2917" spans="1:6" x14ac:dyDescent="0.25">
      <c r="A2917" t="s">
        <v>5626</v>
      </c>
      <c r="B2917" t="s">
        <v>3136</v>
      </c>
      <c r="C2917" t="s">
        <v>5625</v>
      </c>
      <c r="D2917" t="s">
        <v>7349</v>
      </c>
      <c r="F2917">
        <v>2015</v>
      </c>
    </row>
    <row r="2918" spans="1:6" x14ac:dyDescent="0.25">
      <c r="A2918" t="s">
        <v>5628</v>
      </c>
      <c r="B2918" t="s">
        <v>3136</v>
      </c>
      <c r="C2918" t="s">
        <v>5627</v>
      </c>
      <c r="D2918" t="s">
        <v>7349</v>
      </c>
      <c r="F2918">
        <v>2015</v>
      </c>
    </row>
    <row r="2919" spans="1:6" x14ac:dyDescent="0.25">
      <c r="A2919" t="s">
        <v>5630</v>
      </c>
      <c r="B2919" t="s">
        <v>3136</v>
      </c>
      <c r="C2919" t="s">
        <v>5629</v>
      </c>
      <c r="D2919" t="s">
        <v>7528</v>
      </c>
      <c r="F2919">
        <v>2015</v>
      </c>
    </row>
    <row r="2920" spans="1:6" ht="153" customHeight="1" x14ac:dyDescent="0.25">
      <c r="A2920" s="16" t="s">
        <v>5636</v>
      </c>
      <c r="B2920" t="s">
        <v>3136</v>
      </c>
      <c r="C2920" t="s">
        <v>5635</v>
      </c>
      <c r="D2920" t="s">
        <v>7019</v>
      </c>
      <c r="F2920">
        <v>2015</v>
      </c>
    </row>
    <row r="2921" spans="1:6" ht="84.95" customHeight="1" x14ac:dyDescent="0.25">
      <c r="A2921" s="16" t="s">
        <v>5639</v>
      </c>
      <c r="B2921" t="s">
        <v>3151</v>
      </c>
      <c r="C2921" t="s">
        <v>5638</v>
      </c>
      <c r="D2921" t="s">
        <v>7349</v>
      </c>
      <c r="F2921">
        <v>2015</v>
      </c>
    </row>
    <row r="2922" spans="1:6" x14ac:dyDescent="0.25">
      <c r="A2922" t="s">
        <v>5642</v>
      </c>
      <c r="B2922" t="s">
        <v>3151</v>
      </c>
      <c r="C2922" t="s">
        <v>5641</v>
      </c>
      <c r="D2922" t="s">
        <v>7349</v>
      </c>
      <c r="F2922">
        <v>2015</v>
      </c>
    </row>
    <row r="2923" spans="1:6" x14ac:dyDescent="0.25">
      <c r="A2923" t="s">
        <v>5642</v>
      </c>
      <c r="B2923" t="s">
        <v>3151</v>
      </c>
      <c r="C2923" t="s">
        <v>5644</v>
      </c>
      <c r="D2923" t="s">
        <v>7349</v>
      </c>
      <c r="F2923">
        <v>2015</v>
      </c>
    </row>
    <row r="2924" spans="1:6" ht="170.1" customHeight="1" x14ac:dyDescent="0.25">
      <c r="A2924" s="16" t="s">
        <v>5647</v>
      </c>
      <c r="B2924" t="s">
        <v>3151</v>
      </c>
      <c r="C2924" t="s">
        <v>5646</v>
      </c>
      <c r="D2924" t="s">
        <v>7019</v>
      </c>
      <c r="F2924">
        <v>2015</v>
      </c>
    </row>
    <row r="2925" spans="1:6" ht="409.5" customHeight="1" x14ac:dyDescent="0.25">
      <c r="A2925" s="16" t="s">
        <v>5649</v>
      </c>
      <c r="B2925" t="s">
        <v>5648</v>
      </c>
      <c r="C2925" t="s">
        <v>98</v>
      </c>
      <c r="D2925" t="s">
        <v>7349</v>
      </c>
      <c r="F2925">
        <v>2015</v>
      </c>
    </row>
    <row r="2926" spans="1:6" ht="409.5" customHeight="1" x14ac:dyDescent="0.25">
      <c r="A2926" s="16" t="s">
        <v>5650</v>
      </c>
      <c r="B2926" t="s">
        <v>5648</v>
      </c>
      <c r="C2926" t="s">
        <v>265</v>
      </c>
      <c r="D2926" t="s">
        <v>7019</v>
      </c>
      <c r="F2926">
        <v>2015</v>
      </c>
    </row>
    <row r="2927" spans="1:6" x14ac:dyDescent="0.25">
      <c r="A2927" t="s">
        <v>5665</v>
      </c>
      <c r="B2927" t="s">
        <v>3344</v>
      </c>
      <c r="C2927" t="s">
        <v>5664</v>
      </c>
      <c r="D2927" t="s">
        <v>7349</v>
      </c>
      <c r="F2927">
        <v>2015</v>
      </c>
    </row>
    <row r="2928" spans="1:6" x14ac:dyDescent="0.25">
      <c r="A2928" t="s">
        <v>5667</v>
      </c>
      <c r="B2928" t="s">
        <v>3344</v>
      </c>
      <c r="C2928" t="s">
        <v>5666</v>
      </c>
      <c r="D2928" t="s">
        <v>7528</v>
      </c>
      <c r="F2928">
        <v>2015</v>
      </c>
    </row>
    <row r="2929" spans="1:6" x14ac:dyDescent="0.25">
      <c r="A2929" t="s">
        <v>5669</v>
      </c>
      <c r="B2929" t="s">
        <v>3344</v>
      </c>
      <c r="C2929" t="s">
        <v>5668</v>
      </c>
      <c r="D2929" t="s">
        <v>7528</v>
      </c>
      <c r="F2929">
        <v>2015</v>
      </c>
    </row>
    <row r="2930" spans="1:6" x14ac:dyDescent="0.25">
      <c r="A2930" t="s">
        <v>343</v>
      </c>
      <c r="B2930" t="s">
        <v>3344</v>
      </c>
      <c r="C2930" t="s">
        <v>5670</v>
      </c>
      <c r="D2930" t="s">
        <v>7528</v>
      </c>
      <c r="F2930">
        <v>2015</v>
      </c>
    </row>
    <row r="2931" spans="1:6" ht="102" customHeight="1" x14ac:dyDescent="0.25">
      <c r="A2931" s="16" t="s">
        <v>5672</v>
      </c>
      <c r="B2931" t="s">
        <v>3344</v>
      </c>
      <c r="C2931" t="s">
        <v>5671</v>
      </c>
      <c r="D2931" t="s">
        <v>7528</v>
      </c>
      <c r="F2931">
        <v>2015</v>
      </c>
    </row>
    <row r="2932" spans="1:6" ht="102" customHeight="1" x14ac:dyDescent="0.25">
      <c r="A2932" s="16" t="s">
        <v>5675</v>
      </c>
      <c r="B2932" t="s">
        <v>3344</v>
      </c>
      <c r="C2932" t="s">
        <v>5674</v>
      </c>
      <c r="D2932" t="s">
        <v>7528</v>
      </c>
      <c r="F2932">
        <v>2015</v>
      </c>
    </row>
    <row r="2933" spans="1:6" ht="68.099999999999994" customHeight="1" x14ac:dyDescent="0.25">
      <c r="A2933" s="16" t="s">
        <v>5677</v>
      </c>
      <c r="B2933" t="s">
        <v>3344</v>
      </c>
      <c r="C2933" t="s">
        <v>5676</v>
      </c>
      <c r="D2933" t="s">
        <v>7528</v>
      </c>
      <c r="F2933">
        <v>2015</v>
      </c>
    </row>
    <row r="2934" spans="1:6" x14ac:dyDescent="0.25">
      <c r="A2934" t="s">
        <v>5679</v>
      </c>
      <c r="B2934" t="s">
        <v>3344</v>
      </c>
      <c r="C2934" t="s">
        <v>5678</v>
      </c>
      <c r="D2934" t="s">
        <v>7528</v>
      </c>
      <c r="F2934">
        <v>2015</v>
      </c>
    </row>
    <row r="2935" spans="1:6" ht="170.1" customHeight="1" x14ac:dyDescent="0.25">
      <c r="A2935" s="16" t="s">
        <v>5653</v>
      </c>
      <c r="B2935" t="s">
        <v>3344</v>
      </c>
      <c r="C2935" t="s">
        <v>5652</v>
      </c>
      <c r="D2935" t="s">
        <v>7528</v>
      </c>
      <c r="F2935">
        <v>2015</v>
      </c>
    </row>
    <row r="2936" spans="1:6" ht="170.1" customHeight="1" x14ac:dyDescent="0.25">
      <c r="A2936" s="16" t="s">
        <v>5653</v>
      </c>
      <c r="B2936" t="s">
        <v>3344</v>
      </c>
      <c r="C2936" t="s">
        <v>5654</v>
      </c>
      <c r="D2936" t="s">
        <v>7528</v>
      </c>
      <c r="F2936">
        <v>2015</v>
      </c>
    </row>
    <row r="2937" spans="1:6" ht="135.94999999999999" customHeight="1" x14ac:dyDescent="0.25">
      <c r="A2937" s="16" t="s">
        <v>5656</v>
      </c>
      <c r="B2937" t="s">
        <v>3344</v>
      </c>
      <c r="C2937" t="s">
        <v>5655</v>
      </c>
      <c r="D2937" t="s">
        <v>7528</v>
      </c>
      <c r="F2937">
        <v>2015</v>
      </c>
    </row>
    <row r="2938" spans="1:6" x14ac:dyDescent="0.25">
      <c r="A2938" t="s">
        <v>488</v>
      </c>
      <c r="B2938" t="s">
        <v>3344</v>
      </c>
      <c r="C2938" t="s">
        <v>5680</v>
      </c>
      <c r="D2938" t="s">
        <v>7019</v>
      </c>
      <c r="F2938">
        <v>2015</v>
      </c>
    </row>
    <row r="2939" spans="1:6" ht="153" customHeight="1" x14ac:dyDescent="0.25">
      <c r="A2939" s="16" t="s">
        <v>5660</v>
      </c>
      <c r="B2939" t="s">
        <v>3344</v>
      </c>
      <c r="C2939" t="s">
        <v>5659</v>
      </c>
      <c r="D2939" t="s">
        <v>7019</v>
      </c>
      <c r="F2939">
        <v>2015</v>
      </c>
    </row>
    <row r="2940" spans="1:6" ht="135.94999999999999" customHeight="1" x14ac:dyDescent="0.25">
      <c r="A2940" s="16" t="s">
        <v>5663</v>
      </c>
      <c r="B2940" t="s">
        <v>3344</v>
      </c>
      <c r="C2940" t="s">
        <v>5662</v>
      </c>
      <c r="D2940" t="s">
        <v>7019</v>
      </c>
      <c r="F2940">
        <v>2015</v>
      </c>
    </row>
    <row r="2941" spans="1:6" ht="221.1" customHeight="1" x14ac:dyDescent="0.25">
      <c r="A2941" s="16" t="s">
        <v>5682</v>
      </c>
      <c r="B2941" t="s">
        <v>3344</v>
      </c>
      <c r="C2941" t="s">
        <v>5681</v>
      </c>
      <c r="D2941" t="s">
        <v>7019</v>
      </c>
      <c r="F2941">
        <v>2015</v>
      </c>
    </row>
    <row r="2942" spans="1:6" ht="135.94999999999999" customHeight="1" x14ac:dyDescent="0.25">
      <c r="A2942" s="16" t="s">
        <v>5656</v>
      </c>
      <c r="B2942" t="s">
        <v>3344</v>
      </c>
      <c r="C2942" t="s">
        <v>5657</v>
      </c>
      <c r="D2942" t="s">
        <v>7019</v>
      </c>
      <c r="F2942">
        <v>2015</v>
      </c>
    </row>
    <row r="2943" spans="1:6" x14ac:dyDescent="0.25">
      <c r="A2943" t="s">
        <v>7387</v>
      </c>
      <c r="B2943" t="s">
        <v>3344</v>
      </c>
      <c r="C2943" t="s">
        <v>5683</v>
      </c>
      <c r="D2943" t="s">
        <v>7019</v>
      </c>
      <c r="F2943">
        <v>2015</v>
      </c>
    </row>
    <row r="2944" spans="1:6" ht="68.099999999999994" customHeight="1" x14ac:dyDescent="0.25">
      <c r="A2944" s="16" t="s">
        <v>5685</v>
      </c>
      <c r="B2944" t="s">
        <v>3344</v>
      </c>
      <c r="C2944" t="s">
        <v>5684</v>
      </c>
      <c r="D2944" t="s">
        <v>7019</v>
      </c>
      <c r="F2944">
        <v>2015</v>
      </c>
    </row>
    <row r="2945" spans="1:6" ht="409.5" customHeight="1" x14ac:dyDescent="0.25">
      <c r="A2945" s="16" t="s">
        <v>5701</v>
      </c>
      <c r="B2945" t="s">
        <v>1603</v>
      </c>
      <c r="C2945" t="s">
        <v>5700</v>
      </c>
      <c r="D2945" t="s">
        <v>7349</v>
      </c>
      <c r="F2945">
        <v>2015</v>
      </c>
    </row>
    <row r="2946" spans="1:6" ht="153" customHeight="1" x14ac:dyDescent="0.25">
      <c r="A2946" s="16" t="s">
        <v>5695</v>
      </c>
      <c r="B2946" t="s">
        <v>1603</v>
      </c>
      <c r="C2946" t="s">
        <v>334</v>
      </c>
      <c r="D2946" t="s">
        <v>7349</v>
      </c>
      <c r="F2946">
        <v>2015</v>
      </c>
    </row>
    <row r="2947" spans="1:6" ht="409.5" customHeight="1" x14ac:dyDescent="0.25">
      <c r="A2947" s="16" t="s">
        <v>5697</v>
      </c>
      <c r="B2947" t="s">
        <v>1603</v>
      </c>
      <c r="C2947" t="s">
        <v>5696</v>
      </c>
      <c r="D2947" t="s">
        <v>7349</v>
      </c>
      <c r="F2947">
        <v>2015</v>
      </c>
    </row>
    <row r="2948" spans="1:6" ht="356.1" customHeight="1" x14ac:dyDescent="0.25">
      <c r="A2948" s="16" t="s">
        <v>5699</v>
      </c>
      <c r="B2948" t="s">
        <v>1603</v>
      </c>
      <c r="C2948" t="s">
        <v>5698</v>
      </c>
      <c r="D2948" t="s">
        <v>7019</v>
      </c>
      <c r="F2948">
        <v>2015</v>
      </c>
    </row>
    <row r="2949" spans="1:6" ht="102" customHeight="1" x14ac:dyDescent="0.25">
      <c r="A2949" s="16" t="s">
        <v>10512</v>
      </c>
      <c r="B2949" t="s">
        <v>1296</v>
      </c>
      <c r="C2949" t="s">
        <v>5702</v>
      </c>
      <c r="D2949" t="s">
        <v>7349</v>
      </c>
      <c r="F2949">
        <v>2015</v>
      </c>
    </row>
    <row r="2950" spans="1:6" ht="102" customHeight="1" x14ac:dyDescent="0.25">
      <c r="A2950" s="16" t="s">
        <v>10512</v>
      </c>
      <c r="B2950" t="s">
        <v>1296</v>
      </c>
      <c r="C2950" t="s">
        <v>5704</v>
      </c>
      <c r="D2950" t="s">
        <v>7349</v>
      </c>
      <c r="F2950">
        <v>2015</v>
      </c>
    </row>
    <row r="2951" spans="1:6" ht="84.95" customHeight="1" x14ac:dyDescent="0.25">
      <c r="A2951" s="16" t="s">
        <v>5706</v>
      </c>
      <c r="B2951" t="s">
        <v>1296</v>
      </c>
      <c r="C2951" t="s">
        <v>5705</v>
      </c>
      <c r="D2951" t="s">
        <v>7349</v>
      </c>
      <c r="F2951">
        <v>2015</v>
      </c>
    </row>
    <row r="2952" spans="1:6" x14ac:dyDescent="0.25">
      <c r="A2952" t="s">
        <v>4688</v>
      </c>
      <c r="B2952" t="s">
        <v>1296</v>
      </c>
      <c r="C2952" t="s">
        <v>5719</v>
      </c>
      <c r="D2952" t="s">
        <v>7349</v>
      </c>
      <c r="F2952">
        <v>2015</v>
      </c>
    </row>
    <row r="2953" spans="1:6" x14ac:dyDescent="0.25">
      <c r="A2953" t="s">
        <v>10273</v>
      </c>
      <c r="B2953" t="s">
        <v>1296</v>
      </c>
      <c r="C2953" t="s">
        <v>5720</v>
      </c>
      <c r="D2953" t="s">
        <v>7349</v>
      </c>
      <c r="F2953">
        <v>2015</v>
      </c>
    </row>
    <row r="2954" spans="1:6" ht="119.1" customHeight="1" x14ac:dyDescent="0.25">
      <c r="A2954" s="16" t="s">
        <v>5708</v>
      </c>
      <c r="B2954" t="s">
        <v>1296</v>
      </c>
      <c r="C2954" t="s">
        <v>5707</v>
      </c>
      <c r="D2954" t="s">
        <v>7349</v>
      </c>
      <c r="F2954">
        <v>2015</v>
      </c>
    </row>
    <row r="2955" spans="1:6" x14ac:dyDescent="0.25">
      <c r="A2955" t="s">
        <v>5732</v>
      </c>
      <c r="B2955" t="s">
        <v>1296</v>
      </c>
      <c r="C2955" t="s">
        <v>5731</v>
      </c>
      <c r="D2955" t="s">
        <v>7349</v>
      </c>
      <c r="F2955">
        <v>2015</v>
      </c>
    </row>
    <row r="2956" spans="1:6" ht="102" customHeight="1" x14ac:dyDescent="0.25">
      <c r="A2956" s="16" t="s">
        <v>5710</v>
      </c>
      <c r="B2956" t="s">
        <v>1296</v>
      </c>
      <c r="C2956" t="s">
        <v>5709</v>
      </c>
      <c r="D2956" t="s">
        <v>7528</v>
      </c>
      <c r="F2956">
        <v>2015</v>
      </c>
    </row>
    <row r="2957" spans="1:6" ht="84.95" customHeight="1" x14ac:dyDescent="0.25">
      <c r="A2957" s="16" t="s">
        <v>5706</v>
      </c>
      <c r="B2957" t="s">
        <v>1296</v>
      </c>
      <c r="C2957" t="s">
        <v>5711</v>
      </c>
      <c r="D2957" t="s">
        <v>7528</v>
      </c>
      <c r="F2957">
        <v>2015</v>
      </c>
    </row>
    <row r="2958" spans="1:6" ht="119.1" customHeight="1" x14ac:dyDescent="0.25">
      <c r="A2958" s="16" t="s">
        <v>10513</v>
      </c>
      <c r="B2958" t="s">
        <v>1296</v>
      </c>
      <c r="C2958" t="s">
        <v>5712</v>
      </c>
      <c r="D2958" t="s">
        <v>7528</v>
      </c>
      <c r="F2958">
        <v>2015</v>
      </c>
    </row>
    <row r="2959" spans="1:6" x14ac:dyDescent="0.25">
      <c r="A2959" t="s">
        <v>588</v>
      </c>
      <c r="B2959" t="s">
        <v>1296</v>
      </c>
      <c r="C2959" t="s">
        <v>5721</v>
      </c>
      <c r="D2959" t="s">
        <v>7528</v>
      </c>
      <c r="F2959">
        <v>2015</v>
      </c>
    </row>
    <row r="2960" spans="1:6" x14ac:dyDescent="0.25">
      <c r="A2960" t="s">
        <v>5723</v>
      </c>
      <c r="B2960" t="s">
        <v>1296</v>
      </c>
      <c r="C2960" t="s">
        <v>5722</v>
      </c>
      <c r="D2960" t="s">
        <v>7528</v>
      </c>
      <c r="F2960">
        <v>2015</v>
      </c>
    </row>
    <row r="2961" spans="1:6" x14ac:dyDescent="0.25">
      <c r="A2961" t="s">
        <v>5733</v>
      </c>
      <c r="B2961" t="s">
        <v>1296</v>
      </c>
      <c r="C2961" t="s">
        <v>5731</v>
      </c>
      <c r="D2961" t="s">
        <v>7019</v>
      </c>
      <c r="F2961">
        <v>2015</v>
      </c>
    </row>
    <row r="2962" spans="1:6" ht="119.1" customHeight="1" x14ac:dyDescent="0.25">
      <c r="A2962" s="16" t="s">
        <v>5726</v>
      </c>
      <c r="B2962" t="s">
        <v>1296</v>
      </c>
      <c r="C2962" t="s">
        <v>5725</v>
      </c>
      <c r="D2962" t="s">
        <v>7019</v>
      </c>
      <c r="F2962">
        <v>2015</v>
      </c>
    </row>
    <row r="2963" spans="1:6" ht="119.1" customHeight="1" x14ac:dyDescent="0.25">
      <c r="A2963" s="16" t="s">
        <v>5715</v>
      </c>
      <c r="B2963" t="s">
        <v>1296</v>
      </c>
      <c r="C2963" t="s">
        <v>5714</v>
      </c>
      <c r="D2963" t="s">
        <v>7019</v>
      </c>
      <c r="F2963">
        <v>2015</v>
      </c>
    </row>
    <row r="2964" spans="1:6" x14ac:dyDescent="0.25">
      <c r="A2964" t="s">
        <v>5728</v>
      </c>
      <c r="B2964" t="s">
        <v>1296</v>
      </c>
      <c r="C2964" t="s">
        <v>5727</v>
      </c>
      <c r="D2964" t="s">
        <v>7019</v>
      </c>
      <c r="F2964">
        <v>2015</v>
      </c>
    </row>
    <row r="2965" spans="1:6" x14ac:dyDescent="0.25">
      <c r="A2965" t="s">
        <v>5735</v>
      </c>
      <c r="B2965" t="s">
        <v>1296</v>
      </c>
      <c r="C2965" t="s">
        <v>5734</v>
      </c>
      <c r="D2965" t="s">
        <v>7019</v>
      </c>
      <c r="F2965">
        <v>2015</v>
      </c>
    </row>
    <row r="2966" spans="1:6" ht="119.1" customHeight="1" x14ac:dyDescent="0.25">
      <c r="A2966" s="16" t="s">
        <v>5717</v>
      </c>
      <c r="B2966" t="s">
        <v>1296</v>
      </c>
      <c r="C2966" t="s">
        <v>5716</v>
      </c>
      <c r="D2966" t="s">
        <v>7019</v>
      </c>
      <c r="F2966">
        <v>2015</v>
      </c>
    </row>
    <row r="2967" spans="1:6" x14ac:dyDescent="0.25">
      <c r="A2967" t="s">
        <v>10273</v>
      </c>
      <c r="B2967" t="s">
        <v>1296</v>
      </c>
      <c r="C2967" t="s">
        <v>5722</v>
      </c>
      <c r="D2967" t="s">
        <v>7019</v>
      </c>
      <c r="F2967">
        <v>2015</v>
      </c>
    </row>
    <row r="2968" spans="1:6" ht="119.1" customHeight="1" x14ac:dyDescent="0.25">
      <c r="A2968" s="16" t="s">
        <v>5708</v>
      </c>
      <c r="B2968" t="s">
        <v>1296</v>
      </c>
      <c r="C2968" t="s">
        <v>5718</v>
      </c>
      <c r="D2968" t="s">
        <v>7019</v>
      </c>
      <c r="F2968">
        <v>2015</v>
      </c>
    </row>
    <row r="2969" spans="1:6" x14ac:dyDescent="0.25">
      <c r="A2969" t="s">
        <v>1234</v>
      </c>
      <c r="B2969" t="s">
        <v>1296</v>
      </c>
      <c r="C2969" t="s">
        <v>5729</v>
      </c>
      <c r="D2969" t="s">
        <v>7019</v>
      </c>
      <c r="F2969">
        <v>2015</v>
      </c>
    </row>
    <row r="2970" spans="1:6" ht="409.5" customHeight="1" x14ac:dyDescent="0.25">
      <c r="A2970" s="16" t="s">
        <v>5483</v>
      </c>
      <c r="B2970" t="s">
        <v>2560</v>
      </c>
      <c r="C2970" t="s">
        <v>265</v>
      </c>
      <c r="D2970" t="s">
        <v>7349</v>
      </c>
      <c r="F2970">
        <v>2015</v>
      </c>
    </row>
    <row r="2971" spans="1:6" ht="409.5" customHeight="1" x14ac:dyDescent="0.25">
      <c r="A2971" s="16" t="s">
        <v>5484</v>
      </c>
      <c r="B2971" t="s">
        <v>2560</v>
      </c>
      <c r="C2971" t="s">
        <v>98</v>
      </c>
      <c r="D2971" t="s">
        <v>7349</v>
      </c>
      <c r="F2971">
        <v>2015</v>
      </c>
    </row>
    <row r="2972" spans="1:6" x14ac:dyDescent="0.25">
      <c r="A2972" t="s">
        <v>5741</v>
      </c>
      <c r="B2972" t="s">
        <v>3496</v>
      </c>
      <c r="C2972" t="s">
        <v>5591</v>
      </c>
      <c r="D2972" t="s">
        <v>7349</v>
      </c>
      <c r="F2972">
        <v>2015</v>
      </c>
    </row>
    <row r="2973" spans="1:6" x14ac:dyDescent="0.25">
      <c r="A2973" t="s">
        <v>5742</v>
      </c>
      <c r="B2973" t="s">
        <v>3496</v>
      </c>
      <c r="C2973" t="s">
        <v>5589</v>
      </c>
      <c r="D2973" t="s">
        <v>7349</v>
      </c>
      <c r="F2973">
        <v>2015</v>
      </c>
    </row>
    <row r="2974" spans="1:6" ht="204" customHeight="1" x14ac:dyDescent="0.25">
      <c r="A2974" s="16" t="s">
        <v>5736</v>
      </c>
      <c r="B2974" t="s">
        <v>3496</v>
      </c>
      <c r="C2974" t="s">
        <v>265</v>
      </c>
      <c r="D2974" t="s">
        <v>7349</v>
      </c>
      <c r="F2974">
        <v>2015</v>
      </c>
    </row>
    <row r="2975" spans="1:6" x14ac:dyDescent="0.25">
      <c r="A2975" t="s">
        <v>5743</v>
      </c>
      <c r="B2975" t="s">
        <v>3496</v>
      </c>
      <c r="C2975" t="s">
        <v>5591</v>
      </c>
      <c r="D2975" t="s">
        <v>7349</v>
      </c>
      <c r="F2975">
        <v>2015</v>
      </c>
    </row>
    <row r="2976" spans="1:6" ht="84.95" customHeight="1" x14ac:dyDescent="0.25">
      <c r="A2976" s="16" t="s">
        <v>5739</v>
      </c>
      <c r="B2976" t="s">
        <v>3496</v>
      </c>
      <c r="C2976" t="s">
        <v>5738</v>
      </c>
      <c r="D2976" t="s">
        <v>7528</v>
      </c>
      <c r="F2976">
        <v>2015</v>
      </c>
    </row>
    <row r="2977" spans="1:6" ht="186.95" customHeight="1" x14ac:dyDescent="0.25">
      <c r="A2977" s="16" t="s">
        <v>5740</v>
      </c>
      <c r="B2977" t="s">
        <v>3496</v>
      </c>
      <c r="C2977" t="s">
        <v>98</v>
      </c>
      <c r="D2977" t="s">
        <v>7019</v>
      </c>
      <c r="F2977">
        <v>2015</v>
      </c>
    </row>
    <row r="2978" spans="1:6" x14ac:dyDescent="0.25">
      <c r="A2978" t="s">
        <v>5411</v>
      </c>
      <c r="B2978" t="s">
        <v>1243</v>
      </c>
      <c r="C2978" t="s">
        <v>5410</v>
      </c>
      <c r="D2978" t="s">
        <v>7349</v>
      </c>
      <c r="F2978">
        <v>2015</v>
      </c>
    </row>
    <row r="2979" spans="1:6" x14ac:dyDescent="0.25">
      <c r="A2979" t="s">
        <v>5413</v>
      </c>
      <c r="B2979" t="s">
        <v>1243</v>
      </c>
      <c r="C2979" t="s">
        <v>5412</v>
      </c>
      <c r="D2979" t="s">
        <v>7349</v>
      </c>
      <c r="F2979">
        <v>2015</v>
      </c>
    </row>
    <row r="2980" spans="1:6" x14ac:dyDescent="0.25">
      <c r="A2980" t="s">
        <v>5460</v>
      </c>
      <c r="B2980" t="s">
        <v>1243</v>
      </c>
      <c r="C2980" t="s">
        <v>5459</v>
      </c>
      <c r="D2980" t="s">
        <v>7349</v>
      </c>
      <c r="F2980">
        <v>2015</v>
      </c>
    </row>
    <row r="2981" spans="1:6" x14ac:dyDescent="0.25">
      <c r="A2981" t="s">
        <v>7343</v>
      </c>
      <c r="B2981" t="s">
        <v>1243</v>
      </c>
      <c r="C2981" t="s">
        <v>5414</v>
      </c>
      <c r="D2981" t="s">
        <v>7349</v>
      </c>
      <c r="F2981">
        <v>2015</v>
      </c>
    </row>
    <row r="2982" spans="1:6" x14ac:dyDescent="0.25">
      <c r="A2982" t="s">
        <v>10415</v>
      </c>
      <c r="B2982" t="s">
        <v>1243</v>
      </c>
      <c r="C2982" t="s">
        <v>5461</v>
      </c>
      <c r="D2982" t="s">
        <v>7349</v>
      </c>
      <c r="F2982">
        <v>2015</v>
      </c>
    </row>
    <row r="2983" spans="1:6" x14ac:dyDescent="0.25">
      <c r="A2983" t="s">
        <v>10415</v>
      </c>
      <c r="B2983" t="s">
        <v>1243</v>
      </c>
      <c r="C2983" t="s">
        <v>5415</v>
      </c>
      <c r="D2983" t="s">
        <v>7349</v>
      </c>
      <c r="F2983">
        <v>2015</v>
      </c>
    </row>
    <row r="2984" spans="1:6" x14ac:dyDescent="0.25">
      <c r="A2984" t="s">
        <v>10415</v>
      </c>
      <c r="B2984" t="s">
        <v>1243</v>
      </c>
      <c r="C2984" t="s">
        <v>5416</v>
      </c>
      <c r="D2984" t="s">
        <v>7349</v>
      </c>
      <c r="F2984">
        <v>2015</v>
      </c>
    </row>
    <row r="2985" spans="1:6" x14ac:dyDescent="0.25">
      <c r="A2985" t="s">
        <v>10411</v>
      </c>
      <c r="B2985" t="s">
        <v>1243</v>
      </c>
      <c r="C2985" t="s">
        <v>5417</v>
      </c>
      <c r="D2985" t="s">
        <v>7528</v>
      </c>
      <c r="E2985" t="s">
        <v>10514</v>
      </c>
      <c r="F2985">
        <v>2015</v>
      </c>
    </row>
    <row r="2986" spans="1:6" ht="186.95" customHeight="1" x14ac:dyDescent="0.25">
      <c r="A2986" s="16" t="s">
        <v>5420</v>
      </c>
      <c r="B2986" t="s">
        <v>1243</v>
      </c>
      <c r="C2986" t="s">
        <v>5419</v>
      </c>
      <c r="D2986" t="s">
        <v>7528</v>
      </c>
      <c r="F2986">
        <v>2015</v>
      </c>
    </row>
    <row r="2987" spans="1:6" x14ac:dyDescent="0.25">
      <c r="A2987" t="s">
        <v>5421</v>
      </c>
      <c r="B2987" t="s">
        <v>1243</v>
      </c>
      <c r="C2987" t="s">
        <v>404</v>
      </c>
      <c r="D2987" t="s">
        <v>7528</v>
      </c>
      <c r="E2987" t="s">
        <v>10515</v>
      </c>
      <c r="F2987">
        <v>2015</v>
      </c>
    </row>
    <row r="2988" spans="1:6" x14ac:dyDescent="0.25">
      <c r="A2988" t="s">
        <v>7346</v>
      </c>
      <c r="B2988" t="s">
        <v>1243</v>
      </c>
      <c r="C2988" t="s">
        <v>5423</v>
      </c>
      <c r="D2988" t="s">
        <v>7528</v>
      </c>
      <c r="E2988" t="s">
        <v>10516</v>
      </c>
      <c r="F2988">
        <v>2015</v>
      </c>
    </row>
    <row r="2989" spans="1:6" x14ac:dyDescent="0.25">
      <c r="A2989" t="s">
        <v>7346</v>
      </c>
      <c r="B2989" t="s">
        <v>1243</v>
      </c>
      <c r="C2989" t="s">
        <v>5425</v>
      </c>
      <c r="D2989" t="s">
        <v>7528</v>
      </c>
      <c r="E2989" t="s">
        <v>10517</v>
      </c>
      <c r="F2989">
        <v>2015</v>
      </c>
    </row>
    <row r="2990" spans="1:6" x14ac:dyDescent="0.25">
      <c r="A2990" t="s">
        <v>7346</v>
      </c>
      <c r="B2990" t="s">
        <v>1243</v>
      </c>
      <c r="C2990" t="s">
        <v>5427</v>
      </c>
      <c r="D2990" t="s">
        <v>7528</v>
      </c>
      <c r="E2990" t="s">
        <v>10518</v>
      </c>
      <c r="F2990">
        <v>2015</v>
      </c>
    </row>
    <row r="2991" spans="1:6" x14ac:dyDescent="0.25">
      <c r="A2991" t="s">
        <v>7346</v>
      </c>
      <c r="B2991" t="s">
        <v>1243</v>
      </c>
      <c r="C2991" t="s">
        <v>5429</v>
      </c>
      <c r="D2991" t="s">
        <v>7528</v>
      </c>
      <c r="E2991" t="s">
        <v>10519</v>
      </c>
      <c r="F2991">
        <v>2015</v>
      </c>
    </row>
    <row r="2992" spans="1:6" x14ac:dyDescent="0.25">
      <c r="A2992" t="s">
        <v>7346</v>
      </c>
      <c r="B2992" t="s">
        <v>1243</v>
      </c>
      <c r="C2992" t="s">
        <v>5414</v>
      </c>
      <c r="D2992" t="s">
        <v>7528</v>
      </c>
      <c r="E2992" t="s">
        <v>10520</v>
      </c>
      <c r="F2992">
        <v>2015</v>
      </c>
    </row>
    <row r="2993" spans="1:6" x14ac:dyDescent="0.25">
      <c r="A2993" t="s">
        <v>7346</v>
      </c>
      <c r="B2993" t="s">
        <v>1243</v>
      </c>
      <c r="C2993" t="s">
        <v>5462</v>
      </c>
      <c r="D2993" t="s">
        <v>7528</v>
      </c>
      <c r="E2993" t="s">
        <v>10521</v>
      </c>
      <c r="F2993">
        <v>2015</v>
      </c>
    </row>
    <row r="2994" spans="1:6" ht="186.95" customHeight="1" x14ac:dyDescent="0.25">
      <c r="A2994" s="16" t="s">
        <v>10522</v>
      </c>
      <c r="B2994" t="s">
        <v>1243</v>
      </c>
      <c r="C2994" t="s">
        <v>361</v>
      </c>
      <c r="D2994" t="s">
        <v>7528</v>
      </c>
      <c r="E2994" t="s">
        <v>10523</v>
      </c>
      <c r="F2994">
        <v>2015</v>
      </c>
    </row>
    <row r="2995" spans="1:6" ht="204" customHeight="1" x14ac:dyDescent="0.25">
      <c r="A2995" s="16" t="s">
        <v>5434</v>
      </c>
      <c r="B2995" t="s">
        <v>1243</v>
      </c>
      <c r="C2995" t="s">
        <v>407</v>
      </c>
      <c r="D2995" t="s">
        <v>7528</v>
      </c>
      <c r="E2995" t="s">
        <v>10524</v>
      </c>
      <c r="F2995">
        <v>2015</v>
      </c>
    </row>
    <row r="2996" spans="1:6" ht="186.95" customHeight="1" x14ac:dyDescent="0.25">
      <c r="A2996" s="16" t="s">
        <v>5437</v>
      </c>
      <c r="B2996" t="s">
        <v>1243</v>
      </c>
      <c r="C2996" t="s">
        <v>5436</v>
      </c>
      <c r="D2996" t="s">
        <v>7528</v>
      </c>
      <c r="F2996">
        <v>2015</v>
      </c>
    </row>
    <row r="2997" spans="1:6" x14ac:dyDescent="0.25">
      <c r="A2997" t="s">
        <v>7303</v>
      </c>
      <c r="B2997" t="s">
        <v>1243</v>
      </c>
      <c r="C2997" t="s">
        <v>5438</v>
      </c>
      <c r="D2997" t="s">
        <v>7528</v>
      </c>
      <c r="E2997" t="s">
        <v>10525</v>
      </c>
      <c r="F2997">
        <v>2015</v>
      </c>
    </row>
    <row r="2998" spans="1:6" x14ac:dyDescent="0.25">
      <c r="A2998" t="s">
        <v>7343</v>
      </c>
      <c r="B2998" t="s">
        <v>1243</v>
      </c>
      <c r="C2998" t="s">
        <v>5440</v>
      </c>
      <c r="D2998" t="s">
        <v>7528</v>
      </c>
      <c r="E2998" t="s">
        <v>10526</v>
      </c>
      <c r="F2998">
        <v>2015</v>
      </c>
    </row>
    <row r="2999" spans="1:6" x14ac:dyDescent="0.25">
      <c r="A2999" t="s">
        <v>7343</v>
      </c>
      <c r="B2999" t="s">
        <v>1243</v>
      </c>
      <c r="C2999" t="s">
        <v>5442</v>
      </c>
      <c r="D2999" t="s">
        <v>7528</v>
      </c>
      <c r="E2999" t="s">
        <v>10527</v>
      </c>
      <c r="F2999">
        <v>2015</v>
      </c>
    </row>
    <row r="3000" spans="1:6" x14ac:dyDescent="0.25">
      <c r="A3000" t="s">
        <v>7343</v>
      </c>
      <c r="B3000" t="s">
        <v>1243</v>
      </c>
      <c r="C3000" t="s">
        <v>5464</v>
      </c>
      <c r="D3000" t="s">
        <v>7528</v>
      </c>
      <c r="F3000">
        <v>2015</v>
      </c>
    </row>
    <row r="3001" spans="1:6" x14ac:dyDescent="0.25">
      <c r="A3001" t="s">
        <v>7343</v>
      </c>
      <c r="B3001" t="s">
        <v>1243</v>
      </c>
      <c r="C3001" t="s">
        <v>5444</v>
      </c>
      <c r="D3001" t="s">
        <v>7528</v>
      </c>
      <c r="E3001" t="s">
        <v>10528</v>
      </c>
      <c r="F3001">
        <v>2015</v>
      </c>
    </row>
    <row r="3002" spans="1:6" ht="221.1" customHeight="1" x14ac:dyDescent="0.25">
      <c r="A3002" s="16" t="s">
        <v>5447</v>
      </c>
      <c r="B3002" t="s">
        <v>1243</v>
      </c>
      <c r="C3002" t="s">
        <v>5446</v>
      </c>
      <c r="D3002" t="s">
        <v>7528</v>
      </c>
      <c r="E3002" t="s">
        <v>10529</v>
      </c>
      <c r="F3002">
        <v>2015</v>
      </c>
    </row>
    <row r="3003" spans="1:6" x14ac:dyDescent="0.25">
      <c r="A3003" t="s">
        <v>7286</v>
      </c>
      <c r="B3003" t="s">
        <v>1243</v>
      </c>
      <c r="C3003" t="s">
        <v>332</v>
      </c>
      <c r="D3003" t="s">
        <v>7528</v>
      </c>
      <c r="E3003" t="s">
        <v>10530</v>
      </c>
      <c r="F3003">
        <v>2015</v>
      </c>
    </row>
    <row r="3004" spans="1:6" x14ac:dyDescent="0.25">
      <c r="A3004" t="s">
        <v>7286</v>
      </c>
      <c r="B3004" t="s">
        <v>1243</v>
      </c>
      <c r="C3004" t="s">
        <v>5450</v>
      </c>
      <c r="D3004" t="s">
        <v>7528</v>
      </c>
      <c r="E3004" t="s">
        <v>10531</v>
      </c>
      <c r="F3004">
        <v>2015</v>
      </c>
    </row>
    <row r="3005" spans="1:6" x14ac:dyDescent="0.25">
      <c r="A3005" t="s">
        <v>7286</v>
      </c>
      <c r="B3005" t="s">
        <v>1243</v>
      </c>
      <c r="C3005" t="s">
        <v>5452</v>
      </c>
      <c r="D3005" t="s">
        <v>7528</v>
      </c>
      <c r="E3005" t="s">
        <v>10532</v>
      </c>
      <c r="F3005">
        <v>2015</v>
      </c>
    </row>
    <row r="3006" spans="1:6" x14ac:dyDescent="0.25">
      <c r="A3006" t="s">
        <v>7286</v>
      </c>
      <c r="B3006" t="s">
        <v>1243</v>
      </c>
      <c r="C3006" t="s">
        <v>275</v>
      </c>
      <c r="D3006" t="s">
        <v>7528</v>
      </c>
      <c r="F3006">
        <v>2015</v>
      </c>
    </row>
    <row r="3007" spans="1:6" ht="135.94999999999999" customHeight="1" x14ac:dyDescent="0.25">
      <c r="A3007" s="16" t="s">
        <v>5454</v>
      </c>
      <c r="B3007" t="s">
        <v>1243</v>
      </c>
      <c r="C3007" t="s">
        <v>409</v>
      </c>
      <c r="D3007" t="s">
        <v>7528</v>
      </c>
      <c r="E3007" t="s">
        <v>10533</v>
      </c>
      <c r="F3007">
        <v>2015</v>
      </c>
    </row>
    <row r="3008" spans="1:6" x14ac:dyDescent="0.25">
      <c r="A3008" t="s">
        <v>5421</v>
      </c>
      <c r="B3008" t="s">
        <v>1243</v>
      </c>
      <c r="C3008" t="s">
        <v>5415</v>
      </c>
      <c r="D3008" t="s">
        <v>7019</v>
      </c>
      <c r="F3008">
        <v>2015</v>
      </c>
    </row>
    <row r="3009" spans="1:6" x14ac:dyDescent="0.25">
      <c r="A3009" t="s">
        <v>5456</v>
      </c>
      <c r="B3009" t="s">
        <v>1243</v>
      </c>
      <c r="C3009" t="s">
        <v>5410</v>
      </c>
      <c r="D3009" t="s">
        <v>7019</v>
      </c>
      <c r="F3009">
        <v>2015</v>
      </c>
    </row>
    <row r="3010" spans="1:6" x14ac:dyDescent="0.25">
      <c r="A3010" t="s">
        <v>5413</v>
      </c>
      <c r="B3010" t="s">
        <v>1243</v>
      </c>
      <c r="C3010" t="s">
        <v>5464</v>
      </c>
      <c r="D3010" t="s">
        <v>7019</v>
      </c>
      <c r="F3010">
        <v>2015</v>
      </c>
    </row>
    <row r="3011" spans="1:6" x14ac:dyDescent="0.25">
      <c r="A3011" t="s">
        <v>7303</v>
      </c>
      <c r="B3011" t="s">
        <v>1243</v>
      </c>
      <c r="C3011" t="s">
        <v>332</v>
      </c>
      <c r="D3011" t="s">
        <v>7019</v>
      </c>
      <c r="F3011">
        <v>2015</v>
      </c>
    </row>
    <row r="3012" spans="1:6" x14ac:dyDescent="0.25">
      <c r="A3012" t="s">
        <v>7303</v>
      </c>
      <c r="B3012" t="s">
        <v>1243</v>
      </c>
      <c r="C3012" t="s">
        <v>5457</v>
      </c>
      <c r="D3012" t="s">
        <v>7019</v>
      </c>
      <c r="F3012">
        <v>2015</v>
      </c>
    </row>
    <row r="3013" spans="1:6" x14ac:dyDescent="0.25">
      <c r="A3013" t="s">
        <v>7303</v>
      </c>
      <c r="B3013" t="s">
        <v>1243</v>
      </c>
      <c r="C3013" t="s">
        <v>5417</v>
      </c>
      <c r="D3013" t="s">
        <v>7019</v>
      </c>
      <c r="F3013">
        <v>2015</v>
      </c>
    </row>
    <row r="3014" spans="1:6" x14ac:dyDescent="0.25">
      <c r="A3014" t="s">
        <v>7303</v>
      </c>
      <c r="B3014" t="s">
        <v>1243</v>
      </c>
      <c r="C3014" t="s">
        <v>275</v>
      </c>
      <c r="D3014" t="s">
        <v>7019</v>
      </c>
      <c r="F3014">
        <v>2015</v>
      </c>
    </row>
    <row r="3015" spans="1:6" x14ac:dyDescent="0.25">
      <c r="A3015" t="s">
        <v>7343</v>
      </c>
      <c r="B3015" t="s">
        <v>1243</v>
      </c>
      <c r="C3015" t="s">
        <v>5458</v>
      </c>
      <c r="D3015" t="s">
        <v>7019</v>
      </c>
      <c r="F3015">
        <v>2015</v>
      </c>
    </row>
    <row r="3016" spans="1:6" x14ac:dyDescent="0.25">
      <c r="A3016" t="s">
        <v>7343</v>
      </c>
      <c r="B3016" t="s">
        <v>1243</v>
      </c>
      <c r="C3016" t="s">
        <v>5423</v>
      </c>
      <c r="D3016" t="s">
        <v>7019</v>
      </c>
      <c r="F3016">
        <v>2015</v>
      </c>
    </row>
    <row r="3017" spans="1:6" x14ac:dyDescent="0.25">
      <c r="A3017" t="s">
        <v>7343</v>
      </c>
      <c r="B3017" t="s">
        <v>1243</v>
      </c>
      <c r="C3017" t="s">
        <v>5427</v>
      </c>
      <c r="D3017" t="s">
        <v>7019</v>
      </c>
      <c r="F3017">
        <v>2015</v>
      </c>
    </row>
    <row r="3018" spans="1:6" x14ac:dyDescent="0.25">
      <c r="A3018" t="s">
        <v>7343</v>
      </c>
      <c r="B3018" t="s">
        <v>1243</v>
      </c>
      <c r="C3018" t="s">
        <v>5462</v>
      </c>
      <c r="D3018" t="s">
        <v>7019</v>
      </c>
      <c r="F3018">
        <v>2015</v>
      </c>
    </row>
    <row r="3019" spans="1:6" x14ac:dyDescent="0.25">
      <c r="A3019" t="s">
        <v>5043</v>
      </c>
      <c r="B3019" t="s">
        <v>1243</v>
      </c>
      <c r="C3019" t="s">
        <v>5450</v>
      </c>
      <c r="D3019" t="s">
        <v>7019</v>
      </c>
      <c r="F3019">
        <v>2015</v>
      </c>
    </row>
    <row r="3020" spans="1:6" ht="409.5" customHeight="1" x14ac:dyDescent="0.25">
      <c r="A3020" s="16" t="s">
        <v>5390</v>
      </c>
      <c r="B3020" t="s">
        <v>5388</v>
      </c>
      <c r="C3020" t="s">
        <v>5389</v>
      </c>
      <c r="D3020" t="s">
        <v>7528</v>
      </c>
      <c r="F3020">
        <v>2015</v>
      </c>
    </row>
    <row r="3021" spans="1:6" ht="387.95" customHeight="1" x14ac:dyDescent="0.25">
      <c r="A3021" s="16" t="s">
        <v>5393</v>
      </c>
      <c r="B3021" t="s">
        <v>5388</v>
      </c>
      <c r="C3021" t="s">
        <v>5392</v>
      </c>
      <c r="D3021" t="s">
        <v>7528</v>
      </c>
      <c r="F3021">
        <v>2015</v>
      </c>
    </row>
    <row r="3022" spans="1:6" ht="84.95" customHeight="1" x14ac:dyDescent="0.25">
      <c r="A3022" s="16" t="s">
        <v>5396</v>
      </c>
      <c r="B3022" t="s">
        <v>5010</v>
      </c>
      <c r="C3022" t="s">
        <v>5395</v>
      </c>
      <c r="D3022" t="s">
        <v>7019</v>
      </c>
      <c r="F3022">
        <v>2015</v>
      </c>
    </row>
    <row r="3023" spans="1:6" ht="84.95" customHeight="1" x14ac:dyDescent="0.25">
      <c r="A3023" s="16" t="s">
        <v>5746</v>
      </c>
      <c r="B3023" t="s">
        <v>1349</v>
      </c>
      <c r="C3023" t="s">
        <v>334</v>
      </c>
      <c r="D3023" t="s">
        <v>7349</v>
      </c>
      <c r="F3023">
        <v>2015</v>
      </c>
    </row>
    <row r="3024" spans="1:6" x14ac:dyDescent="0.25">
      <c r="A3024" t="s">
        <v>1186</v>
      </c>
      <c r="B3024" t="s">
        <v>1349</v>
      </c>
      <c r="C3024" t="s">
        <v>1002</v>
      </c>
      <c r="D3024" t="s">
        <v>7349</v>
      </c>
      <c r="F3024">
        <v>2015</v>
      </c>
    </row>
    <row r="3025" spans="1:6" ht="51" customHeight="1" x14ac:dyDescent="0.25">
      <c r="A3025" s="16" t="s">
        <v>5744</v>
      </c>
      <c r="B3025" t="s">
        <v>1349</v>
      </c>
      <c r="C3025" t="s">
        <v>326</v>
      </c>
      <c r="D3025" t="s">
        <v>7349</v>
      </c>
      <c r="F3025">
        <v>2015</v>
      </c>
    </row>
    <row r="3026" spans="1:6" ht="153" customHeight="1" x14ac:dyDescent="0.25">
      <c r="A3026" s="16" t="s">
        <v>5747</v>
      </c>
      <c r="B3026" t="s">
        <v>1349</v>
      </c>
      <c r="C3026" t="s">
        <v>265</v>
      </c>
      <c r="D3026" t="s">
        <v>7528</v>
      </c>
      <c r="F3026">
        <v>2015</v>
      </c>
    </row>
    <row r="3027" spans="1:6" x14ac:dyDescent="0.25">
      <c r="A3027" t="s">
        <v>7291</v>
      </c>
      <c r="B3027" t="s">
        <v>1349</v>
      </c>
      <c r="C3027" t="s">
        <v>1002</v>
      </c>
      <c r="D3027" t="s">
        <v>7528</v>
      </c>
      <c r="F3027">
        <v>2015</v>
      </c>
    </row>
    <row r="3028" spans="1:6" ht="33.950000000000003" customHeight="1" x14ac:dyDescent="0.25">
      <c r="A3028" s="16" t="s">
        <v>5748</v>
      </c>
      <c r="B3028" t="s">
        <v>1349</v>
      </c>
      <c r="C3028" t="s">
        <v>334</v>
      </c>
      <c r="D3028" t="s">
        <v>7528</v>
      </c>
      <c r="F3028">
        <v>2015</v>
      </c>
    </row>
    <row r="3029" spans="1:6" ht="135.94999999999999" customHeight="1" x14ac:dyDescent="0.25">
      <c r="A3029" s="16" t="s">
        <v>5749</v>
      </c>
      <c r="B3029" t="s">
        <v>1349</v>
      </c>
      <c r="C3029" t="s">
        <v>98</v>
      </c>
      <c r="D3029" t="s">
        <v>7528</v>
      </c>
      <c r="F3029">
        <v>2015</v>
      </c>
    </row>
    <row r="3030" spans="1:6" ht="51" customHeight="1" x14ac:dyDescent="0.25">
      <c r="A3030" s="16" t="s">
        <v>5750</v>
      </c>
      <c r="B3030" t="s">
        <v>1349</v>
      </c>
      <c r="C3030" t="s">
        <v>284</v>
      </c>
      <c r="D3030" t="s">
        <v>7528</v>
      </c>
      <c r="F3030">
        <v>2015</v>
      </c>
    </row>
    <row r="3031" spans="1:6" ht="51" customHeight="1" x14ac:dyDescent="0.25">
      <c r="A3031" s="16" t="s">
        <v>5745</v>
      </c>
      <c r="B3031" t="s">
        <v>1349</v>
      </c>
      <c r="C3031" t="s">
        <v>326</v>
      </c>
      <c r="D3031" t="s">
        <v>7528</v>
      </c>
      <c r="F3031">
        <v>2015</v>
      </c>
    </row>
    <row r="3032" spans="1:6" ht="68.099999999999994" customHeight="1" x14ac:dyDescent="0.25">
      <c r="A3032" s="16" t="s">
        <v>5751</v>
      </c>
      <c r="B3032" t="s">
        <v>1349</v>
      </c>
      <c r="C3032" t="s">
        <v>284</v>
      </c>
      <c r="D3032" t="s">
        <v>7019</v>
      </c>
      <c r="F3032">
        <v>2015</v>
      </c>
    </row>
    <row r="3033" spans="1:6" x14ac:dyDescent="0.25">
      <c r="A3033" t="s">
        <v>5758</v>
      </c>
      <c r="B3033" t="s">
        <v>3206</v>
      </c>
      <c r="C3033" t="s">
        <v>5757</v>
      </c>
      <c r="D3033" t="s">
        <v>7349</v>
      </c>
      <c r="F3033">
        <v>2015</v>
      </c>
    </row>
    <row r="3034" spans="1:6" x14ac:dyDescent="0.25">
      <c r="A3034" t="s">
        <v>5760</v>
      </c>
      <c r="B3034" t="s">
        <v>3206</v>
      </c>
      <c r="C3034" t="s">
        <v>5759</v>
      </c>
      <c r="D3034" t="s">
        <v>7349</v>
      </c>
      <c r="F3034">
        <v>2015</v>
      </c>
    </row>
    <row r="3035" spans="1:6" x14ac:dyDescent="0.25">
      <c r="A3035" t="s">
        <v>5762</v>
      </c>
      <c r="B3035" t="s">
        <v>3206</v>
      </c>
      <c r="C3035" t="s">
        <v>5761</v>
      </c>
      <c r="D3035" t="s">
        <v>7349</v>
      </c>
      <c r="F3035">
        <v>2015</v>
      </c>
    </row>
    <row r="3036" spans="1:6" x14ac:dyDescent="0.25">
      <c r="A3036" t="s">
        <v>5764</v>
      </c>
      <c r="B3036" t="s">
        <v>3206</v>
      </c>
      <c r="C3036" t="s">
        <v>5763</v>
      </c>
      <c r="D3036" t="s">
        <v>7349</v>
      </c>
      <c r="F3036">
        <v>2015</v>
      </c>
    </row>
    <row r="3037" spans="1:6" ht="102" customHeight="1" x14ac:dyDescent="0.25">
      <c r="A3037" s="16" t="s">
        <v>5766</v>
      </c>
      <c r="B3037" t="s">
        <v>3206</v>
      </c>
      <c r="C3037" t="s">
        <v>5765</v>
      </c>
      <c r="D3037" t="s">
        <v>7349</v>
      </c>
      <c r="F3037">
        <v>2015</v>
      </c>
    </row>
    <row r="3038" spans="1:6" x14ac:dyDescent="0.25">
      <c r="A3038" t="s">
        <v>4991</v>
      </c>
      <c r="B3038" t="s">
        <v>3206</v>
      </c>
      <c r="C3038" t="s">
        <v>5767</v>
      </c>
      <c r="D3038" t="s">
        <v>7349</v>
      </c>
      <c r="F3038">
        <v>2015</v>
      </c>
    </row>
    <row r="3039" spans="1:6" x14ac:dyDescent="0.25">
      <c r="A3039" t="s">
        <v>5753</v>
      </c>
      <c r="B3039" t="s">
        <v>3206</v>
      </c>
      <c r="C3039" t="s">
        <v>5752</v>
      </c>
      <c r="D3039" t="s">
        <v>7528</v>
      </c>
      <c r="F3039">
        <v>2015</v>
      </c>
    </row>
    <row r="3040" spans="1:6" x14ac:dyDescent="0.25">
      <c r="A3040" t="s">
        <v>5755</v>
      </c>
      <c r="B3040" t="s">
        <v>3206</v>
      </c>
      <c r="C3040" t="s">
        <v>5754</v>
      </c>
      <c r="D3040" t="s">
        <v>7528</v>
      </c>
      <c r="F3040">
        <v>2015</v>
      </c>
    </row>
    <row r="3041" spans="1:6" ht="409.5" customHeight="1" x14ac:dyDescent="0.25">
      <c r="A3041" s="16" t="s">
        <v>5544</v>
      </c>
      <c r="B3041" s="16" t="s">
        <v>3289</v>
      </c>
      <c r="C3041" t="s">
        <v>5543</v>
      </c>
      <c r="D3041" t="s">
        <v>7349</v>
      </c>
      <c r="F3041">
        <v>2015</v>
      </c>
    </row>
    <row r="3042" spans="1:6" ht="323.10000000000002" customHeight="1" x14ac:dyDescent="0.25">
      <c r="A3042" s="16" t="s">
        <v>5547</v>
      </c>
      <c r="B3042" s="16" t="s">
        <v>3289</v>
      </c>
      <c r="C3042" t="s">
        <v>5546</v>
      </c>
      <c r="D3042" t="s">
        <v>7349</v>
      </c>
      <c r="F3042">
        <v>2015</v>
      </c>
    </row>
    <row r="3043" spans="1:6" ht="409.5" customHeight="1" x14ac:dyDescent="0.25">
      <c r="A3043" s="16" t="s">
        <v>5549</v>
      </c>
      <c r="B3043" s="16" t="s">
        <v>3289</v>
      </c>
      <c r="C3043" t="s">
        <v>5548</v>
      </c>
      <c r="D3043" t="s">
        <v>7349</v>
      </c>
      <c r="F3043">
        <v>2015</v>
      </c>
    </row>
    <row r="3044" spans="1:6" ht="288.95" customHeight="1" x14ac:dyDescent="0.25">
      <c r="A3044" s="16" t="s">
        <v>5552</v>
      </c>
      <c r="B3044" s="16" t="s">
        <v>3289</v>
      </c>
      <c r="C3044" t="s">
        <v>5551</v>
      </c>
      <c r="D3044" t="s">
        <v>7349</v>
      </c>
      <c r="F3044">
        <v>2015</v>
      </c>
    </row>
    <row r="3045" spans="1:6" ht="288.95" customHeight="1" x14ac:dyDescent="0.25">
      <c r="A3045" s="16" t="s">
        <v>5552</v>
      </c>
      <c r="B3045" s="16" t="s">
        <v>3289</v>
      </c>
      <c r="C3045" t="s">
        <v>5553</v>
      </c>
      <c r="D3045" t="s">
        <v>7349</v>
      </c>
      <c r="F3045">
        <v>2015</v>
      </c>
    </row>
    <row r="3046" spans="1:6" x14ac:dyDescent="0.25">
      <c r="A3046" t="s">
        <v>5769</v>
      </c>
      <c r="B3046" t="s">
        <v>4697</v>
      </c>
      <c r="C3046" t="s">
        <v>5768</v>
      </c>
      <c r="D3046" t="s">
        <v>7349</v>
      </c>
      <c r="F3046">
        <v>2015</v>
      </c>
    </row>
    <row r="3047" spans="1:6" ht="409.5" customHeight="1" x14ac:dyDescent="0.25">
      <c r="A3047" s="16" t="s">
        <v>5770</v>
      </c>
      <c r="B3047" t="s">
        <v>1454</v>
      </c>
      <c r="C3047" t="s">
        <v>265</v>
      </c>
      <c r="D3047" t="s">
        <v>7349</v>
      </c>
      <c r="F3047">
        <v>2015</v>
      </c>
    </row>
    <row r="3048" spans="1:6" ht="409.5" customHeight="1" x14ac:dyDescent="0.25">
      <c r="A3048" s="16" t="s">
        <v>5397</v>
      </c>
      <c r="B3048" t="s">
        <v>1359</v>
      </c>
      <c r="C3048" t="s">
        <v>98</v>
      </c>
      <c r="D3048" t="s">
        <v>7528</v>
      </c>
      <c r="F3048">
        <v>2015</v>
      </c>
    </row>
    <row r="3049" spans="1:6" ht="409.5" customHeight="1" x14ac:dyDescent="0.25">
      <c r="A3049" s="16" t="s">
        <v>5398</v>
      </c>
      <c r="B3049" t="s">
        <v>1359</v>
      </c>
      <c r="C3049" t="s">
        <v>265</v>
      </c>
      <c r="D3049" t="s">
        <v>7019</v>
      </c>
      <c r="F3049">
        <v>2015</v>
      </c>
    </row>
    <row r="3050" spans="1:6" x14ac:dyDescent="0.25">
      <c r="A3050" t="s">
        <v>8119</v>
      </c>
      <c r="B3050" t="s">
        <v>4029</v>
      </c>
      <c r="C3050" t="s">
        <v>5771</v>
      </c>
      <c r="D3050" t="s">
        <v>7349</v>
      </c>
      <c r="F3050">
        <v>2015</v>
      </c>
    </row>
    <row r="3051" spans="1:6" x14ac:dyDescent="0.25">
      <c r="A3051" t="s">
        <v>8119</v>
      </c>
      <c r="B3051" t="s">
        <v>4029</v>
      </c>
      <c r="C3051" t="s">
        <v>5772</v>
      </c>
      <c r="D3051" t="s">
        <v>7349</v>
      </c>
      <c r="F3051">
        <v>2015</v>
      </c>
    </row>
    <row r="3052" spans="1:6" x14ac:dyDescent="0.25">
      <c r="A3052" t="s">
        <v>5774</v>
      </c>
      <c r="B3052" t="s">
        <v>4029</v>
      </c>
      <c r="C3052" t="s">
        <v>5773</v>
      </c>
      <c r="D3052" t="s">
        <v>7349</v>
      </c>
      <c r="F3052">
        <v>2015</v>
      </c>
    </row>
    <row r="3053" spans="1:6" x14ac:dyDescent="0.25">
      <c r="A3053" t="s">
        <v>5776</v>
      </c>
      <c r="B3053" t="s">
        <v>4029</v>
      </c>
      <c r="C3053" t="s">
        <v>5775</v>
      </c>
      <c r="D3053" t="s">
        <v>7528</v>
      </c>
      <c r="E3053" t="s">
        <v>10534</v>
      </c>
      <c r="F3053">
        <v>2015</v>
      </c>
    </row>
    <row r="3054" spans="1:6" x14ac:dyDescent="0.25">
      <c r="A3054" t="s">
        <v>8118</v>
      </c>
      <c r="B3054" t="s">
        <v>4029</v>
      </c>
      <c r="C3054" t="s">
        <v>5778</v>
      </c>
      <c r="D3054" t="s">
        <v>7528</v>
      </c>
      <c r="F3054">
        <v>2015</v>
      </c>
    </row>
    <row r="3055" spans="1:6" x14ac:dyDescent="0.25">
      <c r="A3055" t="s">
        <v>8118</v>
      </c>
      <c r="B3055" t="s">
        <v>4029</v>
      </c>
      <c r="C3055" t="s">
        <v>5771</v>
      </c>
      <c r="D3055" t="s">
        <v>7528</v>
      </c>
      <c r="F3055">
        <v>2015</v>
      </c>
    </row>
    <row r="3056" spans="1:6" ht="170.1" customHeight="1" x14ac:dyDescent="0.25">
      <c r="A3056" s="16" t="s">
        <v>5781</v>
      </c>
      <c r="B3056" t="s">
        <v>4029</v>
      </c>
      <c r="C3056" t="s">
        <v>5780</v>
      </c>
      <c r="D3056" t="s">
        <v>7019</v>
      </c>
      <c r="F3056">
        <v>2015</v>
      </c>
    </row>
    <row r="3057" spans="1:6" x14ac:dyDescent="0.25">
      <c r="A3057" t="s">
        <v>5786</v>
      </c>
      <c r="B3057" t="s">
        <v>3517</v>
      </c>
      <c r="C3057" t="s">
        <v>5785</v>
      </c>
      <c r="D3057" t="s">
        <v>7349</v>
      </c>
      <c r="F3057">
        <v>2015</v>
      </c>
    </row>
    <row r="3058" spans="1:6" x14ac:dyDescent="0.25">
      <c r="A3058" t="s">
        <v>5792</v>
      </c>
      <c r="B3058" t="s">
        <v>3517</v>
      </c>
      <c r="C3058" t="s">
        <v>5791</v>
      </c>
      <c r="D3058" t="s">
        <v>7349</v>
      </c>
      <c r="F3058">
        <v>2015</v>
      </c>
    </row>
    <row r="3059" spans="1:6" x14ac:dyDescent="0.25">
      <c r="A3059" t="s">
        <v>5783</v>
      </c>
      <c r="B3059" t="s">
        <v>3517</v>
      </c>
      <c r="C3059" t="s">
        <v>5782</v>
      </c>
      <c r="D3059" t="s">
        <v>7349</v>
      </c>
      <c r="F3059">
        <v>2015</v>
      </c>
    </row>
    <row r="3060" spans="1:6" ht="135.94999999999999" customHeight="1" x14ac:dyDescent="0.25">
      <c r="A3060" s="16" t="s">
        <v>5799</v>
      </c>
      <c r="B3060" t="s">
        <v>3517</v>
      </c>
      <c r="C3060" t="s">
        <v>5798</v>
      </c>
      <c r="D3060" t="s">
        <v>7528</v>
      </c>
      <c r="F3060">
        <v>2015</v>
      </c>
    </row>
    <row r="3061" spans="1:6" ht="102" customHeight="1" x14ac:dyDescent="0.25">
      <c r="A3061" s="16" t="s">
        <v>5801</v>
      </c>
      <c r="B3061" t="s">
        <v>3517</v>
      </c>
      <c r="C3061" t="s">
        <v>5800</v>
      </c>
      <c r="D3061" t="s">
        <v>7528</v>
      </c>
      <c r="F3061">
        <v>2015</v>
      </c>
    </row>
    <row r="3062" spans="1:6" x14ac:dyDescent="0.25">
      <c r="A3062" t="s">
        <v>10507</v>
      </c>
      <c r="B3062" t="s">
        <v>3517</v>
      </c>
      <c r="C3062" t="s">
        <v>5793</v>
      </c>
      <c r="D3062" t="s">
        <v>7528</v>
      </c>
      <c r="F3062">
        <v>2015</v>
      </c>
    </row>
    <row r="3063" spans="1:6" x14ac:dyDescent="0.25">
      <c r="A3063" t="s">
        <v>5787</v>
      </c>
      <c r="B3063" t="s">
        <v>3517</v>
      </c>
      <c r="C3063" t="s">
        <v>5785</v>
      </c>
      <c r="D3063" t="s">
        <v>7528</v>
      </c>
      <c r="F3063">
        <v>2015</v>
      </c>
    </row>
    <row r="3064" spans="1:6" x14ac:dyDescent="0.25">
      <c r="A3064" t="s">
        <v>5783</v>
      </c>
      <c r="B3064" t="s">
        <v>3517</v>
      </c>
      <c r="C3064" t="s">
        <v>5794</v>
      </c>
      <c r="D3064" t="s">
        <v>7528</v>
      </c>
      <c r="F3064">
        <v>2015</v>
      </c>
    </row>
    <row r="3065" spans="1:6" x14ac:dyDescent="0.25">
      <c r="A3065" t="s">
        <v>5796</v>
      </c>
      <c r="B3065" t="s">
        <v>3517</v>
      </c>
      <c r="C3065" t="s">
        <v>5795</v>
      </c>
      <c r="D3065" t="s">
        <v>7528</v>
      </c>
      <c r="F3065">
        <v>2015</v>
      </c>
    </row>
    <row r="3066" spans="1:6" x14ac:dyDescent="0.25">
      <c r="A3066" t="s">
        <v>5789</v>
      </c>
      <c r="B3066" t="s">
        <v>3517</v>
      </c>
      <c r="C3066" t="s">
        <v>5788</v>
      </c>
      <c r="D3066" t="s">
        <v>7019</v>
      </c>
      <c r="F3066">
        <v>2015</v>
      </c>
    </row>
    <row r="3067" spans="1:6" x14ac:dyDescent="0.25">
      <c r="A3067" t="s">
        <v>5223</v>
      </c>
      <c r="B3067" t="s">
        <v>3517</v>
      </c>
      <c r="C3067" t="s">
        <v>5797</v>
      </c>
      <c r="D3067" t="s">
        <v>7019</v>
      </c>
      <c r="F3067">
        <v>2015</v>
      </c>
    </row>
    <row r="3068" spans="1:6" ht="51" customHeight="1" x14ac:dyDescent="0.25">
      <c r="A3068" s="16" t="s">
        <v>5803</v>
      </c>
      <c r="B3068" t="s">
        <v>3517</v>
      </c>
      <c r="C3068" t="s">
        <v>5802</v>
      </c>
      <c r="D3068" t="s">
        <v>7019</v>
      </c>
      <c r="F3068">
        <v>2015</v>
      </c>
    </row>
    <row r="3069" spans="1:6" x14ac:dyDescent="0.25">
      <c r="A3069" t="s">
        <v>10535</v>
      </c>
      <c r="B3069" t="s">
        <v>2431</v>
      </c>
      <c r="C3069" t="s">
        <v>5890</v>
      </c>
      <c r="D3069" t="s">
        <v>7019</v>
      </c>
      <c r="F3069">
        <v>2017</v>
      </c>
    </row>
    <row r="3070" spans="1:6" x14ac:dyDescent="0.25">
      <c r="A3070" t="s">
        <v>10536</v>
      </c>
      <c r="B3070" t="s">
        <v>1255</v>
      </c>
      <c r="C3070" t="s">
        <v>5892</v>
      </c>
      <c r="D3070" t="s">
        <v>7349</v>
      </c>
      <c r="E3070" t="s">
        <v>10537</v>
      </c>
      <c r="F3070">
        <v>2017</v>
      </c>
    </row>
    <row r="3071" spans="1:6" x14ac:dyDescent="0.25">
      <c r="A3071" t="s">
        <v>10538</v>
      </c>
      <c r="B3071" t="s">
        <v>1255</v>
      </c>
      <c r="C3071" t="s">
        <v>5895</v>
      </c>
      <c r="D3071" t="s">
        <v>7349</v>
      </c>
      <c r="F3071">
        <v>2017</v>
      </c>
    </row>
    <row r="3072" spans="1:6" x14ac:dyDescent="0.25">
      <c r="A3072" t="s">
        <v>7420</v>
      </c>
      <c r="B3072" t="s">
        <v>1255</v>
      </c>
      <c r="C3072" t="s">
        <v>5896</v>
      </c>
      <c r="D3072" t="s">
        <v>7349</v>
      </c>
      <c r="F3072">
        <v>2017</v>
      </c>
    </row>
    <row r="3073" spans="1:6" x14ac:dyDescent="0.25">
      <c r="A3073" t="s">
        <v>10539</v>
      </c>
      <c r="B3073" t="s">
        <v>1255</v>
      </c>
      <c r="C3073" t="s">
        <v>5897</v>
      </c>
      <c r="D3073" t="s">
        <v>7528</v>
      </c>
      <c r="E3073" t="s">
        <v>10540</v>
      </c>
      <c r="F3073">
        <v>2017</v>
      </c>
    </row>
    <row r="3074" spans="1:6" x14ac:dyDescent="0.25">
      <c r="A3074" t="s">
        <v>10541</v>
      </c>
      <c r="B3074" t="s">
        <v>1255</v>
      </c>
      <c r="C3074" t="s">
        <v>5900</v>
      </c>
      <c r="D3074" t="s">
        <v>7528</v>
      </c>
      <c r="F3074">
        <v>2017</v>
      </c>
    </row>
    <row r="3075" spans="1:6" x14ac:dyDescent="0.25">
      <c r="A3075" t="s">
        <v>7313</v>
      </c>
      <c r="B3075" t="s">
        <v>1255</v>
      </c>
      <c r="C3075" t="s">
        <v>5901</v>
      </c>
      <c r="D3075" t="s">
        <v>7019</v>
      </c>
      <c r="F3075">
        <v>2017</v>
      </c>
    </row>
    <row r="3076" spans="1:6" x14ac:dyDescent="0.25">
      <c r="A3076" t="s">
        <v>7313</v>
      </c>
      <c r="B3076" t="s">
        <v>1255</v>
      </c>
      <c r="C3076" t="s">
        <v>5902</v>
      </c>
      <c r="D3076" t="s">
        <v>7019</v>
      </c>
      <c r="E3076" t="s">
        <v>10542</v>
      </c>
      <c r="F3076">
        <v>2017</v>
      </c>
    </row>
    <row r="3077" spans="1:6" x14ac:dyDescent="0.25">
      <c r="A3077" t="s">
        <v>7420</v>
      </c>
      <c r="B3077" t="s">
        <v>1255</v>
      </c>
      <c r="C3077" t="s">
        <v>5904</v>
      </c>
      <c r="D3077" t="s">
        <v>7349</v>
      </c>
      <c r="E3077" t="s">
        <v>10543</v>
      </c>
      <c r="F3077">
        <v>2017</v>
      </c>
    </row>
    <row r="3078" spans="1:6" x14ac:dyDescent="0.25">
      <c r="A3078" t="s">
        <v>10544</v>
      </c>
      <c r="B3078" t="s">
        <v>1418</v>
      </c>
      <c r="C3078" t="s">
        <v>1789</v>
      </c>
      <c r="D3078" t="s">
        <v>7349</v>
      </c>
      <c r="F3078">
        <v>2017</v>
      </c>
    </row>
    <row r="3079" spans="1:6" x14ac:dyDescent="0.25">
      <c r="A3079" t="s">
        <v>10545</v>
      </c>
      <c r="B3079" t="s">
        <v>1418</v>
      </c>
      <c r="C3079" t="s">
        <v>227</v>
      </c>
      <c r="D3079" t="s">
        <v>7349</v>
      </c>
      <c r="F3079">
        <v>2017</v>
      </c>
    </row>
    <row r="3080" spans="1:6" ht="68.099999999999994" customHeight="1" x14ac:dyDescent="0.25">
      <c r="A3080" s="16" t="s">
        <v>10546</v>
      </c>
      <c r="B3080" t="s">
        <v>3430</v>
      </c>
      <c r="C3080" t="s">
        <v>4925</v>
      </c>
      <c r="D3080" t="s">
        <v>7349</v>
      </c>
      <c r="F3080">
        <v>2017</v>
      </c>
    </row>
    <row r="3081" spans="1:6" ht="68.099999999999994" customHeight="1" x14ac:dyDescent="0.25">
      <c r="A3081" s="16" t="s">
        <v>10547</v>
      </c>
      <c r="B3081" t="s">
        <v>3430</v>
      </c>
      <c r="C3081" t="s">
        <v>5928</v>
      </c>
      <c r="D3081" t="s">
        <v>7528</v>
      </c>
      <c r="F3081">
        <v>2017</v>
      </c>
    </row>
    <row r="3082" spans="1:6" ht="68.099999999999994" customHeight="1" x14ac:dyDescent="0.25">
      <c r="A3082" s="16" t="s">
        <v>10548</v>
      </c>
      <c r="B3082" t="s">
        <v>3430</v>
      </c>
      <c r="C3082" t="s">
        <v>4598</v>
      </c>
      <c r="D3082" t="s">
        <v>7528</v>
      </c>
      <c r="F3082">
        <v>2017</v>
      </c>
    </row>
    <row r="3083" spans="1:6" x14ac:dyDescent="0.25">
      <c r="A3083" t="s">
        <v>7730</v>
      </c>
      <c r="B3083" t="s">
        <v>3430</v>
      </c>
      <c r="C3083" t="s">
        <v>5301</v>
      </c>
      <c r="D3083" t="s">
        <v>7528</v>
      </c>
      <c r="E3083" t="s">
        <v>10549</v>
      </c>
      <c r="F3083">
        <v>2017</v>
      </c>
    </row>
    <row r="3084" spans="1:6" ht="84.95" customHeight="1" x14ac:dyDescent="0.25">
      <c r="A3084" s="16" t="s">
        <v>10550</v>
      </c>
      <c r="B3084" t="s">
        <v>2300</v>
      </c>
      <c r="C3084" t="s">
        <v>1618</v>
      </c>
      <c r="D3084" t="s">
        <v>7349</v>
      </c>
      <c r="F3084">
        <v>2017</v>
      </c>
    </row>
    <row r="3085" spans="1:6" x14ac:dyDescent="0.25">
      <c r="A3085" t="s">
        <v>7743</v>
      </c>
      <c r="B3085" t="s">
        <v>2300</v>
      </c>
      <c r="C3085" t="s">
        <v>3420</v>
      </c>
      <c r="D3085" t="s">
        <v>7349</v>
      </c>
      <c r="F3085">
        <v>2017</v>
      </c>
    </row>
    <row r="3086" spans="1:6" x14ac:dyDescent="0.25">
      <c r="A3086" t="s">
        <v>10551</v>
      </c>
      <c r="B3086" t="s">
        <v>2300</v>
      </c>
      <c r="C3086" t="s">
        <v>227</v>
      </c>
      <c r="D3086" t="s">
        <v>7528</v>
      </c>
      <c r="E3086" t="s">
        <v>10552</v>
      </c>
      <c r="F3086">
        <v>2017</v>
      </c>
    </row>
    <row r="3087" spans="1:6" x14ac:dyDescent="0.25">
      <c r="A3087" t="s">
        <v>7745</v>
      </c>
      <c r="B3087" t="s">
        <v>2300</v>
      </c>
      <c r="C3087" t="s">
        <v>1620</v>
      </c>
      <c r="D3087" t="s">
        <v>7528</v>
      </c>
      <c r="F3087">
        <v>2017</v>
      </c>
    </row>
    <row r="3088" spans="1:6" x14ac:dyDescent="0.25">
      <c r="A3088" t="s">
        <v>10553</v>
      </c>
      <c r="B3088" t="s">
        <v>2300</v>
      </c>
      <c r="C3088" t="s">
        <v>1789</v>
      </c>
      <c r="D3088" t="s">
        <v>7019</v>
      </c>
      <c r="F3088">
        <v>2017</v>
      </c>
    </row>
    <row r="3089" spans="1:6" ht="102" customHeight="1" x14ac:dyDescent="0.25">
      <c r="A3089" s="16" t="s">
        <v>10554</v>
      </c>
      <c r="B3089" t="s">
        <v>2300</v>
      </c>
      <c r="C3089" t="s">
        <v>4756</v>
      </c>
      <c r="D3089" t="s">
        <v>7019</v>
      </c>
      <c r="F3089">
        <v>2017</v>
      </c>
    </row>
    <row r="3090" spans="1:6" x14ac:dyDescent="0.25">
      <c r="A3090" t="s">
        <v>10555</v>
      </c>
      <c r="B3090" t="s">
        <v>2300</v>
      </c>
      <c r="C3090" t="s">
        <v>1618</v>
      </c>
      <c r="D3090" t="s">
        <v>7019</v>
      </c>
      <c r="F3090">
        <v>2017</v>
      </c>
    </row>
    <row r="3091" spans="1:6" x14ac:dyDescent="0.25">
      <c r="A3091" t="s">
        <v>10556</v>
      </c>
      <c r="B3091" t="s">
        <v>1279</v>
      </c>
      <c r="C3091" t="s">
        <v>5914</v>
      </c>
      <c r="D3091" t="s">
        <v>7349</v>
      </c>
      <c r="F3091">
        <v>2017</v>
      </c>
    </row>
    <row r="3092" spans="1:6" x14ac:dyDescent="0.25">
      <c r="A3092" t="s">
        <v>10557</v>
      </c>
      <c r="B3092" t="s">
        <v>1279</v>
      </c>
      <c r="C3092" t="s">
        <v>5915</v>
      </c>
      <c r="D3092" t="s">
        <v>7349</v>
      </c>
      <c r="F3092">
        <v>2017</v>
      </c>
    </row>
    <row r="3093" spans="1:6" x14ac:dyDescent="0.25">
      <c r="A3093" t="s">
        <v>10558</v>
      </c>
      <c r="B3093" t="s">
        <v>1279</v>
      </c>
      <c r="C3093" t="s">
        <v>5916</v>
      </c>
      <c r="D3093" t="s">
        <v>7349</v>
      </c>
      <c r="F3093">
        <v>2017</v>
      </c>
    </row>
    <row r="3094" spans="1:6" x14ac:dyDescent="0.25">
      <c r="A3094" t="s">
        <v>10559</v>
      </c>
      <c r="B3094" t="s">
        <v>5920</v>
      </c>
      <c r="C3094" t="s">
        <v>5924</v>
      </c>
      <c r="D3094" t="s">
        <v>7528</v>
      </c>
      <c r="E3094" t="s">
        <v>10560</v>
      </c>
      <c r="F3094">
        <v>2017</v>
      </c>
    </row>
    <row r="3095" spans="1:6" x14ac:dyDescent="0.25">
      <c r="A3095" t="s">
        <v>10561</v>
      </c>
      <c r="B3095" t="s">
        <v>5920</v>
      </c>
      <c r="C3095" t="s">
        <v>5921</v>
      </c>
      <c r="D3095" t="s">
        <v>7019</v>
      </c>
      <c r="F3095">
        <v>2017</v>
      </c>
    </row>
    <row r="3096" spans="1:6" x14ac:dyDescent="0.25">
      <c r="A3096" t="s">
        <v>8128</v>
      </c>
      <c r="B3096" t="s">
        <v>5932</v>
      </c>
      <c r="C3096" t="s">
        <v>5933</v>
      </c>
      <c r="D3096" t="s">
        <v>7349</v>
      </c>
      <c r="F3096">
        <v>2017</v>
      </c>
    </row>
    <row r="3097" spans="1:6" x14ac:dyDescent="0.25">
      <c r="A3097" t="s">
        <v>8130</v>
      </c>
      <c r="B3097" t="s">
        <v>5932</v>
      </c>
      <c r="C3097" t="s">
        <v>5936</v>
      </c>
      <c r="D3097" t="s">
        <v>7528</v>
      </c>
      <c r="E3097" t="s">
        <v>10562</v>
      </c>
      <c r="F3097">
        <v>2017</v>
      </c>
    </row>
    <row r="3098" spans="1:6" ht="68.099999999999994" customHeight="1" x14ac:dyDescent="0.25">
      <c r="A3098" t="s">
        <v>8131</v>
      </c>
      <c r="B3098" t="s">
        <v>5932</v>
      </c>
      <c r="C3098" s="16" t="s">
        <v>5939</v>
      </c>
      <c r="D3098" t="s">
        <v>7019</v>
      </c>
      <c r="F3098">
        <v>2017</v>
      </c>
    </row>
    <row r="3099" spans="1:6" x14ac:dyDescent="0.25">
      <c r="A3099" t="s">
        <v>10563</v>
      </c>
      <c r="B3099" t="s">
        <v>5228</v>
      </c>
      <c r="C3099" t="s">
        <v>5816</v>
      </c>
      <c r="D3099" t="s">
        <v>7349</v>
      </c>
      <c r="F3099">
        <v>2017</v>
      </c>
    </row>
    <row r="3100" spans="1:6" ht="102" customHeight="1" x14ac:dyDescent="0.25">
      <c r="A3100" s="16" t="s">
        <v>10564</v>
      </c>
      <c r="B3100" t="s">
        <v>5228</v>
      </c>
      <c r="C3100" t="s">
        <v>5817</v>
      </c>
      <c r="D3100" t="s">
        <v>7349</v>
      </c>
      <c r="F3100">
        <v>2017</v>
      </c>
    </row>
    <row r="3101" spans="1:6" x14ac:dyDescent="0.25">
      <c r="A3101" t="s">
        <v>10459</v>
      </c>
      <c r="B3101" t="s">
        <v>5228</v>
      </c>
      <c r="C3101" t="s">
        <v>5819</v>
      </c>
      <c r="D3101" t="s">
        <v>7349</v>
      </c>
      <c r="F3101">
        <v>2017</v>
      </c>
    </row>
    <row r="3102" spans="1:6" x14ac:dyDescent="0.25">
      <c r="A3102" t="s">
        <v>10565</v>
      </c>
      <c r="B3102" t="s">
        <v>5228</v>
      </c>
      <c r="C3102" t="s">
        <v>5820</v>
      </c>
      <c r="D3102" t="s">
        <v>7349</v>
      </c>
      <c r="F3102">
        <v>2017</v>
      </c>
    </row>
    <row r="3103" spans="1:6" ht="68.099999999999994" customHeight="1" x14ac:dyDescent="0.25">
      <c r="A3103" s="16" t="s">
        <v>10566</v>
      </c>
      <c r="B3103" t="s">
        <v>5228</v>
      </c>
      <c r="C3103" t="s">
        <v>5822</v>
      </c>
      <c r="D3103" t="s">
        <v>7528</v>
      </c>
      <c r="F3103">
        <v>2017</v>
      </c>
    </row>
    <row r="3104" spans="1:6" x14ac:dyDescent="0.25">
      <c r="A3104" t="s">
        <v>10567</v>
      </c>
      <c r="B3104" t="s">
        <v>5228</v>
      </c>
      <c r="C3104" t="s">
        <v>5824</v>
      </c>
      <c r="D3104" t="s">
        <v>7019</v>
      </c>
      <c r="F3104">
        <v>2017</v>
      </c>
    </row>
    <row r="3105" spans="1:6" x14ac:dyDescent="0.25">
      <c r="A3105" t="s">
        <v>10568</v>
      </c>
      <c r="B3105" t="s">
        <v>5228</v>
      </c>
      <c r="C3105" t="s">
        <v>5831</v>
      </c>
      <c r="D3105" t="s">
        <v>7019</v>
      </c>
      <c r="F3105">
        <v>2017</v>
      </c>
    </row>
    <row r="3106" spans="1:6" ht="84.95" customHeight="1" x14ac:dyDescent="0.25">
      <c r="A3106" s="16" t="s">
        <v>10569</v>
      </c>
      <c r="B3106" t="s">
        <v>5228</v>
      </c>
      <c r="C3106" t="s">
        <v>5833</v>
      </c>
      <c r="D3106" t="s">
        <v>7019</v>
      </c>
      <c r="F3106">
        <v>2017</v>
      </c>
    </row>
    <row r="3107" spans="1:6" x14ac:dyDescent="0.25">
      <c r="A3107" t="s">
        <v>10570</v>
      </c>
      <c r="B3107" t="s">
        <v>5228</v>
      </c>
      <c r="C3107" t="s">
        <v>5826</v>
      </c>
      <c r="D3107" t="s">
        <v>7019</v>
      </c>
      <c r="F3107">
        <v>2017</v>
      </c>
    </row>
    <row r="3108" spans="1:6" x14ac:dyDescent="0.25">
      <c r="A3108" t="s">
        <v>10571</v>
      </c>
      <c r="B3108" t="s">
        <v>5228</v>
      </c>
      <c r="C3108" t="s">
        <v>5833</v>
      </c>
      <c r="D3108" t="s">
        <v>7019</v>
      </c>
      <c r="F3108">
        <v>2017</v>
      </c>
    </row>
    <row r="3109" spans="1:6" x14ac:dyDescent="0.25">
      <c r="A3109" t="s">
        <v>10572</v>
      </c>
      <c r="B3109" t="s">
        <v>5228</v>
      </c>
      <c r="C3109" t="s">
        <v>5827</v>
      </c>
      <c r="D3109" t="s">
        <v>7019</v>
      </c>
      <c r="F3109">
        <v>2017</v>
      </c>
    </row>
    <row r="3110" spans="1:6" ht="84.95" customHeight="1" x14ac:dyDescent="0.25">
      <c r="A3110" s="16" t="s">
        <v>10573</v>
      </c>
      <c r="B3110" t="s">
        <v>5228</v>
      </c>
      <c r="C3110" t="s">
        <v>5829</v>
      </c>
      <c r="D3110" t="s">
        <v>7019</v>
      </c>
      <c r="F3110">
        <v>2017</v>
      </c>
    </row>
    <row r="3111" spans="1:6" x14ac:dyDescent="0.25">
      <c r="A3111" t="s">
        <v>10574</v>
      </c>
      <c r="B3111" t="s">
        <v>2820</v>
      </c>
      <c r="C3111" t="s">
        <v>5941</v>
      </c>
      <c r="D3111" t="s">
        <v>7349</v>
      </c>
      <c r="F3111">
        <v>2017</v>
      </c>
    </row>
    <row r="3112" spans="1:6" x14ac:dyDescent="0.25">
      <c r="A3112" t="s">
        <v>10575</v>
      </c>
      <c r="B3112" t="s">
        <v>2820</v>
      </c>
      <c r="C3112" t="s">
        <v>5943</v>
      </c>
      <c r="D3112" t="s">
        <v>7349</v>
      </c>
      <c r="F3112">
        <v>2017</v>
      </c>
    </row>
    <row r="3113" spans="1:6" x14ac:dyDescent="0.25">
      <c r="A3113" t="s">
        <v>10576</v>
      </c>
      <c r="B3113" t="s">
        <v>3108</v>
      </c>
      <c r="C3113" t="s">
        <v>4775</v>
      </c>
      <c r="D3113" t="s">
        <v>7349</v>
      </c>
      <c r="F3113">
        <v>2017</v>
      </c>
    </row>
    <row r="3114" spans="1:6" x14ac:dyDescent="0.25">
      <c r="A3114" t="s">
        <v>10577</v>
      </c>
      <c r="B3114" t="s">
        <v>3108</v>
      </c>
      <c r="C3114" t="s">
        <v>3300</v>
      </c>
      <c r="D3114" t="s">
        <v>7349</v>
      </c>
      <c r="F3114">
        <v>2017</v>
      </c>
    </row>
    <row r="3115" spans="1:6" x14ac:dyDescent="0.25">
      <c r="A3115" t="s">
        <v>10578</v>
      </c>
      <c r="B3115" t="s">
        <v>3108</v>
      </c>
      <c r="C3115" t="s">
        <v>3445</v>
      </c>
      <c r="D3115" t="s">
        <v>7349</v>
      </c>
      <c r="F3115">
        <v>2017</v>
      </c>
    </row>
    <row r="3116" spans="1:6" x14ac:dyDescent="0.25">
      <c r="A3116" t="s">
        <v>7485</v>
      </c>
      <c r="B3116" t="s">
        <v>3108</v>
      </c>
      <c r="C3116" t="s">
        <v>3445</v>
      </c>
      <c r="D3116" t="s">
        <v>7528</v>
      </c>
      <c r="F3116">
        <v>2017</v>
      </c>
    </row>
    <row r="3117" spans="1:6" x14ac:dyDescent="0.25">
      <c r="A3117" t="s">
        <v>10579</v>
      </c>
      <c r="B3117" t="s">
        <v>3108</v>
      </c>
      <c r="C3117" t="s">
        <v>4783</v>
      </c>
      <c r="D3117" t="s">
        <v>7528</v>
      </c>
      <c r="F3117">
        <v>2017</v>
      </c>
    </row>
    <row r="3118" spans="1:6" x14ac:dyDescent="0.25">
      <c r="A3118" t="s">
        <v>10580</v>
      </c>
      <c r="B3118" t="s">
        <v>3120</v>
      </c>
      <c r="C3118" t="s">
        <v>5949</v>
      </c>
      <c r="D3118" t="s">
        <v>7528</v>
      </c>
      <c r="E3118" t="s">
        <v>10581</v>
      </c>
      <c r="F3118">
        <v>2017</v>
      </c>
    </row>
    <row r="3119" spans="1:6" x14ac:dyDescent="0.25">
      <c r="A3119" t="s">
        <v>10582</v>
      </c>
      <c r="B3119" t="s">
        <v>3120</v>
      </c>
      <c r="C3119" t="s">
        <v>5952</v>
      </c>
      <c r="D3119" t="s">
        <v>7019</v>
      </c>
      <c r="F3119">
        <v>2017</v>
      </c>
    </row>
    <row r="3120" spans="1:6" ht="102" customHeight="1" x14ac:dyDescent="0.25">
      <c r="A3120" t="s">
        <v>10583</v>
      </c>
      <c r="B3120" t="s">
        <v>1747</v>
      </c>
      <c r="C3120" s="16" t="s">
        <v>5958</v>
      </c>
      <c r="D3120" t="s">
        <v>7349</v>
      </c>
      <c r="F3120">
        <v>2017</v>
      </c>
    </row>
    <row r="3121" spans="1:6" x14ac:dyDescent="0.25">
      <c r="A3121" t="s">
        <v>10584</v>
      </c>
      <c r="B3121" t="s">
        <v>1747</v>
      </c>
      <c r="C3121" t="s">
        <v>5959</v>
      </c>
      <c r="D3121" t="s">
        <v>7349</v>
      </c>
      <c r="F3121">
        <v>2017</v>
      </c>
    </row>
    <row r="3122" spans="1:6" x14ac:dyDescent="0.25">
      <c r="A3122" t="s">
        <v>10585</v>
      </c>
      <c r="B3122" t="s">
        <v>1747</v>
      </c>
      <c r="C3122" t="s">
        <v>5964</v>
      </c>
      <c r="D3122" t="s">
        <v>7349</v>
      </c>
      <c r="F3122">
        <v>2017</v>
      </c>
    </row>
    <row r="3123" spans="1:6" x14ac:dyDescent="0.25">
      <c r="A3123" t="s">
        <v>10586</v>
      </c>
      <c r="B3123" t="s">
        <v>1747</v>
      </c>
      <c r="C3123" t="s">
        <v>5961</v>
      </c>
      <c r="D3123" t="s">
        <v>7019</v>
      </c>
      <c r="F3123">
        <v>2017</v>
      </c>
    </row>
    <row r="3124" spans="1:6" ht="84.95" customHeight="1" x14ac:dyDescent="0.25">
      <c r="A3124" t="s">
        <v>10583</v>
      </c>
      <c r="B3124" t="s">
        <v>1747</v>
      </c>
      <c r="C3124" s="16" t="s">
        <v>5955</v>
      </c>
      <c r="D3124" t="s">
        <v>7019</v>
      </c>
      <c r="F3124">
        <v>2017</v>
      </c>
    </row>
    <row r="3125" spans="1:6" x14ac:dyDescent="0.25">
      <c r="A3125" t="s">
        <v>8125</v>
      </c>
      <c r="B3125" t="s">
        <v>5966</v>
      </c>
      <c r="C3125" t="s">
        <v>5887</v>
      </c>
      <c r="D3125" t="s">
        <v>7349</v>
      </c>
      <c r="F3125">
        <v>2017</v>
      </c>
    </row>
    <row r="3126" spans="1:6" x14ac:dyDescent="0.25">
      <c r="A3126" t="s">
        <v>8132</v>
      </c>
      <c r="B3126" t="s">
        <v>5968</v>
      </c>
      <c r="C3126" t="s">
        <v>227</v>
      </c>
      <c r="D3126" t="s">
        <v>7349</v>
      </c>
      <c r="F3126">
        <v>2017</v>
      </c>
    </row>
    <row r="3127" spans="1:6" x14ac:dyDescent="0.25">
      <c r="A3127" t="s">
        <v>10587</v>
      </c>
      <c r="B3127" t="s">
        <v>5968</v>
      </c>
      <c r="C3127" t="s">
        <v>1789</v>
      </c>
      <c r="D3127" t="s">
        <v>7349</v>
      </c>
      <c r="F3127">
        <v>2017</v>
      </c>
    </row>
    <row r="3128" spans="1:6" x14ac:dyDescent="0.25">
      <c r="A3128" t="s">
        <v>8136</v>
      </c>
      <c r="B3128" t="s">
        <v>5973</v>
      </c>
      <c r="C3128" t="s">
        <v>5974</v>
      </c>
      <c r="D3128" t="s">
        <v>7528</v>
      </c>
      <c r="E3128" t="s">
        <v>10588</v>
      </c>
      <c r="F3128">
        <v>2017</v>
      </c>
    </row>
    <row r="3129" spans="1:6" x14ac:dyDescent="0.25">
      <c r="A3129" t="s">
        <v>8138</v>
      </c>
      <c r="B3129" t="s">
        <v>5973</v>
      </c>
      <c r="C3129" t="s">
        <v>5974</v>
      </c>
      <c r="D3129" t="s">
        <v>7019</v>
      </c>
      <c r="E3129" t="s">
        <v>10589</v>
      </c>
      <c r="F3129">
        <v>2017</v>
      </c>
    </row>
    <row r="3130" spans="1:6" x14ac:dyDescent="0.25">
      <c r="A3130" t="s">
        <v>8139</v>
      </c>
      <c r="B3130" t="s">
        <v>5981</v>
      </c>
      <c r="C3130" t="s">
        <v>5982</v>
      </c>
      <c r="D3130" t="s">
        <v>7349</v>
      </c>
      <c r="F3130">
        <v>2017</v>
      </c>
    </row>
    <row r="3131" spans="1:6" x14ac:dyDescent="0.25">
      <c r="A3131" t="s">
        <v>8139</v>
      </c>
      <c r="B3131" t="s">
        <v>5981</v>
      </c>
      <c r="C3131" t="s">
        <v>5985</v>
      </c>
      <c r="D3131" t="s">
        <v>7019</v>
      </c>
      <c r="F3131">
        <v>2017</v>
      </c>
    </row>
    <row r="3132" spans="1:6" x14ac:dyDescent="0.25">
      <c r="A3132" t="s">
        <v>10590</v>
      </c>
      <c r="B3132" t="s">
        <v>5981</v>
      </c>
      <c r="D3132" t="s">
        <v>7019</v>
      </c>
      <c r="F3132">
        <v>2017</v>
      </c>
    </row>
    <row r="3133" spans="1:6" x14ac:dyDescent="0.25">
      <c r="A3133" t="s">
        <v>8141</v>
      </c>
      <c r="B3133" t="s">
        <v>5981</v>
      </c>
      <c r="C3133" t="s">
        <v>5987</v>
      </c>
      <c r="D3133" t="s">
        <v>7019</v>
      </c>
      <c r="F3133">
        <v>2017</v>
      </c>
    </row>
    <row r="3134" spans="1:6" x14ac:dyDescent="0.25">
      <c r="A3134" t="s">
        <v>10591</v>
      </c>
      <c r="B3134" t="s">
        <v>5981</v>
      </c>
      <c r="C3134" t="s">
        <v>5989</v>
      </c>
      <c r="D3134" t="s">
        <v>7019</v>
      </c>
      <c r="F3134">
        <v>2017</v>
      </c>
    </row>
    <row r="3135" spans="1:6" x14ac:dyDescent="0.25">
      <c r="A3135" t="s">
        <v>10592</v>
      </c>
      <c r="B3135" t="s">
        <v>1428</v>
      </c>
      <c r="C3135" t="s">
        <v>5991</v>
      </c>
      <c r="D3135" t="s">
        <v>7349</v>
      </c>
      <c r="F3135">
        <v>2017</v>
      </c>
    </row>
    <row r="3136" spans="1:6" x14ac:dyDescent="0.25">
      <c r="A3136" t="s">
        <v>10593</v>
      </c>
      <c r="B3136" t="s">
        <v>4105</v>
      </c>
      <c r="C3136" t="s">
        <v>1620</v>
      </c>
      <c r="D3136" t="s">
        <v>7349</v>
      </c>
      <c r="F3136">
        <v>2017</v>
      </c>
    </row>
    <row r="3137" spans="1:6" x14ac:dyDescent="0.25">
      <c r="A3137" t="s">
        <v>10594</v>
      </c>
      <c r="B3137" t="s">
        <v>4105</v>
      </c>
      <c r="C3137" t="s">
        <v>1952</v>
      </c>
      <c r="D3137" t="s">
        <v>7019</v>
      </c>
      <c r="F3137">
        <v>2017</v>
      </c>
    </row>
    <row r="3138" spans="1:6" x14ac:dyDescent="0.25">
      <c r="A3138" t="s">
        <v>10595</v>
      </c>
      <c r="B3138" t="s">
        <v>4232</v>
      </c>
      <c r="C3138" t="s">
        <v>1789</v>
      </c>
      <c r="D3138" t="s">
        <v>7019</v>
      </c>
      <c r="F3138">
        <v>2017</v>
      </c>
    </row>
    <row r="3139" spans="1:6" x14ac:dyDescent="0.25">
      <c r="A3139" t="s">
        <v>10596</v>
      </c>
      <c r="B3139" t="s">
        <v>5836</v>
      </c>
      <c r="C3139" t="s">
        <v>5837</v>
      </c>
      <c r="D3139" t="s">
        <v>7019</v>
      </c>
      <c r="E3139" t="s">
        <v>10597</v>
      </c>
      <c r="F3139">
        <v>2017</v>
      </c>
    </row>
    <row r="3140" spans="1:6" ht="204" customHeight="1" x14ac:dyDescent="0.25">
      <c r="A3140" s="16" t="s">
        <v>10598</v>
      </c>
      <c r="B3140" t="s">
        <v>3136</v>
      </c>
      <c r="C3140" t="s">
        <v>6008</v>
      </c>
      <c r="D3140" t="s">
        <v>7349</v>
      </c>
      <c r="F3140">
        <v>2017</v>
      </c>
    </row>
    <row r="3141" spans="1:6" ht="84.95" customHeight="1" x14ac:dyDescent="0.25">
      <c r="A3141" t="s">
        <v>10599</v>
      </c>
      <c r="B3141" t="s">
        <v>3136</v>
      </c>
      <c r="C3141" s="16" t="s">
        <v>5996</v>
      </c>
      <c r="D3141" t="s">
        <v>7349</v>
      </c>
      <c r="F3141">
        <v>2017</v>
      </c>
    </row>
    <row r="3142" spans="1:6" ht="84.95" customHeight="1" x14ac:dyDescent="0.25">
      <c r="A3142" t="s">
        <v>10600</v>
      </c>
      <c r="B3142" t="s">
        <v>3136</v>
      </c>
      <c r="C3142" s="16" t="s">
        <v>5998</v>
      </c>
      <c r="D3142" t="s">
        <v>7349</v>
      </c>
      <c r="F3142">
        <v>2017</v>
      </c>
    </row>
    <row r="3143" spans="1:6" x14ac:dyDescent="0.25">
      <c r="A3143" t="s">
        <v>10601</v>
      </c>
      <c r="B3143" t="s">
        <v>3136</v>
      </c>
      <c r="C3143" t="s">
        <v>6010</v>
      </c>
      <c r="D3143" t="s">
        <v>7349</v>
      </c>
      <c r="F3143">
        <v>2017</v>
      </c>
    </row>
    <row r="3144" spans="1:6" ht="84.95" customHeight="1" x14ac:dyDescent="0.25">
      <c r="A3144" t="s">
        <v>7811</v>
      </c>
      <c r="B3144" t="s">
        <v>3136</v>
      </c>
      <c r="C3144" s="16" t="s">
        <v>6000</v>
      </c>
      <c r="D3144" t="s">
        <v>7349</v>
      </c>
      <c r="F3144">
        <v>2017</v>
      </c>
    </row>
    <row r="3145" spans="1:6" x14ac:dyDescent="0.25">
      <c r="A3145" t="s">
        <v>10602</v>
      </c>
      <c r="B3145" t="s">
        <v>3136</v>
      </c>
      <c r="C3145" t="s">
        <v>6001</v>
      </c>
      <c r="D3145" t="s">
        <v>7349</v>
      </c>
      <c r="F3145">
        <v>2017</v>
      </c>
    </row>
    <row r="3146" spans="1:6" x14ac:dyDescent="0.25">
      <c r="A3146" t="s">
        <v>7802</v>
      </c>
      <c r="B3146" t="s">
        <v>3136</v>
      </c>
      <c r="C3146" t="s">
        <v>6012</v>
      </c>
      <c r="D3146" t="s">
        <v>7528</v>
      </c>
      <c r="F3146">
        <v>2017</v>
      </c>
    </row>
    <row r="3147" spans="1:6" ht="84.95" customHeight="1" x14ac:dyDescent="0.25">
      <c r="A3147" t="s">
        <v>7813</v>
      </c>
      <c r="B3147" t="s">
        <v>3136</v>
      </c>
      <c r="C3147" s="16" t="s">
        <v>6003</v>
      </c>
      <c r="D3147" t="s">
        <v>7528</v>
      </c>
      <c r="F3147">
        <v>2017</v>
      </c>
    </row>
    <row r="3148" spans="1:6" ht="84.95" customHeight="1" x14ac:dyDescent="0.25">
      <c r="A3148" t="s">
        <v>10603</v>
      </c>
      <c r="B3148" t="s">
        <v>3136</v>
      </c>
      <c r="C3148" s="16" t="s">
        <v>6004</v>
      </c>
      <c r="D3148" t="s">
        <v>7019</v>
      </c>
      <c r="F3148">
        <v>2017</v>
      </c>
    </row>
    <row r="3149" spans="1:6" ht="84.95" customHeight="1" x14ac:dyDescent="0.25">
      <c r="A3149" t="s">
        <v>10470</v>
      </c>
      <c r="B3149" t="s">
        <v>3136</v>
      </c>
      <c r="C3149" s="16" t="s">
        <v>6006</v>
      </c>
      <c r="D3149" t="s">
        <v>7019</v>
      </c>
      <c r="F3149">
        <v>2017</v>
      </c>
    </row>
    <row r="3150" spans="1:6" ht="84.95" customHeight="1" x14ac:dyDescent="0.25">
      <c r="A3150" t="s">
        <v>10469</v>
      </c>
      <c r="B3150" t="s">
        <v>3136</v>
      </c>
      <c r="C3150" s="16" t="s">
        <v>6007</v>
      </c>
      <c r="D3150" t="s">
        <v>7019</v>
      </c>
      <c r="F3150">
        <v>2017</v>
      </c>
    </row>
    <row r="3151" spans="1:6" ht="119.1" customHeight="1" x14ac:dyDescent="0.25">
      <c r="A3151" s="16" t="s">
        <v>10604</v>
      </c>
      <c r="B3151" t="s">
        <v>3136</v>
      </c>
      <c r="C3151" t="s">
        <v>6013</v>
      </c>
      <c r="D3151" t="s">
        <v>7019</v>
      </c>
      <c r="F3151">
        <v>2017</v>
      </c>
    </row>
    <row r="3152" spans="1:6" x14ac:dyDescent="0.25">
      <c r="A3152" t="s">
        <v>10605</v>
      </c>
      <c r="B3152" t="s">
        <v>5648</v>
      </c>
      <c r="C3152" t="s">
        <v>227</v>
      </c>
      <c r="D3152" t="s">
        <v>7019</v>
      </c>
      <c r="F3152">
        <v>2017</v>
      </c>
    </row>
    <row r="3153" spans="1:6" x14ac:dyDescent="0.25">
      <c r="A3153" t="s">
        <v>10606</v>
      </c>
      <c r="B3153" t="s">
        <v>5648</v>
      </c>
      <c r="C3153" t="s">
        <v>1789</v>
      </c>
      <c r="D3153" t="s">
        <v>7019</v>
      </c>
      <c r="F3153">
        <v>2017</v>
      </c>
    </row>
    <row r="3154" spans="1:6" x14ac:dyDescent="0.25">
      <c r="A3154" t="s">
        <v>10607</v>
      </c>
      <c r="B3154" t="s">
        <v>3344</v>
      </c>
      <c r="C3154" t="s">
        <v>6025</v>
      </c>
      <c r="D3154" t="s">
        <v>7349</v>
      </c>
      <c r="F3154">
        <v>2017</v>
      </c>
    </row>
    <row r="3155" spans="1:6" ht="33.950000000000003" customHeight="1" x14ac:dyDescent="0.25">
      <c r="A3155" s="16" t="s">
        <v>10608</v>
      </c>
      <c r="B3155" t="s">
        <v>3344</v>
      </c>
      <c r="C3155" t="s">
        <v>6027</v>
      </c>
      <c r="D3155" t="s">
        <v>7349</v>
      </c>
      <c r="F3155">
        <v>2017</v>
      </c>
    </row>
    <row r="3156" spans="1:6" x14ac:dyDescent="0.25">
      <c r="A3156" t="s">
        <v>10609</v>
      </c>
      <c r="B3156" t="s">
        <v>3344</v>
      </c>
      <c r="C3156" t="s">
        <v>6019</v>
      </c>
      <c r="D3156" t="s">
        <v>7349</v>
      </c>
      <c r="F3156">
        <v>2017</v>
      </c>
    </row>
    <row r="3157" spans="1:6" x14ac:dyDescent="0.25">
      <c r="A3157" t="s">
        <v>10610</v>
      </c>
      <c r="B3157" t="s">
        <v>3344</v>
      </c>
      <c r="C3157" t="s">
        <v>6029</v>
      </c>
      <c r="D3157" t="s">
        <v>7349</v>
      </c>
      <c r="F3157">
        <v>2017</v>
      </c>
    </row>
    <row r="3158" spans="1:6" ht="237.95" customHeight="1" x14ac:dyDescent="0.25">
      <c r="A3158" s="16" t="s">
        <v>10611</v>
      </c>
      <c r="B3158" t="s">
        <v>3344</v>
      </c>
      <c r="C3158" t="s">
        <v>6031</v>
      </c>
      <c r="D3158" t="s">
        <v>7349</v>
      </c>
      <c r="F3158">
        <v>2017</v>
      </c>
    </row>
    <row r="3159" spans="1:6" ht="51" customHeight="1" x14ac:dyDescent="0.25">
      <c r="A3159" s="16" t="s">
        <v>10612</v>
      </c>
      <c r="B3159" t="s">
        <v>3344</v>
      </c>
      <c r="C3159" t="s">
        <v>6017</v>
      </c>
      <c r="D3159" t="s">
        <v>7528</v>
      </c>
      <c r="F3159">
        <v>2017</v>
      </c>
    </row>
    <row r="3160" spans="1:6" x14ac:dyDescent="0.25">
      <c r="A3160" t="s">
        <v>10613</v>
      </c>
      <c r="B3160" t="s">
        <v>3344</v>
      </c>
      <c r="C3160" t="s">
        <v>6033</v>
      </c>
      <c r="D3160" t="s">
        <v>7528</v>
      </c>
      <c r="F3160">
        <v>2017</v>
      </c>
    </row>
    <row r="3161" spans="1:6" x14ac:dyDescent="0.25">
      <c r="A3161" t="s">
        <v>7443</v>
      </c>
      <c r="B3161" t="s">
        <v>3344</v>
      </c>
      <c r="C3161" t="s">
        <v>6035</v>
      </c>
      <c r="D3161" t="s">
        <v>7528</v>
      </c>
      <c r="F3161">
        <v>2017</v>
      </c>
    </row>
    <row r="3162" spans="1:6" ht="119.1" customHeight="1" x14ac:dyDescent="0.25">
      <c r="A3162" s="16" t="s">
        <v>10614</v>
      </c>
      <c r="B3162" t="s">
        <v>3344</v>
      </c>
      <c r="C3162" t="s">
        <v>6021</v>
      </c>
      <c r="D3162" t="s">
        <v>7528</v>
      </c>
      <c r="F3162">
        <v>2017</v>
      </c>
    </row>
    <row r="3163" spans="1:6" ht="68.099999999999994" customHeight="1" x14ac:dyDescent="0.25">
      <c r="A3163" s="16" t="s">
        <v>10615</v>
      </c>
      <c r="B3163" t="s">
        <v>3344</v>
      </c>
      <c r="C3163" t="s">
        <v>6036</v>
      </c>
      <c r="D3163" t="s">
        <v>7019</v>
      </c>
      <c r="F3163">
        <v>2017</v>
      </c>
    </row>
    <row r="3164" spans="1:6" ht="119.1" customHeight="1" x14ac:dyDescent="0.25">
      <c r="A3164" s="16" t="s">
        <v>10616</v>
      </c>
      <c r="B3164" t="s">
        <v>3344</v>
      </c>
      <c r="C3164" t="s">
        <v>6023</v>
      </c>
      <c r="D3164" t="s">
        <v>7019</v>
      </c>
      <c r="F3164">
        <v>2017</v>
      </c>
    </row>
    <row r="3165" spans="1:6" ht="68.099999999999994" customHeight="1" x14ac:dyDescent="0.25">
      <c r="A3165" s="16" t="s">
        <v>10617</v>
      </c>
      <c r="B3165" t="s">
        <v>3344</v>
      </c>
      <c r="C3165" t="s">
        <v>6038</v>
      </c>
      <c r="D3165" t="s">
        <v>7019</v>
      </c>
      <c r="F3165">
        <v>2017</v>
      </c>
    </row>
    <row r="3166" spans="1:6" x14ac:dyDescent="0.25">
      <c r="A3166" t="s">
        <v>10618</v>
      </c>
      <c r="B3166" t="s">
        <v>1296</v>
      </c>
      <c r="C3166" t="s">
        <v>6042</v>
      </c>
      <c r="D3166" t="s">
        <v>7349</v>
      </c>
      <c r="F3166">
        <v>2017</v>
      </c>
    </row>
    <row r="3167" spans="1:6" x14ac:dyDescent="0.25">
      <c r="A3167" t="s">
        <v>10619</v>
      </c>
      <c r="B3167" t="s">
        <v>1296</v>
      </c>
      <c r="C3167" t="s">
        <v>4277</v>
      </c>
      <c r="D3167" t="s">
        <v>7349</v>
      </c>
      <c r="F3167">
        <v>2017</v>
      </c>
    </row>
    <row r="3168" spans="1:6" x14ac:dyDescent="0.25">
      <c r="A3168" t="s">
        <v>7936</v>
      </c>
      <c r="B3168" t="s">
        <v>1296</v>
      </c>
      <c r="C3168" t="s">
        <v>6045</v>
      </c>
      <c r="D3168" t="s">
        <v>7528</v>
      </c>
      <c r="E3168" t="s">
        <v>10620</v>
      </c>
      <c r="F3168">
        <v>2017</v>
      </c>
    </row>
    <row r="3169" spans="1:6" x14ac:dyDescent="0.25">
      <c r="A3169" t="s">
        <v>10273</v>
      </c>
      <c r="B3169" t="s">
        <v>1296</v>
      </c>
      <c r="C3169" t="s">
        <v>6040</v>
      </c>
      <c r="D3169" t="s">
        <v>7528</v>
      </c>
      <c r="E3169" t="s">
        <v>10621</v>
      </c>
      <c r="F3169">
        <v>2017</v>
      </c>
    </row>
    <row r="3170" spans="1:6" x14ac:dyDescent="0.25">
      <c r="A3170" t="s">
        <v>10068</v>
      </c>
      <c r="B3170" t="s">
        <v>1296</v>
      </c>
      <c r="C3170" t="s">
        <v>6047</v>
      </c>
      <c r="D3170" t="s">
        <v>7019</v>
      </c>
      <c r="F3170">
        <v>2017</v>
      </c>
    </row>
    <row r="3171" spans="1:6" ht="102" customHeight="1" x14ac:dyDescent="0.25">
      <c r="A3171" t="s">
        <v>10273</v>
      </c>
      <c r="B3171" t="s">
        <v>1296</v>
      </c>
      <c r="C3171" t="s">
        <v>6045</v>
      </c>
      <c r="D3171" t="s">
        <v>7019</v>
      </c>
      <c r="E3171" s="16" t="s">
        <v>10622</v>
      </c>
      <c r="F3171">
        <v>2017</v>
      </c>
    </row>
    <row r="3172" spans="1:6" x14ac:dyDescent="0.25">
      <c r="A3172" t="s">
        <v>10623</v>
      </c>
      <c r="B3172" t="s">
        <v>1296</v>
      </c>
      <c r="C3172" t="s">
        <v>6049</v>
      </c>
      <c r="D3172" t="s">
        <v>7019</v>
      </c>
      <c r="F3172">
        <v>2017</v>
      </c>
    </row>
    <row r="3173" spans="1:6" x14ac:dyDescent="0.25">
      <c r="A3173" t="s">
        <v>7497</v>
      </c>
      <c r="B3173" t="s">
        <v>1296</v>
      </c>
      <c r="C3173" t="s">
        <v>6049</v>
      </c>
      <c r="D3173" t="s">
        <v>7019</v>
      </c>
      <c r="F3173">
        <v>2017</v>
      </c>
    </row>
    <row r="3174" spans="1:6" x14ac:dyDescent="0.25">
      <c r="A3174" t="s">
        <v>10624</v>
      </c>
      <c r="B3174" t="s">
        <v>3496</v>
      </c>
      <c r="C3174" t="s">
        <v>2585</v>
      </c>
      <c r="D3174" t="s">
        <v>7349</v>
      </c>
      <c r="F3174">
        <v>2017</v>
      </c>
    </row>
    <row r="3175" spans="1:6" ht="68.099999999999994" customHeight="1" x14ac:dyDescent="0.25">
      <c r="A3175" s="16" t="s">
        <v>10625</v>
      </c>
      <c r="B3175" t="s">
        <v>3496</v>
      </c>
      <c r="C3175" t="s">
        <v>1616</v>
      </c>
      <c r="D3175" t="s">
        <v>7349</v>
      </c>
      <c r="F3175">
        <v>2017</v>
      </c>
    </row>
    <row r="3176" spans="1:6" ht="51" customHeight="1" x14ac:dyDescent="0.25">
      <c r="A3176" s="16" t="s">
        <v>10626</v>
      </c>
      <c r="B3176" t="s">
        <v>3496</v>
      </c>
      <c r="C3176" t="s">
        <v>1952</v>
      </c>
      <c r="D3176" t="s">
        <v>7349</v>
      </c>
      <c r="F3176">
        <v>2017</v>
      </c>
    </row>
    <row r="3177" spans="1:6" x14ac:dyDescent="0.25">
      <c r="A3177" t="s">
        <v>10627</v>
      </c>
      <c r="B3177" t="s">
        <v>3496</v>
      </c>
      <c r="C3177" t="s">
        <v>1620</v>
      </c>
      <c r="D3177" t="s">
        <v>7349</v>
      </c>
      <c r="F3177">
        <v>2017</v>
      </c>
    </row>
    <row r="3178" spans="1:6" ht="68.099999999999994" customHeight="1" x14ac:dyDescent="0.25">
      <c r="A3178" s="16" t="s">
        <v>10628</v>
      </c>
      <c r="B3178" t="s">
        <v>3496</v>
      </c>
      <c r="C3178" t="s">
        <v>1618</v>
      </c>
      <c r="D3178" t="s">
        <v>7349</v>
      </c>
      <c r="F3178">
        <v>2017</v>
      </c>
    </row>
    <row r="3179" spans="1:6" ht="84.95" customHeight="1" x14ac:dyDescent="0.25">
      <c r="A3179" s="16" t="s">
        <v>10629</v>
      </c>
      <c r="B3179" t="s">
        <v>3496</v>
      </c>
      <c r="C3179" t="s">
        <v>6055</v>
      </c>
      <c r="D3179" t="s">
        <v>7528</v>
      </c>
      <c r="F3179">
        <v>2017</v>
      </c>
    </row>
    <row r="3180" spans="1:6" ht="84.95" customHeight="1" x14ac:dyDescent="0.25">
      <c r="A3180" s="16" t="s">
        <v>10630</v>
      </c>
      <c r="B3180" t="s">
        <v>3496</v>
      </c>
      <c r="C3180" t="s">
        <v>6057</v>
      </c>
      <c r="D3180" t="s">
        <v>7528</v>
      </c>
      <c r="F3180">
        <v>2017</v>
      </c>
    </row>
    <row r="3181" spans="1:6" ht="170.1" customHeight="1" x14ac:dyDescent="0.25">
      <c r="A3181" s="16" t="s">
        <v>10631</v>
      </c>
      <c r="B3181" t="s">
        <v>3496</v>
      </c>
      <c r="C3181" t="s">
        <v>227</v>
      </c>
      <c r="D3181" t="s">
        <v>7528</v>
      </c>
      <c r="E3181" t="s">
        <v>10632</v>
      </c>
      <c r="F3181">
        <v>2017</v>
      </c>
    </row>
    <row r="3182" spans="1:6" ht="135.94999999999999" customHeight="1" x14ac:dyDescent="0.25">
      <c r="A3182" s="16" t="s">
        <v>10633</v>
      </c>
      <c r="B3182" t="s">
        <v>3496</v>
      </c>
      <c r="C3182" t="s">
        <v>1789</v>
      </c>
      <c r="D3182" t="s">
        <v>7019</v>
      </c>
      <c r="F3182">
        <v>2017</v>
      </c>
    </row>
    <row r="3183" spans="1:6" ht="84.95" customHeight="1" x14ac:dyDescent="0.25">
      <c r="A3183" s="16" t="s">
        <v>10634</v>
      </c>
      <c r="B3183" t="s">
        <v>3496</v>
      </c>
      <c r="C3183" t="s">
        <v>2585</v>
      </c>
      <c r="D3183" t="s">
        <v>7019</v>
      </c>
      <c r="F3183">
        <v>2017</v>
      </c>
    </row>
    <row r="3184" spans="1:6" x14ac:dyDescent="0.25">
      <c r="A3184" t="s">
        <v>10635</v>
      </c>
      <c r="B3184" t="s">
        <v>1243</v>
      </c>
      <c r="C3184" t="s">
        <v>4176</v>
      </c>
      <c r="D3184" t="s">
        <v>7349</v>
      </c>
      <c r="E3184" t="s">
        <v>10636</v>
      </c>
      <c r="F3184">
        <v>2017</v>
      </c>
    </row>
    <row r="3185" spans="1:6" x14ac:dyDescent="0.25">
      <c r="A3185" t="s">
        <v>10637</v>
      </c>
      <c r="B3185" t="s">
        <v>1243</v>
      </c>
      <c r="C3185" t="s">
        <v>4526</v>
      </c>
      <c r="D3185" t="s">
        <v>7349</v>
      </c>
      <c r="F3185">
        <v>2017</v>
      </c>
    </row>
    <row r="3186" spans="1:6" x14ac:dyDescent="0.25">
      <c r="A3186" t="s">
        <v>7510</v>
      </c>
      <c r="B3186" t="s">
        <v>1243</v>
      </c>
      <c r="C3186" t="s">
        <v>5857</v>
      </c>
      <c r="D3186" t="s">
        <v>7349</v>
      </c>
      <c r="F3186">
        <v>2017</v>
      </c>
    </row>
    <row r="3187" spans="1:6" x14ac:dyDescent="0.25">
      <c r="A3187" t="s">
        <v>10638</v>
      </c>
      <c r="B3187" t="s">
        <v>1243</v>
      </c>
      <c r="C3187" t="s">
        <v>5858</v>
      </c>
      <c r="D3187" t="s">
        <v>7349</v>
      </c>
      <c r="F3187">
        <v>2017</v>
      </c>
    </row>
    <row r="3188" spans="1:6" x14ac:dyDescent="0.25">
      <c r="A3188" t="s">
        <v>10639</v>
      </c>
      <c r="B3188" t="s">
        <v>1243</v>
      </c>
      <c r="C3188" t="s">
        <v>5860</v>
      </c>
      <c r="D3188" t="s">
        <v>7349</v>
      </c>
      <c r="E3188" t="s">
        <v>10640</v>
      </c>
      <c r="F3188">
        <v>2017</v>
      </c>
    </row>
    <row r="3189" spans="1:6" x14ac:dyDescent="0.25">
      <c r="A3189" t="s">
        <v>7303</v>
      </c>
      <c r="B3189" t="s">
        <v>1243</v>
      </c>
      <c r="C3189" t="s">
        <v>4542</v>
      </c>
      <c r="D3189" t="s">
        <v>7349</v>
      </c>
      <c r="F3189">
        <v>2017</v>
      </c>
    </row>
    <row r="3190" spans="1:6" x14ac:dyDescent="0.25">
      <c r="A3190" t="s">
        <v>10641</v>
      </c>
      <c r="B3190" t="s">
        <v>1243</v>
      </c>
      <c r="C3190" t="s">
        <v>5862</v>
      </c>
      <c r="D3190" t="s">
        <v>7349</v>
      </c>
      <c r="E3190" t="s">
        <v>10642</v>
      </c>
      <c r="F3190">
        <v>2017</v>
      </c>
    </row>
    <row r="3191" spans="1:6" x14ac:dyDescent="0.25">
      <c r="A3191" t="s">
        <v>10641</v>
      </c>
      <c r="B3191" t="s">
        <v>1243</v>
      </c>
      <c r="C3191" t="s">
        <v>4537</v>
      </c>
      <c r="D3191" t="s">
        <v>7349</v>
      </c>
      <c r="F3191">
        <v>2017</v>
      </c>
    </row>
    <row r="3192" spans="1:6" x14ac:dyDescent="0.25">
      <c r="A3192" t="s">
        <v>10643</v>
      </c>
      <c r="B3192" t="s">
        <v>1243</v>
      </c>
      <c r="C3192" t="s">
        <v>4544</v>
      </c>
      <c r="D3192" t="s">
        <v>7528</v>
      </c>
      <c r="E3192" t="s">
        <v>10644</v>
      </c>
      <c r="F3192">
        <v>2017</v>
      </c>
    </row>
    <row r="3193" spans="1:6" x14ac:dyDescent="0.25">
      <c r="A3193" t="s">
        <v>7346</v>
      </c>
      <c r="B3193" t="s">
        <v>1243</v>
      </c>
      <c r="C3193" t="s">
        <v>5867</v>
      </c>
      <c r="D3193" t="s">
        <v>7528</v>
      </c>
      <c r="E3193" t="s">
        <v>10645</v>
      </c>
      <c r="F3193">
        <v>2017</v>
      </c>
    </row>
    <row r="3194" spans="1:6" x14ac:dyDescent="0.25">
      <c r="A3194" t="s">
        <v>7346</v>
      </c>
      <c r="B3194" t="s">
        <v>1243</v>
      </c>
      <c r="C3194" t="s">
        <v>4526</v>
      </c>
      <c r="D3194" t="s">
        <v>7528</v>
      </c>
      <c r="F3194">
        <v>2017</v>
      </c>
    </row>
    <row r="3195" spans="1:6" x14ac:dyDescent="0.25">
      <c r="A3195" t="s">
        <v>10646</v>
      </c>
      <c r="B3195" t="s">
        <v>1243</v>
      </c>
      <c r="C3195" t="s">
        <v>5840</v>
      </c>
      <c r="D3195" t="s">
        <v>7528</v>
      </c>
      <c r="E3195" t="s">
        <v>10647</v>
      </c>
      <c r="F3195">
        <v>2017</v>
      </c>
    </row>
    <row r="3196" spans="1:6" x14ac:dyDescent="0.25">
      <c r="A3196" t="s">
        <v>10648</v>
      </c>
      <c r="B3196" t="s">
        <v>1243</v>
      </c>
      <c r="C3196" t="s">
        <v>5869</v>
      </c>
      <c r="D3196" t="s">
        <v>7528</v>
      </c>
      <c r="F3196">
        <v>2017</v>
      </c>
    </row>
    <row r="3197" spans="1:6" x14ac:dyDescent="0.25">
      <c r="A3197" t="s">
        <v>7756</v>
      </c>
      <c r="B3197" t="s">
        <v>1243</v>
      </c>
      <c r="C3197" t="s">
        <v>5871</v>
      </c>
      <c r="D3197" t="s">
        <v>7528</v>
      </c>
      <c r="E3197" t="s">
        <v>10649</v>
      </c>
      <c r="F3197">
        <v>2017</v>
      </c>
    </row>
    <row r="3198" spans="1:6" ht="135.94999999999999" customHeight="1" x14ac:dyDescent="0.25">
      <c r="A3198" s="16" t="s">
        <v>10650</v>
      </c>
      <c r="B3198" t="s">
        <v>1243</v>
      </c>
      <c r="C3198" t="s">
        <v>5843</v>
      </c>
      <c r="D3198" t="s">
        <v>7528</v>
      </c>
      <c r="E3198" t="s">
        <v>10651</v>
      </c>
      <c r="F3198">
        <v>2017</v>
      </c>
    </row>
    <row r="3199" spans="1:6" x14ac:dyDescent="0.25">
      <c r="A3199" t="s">
        <v>7509</v>
      </c>
      <c r="B3199" t="s">
        <v>1243</v>
      </c>
      <c r="C3199" t="s">
        <v>4169</v>
      </c>
      <c r="D3199" t="s">
        <v>7528</v>
      </c>
      <c r="E3199" t="s">
        <v>10652</v>
      </c>
      <c r="F3199">
        <v>2017</v>
      </c>
    </row>
    <row r="3200" spans="1:6" x14ac:dyDescent="0.25">
      <c r="A3200" t="s">
        <v>7509</v>
      </c>
      <c r="B3200" t="s">
        <v>1243</v>
      </c>
      <c r="C3200" t="s">
        <v>4542</v>
      </c>
      <c r="D3200" t="s">
        <v>7528</v>
      </c>
      <c r="E3200" t="s">
        <v>10653</v>
      </c>
      <c r="F3200">
        <v>2017</v>
      </c>
    </row>
    <row r="3201" spans="1:6" x14ac:dyDescent="0.25">
      <c r="A3201" t="s">
        <v>7303</v>
      </c>
      <c r="B3201" t="s">
        <v>1243</v>
      </c>
      <c r="C3201" t="s">
        <v>4171</v>
      </c>
      <c r="D3201" t="s">
        <v>7528</v>
      </c>
      <c r="E3201" t="s">
        <v>10654</v>
      </c>
      <c r="F3201">
        <v>2017</v>
      </c>
    </row>
    <row r="3202" spans="1:6" x14ac:dyDescent="0.25">
      <c r="A3202" t="s">
        <v>7303</v>
      </c>
      <c r="B3202" t="s">
        <v>1243</v>
      </c>
      <c r="C3202" t="s">
        <v>5876</v>
      </c>
      <c r="D3202" t="s">
        <v>7528</v>
      </c>
      <c r="F3202">
        <v>2017</v>
      </c>
    </row>
    <row r="3203" spans="1:6" ht="170.1" customHeight="1" x14ac:dyDescent="0.25">
      <c r="A3203" s="16" t="s">
        <v>10655</v>
      </c>
      <c r="B3203" t="s">
        <v>1243</v>
      </c>
      <c r="C3203" s="16" t="s">
        <v>5846</v>
      </c>
      <c r="D3203" t="s">
        <v>7528</v>
      </c>
      <c r="E3203" t="s">
        <v>10656</v>
      </c>
      <c r="F3203">
        <v>2017</v>
      </c>
    </row>
    <row r="3204" spans="1:6" ht="153" customHeight="1" x14ac:dyDescent="0.25">
      <c r="A3204" s="16" t="s">
        <v>10657</v>
      </c>
      <c r="B3204" t="s">
        <v>1243</v>
      </c>
      <c r="C3204" s="16" t="s">
        <v>5849</v>
      </c>
      <c r="D3204" t="s">
        <v>7528</v>
      </c>
      <c r="F3204">
        <v>2017</v>
      </c>
    </row>
    <row r="3205" spans="1:6" ht="68.099999999999994" customHeight="1" x14ac:dyDescent="0.25">
      <c r="A3205" t="s">
        <v>10658</v>
      </c>
      <c r="B3205" t="s">
        <v>1243</v>
      </c>
      <c r="C3205" s="16" t="s">
        <v>5851</v>
      </c>
      <c r="D3205" t="s">
        <v>7528</v>
      </c>
      <c r="E3205" t="s">
        <v>10659</v>
      </c>
      <c r="F3205">
        <v>2017</v>
      </c>
    </row>
    <row r="3206" spans="1:6" x14ac:dyDescent="0.25">
      <c r="A3206" t="s">
        <v>7343</v>
      </c>
      <c r="B3206" t="s">
        <v>1243</v>
      </c>
      <c r="C3206" t="s">
        <v>4502</v>
      </c>
      <c r="D3206" t="s">
        <v>7528</v>
      </c>
      <c r="F3206">
        <v>2017</v>
      </c>
    </row>
    <row r="3207" spans="1:6" x14ac:dyDescent="0.25">
      <c r="A3207" t="s">
        <v>7343</v>
      </c>
      <c r="B3207" t="s">
        <v>1243</v>
      </c>
      <c r="C3207" t="s">
        <v>4183</v>
      </c>
      <c r="D3207" t="s">
        <v>7528</v>
      </c>
      <c r="E3207" t="s">
        <v>10660</v>
      </c>
      <c r="F3207">
        <v>2017</v>
      </c>
    </row>
    <row r="3208" spans="1:6" x14ac:dyDescent="0.25">
      <c r="A3208" t="s">
        <v>7343</v>
      </c>
      <c r="B3208" t="s">
        <v>1243</v>
      </c>
      <c r="C3208" t="s">
        <v>4160</v>
      </c>
      <c r="D3208" t="s">
        <v>7528</v>
      </c>
      <c r="F3208">
        <v>2017</v>
      </c>
    </row>
    <row r="3209" spans="1:6" x14ac:dyDescent="0.25">
      <c r="A3209" t="s">
        <v>7796</v>
      </c>
      <c r="B3209" t="s">
        <v>1243</v>
      </c>
      <c r="C3209" t="s">
        <v>5862</v>
      </c>
      <c r="D3209" t="s">
        <v>7528</v>
      </c>
      <c r="E3209" t="s">
        <v>10661</v>
      </c>
      <c r="F3209">
        <v>2017</v>
      </c>
    </row>
    <row r="3210" spans="1:6" x14ac:dyDescent="0.25">
      <c r="A3210" t="s">
        <v>7827</v>
      </c>
      <c r="B3210" t="s">
        <v>1243</v>
      </c>
      <c r="C3210" t="s">
        <v>4520</v>
      </c>
      <c r="D3210" t="s">
        <v>7528</v>
      </c>
      <c r="E3210" t="s">
        <v>10662</v>
      </c>
      <c r="F3210">
        <v>2017</v>
      </c>
    </row>
    <row r="3211" spans="1:6" x14ac:dyDescent="0.25">
      <c r="A3211" t="s">
        <v>8134</v>
      </c>
      <c r="B3211" t="s">
        <v>1243</v>
      </c>
      <c r="C3211" t="s">
        <v>4183</v>
      </c>
      <c r="D3211" t="s">
        <v>7019</v>
      </c>
      <c r="E3211" t="s">
        <v>10663</v>
      </c>
      <c r="F3211">
        <v>2017</v>
      </c>
    </row>
    <row r="3212" spans="1:6" x14ac:dyDescent="0.25">
      <c r="A3212" t="s">
        <v>8134</v>
      </c>
      <c r="B3212" t="s">
        <v>1243</v>
      </c>
      <c r="C3212" t="s">
        <v>4160</v>
      </c>
      <c r="D3212" t="s">
        <v>7019</v>
      </c>
      <c r="F3212">
        <v>2017</v>
      </c>
    </row>
    <row r="3213" spans="1:6" x14ac:dyDescent="0.25">
      <c r="A3213" t="s">
        <v>10639</v>
      </c>
      <c r="B3213" t="s">
        <v>1243</v>
      </c>
      <c r="C3213" t="s">
        <v>4185</v>
      </c>
      <c r="D3213" t="s">
        <v>7019</v>
      </c>
      <c r="E3213" t="s">
        <v>10664</v>
      </c>
      <c r="F3213">
        <v>2017</v>
      </c>
    </row>
    <row r="3214" spans="1:6" x14ac:dyDescent="0.25">
      <c r="A3214" t="s">
        <v>7303</v>
      </c>
      <c r="B3214" t="s">
        <v>1243</v>
      </c>
      <c r="C3214" t="s">
        <v>4544</v>
      </c>
      <c r="D3214" t="s">
        <v>7019</v>
      </c>
      <c r="F3214">
        <v>2017</v>
      </c>
    </row>
    <row r="3215" spans="1:6" x14ac:dyDescent="0.25">
      <c r="A3215" t="s">
        <v>7343</v>
      </c>
      <c r="B3215" t="s">
        <v>1243</v>
      </c>
      <c r="C3215" t="s">
        <v>5881</v>
      </c>
      <c r="D3215" t="s">
        <v>7019</v>
      </c>
      <c r="F3215">
        <v>2017</v>
      </c>
    </row>
    <row r="3216" spans="1:6" x14ac:dyDescent="0.25">
      <c r="A3216" t="s">
        <v>10641</v>
      </c>
      <c r="B3216" t="s">
        <v>1243</v>
      </c>
      <c r="C3216" t="s">
        <v>5882</v>
      </c>
      <c r="D3216" t="s">
        <v>7019</v>
      </c>
      <c r="E3216" t="s">
        <v>10665</v>
      </c>
      <c r="F3216">
        <v>2017</v>
      </c>
    </row>
    <row r="3217" spans="1:6" x14ac:dyDescent="0.25">
      <c r="A3217" t="s">
        <v>10641</v>
      </c>
      <c r="B3217" t="s">
        <v>1243</v>
      </c>
      <c r="C3217" t="s">
        <v>4540</v>
      </c>
      <c r="D3217" t="s">
        <v>7019</v>
      </c>
      <c r="E3217" t="s">
        <v>10666</v>
      </c>
      <c r="F3217">
        <v>2017</v>
      </c>
    </row>
    <row r="3218" spans="1:6" x14ac:dyDescent="0.25">
      <c r="A3218" t="s">
        <v>8142</v>
      </c>
      <c r="B3218" t="s">
        <v>5010</v>
      </c>
      <c r="C3218" t="s">
        <v>5806</v>
      </c>
      <c r="D3218" t="s">
        <v>7349</v>
      </c>
      <c r="F3218">
        <v>2017</v>
      </c>
    </row>
    <row r="3219" spans="1:6" x14ac:dyDescent="0.25">
      <c r="A3219" t="s">
        <v>8142</v>
      </c>
      <c r="B3219" t="s">
        <v>5010</v>
      </c>
      <c r="C3219" t="s">
        <v>5809</v>
      </c>
      <c r="D3219" t="s">
        <v>7349</v>
      </c>
      <c r="F3219">
        <v>2017</v>
      </c>
    </row>
    <row r="3220" spans="1:6" x14ac:dyDescent="0.25">
      <c r="A3220" t="s">
        <v>8143</v>
      </c>
      <c r="B3220" t="s">
        <v>5010</v>
      </c>
      <c r="C3220" t="s">
        <v>5806</v>
      </c>
      <c r="D3220" t="s">
        <v>7528</v>
      </c>
      <c r="E3220" t="s">
        <v>10667</v>
      </c>
      <c r="F3220">
        <v>2017</v>
      </c>
    </row>
    <row r="3221" spans="1:6" ht="68.099999999999994" customHeight="1" x14ac:dyDescent="0.25">
      <c r="A3221" s="16" t="s">
        <v>10668</v>
      </c>
      <c r="B3221" t="s">
        <v>5010</v>
      </c>
      <c r="C3221" t="s">
        <v>5013</v>
      </c>
      <c r="D3221" t="s">
        <v>7528</v>
      </c>
      <c r="F3221">
        <v>2017</v>
      </c>
    </row>
    <row r="3222" spans="1:6" x14ac:dyDescent="0.25">
      <c r="A3222" t="s">
        <v>10669</v>
      </c>
      <c r="B3222" t="s">
        <v>5010</v>
      </c>
      <c r="C3222" t="s">
        <v>5814</v>
      </c>
      <c r="D3222" t="s">
        <v>7528</v>
      </c>
      <c r="F3222">
        <v>2017</v>
      </c>
    </row>
    <row r="3223" spans="1:6" x14ac:dyDescent="0.25">
      <c r="A3223" t="s">
        <v>8143</v>
      </c>
      <c r="B3223" t="s">
        <v>5010</v>
      </c>
      <c r="C3223" t="s">
        <v>5809</v>
      </c>
      <c r="D3223" t="s">
        <v>7019</v>
      </c>
      <c r="F3223">
        <v>2017</v>
      </c>
    </row>
    <row r="3224" spans="1:6" ht="68.099999999999994" customHeight="1" x14ac:dyDescent="0.25">
      <c r="A3224" s="16" t="s">
        <v>10668</v>
      </c>
      <c r="B3224" t="s">
        <v>5010</v>
      </c>
      <c r="C3224" t="s">
        <v>5016</v>
      </c>
      <c r="D3224" t="s">
        <v>7019</v>
      </c>
      <c r="F3224">
        <v>2017</v>
      </c>
    </row>
    <row r="3225" spans="1:6" ht="68.099999999999994" customHeight="1" x14ac:dyDescent="0.25">
      <c r="A3225" s="16" t="s">
        <v>10670</v>
      </c>
      <c r="B3225" t="s">
        <v>1349</v>
      </c>
      <c r="C3225" t="s">
        <v>1616</v>
      </c>
      <c r="D3225" t="s">
        <v>7349</v>
      </c>
      <c r="F3225">
        <v>2017</v>
      </c>
    </row>
    <row r="3226" spans="1:6" x14ac:dyDescent="0.25">
      <c r="A3226" t="s">
        <v>7290</v>
      </c>
      <c r="B3226" t="s">
        <v>1349</v>
      </c>
      <c r="C3226" t="s">
        <v>1620</v>
      </c>
      <c r="D3226" t="s">
        <v>7528</v>
      </c>
      <c r="F3226">
        <v>2017</v>
      </c>
    </row>
    <row r="3227" spans="1:6" x14ac:dyDescent="0.25">
      <c r="A3227" t="s">
        <v>10671</v>
      </c>
      <c r="B3227" t="s">
        <v>1349</v>
      </c>
      <c r="C3227" t="s">
        <v>1618</v>
      </c>
      <c r="D3227" t="s">
        <v>7528</v>
      </c>
      <c r="F3227">
        <v>2017</v>
      </c>
    </row>
    <row r="3228" spans="1:6" x14ac:dyDescent="0.25">
      <c r="A3228" t="s">
        <v>10672</v>
      </c>
      <c r="B3228" t="s">
        <v>1349</v>
      </c>
      <c r="C3228" t="s">
        <v>1789</v>
      </c>
      <c r="D3228" t="s">
        <v>7528</v>
      </c>
      <c r="F3228">
        <v>2017</v>
      </c>
    </row>
    <row r="3229" spans="1:6" x14ac:dyDescent="0.25">
      <c r="A3229" t="s">
        <v>7291</v>
      </c>
      <c r="B3229" t="s">
        <v>1349</v>
      </c>
      <c r="C3229" t="s">
        <v>1952</v>
      </c>
      <c r="D3229" t="s">
        <v>7528</v>
      </c>
      <c r="F3229">
        <v>2017</v>
      </c>
    </row>
    <row r="3230" spans="1:6" ht="51" customHeight="1" x14ac:dyDescent="0.25">
      <c r="A3230" s="16" t="s">
        <v>10673</v>
      </c>
      <c r="B3230" t="s">
        <v>1349</v>
      </c>
      <c r="C3230" t="s">
        <v>2585</v>
      </c>
      <c r="D3230" t="s">
        <v>7528</v>
      </c>
      <c r="F3230">
        <v>2017</v>
      </c>
    </row>
    <row r="3231" spans="1:6" x14ac:dyDescent="0.25">
      <c r="A3231" t="s">
        <v>7461</v>
      </c>
      <c r="B3231" t="s">
        <v>1349</v>
      </c>
      <c r="C3231" t="s">
        <v>1952</v>
      </c>
      <c r="D3231" t="s">
        <v>7019</v>
      </c>
      <c r="F3231">
        <v>2017</v>
      </c>
    </row>
    <row r="3232" spans="1:6" x14ac:dyDescent="0.25">
      <c r="A3232" t="s">
        <v>10674</v>
      </c>
      <c r="B3232" t="s">
        <v>1349</v>
      </c>
      <c r="C3232" t="s">
        <v>2585</v>
      </c>
      <c r="D3232" t="s">
        <v>7019</v>
      </c>
      <c r="F3232">
        <v>2017</v>
      </c>
    </row>
    <row r="3233" spans="1:6" ht="153" customHeight="1" x14ac:dyDescent="0.25">
      <c r="A3233" s="16" t="s">
        <v>10675</v>
      </c>
      <c r="B3233" t="s">
        <v>1349</v>
      </c>
      <c r="C3233" t="s">
        <v>227</v>
      </c>
      <c r="D3233" t="s">
        <v>7019</v>
      </c>
      <c r="F3233">
        <v>2017</v>
      </c>
    </row>
    <row r="3234" spans="1:6" x14ac:dyDescent="0.25">
      <c r="A3234" t="s">
        <v>10676</v>
      </c>
      <c r="B3234" t="s">
        <v>1349</v>
      </c>
      <c r="C3234" t="s">
        <v>1616</v>
      </c>
      <c r="D3234" t="s">
        <v>7019</v>
      </c>
      <c r="F3234">
        <v>2017</v>
      </c>
    </row>
    <row r="3235" spans="1:6" x14ac:dyDescent="0.25">
      <c r="A3235" t="s">
        <v>7419</v>
      </c>
      <c r="B3235" t="s">
        <v>1349</v>
      </c>
      <c r="C3235" t="s">
        <v>1620</v>
      </c>
      <c r="D3235" t="s">
        <v>7019</v>
      </c>
      <c r="F3235">
        <v>2017</v>
      </c>
    </row>
    <row r="3236" spans="1:6" ht="33.950000000000003" customHeight="1" x14ac:dyDescent="0.25">
      <c r="A3236" s="16" t="s">
        <v>10677</v>
      </c>
      <c r="B3236" t="s">
        <v>1349</v>
      </c>
      <c r="C3236" t="s">
        <v>1618</v>
      </c>
      <c r="D3236" t="s">
        <v>7019</v>
      </c>
      <c r="F3236">
        <v>2017</v>
      </c>
    </row>
    <row r="3237" spans="1:6" x14ac:dyDescent="0.25">
      <c r="A3237" t="s">
        <v>10678</v>
      </c>
      <c r="B3237" t="s">
        <v>3206</v>
      </c>
      <c r="C3237" t="s">
        <v>6072</v>
      </c>
      <c r="D3237" t="s">
        <v>7349</v>
      </c>
      <c r="F3237">
        <v>2017</v>
      </c>
    </row>
    <row r="3238" spans="1:6" x14ac:dyDescent="0.25">
      <c r="A3238" t="s">
        <v>10679</v>
      </c>
      <c r="B3238" t="s">
        <v>2893</v>
      </c>
      <c r="C3238" t="s">
        <v>1620</v>
      </c>
      <c r="D3238" t="s">
        <v>7349</v>
      </c>
      <c r="E3238" t="s">
        <v>10680</v>
      </c>
      <c r="F3238">
        <v>2017</v>
      </c>
    </row>
    <row r="3239" spans="1:6" x14ac:dyDescent="0.25">
      <c r="A3239" t="s">
        <v>10681</v>
      </c>
      <c r="B3239" t="s">
        <v>4697</v>
      </c>
      <c r="C3239" t="s">
        <v>4877</v>
      </c>
      <c r="D3239" t="s">
        <v>7349</v>
      </c>
      <c r="F3239">
        <v>2017</v>
      </c>
    </row>
    <row r="3240" spans="1:6" x14ac:dyDescent="0.25">
      <c r="A3240" t="s">
        <v>10682</v>
      </c>
      <c r="B3240" t="s">
        <v>5886</v>
      </c>
      <c r="C3240" t="s">
        <v>5887</v>
      </c>
      <c r="D3240" t="s">
        <v>7528</v>
      </c>
      <c r="F3240">
        <v>2017</v>
      </c>
    </row>
    <row r="3241" spans="1:6" x14ac:dyDescent="0.25">
      <c r="A3241" t="s">
        <v>10683</v>
      </c>
      <c r="B3241" t="s">
        <v>5886</v>
      </c>
      <c r="C3241" t="s">
        <v>1789</v>
      </c>
      <c r="D3241" t="s">
        <v>7019</v>
      </c>
      <c r="F3241">
        <v>2017</v>
      </c>
    </row>
    <row r="3242" spans="1:6" x14ac:dyDescent="0.25">
      <c r="A3242" t="s">
        <v>10684</v>
      </c>
      <c r="B3242" t="s">
        <v>6076</v>
      </c>
      <c r="C3242" t="s">
        <v>5213</v>
      </c>
      <c r="D3242" t="s">
        <v>7349</v>
      </c>
      <c r="F3242">
        <v>2017</v>
      </c>
    </row>
    <row r="3243" spans="1:6" x14ac:dyDescent="0.25">
      <c r="A3243" t="s">
        <v>10685</v>
      </c>
      <c r="B3243" t="s">
        <v>6076</v>
      </c>
      <c r="C3243" t="s">
        <v>6080</v>
      </c>
      <c r="D3243" t="s">
        <v>7349</v>
      </c>
      <c r="F3243">
        <v>2017</v>
      </c>
    </row>
    <row r="3244" spans="1:6" x14ac:dyDescent="0.25">
      <c r="A3244" t="s">
        <v>10685</v>
      </c>
      <c r="B3244" t="s">
        <v>6076</v>
      </c>
      <c r="C3244" t="s">
        <v>6083</v>
      </c>
      <c r="D3244" t="s">
        <v>7528</v>
      </c>
      <c r="E3244" t="s">
        <v>10686</v>
      </c>
      <c r="F3244">
        <v>2017</v>
      </c>
    </row>
    <row r="3245" spans="1:6" x14ac:dyDescent="0.25">
      <c r="A3245" t="s">
        <v>8118</v>
      </c>
      <c r="B3245" t="s">
        <v>6076</v>
      </c>
      <c r="C3245" t="s">
        <v>5213</v>
      </c>
      <c r="D3245" t="s">
        <v>7528</v>
      </c>
      <c r="F3245">
        <v>2017</v>
      </c>
    </row>
    <row r="3246" spans="1:6" x14ac:dyDescent="0.25">
      <c r="A3246" t="s">
        <v>8118</v>
      </c>
      <c r="B3246" t="s">
        <v>6076</v>
      </c>
      <c r="C3246" t="s">
        <v>5215</v>
      </c>
      <c r="D3246" t="s">
        <v>7528</v>
      </c>
      <c r="E3246" t="s">
        <v>10687</v>
      </c>
      <c r="F3246">
        <v>2017</v>
      </c>
    </row>
    <row r="3247" spans="1:6" x14ac:dyDescent="0.25">
      <c r="A3247" t="s">
        <v>10688</v>
      </c>
      <c r="B3247" t="s">
        <v>6076</v>
      </c>
      <c r="C3247" t="s">
        <v>6078</v>
      </c>
      <c r="D3247" t="s">
        <v>7019</v>
      </c>
      <c r="E3247" t="s">
        <v>10689</v>
      </c>
      <c r="F3247">
        <v>2017</v>
      </c>
    </row>
    <row r="3248" spans="1:6" ht="237.95" customHeight="1" x14ac:dyDescent="0.25">
      <c r="A3248" s="16" t="s">
        <v>10690</v>
      </c>
      <c r="B3248" t="s">
        <v>6076</v>
      </c>
      <c r="C3248" t="s">
        <v>6081</v>
      </c>
      <c r="D3248" t="s">
        <v>7019</v>
      </c>
      <c r="F3248">
        <v>2017</v>
      </c>
    </row>
    <row r="3249" spans="1:6" x14ac:dyDescent="0.25">
      <c r="A3249" t="s">
        <v>10691</v>
      </c>
      <c r="B3249" t="s">
        <v>3517</v>
      </c>
      <c r="C3249" t="s">
        <v>6092</v>
      </c>
      <c r="D3249" t="s">
        <v>7349</v>
      </c>
      <c r="F3249">
        <v>2017</v>
      </c>
    </row>
    <row r="3250" spans="1:6" x14ac:dyDescent="0.25">
      <c r="A3250" t="s">
        <v>10692</v>
      </c>
      <c r="B3250" t="s">
        <v>3517</v>
      </c>
      <c r="C3250" t="s">
        <v>6086</v>
      </c>
      <c r="D3250" t="s">
        <v>7349</v>
      </c>
      <c r="F3250">
        <v>2017</v>
      </c>
    </row>
    <row r="3251" spans="1:6" x14ac:dyDescent="0.25">
      <c r="A3251" t="s">
        <v>10693</v>
      </c>
      <c r="B3251" t="s">
        <v>3517</v>
      </c>
      <c r="C3251" t="s">
        <v>6088</v>
      </c>
      <c r="D3251" t="s">
        <v>7349</v>
      </c>
      <c r="F3251">
        <v>2017</v>
      </c>
    </row>
    <row r="3252" spans="1:6" x14ac:dyDescent="0.25">
      <c r="A3252" t="s">
        <v>10694</v>
      </c>
      <c r="B3252" t="s">
        <v>3517</v>
      </c>
      <c r="C3252" t="s">
        <v>6094</v>
      </c>
      <c r="D3252" t="s">
        <v>7349</v>
      </c>
      <c r="F3252">
        <v>2017</v>
      </c>
    </row>
    <row r="3253" spans="1:6" x14ac:dyDescent="0.25">
      <c r="A3253" t="s">
        <v>10695</v>
      </c>
      <c r="B3253" t="s">
        <v>3517</v>
      </c>
      <c r="C3253" t="s">
        <v>6090</v>
      </c>
      <c r="D3253" t="s">
        <v>7349</v>
      </c>
      <c r="F3253">
        <v>2017</v>
      </c>
    </row>
    <row r="3254" spans="1:6" x14ac:dyDescent="0.25">
      <c r="A3254" t="s">
        <v>7834</v>
      </c>
      <c r="B3254" t="s">
        <v>3517</v>
      </c>
      <c r="C3254" t="s">
        <v>6095</v>
      </c>
      <c r="D3254" t="s">
        <v>7528</v>
      </c>
      <c r="F3254">
        <v>2017</v>
      </c>
    </row>
    <row r="3255" spans="1:6" x14ac:dyDescent="0.25">
      <c r="A3255" t="s">
        <v>7834</v>
      </c>
      <c r="B3255" t="s">
        <v>3517</v>
      </c>
      <c r="C3255" t="s">
        <v>6096</v>
      </c>
      <c r="D3255" t="s">
        <v>7528</v>
      </c>
      <c r="F3255">
        <v>2017</v>
      </c>
    </row>
    <row r="3256" spans="1:6" x14ac:dyDescent="0.25">
      <c r="A3256" t="s">
        <v>10696</v>
      </c>
      <c r="B3256" t="s">
        <v>3517</v>
      </c>
      <c r="C3256" t="s">
        <v>6097</v>
      </c>
      <c r="D3256" t="s">
        <v>7019</v>
      </c>
      <c r="F3256">
        <v>2017</v>
      </c>
    </row>
    <row r="3257" spans="1:6" x14ac:dyDescent="0.25">
      <c r="A3257" t="s">
        <v>8144</v>
      </c>
      <c r="B3257" t="s">
        <v>6263</v>
      </c>
      <c r="C3257" t="s">
        <v>6264</v>
      </c>
      <c r="D3257" t="s">
        <v>7349</v>
      </c>
      <c r="E3257" t="s">
        <v>10697</v>
      </c>
      <c r="F3257">
        <v>2019</v>
      </c>
    </row>
    <row r="3258" spans="1:6" x14ac:dyDescent="0.25">
      <c r="A3258" t="s">
        <v>5893</v>
      </c>
      <c r="B3258" t="s">
        <v>47</v>
      </c>
      <c r="C3258" t="s">
        <v>6161</v>
      </c>
      <c r="D3258" t="s">
        <v>7349</v>
      </c>
      <c r="E3258">
        <v>13.92</v>
      </c>
      <c r="F3258">
        <v>2019</v>
      </c>
    </row>
    <row r="3259" spans="1:6" x14ac:dyDescent="0.25">
      <c r="A3259" t="s">
        <v>461</v>
      </c>
      <c r="B3259" t="s">
        <v>47</v>
      </c>
      <c r="C3259" t="s">
        <v>460</v>
      </c>
      <c r="D3259" t="s">
        <v>7349</v>
      </c>
      <c r="E3259">
        <v>23.77</v>
      </c>
      <c r="F3259">
        <v>2019</v>
      </c>
    </row>
    <row r="3260" spans="1:6" x14ac:dyDescent="0.25">
      <c r="A3260" t="s">
        <v>461</v>
      </c>
      <c r="B3260" t="s">
        <v>47</v>
      </c>
      <c r="C3260" t="s">
        <v>462</v>
      </c>
      <c r="D3260" t="s">
        <v>7349</v>
      </c>
      <c r="E3260">
        <v>11.66</v>
      </c>
      <c r="F3260">
        <v>2019</v>
      </c>
    </row>
    <row r="3261" spans="1:6" ht="409.5" customHeight="1" x14ac:dyDescent="0.25">
      <c r="A3261" s="16" t="s">
        <v>6163</v>
      </c>
      <c r="B3261" t="s">
        <v>276</v>
      </c>
      <c r="C3261" t="s">
        <v>470</v>
      </c>
      <c r="D3261" t="s">
        <v>7349</v>
      </c>
      <c r="E3261" s="18">
        <v>46025</v>
      </c>
      <c r="F3261">
        <v>2019</v>
      </c>
    </row>
    <row r="3262" spans="1:6" ht="404.1" customHeight="1" x14ac:dyDescent="0.25">
      <c r="A3262" s="16" t="s">
        <v>6164</v>
      </c>
      <c r="B3262" t="s">
        <v>276</v>
      </c>
      <c r="C3262" t="s">
        <v>420</v>
      </c>
      <c r="D3262" t="s">
        <v>7349</v>
      </c>
      <c r="E3262" s="19">
        <v>36586</v>
      </c>
      <c r="F3262">
        <v>2019</v>
      </c>
    </row>
    <row r="3263" spans="1:6" ht="68.099999999999994" customHeight="1" x14ac:dyDescent="0.25">
      <c r="A3263" t="s">
        <v>1158</v>
      </c>
      <c r="B3263" t="s">
        <v>276</v>
      </c>
      <c r="C3263" s="16" t="s">
        <v>6162</v>
      </c>
      <c r="D3263" t="s">
        <v>7019</v>
      </c>
      <c r="E3263" t="s">
        <v>617</v>
      </c>
      <c r="F3263">
        <v>2019</v>
      </c>
    </row>
    <row r="3264" spans="1:6" ht="84.95" customHeight="1" x14ac:dyDescent="0.25">
      <c r="A3264" s="16" t="s">
        <v>6196</v>
      </c>
      <c r="B3264" t="s">
        <v>6181</v>
      </c>
      <c r="C3264" t="s">
        <v>6195</v>
      </c>
      <c r="D3264" t="s">
        <v>7349</v>
      </c>
      <c r="E3264" s="18">
        <v>46082</v>
      </c>
      <c r="F3264">
        <v>2019</v>
      </c>
    </row>
    <row r="3265" spans="1:6" ht="84.95" customHeight="1" x14ac:dyDescent="0.25">
      <c r="A3265" s="16" t="s">
        <v>6183</v>
      </c>
      <c r="B3265" t="s">
        <v>6181</v>
      </c>
      <c r="C3265" t="s">
        <v>6182</v>
      </c>
      <c r="D3265" t="s">
        <v>7349</v>
      </c>
      <c r="E3265" s="18">
        <v>46206</v>
      </c>
      <c r="F3265">
        <v>2019</v>
      </c>
    </row>
    <row r="3266" spans="1:6" x14ac:dyDescent="0.25">
      <c r="A3266" t="s">
        <v>6185</v>
      </c>
      <c r="B3266" t="s">
        <v>6181</v>
      </c>
      <c r="C3266" t="s">
        <v>6184</v>
      </c>
      <c r="D3266" t="s">
        <v>7349</v>
      </c>
      <c r="E3266" s="18">
        <v>46204</v>
      </c>
      <c r="F3266">
        <v>2019</v>
      </c>
    </row>
    <row r="3267" spans="1:6" x14ac:dyDescent="0.25">
      <c r="A3267" t="s">
        <v>6187</v>
      </c>
      <c r="B3267" t="s">
        <v>6181</v>
      </c>
      <c r="C3267" t="s">
        <v>6186</v>
      </c>
      <c r="D3267" t="s">
        <v>7349</v>
      </c>
      <c r="E3267" s="18">
        <v>46268</v>
      </c>
      <c r="F3267">
        <v>2019</v>
      </c>
    </row>
    <row r="3268" spans="1:6" x14ac:dyDescent="0.25">
      <c r="A3268" t="s">
        <v>6190</v>
      </c>
      <c r="B3268" t="s">
        <v>6181</v>
      </c>
      <c r="C3268" t="s">
        <v>6189</v>
      </c>
      <c r="D3268" t="s">
        <v>7349</v>
      </c>
      <c r="E3268" s="18">
        <v>46272</v>
      </c>
      <c r="F3268">
        <v>2019</v>
      </c>
    </row>
    <row r="3269" spans="1:6" x14ac:dyDescent="0.25">
      <c r="A3269" t="s">
        <v>6190</v>
      </c>
      <c r="B3269" t="s">
        <v>6181</v>
      </c>
      <c r="C3269" t="s">
        <v>6186</v>
      </c>
      <c r="D3269" t="s">
        <v>7349</v>
      </c>
      <c r="E3269" s="18">
        <v>46271</v>
      </c>
      <c r="F3269">
        <v>2019</v>
      </c>
    </row>
    <row r="3270" spans="1:6" x14ac:dyDescent="0.25">
      <c r="A3270" t="s">
        <v>6192</v>
      </c>
      <c r="B3270" t="s">
        <v>6181</v>
      </c>
      <c r="C3270" t="s">
        <v>6191</v>
      </c>
      <c r="D3270" t="s">
        <v>7528</v>
      </c>
      <c r="E3270" s="19">
        <v>36586</v>
      </c>
      <c r="F3270">
        <v>2019</v>
      </c>
    </row>
    <row r="3271" spans="1:6" ht="68.099999999999994" customHeight="1" x14ac:dyDescent="0.25">
      <c r="A3271" s="16" t="s">
        <v>6194</v>
      </c>
      <c r="B3271" t="s">
        <v>6181</v>
      </c>
      <c r="C3271" t="s">
        <v>6193</v>
      </c>
      <c r="D3271" t="s">
        <v>7019</v>
      </c>
      <c r="E3271" s="18">
        <v>46269</v>
      </c>
      <c r="F3271">
        <v>2019</v>
      </c>
    </row>
    <row r="3272" spans="1:6" x14ac:dyDescent="0.25">
      <c r="A3272" t="s">
        <v>6167</v>
      </c>
      <c r="B3272" t="s">
        <v>6166</v>
      </c>
      <c r="C3272" t="s">
        <v>254</v>
      </c>
      <c r="D3272" t="s">
        <v>7349</v>
      </c>
      <c r="E3272">
        <v>1316</v>
      </c>
      <c r="F3272">
        <v>2019</v>
      </c>
    </row>
    <row r="3273" spans="1:6" x14ac:dyDescent="0.25">
      <c r="A3273" t="s">
        <v>6168</v>
      </c>
      <c r="B3273" t="s">
        <v>6166</v>
      </c>
      <c r="C3273" t="s">
        <v>250</v>
      </c>
      <c r="D3273" t="s">
        <v>7349</v>
      </c>
      <c r="E3273" t="s">
        <v>6169</v>
      </c>
      <c r="F3273">
        <v>2019</v>
      </c>
    </row>
    <row r="3274" spans="1:6" x14ac:dyDescent="0.25">
      <c r="A3274" t="s">
        <v>6170</v>
      </c>
      <c r="B3274" t="s">
        <v>6166</v>
      </c>
      <c r="C3274" t="s">
        <v>393</v>
      </c>
      <c r="D3274" t="s">
        <v>7349</v>
      </c>
      <c r="E3274">
        <v>1271</v>
      </c>
      <c r="F3274">
        <v>2019</v>
      </c>
    </row>
    <row r="3275" spans="1:6" x14ac:dyDescent="0.25">
      <c r="A3275" t="s">
        <v>6170</v>
      </c>
      <c r="B3275" t="s">
        <v>6166</v>
      </c>
      <c r="C3275" t="s">
        <v>6171</v>
      </c>
      <c r="D3275" t="s">
        <v>7349</v>
      </c>
      <c r="E3275" t="s">
        <v>6172</v>
      </c>
      <c r="F3275">
        <v>2019</v>
      </c>
    </row>
    <row r="3276" spans="1:6" x14ac:dyDescent="0.25">
      <c r="A3276" t="s">
        <v>340</v>
      </c>
      <c r="B3276" t="s">
        <v>6166</v>
      </c>
      <c r="C3276" t="s">
        <v>393</v>
      </c>
      <c r="D3276" t="s">
        <v>7528</v>
      </c>
      <c r="E3276">
        <v>1372</v>
      </c>
      <c r="F3276">
        <v>2019</v>
      </c>
    </row>
    <row r="3277" spans="1:6" x14ac:dyDescent="0.25">
      <c r="A3277" t="s">
        <v>340</v>
      </c>
      <c r="B3277" t="s">
        <v>6166</v>
      </c>
      <c r="C3277" t="s">
        <v>6171</v>
      </c>
      <c r="D3277" t="s">
        <v>7528</v>
      </c>
      <c r="E3277" t="s">
        <v>6173</v>
      </c>
      <c r="F3277">
        <v>2019</v>
      </c>
    </row>
    <row r="3278" spans="1:6" ht="170.1" customHeight="1" x14ac:dyDescent="0.25">
      <c r="A3278" s="16" t="s">
        <v>6176</v>
      </c>
      <c r="B3278" t="s">
        <v>6166</v>
      </c>
      <c r="C3278" t="s">
        <v>6175</v>
      </c>
      <c r="D3278" t="s">
        <v>7528</v>
      </c>
      <c r="E3278">
        <v>4833</v>
      </c>
      <c r="F3278">
        <v>2019</v>
      </c>
    </row>
    <row r="3279" spans="1:6" ht="68.099999999999994" customHeight="1" x14ac:dyDescent="0.25">
      <c r="A3279" s="16" t="s">
        <v>6174</v>
      </c>
      <c r="B3279" t="s">
        <v>6166</v>
      </c>
      <c r="C3279" t="s">
        <v>608</v>
      </c>
      <c r="D3279" t="s">
        <v>7019</v>
      </c>
      <c r="E3279">
        <v>2476</v>
      </c>
      <c r="F3279">
        <v>2019</v>
      </c>
    </row>
    <row r="3280" spans="1:6" x14ac:dyDescent="0.25">
      <c r="A3280" t="s">
        <v>5503</v>
      </c>
      <c r="B3280" t="s">
        <v>74</v>
      </c>
      <c r="C3280" t="s">
        <v>6177</v>
      </c>
      <c r="D3280" t="s">
        <v>7349</v>
      </c>
      <c r="E3280" t="s">
        <v>6178</v>
      </c>
      <c r="F3280">
        <v>2019</v>
      </c>
    </row>
    <row r="3281" spans="1:6" x14ac:dyDescent="0.25">
      <c r="A3281" t="s">
        <v>6180</v>
      </c>
      <c r="B3281" t="s">
        <v>4383</v>
      </c>
      <c r="C3281" t="s">
        <v>6179</v>
      </c>
      <c r="D3281" t="s">
        <v>7528</v>
      </c>
      <c r="E3281">
        <v>8.5</v>
      </c>
      <c r="F3281">
        <v>2019</v>
      </c>
    </row>
    <row r="3282" spans="1:6" x14ac:dyDescent="0.25">
      <c r="A3282" t="s">
        <v>6199</v>
      </c>
      <c r="B3282" t="s">
        <v>6197</v>
      </c>
      <c r="C3282" t="s">
        <v>6198</v>
      </c>
      <c r="D3282" t="s">
        <v>7349</v>
      </c>
      <c r="E3282" s="20">
        <v>4.252314814814815E-2</v>
      </c>
      <c r="F3282">
        <v>2019</v>
      </c>
    </row>
    <row r="3283" spans="1:6" x14ac:dyDescent="0.25">
      <c r="A3283" t="s">
        <v>6199</v>
      </c>
      <c r="B3283" t="s">
        <v>6197</v>
      </c>
      <c r="C3283" t="s">
        <v>6200</v>
      </c>
      <c r="D3283" t="s">
        <v>7349</v>
      </c>
      <c r="E3283" s="20">
        <v>0.14004629629629631</v>
      </c>
      <c r="F3283">
        <v>2019</v>
      </c>
    </row>
    <row r="3284" spans="1:6" x14ac:dyDescent="0.25">
      <c r="A3284" t="s">
        <v>5940</v>
      </c>
      <c r="B3284" t="s">
        <v>6197</v>
      </c>
      <c r="C3284" t="s">
        <v>6201</v>
      </c>
      <c r="D3284" t="s">
        <v>7019</v>
      </c>
      <c r="F3284">
        <v>2019</v>
      </c>
    </row>
    <row r="3285" spans="1:6" x14ac:dyDescent="0.25">
      <c r="A3285" t="s">
        <v>6206</v>
      </c>
      <c r="B3285" t="s">
        <v>6202</v>
      </c>
      <c r="C3285" t="s">
        <v>6205</v>
      </c>
      <c r="D3285" t="s">
        <v>7349</v>
      </c>
      <c r="F3285">
        <v>2019</v>
      </c>
    </row>
    <row r="3286" spans="1:6" ht="102" customHeight="1" x14ac:dyDescent="0.25">
      <c r="A3286" s="16" t="s">
        <v>6209</v>
      </c>
      <c r="B3286" t="s">
        <v>6202</v>
      </c>
      <c r="C3286" t="s">
        <v>6208</v>
      </c>
      <c r="D3286" t="s">
        <v>7349</v>
      </c>
      <c r="E3286">
        <v>27.975000000000001</v>
      </c>
      <c r="F3286">
        <v>2019</v>
      </c>
    </row>
    <row r="3287" spans="1:6" ht="102" customHeight="1" x14ac:dyDescent="0.25">
      <c r="A3287" s="16" t="s">
        <v>6209</v>
      </c>
      <c r="B3287" t="s">
        <v>6202</v>
      </c>
      <c r="C3287" t="s">
        <v>6211</v>
      </c>
      <c r="D3287" t="s">
        <v>7349</v>
      </c>
      <c r="E3287">
        <v>28.4</v>
      </c>
      <c r="F3287">
        <v>2019</v>
      </c>
    </row>
    <row r="3288" spans="1:6" ht="68.099999999999994" customHeight="1" x14ac:dyDescent="0.25">
      <c r="A3288" s="16" t="s">
        <v>6215</v>
      </c>
      <c r="B3288" t="s">
        <v>6202</v>
      </c>
      <c r="C3288" t="s">
        <v>6214</v>
      </c>
      <c r="D3288" t="s">
        <v>7349</v>
      </c>
      <c r="E3288">
        <v>31.05</v>
      </c>
      <c r="F3288">
        <v>2019</v>
      </c>
    </row>
    <row r="3289" spans="1:6" ht="102" customHeight="1" x14ac:dyDescent="0.25">
      <c r="A3289" s="16" t="s">
        <v>6209</v>
      </c>
      <c r="B3289" t="s">
        <v>6202</v>
      </c>
      <c r="C3289" t="s">
        <v>6217</v>
      </c>
      <c r="D3289" t="s">
        <v>7019</v>
      </c>
      <c r="E3289">
        <v>30.14</v>
      </c>
      <c r="F3289">
        <v>2019</v>
      </c>
    </row>
    <row r="3290" spans="1:6" x14ac:dyDescent="0.25">
      <c r="A3290" t="s">
        <v>6099</v>
      </c>
      <c r="B3290" t="s">
        <v>1132</v>
      </c>
      <c r="C3290" t="s">
        <v>6098</v>
      </c>
      <c r="D3290" t="s">
        <v>7349</v>
      </c>
      <c r="E3290">
        <v>325.5</v>
      </c>
      <c r="F3290">
        <v>2019</v>
      </c>
    </row>
    <row r="3291" spans="1:6" ht="84.95" customHeight="1" x14ac:dyDescent="0.25">
      <c r="A3291" s="16" t="s">
        <v>6101</v>
      </c>
      <c r="B3291" t="s">
        <v>1132</v>
      </c>
      <c r="C3291" t="s">
        <v>6100</v>
      </c>
      <c r="D3291" t="s">
        <v>7349</v>
      </c>
      <c r="E3291">
        <v>340.53</v>
      </c>
      <c r="F3291">
        <v>2019</v>
      </c>
    </row>
    <row r="3292" spans="1:6" ht="68.099999999999994" customHeight="1" x14ac:dyDescent="0.25">
      <c r="A3292" s="16" t="s">
        <v>5407</v>
      </c>
      <c r="B3292" t="s">
        <v>1132</v>
      </c>
      <c r="C3292" t="s">
        <v>6102</v>
      </c>
      <c r="D3292" t="s">
        <v>7019</v>
      </c>
      <c r="E3292">
        <v>228.06</v>
      </c>
      <c r="F3292">
        <v>2019</v>
      </c>
    </row>
    <row r="3293" spans="1:6" ht="221.1" customHeight="1" x14ac:dyDescent="0.25">
      <c r="A3293" s="16" t="s">
        <v>6382</v>
      </c>
      <c r="B3293" t="s">
        <v>6379</v>
      </c>
      <c r="C3293" t="s">
        <v>6381</v>
      </c>
      <c r="D3293" t="s">
        <v>7019</v>
      </c>
      <c r="E3293" s="21">
        <v>1.043981481481481E-3</v>
      </c>
      <c r="F3293">
        <v>2019</v>
      </c>
    </row>
    <row r="3294" spans="1:6" x14ac:dyDescent="0.25">
      <c r="A3294" t="s">
        <v>6223</v>
      </c>
      <c r="B3294" t="s">
        <v>6221</v>
      </c>
      <c r="C3294" t="s">
        <v>6222</v>
      </c>
      <c r="D3294" t="s">
        <v>7349</v>
      </c>
      <c r="E3294" s="18">
        <v>46082</v>
      </c>
      <c r="F3294">
        <v>2019</v>
      </c>
    </row>
    <row r="3295" spans="1:6" x14ac:dyDescent="0.25">
      <c r="A3295" t="s">
        <v>6226</v>
      </c>
      <c r="B3295" t="s">
        <v>6221</v>
      </c>
      <c r="C3295" t="s">
        <v>6225</v>
      </c>
      <c r="D3295" t="s">
        <v>7019</v>
      </c>
      <c r="E3295" s="18">
        <v>46113</v>
      </c>
      <c r="F3295">
        <v>2019</v>
      </c>
    </row>
    <row r="3296" spans="1:6" ht="186.95" customHeight="1" x14ac:dyDescent="0.25">
      <c r="A3296" s="16" t="s">
        <v>6228</v>
      </c>
      <c r="B3296" t="s">
        <v>367</v>
      </c>
      <c r="C3296" t="s">
        <v>6227</v>
      </c>
      <c r="D3296" t="s">
        <v>7349</v>
      </c>
      <c r="E3296" t="s">
        <v>6229</v>
      </c>
      <c r="F3296">
        <v>2019</v>
      </c>
    </row>
    <row r="3297" spans="1:6" x14ac:dyDescent="0.25">
      <c r="A3297" t="s">
        <v>6231</v>
      </c>
      <c r="B3297" t="s">
        <v>367</v>
      </c>
      <c r="C3297" t="s">
        <v>6230</v>
      </c>
      <c r="D3297" t="s">
        <v>7349</v>
      </c>
      <c r="E3297" t="s">
        <v>6232</v>
      </c>
      <c r="F3297">
        <v>2019</v>
      </c>
    </row>
    <row r="3298" spans="1:6" ht="170.1" customHeight="1" x14ac:dyDescent="0.25">
      <c r="A3298" s="16" t="s">
        <v>6234</v>
      </c>
      <c r="B3298" t="s">
        <v>367</v>
      </c>
      <c r="C3298" t="s">
        <v>6233</v>
      </c>
      <c r="D3298" t="s">
        <v>7349</v>
      </c>
      <c r="E3298" t="s">
        <v>6235</v>
      </c>
      <c r="F3298">
        <v>2019</v>
      </c>
    </row>
    <row r="3299" spans="1:6" x14ac:dyDescent="0.25">
      <c r="A3299" t="s">
        <v>6237</v>
      </c>
      <c r="B3299" t="s">
        <v>367</v>
      </c>
      <c r="C3299" t="s">
        <v>6236</v>
      </c>
      <c r="D3299" t="s">
        <v>7349</v>
      </c>
      <c r="E3299" s="18">
        <v>46310</v>
      </c>
      <c r="F3299">
        <v>2019</v>
      </c>
    </row>
    <row r="3300" spans="1:6" x14ac:dyDescent="0.25">
      <c r="A3300" t="s">
        <v>6239</v>
      </c>
      <c r="B3300" t="s">
        <v>367</v>
      </c>
      <c r="C3300" t="s">
        <v>6238</v>
      </c>
      <c r="D3300" t="s">
        <v>7349</v>
      </c>
      <c r="E3300" s="18">
        <v>46310</v>
      </c>
      <c r="F3300">
        <v>2019</v>
      </c>
    </row>
    <row r="3301" spans="1:6" x14ac:dyDescent="0.25">
      <c r="A3301" t="s">
        <v>6241</v>
      </c>
      <c r="B3301" t="s">
        <v>367</v>
      </c>
      <c r="C3301" t="s">
        <v>6240</v>
      </c>
      <c r="D3301" t="s">
        <v>7349</v>
      </c>
      <c r="E3301" t="s">
        <v>6242</v>
      </c>
      <c r="F3301">
        <v>2019</v>
      </c>
    </row>
    <row r="3302" spans="1:6" x14ac:dyDescent="0.25">
      <c r="A3302" t="s">
        <v>1221</v>
      </c>
      <c r="B3302" t="s">
        <v>367</v>
      </c>
      <c r="C3302" t="s">
        <v>6243</v>
      </c>
      <c r="D3302" t="s">
        <v>7528</v>
      </c>
      <c r="E3302" s="18">
        <v>46310</v>
      </c>
      <c r="F3302">
        <v>2019</v>
      </c>
    </row>
    <row r="3303" spans="1:6" ht="221.1" customHeight="1" x14ac:dyDescent="0.25">
      <c r="A3303" s="16" t="s">
        <v>6245</v>
      </c>
      <c r="B3303" t="s">
        <v>367</v>
      </c>
      <c r="C3303" t="s">
        <v>6244</v>
      </c>
      <c r="D3303" t="s">
        <v>7528</v>
      </c>
      <c r="E3303" t="s">
        <v>6246</v>
      </c>
      <c r="F3303">
        <v>2019</v>
      </c>
    </row>
    <row r="3304" spans="1:6" x14ac:dyDescent="0.25">
      <c r="A3304" t="s">
        <v>1171</v>
      </c>
      <c r="B3304" t="s">
        <v>367</v>
      </c>
      <c r="C3304" t="s">
        <v>6238</v>
      </c>
      <c r="D3304" t="s">
        <v>7528</v>
      </c>
      <c r="E3304" s="18">
        <v>46371</v>
      </c>
      <c r="F3304">
        <v>2019</v>
      </c>
    </row>
    <row r="3305" spans="1:6" ht="170.1" customHeight="1" x14ac:dyDescent="0.25">
      <c r="A3305" s="16" t="s">
        <v>6248</v>
      </c>
      <c r="B3305" t="s">
        <v>367</v>
      </c>
      <c r="C3305" t="s">
        <v>6247</v>
      </c>
      <c r="D3305" t="s">
        <v>7528</v>
      </c>
      <c r="E3305" t="s">
        <v>6249</v>
      </c>
      <c r="F3305">
        <v>2019</v>
      </c>
    </row>
    <row r="3306" spans="1:6" ht="170.1" customHeight="1" x14ac:dyDescent="0.25">
      <c r="A3306" s="16" t="s">
        <v>6251</v>
      </c>
      <c r="B3306" t="s">
        <v>367</v>
      </c>
      <c r="C3306" t="s">
        <v>6250</v>
      </c>
      <c r="D3306" t="s">
        <v>7019</v>
      </c>
      <c r="E3306" t="s">
        <v>6252</v>
      </c>
      <c r="F3306">
        <v>2019</v>
      </c>
    </row>
    <row r="3307" spans="1:6" ht="221.1" customHeight="1" x14ac:dyDescent="0.25">
      <c r="A3307" s="16" t="s">
        <v>6254</v>
      </c>
      <c r="B3307" t="s">
        <v>367</v>
      </c>
      <c r="C3307" t="s">
        <v>6253</v>
      </c>
      <c r="D3307" t="s">
        <v>7019</v>
      </c>
      <c r="E3307" t="s">
        <v>6255</v>
      </c>
      <c r="F3307">
        <v>2019</v>
      </c>
    </row>
    <row r="3308" spans="1:6" x14ac:dyDescent="0.25">
      <c r="A3308" t="s">
        <v>6256</v>
      </c>
      <c r="B3308" t="s">
        <v>367</v>
      </c>
      <c r="C3308" t="s">
        <v>6243</v>
      </c>
      <c r="D3308" t="s">
        <v>7019</v>
      </c>
      <c r="E3308" s="18">
        <v>46310</v>
      </c>
      <c r="F3308">
        <v>2019</v>
      </c>
    </row>
    <row r="3309" spans="1:6" ht="409.5" customHeight="1" x14ac:dyDescent="0.25">
      <c r="A3309" s="16" t="s">
        <v>10698</v>
      </c>
      <c r="B3309" t="s">
        <v>5585</v>
      </c>
      <c r="C3309" t="s">
        <v>470</v>
      </c>
      <c r="D3309" t="s">
        <v>7528</v>
      </c>
      <c r="E3309" s="18">
        <v>46056</v>
      </c>
      <c r="F3309">
        <v>2019</v>
      </c>
    </row>
    <row r="3310" spans="1:6" ht="409.5" customHeight="1" x14ac:dyDescent="0.25">
      <c r="A3310" s="16" t="s">
        <v>10699</v>
      </c>
      <c r="B3310" t="s">
        <v>5585</v>
      </c>
      <c r="C3310" t="s">
        <v>420</v>
      </c>
      <c r="D3310" t="s">
        <v>7019</v>
      </c>
      <c r="E3310" s="18">
        <v>46304</v>
      </c>
      <c r="F3310">
        <v>2019</v>
      </c>
    </row>
    <row r="3311" spans="1:6" x14ac:dyDescent="0.25">
      <c r="A3311" t="s">
        <v>6260</v>
      </c>
      <c r="B3311" t="s">
        <v>1224</v>
      </c>
      <c r="C3311" t="s">
        <v>6259</v>
      </c>
      <c r="D3311" t="s">
        <v>7528</v>
      </c>
      <c r="E3311" t="s">
        <v>10700</v>
      </c>
      <c r="F3311">
        <v>2019</v>
      </c>
    </row>
    <row r="3312" spans="1:6" ht="186.95" customHeight="1" x14ac:dyDescent="0.25">
      <c r="A3312" s="16" t="s">
        <v>6262</v>
      </c>
      <c r="B3312" t="s">
        <v>1224</v>
      </c>
      <c r="C3312" t="s">
        <v>420</v>
      </c>
      <c r="D3312" t="s">
        <v>7019</v>
      </c>
      <c r="E3312" s="18">
        <v>46054</v>
      </c>
      <c r="F3312">
        <v>2019</v>
      </c>
    </row>
    <row r="3313" spans="1:6" ht="409.5" customHeight="1" x14ac:dyDescent="0.25">
      <c r="A3313" s="16" t="s">
        <v>10701</v>
      </c>
      <c r="B3313" t="s">
        <v>6270</v>
      </c>
      <c r="C3313" t="s">
        <v>420</v>
      </c>
      <c r="D3313" t="s">
        <v>7019</v>
      </c>
      <c r="E3313" t="s">
        <v>6273</v>
      </c>
      <c r="F3313">
        <v>2019</v>
      </c>
    </row>
    <row r="3314" spans="1:6" ht="135.94999999999999" customHeight="1" x14ac:dyDescent="0.25">
      <c r="A3314" s="16" t="s">
        <v>6275</v>
      </c>
      <c r="B3314" t="s">
        <v>5971</v>
      </c>
      <c r="C3314" t="s">
        <v>6274</v>
      </c>
      <c r="D3314" t="s">
        <v>7349</v>
      </c>
      <c r="E3314" s="21">
        <v>3.6157291666666668E-3</v>
      </c>
      <c r="F3314">
        <v>2019</v>
      </c>
    </row>
    <row r="3315" spans="1:6" x14ac:dyDescent="0.25">
      <c r="A3315" t="s">
        <v>6277</v>
      </c>
      <c r="B3315" t="s">
        <v>5971</v>
      </c>
      <c r="C3315" t="s">
        <v>6276</v>
      </c>
      <c r="D3315" t="s">
        <v>7528</v>
      </c>
      <c r="E3315">
        <v>47.468000000000004</v>
      </c>
      <c r="F3315">
        <v>2019</v>
      </c>
    </row>
    <row r="3316" spans="1:6" x14ac:dyDescent="0.25">
      <c r="A3316" t="s">
        <v>6277</v>
      </c>
      <c r="B3316" t="s">
        <v>5971</v>
      </c>
      <c r="C3316" t="s">
        <v>6278</v>
      </c>
      <c r="D3316" t="s">
        <v>7528</v>
      </c>
      <c r="E3316" s="21">
        <v>1.149293981481482E-3</v>
      </c>
      <c r="F3316">
        <v>2019</v>
      </c>
    </row>
    <row r="3317" spans="1:6" x14ac:dyDescent="0.25">
      <c r="A3317" t="s">
        <v>6280</v>
      </c>
      <c r="B3317" t="s">
        <v>5971</v>
      </c>
      <c r="C3317" t="s">
        <v>6279</v>
      </c>
      <c r="D3317" t="s">
        <v>7528</v>
      </c>
      <c r="E3317">
        <v>152.66999999999999</v>
      </c>
      <c r="F3317">
        <v>2019</v>
      </c>
    </row>
    <row r="3318" spans="1:6" ht="170.1" customHeight="1" x14ac:dyDescent="0.25">
      <c r="A3318" s="16" t="s">
        <v>6282</v>
      </c>
      <c r="B3318" t="s">
        <v>5971</v>
      </c>
      <c r="C3318" t="s">
        <v>6281</v>
      </c>
      <c r="D3318" t="s">
        <v>7528</v>
      </c>
      <c r="E3318" s="21">
        <v>3.04744212962963E-3</v>
      </c>
      <c r="F3318">
        <v>2019</v>
      </c>
    </row>
    <row r="3319" spans="1:6" ht="409.5" customHeight="1" x14ac:dyDescent="0.25">
      <c r="A3319" s="16" t="s">
        <v>6268</v>
      </c>
      <c r="B3319" t="s">
        <v>6267</v>
      </c>
      <c r="C3319" t="s">
        <v>420</v>
      </c>
      <c r="D3319" t="s">
        <v>7349</v>
      </c>
      <c r="E3319" s="18">
        <v>46143</v>
      </c>
      <c r="F3319">
        <v>2019</v>
      </c>
    </row>
    <row r="3320" spans="1:6" ht="409.5" customHeight="1" x14ac:dyDescent="0.25">
      <c r="A3320" s="16" t="s">
        <v>6269</v>
      </c>
      <c r="B3320" t="s">
        <v>6267</v>
      </c>
      <c r="C3320" t="s">
        <v>470</v>
      </c>
      <c r="D3320" t="s">
        <v>7349</v>
      </c>
      <c r="E3320" t="s">
        <v>624</v>
      </c>
      <c r="F3320">
        <v>2019</v>
      </c>
    </row>
    <row r="3321" spans="1:6" x14ac:dyDescent="0.25">
      <c r="A3321" t="s">
        <v>6289</v>
      </c>
      <c r="B3321" t="s">
        <v>6284</v>
      </c>
      <c r="C3321" t="s">
        <v>6288</v>
      </c>
      <c r="D3321" t="s">
        <v>7349</v>
      </c>
      <c r="E3321" t="s">
        <v>617</v>
      </c>
      <c r="F3321">
        <v>2019</v>
      </c>
    </row>
    <row r="3322" spans="1:6" x14ac:dyDescent="0.25">
      <c r="A3322" t="s">
        <v>6286</v>
      </c>
      <c r="B3322" t="s">
        <v>6284</v>
      </c>
      <c r="C3322" t="s">
        <v>6285</v>
      </c>
      <c r="D3322" t="s">
        <v>7349</v>
      </c>
      <c r="E3322" s="19">
        <v>36678</v>
      </c>
      <c r="F3322">
        <v>2019</v>
      </c>
    </row>
    <row r="3323" spans="1:6" x14ac:dyDescent="0.25">
      <c r="A3323" t="s">
        <v>6292</v>
      </c>
      <c r="B3323" t="s">
        <v>6284</v>
      </c>
      <c r="C3323" t="s">
        <v>6291</v>
      </c>
      <c r="D3323" t="s">
        <v>7349</v>
      </c>
      <c r="F3323">
        <v>2019</v>
      </c>
    </row>
    <row r="3324" spans="1:6" x14ac:dyDescent="0.25">
      <c r="A3324" t="s">
        <v>6295</v>
      </c>
      <c r="B3324" t="s">
        <v>6284</v>
      </c>
      <c r="C3324" t="s">
        <v>6294</v>
      </c>
      <c r="D3324" t="s">
        <v>7349</v>
      </c>
      <c r="F3324">
        <v>2019</v>
      </c>
    </row>
    <row r="3325" spans="1:6" x14ac:dyDescent="0.25">
      <c r="A3325" t="s">
        <v>6297</v>
      </c>
      <c r="B3325" t="s">
        <v>6284</v>
      </c>
      <c r="C3325" t="s">
        <v>6296</v>
      </c>
      <c r="D3325" t="s">
        <v>7528</v>
      </c>
      <c r="F3325">
        <v>2019</v>
      </c>
    </row>
    <row r="3326" spans="1:6" x14ac:dyDescent="0.25">
      <c r="A3326" t="s">
        <v>6299</v>
      </c>
      <c r="B3326" t="s">
        <v>6284</v>
      </c>
      <c r="C3326" t="s">
        <v>6298</v>
      </c>
      <c r="D3326" t="s">
        <v>7528</v>
      </c>
      <c r="F3326">
        <v>2019</v>
      </c>
    </row>
    <row r="3327" spans="1:6" x14ac:dyDescent="0.25">
      <c r="A3327" t="s">
        <v>6302</v>
      </c>
      <c r="B3327" t="s">
        <v>6284</v>
      </c>
      <c r="C3327" t="s">
        <v>6301</v>
      </c>
      <c r="D3327" t="s">
        <v>7019</v>
      </c>
      <c r="F3327">
        <v>2019</v>
      </c>
    </row>
    <row r="3328" spans="1:6" x14ac:dyDescent="0.25">
      <c r="A3328" t="s">
        <v>6305</v>
      </c>
      <c r="B3328" t="s">
        <v>717</v>
      </c>
      <c r="C3328" t="s">
        <v>6304</v>
      </c>
      <c r="D3328" t="s">
        <v>7349</v>
      </c>
      <c r="F3328">
        <v>2019</v>
      </c>
    </row>
    <row r="3329" spans="1:6" x14ac:dyDescent="0.25">
      <c r="A3329" t="s">
        <v>6307</v>
      </c>
      <c r="B3329" t="s">
        <v>717</v>
      </c>
      <c r="C3329" t="s">
        <v>6306</v>
      </c>
      <c r="D3329" t="s">
        <v>7349</v>
      </c>
      <c r="F3329">
        <v>2019</v>
      </c>
    </row>
    <row r="3330" spans="1:6" x14ac:dyDescent="0.25">
      <c r="A3330" t="s">
        <v>6309</v>
      </c>
      <c r="B3330" t="s">
        <v>717</v>
      </c>
      <c r="C3330" t="s">
        <v>6308</v>
      </c>
      <c r="D3330" t="s">
        <v>7019</v>
      </c>
      <c r="F3330">
        <v>2019</v>
      </c>
    </row>
    <row r="3331" spans="1:6" x14ac:dyDescent="0.25">
      <c r="A3331" t="s">
        <v>6311</v>
      </c>
      <c r="B3331" t="s">
        <v>6310</v>
      </c>
      <c r="C3331" t="s">
        <v>6304</v>
      </c>
      <c r="D3331" t="s">
        <v>7019</v>
      </c>
      <c r="E3331" s="19">
        <v>36800</v>
      </c>
      <c r="F3331">
        <v>2019</v>
      </c>
    </row>
    <row r="3332" spans="1:6" ht="170.1" customHeight="1" x14ac:dyDescent="0.25">
      <c r="A3332" s="16" t="s">
        <v>6313</v>
      </c>
      <c r="B3332" t="s">
        <v>4093</v>
      </c>
      <c r="C3332" t="s">
        <v>6312</v>
      </c>
      <c r="D3332" t="s">
        <v>7349</v>
      </c>
      <c r="E3332" t="s">
        <v>6314</v>
      </c>
      <c r="F3332">
        <v>2019</v>
      </c>
    </row>
    <row r="3333" spans="1:6" ht="119.1" customHeight="1" x14ac:dyDescent="0.25">
      <c r="A3333" s="16" t="s">
        <v>6316</v>
      </c>
      <c r="B3333" t="s">
        <v>4093</v>
      </c>
      <c r="C3333" t="s">
        <v>6315</v>
      </c>
      <c r="D3333" t="s">
        <v>7528</v>
      </c>
      <c r="E3333" t="s">
        <v>6317</v>
      </c>
      <c r="F3333">
        <v>2019</v>
      </c>
    </row>
    <row r="3334" spans="1:6" x14ac:dyDescent="0.25">
      <c r="A3334" t="s">
        <v>6322</v>
      </c>
      <c r="B3334" t="s">
        <v>6320</v>
      </c>
      <c r="C3334" t="s">
        <v>6321</v>
      </c>
      <c r="D3334" t="s">
        <v>7349</v>
      </c>
      <c r="E3334" s="17">
        <v>25569.009027777782</v>
      </c>
      <c r="F3334">
        <v>2019</v>
      </c>
    </row>
    <row r="3335" spans="1:6" x14ac:dyDescent="0.25">
      <c r="A3335" t="s">
        <v>6324</v>
      </c>
      <c r="B3335" t="s">
        <v>6320</v>
      </c>
      <c r="C3335" t="s">
        <v>6323</v>
      </c>
      <c r="D3335" t="s">
        <v>7349</v>
      </c>
      <c r="E3335" s="17">
        <v>25569.011111099539</v>
      </c>
      <c r="F3335">
        <v>2019</v>
      </c>
    </row>
    <row r="3336" spans="1:6" x14ac:dyDescent="0.25">
      <c r="A3336" t="s">
        <v>6327</v>
      </c>
      <c r="B3336" t="s">
        <v>6325</v>
      </c>
      <c r="C3336" t="s">
        <v>6326</v>
      </c>
      <c r="D3336" t="s">
        <v>7349</v>
      </c>
      <c r="E3336" t="s">
        <v>6328</v>
      </c>
      <c r="F3336">
        <v>2019</v>
      </c>
    </row>
    <row r="3337" spans="1:6" ht="409.5" customHeight="1" x14ac:dyDescent="0.25">
      <c r="A3337" s="16" t="s">
        <v>6329</v>
      </c>
      <c r="B3337" t="s">
        <v>4231</v>
      </c>
      <c r="C3337" t="s">
        <v>470</v>
      </c>
      <c r="D3337" t="s">
        <v>7019</v>
      </c>
      <c r="E3337" t="s">
        <v>6330</v>
      </c>
      <c r="F3337">
        <v>2019</v>
      </c>
    </row>
    <row r="3338" spans="1:6" x14ac:dyDescent="0.25">
      <c r="A3338" t="s">
        <v>6005</v>
      </c>
      <c r="B3338" t="s">
        <v>430</v>
      </c>
      <c r="C3338" t="s">
        <v>6331</v>
      </c>
      <c r="D3338" t="s">
        <v>7349</v>
      </c>
      <c r="E3338" s="18">
        <v>46113</v>
      </c>
      <c r="F3338">
        <v>2019</v>
      </c>
    </row>
    <row r="3339" spans="1:6" x14ac:dyDescent="0.25">
      <c r="A3339" t="s">
        <v>6333</v>
      </c>
      <c r="B3339" t="s">
        <v>430</v>
      </c>
      <c r="C3339" t="s">
        <v>6332</v>
      </c>
      <c r="D3339" t="s">
        <v>7349</v>
      </c>
      <c r="E3339" t="s">
        <v>6178</v>
      </c>
      <c r="F3339">
        <v>2019</v>
      </c>
    </row>
    <row r="3340" spans="1:6" ht="204" customHeight="1" x14ac:dyDescent="0.25">
      <c r="A3340" s="16" t="s">
        <v>6337</v>
      </c>
      <c r="B3340" t="s">
        <v>430</v>
      </c>
      <c r="C3340" t="s">
        <v>6336</v>
      </c>
      <c r="D3340" t="s">
        <v>7528</v>
      </c>
      <c r="E3340">
        <v>466</v>
      </c>
      <c r="F3340">
        <v>2019</v>
      </c>
    </row>
    <row r="3341" spans="1:6" x14ac:dyDescent="0.25">
      <c r="A3341" t="s">
        <v>6335</v>
      </c>
      <c r="B3341" t="s">
        <v>430</v>
      </c>
      <c r="C3341" t="s">
        <v>6334</v>
      </c>
      <c r="D3341" t="s">
        <v>7528</v>
      </c>
      <c r="E3341" s="18">
        <v>46026</v>
      </c>
      <c r="F3341">
        <v>2019</v>
      </c>
    </row>
    <row r="3342" spans="1:6" x14ac:dyDescent="0.25">
      <c r="A3342" t="s">
        <v>6339</v>
      </c>
      <c r="B3342" t="s">
        <v>430</v>
      </c>
      <c r="C3342" t="s">
        <v>6338</v>
      </c>
      <c r="D3342" t="s">
        <v>7019</v>
      </c>
      <c r="E3342">
        <v>461</v>
      </c>
      <c r="F3342">
        <v>2019</v>
      </c>
    </row>
    <row r="3343" spans="1:6" x14ac:dyDescent="0.25">
      <c r="A3343" t="s">
        <v>478</v>
      </c>
      <c r="B3343" t="s">
        <v>130</v>
      </c>
      <c r="C3343" t="s">
        <v>6340</v>
      </c>
      <c r="D3343" t="s">
        <v>7528</v>
      </c>
      <c r="F3343">
        <v>2019</v>
      </c>
    </row>
    <row r="3344" spans="1:6" x14ac:dyDescent="0.25">
      <c r="A3344" t="s">
        <v>488</v>
      </c>
      <c r="B3344" t="s">
        <v>130</v>
      </c>
      <c r="C3344" t="s">
        <v>6341</v>
      </c>
      <c r="D3344" t="s">
        <v>7019</v>
      </c>
      <c r="F3344">
        <v>2019</v>
      </c>
    </row>
    <row r="3345" spans="1:6" ht="272.10000000000002" customHeight="1" x14ac:dyDescent="0.25">
      <c r="A3345" s="16" t="s">
        <v>6344</v>
      </c>
      <c r="B3345" t="s">
        <v>130</v>
      </c>
      <c r="C3345" t="s">
        <v>6342</v>
      </c>
      <c r="D3345" t="s">
        <v>7019</v>
      </c>
      <c r="F3345">
        <v>2019</v>
      </c>
    </row>
    <row r="3346" spans="1:6" ht="272.10000000000002" customHeight="1" x14ac:dyDescent="0.25">
      <c r="A3346" s="16" t="s">
        <v>6344</v>
      </c>
      <c r="B3346" t="s">
        <v>130</v>
      </c>
      <c r="C3346" t="s">
        <v>6343</v>
      </c>
      <c r="D3346" t="s">
        <v>7019</v>
      </c>
      <c r="F3346">
        <v>2019</v>
      </c>
    </row>
    <row r="3347" spans="1:6" x14ac:dyDescent="0.25">
      <c r="A3347" t="s">
        <v>6026</v>
      </c>
      <c r="B3347" t="s">
        <v>130</v>
      </c>
      <c r="C3347" t="s">
        <v>6345</v>
      </c>
      <c r="D3347" t="s">
        <v>7019</v>
      </c>
      <c r="F3347">
        <v>2019</v>
      </c>
    </row>
    <row r="3348" spans="1:6" x14ac:dyDescent="0.25">
      <c r="A3348" t="s">
        <v>6347</v>
      </c>
      <c r="B3348" t="s">
        <v>130</v>
      </c>
      <c r="C3348" t="s">
        <v>6346</v>
      </c>
      <c r="D3348" t="s">
        <v>7019</v>
      </c>
      <c r="F3348">
        <v>2019</v>
      </c>
    </row>
    <row r="3349" spans="1:6" ht="204" customHeight="1" x14ac:dyDescent="0.25">
      <c r="A3349" s="16" t="s">
        <v>6349</v>
      </c>
      <c r="B3349" t="s">
        <v>6348</v>
      </c>
      <c r="C3349" t="s">
        <v>467</v>
      </c>
      <c r="D3349" t="s">
        <v>7349</v>
      </c>
      <c r="E3349" s="18">
        <v>46113</v>
      </c>
      <c r="F3349">
        <v>2019</v>
      </c>
    </row>
    <row r="3350" spans="1:6" x14ac:dyDescent="0.25">
      <c r="A3350" t="s">
        <v>6351</v>
      </c>
      <c r="B3350" t="s">
        <v>6348</v>
      </c>
      <c r="C3350" t="s">
        <v>6350</v>
      </c>
      <c r="D3350" t="s">
        <v>7349</v>
      </c>
      <c r="E3350" s="19">
        <v>36739</v>
      </c>
      <c r="F3350">
        <v>2019</v>
      </c>
    </row>
    <row r="3351" spans="1:6" x14ac:dyDescent="0.25">
      <c r="A3351" t="s">
        <v>6353</v>
      </c>
      <c r="B3351" t="s">
        <v>6348</v>
      </c>
      <c r="C3351" t="s">
        <v>6352</v>
      </c>
      <c r="D3351" t="s">
        <v>7349</v>
      </c>
      <c r="E3351" s="18">
        <v>46297</v>
      </c>
      <c r="F3351">
        <v>2019</v>
      </c>
    </row>
    <row r="3352" spans="1:6" x14ac:dyDescent="0.25">
      <c r="A3352" t="s">
        <v>6356</v>
      </c>
      <c r="B3352" t="s">
        <v>6348</v>
      </c>
      <c r="C3352" t="s">
        <v>6355</v>
      </c>
      <c r="D3352" t="s">
        <v>7528</v>
      </c>
      <c r="E3352" s="18">
        <v>46124</v>
      </c>
      <c r="F3352">
        <v>2019</v>
      </c>
    </row>
    <row r="3353" spans="1:6" x14ac:dyDescent="0.25">
      <c r="A3353" t="s">
        <v>6358</v>
      </c>
      <c r="B3353" t="s">
        <v>6348</v>
      </c>
      <c r="C3353" t="s">
        <v>6357</v>
      </c>
      <c r="D3353" t="s">
        <v>7019</v>
      </c>
      <c r="E3353" t="s">
        <v>6273</v>
      </c>
      <c r="F3353">
        <v>2019</v>
      </c>
    </row>
    <row r="3354" spans="1:6" x14ac:dyDescent="0.25">
      <c r="A3354" t="s">
        <v>5322</v>
      </c>
      <c r="B3354" t="s">
        <v>6348</v>
      </c>
      <c r="C3354" t="s">
        <v>6359</v>
      </c>
      <c r="D3354" t="s">
        <v>7019</v>
      </c>
      <c r="E3354" s="18">
        <v>46113</v>
      </c>
      <c r="F3354">
        <v>2019</v>
      </c>
    </row>
    <row r="3355" spans="1:6" x14ac:dyDescent="0.25">
      <c r="A3355" t="s">
        <v>6043</v>
      </c>
      <c r="B3355" t="s">
        <v>92</v>
      </c>
      <c r="C3355" t="s">
        <v>6360</v>
      </c>
      <c r="D3355" t="s">
        <v>7349</v>
      </c>
      <c r="E3355">
        <v>618.20000000000005</v>
      </c>
      <c r="F3355">
        <v>2019</v>
      </c>
    </row>
    <row r="3356" spans="1:6" x14ac:dyDescent="0.25">
      <c r="A3356" t="s">
        <v>6362</v>
      </c>
      <c r="B3356" t="s">
        <v>92</v>
      </c>
      <c r="C3356" t="s">
        <v>6361</v>
      </c>
      <c r="D3356" t="s">
        <v>7349</v>
      </c>
      <c r="E3356">
        <v>227.3</v>
      </c>
      <c r="F3356">
        <v>2019</v>
      </c>
    </row>
    <row r="3357" spans="1:6" ht="84.95" customHeight="1" x14ac:dyDescent="0.25">
      <c r="A3357" s="16" t="s">
        <v>6367</v>
      </c>
      <c r="B3357" t="s">
        <v>92</v>
      </c>
      <c r="C3357" t="s">
        <v>6366</v>
      </c>
      <c r="D3357" t="s">
        <v>7349</v>
      </c>
      <c r="E3357">
        <v>17</v>
      </c>
      <c r="F3357">
        <v>2019</v>
      </c>
    </row>
    <row r="3358" spans="1:6" x14ac:dyDescent="0.25">
      <c r="A3358" t="s">
        <v>6364</v>
      </c>
      <c r="B3358" t="s">
        <v>92</v>
      </c>
      <c r="C3358" t="s">
        <v>6363</v>
      </c>
      <c r="D3358" t="s">
        <v>7349</v>
      </c>
      <c r="E3358">
        <v>212.5</v>
      </c>
      <c r="F3358">
        <v>2019</v>
      </c>
    </row>
    <row r="3359" spans="1:6" x14ac:dyDescent="0.25">
      <c r="A3359" t="s">
        <v>6365</v>
      </c>
      <c r="B3359" t="s">
        <v>92</v>
      </c>
      <c r="C3359" t="s">
        <v>6361</v>
      </c>
      <c r="D3359" t="s">
        <v>7019</v>
      </c>
      <c r="F3359">
        <v>2019</v>
      </c>
    </row>
    <row r="3360" spans="1:6" ht="409.5" customHeight="1" x14ac:dyDescent="0.25">
      <c r="A3360" s="16" t="s">
        <v>6165</v>
      </c>
      <c r="B3360" t="s">
        <v>2559</v>
      </c>
      <c r="C3360" t="s">
        <v>420</v>
      </c>
      <c r="D3360" t="s">
        <v>7528</v>
      </c>
      <c r="E3360" s="18">
        <v>46028</v>
      </c>
      <c r="F3360">
        <v>2019</v>
      </c>
    </row>
    <row r="3361" spans="1:6" x14ac:dyDescent="0.25">
      <c r="A3361" t="s">
        <v>6368</v>
      </c>
      <c r="B3361" t="s">
        <v>228</v>
      </c>
      <c r="C3361" t="s">
        <v>393</v>
      </c>
      <c r="D3361" t="s">
        <v>7349</v>
      </c>
      <c r="E3361" s="19">
        <v>36586</v>
      </c>
      <c r="F3361">
        <v>2019</v>
      </c>
    </row>
    <row r="3362" spans="1:6" x14ac:dyDescent="0.25">
      <c r="A3362" t="s">
        <v>6369</v>
      </c>
      <c r="B3362" t="s">
        <v>228</v>
      </c>
      <c r="C3362" t="s">
        <v>254</v>
      </c>
      <c r="D3362" t="s">
        <v>7349</v>
      </c>
      <c r="E3362" s="19">
        <v>36586</v>
      </c>
      <c r="F3362">
        <v>2019</v>
      </c>
    </row>
    <row r="3363" spans="1:6" ht="170.1" customHeight="1" x14ac:dyDescent="0.25">
      <c r="A3363" s="16" t="s">
        <v>6370</v>
      </c>
      <c r="B3363" t="s">
        <v>228</v>
      </c>
      <c r="C3363" t="s">
        <v>98</v>
      </c>
      <c r="D3363" t="s">
        <v>7349</v>
      </c>
      <c r="E3363" s="18">
        <v>46054</v>
      </c>
      <c r="F3363">
        <v>2019</v>
      </c>
    </row>
    <row r="3364" spans="1:6" ht="170.1" customHeight="1" x14ac:dyDescent="0.25">
      <c r="A3364" s="16" t="s">
        <v>6371</v>
      </c>
      <c r="B3364" t="s">
        <v>228</v>
      </c>
      <c r="C3364" t="s">
        <v>265</v>
      </c>
      <c r="D3364" t="s">
        <v>7019</v>
      </c>
      <c r="E3364" t="s">
        <v>6372</v>
      </c>
      <c r="F3364">
        <v>2019</v>
      </c>
    </row>
    <row r="3365" spans="1:6" ht="221.1" customHeight="1" x14ac:dyDescent="0.25">
      <c r="A3365" s="16" t="s">
        <v>6373</v>
      </c>
      <c r="B3365" t="s">
        <v>228</v>
      </c>
      <c r="C3365" t="s">
        <v>467</v>
      </c>
      <c r="D3365" t="s">
        <v>7019</v>
      </c>
      <c r="E3365" t="s">
        <v>6372</v>
      </c>
      <c r="F3365">
        <v>2019</v>
      </c>
    </row>
    <row r="3366" spans="1:6" x14ac:dyDescent="0.25">
      <c r="A3366" t="s">
        <v>6120</v>
      </c>
      <c r="B3366" t="s">
        <v>25</v>
      </c>
      <c r="C3366" t="s">
        <v>6119</v>
      </c>
      <c r="D3366" t="s">
        <v>7349</v>
      </c>
      <c r="E3366" s="21">
        <v>1.5509143518518519E-3</v>
      </c>
      <c r="F3366">
        <v>2019</v>
      </c>
    </row>
    <row r="3367" spans="1:6" x14ac:dyDescent="0.25">
      <c r="A3367" t="s">
        <v>6122</v>
      </c>
      <c r="B3367" t="s">
        <v>25</v>
      </c>
      <c r="C3367" t="s">
        <v>6121</v>
      </c>
      <c r="D3367" t="s">
        <v>7349</v>
      </c>
      <c r="E3367">
        <v>31.34</v>
      </c>
      <c r="F3367">
        <v>2019</v>
      </c>
    </row>
    <row r="3368" spans="1:6" x14ac:dyDescent="0.25">
      <c r="A3368" t="s">
        <v>5456</v>
      </c>
      <c r="B3368" t="s">
        <v>25</v>
      </c>
      <c r="C3368" t="s">
        <v>6123</v>
      </c>
      <c r="D3368" t="s">
        <v>7349</v>
      </c>
      <c r="E3368" s="21">
        <v>7.1758101851851855E-4</v>
      </c>
      <c r="F3368">
        <v>2019</v>
      </c>
    </row>
    <row r="3369" spans="1:6" x14ac:dyDescent="0.25">
      <c r="A3369" t="s">
        <v>6125</v>
      </c>
      <c r="B3369" t="s">
        <v>25</v>
      </c>
      <c r="C3369" t="s">
        <v>6124</v>
      </c>
      <c r="D3369" t="s">
        <v>7349</v>
      </c>
      <c r="E3369" s="21">
        <v>1.3946759259259259E-3</v>
      </c>
      <c r="F3369">
        <v>2019</v>
      </c>
    </row>
    <row r="3370" spans="1:6" x14ac:dyDescent="0.25">
      <c r="A3370" t="s">
        <v>6127</v>
      </c>
      <c r="B3370" t="s">
        <v>25</v>
      </c>
      <c r="C3370" t="s">
        <v>6126</v>
      </c>
      <c r="D3370" t="s">
        <v>7528</v>
      </c>
      <c r="E3370" s="21">
        <v>1.253472222222222E-3</v>
      </c>
      <c r="F3370">
        <v>2019</v>
      </c>
    </row>
    <row r="3371" spans="1:6" x14ac:dyDescent="0.25">
      <c r="A3371" t="s">
        <v>6127</v>
      </c>
      <c r="B3371" t="s">
        <v>25</v>
      </c>
      <c r="C3371" t="s">
        <v>6128</v>
      </c>
      <c r="D3371" t="s">
        <v>7528</v>
      </c>
      <c r="E3371">
        <v>49.59</v>
      </c>
      <c r="F3371">
        <v>2019</v>
      </c>
    </row>
    <row r="3372" spans="1:6" ht="221.1" customHeight="1" x14ac:dyDescent="0.25">
      <c r="A3372" s="16" t="s">
        <v>6104</v>
      </c>
      <c r="B3372" t="s">
        <v>25</v>
      </c>
      <c r="C3372" t="s">
        <v>6103</v>
      </c>
      <c r="D3372" t="s">
        <v>7528</v>
      </c>
      <c r="E3372" s="21">
        <v>2.5300810185185179E-3</v>
      </c>
      <c r="F3372">
        <v>2019</v>
      </c>
    </row>
    <row r="3373" spans="1:6" ht="221.1" customHeight="1" x14ac:dyDescent="0.25">
      <c r="A3373" s="16" t="s">
        <v>6106</v>
      </c>
      <c r="B3373" t="s">
        <v>25</v>
      </c>
      <c r="C3373" t="s">
        <v>6105</v>
      </c>
      <c r="D3373" t="s">
        <v>7528</v>
      </c>
      <c r="E3373" t="s">
        <v>10702</v>
      </c>
      <c r="F3373">
        <v>2019</v>
      </c>
    </row>
    <row r="3374" spans="1:6" ht="221.1" customHeight="1" x14ac:dyDescent="0.25">
      <c r="A3374" s="16" t="s">
        <v>6106</v>
      </c>
      <c r="B3374" t="s">
        <v>25</v>
      </c>
      <c r="C3374" t="s">
        <v>6108</v>
      </c>
      <c r="D3374" t="s">
        <v>7528</v>
      </c>
      <c r="E3374" t="s">
        <v>10703</v>
      </c>
      <c r="F3374">
        <v>2019</v>
      </c>
    </row>
    <row r="3375" spans="1:6" x14ac:dyDescent="0.25">
      <c r="A3375" t="s">
        <v>6122</v>
      </c>
      <c r="B3375" t="s">
        <v>25</v>
      </c>
      <c r="C3375" t="s">
        <v>6129</v>
      </c>
      <c r="D3375" t="s">
        <v>7528</v>
      </c>
      <c r="E3375" t="s">
        <v>10704</v>
      </c>
      <c r="F3375">
        <v>2019</v>
      </c>
    </row>
    <row r="3376" spans="1:6" x14ac:dyDescent="0.25">
      <c r="A3376" t="s">
        <v>6132</v>
      </c>
      <c r="B3376" t="s">
        <v>25</v>
      </c>
      <c r="C3376" t="s">
        <v>6131</v>
      </c>
      <c r="D3376" t="s">
        <v>7528</v>
      </c>
      <c r="E3376">
        <v>29.4</v>
      </c>
      <c r="F3376">
        <v>2019</v>
      </c>
    </row>
    <row r="3377" spans="1:6" ht="186.95" customHeight="1" x14ac:dyDescent="0.25">
      <c r="A3377" s="16" t="s">
        <v>6111</v>
      </c>
      <c r="B3377" t="s">
        <v>25</v>
      </c>
      <c r="C3377" t="s">
        <v>6110</v>
      </c>
      <c r="D3377" t="s">
        <v>7528</v>
      </c>
      <c r="E3377" t="s">
        <v>10705</v>
      </c>
      <c r="F3377">
        <v>2019</v>
      </c>
    </row>
    <row r="3378" spans="1:6" x14ac:dyDescent="0.25">
      <c r="A3378" t="s">
        <v>1207</v>
      </c>
      <c r="B3378" t="s">
        <v>25</v>
      </c>
      <c r="C3378" t="s">
        <v>6133</v>
      </c>
      <c r="D3378" t="s">
        <v>7528</v>
      </c>
      <c r="E3378" s="21">
        <v>6.0358796296296298E-3</v>
      </c>
      <c r="F3378">
        <v>2019</v>
      </c>
    </row>
    <row r="3379" spans="1:6" ht="186.95" customHeight="1" x14ac:dyDescent="0.25">
      <c r="A3379" s="16" t="s">
        <v>6114</v>
      </c>
      <c r="B3379" t="s">
        <v>25</v>
      </c>
      <c r="C3379" t="s">
        <v>6113</v>
      </c>
      <c r="D3379" t="s">
        <v>7528</v>
      </c>
      <c r="E3379" t="s">
        <v>10706</v>
      </c>
      <c r="F3379">
        <v>2019</v>
      </c>
    </row>
    <row r="3380" spans="1:6" x14ac:dyDescent="0.25">
      <c r="A3380" t="s">
        <v>5456</v>
      </c>
      <c r="B3380" t="s">
        <v>25</v>
      </c>
      <c r="C3380" t="s">
        <v>6134</v>
      </c>
      <c r="D3380" t="s">
        <v>7528</v>
      </c>
      <c r="E3380" t="s">
        <v>10707</v>
      </c>
      <c r="F3380">
        <v>2019</v>
      </c>
    </row>
    <row r="3381" spans="1:6" x14ac:dyDescent="0.25">
      <c r="A3381" t="s">
        <v>4890</v>
      </c>
      <c r="B3381" t="s">
        <v>25</v>
      </c>
      <c r="C3381" t="s">
        <v>6136</v>
      </c>
      <c r="D3381" t="s">
        <v>7528</v>
      </c>
      <c r="E3381" t="s">
        <v>10708</v>
      </c>
      <c r="F3381">
        <v>2019</v>
      </c>
    </row>
    <row r="3382" spans="1:6" x14ac:dyDescent="0.25">
      <c r="A3382" t="s">
        <v>5460</v>
      </c>
      <c r="B3382" t="s">
        <v>25</v>
      </c>
      <c r="C3382" t="s">
        <v>6138</v>
      </c>
      <c r="D3382" t="s">
        <v>7528</v>
      </c>
      <c r="E3382" s="21">
        <v>1.5161921296296291E-3</v>
      </c>
      <c r="F3382">
        <v>2019</v>
      </c>
    </row>
    <row r="3383" spans="1:6" x14ac:dyDescent="0.25">
      <c r="A3383" t="s">
        <v>991</v>
      </c>
      <c r="B3383" t="s">
        <v>25</v>
      </c>
      <c r="C3383" t="s">
        <v>6139</v>
      </c>
      <c r="D3383" t="s">
        <v>7528</v>
      </c>
      <c r="E3383" t="s">
        <v>10709</v>
      </c>
      <c r="F3383">
        <v>2019</v>
      </c>
    </row>
    <row r="3384" spans="1:6" x14ac:dyDescent="0.25">
      <c r="A3384" t="s">
        <v>991</v>
      </c>
      <c r="B3384" t="s">
        <v>25</v>
      </c>
      <c r="C3384" t="s">
        <v>6141</v>
      </c>
      <c r="D3384" t="s">
        <v>7528</v>
      </c>
      <c r="E3384" t="s">
        <v>10710</v>
      </c>
      <c r="F3384">
        <v>2019</v>
      </c>
    </row>
    <row r="3385" spans="1:6" x14ac:dyDescent="0.25">
      <c r="A3385" t="s">
        <v>991</v>
      </c>
      <c r="B3385" t="s">
        <v>25</v>
      </c>
      <c r="C3385" t="s">
        <v>6143</v>
      </c>
      <c r="D3385" t="s">
        <v>7528</v>
      </c>
      <c r="E3385">
        <v>59.62</v>
      </c>
      <c r="F3385">
        <v>2019</v>
      </c>
    </row>
    <row r="3386" spans="1:6" ht="153" customHeight="1" x14ac:dyDescent="0.25">
      <c r="A3386" s="16" t="s">
        <v>6117</v>
      </c>
      <c r="B3386" t="s">
        <v>25</v>
      </c>
      <c r="C3386" t="s">
        <v>6116</v>
      </c>
      <c r="D3386" t="s">
        <v>7528</v>
      </c>
      <c r="E3386" t="s">
        <v>10711</v>
      </c>
      <c r="F3386">
        <v>2019</v>
      </c>
    </row>
    <row r="3387" spans="1:6" x14ac:dyDescent="0.25">
      <c r="A3387" t="s">
        <v>1033</v>
      </c>
      <c r="B3387" t="s">
        <v>25</v>
      </c>
      <c r="C3387" t="s">
        <v>6144</v>
      </c>
      <c r="D3387" t="s">
        <v>7528</v>
      </c>
      <c r="E3387" t="s">
        <v>10712</v>
      </c>
      <c r="F3387">
        <v>2019</v>
      </c>
    </row>
    <row r="3388" spans="1:6" x14ac:dyDescent="0.25">
      <c r="A3388" t="s">
        <v>1033</v>
      </c>
      <c r="B3388" t="s">
        <v>25</v>
      </c>
      <c r="C3388" t="s">
        <v>6146</v>
      </c>
      <c r="D3388" t="s">
        <v>7528</v>
      </c>
      <c r="E3388" t="s">
        <v>10713</v>
      </c>
      <c r="F3388">
        <v>2019</v>
      </c>
    </row>
    <row r="3389" spans="1:6" x14ac:dyDescent="0.25">
      <c r="A3389" t="s">
        <v>1033</v>
      </c>
      <c r="B3389" t="s">
        <v>25</v>
      </c>
      <c r="C3389" t="s">
        <v>6124</v>
      </c>
      <c r="D3389" t="s">
        <v>7528</v>
      </c>
      <c r="E3389" s="21">
        <v>1.349525462962963E-3</v>
      </c>
      <c r="F3389">
        <v>2019</v>
      </c>
    </row>
    <row r="3390" spans="1:6" x14ac:dyDescent="0.25">
      <c r="A3390" t="s">
        <v>6148</v>
      </c>
      <c r="B3390" t="s">
        <v>25</v>
      </c>
      <c r="C3390" t="s">
        <v>401</v>
      </c>
      <c r="D3390" t="s">
        <v>7528</v>
      </c>
      <c r="E3390">
        <v>51.84</v>
      </c>
      <c r="F3390">
        <v>2019</v>
      </c>
    </row>
    <row r="3391" spans="1:6" x14ac:dyDescent="0.25">
      <c r="A3391" t="s">
        <v>6150</v>
      </c>
      <c r="B3391" t="s">
        <v>25</v>
      </c>
      <c r="C3391" t="s">
        <v>6149</v>
      </c>
      <c r="D3391" t="s">
        <v>7528</v>
      </c>
      <c r="E3391" t="s">
        <v>10714</v>
      </c>
      <c r="F3391">
        <v>2019</v>
      </c>
    </row>
    <row r="3392" spans="1:6" x14ac:dyDescent="0.25">
      <c r="A3392" t="s">
        <v>459</v>
      </c>
      <c r="B3392" t="s">
        <v>25</v>
      </c>
      <c r="C3392" t="s">
        <v>400</v>
      </c>
      <c r="D3392" t="s">
        <v>7528</v>
      </c>
      <c r="E3392" t="s">
        <v>10715</v>
      </c>
      <c r="F3392">
        <v>2019</v>
      </c>
    </row>
    <row r="3393" spans="1:6" x14ac:dyDescent="0.25">
      <c r="A3393" t="s">
        <v>6127</v>
      </c>
      <c r="B3393" t="s">
        <v>25</v>
      </c>
      <c r="C3393" t="s">
        <v>6153</v>
      </c>
      <c r="D3393" t="s">
        <v>7019</v>
      </c>
      <c r="E3393" s="21">
        <v>1.420138888888889E-3</v>
      </c>
      <c r="F3393">
        <v>2019</v>
      </c>
    </row>
    <row r="3394" spans="1:6" x14ac:dyDescent="0.25">
      <c r="A3394" t="s">
        <v>6122</v>
      </c>
      <c r="B3394" t="s">
        <v>25</v>
      </c>
      <c r="C3394" t="s">
        <v>6154</v>
      </c>
      <c r="D3394" t="s">
        <v>7019</v>
      </c>
      <c r="E3394" s="21">
        <v>7.9975694444444452E-4</v>
      </c>
      <c r="F3394">
        <v>2019</v>
      </c>
    </row>
    <row r="3395" spans="1:6" x14ac:dyDescent="0.25">
      <c r="A3395" t="s">
        <v>1207</v>
      </c>
      <c r="B3395" t="s">
        <v>25</v>
      </c>
      <c r="C3395" t="s">
        <v>6155</v>
      </c>
      <c r="D3395" t="s">
        <v>7019</v>
      </c>
      <c r="E3395" s="21">
        <v>2.9467476851851851E-3</v>
      </c>
      <c r="F3395">
        <v>2019</v>
      </c>
    </row>
    <row r="3396" spans="1:6" x14ac:dyDescent="0.25">
      <c r="A3396" t="s">
        <v>5460</v>
      </c>
      <c r="B3396" t="s">
        <v>25</v>
      </c>
      <c r="C3396" t="s">
        <v>6143</v>
      </c>
      <c r="D3396" t="s">
        <v>7019</v>
      </c>
      <c r="E3396">
        <v>59.73</v>
      </c>
      <c r="F3396">
        <v>2019</v>
      </c>
    </row>
    <row r="3397" spans="1:6" x14ac:dyDescent="0.25">
      <c r="A3397" t="s">
        <v>1033</v>
      </c>
      <c r="B3397" t="s">
        <v>25</v>
      </c>
      <c r="C3397" t="s">
        <v>401</v>
      </c>
      <c r="D3397" t="s">
        <v>7019</v>
      </c>
      <c r="E3397" t="s">
        <v>10716</v>
      </c>
      <c r="F3397">
        <v>2019</v>
      </c>
    </row>
    <row r="3398" spans="1:6" x14ac:dyDescent="0.25">
      <c r="A3398" t="s">
        <v>1033</v>
      </c>
      <c r="B3398" t="s">
        <v>25</v>
      </c>
      <c r="C3398" t="s">
        <v>6157</v>
      </c>
      <c r="D3398" t="s">
        <v>7019</v>
      </c>
      <c r="E3398">
        <v>25.65</v>
      </c>
      <c r="F3398">
        <v>2019</v>
      </c>
    </row>
    <row r="3399" spans="1:6" x14ac:dyDescent="0.25">
      <c r="A3399" t="s">
        <v>6148</v>
      </c>
      <c r="B3399" t="s">
        <v>25</v>
      </c>
      <c r="C3399" t="s">
        <v>400</v>
      </c>
      <c r="D3399" t="s">
        <v>7019</v>
      </c>
      <c r="E3399">
        <v>23.61</v>
      </c>
      <c r="F3399">
        <v>2019</v>
      </c>
    </row>
    <row r="3400" spans="1:6" x14ac:dyDescent="0.25">
      <c r="A3400" t="s">
        <v>6148</v>
      </c>
      <c r="B3400" t="s">
        <v>25</v>
      </c>
      <c r="C3400" t="s">
        <v>6128</v>
      </c>
      <c r="D3400" t="s">
        <v>7019</v>
      </c>
      <c r="E3400">
        <v>49.64</v>
      </c>
      <c r="F3400">
        <v>2019</v>
      </c>
    </row>
    <row r="3401" spans="1:6" x14ac:dyDescent="0.25">
      <c r="A3401" t="s">
        <v>459</v>
      </c>
      <c r="B3401" t="s">
        <v>25</v>
      </c>
      <c r="C3401" t="s">
        <v>6149</v>
      </c>
      <c r="D3401" t="s">
        <v>7019</v>
      </c>
      <c r="E3401">
        <v>22.4</v>
      </c>
      <c r="F3401">
        <v>2019</v>
      </c>
    </row>
    <row r="3402" spans="1:6" x14ac:dyDescent="0.25">
      <c r="A3402" t="s">
        <v>6158</v>
      </c>
      <c r="B3402" t="s">
        <v>25</v>
      </c>
      <c r="C3402" t="s">
        <v>6139</v>
      </c>
      <c r="D3402" t="s">
        <v>7019</v>
      </c>
      <c r="E3402">
        <v>55.55</v>
      </c>
      <c r="F3402">
        <v>2019</v>
      </c>
    </row>
    <row r="3403" spans="1:6" ht="51" customHeight="1" x14ac:dyDescent="0.25">
      <c r="A3403" s="16" t="s">
        <v>6374</v>
      </c>
      <c r="B3403" t="s">
        <v>97</v>
      </c>
      <c r="C3403" t="s">
        <v>608</v>
      </c>
      <c r="D3403" t="s">
        <v>7349</v>
      </c>
      <c r="E3403" s="18">
        <v>46083</v>
      </c>
      <c r="F3403">
        <v>2019</v>
      </c>
    </row>
    <row r="3404" spans="1:6" ht="68.099999999999994" customHeight="1" x14ac:dyDescent="0.25">
      <c r="A3404" s="16" t="s">
        <v>6375</v>
      </c>
      <c r="B3404" t="s">
        <v>97</v>
      </c>
      <c r="C3404" t="s">
        <v>608</v>
      </c>
      <c r="D3404" t="s">
        <v>7349</v>
      </c>
      <c r="E3404" s="18">
        <v>46083</v>
      </c>
      <c r="F3404">
        <v>2019</v>
      </c>
    </row>
    <row r="3405" spans="1:6" x14ac:dyDescent="0.25">
      <c r="A3405" t="s">
        <v>595</v>
      </c>
      <c r="B3405" t="s">
        <v>97</v>
      </c>
      <c r="C3405" t="s">
        <v>393</v>
      </c>
      <c r="D3405" t="s">
        <v>7528</v>
      </c>
      <c r="E3405" s="18">
        <v>46026</v>
      </c>
      <c r="F3405">
        <v>2019</v>
      </c>
    </row>
    <row r="3406" spans="1:6" x14ac:dyDescent="0.25">
      <c r="A3406" t="s">
        <v>6376</v>
      </c>
      <c r="B3406" t="s">
        <v>97</v>
      </c>
      <c r="C3406" t="s">
        <v>254</v>
      </c>
      <c r="D3406" t="s">
        <v>7528</v>
      </c>
      <c r="E3406" s="19">
        <v>36617</v>
      </c>
      <c r="F3406">
        <v>2019</v>
      </c>
    </row>
    <row r="3407" spans="1:6" x14ac:dyDescent="0.25">
      <c r="A3407" t="s">
        <v>1186</v>
      </c>
      <c r="B3407" t="s">
        <v>97</v>
      </c>
      <c r="C3407" t="s">
        <v>254</v>
      </c>
      <c r="D3407" t="s">
        <v>7019</v>
      </c>
      <c r="E3407" t="s">
        <v>624</v>
      </c>
      <c r="F3407">
        <v>2019</v>
      </c>
    </row>
    <row r="3408" spans="1:6" ht="68.099999999999994" customHeight="1" x14ac:dyDescent="0.25">
      <c r="A3408" s="16" t="s">
        <v>6377</v>
      </c>
      <c r="B3408" t="s">
        <v>97</v>
      </c>
      <c r="C3408" t="s">
        <v>612</v>
      </c>
      <c r="D3408" t="s">
        <v>7019</v>
      </c>
      <c r="E3408" t="s">
        <v>6372</v>
      </c>
      <c r="F3408">
        <v>2019</v>
      </c>
    </row>
    <row r="3409" spans="1:6" x14ac:dyDescent="0.25">
      <c r="A3409" t="s">
        <v>394</v>
      </c>
      <c r="B3409" t="s">
        <v>97</v>
      </c>
      <c r="C3409" t="s">
        <v>393</v>
      </c>
      <c r="D3409" t="s">
        <v>7019</v>
      </c>
      <c r="E3409" s="18">
        <v>46113</v>
      </c>
      <c r="F3409">
        <v>2019</v>
      </c>
    </row>
    <row r="3410" spans="1:6" x14ac:dyDescent="0.25">
      <c r="A3410" t="s">
        <v>5762</v>
      </c>
      <c r="B3410" t="s">
        <v>3203</v>
      </c>
      <c r="C3410" t="s">
        <v>6378</v>
      </c>
      <c r="D3410" t="s">
        <v>7019</v>
      </c>
      <c r="F3410">
        <v>2019</v>
      </c>
    </row>
    <row r="3411" spans="1:6" ht="237.95" customHeight="1" x14ac:dyDescent="0.25">
      <c r="A3411" s="16" t="s">
        <v>6383</v>
      </c>
      <c r="B3411" t="s">
        <v>4696</v>
      </c>
      <c r="C3411" t="s">
        <v>6381</v>
      </c>
      <c r="D3411" t="s">
        <v>7019</v>
      </c>
      <c r="E3411" s="20">
        <v>6.8032395833333328E-2</v>
      </c>
      <c r="F3411">
        <v>2019</v>
      </c>
    </row>
    <row r="3412" spans="1:6" ht="409.5" customHeight="1" x14ac:dyDescent="0.25">
      <c r="A3412" s="16" t="s">
        <v>6387</v>
      </c>
      <c r="B3412" t="s">
        <v>6384</v>
      </c>
      <c r="C3412" t="s">
        <v>6386</v>
      </c>
      <c r="D3412" t="s">
        <v>7528</v>
      </c>
      <c r="E3412" s="19">
        <v>36647</v>
      </c>
      <c r="F3412">
        <v>2019</v>
      </c>
    </row>
    <row r="3413" spans="1:6" ht="409.5" customHeight="1" x14ac:dyDescent="0.25">
      <c r="A3413" s="16" t="s">
        <v>6387</v>
      </c>
      <c r="B3413" t="s">
        <v>6384</v>
      </c>
      <c r="C3413" t="s">
        <v>6389</v>
      </c>
      <c r="D3413" t="s">
        <v>7528</v>
      </c>
      <c r="E3413" s="18">
        <v>46085</v>
      </c>
      <c r="F3413">
        <v>2019</v>
      </c>
    </row>
    <row r="3414" spans="1:6" ht="409.5" customHeight="1" x14ac:dyDescent="0.25">
      <c r="A3414" s="16" t="s">
        <v>6391</v>
      </c>
      <c r="B3414" t="s">
        <v>6384</v>
      </c>
      <c r="C3414" t="s">
        <v>6390</v>
      </c>
      <c r="D3414" t="s">
        <v>7528</v>
      </c>
      <c r="E3414" s="18">
        <v>46057</v>
      </c>
      <c r="F3414">
        <v>2019</v>
      </c>
    </row>
    <row r="3415" spans="1:6" ht="409.5" customHeight="1" x14ac:dyDescent="0.25">
      <c r="A3415" s="16" t="s">
        <v>6391</v>
      </c>
      <c r="B3415" t="s">
        <v>6384</v>
      </c>
      <c r="C3415" t="s">
        <v>6392</v>
      </c>
      <c r="D3415" t="s">
        <v>7528</v>
      </c>
      <c r="E3415" s="19">
        <v>36586</v>
      </c>
      <c r="F3415">
        <v>2019</v>
      </c>
    </row>
    <row r="3416" spans="1:6" ht="409.5" customHeight="1" x14ac:dyDescent="0.25">
      <c r="A3416" s="16" t="s">
        <v>6159</v>
      </c>
      <c r="B3416" t="s">
        <v>35</v>
      </c>
      <c r="C3416" t="s">
        <v>420</v>
      </c>
      <c r="D3416" t="s">
        <v>7349</v>
      </c>
      <c r="E3416" s="18">
        <v>46217</v>
      </c>
      <c r="F3416">
        <v>2019</v>
      </c>
    </row>
    <row r="3417" spans="1:6" ht="409.5" customHeight="1" x14ac:dyDescent="0.25">
      <c r="A3417" s="16" t="s">
        <v>6160</v>
      </c>
      <c r="B3417" t="s">
        <v>35</v>
      </c>
      <c r="C3417" t="s">
        <v>470</v>
      </c>
      <c r="D3417" t="s">
        <v>7019</v>
      </c>
      <c r="E3417" s="18">
        <v>46186</v>
      </c>
      <c r="F3417">
        <v>2019</v>
      </c>
    </row>
    <row r="3418" spans="1:6" x14ac:dyDescent="0.25">
      <c r="A3418" t="s">
        <v>6396</v>
      </c>
      <c r="B3418" t="s">
        <v>6394</v>
      </c>
      <c r="C3418" t="s">
        <v>6395</v>
      </c>
      <c r="D3418" t="s">
        <v>7349</v>
      </c>
      <c r="E3418">
        <v>39.33</v>
      </c>
      <c r="F3418">
        <v>2019</v>
      </c>
    </row>
    <row r="3419" spans="1:6" x14ac:dyDescent="0.25">
      <c r="A3419" t="s">
        <v>6398</v>
      </c>
      <c r="B3419" t="s">
        <v>4992</v>
      </c>
      <c r="C3419" t="s">
        <v>6397</v>
      </c>
      <c r="D3419" t="s">
        <v>7349</v>
      </c>
      <c r="E3419" s="17">
        <v>43873</v>
      </c>
      <c r="F3419">
        <v>2019</v>
      </c>
    </row>
    <row r="3420" spans="1:6" x14ac:dyDescent="0.25">
      <c r="A3420" t="s">
        <v>6400</v>
      </c>
      <c r="B3420" t="s">
        <v>4992</v>
      </c>
      <c r="C3420" t="s">
        <v>6399</v>
      </c>
      <c r="D3420" t="s">
        <v>7349</v>
      </c>
      <c r="E3420" s="18">
        <v>46357</v>
      </c>
      <c r="F3420">
        <v>2019</v>
      </c>
    </row>
    <row r="3421" spans="1:6" x14ac:dyDescent="0.25">
      <c r="A3421" t="s">
        <v>6402</v>
      </c>
      <c r="B3421" t="s">
        <v>4992</v>
      </c>
      <c r="C3421" t="s">
        <v>6401</v>
      </c>
      <c r="D3421" t="s">
        <v>7349</v>
      </c>
      <c r="F3421">
        <v>2019</v>
      </c>
    </row>
    <row r="3422" spans="1:6" x14ac:dyDescent="0.25">
      <c r="A3422" t="s">
        <v>5783</v>
      </c>
      <c r="B3422" t="s">
        <v>189</v>
      </c>
      <c r="C3422" t="s">
        <v>6403</v>
      </c>
      <c r="D3422" t="s">
        <v>7528</v>
      </c>
      <c r="E3422">
        <v>9.6999999999999993</v>
      </c>
      <c r="F3422">
        <v>2019</v>
      </c>
    </row>
    <row r="3423" spans="1:6" x14ac:dyDescent="0.25">
      <c r="A3423" t="s">
        <v>6405</v>
      </c>
      <c r="B3423" t="s">
        <v>189</v>
      </c>
      <c r="C3423" t="s">
        <v>6404</v>
      </c>
      <c r="D3423" t="s">
        <v>7019</v>
      </c>
      <c r="E3423">
        <v>19.32</v>
      </c>
      <c r="F3423">
        <v>2019</v>
      </c>
    </row>
    <row r="3424" spans="1:6" x14ac:dyDescent="0.25">
      <c r="A3424" t="s">
        <v>6434</v>
      </c>
      <c r="B3424" t="s">
        <v>2429</v>
      </c>
      <c r="C3424" t="s">
        <v>497</v>
      </c>
      <c r="D3424" t="s">
        <v>7349</v>
      </c>
      <c r="E3424" t="s">
        <v>6435</v>
      </c>
      <c r="F3424">
        <v>2022</v>
      </c>
    </row>
    <row r="3425" spans="1:6" x14ac:dyDescent="0.25">
      <c r="A3425" t="s">
        <v>6436</v>
      </c>
      <c r="B3425" t="s">
        <v>2429</v>
      </c>
      <c r="C3425" t="s">
        <v>497</v>
      </c>
      <c r="D3425" t="s">
        <v>7528</v>
      </c>
      <c r="E3425" t="s">
        <v>6437</v>
      </c>
      <c r="F3425">
        <v>2022</v>
      </c>
    </row>
    <row r="3426" spans="1:6" x14ac:dyDescent="0.25">
      <c r="A3426" t="s">
        <v>6439</v>
      </c>
      <c r="B3426" t="s">
        <v>47</v>
      </c>
      <c r="C3426" t="s">
        <v>6438</v>
      </c>
      <c r="D3426" t="s">
        <v>7349</v>
      </c>
      <c r="E3426" s="21">
        <v>2.7341435185185191E-2</v>
      </c>
      <c r="F3426">
        <v>2022</v>
      </c>
    </row>
    <row r="3427" spans="1:6" x14ac:dyDescent="0.25">
      <c r="A3427" t="s">
        <v>6439</v>
      </c>
      <c r="B3427" t="s">
        <v>47</v>
      </c>
      <c r="C3427" t="s">
        <v>6440</v>
      </c>
      <c r="D3427" t="s">
        <v>7349</v>
      </c>
      <c r="E3427" s="21">
        <v>3.1643402777777781E-3</v>
      </c>
      <c r="F3427">
        <v>2022</v>
      </c>
    </row>
    <row r="3428" spans="1:6" ht="153" customHeight="1" x14ac:dyDescent="0.25">
      <c r="A3428" s="16" t="s">
        <v>6442</v>
      </c>
      <c r="B3428" t="s">
        <v>47</v>
      </c>
      <c r="C3428" t="s">
        <v>6441</v>
      </c>
      <c r="D3428" t="s">
        <v>7349</v>
      </c>
      <c r="E3428">
        <v>39.44</v>
      </c>
      <c r="F3428">
        <v>2022</v>
      </c>
    </row>
    <row r="3429" spans="1:6" ht="170.1" customHeight="1" x14ac:dyDescent="0.25">
      <c r="A3429" s="16" t="s">
        <v>6444</v>
      </c>
      <c r="B3429" t="s">
        <v>47</v>
      </c>
      <c r="C3429" t="s">
        <v>6443</v>
      </c>
      <c r="D3429" t="s">
        <v>7349</v>
      </c>
      <c r="E3429" s="21">
        <v>2.2117939814814808E-3</v>
      </c>
      <c r="F3429">
        <v>2022</v>
      </c>
    </row>
    <row r="3430" spans="1:6" x14ac:dyDescent="0.25">
      <c r="A3430" t="s">
        <v>1212</v>
      </c>
      <c r="B3430" t="s">
        <v>47</v>
      </c>
      <c r="C3430" t="s">
        <v>6445</v>
      </c>
      <c r="D3430" t="s">
        <v>7349</v>
      </c>
      <c r="E3430">
        <v>10.56</v>
      </c>
      <c r="F3430">
        <v>2022</v>
      </c>
    </row>
    <row r="3431" spans="1:6" x14ac:dyDescent="0.25">
      <c r="A3431" t="s">
        <v>6447</v>
      </c>
      <c r="B3431" t="s">
        <v>47</v>
      </c>
      <c r="C3431" t="s">
        <v>6446</v>
      </c>
      <c r="D3431" t="s">
        <v>7349</v>
      </c>
      <c r="E3431">
        <v>51.19</v>
      </c>
      <c r="F3431">
        <v>2022</v>
      </c>
    </row>
    <row r="3432" spans="1:6" x14ac:dyDescent="0.25">
      <c r="A3432" t="s">
        <v>6449</v>
      </c>
      <c r="B3432" t="s">
        <v>47</v>
      </c>
      <c r="C3432" t="s">
        <v>6448</v>
      </c>
      <c r="D3432" t="s">
        <v>7349</v>
      </c>
      <c r="E3432">
        <v>47.46</v>
      </c>
      <c r="F3432">
        <v>2022</v>
      </c>
    </row>
    <row r="3433" spans="1:6" x14ac:dyDescent="0.25">
      <c r="A3433" t="s">
        <v>461</v>
      </c>
      <c r="B3433" t="s">
        <v>47</v>
      </c>
      <c r="C3433" t="s">
        <v>460</v>
      </c>
      <c r="D3433" t="s">
        <v>7528</v>
      </c>
      <c r="E3433">
        <v>23.52</v>
      </c>
      <c r="F3433">
        <v>2022</v>
      </c>
    </row>
    <row r="3434" spans="1:6" x14ac:dyDescent="0.25">
      <c r="A3434" t="s">
        <v>6451</v>
      </c>
      <c r="B3434" t="s">
        <v>47</v>
      </c>
      <c r="C3434" t="s">
        <v>6450</v>
      </c>
      <c r="D3434" t="s">
        <v>7019</v>
      </c>
      <c r="E3434">
        <v>13.94</v>
      </c>
      <c r="F3434">
        <v>2022</v>
      </c>
    </row>
    <row r="3435" spans="1:6" x14ac:dyDescent="0.25">
      <c r="A3435" t="s">
        <v>461</v>
      </c>
      <c r="B3435" t="s">
        <v>47</v>
      </c>
      <c r="C3435" t="s">
        <v>462</v>
      </c>
      <c r="D3435" t="s">
        <v>7019</v>
      </c>
      <c r="E3435">
        <v>11.62</v>
      </c>
      <c r="F3435">
        <v>2022</v>
      </c>
    </row>
    <row r="3436" spans="1:6" x14ac:dyDescent="0.25">
      <c r="A3436" t="s">
        <v>10717</v>
      </c>
      <c r="B3436" t="s">
        <v>47</v>
      </c>
      <c r="C3436" t="s">
        <v>6452</v>
      </c>
      <c r="D3436" t="s">
        <v>7019</v>
      </c>
      <c r="E3436" t="s">
        <v>10718</v>
      </c>
      <c r="F3436">
        <v>2022</v>
      </c>
    </row>
    <row r="3437" spans="1:6" ht="387.95" customHeight="1" x14ac:dyDescent="0.25">
      <c r="A3437" s="16" t="s">
        <v>6455</v>
      </c>
      <c r="B3437" t="s">
        <v>276</v>
      </c>
      <c r="C3437" t="s">
        <v>420</v>
      </c>
      <c r="D3437" t="s">
        <v>7349</v>
      </c>
      <c r="E3437" s="18">
        <v>46083</v>
      </c>
      <c r="F3437">
        <v>2022</v>
      </c>
    </row>
    <row r="3438" spans="1:6" ht="409.5" customHeight="1" x14ac:dyDescent="0.25">
      <c r="A3438" s="16" t="s">
        <v>6456</v>
      </c>
      <c r="B3438" t="s">
        <v>276</v>
      </c>
      <c r="C3438" t="s">
        <v>470</v>
      </c>
      <c r="D3438" t="s">
        <v>7349</v>
      </c>
      <c r="E3438" t="s">
        <v>6372</v>
      </c>
      <c r="F3438">
        <v>2022</v>
      </c>
    </row>
    <row r="3439" spans="1:6" ht="68.099999999999994" customHeight="1" x14ac:dyDescent="0.25">
      <c r="A3439" s="16" t="s">
        <v>6458</v>
      </c>
      <c r="B3439" t="s">
        <v>276</v>
      </c>
      <c r="C3439" t="s">
        <v>6457</v>
      </c>
      <c r="D3439" t="s">
        <v>7349</v>
      </c>
      <c r="E3439" s="18">
        <v>46054</v>
      </c>
      <c r="F3439">
        <v>2022</v>
      </c>
    </row>
    <row r="3440" spans="1:6" ht="153" customHeight="1" x14ac:dyDescent="0.25">
      <c r="A3440" s="16" t="s">
        <v>6462</v>
      </c>
      <c r="B3440" t="s">
        <v>276</v>
      </c>
      <c r="C3440" t="s">
        <v>6461</v>
      </c>
      <c r="D3440" t="s">
        <v>7349</v>
      </c>
      <c r="E3440" t="s">
        <v>617</v>
      </c>
      <c r="F3440">
        <v>2022</v>
      </c>
    </row>
    <row r="3441" spans="1:6" x14ac:dyDescent="0.25">
      <c r="A3441" t="s">
        <v>6460</v>
      </c>
      <c r="B3441" t="s">
        <v>276</v>
      </c>
      <c r="C3441" t="s">
        <v>6459</v>
      </c>
      <c r="D3441" t="s">
        <v>7349</v>
      </c>
      <c r="E3441" t="s">
        <v>617</v>
      </c>
      <c r="F3441">
        <v>2022</v>
      </c>
    </row>
    <row r="3442" spans="1:6" x14ac:dyDescent="0.25">
      <c r="A3442" t="s">
        <v>1158</v>
      </c>
      <c r="B3442" t="s">
        <v>276</v>
      </c>
      <c r="C3442" t="s">
        <v>254</v>
      </c>
      <c r="D3442" t="s">
        <v>7019</v>
      </c>
      <c r="E3442" t="s">
        <v>617</v>
      </c>
      <c r="F3442">
        <v>2022</v>
      </c>
    </row>
    <row r="3443" spans="1:6" x14ac:dyDescent="0.25">
      <c r="A3443" t="s">
        <v>6491</v>
      </c>
      <c r="B3443" t="s">
        <v>6181</v>
      </c>
      <c r="C3443" t="s">
        <v>6189</v>
      </c>
      <c r="D3443" t="s">
        <v>7349</v>
      </c>
      <c r="E3443" s="18">
        <v>46268</v>
      </c>
      <c r="F3443">
        <v>2022</v>
      </c>
    </row>
    <row r="3444" spans="1:6" x14ac:dyDescent="0.25">
      <c r="A3444" t="s">
        <v>6187</v>
      </c>
      <c r="B3444" t="s">
        <v>6181</v>
      </c>
      <c r="C3444" t="s">
        <v>6186</v>
      </c>
      <c r="D3444" t="s">
        <v>7349</v>
      </c>
      <c r="E3444" s="18">
        <v>46268</v>
      </c>
      <c r="F3444">
        <v>2022</v>
      </c>
    </row>
    <row r="3445" spans="1:6" x14ac:dyDescent="0.25">
      <c r="A3445" t="s">
        <v>6190</v>
      </c>
      <c r="B3445" t="s">
        <v>6181</v>
      </c>
      <c r="C3445" t="s">
        <v>6189</v>
      </c>
      <c r="D3445" t="s">
        <v>7349</v>
      </c>
      <c r="E3445" s="18">
        <v>46267</v>
      </c>
      <c r="F3445">
        <v>2022</v>
      </c>
    </row>
    <row r="3446" spans="1:6" x14ac:dyDescent="0.25">
      <c r="A3446" t="s">
        <v>6190</v>
      </c>
      <c r="B3446" t="s">
        <v>6181</v>
      </c>
      <c r="C3446" t="s">
        <v>6186</v>
      </c>
      <c r="D3446" t="s">
        <v>7349</v>
      </c>
      <c r="E3446" s="18">
        <v>46272</v>
      </c>
      <c r="F3446">
        <v>2022</v>
      </c>
    </row>
    <row r="3447" spans="1:6" ht="102" customHeight="1" x14ac:dyDescent="0.25">
      <c r="A3447" s="16" t="s">
        <v>6493</v>
      </c>
      <c r="B3447" t="s">
        <v>6181</v>
      </c>
      <c r="C3447" t="s">
        <v>6492</v>
      </c>
      <c r="D3447" t="s">
        <v>7528</v>
      </c>
      <c r="E3447" s="18">
        <v>46025</v>
      </c>
      <c r="F3447">
        <v>2022</v>
      </c>
    </row>
    <row r="3448" spans="1:6" x14ac:dyDescent="0.25">
      <c r="A3448" t="s">
        <v>5105</v>
      </c>
      <c r="B3448" t="s">
        <v>6181</v>
      </c>
      <c r="C3448" t="s">
        <v>6191</v>
      </c>
      <c r="D3448" t="s">
        <v>7019</v>
      </c>
      <c r="E3448" s="18">
        <v>46082</v>
      </c>
      <c r="F3448">
        <v>2022</v>
      </c>
    </row>
    <row r="3449" spans="1:6" x14ac:dyDescent="0.25">
      <c r="A3449" t="s">
        <v>6185</v>
      </c>
      <c r="B3449" t="s">
        <v>6181</v>
      </c>
      <c r="C3449" t="s">
        <v>6184</v>
      </c>
      <c r="D3449" t="s">
        <v>7019</v>
      </c>
      <c r="E3449" s="18">
        <v>46205</v>
      </c>
      <c r="F3449">
        <v>2022</v>
      </c>
    </row>
    <row r="3450" spans="1:6" ht="170.1" customHeight="1" x14ac:dyDescent="0.25">
      <c r="A3450" s="16" t="s">
        <v>6464</v>
      </c>
      <c r="B3450" t="s">
        <v>150</v>
      </c>
      <c r="C3450" t="s">
        <v>6463</v>
      </c>
      <c r="D3450" t="s">
        <v>7349</v>
      </c>
      <c r="E3450">
        <v>4963</v>
      </c>
      <c r="F3450">
        <v>2022</v>
      </c>
    </row>
    <row r="3451" spans="1:6" ht="84.95" customHeight="1" x14ac:dyDescent="0.25">
      <c r="A3451" s="16" t="s">
        <v>6467</v>
      </c>
      <c r="B3451" t="s">
        <v>150</v>
      </c>
      <c r="C3451" t="s">
        <v>612</v>
      </c>
      <c r="D3451" t="s">
        <v>7349</v>
      </c>
      <c r="E3451">
        <v>2551</v>
      </c>
      <c r="F3451">
        <v>2022</v>
      </c>
    </row>
    <row r="3452" spans="1:6" x14ac:dyDescent="0.25">
      <c r="A3452" t="s">
        <v>340</v>
      </c>
      <c r="B3452" t="s">
        <v>150</v>
      </c>
      <c r="C3452" t="s">
        <v>393</v>
      </c>
      <c r="D3452" t="s">
        <v>7349</v>
      </c>
      <c r="E3452">
        <v>1319</v>
      </c>
      <c r="F3452">
        <v>2022</v>
      </c>
    </row>
    <row r="3453" spans="1:6" ht="186.95" customHeight="1" x14ac:dyDescent="0.25">
      <c r="A3453" s="16" t="s">
        <v>6471</v>
      </c>
      <c r="B3453" t="s">
        <v>150</v>
      </c>
      <c r="C3453" t="s">
        <v>6470</v>
      </c>
      <c r="D3453" t="s">
        <v>7528</v>
      </c>
      <c r="E3453">
        <v>5049</v>
      </c>
      <c r="F3453">
        <v>2022</v>
      </c>
    </row>
    <row r="3454" spans="1:6" ht="84.95" customHeight="1" x14ac:dyDescent="0.25">
      <c r="A3454" s="16" t="s">
        <v>6468</v>
      </c>
      <c r="B3454" t="s">
        <v>150</v>
      </c>
      <c r="C3454" t="s">
        <v>608</v>
      </c>
      <c r="D3454" t="s">
        <v>7528</v>
      </c>
      <c r="E3454">
        <v>2767</v>
      </c>
      <c r="F3454">
        <v>2022</v>
      </c>
    </row>
    <row r="3455" spans="1:6" x14ac:dyDescent="0.25">
      <c r="A3455" t="s">
        <v>6466</v>
      </c>
      <c r="B3455" t="s">
        <v>150</v>
      </c>
      <c r="C3455" t="s">
        <v>6465</v>
      </c>
      <c r="D3455" t="s">
        <v>7528</v>
      </c>
      <c r="E3455">
        <v>1442</v>
      </c>
      <c r="F3455">
        <v>2022</v>
      </c>
    </row>
    <row r="3456" spans="1:6" ht="153" customHeight="1" x14ac:dyDescent="0.25">
      <c r="A3456" s="16" t="s">
        <v>6469</v>
      </c>
      <c r="B3456" t="s">
        <v>150</v>
      </c>
      <c r="C3456" t="s">
        <v>612</v>
      </c>
      <c r="D3456" t="s">
        <v>7019</v>
      </c>
      <c r="E3456">
        <v>2592</v>
      </c>
      <c r="F3456">
        <v>2022</v>
      </c>
    </row>
    <row r="3457" spans="1:6" x14ac:dyDescent="0.25">
      <c r="A3457" t="s">
        <v>6473</v>
      </c>
      <c r="B3457" t="s">
        <v>74</v>
      </c>
      <c r="C3457" t="s">
        <v>6472</v>
      </c>
      <c r="D3457" t="s">
        <v>7349</v>
      </c>
      <c r="E3457" t="s">
        <v>10719</v>
      </c>
      <c r="F3457">
        <v>2022</v>
      </c>
    </row>
    <row r="3458" spans="1:6" ht="204" customHeight="1" x14ac:dyDescent="0.25">
      <c r="A3458" s="16" t="s">
        <v>6477</v>
      </c>
      <c r="B3458" t="s">
        <v>6475</v>
      </c>
      <c r="C3458" t="s">
        <v>6476</v>
      </c>
      <c r="D3458" t="s">
        <v>7349</v>
      </c>
      <c r="E3458" s="21">
        <v>1.0648148148148151E-3</v>
      </c>
      <c r="F3458">
        <v>2022</v>
      </c>
    </row>
    <row r="3459" spans="1:6" ht="102" customHeight="1" x14ac:dyDescent="0.25">
      <c r="A3459" s="16" t="s">
        <v>6479</v>
      </c>
      <c r="B3459" t="s">
        <v>6475</v>
      </c>
      <c r="C3459" t="s">
        <v>6478</v>
      </c>
      <c r="D3459" t="s">
        <v>7528</v>
      </c>
      <c r="E3459" s="21">
        <v>2.5555555555555561E-3</v>
      </c>
      <c r="F3459">
        <v>2022</v>
      </c>
    </row>
    <row r="3460" spans="1:6" x14ac:dyDescent="0.25">
      <c r="A3460" t="s">
        <v>5518</v>
      </c>
      <c r="B3460" t="s">
        <v>6475</v>
      </c>
      <c r="C3460" t="s">
        <v>6480</v>
      </c>
      <c r="D3460" t="s">
        <v>7528</v>
      </c>
      <c r="E3460" s="21">
        <v>2.6793981481481482E-3</v>
      </c>
      <c r="F3460">
        <v>2022</v>
      </c>
    </row>
    <row r="3461" spans="1:6" x14ac:dyDescent="0.25">
      <c r="A3461" t="s">
        <v>6180</v>
      </c>
      <c r="B3461" t="s">
        <v>4383</v>
      </c>
      <c r="C3461" t="s">
        <v>6482</v>
      </c>
      <c r="D3461" t="s">
        <v>7349</v>
      </c>
      <c r="E3461" t="s">
        <v>6483</v>
      </c>
      <c r="F3461">
        <v>2022</v>
      </c>
    </row>
    <row r="3462" spans="1:6" x14ac:dyDescent="0.25">
      <c r="A3462" t="s">
        <v>6485</v>
      </c>
      <c r="B3462" t="s">
        <v>4383</v>
      </c>
      <c r="C3462" t="s">
        <v>6484</v>
      </c>
      <c r="D3462" t="s">
        <v>7349</v>
      </c>
      <c r="E3462" t="s">
        <v>617</v>
      </c>
      <c r="F3462">
        <v>2022</v>
      </c>
    </row>
    <row r="3463" spans="1:6" x14ac:dyDescent="0.25">
      <c r="A3463" t="s">
        <v>6485</v>
      </c>
      <c r="B3463" t="s">
        <v>4383</v>
      </c>
      <c r="C3463" t="s">
        <v>6486</v>
      </c>
      <c r="D3463" t="s">
        <v>7349</v>
      </c>
      <c r="E3463" s="19">
        <v>36526</v>
      </c>
      <c r="F3463">
        <v>2022</v>
      </c>
    </row>
    <row r="3464" spans="1:6" x14ac:dyDescent="0.25">
      <c r="A3464" t="s">
        <v>6180</v>
      </c>
      <c r="B3464" t="s">
        <v>4383</v>
      </c>
      <c r="C3464" t="s">
        <v>6487</v>
      </c>
      <c r="D3464" t="s">
        <v>7019</v>
      </c>
      <c r="E3464" t="s">
        <v>10720</v>
      </c>
      <c r="F3464">
        <v>2022</v>
      </c>
    </row>
    <row r="3465" spans="1:6" x14ac:dyDescent="0.25">
      <c r="A3465" t="s">
        <v>6485</v>
      </c>
      <c r="B3465" t="s">
        <v>4383</v>
      </c>
      <c r="C3465" t="s">
        <v>6489</v>
      </c>
      <c r="D3465" t="s">
        <v>7019</v>
      </c>
      <c r="E3465" t="s">
        <v>10721</v>
      </c>
      <c r="F3465">
        <v>2022</v>
      </c>
    </row>
    <row r="3466" spans="1:6" x14ac:dyDescent="0.25">
      <c r="A3466" t="s">
        <v>6496</v>
      </c>
      <c r="B3466" t="s">
        <v>6494</v>
      </c>
      <c r="C3466" t="s">
        <v>6495</v>
      </c>
      <c r="D3466" t="s">
        <v>7349</v>
      </c>
      <c r="E3466" s="21">
        <v>6.4929398148148149E-4</v>
      </c>
      <c r="F3466">
        <v>2022</v>
      </c>
    </row>
    <row r="3467" spans="1:6" x14ac:dyDescent="0.25">
      <c r="A3467" t="s">
        <v>5940</v>
      </c>
      <c r="B3467" t="s">
        <v>6494</v>
      </c>
      <c r="C3467" t="s">
        <v>6201</v>
      </c>
      <c r="D3467" t="s">
        <v>7019</v>
      </c>
      <c r="E3467" s="21">
        <v>2.8322905092592599E-2</v>
      </c>
      <c r="F3467">
        <v>2022</v>
      </c>
    </row>
    <row r="3468" spans="1:6" x14ac:dyDescent="0.25">
      <c r="A3468" t="s">
        <v>5400</v>
      </c>
      <c r="B3468" t="s">
        <v>1132</v>
      </c>
      <c r="C3468" t="s">
        <v>6406</v>
      </c>
      <c r="D3468" t="s">
        <v>7349</v>
      </c>
      <c r="E3468">
        <v>230.15</v>
      </c>
      <c r="F3468">
        <v>2022</v>
      </c>
    </row>
    <row r="3469" spans="1:6" x14ac:dyDescent="0.25">
      <c r="A3469" t="s">
        <v>6408</v>
      </c>
      <c r="B3469" t="s">
        <v>1132</v>
      </c>
      <c r="C3469" t="s">
        <v>6407</v>
      </c>
      <c r="D3469" t="s">
        <v>7019</v>
      </c>
      <c r="E3469">
        <v>286.39999999999998</v>
      </c>
      <c r="F3469">
        <v>2022</v>
      </c>
    </row>
    <row r="3470" spans="1:6" ht="84.95" customHeight="1" x14ac:dyDescent="0.25">
      <c r="A3470" s="16" t="s">
        <v>6410</v>
      </c>
      <c r="B3470" t="s">
        <v>1132</v>
      </c>
      <c r="C3470" t="s">
        <v>6409</v>
      </c>
      <c r="D3470" t="s">
        <v>7019</v>
      </c>
      <c r="E3470">
        <v>322.5</v>
      </c>
      <c r="F3470">
        <v>2022</v>
      </c>
    </row>
    <row r="3471" spans="1:6" ht="51" customHeight="1" x14ac:dyDescent="0.25">
      <c r="A3471" s="16" t="s">
        <v>6412</v>
      </c>
      <c r="B3471" t="s">
        <v>1132</v>
      </c>
      <c r="C3471" t="s">
        <v>6411</v>
      </c>
      <c r="D3471" t="s">
        <v>7019</v>
      </c>
      <c r="E3471">
        <v>225.42</v>
      </c>
      <c r="F3471">
        <v>2022</v>
      </c>
    </row>
    <row r="3472" spans="1:6" ht="221.1" customHeight="1" x14ac:dyDescent="0.25">
      <c r="A3472" s="16" t="s">
        <v>6505</v>
      </c>
      <c r="B3472" t="s">
        <v>6221</v>
      </c>
      <c r="C3472" t="s">
        <v>6504</v>
      </c>
      <c r="D3472" t="s">
        <v>7349</v>
      </c>
      <c r="E3472" s="18">
        <v>46024</v>
      </c>
      <c r="F3472">
        <v>2022</v>
      </c>
    </row>
    <row r="3473" spans="1:6" ht="255" customHeight="1" x14ac:dyDescent="0.25">
      <c r="A3473" s="16" t="s">
        <v>6500</v>
      </c>
      <c r="B3473" t="s">
        <v>6221</v>
      </c>
      <c r="C3473" t="s">
        <v>6499</v>
      </c>
      <c r="D3473" t="s">
        <v>7349</v>
      </c>
      <c r="E3473" s="19">
        <v>36586</v>
      </c>
      <c r="F3473">
        <v>2022</v>
      </c>
    </row>
    <row r="3474" spans="1:6" ht="288.95" customHeight="1" x14ac:dyDescent="0.25">
      <c r="A3474" s="16" t="s">
        <v>6508</v>
      </c>
      <c r="B3474" t="s">
        <v>6221</v>
      </c>
      <c r="C3474" t="s">
        <v>6507</v>
      </c>
      <c r="D3474" t="s">
        <v>7349</v>
      </c>
      <c r="E3474" s="18">
        <v>46025</v>
      </c>
      <c r="F3474">
        <v>2022</v>
      </c>
    </row>
    <row r="3475" spans="1:6" ht="272.10000000000002" customHeight="1" x14ac:dyDescent="0.25">
      <c r="A3475" s="16" t="s">
        <v>6502</v>
      </c>
      <c r="B3475" t="s">
        <v>6221</v>
      </c>
      <c r="C3475" t="s">
        <v>6501</v>
      </c>
      <c r="D3475" t="s">
        <v>7019</v>
      </c>
      <c r="E3475" t="s">
        <v>6372</v>
      </c>
      <c r="F3475">
        <v>2022</v>
      </c>
    </row>
    <row r="3476" spans="1:6" x14ac:dyDescent="0.25">
      <c r="A3476" t="s">
        <v>6509</v>
      </c>
      <c r="B3476" t="s">
        <v>367</v>
      </c>
      <c r="C3476" t="s">
        <v>6259</v>
      </c>
      <c r="D3476" t="s">
        <v>7349</v>
      </c>
      <c r="E3476" s="18">
        <v>46280</v>
      </c>
      <c r="F3476">
        <v>2022</v>
      </c>
    </row>
    <row r="3477" spans="1:6" ht="153" customHeight="1" x14ac:dyDescent="0.25">
      <c r="A3477" s="16" t="s">
        <v>6510</v>
      </c>
      <c r="B3477" t="s">
        <v>367</v>
      </c>
      <c r="C3477" t="s">
        <v>420</v>
      </c>
      <c r="D3477" t="s">
        <v>7349</v>
      </c>
      <c r="E3477" t="s">
        <v>6511</v>
      </c>
      <c r="F3477">
        <v>2022</v>
      </c>
    </row>
    <row r="3478" spans="1:6" x14ac:dyDescent="0.25">
      <c r="A3478" t="s">
        <v>6512</v>
      </c>
      <c r="B3478" t="s">
        <v>367</v>
      </c>
      <c r="C3478" t="s">
        <v>497</v>
      </c>
      <c r="D3478" t="s">
        <v>7349</v>
      </c>
      <c r="E3478" s="18">
        <v>46310</v>
      </c>
      <c r="F3478">
        <v>2022</v>
      </c>
    </row>
    <row r="3479" spans="1:6" x14ac:dyDescent="0.25">
      <c r="A3479" t="s">
        <v>6231</v>
      </c>
      <c r="B3479" t="s">
        <v>367</v>
      </c>
      <c r="C3479" t="s">
        <v>497</v>
      </c>
      <c r="D3479" t="s">
        <v>7349</v>
      </c>
      <c r="E3479" s="18">
        <v>46157</v>
      </c>
      <c r="F3479">
        <v>2022</v>
      </c>
    </row>
    <row r="3480" spans="1:6" x14ac:dyDescent="0.25">
      <c r="A3480" t="s">
        <v>6513</v>
      </c>
      <c r="B3480" t="s">
        <v>367</v>
      </c>
      <c r="C3480" t="s">
        <v>6259</v>
      </c>
      <c r="D3480" t="s">
        <v>7349</v>
      </c>
      <c r="E3480" s="18">
        <v>46249</v>
      </c>
      <c r="F3480">
        <v>2022</v>
      </c>
    </row>
    <row r="3481" spans="1:6" x14ac:dyDescent="0.25">
      <c r="A3481" t="s">
        <v>6514</v>
      </c>
      <c r="B3481" t="s">
        <v>367</v>
      </c>
      <c r="C3481" t="s">
        <v>6259</v>
      </c>
      <c r="D3481" t="s">
        <v>7528</v>
      </c>
      <c r="E3481" s="18">
        <v>46218</v>
      </c>
      <c r="F3481">
        <v>2022</v>
      </c>
    </row>
    <row r="3482" spans="1:6" ht="204" customHeight="1" x14ac:dyDescent="0.25">
      <c r="A3482" s="16" t="s">
        <v>6515</v>
      </c>
      <c r="B3482" t="s">
        <v>367</v>
      </c>
      <c r="C3482" t="s">
        <v>420</v>
      </c>
      <c r="D3482" t="s">
        <v>7528</v>
      </c>
      <c r="E3482" t="s">
        <v>6516</v>
      </c>
      <c r="F3482">
        <v>2022</v>
      </c>
    </row>
    <row r="3483" spans="1:6" ht="170.1" customHeight="1" x14ac:dyDescent="0.25">
      <c r="A3483" s="16" t="s">
        <v>10722</v>
      </c>
      <c r="B3483" t="s">
        <v>367</v>
      </c>
      <c r="C3483" t="s">
        <v>470</v>
      </c>
      <c r="D3483" t="s">
        <v>7528</v>
      </c>
      <c r="E3483" t="s">
        <v>6518</v>
      </c>
      <c r="F3483">
        <v>2022</v>
      </c>
    </row>
    <row r="3484" spans="1:6" x14ac:dyDescent="0.25">
      <c r="A3484" t="s">
        <v>6519</v>
      </c>
      <c r="B3484" t="s">
        <v>367</v>
      </c>
      <c r="C3484" t="s">
        <v>497</v>
      </c>
      <c r="D3484" t="s">
        <v>7528</v>
      </c>
      <c r="E3484" s="18">
        <v>46338</v>
      </c>
      <c r="F3484">
        <v>2022</v>
      </c>
    </row>
    <row r="3485" spans="1:6" ht="204" customHeight="1" x14ac:dyDescent="0.25">
      <c r="A3485" s="16" t="s">
        <v>6520</v>
      </c>
      <c r="B3485" t="s">
        <v>367</v>
      </c>
      <c r="C3485" t="s">
        <v>470</v>
      </c>
      <c r="D3485" t="s">
        <v>7528</v>
      </c>
      <c r="E3485" t="s">
        <v>6521</v>
      </c>
      <c r="F3485">
        <v>2022</v>
      </c>
    </row>
    <row r="3486" spans="1:6" ht="153" customHeight="1" x14ac:dyDescent="0.25">
      <c r="A3486" s="16" t="s">
        <v>6522</v>
      </c>
      <c r="B3486" t="s">
        <v>367</v>
      </c>
      <c r="C3486" t="s">
        <v>420</v>
      </c>
      <c r="D3486" t="s">
        <v>7528</v>
      </c>
      <c r="E3486" t="s">
        <v>6523</v>
      </c>
      <c r="F3486">
        <v>2022</v>
      </c>
    </row>
    <row r="3487" spans="1:6" x14ac:dyDescent="0.25">
      <c r="A3487" t="s">
        <v>1171</v>
      </c>
      <c r="B3487" t="s">
        <v>367</v>
      </c>
      <c r="C3487" t="s">
        <v>497</v>
      </c>
      <c r="D3487" t="s">
        <v>7019</v>
      </c>
      <c r="E3487" s="18">
        <v>46367</v>
      </c>
      <c r="F3487">
        <v>2022</v>
      </c>
    </row>
    <row r="3488" spans="1:6" ht="170.1" customHeight="1" x14ac:dyDescent="0.25">
      <c r="A3488" s="16" t="s">
        <v>6524</v>
      </c>
      <c r="B3488" t="s">
        <v>367</v>
      </c>
      <c r="C3488" t="s">
        <v>470</v>
      </c>
      <c r="D3488" t="s">
        <v>7019</v>
      </c>
      <c r="E3488" t="s">
        <v>6525</v>
      </c>
      <c r="F3488">
        <v>2022</v>
      </c>
    </row>
    <row r="3489" spans="1:6" x14ac:dyDescent="0.25">
      <c r="A3489" t="s">
        <v>6256</v>
      </c>
      <c r="B3489" t="s">
        <v>367</v>
      </c>
      <c r="C3489" t="s">
        <v>497</v>
      </c>
      <c r="D3489" t="s">
        <v>7019</v>
      </c>
      <c r="E3489" s="18">
        <v>46370</v>
      </c>
      <c r="F3489">
        <v>2022</v>
      </c>
    </row>
    <row r="3490" spans="1:6" x14ac:dyDescent="0.25">
      <c r="A3490" t="s">
        <v>6526</v>
      </c>
      <c r="B3490" t="s">
        <v>367</v>
      </c>
      <c r="C3490" t="s">
        <v>497</v>
      </c>
      <c r="D3490" t="s">
        <v>7019</v>
      </c>
      <c r="E3490" s="18">
        <v>46341</v>
      </c>
      <c r="F3490">
        <v>2022</v>
      </c>
    </row>
    <row r="3491" spans="1:6" x14ac:dyDescent="0.25">
      <c r="A3491" t="s">
        <v>6527</v>
      </c>
      <c r="B3491" t="s">
        <v>1224</v>
      </c>
      <c r="C3491" t="s">
        <v>497</v>
      </c>
      <c r="D3491" t="s">
        <v>7019</v>
      </c>
      <c r="E3491" t="s">
        <v>10723</v>
      </c>
      <c r="F3491">
        <v>2022</v>
      </c>
    </row>
    <row r="3492" spans="1:6" x14ac:dyDescent="0.25">
      <c r="A3492" t="s">
        <v>6531</v>
      </c>
      <c r="B3492" t="s">
        <v>6529</v>
      </c>
      <c r="C3492" t="s">
        <v>6530</v>
      </c>
      <c r="D3492" t="s">
        <v>7019</v>
      </c>
      <c r="E3492">
        <v>14.032999999999999</v>
      </c>
      <c r="F3492">
        <v>2022</v>
      </c>
    </row>
    <row r="3493" spans="1:6" ht="255" customHeight="1" x14ac:dyDescent="0.25">
      <c r="A3493" s="16" t="s">
        <v>10724</v>
      </c>
      <c r="B3493" t="s">
        <v>546</v>
      </c>
      <c r="C3493" t="s">
        <v>470</v>
      </c>
      <c r="D3493" t="s">
        <v>7349</v>
      </c>
      <c r="E3493">
        <v>182.55</v>
      </c>
      <c r="F3493">
        <v>2022</v>
      </c>
    </row>
    <row r="3494" spans="1:6" ht="272.10000000000002" customHeight="1" x14ac:dyDescent="0.25">
      <c r="A3494" s="16" t="s">
        <v>10725</v>
      </c>
      <c r="B3494" t="s">
        <v>546</v>
      </c>
      <c r="C3494" t="s">
        <v>420</v>
      </c>
      <c r="D3494" t="s">
        <v>7349</v>
      </c>
      <c r="E3494">
        <v>297.64999999999998</v>
      </c>
      <c r="F3494">
        <v>2022</v>
      </c>
    </row>
    <row r="3495" spans="1:6" x14ac:dyDescent="0.25">
      <c r="A3495" t="s">
        <v>5601</v>
      </c>
      <c r="B3495" t="s">
        <v>546</v>
      </c>
      <c r="C3495" t="s">
        <v>6534</v>
      </c>
      <c r="D3495" t="s">
        <v>7349</v>
      </c>
      <c r="E3495">
        <v>12.433</v>
      </c>
      <c r="F3495">
        <v>2022</v>
      </c>
    </row>
    <row r="3496" spans="1:6" x14ac:dyDescent="0.25">
      <c r="A3496" t="s">
        <v>6541</v>
      </c>
      <c r="B3496" t="s">
        <v>425</v>
      </c>
      <c r="C3496" t="s">
        <v>6540</v>
      </c>
      <c r="D3496" t="s">
        <v>7349</v>
      </c>
      <c r="E3496" t="s">
        <v>6542</v>
      </c>
      <c r="F3496">
        <v>2022</v>
      </c>
    </row>
    <row r="3497" spans="1:6" x14ac:dyDescent="0.25">
      <c r="A3497" t="s">
        <v>6536</v>
      </c>
      <c r="B3497" t="s">
        <v>425</v>
      </c>
      <c r="C3497" t="s">
        <v>6535</v>
      </c>
      <c r="D3497" t="s">
        <v>7528</v>
      </c>
      <c r="E3497" t="s">
        <v>10726</v>
      </c>
      <c r="F3497">
        <v>2022</v>
      </c>
    </row>
    <row r="3498" spans="1:6" x14ac:dyDescent="0.25">
      <c r="A3498" t="s">
        <v>6353</v>
      </c>
      <c r="B3498" t="s">
        <v>425</v>
      </c>
      <c r="C3498" t="s">
        <v>6538</v>
      </c>
      <c r="D3498" t="s">
        <v>7019</v>
      </c>
      <c r="E3498" t="s">
        <v>10727</v>
      </c>
      <c r="F3498">
        <v>2022</v>
      </c>
    </row>
    <row r="3499" spans="1:6" ht="84.95" customHeight="1" x14ac:dyDescent="0.25">
      <c r="A3499" s="16" t="s">
        <v>6545</v>
      </c>
      <c r="B3499" t="s">
        <v>717</v>
      </c>
      <c r="C3499" t="s">
        <v>6544</v>
      </c>
      <c r="D3499" t="s">
        <v>7349</v>
      </c>
      <c r="E3499">
        <v>519</v>
      </c>
      <c r="F3499">
        <v>2022</v>
      </c>
    </row>
    <row r="3500" spans="1:6" x14ac:dyDescent="0.25">
      <c r="A3500" t="s">
        <v>6547</v>
      </c>
      <c r="B3500" t="s">
        <v>6325</v>
      </c>
      <c r="C3500" t="s">
        <v>6546</v>
      </c>
      <c r="D3500" t="s">
        <v>7349</v>
      </c>
      <c r="E3500" t="s">
        <v>6372</v>
      </c>
      <c r="F3500">
        <v>2022</v>
      </c>
    </row>
    <row r="3501" spans="1:6" ht="170.1" customHeight="1" x14ac:dyDescent="0.25">
      <c r="A3501" s="16" t="s">
        <v>6569</v>
      </c>
      <c r="B3501" t="s">
        <v>430</v>
      </c>
      <c r="C3501" t="s">
        <v>6568</v>
      </c>
      <c r="D3501" t="s">
        <v>7349</v>
      </c>
      <c r="E3501">
        <v>9.93</v>
      </c>
      <c r="F3501">
        <v>2022</v>
      </c>
    </row>
    <row r="3502" spans="1:6" x14ac:dyDescent="0.25">
      <c r="A3502" t="s">
        <v>6549</v>
      </c>
      <c r="B3502" t="s">
        <v>430</v>
      </c>
      <c r="C3502" t="s">
        <v>6548</v>
      </c>
      <c r="D3502" t="s">
        <v>7349</v>
      </c>
      <c r="E3502" t="s">
        <v>6550</v>
      </c>
      <c r="F3502">
        <v>2022</v>
      </c>
    </row>
    <row r="3503" spans="1:6" ht="119.1" customHeight="1" x14ac:dyDescent="0.25">
      <c r="A3503" s="16" t="s">
        <v>6571</v>
      </c>
      <c r="B3503" t="s">
        <v>430</v>
      </c>
      <c r="C3503" t="s">
        <v>6570</v>
      </c>
      <c r="D3503" t="s">
        <v>7349</v>
      </c>
      <c r="E3503">
        <v>9.86</v>
      </c>
      <c r="F3503">
        <v>2022</v>
      </c>
    </row>
    <row r="3504" spans="1:6" x14ac:dyDescent="0.25">
      <c r="A3504" t="s">
        <v>6552</v>
      </c>
      <c r="B3504" t="s">
        <v>430</v>
      </c>
      <c r="C3504" t="s">
        <v>6551</v>
      </c>
      <c r="D3504" t="s">
        <v>7349</v>
      </c>
      <c r="E3504" t="s">
        <v>6553</v>
      </c>
      <c r="F3504">
        <v>2022</v>
      </c>
    </row>
    <row r="3505" spans="1:6" x14ac:dyDescent="0.25">
      <c r="A3505" t="s">
        <v>6555</v>
      </c>
      <c r="B3505" t="s">
        <v>430</v>
      </c>
      <c r="C3505" t="s">
        <v>6554</v>
      </c>
      <c r="D3505" t="s">
        <v>7528</v>
      </c>
      <c r="E3505" t="s">
        <v>10728</v>
      </c>
      <c r="F3505">
        <v>2022</v>
      </c>
    </row>
    <row r="3506" spans="1:6" x14ac:dyDescent="0.25">
      <c r="A3506" t="s">
        <v>6339</v>
      </c>
      <c r="B3506" t="s">
        <v>430</v>
      </c>
      <c r="C3506" t="s">
        <v>6572</v>
      </c>
      <c r="D3506" t="s">
        <v>7528</v>
      </c>
      <c r="E3506">
        <v>9.9600000000000009</v>
      </c>
      <c r="F3506">
        <v>2022</v>
      </c>
    </row>
    <row r="3507" spans="1:6" x14ac:dyDescent="0.25">
      <c r="A3507" t="s">
        <v>6333</v>
      </c>
      <c r="B3507" t="s">
        <v>430</v>
      </c>
      <c r="C3507" t="s">
        <v>6557</v>
      </c>
      <c r="D3507" t="s">
        <v>7528</v>
      </c>
      <c r="E3507" t="s">
        <v>6558</v>
      </c>
      <c r="F3507">
        <v>2022</v>
      </c>
    </row>
    <row r="3508" spans="1:6" x14ac:dyDescent="0.25">
      <c r="A3508" t="s">
        <v>6560</v>
      </c>
      <c r="B3508" t="s">
        <v>430</v>
      </c>
      <c r="C3508" t="s">
        <v>6559</v>
      </c>
      <c r="D3508" t="s">
        <v>7528</v>
      </c>
      <c r="E3508" t="s">
        <v>10729</v>
      </c>
      <c r="F3508">
        <v>2022</v>
      </c>
    </row>
    <row r="3509" spans="1:6" x14ac:dyDescent="0.25">
      <c r="A3509" t="s">
        <v>6563</v>
      </c>
      <c r="B3509" t="s">
        <v>430</v>
      </c>
      <c r="C3509" t="s">
        <v>6562</v>
      </c>
      <c r="D3509" t="s">
        <v>7019</v>
      </c>
      <c r="E3509" t="s">
        <v>6564</v>
      </c>
      <c r="F3509">
        <v>2022</v>
      </c>
    </row>
    <row r="3510" spans="1:6" ht="186.95" customHeight="1" x14ac:dyDescent="0.25">
      <c r="A3510" s="16" t="s">
        <v>6574</v>
      </c>
      <c r="B3510" t="s">
        <v>430</v>
      </c>
      <c r="C3510" t="s">
        <v>6573</v>
      </c>
      <c r="D3510" t="s">
        <v>7019</v>
      </c>
      <c r="E3510">
        <v>9.9049999999999994</v>
      </c>
      <c r="F3510">
        <v>2022</v>
      </c>
    </row>
    <row r="3511" spans="1:6" x14ac:dyDescent="0.25">
      <c r="A3511" t="s">
        <v>6566</v>
      </c>
      <c r="B3511" t="s">
        <v>430</v>
      </c>
      <c r="C3511" t="s">
        <v>6565</v>
      </c>
      <c r="D3511" t="s">
        <v>7019</v>
      </c>
      <c r="E3511" t="s">
        <v>10730</v>
      </c>
      <c r="F3511">
        <v>2022</v>
      </c>
    </row>
    <row r="3512" spans="1:6" ht="119.1" customHeight="1" x14ac:dyDescent="0.25">
      <c r="A3512" s="16" t="s">
        <v>6576</v>
      </c>
      <c r="B3512" t="s">
        <v>92</v>
      </c>
      <c r="C3512" t="s">
        <v>6575</v>
      </c>
      <c r="D3512" t="s">
        <v>7349</v>
      </c>
      <c r="E3512">
        <v>1863.8</v>
      </c>
      <c r="F3512">
        <v>2022</v>
      </c>
    </row>
    <row r="3513" spans="1:6" x14ac:dyDescent="0.25">
      <c r="A3513" t="s">
        <v>597</v>
      </c>
      <c r="B3513" t="s">
        <v>92</v>
      </c>
      <c r="C3513" t="s">
        <v>6577</v>
      </c>
      <c r="D3513" t="s">
        <v>7349</v>
      </c>
      <c r="E3513">
        <v>435</v>
      </c>
      <c r="F3513">
        <v>2022</v>
      </c>
    </row>
    <row r="3514" spans="1:6" x14ac:dyDescent="0.25">
      <c r="A3514" t="s">
        <v>6579</v>
      </c>
      <c r="B3514" t="s">
        <v>92</v>
      </c>
      <c r="C3514" t="s">
        <v>6578</v>
      </c>
      <c r="D3514" t="s">
        <v>7349</v>
      </c>
      <c r="E3514">
        <v>25</v>
      </c>
      <c r="F3514">
        <v>2022</v>
      </c>
    </row>
    <row r="3515" spans="1:6" ht="119.1" customHeight="1" x14ac:dyDescent="0.25">
      <c r="A3515" s="16" t="s">
        <v>6581</v>
      </c>
      <c r="B3515" t="s">
        <v>92</v>
      </c>
      <c r="C3515" t="s">
        <v>6580</v>
      </c>
      <c r="D3515" t="s">
        <v>7528</v>
      </c>
      <c r="E3515">
        <v>1697</v>
      </c>
      <c r="F3515">
        <v>2022</v>
      </c>
    </row>
    <row r="3516" spans="1:6" x14ac:dyDescent="0.25">
      <c r="A3516" t="s">
        <v>1234</v>
      </c>
      <c r="B3516" t="s">
        <v>92</v>
      </c>
      <c r="C3516" t="s">
        <v>6582</v>
      </c>
      <c r="D3516" t="s">
        <v>7528</v>
      </c>
      <c r="E3516">
        <v>34</v>
      </c>
      <c r="F3516">
        <v>2022</v>
      </c>
    </row>
    <row r="3517" spans="1:6" ht="84.95" customHeight="1" x14ac:dyDescent="0.25">
      <c r="A3517" s="16" t="s">
        <v>6584</v>
      </c>
      <c r="B3517" t="s">
        <v>92</v>
      </c>
      <c r="C3517" t="s">
        <v>6583</v>
      </c>
      <c r="D3517" t="s">
        <v>7019</v>
      </c>
      <c r="E3517" s="18">
        <v>46311</v>
      </c>
      <c r="F3517">
        <v>2022</v>
      </c>
    </row>
    <row r="3518" spans="1:6" x14ac:dyDescent="0.25">
      <c r="A3518" t="s">
        <v>5359</v>
      </c>
      <c r="B3518" t="s">
        <v>92</v>
      </c>
      <c r="C3518" t="s">
        <v>6585</v>
      </c>
      <c r="D3518" t="s">
        <v>7019</v>
      </c>
      <c r="E3518">
        <v>562</v>
      </c>
      <c r="F3518">
        <v>2022</v>
      </c>
    </row>
    <row r="3519" spans="1:6" x14ac:dyDescent="0.25">
      <c r="A3519" t="s">
        <v>10731</v>
      </c>
      <c r="B3519" t="s">
        <v>92</v>
      </c>
      <c r="C3519" t="s">
        <v>6586</v>
      </c>
      <c r="D3519" t="s">
        <v>7019</v>
      </c>
      <c r="E3519">
        <v>246.5</v>
      </c>
      <c r="F3519">
        <v>2022</v>
      </c>
    </row>
    <row r="3520" spans="1:6" x14ac:dyDescent="0.25">
      <c r="A3520" t="s">
        <v>6414</v>
      </c>
      <c r="B3520" t="s">
        <v>25</v>
      </c>
      <c r="C3520" t="s">
        <v>6133</v>
      </c>
      <c r="D3520" t="s">
        <v>7349</v>
      </c>
      <c r="E3520" s="21">
        <v>6.2384259259259259E-3</v>
      </c>
      <c r="F3520">
        <v>2022</v>
      </c>
    </row>
    <row r="3521" spans="1:6" x14ac:dyDescent="0.25">
      <c r="A3521" t="s">
        <v>6416</v>
      </c>
      <c r="B3521" t="s">
        <v>25</v>
      </c>
      <c r="C3521" t="s">
        <v>6415</v>
      </c>
      <c r="D3521" t="s">
        <v>7349</v>
      </c>
      <c r="E3521" s="21">
        <v>1.425925925925926E-3</v>
      </c>
      <c r="F3521">
        <v>2022</v>
      </c>
    </row>
    <row r="3522" spans="1:6" x14ac:dyDescent="0.25">
      <c r="A3522" t="s">
        <v>6417</v>
      </c>
      <c r="B3522" t="s">
        <v>25</v>
      </c>
      <c r="C3522" t="s">
        <v>6154</v>
      </c>
      <c r="D3522" t="s">
        <v>7349</v>
      </c>
      <c r="E3522" s="21">
        <v>8.1364583333333343E-4</v>
      </c>
      <c r="F3522">
        <v>2022</v>
      </c>
    </row>
    <row r="3523" spans="1:6" x14ac:dyDescent="0.25">
      <c r="A3523" t="s">
        <v>6417</v>
      </c>
      <c r="B3523" t="s">
        <v>25</v>
      </c>
      <c r="C3523" t="s">
        <v>6121</v>
      </c>
      <c r="D3523" t="s">
        <v>7349</v>
      </c>
      <c r="E3523">
        <v>32.1</v>
      </c>
      <c r="F3523">
        <v>2022</v>
      </c>
    </row>
    <row r="3524" spans="1:6" x14ac:dyDescent="0.25">
      <c r="A3524" t="s">
        <v>6419</v>
      </c>
      <c r="B3524" t="s">
        <v>25</v>
      </c>
      <c r="C3524" t="s">
        <v>6418</v>
      </c>
      <c r="D3524" t="s">
        <v>7349</v>
      </c>
      <c r="E3524" s="21">
        <v>2.7395717592592589E-3</v>
      </c>
      <c r="F3524">
        <v>2022</v>
      </c>
    </row>
    <row r="3525" spans="1:6" ht="186.95" customHeight="1" x14ac:dyDescent="0.25">
      <c r="A3525" s="16" t="s">
        <v>6421</v>
      </c>
      <c r="B3525" t="s">
        <v>25</v>
      </c>
      <c r="C3525" t="s">
        <v>6420</v>
      </c>
      <c r="D3525" t="s">
        <v>7349</v>
      </c>
      <c r="E3525" s="21">
        <v>5.1099421296296301E-3</v>
      </c>
      <c r="F3525">
        <v>2022</v>
      </c>
    </row>
    <row r="3526" spans="1:6" x14ac:dyDescent="0.25">
      <c r="A3526" t="s">
        <v>6422</v>
      </c>
      <c r="B3526" t="s">
        <v>25</v>
      </c>
      <c r="C3526" t="s">
        <v>6134</v>
      </c>
      <c r="D3526" t="s">
        <v>7349</v>
      </c>
      <c r="E3526">
        <v>28.32</v>
      </c>
      <c r="F3526">
        <v>2022</v>
      </c>
    </row>
    <row r="3527" spans="1:6" x14ac:dyDescent="0.25">
      <c r="A3527" t="s">
        <v>6422</v>
      </c>
      <c r="B3527" t="s">
        <v>25</v>
      </c>
      <c r="C3527" t="s">
        <v>6153</v>
      </c>
      <c r="D3527" t="s">
        <v>7349</v>
      </c>
      <c r="E3527" s="21">
        <v>1.431712962962963E-3</v>
      </c>
      <c r="F3527">
        <v>2022</v>
      </c>
    </row>
    <row r="3528" spans="1:6" x14ac:dyDescent="0.25">
      <c r="A3528" t="s">
        <v>6125</v>
      </c>
      <c r="B3528" t="s">
        <v>25</v>
      </c>
      <c r="C3528" t="s">
        <v>6124</v>
      </c>
      <c r="D3528" t="s">
        <v>7349</v>
      </c>
      <c r="E3528" s="21">
        <v>1.380775462962963E-3</v>
      </c>
      <c r="F3528">
        <v>2022</v>
      </c>
    </row>
    <row r="3529" spans="1:6" x14ac:dyDescent="0.25">
      <c r="A3529" t="s">
        <v>5460</v>
      </c>
      <c r="B3529" t="s">
        <v>25</v>
      </c>
      <c r="C3529" t="s">
        <v>6141</v>
      </c>
      <c r="D3529" t="s">
        <v>7349</v>
      </c>
      <c r="E3529">
        <v>26.98</v>
      </c>
      <c r="F3529">
        <v>2022</v>
      </c>
    </row>
    <row r="3530" spans="1:6" x14ac:dyDescent="0.25">
      <c r="A3530" t="s">
        <v>991</v>
      </c>
      <c r="B3530" t="s">
        <v>25</v>
      </c>
      <c r="C3530" t="s">
        <v>6136</v>
      </c>
      <c r="D3530" t="s">
        <v>7349</v>
      </c>
      <c r="E3530">
        <v>25.49</v>
      </c>
      <c r="F3530">
        <v>2022</v>
      </c>
    </row>
    <row r="3531" spans="1:6" x14ac:dyDescent="0.25">
      <c r="A3531" t="s">
        <v>6423</v>
      </c>
      <c r="B3531" t="s">
        <v>25</v>
      </c>
      <c r="C3531" t="s">
        <v>6129</v>
      </c>
      <c r="D3531" t="s">
        <v>7349</v>
      </c>
      <c r="E3531" s="21">
        <v>1.7592476851851851E-3</v>
      </c>
      <c r="F3531">
        <v>2022</v>
      </c>
    </row>
    <row r="3532" spans="1:6" ht="153" customHeight="1" x14ac:dyDescent="0.25">
      <c r="A3532" s="16" t="s">
        <v>6425</v>
      </c>
      <c r="B3532" t="s">
        <v>25</v>
      </c>
      <c r="C3532" t="s">
        <v>6424</v>
      </c>
      <c r="D3532" t="s">
        <v>7528</v>
      </c>
      <c r="E3532" s="21">
        <v>2.8657407407407412E-3</v>
      </c>
      <c r="F3532">
        <v>2022</v>
      </c>
    </row>
    <row r="3533" spans="1:6" ht="170.1" customHeight="1" x14ac:dyDescent="0.25">
      <c r="A3533" s="16" t="s">
        <v>6427</v>
      </c>
      <c r="B3533" t="s">
        <v>25</v>
      </c>
      <c r="C3533" t="s">
        <v>6426</v>
      </c>
      <c r="D3533" t="s">
        <v>7528</v>
      </c>
      <c r="E3533" s="21">
        <v>5.6805555555555559E-3</v>
      </c>
      <c r="F3533">
        <v>2022</v>
      </c>
    </row>
    <row r="3534" spans="1:6" x14ac:dyDescent="0.25">
      <c r="A3534" t="s">
        <v>1207</v>
      </c>
      <c r="B3534" t="s">
        <v>25</v>
      </c>
      <c r="C3534" t="s">
        <v>6428</v>
      </c>
      <c r="D3534" t="s">
        <v>7528</v>
      </c>
      <c r="E3534" s="21">
        <v>1.489236111111111E-2</v>
      </c>
      <c r="F3534">
        <v>2022</v>
      </c>
    </row>
    <row r="3535" spans="1:6" x14ac:dyDescent="0.25">
      <c r="A3535" t="s">
        <v>1207</v>
      </c>
      <c r="B3535" t="s">
        <v>25</v>
      </c>
      <c r="C3535" t="s">
        <v>6415</v>
      </c>
      <c r="D3535" t="s">
        <v>7528</v>
      </c>
      <c r="E3535" s="21">
        <v>1.41318287037037E-3</v>
      </c>
      <c r="F3535">
        <v>2022</v>
      </c>
    </row>
    <row r="3536" spans="1:6" x14ac:dyDescent="0.25">
      <c r="A3536" t="s">
        <v>1207</v>
      </c>
      <c r="B3536" t="s">
        <v>25</v>
      </c>
      <c r="C3536" t="s">
        <v>6155</v>
      </c>
      <c r="D3536" t="s">
        <v>7528</v>
      </c>
      <c r="E3536" s="21">
        <v>2.9421180555555559E-3</v>
      </c>
      <c r="F3536">
        <v>2022</v>
      </c>
    </row>
    <row r="3537" spans="1:6" x14ac:dyDescent="0.25">
      <c r="A3537" t="s">
        <v>1207</v>
      </c>
      <c r="B3537" t="s">
        <v>25</v>
      </c>
      <c r="C3537" t="s">
        <v>6133</v>
      </c>
      <c r="D3537" t="s">
        <v>7528</v>
      </c>
      <c r="E3537" s="21">
        <v>6.0486111111111114E-3</v>
      </c>
      <c r="F3537">
        <v>2022</v>
      </c>
    </row>
    <row r="3538" spans="1:6" x14ac:dyDescent="0.25">
      <c r="A3538" t="s">
        <v>1037</v>
      </c>
      <c r="B3538" t="s">
        <v>25</v>
      </c>
      <c r="C3538" t="s">
        <v>401</v>
      </c>
      <c r="D3538" t="s">
        <v>7528</v>
      </c>
      <c r="E3538">
        <v>52.22</v>
      </c>
      <c r="F3538">
        <v>2022</v>
      </c>
    </row>
    <row r="3539" spans="1:6" ht="153" customHeight="1" x14ac:dyDescent="0.25">
      <c r="A3539" s="16" t="s">
        <v>6413</v>
      </c>
      <c r="B3539" t="s">
        <v>25</v>
      </c>
      <c r="C3539" t="s">
        <v>6116</v>
      </c>
      <c r="D3539" t="s">
        <v>7528</v>
      </c>
      <c r="E3539" s="21">
        <v>2.612256944444444E-3</v>
      </c>
      <c r="F3539">
        <v>2022</v>
      </c>
    </row>
    <row r="3540" spans="1:6" x14ac:dyDescent="0.25">
      <c r="A3540" t="s">
        <v>6422</v>
      </c>
      <c r="B3540" t="s">
        <v>25</v>
      </c>
      <c r="C3540" t="s">
        <v>6119</v>
      </c>
      <c r="D3540" t="s">
        <v>7528</v>
      </c>
      <c r="E3540" s="21">
        <v>1.52662037037037E-3</v>
      </c>
      <c r="F3540">
        <v>2022</v>
      </c>
    </row>
    <row r="3541" spans="1:6" x14ac:dyDescent="0.25">
      <c r="A3541" t="s">
        <v>5460</v>
      </c>
      <c r="B3541" t="s">
        <v>25</v>
      </c>
      <c r="C3541" t="s">
        <v>6143</v>
      </c>
      <c r="D3541" t="s">
        <v>7528</v>
      </c>
      <c r="E3541">
        <v>59.15</v>
      </c>
      <c r="F3541">
        <v>2022</v>
      </c>
    </row>
    <row r="3542" spans="1:6" x14ac:dyDescent="0.25">
      <c r="A3542" t="s">
        <v>5460</v>
      </c>
      <c r="B3542" t="s">
        <v>25</v>
      </c>
      <c r="C3542" t="s">
        <v>6138</v>
      </c>
      <c r="D3542" t="s">
        <v>7528</v>
      </c>
      <c r="E3542" s="21">
        <v>1.4988425925925931E-3</v>
      </c>
      <c r="F3542">
        <v>2022</v>
      </c>
    </row>
    <row r="3543" spans="1:6" x14ac:dyDescent="0.25">
      <c r="A3543" t="s">
        <v>5460</v>
      </c>
      <c r="B3543" t="s">
        <v>25</v>
      </c>
      <c r="C3543" t="s">
        <v>6429</v>
      </c>
      <c r="D3543" t="s">
        <v>7528</v>
      </c>
      <c r="E3543" s="21">
        <v>1.5740624999999999E-3</v>
      </c>
      <c r="F3543">
        <v>2022</v>
      </c>
    </row>
    <row r="3544" spans="1:6" x14ac:dyDescent="0.25">
      <c r="A3544" t="s">
        <v>1033</v>
      </c>
      <c r="B3544" t="s">
        <v>25</v>
      </c>
      <c r="C3544" t="s">
        <v>6144</v>
      </c>
      <c r="D3544" t="s">
        <v>7528</v>
      </c>
      <c r="E3544">
        <v>54.83</v>
      </c>
      <c r="F3544">
        <v>2022</v>
      </c>
    </row>
    <row r="3545" spans="1:6" x14ac:dyDescent="0.25">
      <c r="A3545" t="s">
        <v>1033</v>
      </c>
      <c r="B3545" t="s">
        <v>25</v>
      </c>
      <c r="C3545" t="s">
        <v>6128</v>
      </c>
      <c r="D3545" t="s">
        <v>7528</v>
      </c>
      <c r="E3545">
        <v>49.57</v>
      </c>
      <c r="F3545">
        <v>2022</v>
      </c>
    </row>
    <row r="3546" spans="1:6" x14ac:dyDescent="0.25">
      <c r="A3546" t="s">
        <v>1033</v>
      </c>
      <c r="B3546" t="s">
        <v>25</v>
      </c>
      <c r="C3546" t="s">
        <v>6157</v>
      </c>
      <c r="D3546" t="s">
        <v>7528</v>
      </c>
      <c r="E3546">
        <v>25.83</v>
      </c>
      <c r="F3546">
        <v>2022</v>
      </c>
    </row>
    <row r="3547" spans="1:6" ht="204" customHeight="1" x14ac:dyDescent="0.25">
      <c r="A3547" s="16" t="s">
        <v>6433</v>
      </c>
      <c r="B3547" t="s">
        <v>25</v>
      </c>
      <c r="C3547" t="s">
        <v>6432</v>
      </c>
      <c r="D3547" t="s">
        <v>7528</v>
      </c>
      <c r="E3547" s="21">
        <v>2.5196643518518519E-3</v>
      </c>
      <c r="F3547">
        <v>2022</v>
      </c>
    </row>
    <row r="3548" spans="1:6" x14ac:dyDescent="0.25">
      <c r="A3548" t="s">
        <v>6430</v>
      </c>
      <c r="B3548" t="s">
        <v>25</v>
      </c>
      <c r="C3548" t="s">
        <v>6139</v>
      </c>
      <c r="D3548" t="s">
        <v>7528</v>
      </c>
      <c r="E3548">
        <v>55.6</v>
      </c>
      <c r="F3548">
        <v>2022</v>
      </c>
    </row>
    <row r="3549" spans="1:6" x14ac:dyDescent="0.25">
      <c r="A3549" t="s">
        <v>6423</v>
      </c>
      <c r="B3549" t="s">
        <v>25</v>
      </c>
      <c r="C3549" t="s">
        <v>6154</v>
      </c>
      <c r="D3549" t="s">
        <v>7528</v>
      </c>
      <c r="E3549" s="21">
        <v>7.9628472222222232E-4</v>
      </c>
      <c r="F3549">
        <v>2022</v>
      </c>
    </row>
    <row r="3550" spans="1:6" x14ac:dyDescent="0.25">
      <c r="A3550" t="s">
        <v>6423</v>
      </c>
      <c r="B3550" t="s">
        <v>25</v>
      </c>
      <c r="C3550" t="s">
        <v>6121</v>
      </c>
      <c r="D3550" t="s">
        <v>7528</v>
      </c>
      <c r="E3550">
        <v>31.43</v>
      </c>
      <c r="F3550">
        <v>2022</v>
      </c>
    </row>
    <row r="3551" spans="1:6" x14ac:dyDescent="0.25">
      <c r="A3551" t="s">
        <v>459</v>
      </c>
      <c r="B3551" t="s">
        <v>25</v>
      </c>
      <c r="C3551" t="s">
        <v>400</v>
      </c>
      <c r="D3551" t="s">
        <v>7528</v>
      </c>
      <c r="E3551">
        <v>23.04</v>
      </c>
      <c r="F3551">
        <v>2022</v>
      </c>
    </row>
    <row r="3552" spans="1:6" x14ac:dyDescent="0.25">
      <c r="A3552" t="s">
        <v>459</v>
      </c>
      <c r="B3552" t="s">
        <v>25</v>
      </c>
      <c r="C3552" t="s">
        <v>6149</v>
      </c>
      <c r="D3552" t="s">
        <v>7528</v>
      </c>
      <c r="E3552">
        <v>21.93</v>
      </c>
      <c r="F3552">
        <v>2022</v>
      </c>
    </row>
    <row r="3553" spans="1:6" x14ac:dyDescent="0.25">
      <c r="A3553" t="s">
        <v>6417</v>
      </c>
      <c r="B3553" t="s">
        <v>25</v>
      </c>
      <c r="C3553" t="s">
        <v>6129</v>
      </c>
      <c r="D3553" t="s">
        <v>7019</v>
      </c>
      <c r="E3553" s="21">
        <v>1.7581018518518521E-3</v>
      </c>
      <c r="F3553">
        <v>2022</v>
      </c>
    </row>
    <row r="3554" spans="1:6" x14ac:dyDescent="0.25">
      <c r="A3554" t="s">
        <v>1196</v>
      </c>
      <c r="B3554" t="s">
        <v>25</v>
      </c>
      <c r="C3554" t="s">
        <v>6128</v>
      </c>
      <c r="D3554" t="s">
        <v>7019</v>
      </c>
      <c r="E3554">
        <v>50.14</v>
      </c>
      <c r="F3554">
        <v>2022</v>
      </c>
    </row>
    <row r="3555" spans="1:6" x14ac:dyDescent="0.25">
      <c r="A3555" t="s">
        <v>1196</v>
      </c>
      <c r="B3555" t="s">
        <v>25</v>
      </c>
      <c r="C3555" t="s">
        <v>6149</v>
      </c>
      <c r="D3555" t="s">
        <v>7019</v>
      </c>
      <c r="E3555">
        <v>22.24</v>
      </c>
      <c r="F3555">
        <v>2022</v>
      </c>
    </row>
    <row r="3556" spans="1:6" x14ac:dyDescent="0.25">
      <c r="A3556" t="s">
        <v>4890</v>
      </c>
      <c r="B3556" t="s">
        <v>25</v>
      </c>
      <c r="C3556" t="s">
        <v>6136</v>
      </c>
      <c r="D3556" t="s">
        <v>7019</v>
      </c>
      <c r="E3556">
        <v>25.39</v>
      </c>
      <c r="F3556">
        <v>2022</v>
      </c>
    </row>
    <row r="3557" spans="1:6" x14ac:dyDescent="0.25">
      <c r="A3557" t="s">
        <v>6422</v>
      </c>
      <c r="B3557" t="s">
        <v>25</v>
      </c>
      <c r="C3557" t="s">
        <v>6123</v>
      </c>
      <c r="D3557" t="s">
        <v>7019</v>
      </c>
      <c r="E3557" s="20">
        <v>4.3032407407407408E-2</v>
      </c>
      <c r="F3557">
        <v>2022</v>
      </c>
    </row>
    <row r="3558" spans="1:6" x14ac:dyDescent="0.25">
      <c r="A3558" t="s">
        <v>6431</v>
      </c>
      <c r="B3558" t="s">
        <v>25</v>
      </c>
      <c r="C3558" t="s">
        <v>400</v>
      </c>
      <c r="D3558" t="s">
        <v>7019</v>
      </c>
      <c r="E3558">
        <v>23.67</v>
      </c>
      <c r="F3558">
        <v>2022</v>
      </c>
    </row>
    <row r="3559" spans="1:6" x14ac:dyDescent="0.25">
      <c r="A3559" t="s">
        <v>991</v>
      </c>
      <c r="B3559" t="s">
        <v>25</v>
      </c>
      <c r="C3559" t="s">
        <v>6143</v>
      </c>
      <c r="D3559" t="s">
        <v>7019</v>
      </c>
      <c r="E3559">
        <v>59.34</v>
      </c>
      <c r="F3559">
        <v>2022</v>
      </c>
    </row>
    <row r="3560" spans="1:6" x14ac:dyDescent="0.25">
      <c r="A3560" t="s">
        <v>991</v>
      </c>
      <c r="B3560" t="s">
        <v>25</v>
      </c>
      <c r="C3560" t="s">
        <v>6141</v>
      </c>
      <c r="D3560" t="s">
        <v>7019</v>
      </c>
      <c r="E3560">
        <v>26.88</v>
      </c>
      <c r="F3560">
        <v>2022</v>
      </c>
    </row>
    <row r="3561" spans="1:6" x14ac:dyDescent="0.25">
      <c r="A3561" t="s">
        <v>1033</v>
      </c>
      <c r="B3561" t="s">
        <v>25</v>
      </c>
      <c r="C3561" t="s">
        <v>401</v>
      </c>
      <c r="D3561" t="s">
        <v>7019</v>
      </c>
      <c r="E3561">
        <v>52.86</v>
      </c>
      <c r="F3561">
        <v>2022</v>
      </c>
    </row>
    <row r="3562" spans="1:6" x14ac:dyDescent="0.25">
      <c r="A3562" t="s">
        <v>1033</v>
      </c>
      <c r="B3562" t="s">
        <v>25</v>
      </c>
      <c r="C3562" t="s">
        <v>6126</v>
      </c>
      <c r="D3562" t="s">
        <v>7019</v>
      </c>
      <c r="E3562" s="21">
        <v>1.252314814814815E-3</v>
      </c>
      <c r="F3562">
        <v>2022</v>
      </c>
    </row>
    <row r="3563" spans="1:6" x14ac:dyDescent="0.25">
      <c r="A3563" t="s">
        <v>6423</v>
      </c>
      <c r="B3563" t="s">
        <v>25</v>
      </c>
      <c r="C3563" t="s">
        <v>6429</v>
      </c>
      <c r="D3563" t="s">
        <v>7019</v>
      </c>
      <c r="E3563" s="21">
        <v>1.5810069444444439E-3</v>
      </c>
      <c r="F3563">
        <v>2022</v>
      </c>
    </row>
    <row r="3564" spans="1:6" x14ac:dyDescent="0.25">
      <c r="A3564" t="s">
        <v>10732</v>
      </c>
      <c r="B3564" t="s">
        <v>97</v>
      </c>
      <c r="C3564" t="s">
        <v>254</v>
      </c>
      <c r="D3564" t="s">
        <v>7349</v>
      </c>
      <c r="E3564" s="18">
        <v>46113</v>
      </c>
      <c r="F3564">
        <v>2022</v>
      </c>
    </row>
    <row r="3565" spans="1:6" ht="204" customHeight="1" x14ac:dyDescent="0.25">
      <c r="A3565" s="16" t="s">
        <v>10733</v>
      </c>
      <c r="B3565" t="s">
        <v>97</v>
      </c>
      <c r="C3565" t="s">
        <v>420</v>
      </c>
      <c r="D3565" t="s">
        <v>7349</v>
      </c>
      <c r="E3565" s="18">
        <v>46082</v>
      </c>
      <c r="F3565">
        <v>2022</v>
      </c>
    </row>
    <row r="3566" spans="1:6" ht="68.099999999999994" customHeight="1" x14ac:dyDescent="0.25">
      <c r="A3566" s="16" t="s">
        <v>6590</v>
      </c>
      <c r="B3566" t="s">
        <v>97</v>
      </c>
      <c r="C3566" t="s">
        <v>612</v>
      </c>
      <c r="D3566" t="s">
        <v>7349</v>
      </c>
      <c r="E3566" s="18">
        <v>46083</v>
      </c>
      <c r="F3566">
        <v>2022</v>
      </c>
    </row>
    <row r="3567" spans="1:6" x14ac:dyDescent="0.25">
      <c r="A3567" t="s">
        <v>610</v>
      </c>
      <c r="B3567" t="s">
        <v>97</v>
      </c>
      <c r="C3567" t="s">
        <v>393</v>
      </c>
      <c r="D3567" t="s">
        <v>7349</v>
      </c>
      <c r="E3567" s="18">
        <v>46115</v>
      </c>
      <c r="F3567">
        <v>2022</v>
      </c>
    </row>
    <row r="3568" spans="1:6" ht="102" customHeight="1" x14ac:dyDescent="0.25">
      <c r="A3568" s="16" t="s">
        <v>10734</v>
      </c>
      <c r="B3568" t="s">
        <v>97</v>
      </c>
      <c r="C3568" t="s">
        <v>612</v>
      </c>
      <c r="D3568" t="s">
        <v>7528</v>
      </c>
      <c r="E3568" s="18">
        <v>46025</v>
      </c>
      <c r="F3568">
        <v>2022</v>
      </c>
    </row>
    <row r="3569" spans="1:6" ht="68.099999999999994" customHeight="1" x14ac:dyDescent="0.25">
      <c r="A3569" s="16" t="s">
        <v>6588</v>
      </c>
      <c r="B3569" t="s">
        <v>97</v>
      </c>
      <c r="C3569" t="s">
        <v>326</v>
      </c>
      <c r="D3569" t="s">
        <v>7528</v>
      </c>
      <c r="E3569" s="18">
        <v>46056</v>
      </c>
      <c r="F3569">
        <v>2022</v>
      </c>
    </row>
    <row r="3570" spans="1:6" ht="68.099999999999994" customHeight="1" x14ac:dyDescent="0.25">
      <c r="A3570" s="16" t="s">
        <v>10735</v>
      </c>
      <c r="B3570" t="s">
        <v>97</v>
      </c>
      <c r="C3570" t="s">
        <v>326</v>
      </c>
      <c r="D3570" t="s">
        <v>7019</v>
      </c>
      <c r="E3570" s="18">
        <v>46083</v>
      </c>
      <c r="F3570">
        <v>2022</v>
      </c>
    </row>
    <row r="3571" spans="1:6" ht="153" customHeight="1" x14ac:dyDescent="0.25">
      <c r="A3571" s="16" t="s">
        <v>6591</v>
      </c>
      <c r="B3571" t="s">
        <v>97</v>
      </c>
      <c r="C3571" t="s">
        <v>470</v>
      </c>
      <c r="D3571" t="s">
        <v>7019</v>
      </c>
      <c r="E3571" t="s">
        <v>6372</v>
      </c>
      <c r="F3571">
        <v>2022</v>
      </c>
    </row>
    <row r="3572" spans="1:6" ht="51" customHeight="1" x14ac:dyDescent="0.25">
      <c r="A3572" s="16" t="s">
        <v>6592</v>
      </c>
      <c r="B3572" t="s">
        <v>97</v>
      </c>
      <c r="C3572" t="s">
        <v>608</v>
      </c>
      <c r="D3572" t="s">
        <v>7019</v>
      </c>
      <c r="E3572" t="s">
        <v>6372</v>
      </c>
      <c r="F3572">
        <v>2022</v>
      </c>
    </row>
    <row r="3573" spans="1:6" ht="135.94999999999999" customHeight="1" x14ac:dyDescent="0.25">
      <c r="A3573" s="16" t="s">
        <v>10736</v>
      </c>
      <c r="B3573" t="s">
        <v>3203</v>
      </c>
      <c r="C3573" t="s">
        <v>6601</v>
      </c>
      <c r="D3573" t="s">
        <v>7349</v>
      </c>
      <c r="E3573">
        <v>7.3490000000000002</v>
      </c>
      <c r="F3573">
        <v>2022</v>
      </c>
    </row>
    <row r="3574" spans="1:6" x14ac:dyDescent="0.25">
      <c r="A3574" t="s">
        <v>6595</v>
      </c>
      <c r="B3574" t="s">
        <v>3203</v>
      </c>
      <c r="C3574" t="s">
        <v>6594</v>
      </c>
      <c r="D3574" t="s">
        <v>7349</v>
      </c>
      <c r="E3574" t="s">
        <v>6596</v>
      </c>
      <c r="F3574">
        <v>2022</v>
      </c>
    </row>
    <row r="3575" spans="1:6" x14ac:dyDescent="0.25">
      <c r="A3575" t="s">
        <v>6598</v>
      </c>
      <c r="B3575" t="s">
        <v>3203</v>
      </c>
      <c r="C3575" t="s">
        <v>6597</v>
      </c>
      <c r="D3575" t="s">
        <v>7349</v>
      </c>
      <c r="E3575" t="s">
        <v>6599</v>
      </c>
      <c r="F3575">
        <v>2022</v>
      </c>
    </row>
    <row r="3576" spans="1:6" x14ac:dyDescent="0.25">
      <c r="A3576" t="s">
        <v>5616</v>
      </c>
      <c r="B3576" t="s">
        <v>4992</v>
      </c>
      <c r="C3576" t="s">
        <v>6605</v>
      </c>
      <c r="D3576" t="s">
        <v>7349</v>
      </c>
      <c r="E3576" t="s">
        <v>6273</v>
      </c>
      <c r="F3576">
        <v>2022</v>
      </c>
    </row>
    <row r="3577" spans="1:6" x14ac:dyDescent="0.25">
      <c r="A3577" t="s">
        <v>5322</v>
      </c>
      <c r="B3577" t="s">
        <v>4992</v>
      </c>
      <c r="C3577" t="s">
        <v>6607</v>
      </c>
      <c r="D3577" t="s">
        <v>7019</v>
      </c>
      <c r="E3577" t="s">
        <v>6608</v>
      </c>
      <c r="F3577">
        <v>2022</v>
      </c>
    </row>
    <row r="3578" spans="1:6" x14ac:dyDescent="0.25">
      <c r="A3578" t="s">
        <v>6093</v>
      </c>
      <c r="B3578" t="s">
        <v>189</v>
      </c>
      <c r="C3578" t="s">
        <v>6609</v>
      </c>
      <c r="D3578" t="s">
        <v>7349</v>
      </c>
      <c r="E3578">
        <v>9.57</v>
      </c>
      <c r="F3578">
        <v>2022</v>
      </c>
    </row>
    <row r="3579" spans="1:6" x14ac:dyDescent="0.25">
      <c r="A3579" t="s">
        <v>6093</v>
      </c>
      <c r="B3579" t="s">
        <v>189</v>
      </c>
      <c r="C3579" t="s">
        <v>6610</v>
      </c>
      <c r="D3579" t="s">
        <v>7528</v>
      </c>
      <c r="E3579">
        <v>9.7200000000000006</v>
      </c>
      <c r="F3579">
        <v>2022</v>
      </c>
    </row>
    <row r="3580" spans="1:6" x14ac:dyDescent="0.25">
      <c r="A3580" t="s">
        <v>6613</v>
      </c>
      <c r="B3580" t="s">
        <v>189</v>
      </c>
      <c r="C3580" t="s">
        <v>6612</v>
      </c>
      <c r="D3580" t="s">
        <v>7528</v>
      </c>
      <c r="E3580">
        <v>19.37</v>
      </c>
      <c r="F3580">
        <v>2022</v>
      </c>
    </row>
    <row r="3581" spans="1:6" x14ac:dyDescent="0.25">
      <c r="A3581" t="s">
        <v>492</v>
      </c>
      <c r="B3581" t="s">
        <v>189</v>
      </c>
      <c r="C3581" t="s">
        <v>6611</v>
      </c>
      <c r="D3581" t="s">
        <v>7019</v>
      </c>
      <c r="E3581">
        <v>9.6999999999999993</v>
      </c>
      <c r="F3581">
        <v>2022</v>
      </c>
    </row>
    <row r="3582" spans="1:6" x14ac:dyDescent="0.25">
      <c r="A3582" t="s">
        <v>492</v>
      </c>
      <c r="B3582" t="s">
        <v>189</v>
      </c>
      <c r="C3582" t="s">
        <v>6614</v>
      </c>
      <c r="D3582" t="s">
        <v>7019</v>
      </c>
      <c r="E3582">
        <v>19.38</v>
      </c>
      <c r="F3582">
        <v>2022</v>
      </c>
    </row>
    <row r="3583" spans="1:6" x14ac:dyDescent="0.25">
      <c r="A3583" t="s">
        <v>6615</v>
      </c>
      <c r="B3583" t="s">
        <v>189</v>
      </c>
      <c r="C3583" t="s">
        <v>6612</v>
      </c>
      <c r="D3583" t="s">
        <v>7019</v>
      </c>
      <c r="E3583">
        <v>19.329999999999998</v>
      </c>
      <c r="F3583">
        <v>2022</v>
      </c>
    </row>
    <row r="3584" spans="1:6" ht="68.099999999999994" customHeight="1" x14ac:dyDescent="0.25">
      <c r="A3584" s="16" t="s">
        <v>6616</v>
      </c>
      <c r="B3584" t="s">
        <v>495</v>
      </c>
      <c r="C3584" t="s">
        <v>4384</v>
      </c>
      <c r="D3584" t="s">
        <v>7349</v>
      </c>
      <c r="E3584" s="19">
        <v>36557</v>
      </c>
      <c r="F3584">
        <v>2022</v>
      </c>
    </row>
    <row r="3585" spans="1:6" x14ac:dyDescent="0.25">
      <c r="A3585" t="s">
        <v>498</v>
      </c>
      <c r="B3585" t="s">
        <v>495</v>
      </c>
      <c r="C3585" t="s">
        <v>6619</v>
      </c>
      <c r="D3585" t="s">
        <v>7349</v>
      </c>
      <c r="E3585" t="s">
        <v>6620</v>
      </c>
      <c r="F3585">
        <v>2022</v>
      </c>
    </row>
    <row r="3586" spans="1:6" x14ac:dyDescent="0.25">
      <c r="A3586" t="s">
        <v>6622</v>
      </c>
      <c r="B3586" t="s">
        <v>495</v>
      </c>
      <c r="C3586" t="s">
        <v>6621</v>
      </c>
      <c r="D3586" t="s">
        <v>7528</v>
      </c>
      <c r="E3586" s="19">
        <v>36526</v>
      </c>
      <c r="F3586">
        <v>2022</v>
      </c>
    </row>
    <row r="3587" spans="1:6" ht="51" customHeight="1" x14ac:dyDescent="0.25">
      <c r="A3587" s="16" t="s">
        <v>6618</v>
      </c>
      <c r="B3587" t="s">
        <v>495</v>
      </c>
      <c r="C3587" t="s">
        <v>6617</v>
      </c>
      <c r="D3587" t="s">
        <v>7019</v>
      </c>
      <c r="E3587" s="19">
        <v>36526</v>
      </c>
      <c r="F3587">
        <v>2022</v>
      </c>
    </row>
    <row r="3588" spans="1:6" x14ac:dyDescent="0.25">
      <c r="A3588" t="s">
        <v>991</v>
      </c>
      <c r="B3588" t="s">
        <v>25</v>
      </c>
      <c r="C3588" t="s">
        <v>6139</v>
      </c>
      <c r="D3588" t="s">
        <v>7528</v>
      </c>
      <c r="E3588">
        <v>55.6</v>
      </c>
      <c r="F3588">
        <v>2022</v>
      </c>
    </row>
    <row r="3589" spans="1:6" x14ac:dyDescent="0.25">
      <c r="A3589" t="s">
        <v>7343</v>
      </c>
      <c r="B3589" t="s">
        <v>1243</v>
      </c>
      <c r="C3589" t="s">
        <v>6647</v>
      </c>
      <c r="D3589" t="s">
        <v>7528</v>
      </c>
      <c r="E3589">
        <v>55.22</v>
      </c>
      <c r="F3589">
        <v>2023</v>
      </c>
    </row>
    <row r="3590" spans="1:6" x14ac:dyDescent="0.25">
      <c r="A3590" t="s">
        <v>7500</v>
      </c>
      <c r="B3590" t="s">
        <v>1243</v>
      </c>
      <c r="C3590" t="s">
        <v>6648</v>
      </c>
      <c r="D3590" t="s">
        <v>7528</v>
      </c>
      <c r="E3590">
        <v>48.8</v>
      </c>
      <c r="F3590">
        <v>2023</v>
      </c>
    </row>
    <row r="3591" spans="1:6" x14ac:dyDescent="0.25">
      <c r="A3591" t="s">
        <v>7509</v>
      </c>
      <c r="B3591" t="s">
        <v>1243</v>
      </c>
      <c r="C3591" t="s">
        <v>6649</v>
      </c>
      <c r="D3591" t="s">
        <v>7528</v>
      </c>
      <c r="E3591" s="21">
        <v>1.5115625000000001E-3</v>
      </c>
      <c r="F3591">
        <v>2023</v>
      </c>
    </row>
    <row r="3592" spans="1:6" ht="221.1" customHeight="1" x14ac:dyDescent="0.25">
      <c r="A3592" s="16" t="s">
        <v>10737</v>
      </c>
      <c r="B3592" t="s">
        <v>1243</v>
      </c>
      <c r="C3592" t="s">
        <v>6630</v>
      </c>
      <c r="D3592" t="s">
        <v>7528</v>
      </c>
      <c r="E3592" s="21">
        <v>2.5960648148148149E-3</v>
      </c>
      <c r="F3592">
        <v>2023</v>
      </c>
    </row>
    <row r="3593" spans="1:6" x14ac:dyDescent="0.25">
      <c r="A3593" t="s">
        <v>7500</v>
      </c>
      <c r="B3593" t="s">
        <v>1243</v>
      </c>
      <c r="C3593" t="s">
        <v>6650</v>
      </c>
      <c r="D3593" t="s">
        <v>7528</v>
      </c>
      <c r="E3593" t="s">
        <v>10738</v>
      </c>
      <c r="F3593">
        <v>2023</v>
      </c>
    </row>
    <row r="3594" spans="1:6" x14ac:dyDescent="0.25">
      <c r="A3594" t="s">
        <v>7510</v>
      </c>
      <c r="B3594" t="s">
        <v>1243</v>
      </c>
      <c r="C3594" t="s">
        <v>6652</v>
      </c>
      <c r="D3594" t="s">
        <v>7528</v>
      </c>
      <c r="E3594" s="21">
        <v>1.409710648148148E-3</v>
      </c>
      <c r="F3594">
        <v>2023</v>
      </c>
    </row>
    <row r="3595" spans="1:6" x14ac:dyDescent="0.25">
      <c r="A3595" t="s">
        <v>10739</v>
      </c>
      <c r="B3595" t="s">
        <v>1243</v>
      </c>
      <c r="C3595" t="s">
        <v>6653</v>
      </c>
      <c r="D3595" t="s">
        <v>7528</v>
      </c>
      <c r="E3595" s="21">
        <v>1.5567013888888889E-3</v>
      </c>
      <c r="F3595">
        <v>2023</v>
      </c>
    </row>
    <row r="3596" spans="1:6" ht="153" customHeight="1" x14ac:dyDescent="0.25">
      <c r="A3596" s="16" t="s">
        <v>10740</v>
      </c>
      <c r="B3596" t="s">
        <v>1243</v>
      </c>
      <c r="C3596" t="s">
        <v>6632</v>
      </c>
      <c r="D3596" t="s">
        <v>7528</v>
      </c>
      <c r="E3596" t="s">
        <v>10741</v>
      </c>
      <c r="F3596">
        <v>2023</v>
      </c>
    </row>
    <row r="3597" spans="1:6" x14ac:dyDescent="0.25">
      <c r="A3597" t="s">
        <v>7303</v>
      </c>
      <c r="B3597" t="s">
        <v>1243</v>
      </c>
      <c r="C3597" t="s">
        <v>6654</v>
      </c>
      <c r="D3597" t="s">
        <v>7528</v>
      </c>
      <c r="E3597">
        <v>55.83</v>
      </c>
      <c r="F3597">
        <v>2023</v>
      </c>
    </row>
    <row r="3598" spans="1:6" x14ac:dyDescent="0.25">
      <c r="A3598" t="s">
        <v>7510</v>
      </c>
      <c r="B3598" t="s">
        <v>1243</v>
      </c>
      <c r="C3598" t="s">
        <v>6655</v>
      </c>
      <c r="D3598" t="s">
        <v>7528</v>
      </c>
      <c r="E3598" s="21">
        <v>2.9536921296296299E-3</v>
      </c>
      <c r="F3598">
        <v>2023</v>
      </c>
    </row>
    <row r="3599" spans="1:6" x14ac:dyDescent="0.25">
      <c r="A3599" t="s">
        <v>7343</v>
      </c>
      <c r="B3599" t="s">
        <v>1243</v>
      </c>
      <c r="C3599" t="s">
        <v>6656</v>
      </c>
      <c r="D3599" t="s">
        <v>7528</v>
      </c>
      <c r="E3599">
        <v>52.04</v>
      </c>
      <c r="F3599">
        <v>2023</v>
      </c>
    </row>
    <row r="3600" spans="1:6" ht="153" customHeight="1" x14ac:dyDescent="0.25">
      <c r="A3600" s="16" t="s">
        <v>10742</v>
      </c>
      <c r="B3600" t="s">
        <v>1243</v>
      </c>
      <c r="C3600" t="s">
        <v>6635</v>
      </c>
      <c r="D3600" t="s">
        <v>7528</v>
      </c>
      <c r="E3600" t="s">
        <v>10743</v>
      </c>
      <c r="F3600">
        <v>2023</v>
      </c>
    </row>
    <row r="3601" spans="1:6" x14ac:dyDescent="0.25">
      <c r="A3601" t="s">
        <v>10739</v>
      </c>
      <c r="B3601" t="s">
        <v>1243</v>
      </c>
      <c r="C3601" t="s">
        <v>6657</v>
      </c>
      <c r="D3601" t="s">
        <v>7528</v>
      </c>
      <c r="E3601" t="s">
        <v>10744</v>
      </c>
      <c r="F3601">
        <v>2023</v>
      </c>
    </row>
    <row r="3602" spans="1:6" x14ac:dyDescent="0.25">
      <c r="A3602" t="s">
        <v>7509</v>
      </c>
      <c r="B3602" t="s">
        <v>1243</v>
      </c>
      <c r="C3602" t="s">
        <v>6659</v>
      </c>
      <c r="D3602" t="s">
        <v>7528</v>
      </c>
      <c r="E3602">
        <v>59.02</v>
      </c>
      <c r="F3602">
        <v>2023</v>
      </c>
    </row>
    <row r="3603" spans="1:6" ht="153" customHeight="1" x14ac:dyDescent="0.25">
      <c r="A3603" s="16" t="s">
        <v>10745</v>
      </c>
      <c r="B3603" t="s">
        <v>1243</v>
      </c>
      <c r="C3603" t="s">
        <v>6638</v>
      </c>
      <c r="D3603" t="s">
        <v>7528</v>
      </c>
      <c r="E3603" s="21">
        <v>2.2835648148148151E-3</v>
      </c>
      <c r="F3603">
        <v>2023</v>
      </c>
    </row>
    <row r="3604" spans="1:6" x14ac:dyDescent="0.25">
      <c r="A3604" t="s">
        <v>10746</v>
      </c>
      <c r="B3604" t="s">
        <v>1243</v>
      </c>
      <c r="C3604" t="s">
        <v>6660</v>
      </c>
      <c r="D3604" t="s">
        <v>7528</v>
      </c>
      <c r="E3604">
        <v>23.45</v>
      </c>
      <c r="F3604">
        <v>2023</v>
      </c>
    </row>
    <row r="3605" spans="1:6" x14ac:dyDescent="0.25">
      <c r="A3605" t="s">
        <v>10739</v>
      </c>
      <c r="B3605" t="s">
        <v>1243</v>
      </c>
      <c r="C3605" t="s">
        <v>6661</v>
      </c>
      <c r="D3605" t="s">
        <v>7528</v>
      </c>
      <c r="E3605" t="s">
        <v>10747</v>
      </c>
      <c r="F3605">
        <v>2023</v>
      </c>
    </row>
    <row r="3606" spans="1:6" ht="119.1" customHeight="1" x14ac:dyDescent="0.25">
      <c r="A3606" s="16" t="s">
        <v>10748</v>
      </c>
      <c r="B3606" t="s">
        <v>1243</v>
      </c>
      <c r="C3606" t="s">
        <v>6640</v>
      </c>
      <c r="D3606" t="s">
        <v>7528</v>
      </c>
      <c r="E3606" s="21">
        <v>2.2835648148148151E-3</v>
      </c>
      <c r="F3606">
        <v>2023</v>
      </c>
    </row>
    <row r="3607" spans="1:6" x14ac:dyDescent="0.25">
      <c r="A3607" t="s">
        <v>7303</v>
      </c>
      <c r="B3607" t="s">
        <v>1243</v>
      </c>
      <c r="C3607" t="s">
        <v>6663</v>
      </c>
      <c r="D3607" t="s">
        <v>7528</v>
      </c>
      <c r="E3607" t="s">
        <v>10749</v>
      </c>
      <c r="F3607">
        <v>2023</v>
      </c>
    </row>
    <row r="3608" spans="1:6" x14ac:dyDescent="0.25">
      <c r="A3608" t="s">
        <v>10750</v>
      </c>
      <c r="B3608" t="s">
        <v>1243</v>
      </c>
      <c r="C3608" t="s">
        <v>6665</v>
      </c>
      <c r="D3608" t="s">
        <v>7528</v>
      </c>
      <c r="E3608" s="21">
        <v>1.381944444444445E-3</v>
      </c>
      <c r="F3608">
        <v>2023</v>
      </c>
    </row>
    <row r="3609" spans="1:6" ht="153" customHeight="1" x14ac:dyDescent="0.25">
      <c r="A3609" s="16" t="s">
        <v>10751</v>
      </c>
      <c r="B3609" t="s">
        <v>1243</v>
      </c>
      <c r="C3609" t="s">
        <v>6642</v>
      </c>
      <c r="D3609" t="s">
        <v>7528</v>
      </c>
      <c r="E3609" t="s">
        <v>10752</v>
      </c>
      <c r="F3609">
        <v>2023</v>
      </c>
    </row>
    <row r="3610" spans="1:6" x14ac:dyDescent="0.25">
      <c r="A3610" t="s">
        <v>7510</v>
      </c>
      <c r="B3610" t="s">
        <v>1243</v>
      </c>
      <c r="C3610" t="s">
        <v>6667</v>
      </c>
      <c r="D3610" t="s">
        <v>7528</v>
      </c>
      <c r="E3610" s="21">
        <v>6.030092592592593E-3</v>
      </c>
      <c r="F3610">
        <v>2023</v>
      </c>
    </row>
    <row r="3611" spans="1:6" ht="387.95" customHeight="1" x14ac:dyDescent="0.25">
      <c r="A3611" s="16" t="s">
        <v>10753</v>
      </c>
      <c r="B3611" t="s">
        <v>1359</v>
      </c>
      <c r="C3611" t="s">
        <v>3530</v>
      </c>
      <c r="D3611" t="s">
        <v>7528</v>
      </c>
      <c r="E3611" t="s">
        <v>10754</v>
      </c>
      <c r="F3611">
        <v>2023</v>
      </c>
    </row>
    <row r="3612" spans="1:6" x14ac:dyDescent="0.25">
      <c r="A3612" t="s">
        <v>7824</v>
      </c>
      <c r="B3612" t="s">
        <v>1255</v>
      </c>
      <c r="C3612" t="s">
        <v>6681</v>
      </c>
      <c r="D3612" t="s">
        <v>7528</v>
      </c>
      <c r="E3612" t="s">
        <v>10755</v>
      </c>
      <c r="F3612">
        <v>2023</v>
      </c>
    </row>
    <row r="3613" spans="1:6" x14ac:dyDescent="0.25">
      <c r="A3613" t="s">
        <v>10756</v>
      </c>
      <c r="B3613" t="s">
        <v>1255</v>
      </c>
      <c r="C3613" t="s">
        <v>6683</v>
      </c>
      <c r="D3613" t="s">
        <v>7528</v>
      </c>
      <c r="E3613">
        <v>13.831</v>
      </c>
      <c r="F3613">
        <v>2023</v>
      </c>
    </row>
    <row r="3614" spans="1:6" x14ac:dyDescent="0.25">
      <c r="A3614" t="s">
        <v>7824</v>
      </c>
      <c r="B3614" t="s">
        <v>1255</v>
      </c>
      <c r="C3614" t="s">
        <v>6684</v>
      </c>
      <c r="D3614" t="s">
        <v>7528</v>
      </c>
      <c r="E3614">
        <v>11.41</v>
      </c>
      <c r="F3614">
        <v>2023</v>
      </c>
    </row>
    <row r="3615" spans="1:6" x14ac:dyDescent="0.25">
      <c r="A3615" t="s">
        <v>7847</v>
      </c>
      <c r="B3615" t="s">
        <v>6898</v>
      </c>
      <c r="C3615" t="s">
        <v>6899</v>
      </c>
      <c r="D3615" t="s">
        <v>7528</v>
      </c>
      <c r="E3615" t="s">
        <v>10757</v>
      </c>
      <c r="F3615">
        <v>2023</v>
      </c>
    </row>
    <row r="3616" spans="1:6" ht="51" customHeight="1" x14ac:dyDescent="0.25">
      <c r="A3616" s="16" t="s">
        <v>10758</v>
      </c>
      <c r="B3616" t="s">
        <v>6898</v>
      </c>
      <c r="C3616" t="s">
        <v>6901</v>
      </c>
      <c r="D3616" t="s">
        <v>7528</v>
      </c>
      <c r="E3616" t="s">
        <v>10757</v>
      </c>
      <c r="F3616">
        <v>2023</v>
      </c>
    </row>
    <row r="3617" spans="1:6" ht="409.5" customHeight="1" x14ac:dyDescent="0.25">
      <c r="A3617" s="16" t="s">
        <v>10759</v>
      </c>
      <c r="B3617" t="s">
        <v>5920</v>
      </c>
      <c r="C3617" t="s">
        <v>6710</v>
      </c>
      <c r="D3617" t="s">
        <v>7528</v>
      </c>
      <c r="E3617" t="s">
        <v>10760</v>
      </c>
      <c r="F3617">
        <v>2023</v>
      </c>
    </row>
    <row r="3618" spans="1:6" ht="255" customHeight="1" x14ac:dyDescent="0.25">
      <c r="A3618" s="16" t="s">
        <v>10761</v>
      </c>
      <c r="B3618" t="s">
        <v>6726</v>
      </c>
      <c r="C3618" t="s">
        <v>6724</v>
      </c>
      <c r="D3618" t="s">
        <v>7528</v>
      </c>
      <c r="F3618">
        <v>2023</v>
      </c>
    </row>
    <row r="3619" spans="1:6" x14ac:dyDescent="0.25">
      <c r="A3619" t="s">
        <v>10762</v>
      </c>
      <c r="B3619" t="s">
        <v>3108</v>
      </c>
      <c r="C3619" t="s">
        <v>6729</v>
      </c>
      <c r="D3619" t="s">
        <v>7528</v>
      </c>
      <c r="E3619" t="s">
        <v>10763</v>
      </c>
      <c r="F3619">
        <v>2023</v>
      </c>
    </row>
    <row r="3620" spans="1:6" x14ac:dyDescent="0.25">
      <c r="A3620" t="s">
        <v>10764</v>
      </c>
      <c r="B3620" t="s">
        <v>3108</v>
      </c>
      <c r="C3620" t="s">
        <v>3656</v>
      </c>
      <c r="D3620" t="s">
        <v>7528</v>
      </c>
      <c r="E3620" t="s">
        <v>10765</v>
      </c>
      <c r="F3620">
        <v>2023</v>
      </c>
    </row>
    <row r="3621" spans="1:6" x14ac:dyDescent="0.25">
      <c r="A3621" t="s">
        <v>10766</v>
      </c>
      <c r="B3621" t="s">
        <v>3108</v>
      </c>
      <c r="C3621" t="s">
        <v>3293</v>
      </c>
      <c r="D3621" t="s">
        <v>7528</v>
      </c>
      <c r="E3621" t="s">
        <v>10767</v>
      </c>
      <c r="F3621">
        <v>2023</v>
      </c>
    </row>
    <row r="3622" spans="1:6" x14ac:dyDescent="0.25">
      <c r="A3622" t="s">
        <v>10768</v>
      </c>
      <c r="B3622" t="s">
        <v>3108</v>
      </c>
      <c r="C3622" t="s">
        <v>3295</v>
      </c>
      <c r="D3622" t="s">
        <v>7528</v>
      </c>
      <c r="E3622" t="s">
        <v>10769</v>
      </c>
      <c r="F3622">
        <v>2023</v>
      </c>
    </row>
    <row r="3623" spans="1:6" ht="204" customHeight="1" x14ac:dyDescent="0.25">
      <c r="A3623" s="16" t="s">
        <v>10770</v>
      </c>
      <c r="B3623" t="s">
        <v>6736</v>
      </c>
      <c r="C3623" t="s">
        <v>3298</v>
      </c>
      <c r="D3623" t="s">
        <v>7528</v>
      </c>
      <c r="E3623" t="s">
        <v>10771</v>
      </c>
      <c r="F3623">
        <v>2023</v>
      </c>
    </row>
    <row r="3624" spans="1:6" x14ac:dyDescent="0.25">
      <c r="A3624" t="s">
        <v>10772</v>
      </c>
      <c r="B3624" t="s">
        <v>3108</v>
      </c>
      <c r="C3624" t="s">
        <v>3663</v>
      </c>
      <c r="D3624" t="s">
        <v>7528</v>
      </c>
      <c r="E3624" t="s">
        <v>10773</v>
      </c>
      <c r="F3624">
        <v>2023</v>
      </c>
    </row>
    <row r="3625" spans="1:6" ht="135.94999999999999" customHeight="1" x14ac:dyDescent="0.25">
      <c r="A3625" s="16" t="s">
        <v>10774</v>
      </c>
      <c r="B3625" t="s">
        <v>3108</v>
      </c>
      <c r="C3625" t="s">
        <v>3303</v>
      </c>
      <c r="D3625" t="s">
        <v>7528</v>
      </c>
      <c r="E3625" t="s">
        <v>10775</v>
      </c>
      <c r="F3625">
        <v>2023</v>
      </c>
    </row>
    <row r="3626" spans="1:6" ht="409.5" customHeight="1" x14ac:dyDescent="0.25">
      <c r="A3626" s="16" t="s">
        <v>10776</v>
      </c>
      <c r="B3626" t="s">
        <v>5586</v>
      </c>
      <c r="C3626" t="s">
        <v>3746</v>
      </c>
      <c r="D3626" t="s">
        <v>7528</v>
      </c>
      <c r="E3626" t="s">
        <v>10777</v>
      </c>
      <c r="F3626">
        <v>2023</v>
      </c>
    </row>
    <row r="3627" spans="1:6" x14ac:dyDescent="0.25">
      <c r="A3627" t="s">
        <v>10778</v>
      </c>
      <c r="B3627" t="s">
        <v>6773</v>
      </c>
      <c r="C3627" t="s">
        <v>6777</v>
      </c>
      <c r="D3627" t="s">
        <v>7528</v>
      </c>
      <c r="E3627" t="s">
        <v>10779</v>
      </c>
      <c r="F3627">
        <v>2023</v>
      </c>
    </row>
    <row r="3628" spans="1:6" ht="153" customHeight="1" x14ac:dyDescent="0.25">
      <c r="A3628" s="16" t="s">
        <v>10780</v>
      </c>
      <c r="B3628" t="s">
        <v>3136</v>
      </c>
      <c r="C3628" t="s">
        <v>6792</v>
      </c>
      <c r="D3628" t="s">
        <v>7528</v>
      </c>
      <c r="E3628">
        <v>9.9550000000000001</v>
      </c>
      <c r="F3628">
        <v>2023</v>
      </c>
    </row>
    <row r="3629" spans="1:6" x14ac:dyDescent="0.25">
      <c r="A3629" t="s">
        <v>7813</v>
      </c>
      <c r="B3629" t="s">
        <v>3136</v>
      </c>
      <c r="C3629" t="s">
        <v>6794</v>
      </c>
      <c r="D3629" t="s">
        <v>7528</v>
      </c>
      <c r="E3629" t="s">
        <v>10781</v>
      </c>
      <c r="F3629">
        <v>2023</v>
      </c>
    </row>
    <row r="3630" spans="1:6" x14ac:dyDescent="0.25">
      <c r="A3630" t="s">
        <v>10782</v>
      </c>
      <c r="B3630" t="s">
        <v>3344</v>
      </c>
      <c r="C3630" t="s">
        <v>6820</v>
      </c>
      <c r="D3630" t="s">
        <v>7528</v>
      </c>
      <c r="E3630">
        <v>14</v>
      </c>
      <c r="F3630">
        <v>2023</v>
      </c>
    </row>
    <row r="3631" spans="1:6" x14ac:dyDescent="0.25">
      <c r="A3631" t="s">
        <v>7443</v>
      </c>
      <c r="B3631" t="s">
        <v>3344</v>
      </c>
      <c r="C3631" t="s">
        <v>6822</v>
      </c>
      <c r="D3631" t="s">
        <v>7528</v>
      </c>
      <c r="E3631">
        <v>11</v>
      </c>
      <c r="F3631">
        <v>2023</v>
      </c>
    </row>
    <row r="3632" spans="1:6" ht="68.099999999999994" customHeight="1" x14ac:dyDescent="0.25">
      <c r="A3632" s="16" t="s">
        <v>10783</v>
      </c>
      <c r="B3632" t="s">
        <v>3344</v>
      </c>
      <c r="C3632" t="s">
        <v>6823</v>
      </c>
      <c r="D3632" t="s">
        <v>7528</v>
      </c>
      <c r="E3632">
        <v>23</v>
      </c>
      <c r="F3632">
        <v>2023</v>
      </c>
    </row>
    <row r="3633" spans="1:6" ht="119.1" customHeight="1" x14ac:dyDescent="0.25">
      <c r="A3633" s="16" t="s">
        <v>10784</v>
      </c>
      <c r="B3633" t="s">
        <v>1349</v>
      </c>
      <c r="C3633" t="s">
        <v>3530</v>
      </c>
      <c r="D3633" t="s">
        <v>7528</v>
      </c>
      <c r="E3633" t="s">
        <v>10785</v>
      </c>
      <c r="F3633">
        <v>2023</v>
      </c>
    </row>
    <row r="3634" spans="1:6" ht="68.099999999999994" customHeight="1" x14ac:dyDescent="0.25">
      <c r="A3634" s="16" t="s">
        <v>10786</v>
      </c>
      <c r="B3634" t="s">
        <v>1349</v>
      </c>
      <c r="C3634" t="s">
        <v>6698</v>
      </c>
      <c r="D3634" t="s">
        <v>7528</v>
      </c>
      <c r="E3634" t="s">
        <v>10787</v>
      </c>
      <c r="F3634">
        <v>2023</v>
      </c>
    </row>
    <row r="3635" spans="1:6" x14ac:dyDescent="0.25">
      <c r="A3635" t="s">
        <v>10788</v>
      </c>
      <c r="B3635" t="s">
        <v>1349</v>
      </c>
      <c r="C3635" t="s">
        <v>6838</v>
      </c>
      <c r="D3635" t="s">
        <v>7528</v>
      </c>
      <c r="E3635" t="s">
        <v>10789</v>
      </c>
      <c r="F3635">
        <v>2023</v>
      </c>
    </row>
    <row r="3636" spans="1:6" x14ac:dyDescent="0.25">
      <c r="A3636" t="s">
        <v>7513</v>
      </c>
      <c r="B3636" t="s">
        <v>1349</v>
      </c>
      <c r="C3636" t="s">
        <v>6840</v>
      </c>
      <c r="D3636" t="s">
        <v>7528</v>
      </c>
      <c r="E3636" t="s">
        <v>10790</v>
      </c>
      <c r="F3636">
        <v>2023</v>
      </c>
    </row>
    <row r="3637" spans="1:6" x14ac:dyDescent="0.25">
      <c r="A3637" t="s">
        <v>10791</v>
      </c>
      <c r="B3637" t="s">
        <v>4995</v>
      </c>
      <c r="C3637" t="s">
        <v>6889</v>
      </c>
      <c r="D3637" t="s">
        <v>7528</v>
      </c>
      <c r="E3637" t="s">
        <v>10792</v>
      </c>
      <c r="F3637">
        <v>2023</v>
      </c>
    </row>
    <row r="3638" spans="1:6" x14ac:dyDescent="0.25">
      <c r="A3638" t="s">
        <v>7834</v>
      </c>
      <c r="B3638" t="s">
        <v>3517</v>
      </c>
      <c r="C3638" t="s">
        <v>6891</v>
      </c>
      <c r="D3638" t="s">
        <v>7528</v>
      </c>
      <c r="E3638">
        <v>9.7100000000000009</v>
      </c>
      <c r="F3638">
        <v>2023</v>
      </c>
    </row>
    <row r="3639" spans="1:6" x14ac:dyDescent="0.25">
      <c r="A3639" t="s">
        <v>10793</v>
      </c>
      <c r="B3639" t="s">
        <v>3517</v>
      </c>
      <c r="C3639" t="s">
        <v>6892</v>
      </c>
      <c r="D3639" t="s">
        <v>7528</v>
      </c>
      <c r="E3639">
        <v>9.6029999999999998</v>
      </c>
      <c r="F3639">
        <v>2023</v>
      </c>
    </row>
    <row r="3640" spans="1:6" x14ac:dyDescent="0.25">
      <c r="A3640" t="s">
        <v>7343</v>
      </c>
      <c r="B3640" t="s">
        <v>1243</v>
      </c>
      <c r="C3640" t="s">
        <v>6648</v>
      </c>
      <c r="D3640" t="s">
        <v>7019</v>
      </c>
      <c r="E3640">
        <v>48.99</v>
      </c>
      <c r="F3640">
        <v>2023</v>
      </c>
    </row>
    <row r="3641" spans="1:6" x14ac:dyDescent="0.25">
      <c r="A3641" t="s">
        <v>10739</v>
      </c>
      <c r="B3641" t="s">
        <v>1243</v>
      </c>
      <c r="C3641" t="s">
        <v>6668</v>
      </c>
      <c r="D3641" t="s">
        <v>7019</v>
      </c>
      <c r="E3641">
        <v>31.62</v>
      </c>
      <c r="F3641">
        <v>2023</v>
      </c>
    </row>
    <row r="3642" spans="1:6" x14ac:dyDescent="0.25">
      <c r="A3642" t="s">
        <v>10794</v>
      </c>
      <c r="B3642" t="s">
        <v>1243</v>
      </c>
      <c r="C3642" t="s">
        <v>6669</v>
      </c>
      <c r="D3642" t="s">
        <v>7019</v>
      </c>
      <c r="E3642" s="21">
        <v>7.0833333333333338E-4</v>
      </c>
      <c r="F3642">
        <v>2023</v>
      </c>
    </row>
    <row r="3643" spans="1:6" ht="186.95" customHeight="1" x14ac:dyDescent="0.25">
      <c r="A3643" s="16" t="s">
        <v>10795</v>
      </c>
      <c r="B3643" t="s">
        <v>1243</v>
      </c>
      <c r="C3643" t="s">
        <v>6645</v>
      </c>
      <c r="D3643" t="s">
        <v>7019</v>
      </c>
      <c r="E3643" s="21">
        <v>5.1099421296296301E-3</v>
      </c>
      <c r="F3643">
        <v>2023</v>
      </c>
    </row>
    <row r="3644" spans="1:6" x14ac:dyDescent="0.25">
      <c r="A3644" t="s">
        <v>7827</v>
      </c>
      <c r="B3644" t="s">
        <v>1243</v>
      </c>
      <c r="C3644" t="s">
        <v>6650</v>
      </c>
      <c r="D3644" t="s">
        <v>7019</v>
      </c>
      <c r="E3644">
        <v>22.5</v>
      </c>
      <c r="F3644">
        <v>2023</v>
      </c>
    </row>
    <row r="3645" spans="1:6" x14ac:dyDescent="0.25">
      <c r="A3645" t="s">
        <v>10796</v>
      </c>
      <c r="B3645" t="s">
        <v>1243</v>
      </c>
      <c r="C3645" t="s">
        <v>6655</v>
      </c>
      <c r="D3645" t="s">
        <v>7019</v>
      </c>
      <c r="E3645" s="21">
        <v>2.9768402777777779E-3</v>
      </c>
      <c r="F3645">
        <v>2023</v>
      </c>
    </row>
    <row r="3646" spans="1:6" x14ac:dyDescent="0.25">
      <c r="A3646" t="s">
        <v>7827</v>
      </c>
      <c r="B3646" t="s">
        <v>1243</v>
      </c>
      <c r="C3646" t="s">
        <v>6656</v>
      </c>
      <c r="D3646" t="s">
        <v>7019</v>
      </c>
      <c r="E3646">
        <v>52.6</v>
      </c>
      <c r="F3646">
        <v>2023</v>
      </c>
    </row>
    <row r="3647" spans="1:6" x14ac:dyDescent="0.25">
      <c r="A3647" t="s">
        <v>10797</v>
      </c>
      <c r="B3647" t="s">
        <v>1243</v>
      </c>
      <c r="C3647" t="s">
        <v>6671</v>
      </c>
      <c r="D3647" t="s">
        <v>7019</v>
      </c>
      <c r="E3647" s="21">
        <v>7.3725694444444446E-4</v>
      </c>
      <c r="F3647">
        <v>2023</v>
      </c>
    </row>
    <row r="3648" spans="1:6" x14ac:dyDescent="0.25">
      <c r="A3648" t="s">
        <v>7303</v>
      </c>
      <c r="B3648" t="s">
        <v>1243</v>
      </c>
      <c r="C3648" t="s">
        <v>6659</v>
      </c>
      <c r="D3648" t="s">
        <v>7019</v>
      </c>
      <c r="E3648">
        <v>59.51</v>
      </c>
      <c r="F3648">
        <v>2023</v>
      </c>
    </row>
    <row r="3649" spans="1:6" x14ac:dyDescent="0.25">
      <c r="A3649" t="s">
        <v>10794</v>
      </c>
      <c r="B3649" t="s">
        <v>1243</v>
      </c>
      <c r="C3649" t="s">
        <v>6673</v>
      </c>
      <c r="D3649" t="s">
        <v>7019</v>
      </c>
      <c r="E3649" s="21">
        <v>1.5497685185185189E-3</v>
      </c>
      <c r="F3649">
        <v>2023</v>
      </c>
    </row>
    <row r="3650" spans="1:6" x14ac:dyDescent="0.25">
      <c r="A3650" t="s">
        <v>7827</v>
      </c>
      <c r="B3650" t="s">
        <v>1243</v>
      </c>
      <c r="C3650" t="s">
        <v>6660</v>
      </c>
      <c r="D3650" t="s">
        <v>7019</v>
      </c>
      <c r="E3650">
        <v>23.67</v>
      </c>
      <c r="F3650">
        <v>2023</v>
      </c>
    </row>
    <row r="3651" spans="1:6" x14ac:dyDescent="0.25">
      <c r="A3651" t="s">
        <v>10331</v>
      </c>
      <c r="B3651" t="s">
        <v>1243</v>
      </c>
      <c r="C3651" t="s">
        <v>6663</v>
      </c>
      <c r="D3651" t="s">
        <v>7019</v>
      </c>
      <c r="E3651">
        <v>25.16</v>
      </c>
      <c r="F3651">
        <v>2023</v>
      </c>
    </row>
    <row r="3652" spans="1:6" x14ac:dyDescent="0.25">
      <c r="A3652" t="s">
        <v>10794</v>
      </c>
      <c r="B3652" t="s">
        <v>1243</v>
      </c>
      <c r="C3652" t="s">
        <v>6674</v>
      </c>
      <c r="D3652" t="s">
        <v>7019</v>
      </c>
      <c r="E3652">
        <v>27.91</v>
      </c>
      <c r="F3652">
        <v>2023</v>
      </c>
    </row>
    <row r="3653" spans="1:6" x14ac:dyDescent="0.25">
      <c r="A3653" t="s">
        <v>7303</v>
      </c>
      <c r="B3653" t="s">
        <v>1243</v>
      </c>
      <c r="C3653" t="s">
        <v>6675</v>
      </c>
      <c r="D3653" t="s">
        <v>7019</v>
      </c>
      <c r="E3653">
        <v>26.66</v>
      </c>
      <c r="F3653">
        <v>2023</v>
      </c>
    </row>
    <row r="3654" spans="1:6" x14ac:dyDescent="0.25">
      <c r="A3654" t="s">
        <v>10796</v>
      </c>
      <c r="B3654" t="s">
        <v>1243</v>
      </c>
      <c r="C3654" t="s">
        <v>6667</v>
      </c>
      <c r="D3654" t="s">
        <v>7019</v>
      </c>
      <c r="E3654" s="21">
        <v>6.0983680555555557E-3</v>
      </c>
      <c r="F3654">
        <v>2023</v>
      </c>
    </row>
    <row r="3655" spans="1:6" ht="409.5" customHeight="1" x14ac:dyDescent="0.25">
      <c r="A3655" s="16" t="s">
        <v>10798</v>
      </c>
      <c r="B3655" t="s">
        <v>1359</v>
      </c>
      <c r="C3655" t="s">
        <v>3746</v>
      </c>
      <c r="D3655" t="s">
        <v>7019</v>
      </c>
      <c r="E3655" t="s">
        <v>10799</v>
      </c>
      <c r="F3655">
        <v>2023</v>
      </c>
    </row>
    <row r="3656" spans="1:6" x14ac:dyDescent="0.25">
      <c r="A3656" t="s">
        <v>10800</v>
      </c>
      <c r="B3656" t="s">
        <v>1255</v>
      </c>
      <c r="C3656" t="s">
        <v>6685</v>
      </c>
      <c r="D3656" t="s">
        <v>7019</v>
      </c>
      <c r="E3656" s="21">
        <v>2.1651608796296299E-2</v>
      </c>
      <c r="F3656">
        <v>2023</v>
      </c>
    </row>
    <row r="3657" spans="1:6" x14ac:dyDescent="0.25">
      <c r="A3657" t="s">
        <v>10801</v>
      </c>
      <c r="B3657" t="s">
        <v>1255</v>
      </c>
      <c r="C3657" t="s">
        <v>6684</v>
      </c>
      <c r="D3657" t="s">
        <v>7019</v>
      </c>
      <c r="E3657">
        <v>11.96</v>
      </c>
      <c r="F3657">
        <v>2023</v>
      </c>
    </row>
    <row r="3658" spans="1:6" x14ac:dyDescent="0.25">
      <c r="A3658" t="s">
        <v>8111</v>
      </c>
      <c r="B3658" t="s">
        <v>6718</v>
      </c>
      <c r="C3658" t="s">
        <v>6719</v>
      </c>
      <c r="D3658" t="s">
        <v>7019</v>
      </c>
      <c r="E3658" t="s">
        <v>10802</v>
      </c>
      <c r="F3658">
        <v>2023</v>
      </c>
    </row>
    <row r="3659" spans="1:6" x14ac:dyDescent="0.25">
      <c r="A3659" t="s">
        <v>8153</v>
      </c>
      <c r="B3659" t="s">
        <v>6718</v>
      </c>
      <c r="C3659" t="s">
        <v>6721</v>
      </c>
      <c r="D3659" t="s">
        <v>7019</v>
      </c>
      <c r="E3659" t="s">
        <v>10803</v>
      </c>
      <c r="F3659">
        <v>2023</v>
      </c>
    </row>
    <row r="3660" spans="1:6" x14ac:dyDescent="0.25">
      <c r="A3660" t="s">
        <v>8154</v>
      </c>
      <c r="B3660" t="s">
        <v>6898</v>
      </c>
      <c r="C3660" t="s">
        <v>6903</v>
      </c>
      <c r="D3660" t="s">
        <v>7019</v>
      </c>
      <c r="E3660" t="s">
        <v>10804</v>
      </c>
      <c r="F3660">
        <v>2023</v>
      </c>
    </row>
    <row r="3661" spans="1:6" ht="153" customHeight="1" x14ac:dyDescent="0.25">
      <c r="A3661" s="16" t="s">
        <v>10805</v>
      </c>
      <c r="B3661" t="s">
        <v>3108</v>
      </c>
      <c r="C3661" t="s">
        <v>3530</v>
      </c>
      <c r="D3661" t="s">
        <v>7019</v>
      </c>
      <c r="E3661" t="s">
        <v>10806</v>
      </c>
      <c r="F3661">
        <v>2023</v>
      </c>
    </row>
    <row r="3662" spans="1:6" x14ac:dyDescent="0.25">
      <c r="A3662" t="s">
        <v>10807</v>
      </c>
      <c r="B3662" t="s">
        <v>3108</v>
      </c>
      <c r="C3662" t="s">
        <v>3744</v>
      </c>
      <c r="D3662" t="s">
        <v>7019</v>
      </c>
      <c r="E3662" t="s">
        <v>10808</v>
      </c>
      <c r="F3662">
        <v>2023</v>
      </c>
    </row>
    <row r="3663" spans="1:6" ht="153" customHeight="1" x14ac:dyDescent="0.25">
      <c r="A3663" s="16" t="s">
        <v>10809</v>
      </c>
      <c r="B3663" t="s">
        <v>3108</v>
      </c>
      <c r="C3663" t="s">
        <v>3530</v>
      </c>
      <c r="D3663" t="s">
        <v>7019</v>
      </c>
      <c r="E3663" t="s">
        <v>10810</v>
      </c>
      <c r="F3663">
        <v>2023</v>
      </c>
    </row>
    <row r="3664" spans="1:6" x14ac:dyDescent="0.25">
      <c r="A3664" t="s">
        <v>10811</v>
      </c>
      <c r="B3664" t="s">
        <v>1747</v>
      </c>
      <c r="C3664" t="s">
        <v>6763</v>
      </c>
      <c r="D3664" t="s">
        <v>7019</v>
      </c>
      <c r="E3664">
        <v>12.85</v>
      </c>
      <c r="F3664">
        <v>2023</v>
      </c>
    </row>
    <row r="3665" spans="1:6" ht="409.5" customHeight="1" x14ac:dyDescent="0.25">
      <c r="A3665" s="16" t="s">
        <v>10812</v>
      </c>
      <c r="B3665" t="s">
        <v>1918</v>
      </c>
      <c r="C3665" t="s">
        <v>3530</v>
      </c>
      <c r="D3665" t="s">
        <v>7019</v>
      </c>
      <c r="E3665" t="s">
        <v>10802</v>
      </c>
      <c r="F3665">
        <v>2023</v>
      </c>
    </row>
    <row r="3666" spans="1:6" x14ac:dyDescent="0.25">
      <c r="A3666" t="s">
        <v>10813</v>
      </c>
      <c r="B3666" t="s">
        <v>6773</v>
      </c>
      <c r="C3666" t="s">
        <v>6774</v>
      </c>
      <c r="D3666" t="s">
        <v>7019</v>
      </c>
      <c r="E3666" t="s">
        <v>10779</v>
      </c>
      <c r="F3666">
        <v>2023</v>
      </c>
    </row>
    <row r="3667" spans="1:6" x14ac:dyDescent="0.25">
      <c r="A3667" t="s">
        <v>10814</v>
      </c>
      <c r="B3667" t="s">
        <v>3136</v>
      </c>
      <c r="C3667" t="s">
        <v>6796</v>
      </c>
      <c r="D3667" t="s">
        <v>7019</v>
      </c>
      <c r="E3667" t="s">
        <v>10815</v>
      </c>
      <c r="F3667">
        <v>2023</v>
      </c>
    </row>
    <row r="3668" spans="1:6" x14ac:dyDescent="0.25">
      <c r="A3668" t="s">
        <v>10816</v>
      </c>
      <c r="B3668" t="s">
        <v>3136</v>
      </c>
      <c r="C3668" t="s">
        <v>6799</v>
      </c>
      <c r="D3668" t="s">
        <v>7019</v>
      </c>
      <c r="E3668" t="s">
        <v>10817</v>
      </c>
      <c r="F3668">
        <v>2023</v>
      </c>
    </row>
    <row r="3669" spans="1:6" x14ac:dyDescent="0.25">
      <c r="A3669" t="s">
        <v>10818</v>
      </c>
      <c r="B3669" t="s">
        <v>3136</v>
      </c>
      <c r="C3669" t="s">
        <v>6802</v>
      </c>
      <c r="D3669" t="s">
        <v>7019</v>
      </c>
      <c r="E3669" t="s">
        <v>10819</v>
      </c>
      <c r="F3669">
        <v>2023</v>
      </c>
    </row>
    <row r="3670" spans="1:6" x14ac:dyDescent="0.25">
      <c r="A3670" t="s">
        <v>10820</v>
      </c>
      <c r="B3670" t="s">
        <v>3344</v>
      </c>
      <c r="C3670" t="s">
        <v>6816</v>
      </c>
      <c r="D3670" t="s">
        <v>7019</v>
      </c>
      <c r="E3670">
        <v>26</v>
      </c>
      <c r="F3670">
        <v>2023</v>
      </c>
    </row>
    <row r="3671" spans="1:6" x14ac:dyDescent="0.25">
      <c r="A3671" t="s">
        <v>10821</v>
      </c>
      <c r="B3671" t="s">
        <v>3344</v>
      </c>
      <c r="C3671" t="s">
        <v>6826</v>
      </c>
      <c r="D3671" t="s">
        <v>7019</v>
      </c>
      <c r="E3671">
        <v>32</v>
      </c>
      <c r="F3671">
        <v>2023</v>
      </c>
    </row>
    <row r="3672" spans="1:6" x14ac:dyDescent="0.25">
      <c r="A3672" t="s">
        <v>10822</v>
      </c>
      <c r="B3672" t="s">
        <v>3344</v>
      </c>
      <c r="C3672" t="s">
        <v>6828</v>
      </c>
      <c r="D3672" t="s">
        <v>7019</v>
      </c>
      <c r="E3672">
        <v>19</v>
      </c>
      <c r="F3672">
        <v>2023</v>
      </c>
    </row>
    <row r="3673" spans="1:6" ht="68.099999999999994" customHeight="1" x14ac:dyDescent="0.25">
      <c r="A3673" s="16" t="s">
        <v>10823</v>
      </c>
      <c r="B3673" t="s">
        <v>3344</v>
      </c>
      <c r="C3673" t="s">
        <v>6818</v>
      </c>
      <c r="D3673" t="s">
        <v>7019</v>
      </c>
      <c r="E3673">
        <v>71</v>
      </c>
      <c r="F3673">
        <v>2023</v>
      </c>
    </row>
    <row r="3674" spans="1:6" ht="68.099999999999994" customHeight="1" x14ac:dyDescent="0.25">
      <c r="A3674" s="16" t="s">
        <v>10824</v>
      </c>
      <c r="B3674" t="s">
        <v>1349</v>
      </c>
      <c r="C3674" t="s">
        <v>1616</v>
      </c>
      <c r="D3674" t="s">
        <v>7019</v>
      </c>
      <c r="E3674" t="s">
        <v>10825</v>
      </c>
      <c r="F3674">
        <v>2023</v>
      </c>
    </row>
    <row r="3675" spans="1:6" ht="51" customHeight="1" x14ac:dyDescent="0.25">
      <c r="A3675" s="16" t="s">
        <v>10826</v>
      </c>
      <c r="B3675" t="s">
        <v>1349</v>
      </c>
      <c r="C3675" t="s">
        <v>3617</v>
      </c>
      <c r="D3675" t="s">
        <v>7019</v>
      </c>
      <c r="E3675" t="s">
        <v>10802</v>
      </c>
      <c r="F3675">
        <v>2023</v>
      </c>
    </row>
    <row r="3676" spans="1:6" x14ac:dyDescent="0.25">
      <c r="A3676" t="s">
        <v>10827</v>
      </c>
      <c r="B3676" t="s">
        <v>3206</v>
      </c>
      <c r="C3676" t="s">
        <v>6850</v>
      </c>
      <c r="D3676" t="s">
        <v>7019</v>
      </c>
      <c r="E3676">
        <v>7.26</v>
      </c>
      <c r="F3676">
        <v>2023</v>
      </c>
    </row>
    <row r="3677" spans="1:6" x14ac:dyDescent="0.25">
      <c r="A3677" t="s">
        <v>10828</v>
      </c>
      <c r="B3677" t="s">
        <v>4995</v>
      </c>
      <c r="C3677" t="s">
        <v>6865</v>
      </c>
      <c r="D3677" t="s">
        <v>7019</v>
      </c>
      <c r="E3677" t="s">
        <v>10829</v>
      </c>
      <c r="F3677">
        <v>2023</v>
      </c>
    </row>
    <row r="3678" spans="1:6" x14ac:dyDescent="0.25">
      <c r="A3678" t="s">
        <v>10830</v>
      </c>
      <c r="B3678" t="s">
        <v>4995</v>
      </c>
      <c r="C3678" t="s">
        <v>6873</v>
      </c>
      <c r="D3678" t="s">
        <v>7019</v>
      </c>
      <c r="E3678" t="s">
        <v>10831</v>
      </c>
      <c r="F3678">
        <v>2023</v>
      </c>
    </row>
    <row r="3679" spans="1:6" x14ac:dyDescent="0.25">
      <c r="A3679" t="s">
        <v>10467</v>
      </c>
      <c r="B3679" t="s">
        <v>4995</v>
      </c>
      <c r="C3679" t="s">
        <v>6877</v>
      </c>
      <c r="D3679" t="s">
        <v>7019</v>
      </c>
      <c r="E3679" t="s">
        <v>10832</v>
      </c>
      <c r="F3679">
        <v>2023</v>
      </c>
    </row>
    <row r="3680" spans="1:6" x14ac:dyDescent="0.25">
      <c r="A3680" t="s">
        <v>10833</v>
      </c>
      <c r="B3680" t="s">
        <v>3517</v>
      </c>
      <c r="C3680" t="s">
        <v>6892</v>
      </c>
      <c r="D3680" t="s">
        <v>7019</v>
      </c>
      <c r="E3680">
        <v>9.58</v>
      </c>
      <c r="F3680">
        <v>2023</v>
      </c>
    </row>
    <row r="3681" spans="1:6" x14ac:dyDescent="0.25">
      <c r="A3681" t="s">
        <v>7834</v>
      </c>
      <c r="B3681" t="s">
        <v>3517</v>
      </c>
      <c r="C3681" t="s">
        <v>6893</v>
      </c>
      <c r="D3681" t="s">
        <v>7019</v>
      </c>
      <c r="E3681">
        <v>9.67</v>
      </c>
      <c r="F3681">
        <v>2023</v>
      </c>
    </row>
    <row r="3682" spans="1:6" x14ac:dyDescent="0.25">
      <c r="A3682" t="s">
        <v>10834</v>
      </c>
      <c r="B3682" t="s">
        <v>3517</v>
      </c>
      <c r="C3682" t="s">
        <v>6894</v>
      </c>
      <c r="D3682" t="s">
        <v>7019</v>
      </c>
      <c r="E3682">
        <v>19.119</v>
      </c>
      <c r="F3682">
        <v>2023</v>
      </c>
    </row>
    <row r="3683" spans="1:6" x14ac:dyDescent="0.25">
      <c r="A3683" t="s">
        <v>10835</v>
      </c>
      <c r="B3683" t="s">
        <v>1243</v>
      </c>
      <c r="C3683" t="s">
        <v>6676</v>
      </c>
      <c r="D3683" t="s">
        <v>7349</v>
      </c>
      <c r="E3683" s="21">
        <v>1.416666666666667E-3</v>
      </c>
      <c r="F3683">
        <v>2023</v>
      </c>
    </row>
    <row r="3684" spans="1:6" x14ac:dyDescent="0.25">
      <c r="A3684" t="s">
        <v>10836</v>
      </c>
      <c r="B3684" t="s">
        <v>1243</v>
      </c>
      <c r="C3684" t="s">
        <v>6669</v>
      </c>
      <c r="D3684" t="s">
        <v>7349</v>
      </c>
      <c r="E3684" s="21">
        <v>7.1989583333333335E-4</v>
      </c>
      <c r="F3684">
        <v>2023</v>
      </c>
    </row>
    <row r="3685" spans="1:6" x14ac:dyDescent="0.25">
      <c r="A3685" t="s">
        <v>7343</v>
      </c>
      <c r="B3685" t="s">
        <v>1243</v>
      </c>
      <c r="C3685" t="s">
        <v>6678</v>
      </c>
      <c r="D3685" t="s">
        <v>7349</v>
      </c>
      <c r="E3685">
        <v>25.61</v>
      </c>
      <c r="F3685">
        <v>2023</v>
      </c>
    </row>
    <row r="3686" spans="1:6" x14ac:dyDescent="0.25">
      <c r="A3686" t="s">
        <v>10837</v>
      </c>
      <c r="B3686" t="s">
        <v>1243</v>
      </c>
      <c r="C3686" t="s">
        <v>6652</v>
      </c>
      <c r="D3686" t="s">
        <v>7349</v>
      </c>
      <c r="E3686" s="21">
        <v>1.422453703703704E-3</v>
      </c>
      <c r="F3686">
        <v>2023</v>
      </c>
    </row>
    <row r="3687" spans="1:6" x14ac:dyDescent="0.25">
      <c r="A3687" t="s">
        <v>7509</v>
      </c>
      <c r="B3687" t="s">
        <v>1243</v>
      </c>
      <c r="C3687" t="s">
        <v>6653</v>
      </c>
      <c r="D3687" t="s">
        <v>7349</v>
      </c>
      <c r="E3687" s="21">
        <v>1.57869212962963E-3</v>
      </c>
      <c r="F3687">
        <v>2023</v>
      </c>
    </row>
    <row r="3688" spans="1:6" x14ac:dyDescent="0.25">
      <c r="A3688" t="s">
        <v>10838</v>
      </c>
      <c r="B3688" t="s">
        <v>1243</v>
      </c>
      <c r="C3688" t="s">
        <v>6679</v>
      </c>
      <c r="D3688" t="s">
        <v>7349</v>
      </c>
      <c r="E3688" s="21">
        <v>1.0885405092592591E-2</v>
      </c>
      <c r="F3688">
        <v>2023</v>
      </c>
    </row>
    <row r="3689" spans="1:6" x14ac:dyDescent="0.25">
      <c r="A3689" t="s">
        <v>10839</v>
      </c>
      <c r="B3689" t="s">
        <v>1243</v>
      </c>
      <c r="C3689" t="s">
        <v>6657</v>
      </c>
      <c r="D3689" t="s">
        <v>7349</v>
      </c>
      <c r="E3689" s="21">
        <v>8.2060185185185187E-4</v>
      </c>
      <c r="F3689">
        <v>2023</v>
      </c>
    </row>
    <row r="3690" spans="1:6" x14ac:dyDescent="0.25">
      <c r="A3690" t="s">
        <v>10836</v>
      </c>
      <c r="B3690" t="s">
        <v>1243</v>
      </c>
      <c r="C3690" t="s">
        <v>6673</v>
      </c>
      <c r="D3690" t="s">
        <v>7349</v>
      </c>
      <c r="E3690" s="21">
        <v>1.5543981481481481E-3</v>
      </c>
      <c r="F3690">
        <v>2023</v>
      </c>
    </row>
    <row r="3691" spans="1:6" x14ac:dyDescent="0.25">
      <c r="A3691" t="s">
        <v>10839</v>
      </c>
      <c r="B3691" t="s">
        <v>1243</v>
      </c>
      <c r="C3691" t="s">
        <v>6661</v>
      </c>
      <c r="D3691" t="s">
        <v>7349</v>
      </c>
      <c r="E3691" s="21">
        <v>1.7661921296296291E-3</v>
      </c>
      <c r="F3691">
        <v>2023</v>
      </c>
    </row>
    <row r="3692" spans="1:6" x14ac:dyDescent="0.25">
      <c r="A3692" t="s">
        <v>10838</v>
      </c>
      <c r="B3692" t="s">
        <v>1243</v>
      </c>
      <c r="C3692" t="s">
        <v>6680</v>
      </c>
      <c r="D3692" t="s">
        <v>7349</v>
      </c>
      <c r="E3692" s="21">
        <v>2.7060185185185191E-3</v>
      </c>
      <c r="F3692">
        <v>2023</v>
      </c>
    </row>
    <row r="3693" spans="1:6" x14ac:dyDescent="0.25">
      <c r="A3693" t="s">
        <v>10840</v>
      </c>
      <c r="B3693" t="s">
        <v>5228</v>
      </c>
      <c r="C3693" t="s">
        <v>6627</v>
      </c>
      <c r="D3693" t="s">
        <v>7349</v>
      </c>
      <c r="E3693">
        <v>360.4</v>
      </c>
      <c r="F3693">
        <v>2023</v>
      </c>
    </row>
    <row r="3694" spans="1:6" x14ac:dyDescent="0.25">
      <c r="A3694" t="s">
        <v>10841</v>
      </c>
      <c r="B3694" t="s">
        <v>5228</v>
      </c>
      <c r="C3694" t="s">
        <v>6628</v>
      </c>
      <c r="D3694" t="s">
        <v>7349</v>
      </c>
      <c r="E3694">
        <v>362.8</v>
      </c>
      <c r="F3694">
        <v>2023</v>
      </c>
    </row>
    <row r="3695" spans="1:6" x14ac:dyDescent="0.25">
      <c r="A3695" t="s">
        <v>10842</v>
      </c>
      <c r="B3695" t="s">
        <v>1255</v>
      </c>
      <c r="C3695" t="s">
        <v>6688</v>
      </c>
      <c r="D3695" t="s">
        <v>7349</v>
      </c>
      <c r="E3695" t="s">
        <v>10843</v>
      </c>
      <c r="F3695">
        <v>2023</v>
      </c>
    </row>
    <row r="3696" spans="1:6" x14ac:dyDescent="0.25">
      <c r="A3696" t="s">
        <v>10844</v>
      </c>
      <c r="B3696" t="s">
        <v>1255</v>
      </c>
      <c r="C3696" t="s">
        <v>6690</v>
      </c>
      <c r="D3696" t="s">
        <v>7349</v>
      </c>
      <c r="E3696" s="21">
        <v>3.0821759259259261E-3</v>
      </c>
      <c r="F3696">
        <v>2023</v>
      </c>
    </row>
    <row r="3697" spans="1:6" ht="204" customHeight="1" x14ac:dyDescent="0.25">
      <c r="A3697" s="16" t="s">
        <v>10845</v>
      </c>
      <c r="B3697" t="s">
        <v>1255</v>
      </c>
      <c r="C3697" t="s">
        <v>6691</v>
      </c>
      <c r="D3697" t="s">
        <v>7349</v>
      </c>
      <c r="E3697">
        <v>39.36</v>
      </c>
      <c r="F3697">
        <v>2023</v>
      </c>
    </row>
    <row r="3698" spans="1:6" x14ac:dyDescent="0.25">
      <c r="A3698" t="s">
        <v>10846</v>
      </c>
      <c r="B3698" t="s">
        <v>1255</v>
      </c>
      <c r="C3698" t="s">
        <v>6693</v>
      </c>
      <c r="D3698" t="s">
        <v>7349</v>
      </c>
      <c r="E3698">
        <v>50.75</v>
      </c>
      <c r="F3698">
        <v>2023</v>
      </c>
    </row>
    <row r="3699" spans="1:6" x14ac:dyDescent="0.25">
      <c r="A3699" t="s">
        <v>10844</v>
      </c>
      <c r="B3699" t="s">
        <v>1255</v>
      </c>
      <c r="C3699" t="s">
        <v>6694</v>
      </c>
      <c r="D3699" t="s">
        <v>7349</v>
      </c>
      <c r="E3699" s="21">
        <v>1.4953587962962961E-3</v>
      </c>
      <c r="F3699">
        <v>2023</v>
      </c>
    </row>
    <row r="3700" spans="1:6" ht="306" customHeight="1" x14ac:dyDescent="0.25">
      <c r="A3700" s="16" t="s">
        <v>10847</v>
      </c>
      <c r="B3700" t="s">
        <v>1418</v>
      </c>
      <c r="C3700" t="s">
        <v>3746</v>
      </c>
      <c r="D3700" t="s">
        <v>7349</v>
      </c>
      <c r="E3700" t="s">
        <v>10825</v>
      </c>
      <c r="F3700">
        <v>2023</v>
      </c>
    </row>
    <row r="3701" spans="1:6" ht="339.95" customHeight="1" x14ac:dyDescent="0.25">
      <c r="A3701" s="16" t="s">
        <v>10848</v>
      </c>
      <c r="B3701" t="s">
        <v>1418</v>
      </c>
      <c r="C3701" t="s">
        <v>3530</v>
      </c>
      <c r="D3701" t="s">
        <v>7349</v>
      </c>
      <c r="E3701" t="s">
        <v>10825</v>
      </c>
      <c r="F3701">
        <v>2023</v>
      </c>
    </row>
    <row r="3702" spans="1:6" ht="51" customHeight="1" x14ac:dyDescent="0.25">
      <c r="A3702" s="16" t="s">
        <v>10849</v>
      </c>
      <c r="B3702" t="s">
        <v>1418</v>
      </c>
      <c r="C3702" t="s">
        <v>6698</v>
      </c>
      <c r="D3702" t="s">
        <v>7349</v>
      </c>
      <c r="E3702" t="s">
        <v>10850</v>
      </c>
      <c r="F3702">
        <v>2023</v>
      </c>
    </row>
    <row r="3703" spans="1:6" x14ac:dyDescent="0.25">
      <c r="A3703" t="s">
        <v>10851</v>
      </c>
      <c r="B3703" t="s">
        <v>1279</v>
      </c>
      <c r="C3703" t="s">
        <v>6701</v>
      </c>
      <c r="D3703" t="s">
        <v>7349</v>
      </c>
      <c r="E3703" t="s">
        <v>10852</v>
      </c>
      <c r="F3703">
        <v>2023</v>
      </c>
    </row>
    <row r="3704" spans="1:6" x14ac:dyDescent="0.25">
      <c r="A3704" t="s">
        <v>10853</v>
      </c>
      <c r="B3704" t="s">
        <v>1279</v>
      </c>
      <c r="C3704" t="s">
        <v>6704</v>
      </c>
      <c r="D3704" t="s">
        <v>7349</v>
      </c>
      <c r="E3704" t="s">
        <v>10852</v>
      </c>
      <c r="F3704">
        <v>2023</v>
      </c>
    </row>
    <row r="3705" spans="1:6" x14ac:dyDescent="0.25">
      <c r="A3705" t="s">
        <v>10854</v>
      </c>
      <c r="B3705" t="s">
        <v>1279</v>
      </c>
      <c r="C3705" t="s">
        <v>6706</v>
      </c>
      <c r="D3705" t="s">
        <v>7349</v>
      </c>
      <c r="E3705" t="s">
        <v>10855</v>
      </c>
      <c r="F3705">
        <v>2023</v>
      </c>
    </row>
    <row r="3706" spans="1:6" x14ac:dyDescent="0.25">
      <c r="A3706" t="s">
        <v>8155</v>
      </c>
      <c r="B3706" t="s">
        <v>6898</v>
      </c>
      <c r="C3706" t="s">
        <v>6899</v>
      </c>
      <c r="D3706" t="s">
        <v>7349</v>
      </c>
      <c r="E3706" t="s">
        <v>10850</v>
      </c>
      <c r="F3706">
        <v>2023</v>
      </c>
    </row>
    <row r="3707" spans="1:6" ht="33.950000000000003" customHeight="1" x14ac:dyDescent="0.25">
      <c r="A3707" s="16" t="s">
        <v>10856</v>
      </c>
      <c r="B3707" t="s">
        <v>6898</v>
      </c>
      <c r="C3707" t="s">
        <v>6906</v>
      </c>
      <c r="D3707" t="s">
        <v>7349</v>
      </c>
      <c r="E3707" t="s">
        <v>10850</v>
      </c>
      <c r="F3707">
        <v>2023</v>
      </c>
    </row>
    <row r="3708" spans="1:6" ht="409.5" customHeight="1" x14ac:dyDescent="0.25">
      <c r="A3708" s="16" t="s">
        <v>10759</v>
      </c>
      <c r="B3708" t="s">
        <v>5920</v>
      </c>
      <c r="C3708" t="s">
        <v>6714</v>
      </c>
      <c r="D3708" t="s">
        <v>7349</v>
      </c>
      <c r="E3708" t="s">
        <v>10857</v>
      </c>
      <c r="F3708">
        <v>2023</v>
      </c>
    </row>
    <row r="3709" spans="1:6" ht="409.5" customHeight="1" x14ac:dyDescent="0.25">
      <c r="A3709" s="16" t="s">
        <v>10759</v>
      </c>
      <c r="B3709" t="s">
        <v>5920</v>
      </c>
      <c r="C3709" t="s">
        <v>6716</v>
      </c>
      <c r="D3709" t="s">
        <v>7349</v>
      </c>
      <c r="E3709" t="s">
        <v>10858</v>
      </c>
      <c r="F3709">
        <v>2023</v>
      </c>
    </row>
    <row r="3710" spans="1:6" ht="221.1" customHeight="1" x14ac:dyDescent="0.25">
      <c r="A3710" s="16" t="s">
        <v>10859</v>
      </c>
      <c r="B3710" t="s">
        <v>6726</v>
      </c>
      <c r="C3710" t="s">
        <v>6727</v>
      </c>
      <c r="D3710" t="s">
        <v>7349</v>
      </c>
      <c r="E3710" t="s">
        <v>10802</v>
      </c>
      <c r="F3710">
        <v>2023</v>
      </c>
    </row>
    <row r="3711" spans="1:6" x14ac:dyDescent="0.25">
      <c r="A3711" t="s">
        <v>10860</v>
      </c>
      <c r="B3711" t="s">
        <v>3108</v>
      </c>
      <c r="C3711" t="s">
        <v>3656</v>
      </c>
      <c r="D3711" t="s">
        <v>7349</v>
      </c>
      <c r="E3711" t="s">
        <v>10861</v>
      </c>
      <c r="F3711">
        <v>2023</v>
      </c>
    </row>
    <row r="3712" spans="1:6" x14ac:dyDescent="0.25">
      <c r="A3712" t="s">
        <v>10862</v>
      </c>
      <c r="B3712" t="s">
        <v>3108</v>
      </c>
      <c r="C3712" t="s">
        <v>3658</v>
      </c>
      <c r="D3712" t="s">
        <v>7349</v>
      </c>
      <c r="E3712" t="s">
        <v>10863</v>
      </c>
      <c r="F3712">
        <v>2023</v>
      </c>
    </row>
    <row r="3713" spans="1:6" x14ac:dyDescent="0.25">
      <c r="A3713" t="s">
        <v>10864</v>
      </c>
      <c r="B3713" t="s">
        <v>3108</v>
      </c>
      <c r="C3713" t="s">
        <v>3293</v>
      </c>
      <c r="D3713" t="s">
        <v>7349</v>
      </c>
      <c r="E3713" t="s">
        <v>10865</v>
      </c>
      <c r="F3713">
        <v>2023</v>
      </c>
    </row>
    <row r="3714" spans="1:6" x14ac:dyDescent="0.25">
      <c r="A3714" t="s">
        <v>7435</v>
      </c>
      <c r="B3714" t="s">
        <v>3108</v>
      </c>
      <c r="C3714" t="s">
        <v>3295</v>
      </c>
      <c r="D3714" t="s">
        <v>7349</v>
      </c>
      <c r="E3714" t="s">
        <v>10866</v>
      </c>
      <c r="F3714">
        <v>2023</v>
      </c>
    </row>
    <row r="3715" spans="1:6" ht="102" customHeight="1" x14ac:dyDescent="0.25">
      <c r="A3715" s="16" t="s">
        <v>10867</v>
      </c>
      <c r="B3715" t="s">
        <v>3108</v>
      </c>
      <c r="C3715" t="s">
        <v>6748</v>
      </c>
      <c r="D3715" t="s">
        <v>7349</v>
      </c>
      <c r="E3715" t="s">
        <v>10868</v>
      </c>
      <c r="F3715">
        <v>2023</v>
      </c>
    </row>
    <row r="3716" spans="1:6" ht="119.1" customHeight="1" x14ac:dyDescent="0.25">
      <c r="A3716" s="16" t="s">
        <v>10869</v>
      </c>
      <c r="B3716" t="s">
        <v>3108</v>
      </c>
      <c r="C3716" t="s">
        <v>6751</v>
      </c>
      <c r="D3716" t="s">
        <v>7349</v>
      </c>
      <c r="E3716" t="s">
        <v>10870</v>
      </c>
      <c r="F3716">
        <v>2023</v>
      </c>
    </row>
    <row r="3717" spans="1:6" ht="409.5" customHeight="1" x14ac:dyDescent="0.25">
      <c r="A3717" s="16" t="s">
        <v>10871</v>
      </c>
      <c r="B3717" t="s">
        <v>5586</v>
      </c>
      <c r="C3717" t="s">
        <v>3530</v>
      </c>
      <c r="D3717" t="s">
        <v>7349</v>
      </c>
      <c r="E3717" t="s">
        <v>10872</v>
      </c>
      <c r="F3717">
        <v>2023</v>
      </c>
    </row>
    <row r="3718" spans="1:6" ht="409.5" customHeight="1" x14ac:dyDescent="0.25">
      <c r="A3718" s="16" t="s">
        <v>10873</v>
      </c>
      <c r="B3718" t="s">
        <v>1918</v>
      </c>
      <c r="C3718" t="s">
        <v>6766</v>
      </c>
      <c r="D3718" t="s">
        <v>7349</v>
      </c>
      <c r="E3718" t="s">
        <v>10874</v>
      </c>
      <c r="F3718">
        <v>2023</v>
      </c>
    </row>
    <row r="3719" spans="1:6" ht="409.5" customHeight="1" x14ac:dyDescent="0.25">
      <c r="A3719" s="16" t="s">
        <v>10875</v>
      </c>
      <c r="B3719" t="s">
        <v>1918</v>
      </c>
      <c r="C3719" t="s">
        <v>6769</v>
      </c>
      <c r="D3719" t="s">
        <v>7349</v>
      </c>
      <c r="E3719" t="s">
        <v>10876</v>
      </c>
      <c r="F3719">
        <v>2023</v>
      </c>
    </row>
    <row r="3720" spans="1:6" ht="68.099999999999994" customHeight="1" x14ac:dyDescent="0.25">
      <c r="A3720" s="16" t="s">
        <v>10877</v>
      </c>
      <c r="B3720" t="s">
        <v>1428</v>
      </c>
      <c r="C3720" t="s">
        <v>6782</v>
      </c>
      <c r="D3720" t="s">
        <v>7349</v>
      </c>
      <c r="E3720">
        <v>507.5</v>
      </c>
      <c r="F3720">
        <v>2023</v>
      </c>
    </row>
    <row r="3721" spans="1:6" x14ac:dyDescent="0.25">
      <c r="A3721" t="s">
        <v>10878</v>
      </c>
      <c r="B3721" t="s">
        <v>1428</v>
      </c>
      <c r="C3721" t="s">
        <v>6785</v>
      </c>
      <c r="D3721" t="s">
        <v>7349</v>
      </c>
      <c r="E3721" t="s">
        <v>10879</v>
      </c>
      <c r="F3721">
        <v>2023</v>
      </c>
    </row>
    <row r="3722" spans="1:6" x14ac:dyDescent="0.25">
      <c r="A3722" t="s">
        <v>10880</v>
      </c>
      <c r="B3722" t="s">
        <v>1428</v>
      </c>
      <c r="C3722" t="s">
        <v>6788</v>
      </c>
      <c r="D3722" t="s">
        <v>7349</v>
      </c>
      <c r="E3722" t="s">
        <v>10876</v>
      </c>
      <c r="F3722">
        <v>2023</v>
      </c>
    </row>
    <row r="3723" spans="1:6" x14ac:dyDescent="0.25">
      <c r="A3723" t="s">
        <v>10881</v>
      </c>
      <c r="B3723" t="s">
        <v>1428</v>
      </c>
      <c r="C3723" t="s">
        <v>6790</v>
      </c>
      <c r="D3723" t="s">
        <v>7349</v>
      </c>
      <c r="E3723" t="s">
        <v>10876</v>
      </c>
      <c r="F3723">
        <v>2023</v>
      </c>
    </row>
    <row r="3724" spans="1:6" x14ac:dyDescent="0.25">
      <c r="A3724" t="s">
        <v>10882</v>
      </c>
      <c r="B3724" t="s">
        <v>6773</v>
      </c>
      <c r="C3724" t="s">
        <v>6778</v>
      </c>
      <c r="D3724" t="s">
        <v>7349</v>
      </c>
      <c r="E3724" t="s">
        <v>10883</v>
      </c>
      <c r="F3724">
        <v>2023</v>
      </c>
    </row>
    <row r="3725" spans="1:6" x14ac:dyDescent="0.25">
      <c r="A3725" t="s">
        <v>10778</v>
      </c>
      <c r="B3725" t="s">
        <v>6773</v>
      </c>
      <c r="C3725" t="s">
        <v>6775</v>
      </c>
      <c r="D3725" t="s">
        <v>7349</v>
      </c>
      <c r="E3725" t="s">
        <v>10884</v>
      </c>
      <c r="F3725">
        <v>2023</v>
      </c>
    </row>
    <row r="3726" spans="1:6" x14ac:dyDescent="0.25">
      <c r="A3726" t="s">
        <v>10885</v>
      </c>
      <c r="B3726" t="s">
        <v>3136</v>
      </c>
      <c r="C3726" t="s">
        <v>6805</v>
      </c>
      <c r="D3726" t="s">
        <v>7349</v>
      </c>
      <c r="E3726">
        <v>9.9350000000000005</v>
      </c>
      <c r="F3726">
        <v>2023</v>
      </c>
    </row>
    <row r="3727" spans="1:6" x14ac:dyDescent="0.25">
      <c r="A3727" t="s">
        <v>10886</v>
      </c>
      <c r="B3727" t="s">
        <v>3136</v>
      </c>
      <c r="C3727" t="s">
        <v>6806</v>
      </c>
      <c r="D3727" t="s">
        <v>7349</v>
      </c>
      <c r="E3727">
        <v>9.91</v>
      </c>
      <c r="F3727">
        <v>2023</v>
      </c>
    </row>
    <row r="3728" spans="1:6" x14ac:dyDescent="0.25">
      <c r="A3728" t="s">
        <v>10887</v>
      </c>
      <c r="B3728" t="s">
        <v>3136</v>
      </c>
      <c r="C3728" t="s">
        <v>6808</v>
      </c>
      <c r="D3728" t="s">
        <v>7349</v>
      </c>
      <c r="E3728" t="s">
        <v>10888</v>
      </c>
      <c r="F3728">
        <v>2023</v>
      </c>
    </row>
    <row r="3729" spans="1:6" x14ac:dyDescent="0.25">
      <c r="A3729" t="s">
        <v>10889</v>
      </c>
      <c r="B3729" t="s">
        <v>3136</v>
      </c>
      <c r="C3729" t="s">
        <v>6810</v>
      </c>
      <c r="D3729" t="s">
        <v>7349</v>
      </c>
      <c r="E3729" t="s">
        <v>10890</v>
      </c>
      <c r="F3729">
        <v>2023</v>
      </c>
    </row>
    <row r="3730" spans="1:6" x14ac:dyDescent="0.25">
      <c r="A3730" t="s">
        <v>10891</v>
      </c>
      <c r="B3730" t="s">
        <v>3136</v>
      </c>
      <c r="C3730" t="s">
        <v>6813</v>
      </c>
      <c r="D3730" t="s">
        <v>7349</v>
      </c>
      <c r="E3730" t="s">
        <v>10892</v>
      </c>
      <c r="F3730">
        <v>2023</v>
      </c>
    </row>
    <row r="3731" spans="1:6" ht="288.95" customHeight="1" x14ac:dyDescent="0.25">
      <c r="A3731" s="16" t="s">
        <v>10893</v>
      </c>
      <c r="B3731" t="s">
        <v>6830</v>
      </c>
      <c r="C3731" t="s">
        <v>6831</v>
      </c>
      <c r="D3731" t="s">
        <v>7349</v>
      </c>
      <c r="E3731" t="s">
        <v>10894</v>
      </c>
      <c r="F3731">
        <v>2023</v>
      </c>
    </row>
    <row r="3732" spans="1:6" ht="68.099999999999994" customHeight="1" x14ac:dyDescent="0.25">
      <c r="A3732" s="16" t="s">
        <v>10895</v>
      </c>
      <c r="B3732" t="s">
        <v>1349</v>
      </c>
      <c r="C3732" t="s">
        <v>3746</v>
      </c>
      <c r="D3732" t="s">
        <v>7349</v>
      </c>
      <c r="E3732" t="s">
        <v>10802</v>
      </c>
      <c r="F3732">
        <v>2023</v>
      </c>
    </row>
    <row r="3733" spans="1:6" ht="51" customHeight="1" x14ac:dyDescent="0.25">
      <c r="A3733" s="16" t="s">
        <v>10896</v>
      </c>
      <c r="B3733" t="s">
        <v>1349</v>
      </c>
      <c r="C3733" t="s">
        <v>3617</v>
      </c>
      <c r="D3733" t="s">
        <v>7349</v>
      </c>
      <c r="E3733" t="s">
        <v>10802</v>
      </c>
      <c r="F3733">
        <v>2023</v>
      </c>
    </row>
    <row r="3734" spans="1:6" ht="68.099999999999994" customHeight="1" x14ac:dyDescent="0.25">
      <c r="A3734" s="16" t="s">
        <v>10897</v>
      </c>
      <c r="B3734" t="s">
        <v>1349</v>
      </c>
      <c r="C3734" t="s">
        <v>6698</v>
      </c>
      <c r="D3734" t="s">
        <v>7349</v>
      </c>
      <c r="E3734" t="s">
        <v>10825</v>
      </c>
      <c r="F3734">
        <v>2023</v>
      </c>
    </row>
    <row r="3735" spans="1:6" ht="135.94999999999999" customHeight="1" x14ac:dyDescent="0.25">
      <c r="A3735" s="16" t="s">
        <v>10898</v>
      </c>
      <c r="B3735" t="s">
        <v>3206</v>
      </c>
      <c r="C3735" t="s">
        <v>6847</v>
      </c>
      <c r="D3735" t="s">
        <v>7349</v>
      </c>
      <c r="E3735">
        <v>7.29</v>
      </c>
      <c r="F3735">
        <v>2023</v>
      </c>
    </row>
    <row r="3736" spans="1:6" ht="135.94999999999999" customHeight="1" x14ac:dyDescent="0.25">
      <c r="A3736" s="16" t="s">
        <v>10899</v>
      </c>
      <c r="B3736" t="s">
        <v>3206</v>
      </c>
      <c r="C3736" t="s">
        <v>6853</v>
      </c>
      <c r="D3736" t="s">
        <v>7349</v>
      </c>
      <c r="E3736">
        <v>7.46</v>
      </c>
      <c r="F3736">
        <v>2023</v>
      </c>
    </row>
    <row r="3737" spans="1:6" x14ac:dyDescent="0.25">
      <c r="A3737" t="s">
        <v>10900</v>
      </c>
      <c r="B3737" t="s">
        <v>3206</v>
      </c>
      <c r="C3737" t="s">
        <v>6855</v>
      </c>
      <c r="D3737" t="s">
        <v>7349</v>
      </c>
      <c r="E3737" t="s">
        <v>10850</v>
      </c>
      <c r="F3737">
        <v>2023</v>
      </c>
    </row>
    <row r="3738" spans="1:6" x14ac:dyDescent="0.25">
      <c r="A3738" t="s">
        <v>10901</v>
      </c>
      <c r="B3738" t="s">
        <v>3206</v>
      </c>
      <c r="C3738" t="s">
        <v>6857</v>
      </c>
      <c r="D3738" t="s">
        <v>7349</v>
      </c>
      <c r="E3738" t="s">
        <v>10850</v>
      </c>
      <c r="F3738">
        <v>2023</v>
      </c>
    </row>
    <row r="3739" spans="1:6" x14ac:dyDescent="0.25">
      <c r="A3739" t="s">
        <v>10902</v>
      </c>
      <c r="B3739" t="s">
        <v>4697</v>
      </c>
      <c r="C3739" t="s">
        <v>6861</v>
      </c>
      <c r="D3739" t="s">
        <v>7349</v>
      </c>
      <c r="E3739" s="21">
        <v>1.0885405092592591E-2</v>
      </c>
      <c r="F3739">
        <v>2023</v>
      </c>
    </row>
    <row r="3740" spans="1:6" x14ac:dyDescent="0.25">
      <c r="A3740" t="s">
        <v>10903</v>
      </c>
      <c r="B3740" t="s">
        <v>4697</v>
      </c>
      <c r="C3740" t="s">
        <v>6863</v>
      </c>
      <c r="D3740" t="s">
        <v>7349</v>
      </c>
      <c r="E3740" s="21">
        <v>5.2094907407407411E-3</v>
      </c>
      <c r="F3740">
        <v>2023</v>
      </c>
    </row>
    <row r="3741" spans="1:6" x14ac:dyDescent="0.25">
      <c r="A3741" t="s">
        <v>10791</v>
      </c>
      <c r="B3741" t="s">
        <v>4995</v>
      </c>
      <c r="C3741" t="s">
        <v>6868</v>
      </c>
      <c r="D3741" t="s">
        <v>7349</v>
      </c>
      <c r="E3741" t="s">
        <v>10904</v>
      </c>
      <c r="F3741">
        <v>2023</v>
      </c>
    </row>
    <row r="3742" spans="1:6" x14ac:dyDescent="0.25">
      <c r="A3742" t="s">
        <v>10905</v>
      </c>
      <c r="B3742" t="s">
        <v>4995</v>
      </c>
      <c r="C3742" t="s">
        <v>6870</v>
      </c>
      <c r="D3742" t="s">
        <v>7349</v>
      </c>
      <c r="E3742" t="s">
        <v>10906</v>
      </c>
      <c r="F3742">
        <v>2023</v>
      </c>
    </row>
    <row r="3743" spans="1:6" x14ac:dyDescent="0.25">
      <c r="A3743" t="s">
        <v>10907</v>
      </c>
      <c r="B3743" t="s">
        <v>4995</v>
      </c>
      <c r="C3743" t="s">
        <v>6879</v>
      </c>
      <c r="D3743" t="s">
        <v>7349</v>
      </c>
      <c r="E3743" t="s">
        <v>10908</v>
      </c>
      <c r="F3743">
        <v>2023</v>
      </c>
    </row>
    <row r="3744" spans="1:6" x14ac:dyDescent="0.25">
      <c r="A3744" t="s">
        <v>10909</v>
      </c>
      <c r="B3744" t="s">
        <v>4995</v>
      </c>
      <c r="C3744" t="s">
        <v>6882</v>
      </c>
      <c r="D3744" t="s">
        <v>7349</v>
      </c>
      <c r="E3744" t="s">
        <v>10910</v>
      </c>
      <c r="F3744">
        <v>2023</v>
      </c>
    </row>
    <row r="3745" spans="1:6" x14ac:dyDescent="0.25">
      <c r="A3745" t="s">
        <v>10911</v>
      </c>
      <c r="B3745" t="s">
        <v>4995</v>
      </c>
      <c r="C3745" t="s">
        <v>6885</v>
      </c>
      <c r="D3745" t="s">
        <v>7349</v>
      </c>
      <c r="E3745" t="s">
        <v>10912</v>
      </c>
      <c r="F3745">
        <v>2023</v>
      </c>
    </row>
    <row r="3746" spans="1:6" ht="84.95" customHeight="1" x14ac:dyDescent="0.25">
      <c r="A3746" s="16" t="s">
        <v>10913</v>
      </c>
      <c r="B3746" t="s">
        <v>3517</v>
      </c>
      <c r="C3746" t="s">
        <v>6896</v>
      </c>
      <c r="D3746" t="s">
        <v>7349</v>
      </c>
      <c r="E3746">
        <v>9.3930000000000007</v>
      </c>
      <c r="F3746">
        <v>2023</v>
      </c>
    </row>
  </sheetData>
  <autoFilter ref="A1:F3746" xr:uid="{00000000-0009-0000-0000-000006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763"/>
  <sheetViews>
    <sheetView workbookViewId="0"/>
  </sheetViews>
  <sheetFormatPr defaultColWidth="11" defaultRowHeight="15.75" x14ac:dyDescent="0.25"/>
  <sheetData>
    <row r="1" spans="1:49" x14ac:dyDescent="0.25">
      <c r="A1" t="str">
        <f t="array" ref="A1:C173">_xlfn._xlws.SORT(_xlfn.UNIQUE(_xlfn._xlws.FILTER(Events!$A$2:$C$100143,Events!$A$2:$A$100143&lt;&gt;"")),{1,2})</f>
        <v>AIR SPORTS</v>
      </c>
      <c r="B1" t="str">
        <v>AIR SPORTS</v>
      </c>
      <c r="C1" t="str">
        <v>PARAGLIDING</v>
      </c>
      <c r="D1" t="str">
        <f t="array" ref="D1:D80">_xlfn._xlws.SORT(_xlfn.UNIQUE(_xlfn._xlws.FILTER(Events!$A$2:$A$100143,Events!$A$2:$A$100143&lt;&gt;"")))</f>
        <v>AIR SPORTS</v>
      </c>
      <c r="F1" t="str">
        <f t="array" ref="F1:H385">_xlfn._xlws.SORT(_xlfn.UNIQUE(_xlfn._xlws.FILTER(CHOOSE({1,2,3},Events!$A$2:$A$100143,Events!$C$2:$C$100143,Events!$D$2:$D$100143),Events!$A$2:$A$100143&lt;&gt;"")),{1,2,3})</f>
        <v>AIR SPORTS</v>
      </c>
      <c r="G1" t="str">
        <v>PARAGLIDING</v>
      </c>
      <c r="H1" t="str">
        <v>MEN</v>
      </c>
      <c r="I1" t="str">
        <f t="array" ref="I1:I385">INDEX(_xlfn.ANCHORARRAY(F1),0,1)&amp;"|"&amp;INDEX(_xlfn.ANCHORARRAY(F1),0,2)</f>
        <v>AIR SPORTS|PARAGLIDING</v>
      </c>
      <c r="K1" t="str">
        <f t="array" ref="K1:N1763">_xlfn._xlws.SORT(_xlfn.UNIQUE(_xlfn._xlws.FILTER(CHOOSE({1,2,3,4},Events!$A$2:$A$100143,Events!$C$2:$C$100143,Events!$D$2:$D$100143,Events!$E$2:$E$100143),Events!$A$2:$A$100143&lt;&gt;"")),{1,2,3,4})</f>
        <v>AIR SPORTS</v>
      </c>
      <c r="L1" t="str">
        <v>PARAGLIDING</v>
      </c>
      <c r="M1" t="str">
        <v>MEN</v>
      </c>
      <c r="N1" t="str">
        <v>INDIVIDUAL</v>
      </c>
      <c r="P1" t="str">
        <f t="array" ref="P1:P1763">INDEX(_xlfn.ANCHORARRAY(K1),0,1)&amp;"|"&amp;INDEX(_xlfn.ANCHORARRAY(K1),0,2)&amp;"|"&amp;INDEX(_xlfn.ANCHORARRAY(K1),0,3)</f>
        <v>AIR SPORTS|PARAGLIDING|MEN</v>
      </c>
      <c r="S1" t="str">
        <f t="array" ref="S1:U1155">_xlfn._xlws.SORT(_xlfn.UNIQUE(_xlfn._xlws.FILTER(CHOOSE({1,2,3},Events!$A$2:$A$100142,Events!$C$2:$C$100142,Events!$E$2:$E$100142),Events!$A$2:$A$100142&lt;&gt;"")),{1,2,3})</f>
        <v>AIR SPORTS</v>
      </c>
      <c r="T1" t="str">
        <v>PARAGLIDING</v>
      </c>
      <c r="U1" t="str">
        <v>INDIVIDUAL</v>
      </c>
      <c r="V1" t="str">
        <f t="array" ref="V1:V1155">INDEX(_xlfn.ANCHORARRAY(S1),0,1)&amp;"|"&amp;INDEX(_xlfn.ANCHORARRAY(S1),0,2)</f>
        <v>AIR SPORTS|PARAGLIDING</v>
      </c>
      <c r="X1" t="str">
        <f t="array" ref="X1:X80">_xlfn._xlws.SORT(_xlfn.UNIQUE(_xlfn._xlws.FILTER(Events!$A$2:$A$100143,Events!$A$2:$A$100143&lt;&gt;"")))</f>
        <v>AIR SPORTS</v>
      </c>
      <c r="Z1" t="str">
        <f t="array" ref="Z1:AA85">_xlfn._xlws.SORT(_xlfn.UNIQUE(_xlfn._xlws.FILTER(Events!$A$2:$B$100143,Events!$A$2:$A$100143&lt;&gt;"")),{1,2})</f>
        <v>AIR SPORTS</v>
      </c>
      <c r="AA1" t="str">
        <v>AIR SPORTS</v>
      </c>
      <c r="AC1" t="str">
        <f t="array" ref="AC1:AD173">_xlfn._xlws.SORT(_xlfn.UNIQUE(_xlfn._xlws.FILTER(Events!$B$2:$C$100143,Events!$B$2:$B$100143&lt;&gt;"")),{1,2})</f>
        <v>AIR SPORTS</v>
      </c>
      <c r="AD1" t="str">
        <v>PARAGLIDING</v>
      </c>
      <c r="AF1" t="str">
        <f t="array" ref="AF1:AH385">_xlfn._xlws.SORT(_xlfn.UNIQUE(_xlfn._xlws.FILTER(CHOOSE({1,2,3},Events!$B$2:$B$100143,Events!$C$2:$C$100143,Events!$D$2:$D$100143),Events!$B$2:$B$100143&lt;&gt;"")),{1,2,3})</f>
        <v>AIR SPORTS</v>
      </c>
      <c r="AG1" t="str">
        <v>PARAGLIDING</v>
      </c>
      <c r="AH1" t="str">
        <v>MEN</v>
      </c>
      <c r="AJ1" t="str">
        <f t="array" ref="AJ1:AJ385">INDEX(_xlfn.ANCHORARRAY(AF1),0,1)&amp;"|"&amp;INDEX(_xlfn.ANCHORARRAY(AF1),0,2)</f>
        <v>AIR SPORTS|PARAGLIDING</v>
      </c>
      <c r="AL1" t="str">
        <f t="array" ref="AL1:AO1763">_xlfn._xlws.SORT(_xlfn.UNIQUE(_xlfn._xlws.FILTER(CHOOSE({1,2,3,4},Events!$B$2:$B$100143,Events!$C$2:$C$100143,Events!$D$2:$D$100143,Events!$E$2:$E$100143),Events!$B$2:$B$100143&lt;&gt;"")),{1,2,3,4})</f>
        <v>AIR SPORTS</v>
      </c>
      <c r="AM1" t="str">
        <v>PARAGLIDING</v>
      </c>
      <c r="AN1" t="str">
        <v>MEN</v>
      </c>
      <c r="AO1" t="str">
        <v>INDIVIDUAL</v>
      </c>
      <c r="AQ1" t="str">
        <f t="array" ref="AQ1:AQ1763">INDEX(_xlfn.ANCHORARRAY(AL1),0,1)&amp;"|"&amp;INDEX(_xlfn.ANCHORARRAY(AL1),0,2)&amp;"|"&amp;INDEX(_xlfn.ANCHORARRAY(AL1),0,3)</f>
        <v>AIR SPORTS|PARAGLIDING|MEN</v>
      </c>
      <c r="AS1" t="str">
        <f t="array" ref="AS1:AU1155">_xlfn._xlws.SORT(_xlfn.UNIQUE(_xlfn._xlws.FILTER(CHOOSE({1,2,3},Events!$B$2:$B$100143,Events!$C$2:$C$100143,Events!$E$2:$E$100143),Events!$B$2:$B$100143&lt;&gt;"")),{1,2,3})</f>
        <v>AIR SPORTS</v>
      </c>
      <c r="AT1" t="str">
        <v>PARAGLIDING</v>
      </c>
      <c r="AU1" t="str">
        <v>INDIVIDUAL</v>
      </c>
      <c r="AW1" t="str">
        <f t="array" ref="AW1:AW1155">INDEX(_xlfn.ANCHORARRAY(AS1),0,1)&amp;"|"&amp;INDEX(_xlfn.ANCHORARRAY(AS1),0,2)</f>
        <v>AIR SPORTS|PARAGLIDING</v>
      </c>
    </row>
    <row r="2" spans="1:49" x14ac:dyDescent="0.25">
      <c r="A2" t="str">
        <v>AQUATICS</v>
      </c>
      <c r="B2" t="str">
        <v>ARTISTIC SWIMMING</v>
      </c>
      <c r="C2" t="str">
        <v>ARTISTIC SWIMMING</v>
      </c>
      <c r="D2" t="str">
        <v>AQUATICS</v>
      </c>
      <c r="F2" t="str">
        <v>AIR SPORTS</v>
      </c>
      <c r="G2" t="str">
        <v>PARAGLIDING</v>
      </c>
      <c r="H2" t="str">
        <v>WOMEN</v>
      </c>
      <c r="I2" t="str">
        <v>AIR SPORTS|PARAGLIDING</v>
      </c>
      <c r="K2" t="str">
        <v>AIR SPORTS</v>
      </c>
      <c r="L2" t="str">
        <v>PARAGLIDING</v>
      </c>
      <c r="M2" t="str">
        <v>WOMEN</v>
      </c>
      <c r="N2" t="str">
        <v>INDIVIDUAL</v>
      </c>
      <c r="P2" t="str">
        <v>AIR SPORTS|PARAGLIDING|WOMEN</v>
      </c>
      <c r="S2" t="str">
        <v>AQUATICS</v>
      </c>
      <c r="T2" t="str">
        <v>ARTISTIC SWIMMING</v>
      </c>
      <c r="U2" t="str">
        <v>DUET</v>
      </c>
      <c r="V2" t="str">
        <v>AQUATICS|ARTISTIC SWIMMING</v>
      </c>
      <c r="X2" t="str">
        <v>AQUATICS</v>
      </c>
      <c r="Z2" t="str">
        <v>AQUATICS</v>
      </c>
      <c r="AA2" t="str">
        <v>ARTISTIC SWIMMING</v>
      </c>
      <c r="AC2" t="str">
        <v>ARCHERY</v>
      </c>
      <c r="AD2" t="str">
        <v>COMPOUND</v>
      </c>
      <c r="AF2" t="str">
        <v>AIR SPORTS</v>
      </c>
      <c r="AG2" t="str">
        <v>PARAGLIDING</v>
      </c>
      <c r="AH2" t="str">
        <v>WOMEN</v>
      </c>
      <c r="AJ2" t="str">
        <v>AIR SPORTS|PARAGLIDING</v>
      </c>
      <c r="AL2" t="str">
        <v>AIR SPORTS</v>
      </c>
      <c r="AM2" t="str">
        <v>PARAGLIDING</v>
      </c>
      <c r="AN2" t="str">
        <v>WOMEN</v>
      </c>
      <c r="AO2" t="str">
        <v>INDIVIDUAL</v>
      </c>
      <c r="AQ2" t="str">
        <v>AIR SPORTS|PARAGLIDING|WOMEN</v>
      </c>
      <c r="AS2" t="str">
        <v>ARCHERY</v>
      </c>
      <c r="AT2" t="str">
        <v>COMPOUND</v>
      </c>
      <c r="AU2" t="str">
        <v>INDIVIDUAL</v>
      </c>
      <c r="AW2" t="str">
        <v>ARCHERY|COMPOUND</v>
      </c>
    </row>
    <row r="3" spans="1:49" x14ac:dyDescent="0.25">
      <c r="A3" t="str">
        <v>AQUATICS</v>
      </c>
      <c r="B3" t="str">
        <v>DIVING</v>
      </c>
      <c r="C3" t="str">
        <v>DIVING</v>
      </c>
      <c r="D3" t="str">
        <v>ARCHERY</v>
      </c>
      <c r="F3" t="str">
        <v>AQUATICS</v>
      </c>
      <c r="G3" t="str">
        <v>ARTISTIC SWIMMING</v>
      </c>
      <c r="H3" t="str">
        <v>MIXED</v>
      </c>
      <c r="I3" t="str">
        <v>AQUATICS|ARTISTIC SWIMMING</v>
      </c>
      <c r="K3" t="str">
        <v>AQUATICS</v>
      </c>
      <c r="L3" t="str">
        <v>ARTISTIC SWIMMING</v>
      </c>
      <c r="M3" t="str">
        <v>MIXED</v>
      </c>
      <c r="N3" t="str">
        <v>DUET</v>
      </c>
      <c r="P3" t="str">
        <v>AQUATICS|ARTISTIC SWIMMING|MIXED</v>
      </c>
      <c r="S3" t="str">
        <v>AQUATICS</v>
      </c>
      <c r="T3" t="str">
        <v>ARTISTIC SWIMMING</v>
      </c>
      <c r="U3" t="str">
        <v>FREE COMBINATION</v>
      </c>
      <c r="V3" t="str">
        <v>AQUATICS|ARTISTIC SWIMMING</v>
      </c>
      <c r="X3" t="str">
        <v>ARCHERY</v>
      </c>
      <c r="Z3" t="str">
        <v>AQUATICS</v>
      </c>
      <c r="AA3" t="str">
        <v>DIVING</v>
      </c>
      <c r="AC3" t="str">
        <v>ARCHERY</v>
      </c>
      <c r="AD3" t="str">
        <v>RECURVE</v>
      </c>
      <c r="AF3" t="str">
        <v>ARCHERY</v>
      </c>
      <c r="AG3" t="str">
        <v>COMPOUND</v>
      </c>
      <c r="AH3" t="str">
        <v>MEN</v>
      </c>
      <c r="AJ3" t="str">
        <v>ARCHERY|COMPOUND</v>
      </c>
      <c r="AL3" t="str">
        <v>ARCHERY</v>
      </c>
      <c r="AM3" t="str">
        <v>COMPOUND</v>
      </c>
      <c r="AN3" t="str">
        <v>MEN</v>
      </c>
      <c r="AO3" t="str">
        <v>INDIVIDUAL</v>
      </c>
      <c r="AQ3" t="str">
        <v>ARCHERY|COMPOUND|MEN</v>
      </c>
      <c r="AS3" t="str">
        <v>ARCHERY</v>
      </c>
      <c r="AT3" t="str">
        <v>COMPOUND</v>
      </c>
      <c r="AU3" t="str">
        <v>TEAM</v>
      </c>
      <c r="AW3" t="str">
        <v>ARCHERY|COMPOUND</v>
      </c>
    </row>
    <row r="4" spans="1:49" x14ac:dyDescent="0.25">
      <c r="A4" t="str">
        <v>AQUATICS</v>
      </c>
      <c r="B4" t="str">
        <v>OPEN WATER SWIMMING</v>
      </c>
      <c r="C4" t="str">
        <v>OPEN WATER SWIMMING</v>
      </c>
      <c r="D4" t="str">
        <v>ARNIS</v>
      </c>
      <c r="F4" t="str">
        <v>AQUATICS</v>
      </c>
      <c r="G4" t="str">
        <v>ARTISTIC SWIMMING</v>
      </c>
      <c r="H4" t="str">
        <v>WOMEN</v>
      </c>
      <c r="I4" t="str">
        <v>AQUATICS|ARTISTIC SWIMMING</v>
      </c>
      <c r="K4" t="str">
        <v>AQUATICS</v>
      </c>
      <c r="L4" t="str">
        <v>ARTISTIC SWIMMING</v>
      </c>
      <c r="M4" t="str">
        <v>WOMEN</v>
      </c>
      <c r="N4" t="str">
        <v>DUET</v>
      </c>
      <c r="P4" t="str">
        <v>AQUATICS|ARTISTIC SWIMMING|WOMEN</v>
      </c>
      <c r="S4" t="str">
        <v>AQUATICS</v>
      </c>
      <c r="T4" t="str">
        <v>ARTISTIC SWIMMING</v>
      </c>
      <c r="U4" t="str">
        <v>FREE ROUTINE DUET</v>
      </c>
      <c r="V4" t="str">
        <v>AQUATICS|ARTISTIC SWIMMING</v>
      </c>
      <c r="X4" t="str">
        <v>ARNIS</v>
      </c>
      <c r="Z4" t="str">
        <v>AQUATICS</v>
      </c>
      <c r="AA4" t="str">
        <v>OPEN WATER SWIMMING</v>
      </c>
      <c r="AC4" t="str">
        <v>ARNIS</v>
      </c>
      <c r="AD4" t="str">
        <v>ANYO</v>
      </c>
      <c r="AF4" t="str">
        <v>ARCHERY</v>
      </c>
      <c r="AG4" t="str">
        <v>COMPOUND</v>
      </c>
      <c r="AH4" t="str">
        <v>MIXED</v>
      </c>
      <c r="AJ4" t="str">
        <v>ARCHERY|COMPOUND</v>
      </c>
      <c r="AL4" t="str">
        <v>ARCHERY</v>
      </c>
      <c r="AM4" t="str">
        <v>COMPOUND</v>
      </c>
      <c r="AN4" t="str">
        <v>MEN</v>
      </c>
      <c r="AO4" t="str">
        <v>TEAM</v>
      </c>
      <c r="AQ4" t="str">
        <v>ARCHERY|COMPOUND|MEN</v>
      </c>
      <c r="AS4" t="str">
        <v>ARCHERY</v>
      </c>
      <c r="AT4" t="str">
        <v>RECURVE</v>
      </c>
      <c r="AU4" t="str">
        <v>INDIVIDUAL</v>
      </c>
      <c r="AW4" t="str">
        <v>ARCHERY|RECURVE</v>
      </c>
    </row>
    <row r="5" spans="1:49" x14ac:dyDescent="0.25">
      <c r="A5" t="str">
        <v>AQUATICS</v>
      </c>
      <c r="B5" t="str">
        <v>SWIMMING</v>
      </c>
      <c r="C5" t="str">
        <v>SWIMMING</v>
      </c>
      <c r="D5" t="str">
        <v>ATHLETICS</v>
      </c>
      <c r="F5" t="str">
        <v>AQUATICS</v>
      </c>
      <c r="G5" t="str">
        <v>DIVING</v>
      </c>
      <c r="H5" t="str">
        <v>MEN</v>
      </c>
      <c r="I5" t="str">
        <v>AQUATICS|DIVING</v>
      </c>
      <c r="K5" t="str">
        <v>AQUATICS</v>
      </c>
      <c r="L5" t="str">
        <v>ARTISTIC SWIMMING</v>
      </c>
      <c r="M5" t="str">
        <v>WOMEN</v>
      </c>
      <c r="N5" t="str">
        <v>FREE COMBINATION</v>
      </c>
      <c r="P5" t="str">
        <v>AQUATICS|ARTISTIC SWIMMING|WOMEN</v>
      </c>
      <c r="S5" t="str">
        <v>AQUATICS</v>
      </c>
      <c r="T5" t="str">
        <v>ARTISTIC SWIMMING</v>
      </c>
      <c r="U5" t="str">
        <v>FREE ROUTINE SOLO</v>
      </c>
      <c r="V5" t="str">
        <v>AQUATICS|ARTISTIC SWIMMING</v>
      </c>
      <c r="X5" t="str">
        <v>ATHLETICS</v>
      </c>
      <c r="Z5" t="str">
        <v>AQUATICS</v>
      </c>
      <c r="AA5" t="str">
        <v>SWIMMING</v>
      </c>
      <c r="AC5" t="str">
        <v>ARNIS</v>
      </c>
      <c r="AD5" t="str">
        <v>FORMS</v>
      </c>
      <c r="AF5" t="str">
        <v>ARCHERY</v>
      </c>
      <c r="AG5" t="str">
        <v>COMPOUND</v>
      </c>
      <c r="AH5" t="str">
        <v>WOMEN</v>
      </c>
      <c r="AJ5" t="str">
        <v>ARCHERY|COMPOUND</v>
      </c>
      <c r="AL5" t="str">
        <v>ARCHERY</v>
      </c>
      <c r="AM5" t="str">
        <v>COMPOUND</v>
      </c>
      <c r="AN5" t="str">
        <v>MIXED</v>
      </c>
      <c r="AO5" t="str">
        <v>TEAM</v>
      </c>
      <c r="AQ5" t="str">
        <v>ARCHERY|COMPOUND|MIXED</v>
      </c>
      <c r="AS5" t="str">
        <v>ARCHERY</v>
      </c>
      <c r="AT5" t="str">
        <v>RECURVE</v>
      </c>
      <c r="AU5" t="str">
        <v>TEAM</v>
      </c>
      <c r="AW5" t="str">
        <v>ARCHERY|RECURVE</v>
      </c>
    </row>
    <row r="6" spans="1:49" x14ac:dyDescent="0.25">
      <c r="A6" t="str">
        <v>AQUATICS</v>
      </c>
      <c r="B6" t="str">
        <v>WATER POLO</v>
      </c>
      <c r="C6" t="str">
        <v>WATER POLO</v>
      </c>
      <c r="D6" t="str">
        <v>BADMINTON</v>
      </c>
      <c r="F6" t="str">
        <v>AQUATICS</v>
      </c>
      <c r="G6" t="str">
        <v>DIVING</v>
      </c>
      <c r="H6" t="str">
        <v>MIXED</v>
      </c>
      <c r="I6" t="str">
        <v>AQUATICS|DIVING</v>
      </c>
      <c r="K6" t="str">
        <v>AQUATICS</v>
      </c>
      <c r="L6" t="str">
        <v>ARTISTIC SWIMMING</v>
      </c>
      <c r="M6" t="str">
        <v>WOMEN</v>
      </c>
      <c r="N6" t="str">
        <v>FREE ROUTINE DUET</v>
      </c>
      <c r="P6" t="str">
        <v>AQUATICS|ARTISTIC SWIMMING|WOMEN</v>
      </c>
      <c r="S6" t="str">
        <v>AQUATICS</v>
      </c>
      <c r="T6" t="str">
        <v>ARTISTIC SWIMMING</v>
      </c>
      <c r="U6" t="str">
        <v>FREE ROUTINE TEAM</v>
      </c>
      <c r="V6" t="str">
        <v>AQUATICS|ARTISTIC SWIMMING</v>
      </c>
      <c r="X6" t="str">
        <v>BADMINTON</v>
      </c>
      <c r="Z6" t="str">
        <v>AQUATICS</v>
      </c>
      <c r="AA6" t="str">
        <v>WATER POLO</v>
      </c>
      <c r="AC6" t="str">
        <v>ARNIS</v>
      </c>
      <c r="AD6" t="str">
        <v>FULL CONTACT</v>
      </c>
      <c r="AF6" t="str">
        <v>ARCHERY</v>
      </c>
      <c r="AG6" t="str">
        <v>RECURVE</v>
      </c>
      <c r="AH6" t="str">
        <v>MEN</v>
      </c>
      <c r="AJ6" t="str">
        <v>ARCHERY|RECURVE</v>
      </c>
      <c r="AL6" t="str">
        <v>ARCHERY</v>
      </c>
      <c r="AM6" t="str">
        <v>COMPOUND</v>
      </c>
      <c r="AN6" t="str">
        <v>WOMEN</v>
      </c>
      <c r="AO6" t="str">
        <v>INDIVIDUAL</v>
      </c>
      <c r="AQ6" t="str">
        <v>ARCHERY|COMPOUND|WOMEN</v>
      </c>
      <c r="AS6" t="str">
        <v>ARNIS</v>
      </c>
      <c r="AT6" t="str">
        <v>ANYO</v>
      </c>
      <c r="AU6" t="str">
        <v>NON-TRADITIONAL OPEN WEAPON INDIVIDUAL</v>
      </c>
      <c r="AW6" t="str">
        <v>ARNIS|ANYO</v>
      </c>
    </row>
    <row r="7" spans="1:49" x14ac:dyDescent="0.25">
      <c r="A7" t="str">
        <v>ARCHERY</v>
      </c>
      <c r="B7" t="str">
        <v>ARCHERY</v>
      </c>
      <c r="C7" t="str">
        <v>COMPOUND</v>
      </c>
      <c r="D7" t="str">
        <v>BASEBALL &amp; SOFTBALL</v>
      </c>
      <c r="F7" t="str">
        <v>AQUATICS</v>
      </c>
      <c r="G7" t="str">
        <v>DIVING</v>
      </c>
      <c r="H7" t="str">
        <v>WOMEN</v>
      </c>
      <c r="I7" t="str">
        <v>AQUATICS|DIVING</v>
      </c>
      <c r="K7" t="str">
        <v>AQUATICS</v>
      </c>
      <c r="L7" t="str">
        <v>ARTISTIC SWIMMING</v>
      </c>
      <c r="M7" t="str">
        <v>WOMEN</v>
      </c>
      <c r="N7" t="str">
        <v>FREE ROUTINE SOLO</v>
      </c>
      <c r="P7" t="str">
        <v>AQUATICS|ARTISTIC SWIMMING|WOMEN</v>
      </c>
      <c r="S7" t="str">
        <v>AQUATICS</v>
      </c>
      <c r="T7" t="str">
        <v>ARTISTIC SWIMMING</v>
      </c>
      <c r="U7" t="str">
        <v>TEAM</v>
      </c>
      <c r="V7" t="str">
        <v>AQUATICS|ARTISTIC SWIMMING</v>
      </c>
      <c r="X7" t="str">
        <v>BASEBALL &amp; SOFTBALL</v>
      </c>
      <c r="Z7" t="str">
        <v>ARCHERY</v>
      </c>
      <c r="AA7" t="str">
        <v>ARCHERY</v>
      </c>
      <c r="AC7" t="str">
        <v>ARNIS</v>
      </c>
      <c r="AD7" t="str">
        <v>LIVESTICK</v>
      </c>
      <c r="AF7" t="str">
        <v>ARCHERY</v>
      </c>
      <c r="AG7" t="str">
        <v>RECURVE</v>
      </c>
      <c r="AH7" t="str">
        <v>MIXED</v>
      </c>
      <c r="AJ7" t="str">
        <v>ARCHERY|RECURVE</v>
      </c>
      <c r="AL7" t="str">
        <v>ARCHERY</v>
      </c>
      <c r="AM7" t="str">
        <v>COMPOUND</v>
      </c>
      <c r="AN7" t="str">
        <v>WOMEN</v>
      </c>
      <c r="AO7" t="str">
        <v>TEAM</v>
      </c>
      <c r="AQ7" t="str">
        <v>ARCHERY|COMPOUND|WOMEN</v>
      </c>
      <c r="AS7" t="str">
        <v>ARNIS</v>
      </c>
      <c r="AT7" t="str">
        <v>ANYO</v>
      </c>
      <c r="AU7" t="str">
        <v>NON-TRADITIONAL OPEN WEAPON TEAM</v>
      </c>
      <c r="AW7" t="str">
        <v>ARNIS|ANYO</v>
      </c>
    </row>
    <row r="8" spans="1:49" x14ac:dyDescent="0.25">
      <c r="A8" t="str">
        <v>ARCHERY</v>
      </c>
      <c r="B8" t="str">
        <v>ARCHERY</v>
      </c>
      <c r="C8" t="str">
        <v>RECURVE</v>
      </c>
      <c r="D8" t="str">
        <v>BASKETBALL</v>
      </c>
      <c r="F8" t="str">
        <v>AQUATICS</v>
      </c>
      <c r="G8" t="str">
        <v>OPEN WATER SWIMMING</v>
      </c>
      <c r="H8" t="str">
        <v>MEN</v>
      </c>
      <c r="I8" t="str">
        <v>AQUATICS|OPEN WATER SWIMMING</v>
      </c>
      <c r="K8" t="str">
        <v>AQUATICS</v>
      </c>
      <c r="L8" t="str">
        <v>ARTISTIC SWIMMING</v>
      </c>
      <c r="M8" t="str">
        <v>WOMEN</v>
      </c>
      <c r="N8" t="str">
        <v>FREE ROUTINE TEAM</v>
      </c>
      <c r="P8" t="str">
        <v>AQUATICS|ARTISTIC SWIMMING|WOMEN</v>
      </c>
      <c r="S8" t="str">
        <v>AQUATICS</v>
      </c>
      <c r="T8" t="str">
        <v>ARTISTIC SWIMMING</v>
      </c>
      <c r="U8" t="str">
        <v>TECHNICAL AND FREE ROUTINE DUET</v>
      </c>
      <c r="V8" t="str">
        <v>AQUATICS|ARTISTIC SWIMMING</v>
      </c>
      <c r="X8" t="str">
        <v>BASKETBALL</v>
      </c>
      <c r="Z8" t="str">
        <v>ARNIS</v>
      </c>
      <c r="AA8" t="str">
        <v>ARNIS</v>
      </c>
      <c r="AC8" t="str">
        <v>ARNIS</v>
      </c>
      <c r="AD8" t="str">
        <v>PADDED STICK</v>
      </c>
      <c r="AF8" t="str">
        <v>ARCHERY</v>
      </c>
      <c r="AG8" t="str">
        <v>RECURVE</v>
      </c>
      <c r="AH8" t="str">
        <v>WOMEN</v>
      </c>
      <c r="AJ8" t="str">
        <v>ARCHERY|RECURVE</v>
      </c>
      <c r="AL8" t="str">
        <v>ARCHERY</v>
      </c>
      <c r="AM8" t="str">
        <v>RECURVE</v>
      </c>
      <c r="AN8" t="str">
        <v>MEN</v>
      </c>
      <c r="AO8" t="str">
        <v>INDIVIDUAL</v>
      </c>
      <c r="AQ8" t="str">
        <v>ARCHERY|RECURVE|MEN</v>
      </c>
      <c r="AS8" t="str">
        <v>ARNIS</v>
      </c>
      <c r="AT8" t="str">
        <v>ANYO</v>
      </c>
      <c r="AU8" t="str">
        <v>TRADITIONAL OPEN WEAPON INDIVIDUAL</v>
      </c>
      <c r="AW8" t="str">
        <v>ARNIS|ANYO</v>
      </c>
    </row>
    <row r="9" spans="1:49" x14ac:dyDescent="0.25">
      <c r="A9" t="str">
        <v>ARNIS</v>
      </c>
      <c r="B9" t="str">
        <v>ARNIS</v>
      </c>
      <c r="C9" t="str">
        <v>ANYO</v>
      </c>
      <c r="D9" t="str">
        <v>BODYBUILDING</v>
      </c>
      <c r="F9" t="str">
        <v>AQUATICS</v>
      </c>
      <c r="G9" t="str">
        <v>OPEN WATER SWIMMING</v>
      </c>
      <c r="H9" t="str">
        <v>MIXED</v>
      </c>
      <c r="I9" t="str">
        <v>AQUATICS|OPEN WATER SWIMMING</v>
      </c>
      <c r="K9" t="str">
        <v>AQUATICS</v>
      </c>
      <c r="L9" t="str">
        <v>ARTISTIC SWIMMING</v>
      </c>
      <c r="M9" t="str">
        <v>WOMEN</v>
      </c>
      <c r="N9" t="str">
        <v>TEAM</v>
      </c>
      <c r="P9" t="str">
        <v>AQUATICS|ARTISTIC SWIMMING|WOMEN</v>
      </c>
      <c r="S9" t="str">
        <v>AQUATICS</v>
      </c>
      <c r="T9" t="str">
        <v>ARTISTIC SWIMMING</v>
      </c>
      <c r="U9" t="str">
        <v>TECHNICAL AND FREE ROUTINE TEAM</v>
      </c>
      <c r="V9" t="str">
        <v>AQUATICS|ARTISTIC SWIMMING</v>
      </c>
      <c r="X9" t="str">
        <v>BODYBUILDING</v>
      </c>
      <c r="Z9" t="str">
        <v>ATHLETICS</v>
      </c>
      <c r="AA9" t="str">
        <v>ATHLETICS</v>
      </c>
      <c r="AC9" t="str">
        <v>ARTISTIC SWIMMING</v>
      </c>
      <c r="AD9" t="str">
        <v>ARTISTIC SWIMMING</v>
      </c>
      <c r="AF9" t="str">
        <v>ARNIS</v>
      </c>
      <c r="AG9" t="str">
        <v>ANYO</v>
      </c>
      <c r="AH9" t="str">
        <v>MEN</v>
      </c>
      <c r="AJ9" t="str">
        <v>ARNIS|ANYO</v>
      </c>
      <c r="AL9" t="str">
        <v>ARCHERY</v>
      </c>
      <c r="AM9" t="str">
        <v>RECURVE</v>
      </c>
      <c r="AN9" t="str">
        <v>MEN</v>
      </c>
      <c r="AO9" t="str">
        <v>TEAM</v>
      </c>
      <c r="AQ9" t="str">
        <v>ARCHERY|RECURVE|MEN</v>
      </c>
      <c r="AS9" t="str">
        <v>ARNIS</v>
      </c>
      <c r="AT9" t="str">
        <v>FORMS</v>
      </c>
      <c r="AU9" t="str">
        <v>ANYO INDIVIDUAL</v>
      </c>
      <c r="AW9" t="str">
        <v>ARNIS|FORMS</v>
      </c>
    </row>
    <row r="10" spans="1:49" x14ac:dyDescent="0.25">
      <c r="A10" t="str">
        <v>ARNIS</v>
      </c>
      <c r="B10" t="str">
        <v>ARNIS</v>
      </c>
      <c r="C10" t="str">
        <v>FORMS</v>
      </c>
      <c r="D10" t="str">
        <v>BOWLING</v>
      </c>
      <c r="F10" t="str">
        <v>AQUATICS</v>
      </c>
      <c r="G10" t="str">
        <v>OPEN WATER SWIMMING</v>
      </c>
      <c r="H10" t="str">
        <v>WOMEN</v>
      </c>
      <c r="I10" t="str">
        <v>AQUATICS|OPEN WATER SWIMMING</v>
      </c>
      <c r="K10" t="str">
        <v>AQUATICS</v>
      </c>
      <c r="L10" t="str">
        <v>ARTISTIC SWIMMING</v>
      </c>
      <c r="M10" t="str">
        <v>WOMEN</v>
      </c>
      <c r="N10" t="str">
        <v>TECHNICAL AND FREE ROUTINE DUET</v>
      </c>
      <c r="P10" t="str">
        <v>AQUATICS|ARTISTIC SWIMMING|WOMEN</v>
      </c>
      <c r="S10" t="str">
        <v>AQUATICS</v>
      </c>
      <c r="T10" t="str">
        <v>ARTISTIC SWIMMING</v>
      </c>
      <c r="U10" t="str">
        <v>TECHNICAL ROUTINE DUET</v>
      </c>
      <c r="V10" t="str">
        <v>AQUATICS|ARTISTIC SWIMMING</v>
      </c>
      <c r="X10" t="str">
        <v>BOWLING</v>
      </c>
      <c r="Z10" t="str">
        <v>BADMINTON</v>
      </c>
      <c r="AA10" t="str">
        <v>BADMINTON</v>
      </c>
      <c r="AC10" t="str">
        <v>ATHLETICS</v>
      </c>
      <c r="AD10" t="str">
        <v>COMBINED</v>
      </c>
      <c r="AF10" t="str">
        <v>ARNIS</v>
      </c>
      <c r="AG10" t="str">
        <v>ANYO</v>
      </c>
      <c r="AH10" t="str">
        <v>WOMEN</v>
      </c>
      <c r="AJ10" t="str">
        <v>ARNIS|ANYO</v>
      </c>
      <c r="AL10" t="str">
        <v>ARCHERY</v>
      </c>
      <c r="AM10" t="str">
        <v>RECURVE</v>
      </c>
      <c r="AN10" t="str">
        <v>MIXED</v>
      </c>
      <c r="AO10" t="str">
        <v>TEAM</v>
      </c>
      <c r="AQ10" t="str">
        <v>ARCHERY|RECURVE|MIXED</v>
      </c>
      <c r="AS10" t="str">
        <v>ARNIS</v>
      </c>
      <c r="AT10" t="str">
        <v>FORMS</v>
      </c>
      <c r="AU10" t="str">
        <v>ANYO SYNCHRONIZED</v>
      </c>
      <c r="AW10" t="str">
        <v>ARNIS|FORMS</v>
      </c>
    </row>
    <row r="11" spans="1:49" x14ac:dyDescent="0.25">
      <c r="A11" t="str">
        <v>ARNIS</v>
      </c>
      <c r="B11" t="str">
        <v>ARNIS</v>
      </c>
      <c r="C11" t="str">
        <v>FULL CONTACT</v>
      </c>
      <c r="D11" t="str">
        <v>BOXING</v>
      </c>
      <c r="F11" t="str">
        <v>AQUATICS</v>
      </c>
      <c r="G11" t="str">
        <v>SWIMMING</v>
      </c>
      <c r="H11" t="str">
        <v>MEN</v>
      </c>
      <c r="I11" t="str">
        <v>AQUATICS|SWIMMING</v>
      </c>
      <c r="K11" t="str">
        <v>AQUATICS</v>
      </c>
      <c r="L11" t="str">
        <v>ARTISTIC SWIMMING</v>
      </c>
      <c r="M11" t="str">
        <v>WOMEN</v>
      </c>
      <c r="N11" t="str">
        <v>TECHNICAL AND FREE ROUTINE TEAM</v>
      </c>
      <c r="P11" t="str">
        <v>AQUATICS|ARTISTIC SWIMMING|WOMEN</v>
      </c>
      <c r="S11" t="str">
        <v>AQUATICS</v>
      </c>
      <c r="T11" t="str">
        <v>ARTISTIC SWIMMING</v>
      </c>
      <c r="U11" t="str">
        <v>TECHNICAL ROUTINE SOLO</v>
      </c>
      <c r="V11" t="str">
        <v>AQUATICS|ARTISTIC SWIMMING</v>
      </c>
      <c r="X11" t="str">
        <v>BOXING</v>
      </c>
      <c r="Z11" t="str">
        <v>BASEBALL &amp; SOFTBALL</v>
      </c>
      <c r="AA11" t="str">
        <v>BASEBALL</v>
      </c>
      <c r="AC11" t="str">
        <v>ATHLETICS</v>
      </c>
      <c r="AD11" t="str">
        <v>FIELD</v>
      </c>
      <c r="AF11" t="str">
        <v>ARNIS</v>
      </c>
      <c r="AG11" t="str">
        <v>FORMS</v>
      </c>
      <c r="AH11" t="str">
        <v>MEN</v>
      </c>
      <c r="AJ11" t="str">
        <v>ARNIS|FORMS</v>
      </c>
      <c r="AL11" t="str">
        <v>ARCHERY</v>
      </c>
      <c r="AM11" t="str">
        <v>RECURVE</v>
      </c>
      <c r="AN11" t="str">
        <v>WOMEN</v>
      </c>
      <c r="AO11" t="str">
        <v>INDIVIDUAL</v>
      </c>
      <c r="AQ11" t="str">
        <v>ARCHERY|RECURVE|WOMEN</v>
      </c>
      <c r="AS11" t="str">
        <v>ARNIS</v>
      </c>
      <c r="AT11" t="str">
        <v>FULL CONTACT</v>
      </c>
      <c r="AU11" t="str">
        <v>SPARRING 52KG</v>
      </c>
      <c r="AW11" t="str">
        <v>ARNIS|FULL CONTACT</v>
      </c>
    </row>
    <row r="12" spans="1:49" x14ac:dyDescent="0.25">
      <c r="A12" t="str">
        <v>ARNIS</v>
      </c>
      <c r="B12" t="str">
        <v>ARNIS</v>
      </c>
      <c r="C12" t="str">
        <v>LIVESTICK</v>
      </c>
      <c r="D12" t="str">
        <v>CANOEING</v>
      </c>
      <c r="F12" t="str">
        <v>AQUATICS</v>
      </c>
      <c r="G12" t="str">
        <v>SWIMMING</v>
      </c>
      <c r="H12" t="str">
        <v>MIXED</v>
      </c>
      <c r="I12" t="str">
        <v>AQUATICS|SWIMMING</v>
      </c>
      <c r="K12" t="str">
        <v>AQUATICS</v>
      </c>
      <c r="L12" t="str">
        <v>ARTISTIC SWIMMING</v>
      </c>
      <c r="M12" t="str">
        <v>WOMEN</v>
      </c>
      <c r="N12" t="str">
        <v>TECHNICAL ROUTINE DUET</v>
      </c>
      <c r="P12" t="str">
        <v>AQUATICS|ARTISTIC SWIMMING|WOMEN</v>
      </c>
      <c r="S12" t="str">
        <v>AQUATICS</v>
      </c>
      <c r="T12" t="str">
        <v>ARTISTIC SWIMMING</v>
      </c>
      <c r="U12" t="str">
        <v>TECHNICAL ROUTINE TEAM</v>
      </c>
      <c r="V12" t="str">
        <v>AQUATICS|ARTISTIC SWIMMING</v>
      </c>
      <c r="X12" t="str">
        <v>CANOEING</v>
      </c>
      <c r="Z12" t="str">
        <v>BASEBALL &amp; SOFTBALL</v>
      </c>
      <c r="AA12" t="str">
        <v>SOFTBALL</v>
      </c>
      <c r="AC12" t="str">
        <v>ATHLETICS</v>
      </c>
      <c r="AD12" t="str">
        <v>ROAD</v>
      </c>
      <c r="AF12" t="str">
        <v>ARNIS</v>
      </c>
      <c r="AG12" t="str">
        <v>FORMS</v>
      </c>
      <c r="AH12" t="str">
        <v>WOMEN</v>
      </c>
      <c r="AJ12" t="str">
        <v>ARNIS|FORMS</v>
      </c>
      <c r="AL12" t="str">
        <v>ARCHERY</v>
      </c>
      <c r="AM12" t="str">
        <v>RECURVE</v>
      </c>
      <c r="AN12" t="str">
        <v>WOMEN</v>
      </c>
      <c r="AO12" t="str">
        <v>TEAM</v>
      </c>
      <c r="AQ12" t="str">
        <v>ARCHERY|RECURVE|WOMEN</v>
      </c>
      <c r="AS12" t="str">
        <v>ARNIS</v>
      </c>
      <c r="AT12" t="str">
        <v>FULL CONTACT</v>
      </c>
      <c r="AU12" t="str">
        <v>SPARRING 71KG</v>
      </c>
      <c r="AW12" t="str">
        <v>ARNIS|FULL CONTACT</v>
      </c>
    </row>
    <row r="13" spans="1:49" x14ac:dyDescent="0.25">
      <c r="A13" t="str">
        <v>ARNIS</v>
      </c>
      <c r="B13" t="str">
        <v>ARNIS</v>
      </c>
      <c r="C13" t="str">
        <v>PADDED STICK</v>
      </c>
      <c r="D13" t="str">
        <v>CHESS</v>
      </c>
      <c r="F13" t="str">
        <v>AQUATICS</v>
      </c>
      <c r="G13" t="str">
        <v>SWIMMING</v>
      </c>
      <c r="H13" t="str">
        <v>WOMEN</v>
      </c>
      <c r="I13" t="str">
        <v>AQUATICS|SWIMMING</v>
      </c>
      <c r="K13" t="str">
        <v>AQUATICS</v>
      </c>
      <c r="L13" t="str">
        <v>ARTISTIC SWIMMING</v>
      </c>
      <c r="M13" t="str">
        <v>WOMEN</v>
      </c>
      <c r="N13" t="str">
        <v>TECHNICAL ROUTINE SOLO</v>
      </c>
      <c r="P13" t="str">
        <v>AQUATICS|ARTISTIC SWIMMING|WOMEN</v>
      </c>
      <c r="S13" t="str">
        <v>AQUATICS</v>
      </c>
      <c r="T13" t="str">
        <v>DIVING</v>
      </c>
      <c r="U13" t="str">
        <v>10M PLATFORM</v>
      </c>
      <c r="V13" t="str">
        <v>AQUATICS|DIVING</v>
      </c>
      <c r="X13" t="str">
        <v>CHESS</v>
      </c>
      <c r="Z13" t="str">
        <v>BASKETBALL</v>
      </c>
      <c r="AA13" t="str">
        <v>BASKETBALL</v>
      </c>
      <c r="AC13" t="str">
        <v>ATHLETICS</v>
      </c>
      <c r="AD13" t="str">
        <v>TRACK</v>
      </c>
      <c r="AF13" t="str">
        <v>ARNIS</v>
      </c>
      <c r="AG13" t="str">
        <v>FULL CONTACT</v>
      </c>
      <c r="AH13" t="str">
        <v>MEN</v>
      </c>
      <c r="AJ13" t="str">
        <v>ARNIS|FULL CONTACT</v>
      </c>
      <c r="AL13" t="str">
        <v>ARNIS</v>
      </c>
      <c r="AM13" t="str">
        <v>ANYO</v>
      </c>
      <c r="AN13" t="str">
        <v>MEN</v>
      </c>
      <c r="AO13" t="str">
        <v>NON-TRADITIONAL OPEN WEAPON INDIVIDUAL</v>
      </c>
      <c r="AQ13" t="str">
        <v>ARNIS|ANYO|MEN</v>
      </c>
      <c r="AS13" t="str">
        <v>ARNIS</v>
      </c>
      <c r="AT13" t="str">
        <v>LIVESTICK</v>
      </c>
      <c r="AU13" t="str">
        <v>BANTAMWEIGHT</v>
      </c>
      <c r="AW13" t="str">
        <v>ARNIS|LIVESTICK</v>
      </c>
    </row>
    <row r="14" spans="1:49" x14ac:dyDescent="0.25">
      <c r="A14" t="str">
        <v>ATHLETICS</v>
      </c>
      <c r="B14" t="str">
        <v>ATHLETICS</v>
      </c>
      <c r="C14" t="str">
        <v>COMBINED</v>
      </c>
      <c r="D14" t="str">
        <v>CONTRACT BRIDGE</v>
      </c>
      <c r="F14" t="str">
        <v>AQUATICS</v>
      </c>
      <c r="G14" t="str">
        <v>WATER POLO</v>
      </c>
      <c r="H14" t="str">
        <v>MEN</v>
      </c>
      <c r="I14" t="str">
        <v>AQUATICS|WATER POLO</v>
      </c>
      <c r="K14" t="str">
        <v>AQUATICS</v>
      </c>
      <c r="L14" t="str">
        <v>ARTISTIC SWIMMING</v>
      </c>
      <c r="M14" t="str">
        <v>WOMEN</v>
      </c>
      <c r="N14" t="str">
        <v>TECHNICAL ROUTINE TEAM</v>
      </c>
      <c r="P14" t="str">
        <v>AQUATICS|ARTISTIC SWIMMING|WOMEN</v>
      </c>
      <c r="S14" t="str">
        <v>AQUATICS</v>
      </c>
      <c r="T14" t="str">
        <v>DIVING</v>
      </c>
      <c r="U14" t="str">
        <v>1M SPRINGBOARD</v>
      </c>
      <c r="V14" t="str">
        <v>AQUATICS|DIVING</v>
      </c>
      <c r="X14" t="str">
        <v>CONTRACT BRIDGE</v>
      </c>
      <c r="Z14" t="str">
        <v>BODYBUILDING</v>
      </c>
      <c r="AA14" t="str">
        <v>BODYBUILDING</v>
      </c>
      <c r="AC14" t="str">
        <v>BADMINTON</v>
      </c>
      <c r="AD14" t="str">
        <v>BADMINTON</v>
      </c>
      <c r="AF14" t="str">
        <v>ARNIS</v>
      </c>
      <c r="AG14" t="str">
        <v>FULL CONTACT</v>
      </c>
      <c r="AH14" t="str">
        <v>WOMEN</v>
      </c>
      <c r="AJ14" t="str">
        <v>ARNIS|FULL CONTACT</v>
      </c>
      <c r="AL14" t="str">
        <v>ARNIS</v>
      </c>
      <c r="AM14" t="str">
        <v>ANYO</v>
      </c>
      <c r="AN14" t="str">
        <v>MEN</v>
      </c>
      <c r="AO14" t="str">
        <v>NON-TRADITIONAL OPEN WEAPON TEAM</v>
      </c>
      <c r="AQ14" t="str">
        <v>ARNIS|ANYO|MEN</v>
      </c>
      <c r="AS14" t="str">
        <v>ARNIS</v>
      </c>
      <c r="AT14" t="str">
        <v>LIVESTICK</v>
      </c>
      <c r="AU14" t="str">
        <v>FEATHERWEIGHT</v>
      </c>
      <c r="AW14" t="str">
        <v>ARNIS|LIVESTICK</v>
      </c>
    </row>
    <row r="15" spans="1:49" x14ac:dyDescent="0.25">
      <c r="A15" t="str">
        <v>ATHLETICS</v>
      </c>
      <c r="B15" t="str">
        <v>ATHLETICS</v>
      </c>
      <c r="C15" t="str">
        <v>FIELD</v>
      </c>
      <c r="D15" t="str">
        <v>CRICKET</v>
      </c>
      <c r="F15" t="str">
        <v>AQUATICS</v>
      </c>
      <c r="G15" t="str">
        <v>WATER POLO</v>
      </c>
      <c r="H15" t="str">
        <v>WOMEN</v>
      </c>
      <c r="I15" t="str">
        <v>AQUATICS|WATER POLO</v>
      </c>
      <c r="K15" t="str">
        <v>AQUATICS</v>
      </c>
      <c r="L15" t="str">
        <v>DIVING</v>
      </c>
      <c r="M15" t="str">
        <v>MEN</v>
      </c>
      <c r="N15" t="str">
        <v>10M PLATFORM</v>
      </c>
      <c r="P15" t="str">
        <v>AQUATICS|DIVING|MEN</v>
      </c>
      <c r="S15" t="str">
        <v>AQUATICS</v>
      </c>
      <c r="T15" t="str">
        <v>DIVING</v>
      </c>
      <c r="U15" t="str">
        <v>3M SPRINGBOARD</v>
      </c>
      <c r="V15" t="str">
        <v>AQUATICS|DIVING</v>
      </c>
      <c r="X15" t="str">
        <v>CRICKET</v>
      </c>
      <c r="Z15" t="str">
        <v>BOWLING</v>
      </c>
      <c r="AA15" t="str">
        <v>BOWLING</v>
      </c>
      <c r="AC15" t="str">
        <v>BASEBALL</v>
      </c>
      <c r="AD15" t="str">
        <v>BASEBALL</v>
      </c>
      <c r="AF15" t="str">
        <v>ARNIS</v>
      </c>
      <c r="AG15" t="str">
        <v>LIVESTICK</v>
      </c>
      <c r="AH15" t="str">
        <v>MEN</v>
      </c>
      <c r="AJ15" t="str">
        <v>ARNIS|LIVESTICK</v>
      </c>
      <c r="AL15" t="str">
        <v>ARNIS</v>
      </c>
      <c r="AM15" t="str">
        <v>ANYO</v>
      </c>
      <c r="AN15" t="str">
        <v>MEN</v>
      </c>
      <c r="AO15" t="str">
        <v>TRADITIONAL OPEN WEAPON INDIVIDUAL</v>
      </c>
      <c r="AQ15" t="str">
        <v>ARNIS|ANYO|MEN</v>
      </c>
      <c r="AS15" t="str">
        <v>ARNIS</v>
      </c>
      <c r="AT15" t="str">
        <v>LIVESTICK</v>
      </c>
      <c r="AU15" t="str">
        <v>LIGHTWEIGHT</v>
      </c>
      <c r="AW15" t="str">
        <v>ARNIS|LIVESTICK</v>
      </c>
    </row>
    <row r="16" spans="1:49" x14ac:dyDescent="0.25">
      <c r="A16" t="str">
        <v>ATHLETICS</v>
      </c>
      <c r="B16" t="str">
        <v>ATHLETICS</v>
      </c>
      <c r="C16" t="str">
        <v>ROAD</v>
      </c>
      <c r="D16" t="str">
        <v>CUESPORTS</v>
      </c>
      <c r="F16" t="str">
        <v>ARCHERY</v>
      </c>
      <c r="G16" t="str">
        <v>COMPOUND</v>
      </c>
      <c r="H16" t="str">
        <v>MEN</v>
      </c>
      <c r="I16" t="str">
        <v>ARCHERY|COMPOUND</v>
      </c>
      <c r="K16" t="str">
        <v>AQUATICS</v>
      </c>
      <c r="L16" t="str">
        <v>DIVING</v>
      </c>
      <c r="M16" t="str">
        <v>MEN</v>
      </c>
      <c r="N16" t="str">
        <v>1M SPRINGBOARD</v>
      </c>
      <c r="P16" t="str">
        <v>AQUATICS|DIVING|MEN</v>
      </c>
      <c r="S16" t="str">
        <v>AQUATICS</v>
      </c>
      <c r="T16" t="str">
        <v>DIVING</v>
      </c>
      <c r="U16" t="str">
        <v>SYNCHRONISED 10M PLATFORM</v>
      </c>
      <c r="V16" t="str">
        <v>AQUATICS|DIVING</v>
      </c>
      <c r="X16" t="str">
        <v>CUESPORTS</v>
      </c>
      <c r="Z16" t="str">
        <v>BOXING</v>
      </c>
      <c r="AA16" t="str">
        <v>BOXING</v>
      </c>
      <c r="AC16" t="str">
        <v>BASEBALL</v>
      </c>
      <c r="AD16" t="str">
        <v>BASEBALL 5</v>
      </c>
      <c r="AF16" t="str">
        <v>ARNIS</v>
      </c>
      <c r="AG16" t="str">
        <v>LIVESTICK</v>
      </c>
      <c r="AH16" t="str">
        <v>WOMEN</v>
      </c>
      <c r="AJ16" t="str">
        <v>ARNIS|LIVESTICK</v>
      </c>
      <c r="AL16" t="str">
        <v>ARNIS</v>
      </c>
      <c r="AM16" t="str">
        <v>ANYO</v>
      </c>
      <c r="AN16" t="str">
        <v>WOMEN</v>
      </c>
      <c r="AO16" t="str">
        <v>NON-TRADITIONAL OPEN WEAPON INDIVIDUAL</v>
      </c>
      <c r="AQ16" t="str">
        <v>ARNIS|ANYO|WOMEN</v>
      </c>
      <c r="AS16" t="str">
        <v>ARNIS</v>
      </c>
      <c r="AT16" t="str">
        <v>LIVESTICK</v>
      </c>
      <c r="AU16" t="str">
        <v>WELTERWEIGHT</v>
      </c>
      <c r="AW16" t="str">
        <v>ARNIS|LIVESTICK</v>
      </c>
    </row>
    <row r="17" spans="1:49" x14ac:dyDescent="0.25">
      <c r="A17" t="str">
        <v>ATHLETICS</v>
      </c>
      <c r="B17" t="str">
        <v>ATHLETICS</v>
      </c>
      <c r="C17" t="str">
        <v>TRACK</v>
      </c>
      <c r="D17" t="str">
        <v>CYCLING</v>
      </c>
      <c r="F17" t="str">
        <v>ARCHERY</v>
      </c>
      <c r="G17" t="str">
        <v>COMPOUND</v>
      </c>
      <c r="H17" t="str">
        <v>MIXED</v>
      </c>
      <c r="I17" t="str">
        <v>ARCHERY|COMPOUND</v>
      </c>
      <c r="K17" t="str">
        <v>AQUATICS</v>
      </c>
      <c r="L17" t="str">
        <v>DIVING</v>
      </c>
      <c r="M17" t="str">
        <v>MEN</v>
      </c>
      <c r="N17" t="str">
        <v>3M SPRINGBOARD</v>
      </c>
      <c r="P17" t="str">
        <v>AQUATICS|DIVING|MEN</v>
      </c>
      <c r="S17" t="str">
        <v>AQUATICS</v>
      </c>
      <c r="T17" t="str">
        <v>DIVING</v>
      </c>
      <c r="U17" t="str">
        <v>SYNCHRONISED 3M SPRINGBOARD</v>
      </c>
      <c r="V17" t="str">
        <v>AQUATICS|DIVING</v>
      </c>
      <c r="X17" t="str">
        <v>CYCLING</v>
      </c>
      <c r="Z17" t="str">
        <v>CANOEING</v>
      </c>
      <c r="AA17" t="str">
        <v>CANOEING</v>
      </c>
      <c r="AC17" t="str">
        <v>BASKETBALL</v>
      </c>
      <c r="AD17" t="str">
        <v>3X3</v>
      </c>
      <c r="AF17" t="str">
        <v>ARNIS</v>
      </c>
      <c r="AG17" t="str">
        <v>PADDED STICK</v>
      </c>
      <c r="AH17" t="str">
        <v>MEN</v>
      </c>
      <c r="AJ17" t="str">
        <v>ARNIS|PADDED STICK</v>
      </c>
      <c r="AL17" t="str">
        <v>ARNIS</v>
      </c>
      <c r="AM17" t="str">
        <v>ANYO</v>
      </c>
      <c r="AN17" t="str">
        <v>WOMEN</v>
      </c>
      <c r="AO17" t="str">
        <v>NON-TRADITIONAL OPEN WEAPON TEAM</v>
      </c>
      <c r="AQ17" t="str">
        <v>ARNIS|ANYO|WOMEN</v>
      </c>
      <c r="AS17" t="str">
        <v>ARNIS</v>
      </c>
      <c r="AT17" t="str">
        <v>PADDED STICK</v>
      </c>
      <c r="AU17" t="str">
        <v>BANTAMWEIGHT</v>
      </c>
      <c r="AW17" t="str">
        <v>ARNIS|PADDED STICK</v>
      </c>
    </row>
    <row r="18" spans="1:49" x14ac:dyDescent="0.25">
      <c r="A18" t="str">
        <v>BADMINTON</v>
      </c>
      <c r="B18" t="str">
        <v>BADMINTON</v>
      </c>
      <c r="C18" t="str">
        <v>BADMINTON</v>
      </c>
      <c r="D18" t="str">
        <v>DANCESPORT</v>
      </c>
      <c r="F18" t="str">
        <v>ARCHERY</v>
      </c>
      <c r="G18" t="str">
        <v>COMPOUND</v>
      </c>
      <c r="H18" t="str">
        <v>WOMEN</v>
      </c>
      <c r="I18" t="str">
        <v>ARCHERY|COMPOUND</v>
      </c>
      <c r="K18" t="str">
        <v>AQUATICS</v>
      </c>
      <c r="L18" t="str">
        <v>DIVING</v>
      </c>
      <c r="M18" t="str">
        <v>MEN</v>
      </c>
      <c r="N18" t="str">
        <v>SYNCHRONISED 10M PLATFORM</v>
      </c>
      <c r="P18" t="str">
        <v>AQUATICS|DIVING|MEN</v>
      </c>
      <c r="S18" t="str">
        <v>AQUATICS</v>
      </c>
      <c r="T18" t="str">
        <v>DIVING</v>
      </c>
      <c r="U18" t="str">
        <v>TEAM</v>
      </c>
      <c r="V18" t="str">
        <v>AQUATICS|DIVING</v>
      </c>
      <c r="X18" t="str">
        <v>DANCESPORT</v>
      </c>
      <c r="Z18" t="str">
        <v>CHESS</v>
      </c>
      <c r="AA18" t="str">
        <v>CHESS</v>
      </c>
      <c r="AC18" t="str">
        <v>BASKETBALL</v>
      </c>
      <c r="AD18" t="str">
        <v>5V5</v>
      </c>
      <c r="AF18" t="str">
        <v>ARNIS</v>
      </c>
      <c r="AG18" t="str">
        <v>PADDED STICK</v>
      </c>
      <c r="AH18" t="str">
        <v>WOMEN</v>
      </c>
      <c r="AJ18" t="str">
        <v>ARNIS|PADDED STICK</v>
      </c>
      <c r="AL18" t="str">
        <v>ARNIS</v>
      </c>
      <c r="AM18" t="str">
        <v>ANYO</v>
      </c>
      <c r="AN18" t="str">
        <v>WOMEN</v>
      </c>
      <c r="AO18" t="str">
        <v>TRADITIONAL OPEN WEAPON INDIVIDUAL</v>
      </c>
      <c r="AQ18" t="str">
        <v>ARNIS|ANYO|WOMEN</v>
      </c>
      <c r="AS18" t="str">
        <v>ARNIS</v>
      </c>
      <c r="AT18" t="str">
        <v>PADDED STICK</v>
      </c>
      <c r="AU18" t="str">
        <v>FEATHERWEIGHT</v>
      </c>
      <c r="AW18" t="str">
        <v>ARNIS|PADDED STICK</v>
      </c>
    </row>
    <row r="19" spans="1:49" x14ac:dyDescent="0.25">
      <c r="A19" t="str">
        <v>BASEBALL &amp; SOFTBALL</v>
      </c>
      <c r="B19" t="str">
        <v>BASEBALL</v>
      </c>
      <c r="C19" t="str">
        <v>BASEBALL 5</v>
      </c>
      <c r="D19" t="str">
        <v>DRAGON BOAT</v>
      </c>
      <c r="F19" t="str">
        <v>ARCHERY</v>
      </c>
      <c r="G19" t="str">
        <v>RECURVE</v>
      </c>
      <c r="H19" t="str">
        <v>MEN</v>
      </c>
      <c r="I19" t="str">
        <v>ARCHERY|RECURVE</v>
      </c>
      <c r="K19" t="str">
        <v>AQUATICS</v>
      </c>
      <c r="L19" t="str">
        <v>DIVING</v>
      </c>
      <c r="M19" t="str">
        <v>MEN</v>
      </c>
      <c r="N19" t="str">
        <v>SYNCHRONISED 3M SPRINGBOARD</v>
      </c>
      <c r="P19" t="str">
        <v>AQUATICS|DIVING|MEN</v>
      </c>
      <c r="S19" t="str">
        <v>AQUATICS</v>
      </c>
      <c r="T19" t="str">
        <v>OPEN WATER SWIMMING</v>
      </c>
      <c r="U19" t="str">
        <v>10KM</v>
      </c>
      <c r="V19" t="str">
        <v>AQUATICS|OPEN WATER SWIMMING</v>
      </c>
      <c r="X19" t="str">
        <v>DRAGON BOAT</v>
      </c>
      <c r="Z19" t="str">
        <v>CONTRACT BRIDGE</v>
      </c>
      <c r="AA19" t="str">
        <v>CONTRACT BRIDGE</v>
      </c>
      <c r="AC19" t="str">
        <v>BODYBUILDING</v>
      </c>
      <c r="AD19" t="str">
        <v>BODYBUILDING</v>
      </c>
      <c r="AF19" t="str">
        <v>ARTISTIC SWIMMING</v>
      </c>
      <c r="AG19" t="str">
        <v>ARTISTIC SWIMMING</v>
      </c>
      <c r="AH19" t="str">
        <v>MIXED</v>
      </c>
      <c r="AJ19" t="str">
        <v>ARTISTIC SWIMMING|ARTISTIC SWIMMING</v>
      </c>
      <c r="AL19" t="str">
        <v>ARNIS</v>
      </c>
      <c r="AM19" t="str">
        <v>FORMS</v>
      </c>
      <c r="AN19" t="str">
        <v>MEN</v>
      </c>
      <c r="AO19" t="str">
        <v>ANYO INDIVIDUAL</v>
      </c>
      <c r="AQ19" t="str">
        <v>ARNIS|FORMS|MEN</v>
      </c>
      <c r="AS19" t="str">
        <v>ARNIS</v>
      </c>
      <c r="AT19" t="str">
        <v>PADDED STICK</v>
      </c>
      <c r="AU19" t="str">
        <v>LIGHTWEIGHT</v>
      </c>
      <c r="AW19" t="str">
        <v>ARNIS|PADDED STICK</v>
      </c>
    </row>
    <row r="20" spans="1:49" x14ac:dyDescent="0.25">
      <c r="A20" t="str">
        <v>BASEBALL &amp; SOFTBALL</v>
      </c>
      <c r="B20" t="str">
        <v>BASEBALL</v>
      </c>
      <c r="C20" t="str">
        <v>BASEBALL</v>
      </c>
      <c r="D20" t="str">
        <v>EQUESTRIAN</v>
      </c>
      <c r="F20" t="str">
        <v>ARCHERY</v>
      </c>
      <c r="G20" t="str">
        <v>RECURVE</v>
      </c>
      <c r="H20" t="str">
        <v>MIXED</v>
      </c>
      <c r="I20" t="str">
        <v>ARCHERY|RECURVE</v>
      </c>
      <c r="K20" t="str">
        <v>AQUATICS</v>
      </c>
      <c r="L20" t="str">
        <v>DIVING</v>
      </c>
      <c r="M20" t="str">
        <v>MIXED</v>
      </c>
      <c r="N20" t="str">
        <v>SYNCHRONISED 10M PLATFORM</v>
      </c>
      <c r="P20" t="str">
        <v>AQUATICS|DIVING|MIXED</v>
      </c>
      <c r="S20" t="str">
        <v>AQUATICS</v>
      </c>
      <c r="T20" t="str">
        <v>OPEN WATER SWIMMING</v>
      </c>
      <c r="U20" t="str">
        <v>4X1500M RELAY</v>
      </c>
      <c r="V20" t="str">
        <v>AQUATICS|OPEN WATER SWIMMING</v>
      </c>
      <c r="X20" t="str">
        <v>EQUESTRIAN</v>
      </c>
      <c r="Z20" t="str">
        <v>CRICKET</v>
      </c>
      <c r="AA20" t="str">
        <v>CRICKET</v>
      </c>
      <c r="AC20" t="str">
        <v>BOWLING</v>
      </c>
      <c r="AD20" t="str">
        <v>TENPIN BOWLING</v>
      </c>
      <c r="AF20" t="str">
        <v>ARTISTIC SWIMMING</v>
      </c>
      <c r="AG20" t="str">
        <v>ARTISTIC SWIMMING</v>
      </c>
      <c r="AH20" t="str">
        <v>WOMEN</v>
      </c>
      <c r="AJ20" t="str">
        <v>ARTISTIC SWIMMING|ARTISTIC SWIMMING</v>
      </c>
      <c r="AL20" t="str">
        <v>ARNIS</v>
      </c>
      <c r="AM20" t="str">
        <v>FORMS</v>
      </c>
      <c r="AN20" t="str">
        <v>MEN</v>
      </c>
      <c r="AO20" t="str">
        <v>ANYO SYNCHRONIZED</v>
      </c>
      <c r="AQ20" t="str">
        <v>ARNIS|FORMS|MEN</v>
      </c>
      <c r="AS20" t="str">
        <v>ARNIS</v>
      </c>
      <c r="AT20" t="str">
        <v>PADDED STICK</v>
      </c>
      <c r="AU20" t="str">
        <v>WELTERWEIGHT</v>
      </c>
      <c r="AW20" t="str">
        <v>ARNIS|PADDED STICK</v>
      </c>
    </row>
    <row r="21" spans="1:49" x14ac:dyDescent="0.25">
      <c r="A21" t="str">
        <v>BASEBALL &amp; SOFTBALL</v>
      </c>
      <c r="B21" t="str">
        <v>SOFTBALL</v>
      </c>
      <c r="C21" t="str">
        <v>SOFTBALL</v>
      </c>
      <c r="D21" t="str">
        <v>ESPORTS</v>
      </c>
      <c r="F21" t="str">
        <v>ARCHERY</v>
      </c>
      <c r="G21" t="str">
        <v>RECURVE</v>
      </c>
      <c r="H21" t="str">
        <v>WOMEN</v>
      </c>
      <c r="I21" t="str">
        <v>ARCHERY|RECURVE</v>
      </c>
      <c r="K21" t="str">
        <v>AQUATICS</v>
      </c>
      <c r="L21" t="str">
        <v>DIVING</v>
      </c>
      <c r="M21" t="str">
        <v>MIXED</v>
      </c>
      <c r="N21" t="str">
        <v>SYNCHRONISED 3M SPRINGBOARD</v>
      </c>
      <c r="P21" t="str">
        <v>AQUATICS|DIVING|MIXED</v>
      </c>
      <c r="S21" t="str">
        <v>AQUATICS</v>
      </c>
      <c r="T21" t="str">
        <v>OPEN WATER SWIMMING</v>
      </c>
      <c r="U21" t="str">
        <v>5KM</v>
      </c>
      <c r="V21" t="str">
        <v>AQUATICS|OPEN WATER SWIMMING</v>
      </c>
      <c r="X21" t="str">
        <v>ESPORTS</v>
      </c>
      <c r="Z21" t="str">
        <v>CUESPORTS</v>
      </c>
      <c r="AA21" t="str">
        <v>CUESPORTS</v>
      </c>
      <c r="AC21" t="str">
        <v>BOXING</v>
      </c>
      <c r="AD21" t="str">
        <v>BOXING</v>
      </c>
      <c r="AF21" t="str">
        <v>ATHLETICS</v>
      </c>
      <c r="AG21" t="str">
        <v>COMBINED</v>
      </c>
      <c r="AH21" t="str">
        <v>MEN</v>
      </c>
      <c r="AJ21" t="str">
        <v>ATHLETICS|COMBINED</v>
      </c>
      <c r="AL21" t="str">
        <v>ARNIS</v>
      </c>
      <c r="AM21" t="str">
        <v>FORMS</v>
      </c>
      <c r="AN21" t="str">
        <v>WOMEN</v>
      </c>
      <c r="AO21" t="str">
        <v>ANYO INDIVIDUAL</v>
      </c>
      <c r="AQ21" t="str">
        <v>ARNIS|FORMS|WOMEN</v>
      </c>
      <c r="AS21" t="str">
        <v>ARTISTIC SWIMMING</v>
      </c>
      <c r="AT21" t="str">
        <v>ARTISTIC SWIMMING</v>
      </c>
      <c r="AU21" t="str">
        <v>DUET</v>
      </c>
      <c r="AW21" t="str">
        <v>ARTISTIC SWIMMING|ARTISTIC SWIMMING</v>
      </c>
    </row>
    <row r="22" spans="1:49" x14ac:dyDescent="0.25">
      <c r="A22" t="str">
        <v>BASKETBALL</v>
      </c>
      <c r="B22" t="str">
        <v>BASKETBALL</v>
      </c>
      <c r="C22" t="str">
        <v>3X3</v>
      </c>
      <c r="D22" t="str">
        <v>FENCING</v>
      </c>
      <c r="F22" t="str">
        <v>ARNIS</v>
      </c>
      <c r="G22" t="str">
        <v>ANYO</v>
      </c>
      <c r="H22" t="str">
        <v>MEN</v>
      </c>
      <c r="I22" t="str">
        <v>ARNIS|ANYO</v>
      </c>
      <c r="K22" t="str">
        <v>AQUATICS</v>
      </c>
      <c r="L22" t="str">
        <v>DIVING</v>
      </c>
      <c r="M22" t="str">
        <v>MIXED</v>
      </c>
      <c r="N22" t="str">
        <v>TEAM</v>
      </c>
      <c r="P22" t="str">
        <v>AQUATICS|DIVING|MIXED</v>
      </c>
      <c r="S22" t="str">
        <v>AQUATICS</v>
      </c>
      <c r="T22" t="str">
        <v>SWIMMING</v>
      </c>
      <c r="U22" t="str">
        <v>100M BACKSTROKE</v>
      </c>
      <c r="V22" t="str">
        <v>AQUATICS|SWIMMING</v>
      </c>
      <c r="X22" t="str">
        <v>FENCING</v>
      </c>
      <c r="Z22" t="str">
        <v>CYCLING</v>
      </c>
      <c r="AA22" t="str">
        <v>CYCLING</v>
      </c>
      <c r="AC22" t="str">
        <v>CANOEING</v>
      </c>
      <c r="AD22" t="str">
        <v>CANOE SLALOM</v>
      </c>
      <c r="AF22" t="str">
        <v>ATHLETICS</v>
      </c>
      <c r="AG22" t="str">
        <v>COMBINED</v>
      </c>
      <c r="AH22" t="str">
        <v>WOMEN</v>
      </c>
      <c r="AJ22" t="str">
        <v>ATHLETICS|COMBINED</v>
      </c>
      <c r="AL22" t="str">
        <v>ARNIS</v>
      </c>
      <c r="AM22" t="str">
        <v>FORMS</v>
      </c>
      <c r="AN22" t="str">
        <v>WOMEN</v>
      </c>
      <c r="AO22" t="str">
        <v>ANYO SYNCHRONIZED</v>
      </c>
      <c r="AQ22" t="str">
        <v>ARNIS|FORMS|WOMEN</v>
      </c>
      <c r="AS22" t="str">
        <v>ARTISTIC SWIMMING</v>
      </c>
      <c r="AT22" t="str">
        <v>ARTISTIC SWIMMING</v>
      </c>
      <c r="AU22" t="str">
        <v>FREE COMBINATION</v>
      </c>
      <c r="AW22" t="str">
        <v>ARTISTIC SWIMMING|ARTISTIC SWIMMING</v>
      </c>
    </row>
    <row r="23" spans="1:49" x14ac:dyDescent="0.25">
      <c r="A23" t="str">
        <v>BASKETBALL</v>
      </c>
      <c r="B23" t="str">
        <v>BASKETBALL</v>
      </c>
      <c r="C23" t="str">
        <v>5V5</v>
      </c>
      <c r="D23" t="str">
        <v>FLOORBALL</v>
      </c>
      <c r="F23" t="str">
        <v>ARNIS</v>
      </c>
      <c r="G23" t="str">
        <v>ANYO</v>
      </c>
      <c r="H23" t="str">
        <v>WOMEN</v>
      </c>
      <c r="I23" t="str">
        <v>ARNIS|ANYO</v>
      </c>
      <c r="K23" t="str">
        <v>AQUATICS</v>
      </c>
      <c r="L23" t="str">
        <v>DIVING</v>
      </c>
      <c r="M23" t="str">
        <v>WOMEN</v>
      </c>
      <c r="N23" t="str">
        <v>10M PLATFORM</v>
      </c>
      <c r="P23" t="str">
        <v>AQUATICS|DIVING|WOMEN</v>
      </c>
      <c r="S23" t="str">
        <v>AQUATICS</v>
      </c>
      <c r="T23" t="str">
        <v>SWIMMING</v>
      </c>
      <c r="U23" t="str">
        <v>100M BREASTSTROKE</v>
      </c>
      <c r="V23" t="str">
        <v>AQUATICS|SWIMMING</v>
      </c>
      <c r="X23" t="str">
        <v>FLOORBALL</v>
      </c>
      <c r="Z23" t="str">
        <v>DANCESPORT</v>
      </c>
      <c r="AA23" t="str">
        <v>DANCESPORT</v>
      </c>
      <c r="AC23" t="str">
        <v>CANOEING</v>
      </c>
      <c r="AD23" t="str">
        <v>CANOE SPRINT</v>
      </c>
      <c r="AF23" t="str">
        <v>ATHLETICS</v>
      </c>
      <c r="AG23" t="str">
        <v>FIELD</v>
      </c>
      <c r="AH23" t="str">
        <v>MEN</v>
      </c>
      <c r="AJ23" t="str">
        <v>ATHLETICS|FIELD</v>
      </c>
      <c r="AL23" t="str">
        <v>ARNIS</v>
      </c>
      <c r="AM23" t="str">
        <v>FULL CONTACT</v>
      </c>
      <c r="AN23" t="str">
        <v>MEN</v>
      </c>
      <c r="AO23" t="str">
        <v>SPARRING 71KG</v>
      </c>
      <c r="AQ23" t="str">
        <v>ARNIS|FULL CONTACT|MEN</v>
      </c>
      <c r="AS23" t="str">
        <v>ARTISTIC SWIMMING</v>
      </c>
      <c r="AT23" t="str">
        <v>ARTISTIC SWIMMING</v>
      </c>
      <c r="AU23" t="str">
        <v>FREE ROUTINE DUET</v>
      </c>
      <c r="AW23" t="str">
        <v>ARTISTIC SWIMMING|ARTISTIC SWIMMING</v>
      </c>
    </row>
    <row r="24" spans="1:49" x14ac:dyDescent="0.25">
      <c r="A24" t="str">
        <v>BODYBUILDING</v>
      </c>
      <c r="B24" t="str">
        <v>BODYBUILDING</v>
      </c>
      <c r="C24" t="str">
        <v>BODYBUILDING</v>
      </c>
      <c r="D24" t="str">
        <v>FLYING DISC</v>
      </c>
      <c r="F24" t="str">
        <v>ARNIS</v>
      </c>
      <c r="G24" t="str">
        <v>FORMS</v>
      </c>
      <c r="H24" t="str">
        <v>MEN</v>
      </c>
      <c r="I24" t="str">
        <v>ARNIS|FORMS</v>
      </c>
      <c r="K24" t="str">
        <v>AQUATICS</v>
      </c>
      <c r="L24" t="str">
        <v>DIVING</v>
      </c>
      <c r="M24" t="str">
        <v>WOMEN</v>
      </c>
      <c r="N24" t="str">
        <v>1M SPRINGBOARD</v>
      </c>
      <c r="P24" t="str">
        <v>AQUATICS|DIVING|WOMEN</v>
      </c>
      <c r="S24" t="str">
        <v>AQUATICS</v>
      </c>
      <c r="T24" t="str">
        <v>SWIMMING</v>
      </c>
      <c r="U24" t="str">
        <v>100M BUTTERFLY</v>
      </c>
      <c r="V24" t="str">
        <v>AQUATICS|SWIMMING</v>
      </c>
      <c r="X24" t="str">
        <v>FLYING DISC</v>
      </c>
      <c r="Z24" t="str">
        <v>DRAGON BOAT</v>
      </c>
      <c r="AA24" t="str">
        <v>DRAGON BOAT</v>
      </c>
      <c r="AC24" t="str">
        <v>CHESS</v>
      </c>
      <c r="AD24" t="str">
        <v>ASEAN</v>
      </c>
      <c r="AF24" t="str">
        <v>ATHLETICS</v>
      </c>
      <c r="AG24" t="str">
        <v>FIELD</v>
      </c>
      <c r="AH24" t="str">
        <v>WOMEN</v>
      </c>
      <c r="AJ24" t="str">
        <v>ATHLETICS|FIELD</v>
      </c>
      <c r="AL24" t="str">
        <v>ARNIS</v>
      </c>
      <c r="AM24" t="str">
        <v>FULL CONTACT</v>
      </c>
      <c r="AN24" t="str">
        <v>WOMEN</v>
      </c>
      <c r="AO24" t="str">
        <v>SPARRING 52KG</v>
      </c>
      <c r="AQ24" t="str">
        <v>ARNIS|FULL CONTACT|WOMEN</v>
      </c>
      <c r="AS24" t="str">
        <v>ARTISTIC SWIMMING</v>
      </c>
      <c r="AT24" t="str">
        <v>ARTISTIC SWIMMING</v>
      </c>
      <c r="AU24" t="str">
        <v>FREE ROUTINE SOLO</v>
      </c>
      <c r="AW24" t="str">
        <v>ARTISTIC SWIMMING|ARTISTIC SWIMMING</v>
      </c>
    </row>
    <row r="25" spans="1:49" x14ac:dyDescent="0.25">
      <c r="A25" t="str">
        <v>BOWLING</v>
      </c>
      <c r="B25" t="str">
        <v>BOWLING</v>
      </c>
      <c r="C25" t="str">
        <v>TENPIN BOWLING</v>
      </c>
      <c r="D25" t="str">
        <v>FOOTBALL</v>
      </c>
      <c r="F25" t="str">
        <v>ARNIS</v>
      </c>
      <c r="G25" t="str">
        <v>FORMS</v>
      </c>
      <c r="H25" t="str">
        <v>WOMEN</v>
      </c>
      <c r="I25" t="str">
        <v>ARNIS|FORMS</v>
      </c>
      <c r="K25" t="str">
        <v>AQUATICS</v>
      </c>
      <c r="L25" t="str">
        <v>DIVING</v>
      </c>
      <c r="M25" t="str">
        <v>WOMEN</v>
      </c>
      <c r="N25" t="str">
        <v>3M SPRINGBOARD</v>
      </c>
      <c r="P25" t="str">
        <v>AQUATICS|DIVING|WOMEN</v>
      </c>
      <c r="S25" t="str">
        <v>AQUATICS</v>
      </c>
      <c r="T25" t="str">
        <v>SWIMMING</v>
      </c>
      <c r="U25" t="str">
        <v>100M FREESTYLE</v>
      </c>
      <c r="V25" t="str">
        <v>AQUATICS|SWIMMING</v>
      </c>
      <c r="X25" t="str">
        <v>FOOTBALL</v>
      </c>
      <c r="Z25" t="str">
        <v>EQUESTRIAN</v>
      </c>
      <c r="AA25" t="str">
        <v>EQUESTRIAN</v>
      </c>
      <c r="AC25" t="str">
        <v>CHESS</v>
      </c>
      <c r="AD25" t="str">
        <v>CHESS</v>
      </c>
      <c r="AF25" t="str">
        <v>ATHLETICS</v>
      </c>
      <c r="AG25" t="str">
        <v>ROAD</v>
      </c>
      <c r="AH25" t="str">
        <v>MEN</v>
      </c>
      <c r="AJ25" t="str">
        <v>ATHLETICS|ROAD</v>
      </c>
      <c r="AL25" t="str">
        <v>ARNIS</v>
      </c>
      <c r="AM25" t="str">
        <v>LIVESTICK</v>
      </c>
      <c r="AN25" t="str">
        <v>MEN</v>
      </c>
      <c r="AO25" t="str">
        <v>BANTAMWEIGHT</v>
      </c>
      <c r="AQ25" t="str">
        <v>ARNIS|LIVESTICK|MEN</v>
      </c>
      <c r="AS25" t="str">
        <v>ARTISTIC SWIMMING</v>
      </c>
      <c r="AT25" t="str">
        <v>ARTISTIC SWIMMING</v>
      </c>
      <c r="AU25" t="str">
        <v>FREE ROUTINE TEAM</v>
      </c>
      <c r="AW25" t="str">
        <v>ARTISTIC SWIMMING|ARTISTIC SWIMMING</v>
      </c>
    </row>
    <row r="26" spans="1:49" x14ac:dyDescent="0.25">
      <c r="A26" t="str">
        <v>BOXING</v>
      </c>
      <c r="B26" t="str">
        <v>BOXING</v>
      </c>
      <c r="C26" t="str">
        <v>BOXING</v>
      </c>
      <c r="D26" t="str">
        <v>GOLF</v>
      </c>
      <c r="F26" t="str">
        <v>ARNIS</v>
      </c>
      <c r="G26" t="str">
        <v>FULL CONTACT</v>
      </c>
      <c r="H26" t="str">
        <v>MEN</v>
      </c>
      <c r="I26" t="str">
        <v>ARNIS|FULL CONTACT</v>
      </c>
      <c r="K26" t="str">
        <v>AQUATICS</v>
      </c>
      <c r="L26" t="str">
        <v>DIVING</v>
      </c>
      <c r="M26" t="str">
        <v>WOMEN</v>
      </c>
      <c r="N26" t="str">
        <v>SYNCHRONISED 10M PLATFORM</v>
      </c>
      <c r="P26" t="str">
        <v>AQUATICS|DIVING|WOMEN</v>
      </c>
      <c r="S26" t="str">
        <v>AQUATICS</v>
      </c>
      <c r="T26" t="str">
        <v>SWIMMING</v>
      </c>
      <c r="U26" t="str">
        <v>1500M FREESTYLE</v>
      </c>
      <c r="V26" t="str">
        <v>AQUATICS|SWIMMING</v>
      </c>
      <c r="X26" t="str">
        <v>GOLF</v>
      </c>
      <c r="Z26" t="str">
        <v>ESPORTS</v>
      </c>
      <c r="AA26" t="str">
        <v>ESPORTS</v>
      </c>
      <c r="AC26" t="str">
        <v>CHESS</v>
      </c>
      <c r="AD26" t="str">
        <v>CHESS960 (FISCHER RANDOM)</v>
      </c>
      <c r="AF26" t="str">
        <v>ATHLETICS</v>
      </c>
      <c r="AG26" t="str">
        <v>ROAD</v>
      </c>
      <c r="AH26" t="str">
        <v>MIXED</v>
      </c>
      <c r="AJ26" t="str">
        <v>ATHLETICS|ROAD</v>
      </c>
      <c r="AL26" t="str">
        <v>ARNIS</v>
      </c>
      <c r="AM26" t="str">
        <v>LIVESTICK</v>
      </c>
      <c r="AN26" t="str">
        <v>MEN</v>
      </c>
      <c r="AO26" t="str">
        <v>FEATHERWEIGHT</v>
      </c>
      <c r="AQ26" t="str">
        <v>ARNIS|LIVESTICK|MEN</v>
      </c>
      <c r="AS26" t="str">
        <v>ARTISTIC SWIMMING</v>
      </c>
      <c r="AT26" t="str">
        <v>ARTISTIC SWIMMING</v>
      </c>
      <c r="AU26" t="str">
        <v>TEAM</v>
      </c>
      <c r="AW26" t="str">
        <v>ARTISTIC SWIMMING|ARTISTIC SWIMMING</v>
      </c>
    </row>
    <row r="27" spans="1:49" x14ac:dyDescent="0.25">
      <c r="A27" t="str">
        <v>CANOEING</v>
      </c>
      <c r="B27" t="str">
        <v>CANOEING</v>
      </c>
      <c r="C27" t="str">
        <v>CANOE SLALOM</v>
      </c>
      <c r="D27" t="str">
        <v>GYMNASTICS</v>
      </c>
      <c r="F27" t="str">
        <v>ARNIS</v>
      </c>
      <c r="G27" t="str">
        <v>FULL CONTACT</v>
      </c>
      <c r="H27" t="str">
        <v>WOMEN</v>
      </c>
      <c r="I27" t="str">
        <v>ARNIS|FULL CONTACT</v>
      </c>
      <c r="K27" t="str">
        <v>AQUATICS</v>
      </c>
      <c r="L27" t="str">
        <v>DIVING</v>
      </c>
      <c r="M27" t="str">
        <v>WOMEN</v>
      </c>
      <c r="N27" t="str">
        <v>SYNCHRONISED 3M SPRINGBOARD</v>
      </c>
      <c r="P27" t="str">
        <v>AQUATICS|DIVING|WOMEN</v>
      </c>
      <c r="S27" t="str">
        <v>AQUATICS</v>
      </c>
      <c r="T27" t="str">
        <v>SWIMMING</v>
      </c>
      <c r="U27" t="str">
        <v>200M BACKSTROKE</v>
      </c>
      <c r="V27" t="str">
        <v>AQUATICS|SWIMMING</v>
      </c>
      <c r="X27" t="str">
        <v>GYMNASTICS</v>
      </c>
      <c r="Z27" t="str">
        <v>FENCING</v>
      </c>
      <c r="AA27" t="str">
        <v>FENCING</v>
      </c>
      <c r="AC27" t="str">
        <v>CHESS</v>
      </c>
      <c r="AD27" t="str">
        <v>MAKRUK</v>
      </c>
      <c r="AF27" t="str">
        <v>ATHLETICS</v>
      </c>
      <c r="AG27" t="str">
        <v>ROAD</v>
      </c>
      <c r="AH27" t="str">
        <v>WOMEN</v>
      </c>
      <c r="AJ27" t="str">
        <v>ATHLETICS|ROAD</v>
      </c>
      <c r="AL27" t="str">
        <v>ARNIS</v>
      </c>
      <c r="AM27" t="str">
        <v>LIVESTICK</v>
      </c>
      <c r="AN27" t="str">
        <v>MEN</v>
      </c>
      <c r="AO27" t="str">
        <v>LIGHTWEIGHT</v>
      </c>
      <c r="AQ27" t="str">
        <v>ARNIS|LIVESTICK|MEN</v>
      </c>
      <c r="AS27" t="str">
        <v>ARTISTIC SWIMMING</v>
      </c>
      <c r="AT27" t="str">
        <v>ARTISTIC SWIMMING</v>
      </c>
      <c r="AU27" t="str">
        <v>TECHNICAL AND FREE ROUTINE DUET</v>
      </c>
      <c r="AW27" t="str">
        <v>ARTISTIC SWIMMING|ARTISTIC SWIMMING</v>
      </c>
    </row>
    <row r="28" spans="1:49" x14ac:dyDescent="0.25">
      <c r="A28" t="str">
        <v>CANOEING</v>
      </c>
      <c r="B28" t="str">
        <v>CANOEING</v>
      </c>
      <c r="C28" t="str">
        <v>CANOE SPRINT</v>
      </c>
      <c r="D28" t="str">
        <v>HANDBALL</v>
      </c>
      <c r="F28" t="str">
        <v>ARNIS</v>
      </c>
      <c r="G28" t="str">
        <v>LIVESTICK</v>
      </c>
      <c r="H28" t="str">
        <v>MEN</v>
      </c>
      <c r="I28" t="str">
        <v>ARNIS|LIVESTICK</v>
      </c>
      <c r="K28" t="str">
        <v>AQUATICS</v>
      </c>
      <c r="L28" t="str">
        <v>OPEN WATER SWIMMING</v>
      </c>
      <c r="M28" t="str">
        <v>MEN</v>
      </c>
      <c r="N28" t="str">
        <v>10KM</v>
      </c>
      <c r="P28" t="str">
        <v>AQUATICS|OPEN WATER SWIMMING|MEN</v>
      </c>
      <c r="S28" t="str">
        <v>AQUATICS</v>
      </c>
      <c r="T28" t="str">
        <v>SWIMMING</v>
      </c>
      <c r="U28" t="str">
        <v>200M BREASTSTROKE</v>
      </c>
      <c r="V28" t="str">
        <v>AQUATICS|SWIMMING</v>
      </c>
      <c r="X28" t="str">
        <v>HANDBALL</v>
      </c>
      <c r="Z28" t="str">
        <v>FLOORBALL</v>
      </c>
      <c r="AA28" t="str">
        <v>FLOORBALL</v>
      </c>
      <c r="AC28" t="str">
        <v>CHESS</v>
      </c>
      <c r="AD28" t="str">
        <v>OUK CHAKTRANG</v>
      </c>
      <c r="AF28" t="str">
        <v>ATHLETICS</v>
      </c>
      <c r="AG28" t="str">
        <v>TRACK</v>
      </c>
      <c r="AH28" t="str">
        <v>MEN</v>
      </c>
      <c r="AJ28" t="str">
        <v>ATHLETICS|TRACK</v>
      </c>
      <c r="AL28" t="str">
        <v>ARNIS</v>
      </c>
      <c r="AM28" t="str">
        <v>LIVESTICK</v>
      </c>
      <c r="AN28" t="str">
        <v>MEN</v>
      </c>
      <c r="AO28" t="str">
        <v>WELTERWEIGHT</v>
      </c>
      <c r="AQ28" t="str">
        <v>ARNIS|LIVESTICK|MEN</v>
      </c>
      <c r="AS28" t="str">
        <v>ARTISTIC SWIMMING</v>
      </c>
      <c r="AT28" t="str">
        <v>ARTISTIC SWIMMING</v>
      </c>
      <c r="AU28" t="str">
        <v>TECHNICAL AND FREE ROUTINE TEAM</v>
      </c>
      <c r="AW28" t="str">
        <v>ARTISTIC SWIMMING|ARTISTIC SWIMMING</v>
      </c>
    </row>
    <row r="29" spans="1:49" x14ac:dyDescent="0.25">
      <c r="A29" t="str">
        <v>CHESS</v>
      </c>
      <c r="B29" t="str">
        <v>CHESS</v>
      </c>
      <c r="C29" t="str">
        <v>ASEAN</v>
      </c>
      <c r="D29" t="str">
        <v>HOCKEY</v>
      </c>
      <c r="F29" t="str">
        <v>ARNIS</v>
      </c>
      <c r="G29" t="str">
        <v>LIVESTICK</v>
      </c>
      <c r="H29" t="str">
        <v>WOMEN</v>
      </c>
      <c r="I29" t="str">
        <v>ARNIS|LIVESTICK</v>
      </c>
      <c r="K29" t="str">
        <v>AQUATICS</v>
      </c>
      <c r="L29" t="str">
        <v>OPEN WATER SWIMMING</v>
      </c>
      <c r="M29" t="str">
        <v>MEN</v>
      </c>
      <c r="N29" t="str">
        <v>5KM</v>
      </c>
      <c r="P29" t="str">
        <v>AQUATICS|OPEN WATER SWIMMING|MEN</v>
      </c>
      <c r="S29" t="str">
        <v>AQUATICS</v>
      </c>
      <c r="T29" t="str">
        <v>SWIMMING</v>
      </c>
      <c r="U29" t="str">
        <v>200M BUTTERFLY</v>
      </c>
      <c r="V29" t="str">
        <v>AQUATICS|SWIMMING</v>
      </c>
      <c r="X29" t="str">
        <v>HOCKEY</v>
      </c>
      <c r="Z29" t="str">
        <v>FLYING DISC</v>
      </c>
      <c r="AA29" t="str">
        <v>FLYING DISC</v>
      </c>
      <c r="AC29" t="str">
        <v>CHESS</v>
      </c>
      <c r="AD29" t="str">
        <v>TRADITIONAL (SITTUYIN)</v>
      </c>
      <c r="AF29" t="str">
        <v>ATHLETICS</v>
      </c>
      <c r="AG29" t="str">
        <v>TRACK</v>
      </c>
      <c r="AH29" t="str">
        <v>MIXED</v>
      </c>
      <c r="AJ29" t="str">
        <v>ATHLETICS|TRACK</v>
      </c>
      <c r="AL29" t="str">
        <v>ARNIS</v>
      </c>
      <c r="AM29" t="str">
        <v>LIVESTICK</v>
      </c>
      <c r="AN29" t="str">
        <v>WOMEN</v>
      </c>
      <c r="AO29" t="str">
        <v>BANTAMWEIGHT</v>
      </c>
      <c r="AQ29" t="str">
        <v>ARNIS|LIVESTICK|WOMEN</v>
      </c>
      <c r="AS29" t="str">
        <v>ARTISTIC SWIMMING</v>
      </c>
      <c r="AT29" t="str">
        <v>ARTISTIC SWIMMING</v>
      </c>
      <c r="AU29" t="str">
        <v>TECHNICAL ROUTINE DUET</v>
      </c>
      <c r="AW29" t="str">
        <v>ARTISTIC SWIMMING|ARTISTIC SWIMMING</v>
      </c>
    </row>
    <row r="30" spans="1:49" x14ac:dyDescent="0.25">
      <c r="A30" t="str">
        <v>CHESS</v>
      </c>
      <c r="B30" t="str">
        <v>CHESS</v>
      </c>
      <c r="C30" t="str">
        <v>CHESS960 (FISCHER RANDOM)</v>
      </c>
      <c r="D30" t="str">
        <v>ICE HOCKEY</v>
      </c>
      <c r="F30" t="str">
        <v>ARNIS</v>
      </c>
      <c r="G30" t="str">
        <v>PADDED STICK</v>
      </c>
      <c r="H30" t="str">
        <v>MEN</v>
      </c>
      <c r="I30" t="str">
        <v>ARNIS|PADDED STICK</v>
      </c>
      <c r="K30" t="str">
        <v>AQUATICS</v>
      </c>
      <c r="L30" t="str">
        <v>OPEN WATER SWIMMING</v>
      </c>
      <c r="M30" t="str">
        <v>MIXED</v>
      </c>
      <c r="N30" t="str">
        <v>4X1500M RELAY</v>
      </c>
      <c r="P30" t="str">
        <v>AQUATICS|OPEN WATER SWIMMING|MIXED</v>
      </c>
      <c r="S30" t="str">
        <v>AQUATICS</v>
      </c>
      <c r="T30" t="str">
        <v>SWIMMING</v>
      </c>
      <c r="U30" t="str">
        <v>200M FREESTYLE</v>
      </c>
      <c r="V30" t="str">
        <v>AQUATICS|SWIMMING</v>
      </c>
      <c r="X30" t="str">
        <v>ICE HOCKEY</v>
      </c>
      <c r="Z30" t="str">
        <v>FOOTBALL</v>
      </c>
      <c r="AA30" t="str">
        <v>FOOTBALL</v>
      </c>
      <c r="AC30" t="str">
        <v>CHESS</v>
      </c>
      <c r="AD30" t="str">
        <v>TRANSFER (BUGHOUSE)</v>
      </c>
      <c r="AF30" t="str">
        <v>ATHLETICS</v>
      </c>
      <c r="AG30" t="str">
        <v>TRACK</v>
      </c>
      <c r="AH30" t="str">
        <v>WOMEN</v>
      </c>
      <c r="AJ30" t="str">
        <v>ATHLETICS|TRACK</v>
      </c>
      <c r="AL30" t="str">
        <v>ARNIS</v>
      </c>
      <c r="AM30" t="str">
        <v>LIVESTICK</v>
      </c>
      <c r="AN30" t="str">
        <v>WOMEN</v>
      </c>
      <c r="AO30" t="str">
        <v>FEATHERWEIGHT</v>
      </c>
      <c r="AQ30" t="str">
        <v>ARNIS|LIVESTICK|WOMEN</v>
      </c>
      <c r="AS30" t="str">
        <v>ARTISTIC SWIMMING</v>
      </c>
      <c r="AT30" t="str">
        <v>ARTISTIC SWIMMING</v>
      </c>
      <c r="AU30" t="str">
        <v>TECHNICAL ROUTINE SOLO</v>
      </c>
      <c r="AW30" t="str">
        <v>ARTISTIC SWIMMING|ARTISTIC SWIMMING</v>
      </c>
    </row>
    <row r="31" spans="1:49" x14ac:dyDescent="0.25">
      <c r="A31" t="str">
        <v>CHESS</v>
      </c>
      <c r="B31" t="str">
        <v>CHESS</v>
      </c>
      <c r="C31" t="str">
        <v>CHESS</v>
      </c>
      <c r="D31" t="str">
        <v>ICE SKATING</v>
      </c>
      <c r="F31" t="str">
        <v>ARNIS</v>
      </c>
      <c r="G31" t="str">
        <v>PADDED STICK</v>
      </c>
      <c r="H31" t="str">
        <v>WOMEN</v>
      </c>
      <c r="I31" t="str">
        <v>ARNIS|PADDED STICK</v>
      </c>
      <c r="K31" t="str">
        <v>AQUATICS</v>
      </c>
      <c r="L31" t="str">
        <v>OPEN WATER SWIMMING</v>
      </c>
      <c r="M31" t="str">
        <v>WOMEN</v>
      </c>
      <c r="N31" t="str">
        <v>10KM</v>
      </c>
      <c r="P31" t="str">
        <v>AQUATICS|OPEN WATER SWIMMING|WOMEN</v>
      </c>
      <c r="S31" t="str">
        <v>AQUATICS</v>
      </c>
      <c r="T31" t="str">
        <v>SWIMMING</v>
      </c>
      <c r="U31" t="str">
        <v>200M INDIVIDUAL MEDLEY</v>
      </c>
      <c r="V31" t="str">
        <v>AQUATICS|SWIMMING</v>
      </c>
      <c r="X31" t="str">
        <v>ICE SKATING</v>
      </c>
      <c r="Z31" t="str">
        <v>GOLF</v>
      </c>
      <c r="AA31" t="str">
        <v>GOLF</v>
      </c>
      <c r="AC31" t="str">
        <v>CONTRACT BRIDGE</v>
      </c>
      <c r="AD31" t="str">
        <v>CONTRACT BRIDGE</v>
      </c>
      <c r="AF31" t="str">
        <v>BADMINTON</v>
      </c>
      <c r="AG31" t="str">
        <v>BADMINTON</v>
      </c>
      <c r="AH31" t="str">
        <v>MEN</v>
      </c>
      <c r="AJ31" t="str">
        <v>BADMINTON|BADMINTON</v>
      </c>
      <c r="AL31" t="str">
        <v>ARNIS</v>
      </c>
      <c r="AM31" t="str">
        <v>LIVESTICK</v>
      </c>
      <c r="AN31" t="str">
        <v>WOMEN</v>
      </c>
      <c r="AO31" t="str">
        <v>LIGHTWEIGHT</v>
      </c>
      <c r="AQ31" t="str">
        <v>ARNIS|LIVESTICK|WOMEN</v>
      </c>
      <c r="AS31" t="str">
        <v>ARTISTIC SWIMMING</v>
      </c>
      <c r="AT31" t="str">
        <v>ARTISTIC SWIMMING</v>
      </c>
      <c r="AU31" t="str">
        <v>TECHNICAL ROUTINE TEAM</v>
      </c>
      <c r="AW31" t="str">
        <v>ARTISTIC SWIMMING|ARTISTIC SWIMMING</v>
      </c>
    </row>
    <row r="32" spans="1:49" x14ac:dyDescent="0.25">
      <c r="A32" t="str">
        <v>CHESS</v>
      </c>
      <c r="B32" t="str">
        <v>CHESS</v>
      </c>
      <c r="C32" t="str">
        <v>MAKRUK</v>
      </c>
      <c r="D32" t="str">
        <v>JET SKI</v>
      </c>
      <c r="F32" t="str">
        <v>ATHLETICS</v>
      </c>
      <c r="G32" t="str">
        <v>COMBINED</v>
      </c>
      <c r="H32" t="str">
        <v>MEN</v>
      </c>
      <c r="I32" t="str">
        <v>ATHLETICS|COMBINED</v>
      </c>
      <c r="K32" t="str">
        <v>AQUATICS</v>
      </c>
      <c r="L32" t="str">
        <v>OPEN WATER SWIMMING</v>
      </c>
      <c r="M32" t="str">
        <v>WOMEN</v>
      </c>
      <c r="N32" t="str">
        <v>5KM</v>
      </c>
      <c r="P32" t="str">
        <v>AQUATICS|OPEN WATER SWIMMING|WOMEN</v>
      </c>
      <c r="S32" t="str">
        <v>AQUATICS</v>
      </c>
      <c r="T32" t="str">
        <v>SWIMMING</v>
      </c>
      <c r="U32" t="str">
        <v>3X100M MEDLEY RELAY</v>
      </c>
      <c r="V32" t="str">
        <v>AQUATICS|SWIMMING</v>
      </c>
      <c r="X32" t="str">
        <v>JET SKI</v>
      </c>
      <c r="Z32" t="str">
        <v>GYMNASTICS</v>
      </c>
      <c r="AA32" t="str">
        <v>GYMNASTICS</v>
      </c>
      <c r="AC32" t="str">
        <v>CRICKET</v>
      </c>
      <c r="AD32" t="str">
        <v>CRICKET</v>
      </c>
      <c r="AF32" t="str">
        <v>BADMINTON</v>
      </c>
      <c r="AG32" t="str">
        <v>BADMINTON</v>
      </c>
      <c r="AH32" t="str">
        <v>MIXED</v>
      </c>
      <c r="AJ32" t="str">
        <v>BADMINTON|BADMINTON</v>
      </c>
      <c r="AL32" t="str">
        <v>ARNIS</v>
      </c>
      <c r="AM32" t="str">
        <v>LIVESTICK</v>
      </c>
      <c r="AN32" t="str">
        <v>WOMEN</v>
      </c>
      <c r="AO32" t="str">
        <v>WELTERWEIGHT</v>
      </c>
      <c r="AQ32" t="str">
        <v>ARNIS|LIVESTICK|WOMEN</v>
      </c>
      <c r="AS32" t="str">
        <v>ATHLETICS</v>
      </c>
      <c r="AT32" t="str">
        <v>COMBINED</v>
      </c>
      <c r="AU32" t="str">
        <v>DECATHLON</v>
      </c>
      <c r="AW32" t="str">
        <v>ATHLETICS|COMBINED</v>
      </c>
    </row>
    <row r="33" spans="1:49" x14ac:dyDescent="0.25">
      <c r="A33" t="str">
        <v>CHESS</v>
      </c>
      <c r="B33" t="str">
        <v>CHESS</v>
      </c>
      <c r="C33" t="str">
        <v>OUK CHAKTRANG</v>
      </c>
      <c r="D33" t="str">
        <v>JU-JITSU</v>
      </c>
      <c r="F33" t="str">
        <v>ATHLETICS</v>
      </c>
      <c r="G33" t="str">
        <v>COMBINED</v>
      </c>
      <c r="H33" t="str">
        <v>WOMEN</v>
      </c>
      <c r="I33" t="str">
        <v>ATHLETICS|COMBINED</v>
      </c>
      <c r="K33" t="str">
        <v>AQUATICS</v>
      </c>
      <c r="L33" t="str">
        <v>SWIMMING</v>
      </c>
      <c r="M33" t="str">
        <v>MEN</v>
      </c>
      <c r="N33" t="str">
        <v>100M BACKSTROKE</v>
      </c>
      <c r="P33" t="str">
        <v>AQUATICS|SWIMMING|MEN</v>
      </c>
      <c r="S33" t="str">
        <v>AQUATICS</v>
      </c>
      <c r="T33" t="str">
        <v>SWIMMING</v>
      </c>
      <c r="U33" t="str">
        <v>400M BACKSTROKE</v>
      </c>
      <c r="V33" t="str">
        <v>AQUATICS|SWIMMING</v>
      </c>
      <c r="X33" t="str">
        <v>JU-JITSU</v>
      </c>
      <c r="Z33" t="str">
        <v>HANDBALL</v>
      </c>
      <c r="AA33" t="str">
        <v>HANDBALL</v>
      </c>
      <c r="AC33" t="str">
        <v>CUESPORTS</v>
      </c>
      <c r="AD33" t="str">
        <v>BILLIARDS</v>
      </c>
      <c r="AF33" t="str">
        <v>BADMINTON</v>
      </c>
      <c r="AG33" t="str">
        <v>BADMINTON</v>
      </c>
      <c r="AH33" t="str">
        <v>WOMEN</v>
      </c>
      <c r="AJ33" t="str">
        <v>BADMINTON|BADMINTON</v>
      </c>
      <c r="AL33" t="str">
        <v>ARNIS</v>
      </c>
      <c r="AM33" t="str">
        <v>PADDED STICK</v>
      </c>
      <c r="AN33" t="str">
        <v>MEN</v>
      </c>
      <c r="AO33" t="str">
        <v>BANTAMWEIGHT</v>
      </c>
      <c r="AQ33" t="str">
        <v>ARNIS|PADDED STICK|MEN</v>
      </c>
      <c r="AS33" t="str">
        <v>ATHLETICS</v>
      </c>
      <c r="AT33" t="str">
        <v>COMBINED</v>
      </c>
      <c r="AU33" t="str">
        <v>HEPTATHLON</v>
      </c>
      <c r="AW33" t="str">
        <v>ATHLETICS|COMBINED</v>
      </c>
    </row>
    <row r="34" spans="1:49" x14ac:dyDescent="0.25">
      <c r="A34" t="str">
        <v>CHESS</v>
      </c>
      <c r="B34" t="str">
        <v>CHESS</v>
      </c>
      <c r="C34" t="str">
        <v>TRADITIONAL (SITTUYIN)</v>
      </c>
      <c r="D34" t="str">
        <v>JUDO</v>
      </c>
      <c r="F34" t="str">
        <v>ATHLETICS</v>
      </c>
      <c r="G34" t="str">
        <v>FIELD</v>
      </c>
      <c r="H34" t="str">
        <v>MEN</v>
      </c>
      <c r="I34" t="str">
        <v>ATHLETICS|FIELD</v>
      </c>
      <c r="K34" t="str">
        <v>AQUATICS</v>
      </c>
      <c r="L34" t="str">
        <v>SWIMMING</v>
      </c>
      <c r="M34" t="str">
        <v>MEN</v>
      </c>
      <c r="N34" t="str">
        <v>100M BREASTSTROKE</v>
      </c>
      <c r="P34" t="str">
        <v>AQUATICS|SWIMMING|MEN</v>
      </c>
      <c r="S34" t="str">
        <v>AQUATICS</v>
      </c>
      <c r="T34" t="str">
        <v>SWIMMING</v>
      </c>
      <c r="U34" t="str">
        <v>400M FREESTYLE</v>
      </c>
      <c r="V34" t="str">
        <v>AQUATICS|SWIMMING</v>
      </c>
      <c r="X34" t="str">
        <v>JUDO</v>
      </c>
      <c r="Z34" t="str">
        <v>HOCKEY</v>
      </c>
      <c r="AA34" t="str">
        <v>HOCKEY</v>
      </c>
      <c r="AC34" t="str">
        <v>CUESPORTS</v>
      </c>
      <c r="AD34" t="str">
        <v>CAROM</v>
      </c>
      <c r="AF34" t="str">
        <v>BASEBALL</v>
      </c>
      <c r="AG34" t="str">
        <v>BASEBALL</v>
      </c>
      <c r="AH34" t="str">
        <v>MEN</v>
      </c>
      <c r="AJ34" t="str">
        <v>BASEBALL|BASEBALL</v>
      </c>
      <c r="AL34" t="str">
        <v>ARNIS</v>
      </c>
      <c r="AM34" t="str">
        <v>PADDED STICK</v>
      </c>
      <c r="AN34" t="str">
        <v>MEN</v>
      </c>
      <c r="AO34" t="str">
        <v>FEATHERWEIGHT</v>
      </c>
      <c r="AQ34" t="str">
        <v>ARNIS|PADDED STICK|MEN</v>
      </c>
      <c r="AS34" t="str">
        <v>ATHLETICS</v>
      </c>
      <c r="AT34" t="str">
        <v>COMBINED</v>
      </c>
      <c r="AU34" t="str">
        <v>PENTATHLON</v>
      </c>
      <c r="AW34" t="str">
        <v>ATHLETICS|COMBINED</v>
      </c>
    </row>
    <row r="35" spans="1:49" x14ac:dyDescent="0.25">
      <c r="A35" t="str">
        <v>CHESS</v>
      </c>
      <c r="B35" t="str">
        <v>CHESS</v>
      </c>
      <c r="C35" t="str">
        <v>TRANSFER (BUGHOUSE)</v>
      </c>
      <c r="D35" t="str">
        <v>KABADDI</v>
      </c>
      <c r="F35" t="str">
        <v>ATHLETICS</v>
      </c>
      <c r="G35" t="str">
        <v>FIELD</v>
      </c>
      <c r="H35" t="str">
        <v>WOMEN</v>
      </c>
      <c r="I35" t="str">
        <v>ATHLETICS|FIELD</v>
      </c>
      <c r="K35" t="str">
        <v>AQUATICS</v>
      </c>
      <c r="L35" t="str">
        <v>SWIMMING</v>
      </c>
      <c r="M35" t="str">
        <v>MEN</v>
      </c>
      <c r="N35" t="str">
        <v>100M BUTTERFLY</v>
      </c>
      <c r="P35" t="str">
        <v>AQUATICS|SWIMMING|MEN</v>
      </c>
      <c r="S35" t="str">
        <v>AQUATICS</v>
      </c>
      <c r="T35" t="str">
        <v>SWIMMING</v>
      </c>
      <c r="U35" t="str">
        <v>400M INDIVIDUAL MEDLEY</v>
      </c>
      <c r="V35" t="str">
        <v>AQUATICS|SWIMMING</v>
      </c>
      <c r="X35" t="str">
        <v>KABADDI</v>
      </c>
      <c r="Z35" t="str">
        <v>ICE HOCKEY</v>
      </c>
      <c r="AA35" t="str">
        <v>ICE HOCKEY</v>
      </c>
      <c r="AC35" t="str">
        <v>CUESPORTS</v>
      </c>
      <c r="AD35" t="str">
        <v>POOL</v>
      </c>
      <c r="AF35" t="str">
        <v>BASEBALL</v>
      </c>
      <c r="AG35" t="str">
        <v>BASEBALL 5</v>
      </c>
      <c r="AH35" t="str">
        <v>MIXED</v>
      </c>
      <c r="AJ35" t="str">
        <v>BASEBALL|BASEBALL 5</v>
      </c>
      <c r="AL35" t="str">
        <v>ARNIS</v>
      </c>
      <c r="AM35" t="str">
        <v>PADDED STICK</v>
      </c>
      <c r="AN35" t="str">
        <v>MEN</v>
      </c>
      <c r="AO35" t="str">
        <v>LIGHTWEIGHT</v>
      </c>
      <c r="AQ35" t="str">
        <v>ARNIS|PADDED STICK|MEN</v>
      </c>
      <c r="AS35" t="str">
        <v>ATHLETICS</v>
      </c>
      <c r="AT35" t="str">
        <v>FIELD</v>
      </c>
      <c r="AU35" t="str">
        <v>DISCUS THROW</v>
      </c>
      <c r="AW35" t="str">
        <v>ATHLETICS|FIELD</v>
      </c>
    </row>
    <row r="36" spans="1:49" x14ac:dyDescent="0.25">
      <c r="A36" t="str">
        <v>CONTRACT BRIDGE</v>
      </c>
      <c r="B36" t="str">
        <v>CONTRACT BRIDGE</v>
      </c>
      <c r="C36" t="str">
        <v>CONTRACT BRIDGE</v>
      </c>
      <c r="D36" t="str">
        <v>KARATE</v>
      </c>
      <c r="F36" t="str">
        <v>ATHLETICS</v>
      </c>
      <c r="G36" t="str">
        <v>ROAD</v>
      </c>
      <c r="H36" t="str">
        <v>MEN</v>
      </c>
      <c r="I36" t="str">
        <v>ATHLETICS|ROAD</v>
      </c>
      <c r="K36" t="str">
        <v>AQUATICS</v>
      </c>
      <c r="L36" t="str">
        <v>SWIMMING</v>
      </c>
      <c r="M36" t="str">
        <v>MEN</v>
      </c>
      <c r="N36" t="str">
        <v>100M FREESTYLE</v>
      </c>
      <c r="P36" t="str">
        <v>AQUATICS|SWIMMING|MEN</v>
      </c>
      <c r="S36" t="str">
        <v>AQUATICS</v>
      </c>
      <c r="T36" t="str">
        <v>SWIMMING</v>
      </c>
      <c r="U36" t="str">
        <v>4X100M FREESTYLE RELAY</v>
      </c>
      <c r="V36" t="str">
        <v>AQUATICS|SWIMMING</v>
      </c>
      <c r="X36" t="str">
        <v>KARATE</v>
      </c>
      <c r="Z36" t="str">
        <v>ICE SKATING</v>
      </c>
      <c r="AA36" t="str">
        <v>ICE SKATING</v>
      </c>
      <c r="AC36" t="str">
        <v>CUESPORTS</v>
      </c>
      <c r="AD36" t="str">
        <v>SNOOKER</v>
      </c>
      <c r="AF36" t="str">
        <v>BASKETBALL</v>
      </c>
      <c r="AG36" t="str">
        <v>3X3</v>
      </c>
      <c r="AH36" t="str">
        <v>MEN</v>
      </c>
      <c r="AJ36" t="str">
        <v>BASKETBALL|3X3</v>
      </c>
      <c r="AL36" t="str">
        <v>ARNIS</v>
      </c>
      <c r="AM36" t="str">
        <v>PADDED STICK</v>
      </c>
      <c r="AN36" t="str">
        <v>MEN</v>
      </c>
      <c r="AO36" t="str">
        <v>WELTERWEIGHT</v>
      </c>
      <c r="AQ36" t="str">
        <v>ARNIS|PADDED STICK|MEN</v>
      </c>
      <c r="AS36" t="str">
        <v>ATHLETICS</v>
      </c>
      <c r="AT36" t="str">
        <v>FIELD</v>
      </c>
      <c r="AU36" t="str">
        <v>HAMMER THROW</v>
      </c>
      <c r="AW36" t="str">
        <v>ATHLETICS|FIELD</v>
      </c>
    </row>
    <row r="37" spans="1:49" x14ac:dyDescent="0.25">
      <c r="A37" t="str">
        <v>CRICKET</v>
      </c>
      <c r="B37" t="str">
        <v>CRICKET</v>
      </c>
      <c r="C37" t="str">
        <v>CRICKET</v>
      </c>
      <c r="D37" t="str">
        <v>KICKBOXING</v>
      </c>
      <c r="F37" t="str">
        <v>ATHLETICS</v>
      </c>
      <c r="G37" t="str">
        <v>ROAD</v>
      </c>
      <c r="H37" t="str">
        <v>MIXED</v>
      </c>
      <c r="I37" t="str">
        <v>ATHLETICS|ROAD</v>
      </c>
      <c r="K37" t="str">
        <v>AQUATICS</v>
      </c>
      <c r="L37" t="str">
        <v>SWIMMING</v>
      </c>
      <c r="M37" t="str">
        <v>MEN</v>
      </c>
      <c r="N37" t="str">
        <v>1500M FREESTYLE</v>
      </c>
      <c r="P37" t="str">
        <v>AQUATICS|SWIMMING|MEN</v>
      </c>
      <c r="S37" t="str">
        <v>AQUATICS</v>
      </c>
      <c r="T37" t="str">
        <v>SWIMMING</v>
      </c>
      <c r="U37" t="str">
        <v>4X100M MEDLEY RELAY</v>
      </c>
      <c r="V37" t="str">
        <v>AQUATICS|SWIMMING</v>
      </c>
      <c r="X37" t="str">
        <v>KICKBOXING</v>
      </c>
      <c r="Z37" t="str">
        <v>JET SKI</v>
      </c>
      <c r="AA37" t="str">
        <v>JET SKI</v>
      </c>
      <c r="AC37" t="str">
        <v>CYCLING</v>
      </c>
      <c r="AD37" t="str">
        <v>BMX FREESTYLE</v>
      </c>
      <c r="AF37" t="str">
        <v>BASKETBALL</v>
      </c>
      <c r="AG37" t="str">
        <v>3X3</v>
      </c>
      <c r="AH37" t="str">
        <v>WOMEN</v>
      </c>
      <c r="AJ37" t="str">
        <v>BASKETBALL|3X3</v>
      </c>
      <c r="AL37" t="str">
        <v>ARNIS</v>
      </c>
      <c r="AM37" t="str">
        <v>PADDED STICK</v>
      </c>
      <c r="AN37" t="str">
        <v>WOMEN</v>
      </c>
      <c r="AO37" t="str">
        <v>BANTAMWEIGHT</v>
      </c>
      <c r="AQ37" t="str">
        <v>ARNIS|PADDED STICK|WOMEN</v>
      </c>
      <c r="AS37" t="str">
        <v>ATHLETICS</v>
      </c>
      <c r="AT37" t="str">
        <v>FIELD</v>
      </c>
      <c r="AU37" t="str">
        <v>HIGH JUMP</v>
      </c>
      <c r="AW37" t="str">
        <v>ATHLETICS|FIELD</v>
      </c>
    </row>
    <row r="38" spans="1:49" x14ac:dyDescent="0.25">
      <c r="A38" t="str">
        <v>CUESPORTS</v>
      </c>
      <c r="B38" t="str">
        <v>CUESPORTS</v>
      </c>
      <c r="C38" t="str">
        <v>BILLIARDS</v>
      </c>
      <c r="D38" t="str">
        <v>KUN BOKATOR</v>
      </c>
      <c r="F38" t="str">
        <v>ATHLETICS</v>
      </c>
      <c r="G38" t="str">
        <v>ROAD</v>
      </c>
      <c r="H38" t="str">
        <v>WOMEN</v>
      </c>
      <c r="I38" t="str">
        <v>ATHLETICS|ROAD</v>
      </c>
      <c r="K38" t="str">
        <v>AQUATICS</v>
      </c>
      <c r="L38" t="str">
        <v>SWIMMING</v>
      </c>
      <c r="M38" t="str">
        <v>MEN</v>
      </c>
      <c r="N38" t="str">
        <v>200M BACKSTROKE</v>
      </c>
      <c r="P38" t="str">
        <v>AQUATICS|SWIMMING|MEN</v>
      </c>
      <c r="S38" t="str">
        <v>AQUATICS</v>
      </c>
      <c r="T38" t="str">
        <v>SWIMMING</v>
      </c>
      <c r="U38" t="str">
        <v>4X200M FREESTYLE RELAY</v>
      </c>
      <c r="V38" t="str">
        <v>AQUATICS|SWIMMING</v>
      </c>
      <c r="X38" t="str">
        <v>KUN BOKATOR</v>
      </c>
      <c r="Z38" t="str">
        <v>JU-JITSU</v>
      </c>
      <c r="AA38" t="str">
        <v>JU-JITSU</v>
      </c>
      <c r="AC38" t="str">
        <v>CYCLING</v>
      </c>
      <c r="AD38" t="str">
        <v>BMX RACING</v>
      </c>
      <c r="AF38" t="str">
        <v>BASKETBALL</v>
      </c>
      <c r="AG38" t="str">
        <v>5V5</v>
      </c>
      <c r="AH38" t="str">
        <v>MEN</v>
      </c>
      <c r="AJ38" t="str">
        <v>BASKETBALL|5V5</v>
      </c>
      <c r="AL38" t="str">
        <v>ARNIS</v>
      </c>
      <c r="AM38" t="str">
        <v>PADDED STICK</v>
      </c>
      <c r="AN38" t="str">
        <v>WOMEN</v>
      </c>
      <c r="AO38" t="str">
        <v>FEATHERWEIGHT</v>
      </c>
      <c r="AQ38" t="str">
        <v>ARNIS|PADDED STICK|WOMEN</v>
      </c>
      <c r="AS38" t="str">
        <v>ATHLETICS</v>
      </c>
      <c r="AT38" t="str">
        <v>FIELD</v>
      </c>
      <c r="AU38" t="str">
        <v>JAVELIN THROW</v>
      </c>
      <c r="AW38" t="str">
        <v>ATHLETICS|FIELD</v>
      </c>
    </row>
    <row r="39" spans="1:49" x14ac:dyDescent="0.25">
      <c r="A39" t="str">
        <v>CUESPORTS</v>
      </c>
      <c r="B39" t="str">
        <v>CUESPORTS</v>
      </c>
      <c r="C39" t="str">
        <v>CAROM</v>
      </c>
      <c r="D39" t="str">
        <v>KUN KHMER</v>
      </c>
      <c r="F39" t="str">
        <v>ATHLETICS</v>
      </c>
      <c r="G39" t="str">
        <v>TRACK</v>
      </c>
      <c r="H39" t="str">
        <v>MEN</v>
      </c>
      <c r="I39" t="str">
        <v>ATHLETICS|TRACK</v>
      </c>
      <c r="K39" t="str">
        <v>AQUATICS</v>
      </c>
      <c r="L39" t="str">
        <v>SWIMMING</v>
      </c>
      <c r="M39" t="str">
        <v>MEN</v>
      </c>
      <c r="N39" t="str">
        <v>200M BREASTSTROKE</v>
      </c>
      <c r="P39" t="str">
        <v>AQUATICS|SWIMMING|MEN</v>
      </c>
      <c r="S39" t="str">
        <v>AQUATICS</v>
      </c>
      <c r="T39" t="str">
        <v>SWIMMING</v>
      </c>
      <c r="U39" t="str">
        <v>4X400M MEDLEY RELAY</v>
      </c>
      <c r="V39" t="str">
        <v>AQUATICS|SWIMMING</v>
      </c>
      <c r="X39" t="str">
        <v>KUN KHMER</v>
      </c>
      <c r="Z39" t="str">
        <v>JUDO</v>
      </c>
      <c r="AA39" t="str">
        <v>JUDO</v>
      </c>
      <c r="AC39" t="str">
        <v>CYCLING</v>
      </c>
      <c r="AD39" t="str">
        <v>MOUNTAIN BIKE</v>
      </c>
      <c r="AF39" t="str">
        <v>BASKETBALL</v>
      </c>
      <c r="AG39" t="str">
        <v>5V5</v>
      </c>
      <c r="AH39" t="str">
        <v>WOMEN</v>
      </c>
      <c r="AJ39" t="str">
        <v>BASKETBALL|5V5</v>
      </c>
      <c r="AL39" t="str">
        <v>ARNIS</v>
      </c>
      <c r="AM39" t="str">
        <v>PADDED STICK</v>
      </c>
      <c r="AN39" t="str">
        <v>WOMEN</v>
      </c>
      <c r="AO39" t="str">
        <v>LIGHTWEIGHT</v>
      </c>
      <c r="AQ39" t="str">
        <v>ARNIS|PADDED STICK|WOMEN</v>
      </c>
      <c r="AS39" t="str">
        <v>ATHLETICS</v>
      </c>
      <c r="AT39" t="str">
        <v>FIELD</v>
      </c>
      <c r="AU39" t="str">
        <v>LONG JUMP</v>
      </c>
      <c r="AW39" t="str">
        <v>ATHLETICS|FIELD</v>
      </c>
    </row>
    <row r="40" spans="1:49" x14ac:dyDescent="0.25">
      <c r="A40" t="str">
        <v>CUESPORTS</v>
      </c>
      <c r="B40" t="str">
        <v>CUESPORTS</v>
      </c>
      <c r="C40" t="str">
        <v>POOL</v>
      </c>
      <c r="D40" t="str">
        <v>KURASH</v>
      </c>
      <c r="F40" t="str">
        <v>ATHLETICS</v>
      </c>
      <c r="G40" t="str">
        <v>TRACK</v>
      </c>
      <c r="H40" t="str">
        <v>MIXED</v>
      </c>
      <c r="I40" t="str">
        <v>ATHLETICS|TRACK</v>
      </c>
      <c r="K40" t="str">
        <v>AQUATICS</v>
      </c>
      <c r="L40" t="str">
        <v>SWIMMING</v>
      </c>
      <c r="M40" t="str">
        <v>MEN</v>
      </c>
      <c r="N40" t="str">
        <v>200M BUTTERFLY</v>
      </c>
      <c r="P40" t="str">
        <v>AQUATICS|SWIMMING|MEN</v>
      </c>
      <c r="S40" t="str">
        <v>AQUATICS</v>
      </c>
      <c r="T40" t="str">
        <v>SWIMMING</v>
      </c>
      <c r="U40" t="str">
        <v>50M BACKSTROKE</v>
      </c>
      <c r="V40" t="str">
        <v>AQUATICS|SWIMMING</v>
      </c>
      <c r="X40" t="str">
        <v>KURASH</v>
      </c>
      <c r="Z40" t="str">
        <v>KABADDI</v>
      </c>
      <c r="AA40" t="str">
        <v>KABADDI</v>
      </c>
      <c r="AC40" t="str">
        <v>CYCLING</v>
      </c>
      <c r="AD40" t="str">
        <v>ROAD</v>
      </c>
      <c r="AF40" t="str">
        <v>BODYBUILDING</v>
      </c>
      <c r="AG40" t="str">
        <v>BODYBUILDING</v>
      </c>
      <c r="AH40" t="str">
        <v>MEN</v>
      </c>
      <c r="AJ40" t="str">
        <v>BODYBUILDING|BODYBUILDING</v>
      </c>
      <c r="AL40" t="str">
        <v>ARNIS</v>
      </c>
      <c r="AM40" t="str">
        <v>PADDED STICK</v>
      </c>
      <c r="AN40" t="str">
        <v>WOMEN</v>
      </c>
      <c r="AO40" t="str">
        <v>WELTERWEIGHT</v>
      </c>
      <c r="AQ40" t="str">
        <v>ARNIS|PADDED STICK|WOMEN</v>
      </c>
      <c r="AS40" t="str">
        <v>ATHLETICS</v>
      </c>
      <c r="AT40" t="str">
        <v>FIELD</v>
      </c>
      <c r="AU40" t="str">
        <v>POLE VAULT</v>
      </c>
      <c r="AW40" t="str">
        <v>ATHLETICS|FIELD</v>
      </c>
    </row>
    <row r="41" spans="1:49" x14ac:dyDescent="0.25">
      <c r="A41" t="str">
        <v>CUESPORTS</v>
      </c>
      <c r="B41" t="str">
        <v>CUESPORTS</v>
      </c>
      <c r="C41" t="str">
        <v>SNOOKER</v>
      </c>
      <c r="D41" t="str">
        <v>LAWN BOWLS</v>
      </c>
      <c r="F41" t="str">
        <v>ATHLETICS</v>
      </c>
      <c r="G41" t="str">
        <v>TRACK</v>
      </c>
      <c r="H41" t="str">
        <v>WOMEN</v>
      </c>
      <c r="I41" t="str">
        <v>ATHLETICS|TRACK</v>
      </c>
      <c r="K41" t="str">
        <v>AQUATICS</v>
      </c>
      <c r="L41" t="str">
        <v>SWIMMING</v>
      </c>
      <c r="M41" t="str">
        <v>MEN</v>
      </c>
      <c r="N41" t="str">
        <v>200M FREESTYLE</v>
      </c>
      <c r="P41" t="str">
        <v>AQUATICS|SWIMMING|MEN</v>
      </c>
      <c r="S41" t="str">
        <v>AQUATICS</v>
      </c>
      <c r="T41" t="str">
        <v>SWIMMING</v>
      </c>
      <c r="U41" t="str">
        <v>50M BREASTSTROKE</v>
      </c>
      <c r="V41" t="str">
        <v>AQUATICS|SWIMMING</v>
      </c>
      <c r="X41" t="str">
        <v>LAWN BOWLS</v>
      </c>
      <c r="Z41" t="str">
        <v>KARATE</v>
      </c>
      <c r="AA41" t="str">
        <v>KARATE</v>
      </c>
      <c r="AC41" t="str">
        <v>CYCLING</v>
      </c>
      <c r="AD41" t="str">
        <v>TRACK</v>
      </c>
      <c r="AF41" t="str">
        <v>BODYBUILDING</v>
      </c>
      <c r="AG41" t="str">
        <v>BODYBUILDING</v>
      </c>
      <c r="AH41" t="str">
        <v>MIXED</v>
      </c>
      <c r="AJ41" t="str">
        <v>BODYBUILDING|BODYBUILDING</v>
      </c>
      <c r="AL41" t="str">
        <v>ARTISTIC SWIMMING</v>
      </c>
      <c r="AM41" t="str">
        <v>ARTISTIC SWIMMING</v>
      </c>
      <c r="AN41" t="str">
        <v>MIXED</v>
      </c>
      <c r="AO41" t="str">
        <v>DUET</v>
      </c>
      <c r="AQ41" t="str">
        <v>ARTISTIC SWIMMING|ARTISTIC SWIMMING|MIXED</v>
      </c>
      <c r="AS41" t="str">
        <v>ATHLETICS</v>
      </c>
      <c r="AT41" t="str">
        <v>FIELD</v>
      </c>
      <c r="AU41" t="str">
        <v>SHOT PUT</v>
      </c>
      <c r="AW41" t="str">
        <v>ATHLETICS|FIELD</v>
      </c>
    </row>
    <row r="42" spans="1:49" x14ac:dyDescent="0.25">
      <c r="A42" t="str">
        <v>CYCLING</v>
      </c>
      <c r="B42" t="str">
        <v>CYCLING</v>
      </c>
      <c r="C42" t="str">
        <v>BMX FREESTYLE</v>
      </c>
      <c r="D42" t="str">
        <v>MIXED MARTIAL ARTS</v>
      </c>
      <c r="F42" t="str">
        <v>BADMINTON</v>
      </c>
      <c r="G42" t="str">
        <v>BADMINTON</v>
      </c>
      <c r="H42" t="str">
        <v>MEN</v>
      </c>
      <c r="I42" t="str">
        <v>BADMINTON|BADMINTON</v>
      </c>
      <c r="K42" t="str">
        <v>AQUATICS</v>
      </c>
      <c r="L42" t="str">
        <v>SWIMMING</v>
      </c>
      <c r="M42" t="str">
        <v>MEN</v>
      </c>
      <c r="N42" t="str">
        <v>200M INDIVIDUAL MEDLEY</v>
      </c>
      <c r="P42" t="str">
        <v>AQUATICS|SWIMMING|MEN</v>
      </c>
      <c r="S42" t="str">
        <v>AQUATICS</v>
      </c>
      <c r="T42" t="str">
        <v>SWIMMING</v>
      </c>
      <c r="U42" t="str">
        <v>50M BUTTERFLY</v>
      </c>
      <c r="V42" t="str">
        <v>AQUATICS|SWIMMING</v>
      </c>
      <c r="X42" t="str">
        <v>MIXED MARTIAL ARTS</v>
      </c>
      <c r="Z42" t="str">
        <v>KICKBOXING</v>
      </c>
      <c r="AA42" t="str">
        <v>KICKBOXING</v>
      </c>
      <c r="AC42" t="str">
        <v>DANCESPORT</v>
      </c>
      <c r="AD42" t="str">
        <v>BREAKING</v>
      </c>
      <c r="AF42" t="str">
        <v>BODYBUILDING</v>
      </c>
      <c r="AG42" t="str">
        <v>BODYBUILDING</v>
      </c>
      <c r="AH42" t="str">
        <v>WOMEN</v>
      </c>
      <c r="AJ42" t="str">
        <v>BODYBUILDING|BODYBUILDING</v>
      </c>
      <c r="AL42" t="str">
        <v>ARTISTIC SWIMMING</v>
      </c>
      <c r="AM42" t="str">
        <v>ARTISTIC SWIMMING</v>
      </c>
      <c r="AN42" t="str">
        <v>WOMEN</v>
      </c>
      <c r="AO42" t="str">
        <v>DUET</v>
      </c>
      <c r="AQ42" t="str">
        <v>ARTISTIC SWIMMING|ARTISTIC SWIMMING|WOMEN</v>
      </c>
      <c r="AS42" t="str">
        <v>ATHLETICS</v>
      </c>
      <c r="AT42" t="str">
        <v>FIELD</v>
      </c>
      <c r="AU42" t="str">
        <v>TRIPLE JUMP</v>
      </c>
      <c r="AW42" t="str">
        <v>ATHLETICS|FIELD</v>
      </c>
    </row>
    <row r="43" spans="1:49" x14ac:dyDescent="0.25">
      <c r="A43" t="str">
        <v>CYCLING</v>
      </c>
      <c r="B43" t="str">
        <v>CYCLING</v>
      </c>
      <c r="C43" t="str">
        <v>BMX RACING</v>
      </c>
      <c r="D43" t="str">
        <v>MODERN PENTATHLON</v>
      </c>
      <c r="F43" t="str">
        <v>BADMINTON</v>
      </c>
      <c r="G43" t="str">
        <v>BADMINTON</v>
      </c>
      <c r="H43" t="str">
        <v>MIXED</v>
      </c>
      <c r="I43" t="str">
        <v>BADMINTON|BADMINTON</v>
      </c>
      <c r="K43" t="str">
        <v>AQUATICS</v>
      </c>
      <c r="L43" t="str">
        <v>SWIMMING</v>
      </c>
      <c r="M43" t="str">
        <v>MEN</v>
      </c>
      <c r="N43" t="str">
        <v>3X100M MEDLEY RELAY</v>
      </c>
      <c r="P43" t="str">
        <v>AQUATICS|SWIMMING|MEN</v>
      </c>
      <c r="S43" t="str">
        <v>AQUATICS</v>
      </c>
      <c r="T43" t="str">
        <v>SWIMMING</v>
      </c>
      <c r="U43" t="str">
        <v>50M FREESTYLE</v>
      </c>
      <c r="V43" t="str">
        <v>AQUATICS|SWIMMING</v>
      </c>
      <c r="X43" t="str">
        <v>MODERN PENTATHLON</v>
      </c>
      <c r="Z43" t="str">
        <v>KUN BOKATOR</v>
      </c>
      <c r="AA43" t="str">
        <v>KUN BOKATOR</v>
      </c>
      <c r="AC43" t="str">
        <v>DANCESPORT</v>
      </c>
      <c r="AD43" t="str">
        <v>LATIN AMERICAN</v>
      </c>
      <c r="AF43" t="str">
        <v>BOWLING</v>
      </c>
      <c r="AG43" t="str">
        <v>TENPIN BOWLING</v>
      </c>
      <c r="AH43" t="str">
        <v>MEN</v>
      </c>
      <c r="AJ43" t="str">
        <v>BOWLING|TENPIN BOWLING</v>
      </c>
      <c r="AL43" t="str">
        <v>ARTISTIC SWIMMING</v>
      </c>
      <c r="AM43" t="str">
        <v>ARTISTIC SWIMMING</v>
      </c>
      <c r="AN43" t="str">
        <v>WOMEN</v>
      </c>
      <c r="AO43" t="str">
        <v>FREE COMBINATION</v>
      </c>
      <c r="AQ43" t="str">
        <v>ARTISTIC SWIMMING|ARTISTIC SWIMMING|WOMEN</v>
      </c>
      <c r="AS43" t="str">
        <v>ATHLETICS</v>
      </c>
      <c r="AT43" t="str">
        <v>ROAD</v>
      </c>
      <c r="AU43" t="str">
        <v>10KM RACE WALK</v>
      </c>
      <c r="AW43" t="str">
        <v>ATHLETICS|ROAD</v>
      </c>
    </row>
    <row r="44" spans="1:49" x14ac:dyDescent="0.25">
      <c r="A44" t="str">
        <v>CYCLING</v>
      </c>
      <c r="B44" t="str">
        <v>CYCLING</v>
      </c>
      <c r="C44" t="str">
        <v>MOUNTAIN BIKE</v>
      </c>
      <c r="D44" t="str">
        <v>MUAY LAO</v>
      </c>
      <c r="F44" t="str">
        <v>BADMINTON</v>
      </c>
      <c r="G44" t="str">
        <v>BADMINTON</v>
      </c>
      <c r="H44" t="str">
        <v>WOMEN</v>
      </c>
      <c r="I44" t="str">
        <v>BADMINTON|BADMINTON</v>
      </c>
      <c r="K44" t="str">
        <v>AQUATICS</v>
      </c>
      <c r="L44" t="str">
        <v>SWIMMING</v>
      </c>
      <c r="M44" t="str">
        <v>MEN</v>
      </c>
      <c r="N44" t="str">
        <v>400M FREESTYLE</v>
      </c>
      <c r="P44" t="str">
        <v>AQUATICS|SWIMMING|MEN</v>
      </c>
      <c r="S44" t="str">
        <v>AQUATICS</v>
      </c>
      <c r="T44" t="str">
        <v>SWIMMING</v>
      </c>
      <c r="U44" t="str">
        <v>800M FREESTYLE</v>
      </c>
      <c r="V44" t="str">
        <v>AQUATICS|SWIMMING</v>
      </c>
      <c r="X44" t="str">
        <v>MUAY LAO</v>
      </c>
      <c r="Z44" t="str">
        <v>KUN KHMER</v>
      </c>
      <c r="AA44" t="str">
        <v>KUN KHMER</v>
      </c>
      <c r="AC44" t="str">
        <v>DANCESPORT</v>
      </c>
      <c r="AD44" t="str">
        <v>STANDARD</v>
      </c>
      <c r="AF44" t="str">
        <v>BOWLING</v>
      </c>
      <c r="AG44" t="str">
        <v>TENPIN BOWLING</v>
      </c>
      <c r="AH44" t="str">
        <v>MIXED</v>
      </c>
      <c r="AJ44" t="str">
        <v>BOWLING|TENPIN BOWLING</v>
      </c>
      <c r="AL44" t="str">
        <v>ARTISTIC SWIMMING</v>
      </c>
      <c r="AM44" t="str">
        <v>ARTISTIC SWIMMING</v>
      </c>
      <c r="AN44" t="str">
        <v>WOMEN</v>
      </c>
      <c r="AO44" t="str">
        <v>FREE ROUTINE DUET</v>
      </c>
      <c r="AQ44" t="str">
        <v>ARTISTIC SWIMMING|ARTISTIC SWIMMING|WOMEN</v>
      </c>
      <c r="AS44" t="str">
        <v>ATHLETICS</v>
      </c>
      <c r="AT44" t="str">
        <v>ROAD</v>
      </c>
      <c r="AU44" t="str">
        <v>20KM RACE WALK</v>
      </c>
      <c r="AW44" t="str">
        <v>ATHLETICS|ROAD</v>
      </c>
    </row>
    <row r="45" spans="1:49" x14ac:dyDescent="0.25">
      <c r="A45" t="str">
        <v>CYCLING</v>
      </c>
      <c r="B45" t="str">
        <v>CYCLING</v>
      </c>
      <c r="C45" t="str">
        <v>ROAD</v>
      </c>
      <c r="D45" t="str">
        <v>MUAY THAI</v>
      </c>
      <c r="F45" t="str">
        <v>BASEBALL &amp; SOFTBALL</v>
      </c>
      <c r="G45" t="str">
        <v>BASEBALL</v>
      </c>
      <c r="H45" t="str">
        <v>MEN</v>
      </c>
      <c r="I45" t="str">
        <v>BASEBALL &amp; SOFTBALL|BASEBALL</v>
      </c>
      <c r="K45" t="str">
        <v>AQUATICS</v>
      </c>
      <c r="L45" t="str">
        <v>SWIMMING</v>
      </c>
      <c r="M45" t="str">
        <v>MEN</v>
      </c>
      <c r="N45" t="str">
        <v>400M INDIVIDUAL MEDLEY</v>
      </c>
      <c r="P45" t="str">
        <v>AQUATICS|SWIMMING|MEN</v>
      </c>
      <c r="S45" t="str">
        <v>AQUATICS</v>
      </c>
      <c r="T45" t="str">
        <v>WATER POLO</v>
      </c>
      <c r="U45" t="str">
        <v>TEAM</v>
      </c>
      <c r="V45" t="str">
        <v>AQUATICS|WATER POLO</v>
      </c>
      <c r="X45" t="str">
        <v>MUAY THAI</v>
      </c>
      <c r="Z45" t="str">
        <v>KURASH</v>
      </c>
      <c r="AA45" t="str">
        <v>KURASH</v>
      </c>
      <c r="AC45" t="str">
        <v>DIVING</v>
      </c>
      <c r="AD45" t="str">
        <v>DIVING</v>
      </c>
      <c r="AF45" t="str">
        <v>BOWLING</v>
      </c>
      <c r="AG45" t="str">
        <v>TENPIN BOWLING</v>
      </c>
      <c r="AH45" t="str">
        <v>WOMEN</v>
      </c>
      <c r="AJ45" t="str">
        <v>BOWLING|TENPIN BOWLING</v>
      </c>
      <c r="AL45" t="str">
        <v>ARTISTIC SWIMMING</v>
      </c>
      <c r="AM45" t="str">
        <v>ARTISTIC SWIMMING</v>
      </c>
      <c r="AN45" t="str">
        <v>WOMEN</v>
      </c>
      <c r="AO45" t="str">
        <v>FREE ROUTINE SOLO</v>
      </c>
      <c r="AQ45" t="str">
        <v>ARTISTIC SWIMMING|ARTISTIC SWIMMING|WOMEN</v>
      </c>
      <c r="AS45" t="str">
        <v>ATHLETICS</v>
      </c>
      <c r="AT45" t="str">
        <v>ROAD</v>
      </c>
      <c r="AU45" t="str">
        <v>35KM RACE WALK TEAM</v>
      </c>
      <c r="AW45" t="str">
        <v>ATHLETICS|ROAD</v>
      </c>
    </row>
    <row r="46" spans="1:49" x14ac:dyDescent="0.25">
      <c r="A46" t="str">
        <v>CYCLING</v>
      </c>
      <c r="B46" t="str">
        <v>CYCLING</v>
      </c>
      <c r="C46" t="str">
        <v>TRACK</v>
      </c>
      <c r="D46" t="str">
        <v>NETBALL</v>
      </c>
      <c r="F46" t="str">
        <v>BASEBALL &amp; SOFTBALL</v>
      </c>
      <c r="G46" t="str">
        <v>BASEBALL 5</v>
      </c>
      <c r="H46" t="str">
        <v>MIXED</v>
      </c>
      <c r="I46" t="str">
        <v>BASEBALL &amp; SOFTBALL|BASEBALL 5</v>
      </c>
      <c r="K46" t="str">
        <v>AQUATICS</v>
      </c>
      <c r="L46" t="str">
        <v>SWIMMING</v>
      </c>
      <c r="M46" t="str">
        <v>MEN</v>
      </c>
      <c r="N46" t="str">
        <v>4X100M FREESTYLE RELAY</v>
      </c>
      <c r="P46" t="str">
        <v>AQUATICS|SWIMMING|MEN</v>
      </c>
      <c r="S46" t="str">
        <v>ARCHERY</v>
      </c>
      <c r="T46" t="str">
        <v>COMPOUND</v>
      </c>
      <c r="U46" t="str">
        <v>INDIVIDUAL</v>
      </c>
      <c r="V46" t="str">
        <v>ARCHERY|COMPOUND</v>
      </c>
      <c r="X46" t="str">
        <v>NETBALL</v>
      </c>
      <c r="Z46" t="str">
        <v>LAWN BOWLS</v>
      </c>
      <c r="AA46" t="str">
        <v>LAWN BOWLS</v>
      </c>
      <c r="AC46" t="str">
        <v>DRAGON BOAT</v>
      </c>
      <c r="AD46" t="str">
        <v>TRADITIONAL BOAT RACE</v>
      </c>
      <c r="AF46" t="str">
        <v>BOXING</v>
      </c>
      <c r="AG46" t="str">
        <v>BOXING</v>
      </c>
      <c r="AH46" t="str">
        <v>MEN</v>
      </c>
      <c r="AJ46" t="str">
        <v>BOXING|BOXING</v>
      </c>
      <c r="AL46" t="str">
        <v>ARTISTIC SWIMMING</v>
      </c>
      <c r="AM46" t="str">
        <v>ARTISTIC SWIMMING</v>
      </c>
      <c r="AN46" t="str">
        <v>WOMEN</v>
      </c>
      <c r="AO46" t="str">
        <v>FREE ROUTINE TEAM</v>
      </c>
      <c r="AQ46" t="str">
        <v>ARTISTIC SWIMMING|ARTISTIC SWIMMING|WOMEN</v>
      </c>
      <c r="AS46" t="str">
        <v>ATHLETICS</v>
      </c>
      <c r="AT46" t="str">
        <v>ROAD</v>
      </c>
      <c r="AU46" t="str">
        <v>50KM RACE WALK</v>
      </c>
      <c r="AW46" t="str">
        <v>ATHLETICS|ROAD</v>
      </c>
    </row>
    <row r="47" spans="1:49" x14ac:dyDescent="0.25">
      <c r="A47" t="str">
        <v>DANCESPORT</v>
      </c>
      <c r="B47" t="str">
        <v>DANCESPORT</v>
      </c>
      <c r="C47" t="str">
        <v>BREAKING</v>
      </c>
      <c r="D47" t="str">
        <v>OBSTACLE SPORTS</v>
      </c>
      <c r="F47" t="str">
        <v>BASEBALL &amp; SOFTBALL</v>
      </c>
      <c r="G47" t="str">
        <v>SOFTBALL</v>
      </c>
      <c r="H47" t="str">
        <v>MEN</v>
      </c>
      <c r="I47" t="str">
        <v>BASEBALL &amp; SOFTBALL|SOFTBALL</v>
      </c>
      <c r="K47" t="str">
        <v>AQUATICS</v>
      </c>
      <c r="L47" t="str">
        <v>SWIMMING</v>
      </c>
      <c r="M47" t="str">
        <v>MEN</v>
      </c>
      <c r="N47" t="str">
        <v>4X100M MEDLEY RELAY</v>
      </c>
      <c r="P47" t="str">
        <v>AQUATICS|SWIMMING|MEN</v>
      </c>
      <c r="S47" t="str">
        <v>ARCHERY</v>
      </c>
      <c r="T47" t="str">
        <v>COMPOUND</v>
      </c>
      <c r="U47" t="str">
        <v>TEAM</v>
      </c>
      <c r="V47" t="str">
        <v>ARCHERY|COMPOUND</v>
      </c>
      <c r="X47" t="str">
        <v>OBSTACLE SPORTS</v>
      </c>
      <c r="Z47" t="str">
        <v>MIXED MARTIAL ARTS</v>
      </c>
      <c r="AA47" t="str">
        <v>MIXED MARTIAL ARTS</v>
      </c>
      <c r="AC47" t="str">
        <v>EQUESTRIAN</v>
      </c>
      <c r="AD47" t="str">
        <v>DRESSAGE</v>
      </c>
      <c r="AF47" t="str">
        <v>BOXING</v>
      </c>
      <c r="AG47" t="str">
        <v>BOXING</v>
      </c>
      <c r="AH47" t="str">
        <v>WOMEN</v>
      </c>
      <c r="AJ47" t="str">
        <v>BOXING|BOXING</v>
      </c>
      <c r="AL47" t="str">
        <v>ARTISTIC SWIMMING</v>
      </c>
      <c r="AM47" t="str">
        <v>ARTISTIC SWIMMING</v>
      </c>
      <c r="AN47" t="str">
        <v>WOMEN</v>
      </c>
      <c r="AO47" t="str">
        <v>TEAM</v>
      </c>
      <c r="AQ47" t="str">
        <v>ARTISTIC SWIMMING|ARTISTIC SWIMMING|WOMEN</v>
      </c>
      <c r="AS47" t="str">
        <v>ATHLETICS</v>
      </c>
      <c r="AT47" t="str">
        <v>ROAD</v>
      </c>
      <c r="AU47" t="str">
        <v>5KM RACE WALK</v>
      </c>
      <c r="AW47" t="str">
        <v>ATHLETICS|ROAD</v>
      </c>
    </row>
    <row r="48" spans="1:49" x14ac:dyDescent="0.25">
      <c r="A48" t="str">
        <v>DANCESPORT</v>
      </c>
      <c r="B48" t="str">
        <v>DANCESPORT</v>
      </c>
      <c r="C48" t="str">
        <v>LATIN AMERICAN</v>
      </c>
      <c r="D48" t="str">
        <v>PARAGLIDING</v>
      </c>
      <c r="F48" t="str">
        <v>BASEBALL &amp; SOFTBALL</v>
      </c>
      <c r="G48" t="str">
        <v>SOFTBALL</v>
      </c>
      <c r="H48" t="str">
        <v>WOMEN</v>
      </c>
      <c r="I48" t="str">
        <v>BASEBALL &amp; SOFTBALL|SOFTBALL</v>
      </c>
      <c r="K48" t="str">
        <v>AQUATICS</v>
      </c>
      <c r="L48" t="str">
        <v>SWIMMING</v>
      </c>
      <c r="M48" t="str">
        <v>MEN</v>
      </c>
      <c r="N48" t="str">
        <v>4X200M FREESTYLE RELAY</v>
      </c>
      <c r="P48" t="str">
        <v>AQUATICS|SWIMMING|MEN</v>
      </c>
      <c r="S48" t="str">
        <v>ARCHERY</v>
      </c>
      <c r="T48" t="str">
        <v>RECURVE</v>
      </c>
      <c r="U48" t="str">
        <v>INDIVIDUAL</v>
      </c>
      <c r="V48" t="str">
        <v>ARCHERY|RECURVE</v>
      </c>
      <c r="X48" t="str">
        <v>PARAGLIDING</v>
      </c>
      <c r="Z48" t="str">
        <v>MODERN PENTATHLON</v>
      </c>
      <c r="AA48" t="str">
        <v>MODERN PENTATHLON</v>
      </c>
      <c r="AC48" t="str">
        <v>EQUESTRIAN</v>
      </c>
      <c r="AD48" t="str">
        <v>ENDURANCE</v>
      </c>
      <c r="AF48" t="str">
        <v>CANOEING</v>
      </c>
      <c r="AG48" t="str">
        <v>CANOE SLALOM</v>
      </c>
      <c r="AH48" t="str">
        <v>MEN</v>
      </c>
      <c r="AJ48" t="str">
        <v>CANOEING|CANOE SLALOM</v>
      </c>
      <c r="AL48" t="str">
        <v>ARTISTIC SWIMMING</v>
      </c>
      <c r="AM48" t="str">
        <v>ARTISTIC SWIMMING</v>
      </c>
      <c r="AN48" t="str">
        <v>WOMEN</v>
      </c>
      <c r="AO48" t="str">
        <v>TECHNICAL AND FREE ROUTINE DUET</v>
      </c>
      <c r="AQ48" t="str">
        <v>ARTISTIC SWIMMING|ARTISTIC SWIMMING|WOMEN</v>
      </c>
      <c r="AS48" t="str">
        <v>ATHLETICS</v>
      </c>
      <c r="AT48" t="str">
        <v>ROAD</v>
      </c>
      <c r="AU48" t="str">
        <v>MARATHON</v>
      </c>
      <c r="AW48" t="str">
        <v>ATHLETICS|ROAD</v>
      </c>
    </row>
    <row r="49" spans="1:49" x14ac:dyDescent="0.25">
      <c r="A49" t="str">
        <v>DANCESPORT</v>
      </c>
      <c r="B49" t="str">
        <v>DANCESPORT</v>
      </c>
      <c r="C49" t="str">
        <v>STANDARD</v>
      </c>
      <c r="D49" t="str">
        <v>PENCAK SILAT</v>
      </c>
      <c r="F49" t="str">
        <v>BASKETBALL</v>
      </c>
      <c r="G49" t="str">
        <v>3X3</v>
      </c>
      <c r="H49" t="str">
        <v>MEN</v>
      </c>
      <c r="I49" t="str">
        <v>BASKETBALL|3X3</v>
      </c>
      <c r="K49" t="str">
        <v>AQUATICS</v>
      </c>
      <c r="L49" t="str">
        <v>SWIMMING</v>
      </c>
      <c r="M49" t="str">
        <v>MEN</v>
      </c>
      <c r="N49" t="str">
        <v>4X400M MEDLEY RELAY</v>
      </c>
      <c r="P49" t="str">
        <v>AQUATICS|SWIMMING|MEN</v>
      </c>
      <c r="S49" t="str">
        <v>ARCHERY</v>
      </c>
      <c r="T49" t="str">
        <v>RECURVE</v>
      </c>
      <c r="U49" t="str">
        <v>TEAM</v>
      </c>
      <c r="V49" t="str">
        <v>ARCHERY|RECURVE</v>
      </c>
      <c r="X49" t="str">
        <v>PENCAK SILAT</v>
      </c>
      <c r="Z49" t="str">
        <v>MUAY LAO</v>
      </c>
      <c r="AA49" t="str">
        <v>MUAY LAO</v>
      </c>
      <c r="AC49" t="str">
        <v>EQUESTRIAN</v>
      </c>
      <c r="AD49" t="str">
        <v>EVENTING</v>
      </c>
      <c r="AF49" t="str">
        <v>CANOEING</v>
      </c>
      <c r="AG49" t="str">
        <v>CANOE SLALOM</v>
      </c>
      <c r="AH49" t="str">
        <v>WOMEN</v>
      </c>
      <c r="AJ49" t="str">
        <v>CANOEING|CANOE SLALOM</v>
      </c>
      <c r="AL49" t="str">
        <v>ARTISTIC SWIMMING</v>
      </c>
      <c r="AM49" t="str">
        <v>ARTISTIC SWIMMING</v>
      </c>
      <c r="AN49" t="str">
        <v>WOMEN</v>
      </c>
      <c r="AO49" t="str">
        <v>TECHNICAL AND FREE ROUTINE TEAM</v>
      </c>
      <c r="AQ49" t="str">
        <v>ARTISTIC SWIMMING|ARTISTIC SWIMMING|WOMEN</v>
      </c>
      <c r="AS49" t="str">
        <v>ATHLETICS</v>
      </c>
      <c r="AT49" t="str">
        <v>TRACK</v>
      </c>
      <c r="AU49" t="str">
        <v>10000M</v>
      </c>
      <c r="AW49" t="str">
        <v>ATHLETICS|TRACK</v>
      </c>
    </row>
    <row r="50" spans="1:49" x14ac:dyDescent="0.25">
      <c r="A50" t="str">
        <v>DRAGON BOAT</v>
      </c>
      <c r="B50" t="str">
        <v>DRAGON BOAT</v>
      </c>
      <c r="C50" t="str">
        <v>TRADITIONAL BOAT RACE</v>
      </c>
      <c r="D50" t="str">
        <v>PETANQUE</v>
      </c>
      <c r="F50" t="str">
        <v>BASKETBALL</v>
      </c>
      <c r="G50" t="str">
        <v>3X3</v>
      </c>
      <c r="H50" t="str">
        <v>WOMEN</v>
      </c>
      <c r="I50" t="str">
        <v>BASKETBALL|3X3</v>
      </c>
      <c r="K50" t="str">
        <v>AQUATICS</v>
      </c>
      <c r="L50" t="str">
        <v>SWIMMING</v>
      </c>
      <c r="M50" t="str">
        <v>MEN</v>
      </c>
      <c r="N50" t="str">
        <v>50M BACKSTROKE</v>
      </c>
      <c r="P50" t="str">
        <v>AQUATICS|SWIMMING|MEN</v>
      </c>
      <c r="S50" t="str">
        <v>ARNIS</v>
      </c>
      <c r="T50" t="str">
        <v>ANYO</v>
      </c>
      <c r="U50" t="str">
        <v>NON-TRADITIONAL OPEN WEAPON INDIVIDUAL</v>
      </c>
      <c r="V50" t="str">
        <v>ARNIS|ANYO</v>
      </c>
      <c r="X50" t="str">
        <v>PETANQUE</v>
      </c>
      <c r="Z50" t="str">
        <v>MUAY THAI</v>
      </c>
      <c r="AA50" t="str">
        <v>MUAY THAI</v>
      </c>
      <c r="AC50" t="str">
        <v>EQUESTRIAN</v>
      </c>
      <c r="AD50" t="str">
        <v>JUMPING</v>
      </c>
      <c r="AF50" t="str">
        <v>CANOEING</v>
      </c>
      <c r="AG50" t="str">
        <v>CANOE SPRINT</v>
      </c>
      <c r="AH50" t="str">
        <v>MEN</v>
      </c>
      <c r="AJ50" t="str">
        <v>CANOEING|CANOE SPRINT</v>
      </c>
      <c r="AL50" t="str">
        <v>ARTISTIC SWIMMING</v>
      </c>
      <c r="AM50" t="str">
        <v>ARTISTIC SWIMMING</v>
      </c>
      <c r="AN50" t="str">
        <v>WOMEN</v>
      </c>
      <c r="AO50" t="str">
        <v>TECHNICAL ROUTINE DUET</v>
      </c>
      <c r="AQ50" t="str">
        <v>ARTISTIC SWIMMING|ARTISTIC SWIMMING|WOMEN</v>
      </c>
      <c r="AS50" t="str">
        <v>ATHLETICS</v>
      </c>
      <c r="AT50" t="str">
        <v>TRACK</v>
      </c>
      <c r="AU50" t="str">
        <v>100M</v>
      </c>
      <c r="AW50" t="str">
        <v>ATHLETICS|TRACK</v>
      </c>
    </row>
    <row r="51" spans="1:49" x14ac:dyDescent="0.25">
      <c r="A51" t="str">
        <v>EQUESTRIAN</v>
      </c>
      <c r="B51" t="str">
        <v>EQUESTRIAN</v>
      </c>
      <c r="C51" t="str">
        <v>DRESSAGE</v>
      </c>
      <c r="D51" t="str">
        <v>POLO</v>
      </c>
      <c r="F51" t="str">
        <v>BASKETBALL</v>
      </c>
      <c r="G51" t="str">
        <v>5V5</v>
      </c>
      <c r="H51" t="str">
        <v>MEN</v>
      </c>
      <c r="I51" t="str">
        <v>BASKETBALL|5V5</v>
      </c>
      <c r="K51" t="str">
        <v>AQUATICS</v>
      </c>
      <c r="L51" t="str">
        <v>SWIMMING</v>
      </c>
      <c r="M51" t="str">
        <v>MEN</v>
      </c>
      <c r="N51" t="str">
        <v>50M BREASTSTROKE</v>
      </c>
      <c r="P51" t="str">
        <v>AQUATICS|SWIMMING|MEN</v>
      </c>
      <c r="S51" t="str">
        <v>ARNIS</v>
      </c>
      <c r="T51" t="str">
        <v>ANYO</v>
      </c>
      <c r="U51" t="str">
        <v>NON-TRADITIONAL OPEN WEAPON TEAM</v>
      </c>
      <c r="V51" t="str">
        <v>ARNIS|ANYO</v>
      </c>
      <c r="X51" t="str">
        <v>POLO</v>
      </c>
      <c r="Z51" t="str">
        <v>NETBALL</v>
      </c>
      <c r="AA51" t="str">
        <v>NETBALL</v>
      </c>
      <c r="AC51" t="str">
        <v>ESPORTS</v>
      </c>
      <c r="AD51" t="str">
        <v>CONSOLE</v>
      </c>
      <c r="AF51" t="str">
        <v>CANOEING</v>
      </c>
      <c r="AG51" t="str">
        <v>CANOE SPRINT</v>
      </c>
      <c r="AH51" t="str">
        <v>MIXED</v>
      </c>
      <c r="AJ51" t="str">
        <v>CANOEING|CANOE SPRINT</v>
      </c>
      <c r="AL51" t="str">
        <v>ARTISTIC SWIMMING</v>
      </c>
      <c r="AM51" t="str">
        <v>ARTISTIC SWIMMING</v>
      </c>
      <c r="AN51" t="str">
        <v>WOMEN</v>
      </c>
      <c r="AO51" t="str">
        <v>TECHNICAL ROUTINE SOLO</v>
      </c>
      <c r="AQ51" t="str">
        <v>ARTISTIC SWIMMING|ARTISTIC SWIMMING|WOMEN</v>
      </c>
      <c r="AS51" t="str">
        <v>ATHLETICS</v>
      </c>
      <c r="AT51" t="str">
        <v>TRACK</v>
      </c>
      <c r="AU51" t="str">
        <v>100M HURDLES</v>
      </c>
      <c r="AW51" t="str">
        <v>ATHLETICS|TRACK</v>
      </c>
    </row>
    <row r="52" spans="1:49" x14ac:dyDescent="0.25">
      <c r="A52" t="str">
        <v>EQUESTRIAN</v>
      </c>
      <c r="B52" t="str">
        <v>EQUESTRIAN</v>
      </c>
      <c r="C52" t="str">
        <v>ENDURANCE</v>
      </c>
      <c r="D52" t="str">
        <v>ROLLER SPORTS</v>
      </c>
      <c r="F52" t="str">
        <v>BASKETBALL</v>
      </c>
      <c r="G52" t="str">
        <v>5V5</v>
      </c>
      <c r="H52" t="str">
        <v>WOMEN</v>
      </c>
      <c r="I52" t="str">
        <v>BASKETBALL|5V5</v>
      </c>
      <c r="K52" t="str">
        <v>AQUATICS</v>
      </c>
      <c r="L52" t="str">
        <v>SWIMMING</v>
      </c>
      <c r="M52" t="str">
        <v>MEN</v>
      </c>
      <c r="N52" t="str">
        <v>50M BUTTERFLY</v>
      </c>
      <c r="P52" t="str">
        <v>AQUATICS|SWIMMING|MEN</v>
      </c>
      <c r="S52" t="str">
        <v>ARNIS</v>
      </c>
      <c r="T52" t="str">
        <v>ANYO</v>
      </c>
      <c r="U52" t="str">
        <v>TRADITIONAL OPEN WEAPON INDIVIDUAL</v>
      </c>
      <c r="V52" t="str">
        <v>ARNIS|ANYO</v>
      </c>
      <c r="X52" t="str">
        <v>ROLLER SPORTS</v>
      </c>
      <c r="Z52" t="str">
        <v>OBSTACLE SPORTS</v>
      </c>
      <c r="AA52" t="str">
        <v>OBSTACLE SPORTS</v>
      </c>
      <c r="AC52" t="str">
        <v>ESPORTS</v>
      </c>
      <c r="AD52" t="str">
        <v>MOBILE</v>
      </c>
      <c r="AF52" t="str">
        <v>CANOEING</v>
      </c>
      <c r="AG52" t="str">
        <v>CANOE SPRINT</v>
      </c>
      <c r="AH52" t="str">
        <v>WOMEN</v>
      </c>
      <c r="AJ52" t="str">
        <v>CANOEING|CANOE SPRINT</v>
      </c>
      <c r="AL52" t="str">
        <v>ARTISTIC SWIMMING</v>
      </c>
      <c r="AM52" t="str">
        <v>ARTISTIC SWIMMING</v>
      </c>
      <c r="AN52" t="str">
        <v>WOMEN</v>
      </c>
      <c r="AO52" t="str">
        <v>TECHNICAL ROUTINE TEAM</v>
      </c>
      <c r="AQ52" t="str">
        <v>ARTISTIC SWIMMING|ARTISTIC SWIMMING|WOMEN</v>
      </c>
      <c r="AS52" t="str">
        <v>ATHLETICS</v>
      </c>
      <c r="AT52" t="str">
        <v>TRACK</v>
      </c>
      <c r="AU52" t="str">
        <v>110M HURDLES</v>
      </c>
      <c r="AW52" t="str">
        <v>ATHLETICS|TRACK</v>
      </c>
    </row>
    <row r="53" spans="1:49" x14ac:dyDescent="0.25">
      <c r="A53" t="str">
        <v>EQUESTRIAN</v>
      </c>
      <c r="B53" t="str">
        <v>EQUESTRIAN</v>
      </c>
      <c r="C53" t="str">
        <v>EVENTING</v>
      </c>
      <c r="D53" t="str">
        <v>ROWING</v>
      </c>
      <c r="F53" t="str">
        <v>BODYBUILDING</v>
      </c>
      <c r="G53" t="str">
        <v>BODYBUILDING</v>
      </c>
      <c r="H53" t="str">
        <v>MEN</v>
      </c>
      <c r="I53" t="str">
        <v>BODYBUILDING|BODYBUILDING</v>
      </c>
      <c r="K53" t="str">
        <v>AQUATICS</v>
      </c>
      <c r="L53" t="str">
        <v>SWIMMING</v>
      </c>
      <c r="M53" t="str">
        <v>MEN</v>
      </c>
      <c r="N53" t="str">
        <v>50M FREESTYLE</v>
      </c>
      <c r="P53" t="str">
        <v>AQUATICS|SWIMMING|MEN</v>
      </c>
      <c r="S53" t="str">
        <v>ARNIS</v>
      </c>
      <c r="T53" t="str">
        <v>FORMS</v>
      </c>
      <c r="U53" t="str">
        <v>ANYO INDIVIDUAL</v>
      </c>
      <c r="V53" t="str">
        <v>ARNIS|FORMS</v>
      </c>
      <c r="X53" t="str">
        <v>ROWING</v>
      </c>
      <c r="Z53" t="str">
        <v>PARAGLIDING</v>
      </c>
      <c r="AA53" t="str">
        <v>PARAGLIDING</v>
      </c>
      <c r="AC53" t="str">
        <v>ESPORTS</v>
      </c>
      <c r="AD53" t="str">
        <v>PC</v>
      </c>
      <c r="AF53" t="str">
        <v>CHESS</v>
      </c>
      <c r="AG53" t="str">
        <v>ASEAN</v>
      </c>
      <c r="AH53" t="str">
        <v>MEN</v>
      </c>
      <c r="AJ53" t="str">
        <v>CHESS|ASEAN</v>
      </c>
      <c r="AL53" t="str">
        <v>ATHLETICS</v>
      </c>
      <c r="AM53" t="str">
        <v>COMBINED</v>
      </c>
      <c r="AN53" t="str">
        <v>MEN</v>
      </c>
      <c r="AO53" t="str">
        <v>DECATHLON</v>
      </c>
      <c r="AQ53" t="str">
        <v>ATHLETICS|COMBINED|MEN</v>
      </c>
      <c r="AS53" t="str">
        <v>ATHLETICS</v>
      </c>
      <c r="AT53" t="str">
        <v>TRACK</v>
      </c>
      <c r="AU53" t="str">
        <v>1500M</v>
      </c>
      <c r="AW53" t="str">
        <v>ATHLETICS|TRACK</v>
      </c>
    </row>
    <row r="54" spans="1:49" x14ac:dyDescent="0.25">
      <c r="A54" t="str">
        <v>EQUESTRIAN</v>
      </c>
      <c r="B54" t="str">
        <v>EQUESTRIAN</v>
      </c>
      <c r="C54" t="str">
        <v>JUMPING</v>
      </c>
      <c r="D54" t="str">
        <v>RUGBY</v>
      </c>
      <c r="F54" t="str">
        <v>BODYBUILDING</v>
      </c>
      <c r="G54" t="str">
        <v>BODYBUILDING</v>
      </c>
      <c r="H54" t="str">
        <v>MIXED</v>
      </c>
      <c r="I54" t="str">
        <v>BODYBUILDING|BODYBUILDING</v>
      </c>
      <c r="K54" t="str">
        <v>AQUATICS</v>
      </c>
      <c r="L54" t="str">
        <v>SWIMMING</v>
      </c>
      <c r="M54" t="str">
        <v>MEN</v>
      </c>
      <c r="N54" t="str">
        <v>800M FREESTYLE</v>
      </c>
      <c r="P54" t="str">
        <v>AQUATICS|SWIMMING|MEN</v>
      </c>
      <c r="S54" t="str">
        <v>ARNIS</v>
      </c>
      <c r="T54" t="str">
        <v>FORMS</v>
      </c>
      <c r="U54" t="str">
        <v>ANYO SYNCHRONIZED</v>
      </c>
      <c r="V54" t="str">
        <v>ARNIS|FORMS</v>
      </c>
      <c r="X54" t="str">
        <v>RUGBY</v>
      </c>
      <c r="Z54" t="str">
        <v>PENCAK SILAT</v>
      </c>
      <c r="AA54" t="str">
        <v>PENCAK SILAT</v>
      </c>
      <c r="AC54" t="str">
        <v>FENCING</v>
      </c>
      <c r="AD54" t="str">
        <v>EPEE</v>
      </c>
      <c r="AF54" t="str">
        <v>CHESS</v>
      </c>
      <c r="AG54" t="str">
        <v>ASEAN</v>
      </c>
      <c r="AH54" t="str">
        <v>WOMEN</v>
      </c>
      <c r="AJ54" t="str">
        <v>CHESS|ASEAN</v>
      </c>
      <c r="AL54" t="str">
        <v>ATHLETICS</v>
      </c>
      <c r="AM54" t="str">
        <v>COMBINED</v>
      </c>
      <c r="AN54" t="str">
        <v>MEN</v>
      </c>
      <c r="AO54" t="str">
        <v>PENTATHLON</v>
      </c>
      <c r="AQ54" t="str">
        <v>ATHLETICS|COMBINED|MEN</v>
      </c>
      <c r="AS54" t="str">
        <v>ATHLETICS</v>
      </c>
      <c r="AT54" t="str">
        <v>TRACK</v>
      </c>
      <c r="AU54" t="str">
        <v>200M</v>
      </c>
      <c r="AW54" t="str">
        <v>ATHLETICS|TRACK</v>
      </c>
    </row>
    <row r="55" spans="1:49" x14ac:dyDescent="0.25">
      <c r="A55" t="str">
        <v>ESPORTS</v>
      </c>
      <c r="B55" t="str">
        <v>ESPORTS</v>
      </c>
      <c r="C55" t="str">
        <v>CONSOLE</v>
      </c>
      <c r="D55" t="str">
        <v>SAILING</v>
      </c>
      <c r="F55" t="str">
        <v>BODYBUILDING</v>
      </c>
      <c r="G55" t="str">
        <v>BODYBUILDING</v>
      </c>
      <c r="H55" t="str">
        <v>WOMEN</v>
      </c>
      <c r="I55" t="str">
        <v>BODYBUILDING|BODYBUILDING</v>
      </c>
      <c r="K55" t="str">
        <v>AQUATICS</v>
      </c>
      <c r="L55" t="str">
        <v>SWIMMING</v>
      </c>
      <c r="M55" t="str">
        <v>MIXED</v>
      </c>
      <c r="N55" t="str">
        <v>4X100M MEDLEY RELAY</v>
      </c>
      <c r="P55" t="str">
        <v>AQUATICS|SWIMMING|MIXED</v>
      </c>
      <c r="S55" t="str">
        <v>ARNIS</v>
      </c>
      <c r="T55" t="str">
        <v>FULL CONTACT</v>
      </c>
      <c r="U55" t="str">
        <v>SPARRING 52KG</v>
      </c>
      <c r="V55" t="str">
        <v>ARNIS|FULL CONTACT</v>
      </c>
      <c r="X55" t="str">
        <v>SAILING</v>
      </c>
      <c r="Z55" t="str">
        <v>PETANQUE</v>
      </c>
      <c r="AA55" t="str">
        <v>PETANQUE</v>
      </c>
      <c r="AC55" t="str">
        <v>FENCING</v>
      </c>
      <c r="AD55" t="str">
        <v>FOIL</v>
      </c>
      <c r="AF55" t="str">
        <v>CHESS</v>
      </c>
      <c r="AG55" t="str">
        <v>CHESS</v>
      </c>
      <c r="AH55" t="str">
        <v>MEN</v>
      </c>
      <c r="AJ55" t="str">
        <v>CHESS|CHESS</v>
      </c>
      <c r="AL55" t="str">
        <v>ATHLETICS</v>
      </c>
      <c r="AM55" t="str">
        <v>COMBINED</v>
      </c>
      <c r="AN55" t="str">
        <v>WOMEN</v>
      </c>
      <c r="AO55" t="str">
        <v>HEPTATHLON</v>
      </c>
      <c r="AQ55" t="str">
        <v>ATHLETICS|COMBINED|WOMEN</v>
      </c>
      <c r="AS55" t="str">
        <v>ATHLETICS</v>
      </c>
      <c r="AT55" t="str">
        <v>TRACK</v>
      </c>
      <c r="AU55" t="str">
        <v>200M HURDLES</v>
      </c>
      <c r="AW55" t="str">
        <v>ATHLETICS|TRACK</v>
      </c>
    </row>
    <row r="56" spans="1:49" x14ac:dyDescent="0.25">
      <c r="A56" t="str">
        <v>ESPORTS</v>
      </c>
      <c r="B56" t="str">
        <v>ESPORTS</v>
      </c>
      <c r="C56" t="str">
        <v>MOBILE</v>
      </c>
      <c r="D56" t="str">
        <v>SAMBO</v>
      </c>
      <c r="F56" t="str">
        <v>BOWLING</v>
      </c>
      <c r="G56" t="str">
        <v>TENPIN BOWLING</v>
      </c>
      <c r="H56" t="str">
        <v>MEN</v>
      </c>
      <c r="I56" t="str">
        <v>BOWLING|TENPIN BOWLING</v>
      </c>
      <c r="K56" t="str">
        <v>AQUATICS</v>
      </c>
      <c r="L56" t="str">
        <v>SWIMMING</v>
      </c>
      <c r="M56" t="str">
        <v>WOMEN</v>
      </c>
      <c r="N56" t="str">
        <v>100M BACKSTROKE</v>
      </c>
      <c r="P56" t="str">
        <v>AQUATICS|SWIMMING|WOMEN</v>
      </c>
      <c r="S56" t="str">
        <v>ARNIS</v>
      </c>
      <c r="T56" t="str">
        <v>FULL CONTACT</v>
      </c>
      <c r="U56" t="str">
        <v>SPARRING 71KG</v>
      </c>
      <c r="V56" t="str">
        <v>ARNIS|FULL CONTACT</v>
      </c>
      <c r="X56" t="str">
        <v>SAMBO</v>
      </c>
      <c r="Z56" t="str">
        <v>POLO</v>
      </c>
      <c r="AA56" t="str">
        <v>POLO</v>
      </c>
      <c r="AC56" t="str">
        <v>FENCING</v>
      </c>
      <c r="AD56" t="str">
        <v>SABRE</v>
      </c>
      <c r="AF56" t="str">
        <v>CHESS</v>
      </c>
      <c r="AG56" t="str">
        <v>CHESS</v>
      </c>
      <c r="AH56" t="str">
        <v>MIXED</v>
      </c>
      <c r="AJ56" t="str">
        <v>CHESS|CHESS</v>
      </c>
      <c r="AL56" t="str">
        <v>ATHLETICS</v>
      </c>
      <c r="AM56" t="str">
        <v>COMBINED</v>
      </c>
      <c r="AN56" t="str">
        <v>WOMEN</v>
      </c>
      <c r="AO56" t="str">
        <v>PENTATHLON</v>
      </c>
      <c r="AQ56" t="str">
        <v>ATHLETICS|COMBINED|WOMEN</v>
      </c>
      <c r="AS56" t="str">
        <v>ATHLETICS</v>
      </c>
      <c r="AT56" t="str">
        <v>TRACK</v>
      </c>
      <c r="AU56" t="str">
        <v>3000M STEEPLECHASE</v>
      </c>
      <c r="AW56" t="str">
        <v>ATHLETICS|TRACK</v>
      </c>
    </row>
    <row r="57" spans="1:49" x14ac:dyDescent="0.25">
      <c r="A57" t="str">
        <v>ESPORTS</v>
      </c>
      <c r="B57" t="str">
        <v>ESPORTS</v>
      </c>
      <c r="C57" t="str">
        <v>PC</v>
      </c>
      <c r="D57" t="str">
        <v>SEPAKTAKRAW</v>
      </c>
      <c r="F57" t="str">
        <v>BOWLING</v>
      </c>
      <c r="G57" t="str">
        <v>TENPIN BOWLING</v>
      </c>
      <c r="H57" t="str">
        <v>MIXED</v>
      </c>
      <c r="I57" t="str">
        <v>BOWLING|TENPIN BOWLING</v>
      </c>
      <c r="K57" t="str">
        <v>AQUATICS</v>
      </c>
      <c r="L57" t="str">
        <v>SWIMMING</v>
      </c>
      <c r="M57" t="str">
        <v>WOMEN</v>
      </c>
      <c r="N57" t="str">
        <v>100M BREASTSTROKE</v>
      </c>
      <c r="P57" t="str">
        <v>AQUATICS|SWIMMING|WOMEN</v>
      </c>
      <c r="S57" t="str">
        <v>ARNIS</v>
      </c>
      <c r="T57" t="str">
        <v>LIVESTICK</v>
      </c>
      <c r="U57" t="str">
        <v>BANTAMWEIGHT</v>
      </c>
      <c r="V57" t="str">
        <v>ARNIS|LIVESTICK</v>
      </c>
      <c r="X57" t="str">
        <v>SEPAKTAKRAW</v>
      </c>
      <c r="Z57" t="str">
        <v>ROLLER SPORTS</v>
      </c>
      <c r="AA57" t="str">
        <v>ROLLER SPORTS</v>
      </c>
      <c r="AC57" t="str">
        <v>FLOORBALL</v>
      </c>
      <c r="AD57" t="str">
        <v>FLOORBALL</v>
      </c>
      <c r="AF57" t="str">
        <v>CHESS</v>
      </c>
      <c r="AG57" t="str">
        <v>CHESS</v>
      </c>
      <c r="AH57" t="str">
        <v>WOMEN</v>
      </c>
      <c r="AJ57" t="str">
        <v>CHESS|CHESS</v>
      </c>
      <c r="AL57" t="str">
        <v>ATHLETICS</v>
      </c>
      <c r="AM57" t="str">
        <v>FIELD</v>
      </c>
      <c r="AN57" t="str">
        <v>MEN</v>
      </c>
      <c r="AO57" t="str">
        <v>DISCUS THROW</v>
      </c>
      <c r="AQ57" t="str">
        <v>ATHLETICS|FIELD|MEN</v>
      </c>
      <c r="AS57" t="str">
        <v>ATHLETICS</v>
      </c>
      <c r="AT57" t="str">
        <v>TRACK</v>
      </c>
      <c r="AU57" t="str">
        <v>400M</v>
      </c>
      <c r="AW57" t="str">
        <v>ATHLETICS|TRACK</v>
      </c>
    </row>
    <row r="58" spans="1:49" x14ac:dyDescent="0.25">
      <c r="A58" t="str">
        <v>FENCING</v>
      </c>
      <c r="B58" t="str">
        <v>FENCING</v>
      </c>
      <c r="C58" t="str">
        <v>EPEE</v>
      </c>
      <c r="D58" t="str">
        <v>SHOOTING</v>
      </c>
      <c r="F58" t="str">
        <v>BOWLING</v>
      </c>
      <c r="G58" t="str">
        <v>TENPIN BOWLING</v>
      </c>
      <c r="H58" t="str">
        <v>WOMEN</v>
      </c>
      <c r="I58" t="str">
        <v>BOWLING|TENPIN BOWLING</v>
      </c>
      <c r="K58" t="str">
        <v>AQUATICS</v>
      </c>
      <c r="L58" t="str">
        <v>SWIMMING</v>
      </c>
      <c r="M58" t="str">
        <v>WOMEN</v>
      </c>
      <c r="N58" t="str">
        <v>100M BUTTERFLY</v>
      </c>
      <c r="P58" t="str">
        <v>AQUATICS|SWIMMING|WOMEN</v>
      </c>
      <c r="S58" t="str">
        <v>ARNIS</v>
      </c>
      <c r="T58" t="str">
        <v>LIVESTICK</v>
      </c>
      <c r="U58" t="str">
        <v>FEATHERWEIGHT</v>
      </c>
      <c r="V58" t="str">
        <v>ARNIS|LIVESTICK</v>
      </c>
      <c r="X58" t="str">
        <v>SHOOTING</v>
      </c>
      <c r="Z58" t="str">
        <v>ROWING</v>
      </c>
      <c r="AA58" t="str">
        <v>ROWING</v>
      </c>
      <c r="AC58" t="str">
        <v>FLYING DISC</v>
      </c>
      <c r="AD58" t="str">
        <v>DISC GOLF</v>
      </c>
      <c r="AF58" t="str">
        <v>CHESS</v>
      </c>
      <c r="AG58" t="str">
        <v>CHESS960 (FISCHER RANDOM)</v>
      </c>
      <c r="AH58" t="str">
        <v>MEN</v>
      </c>
      <c r="AJ58" t="str">
        <v>CHESS|CHESS960 (FISCHER RANDOM)</v>
      </c>
      <c r="AL58" t="str">
        <v>ATHLETICS</v>
      </c>
      <c r="AM58" t="str">
        <v>FIELD</v>
      </c>
      <c r="AN58" t="str">
        <v>MEN</v>
      </c>
      <c r="AO58" t="str">
        <v>HAMMER THROW</v>
      </c>
      <c r="AQ58" t="str">
        <v>ATHLETICS|FIELD|MEN</v>
      </c>
      <c r="AS58" t="str">
        <v>ATHLETICS</v>
      </c>
      <c r="AT58" t="str">
        <v>TRACK</v>
      </c>
      <c r="AU58" t="str">
        <v>400M HURDLES</v>
      </c>
      <c r="AW58" t="str">
        <v>ATHLETICS|TRACK</v>
      </c>
    </row>
    <row r="59" spans="1:49" x14ac:dyDescent="0.25">
      <c r="A59" t="str">
        <v>FENCING</v>
      </c>
      <c r="B59" t="str">
        <v>FENCING</v>
      </c>
      <c r="C59" t="str">
        <v>FOIL</v>
      </c>
      <c r="D59" t="str">
        <v>SHORINJI KEMPO</v>
      </c>
      <c r="F59" t="str">
        <v>BOXING</v>
      </c>
      <c r="G59" t="str">
        <v>BOXING</v>
      </c>
      <c r="H59" t="str">
        <v>MEN</v>
      </c>
      <c r="I59" t="str">
        <v>BOXING|BOXING</v>
      </c>
      <c r="K59" t="str">
        <v>AQUATICS</v>
      </c>
      <c r="L59" t="str">
        <v>SWIMMING</v>
      </c>
      <c r="M59" t="str">
        <v>WOMEN</v>
      </c>
      <c r="N59" t="str">
        <v>100M FREESTYLE</v>
      </c>
      <c r="P59" t="str">
        <v>AQUATICS|SWIMMING|WOMEN</v>
      </c>
      <c r="S59" t="str">
        <v>ARNIS</v>
      </c>
      <c r="T59" t="str">
        <v>LIVESTICK</v>
      </c>
      <c r="U59" t="str">
        <v>LIGHTWEIGHT</v>
      </c>
      <c r="V59" t="str">
        <v>ARNIS|LIVESTICK</v>
      </c>
      <c r="X59" t="str">
        <v>SHORINJI KEMPO</v>
      </c>
      <c r="Z59" t="str">
        <v>RUGBY</v>
      </c>
      <c r="AA59" t="str">
        <v>RUGBY</v>
      </c>
      <c r="AC59" t="str">
        <v>FLYING DISC</v>
      </c>
      <c r="AD59" t="str">
        <v>ULTIMATE</v>
      </c>
      <c r="AF59" t="str">
        <v>CHESS</v>
      </c>
      <c r="AG59" t="str">
        <v>MAKRUK</v>
      </c>
      <c r="AH59" t="str">
        <v>MEN</v>
      </c>
      <c r="AJ59" t="str">
        <v>CHESS|MAKRUK</v>
      </c>
      <c r="AL59" t="str">
        <v>ATHLETICS</v>
      </c>
      <c r="AM59" t="str">
        <v>FIELD</v>
      </c>
      <c r="AN59" t="str">
        <v>MEN</v>
      </c>
      <c r="AO59" t="str">
        <v>HIGH JUMP</v>
      </c>
      <c r="AQ59" t="str">
        <v>ATHLETICS|FIELD|MEN</v>
      </c>
      <c r="AS59" t="str">
        <v>ATHLETICS</v>
      </c>
      <c r="AT59" t="str">
        <v>TRACK</v>
      </c>
      <c r="AU59" t="str">
        <v>4X100M RELAY</v>
      </c>
      <c r="AW59" t="str">
        <v>ATHLETICS|TRACK</v>
      </c>
    </row>
    <row r="60" spans="1:49" x14ac:dyDescent="0.25">
      <c r="A60" t="str">
        <v>FENCING</v>
      </c>
      <c r="B60" t="str">
        <v>FENCING</v>
      </c>
      <c r="C60" t="str">
        <v>SABRE</v>
      </c>
      <c r="D60" t="str">
        <v>SHUTTLECOCK</v>
      </c>
      <c r="F60" t="str">
        <v>BOXING</v>
      </c>
      <c r="G60" t="str">
        <v>BOXING</v>
      </c>
      <c r="H60" t="str">
        <v>WOMEN</v>
      </c>
      <c r="I60" t="str">
        <v>BOXING|BOXING</v>
      </c>
      <c r="K60" t="str">
        <v>AQUATICS</v>
      </c>
      <c r="L60" t="str">
        <v>SWIMMING</v>
      </c>
      <c r="M60" t="str">
        <v>WOMEN</v>
      </c>
      <c r="N60" t="str">
        <v>1500M FREESTYLE</v>
      </c>
      <c r="P60" t="str">
        <v>AQUATICS|SWIMMING|WOMEN</v>
      </c>
      <c r="S60" t="str">
        <v>ARNIS</v>
      </c>
      <c r="T60" t="str">
        <v>LIVESTICK</v>
      </c>
      <c r="U60" t="str">
        <v>WELTERWEIGHT</v>
      </c>
      <c r="V60" t="str">
        <v>ARNIS|LIVESTICK</v>
      </c>
      <c r="X60" t="str">
        <v>SHUTTLECOCK</v>
      </c>
      <c r="Z60" t="str">
        <v>SAILING</v>
      </c>
      <c r="AA60" t="str">
        <v>SAILING</v>
      </c>
      <c r="AC60" t="str">
        <v>FOOTBALL</v>
      </c>
      <c r="AD60" t="str">
        <v>FOOTBALL</v>
      </c>
      <c r="AF60" t="str">
        <v>CHESS</v>
      </c>
      <c r="AG60" t="str">
        <v>MAKRUK</v>
      </c>
      <c r="AH60" t="str">
        <v>MIXED</v>
      </c>
      <c r="AJ60" t="str">
        <v>CHESS|MAKRUK</v>
      </c>
      <c r="AL60" t="str">
        <v>ATHLETICS</v>
      </c>
      <c r="AM60" t="str">
        <v>FIELD</v>
      </c>
      <c r="AN60" t="str">
        <v>MEN</v>
      </c>
      <c r="AO60" t="str">
        <v>JAVELIN THROW</v>
      </c>
      <c r="AQ60" t="str">
        <v>ATHLETICS|FIELD|MEN</v>
      </c>
      <c r="AS60" t="str">
        <v>ATHLETICS</v>
      </c>
      <c r="AT60" t="str">
        <v>TRACK</v>
      </c>
      <c r="AU60" t="str">
        <v>4X200M RELAY</v>
      </c>
      <c r="AW60" t="str">
        <v>ATHLETICS|TRACK</v>
      </c>
    </row>
    <row r="61" spans="1:49" x14ac:dyDescent="0.25">
      <c r="A61" t="str">
        <v>FLOORBALL</v>
      </c>
      <c r="B61" t="str">
        <v>FLOORBALL</v>
      </c>
      <c r="C61" t="str">
        <v>FLOORBALL</v>
      </c>
      <c r="D61" t="str">
        <v>SOFT TENNIS</v>
      </c>
      <c r="F61" t="str">
        <v>CANOEING</v>
      </c>
      <c r="G61" t="str">
        <v>CANOE SLALOM</v>
      </c>
      <c r="H61" t="str">
        <v>MEN</v>
      </c>
      <c r="I61" t="str">
        <v>CANOEING|CANOE SLALOM</v>
      </c>
      <c r="K61" t="str">
        <v>AQUATICS</v>
      </c>
      <c r="L61" t="str">
        <v>SWIMMING</v>
      </c>
      <c r="M61" t="str">
        <v>WOMEN</v>
      </c>
      <c r="N61" t="str">
        <v>200M BACKSTROKE</v>
      </c>
      <c r="P61" t="str">
        <v>AQUATICS|SWIMMING|WOMEN</v>
      </c>
      <c r="S61" t="str">
        <v>ARNIS</v>
      </c>
      <c r="T61" t="str">
        <v>PADDED STICK</v>
      </c>
      <c r="U61" t="str">
        <v>BANTAMWEIGHT</v>
      </c>
      <c r="V61" t="str">
        <v>ARNIS|PADDED STICK</v>
      </c>
      <c r="X61" t="str">
        <v>SOFT TENNIS</v>
      </c>
      <c r="Z61" t="str">
        <v>SAMBO</v>
      </c>
      <c r="AA61" t="str">
        <v>SAMBO</v>
      </c>
      <c r="AC61" t="str">
        <v>FOOTBALL</v>
      </c>
      <c r="AD61" t="str">
        <v>FUTSAL</v>
      </c>
      <c r="AF61" t="str">
        <v>CHESS</v>
      </c>
      <c r="AG61" t="str">
        <v>OUK CHAKTRANG</v>
      </c>
      <c r="AH61" t="str">
        <v>MEN</v>
      </c>
      <c r="AJ61" t="str">
        <v>CHESS|OUK CHAKTRANG</v>
      </c>
      <c r="AL61" t="str">
        <v>ATHLETICS</v>
      </c>
      <c r="AM61" t="str">
        <v>FIELD</v>
      </c>
      <c r="AN61" t="str">
        <v>MEN</v>
      </c>
      <c r="AO61" t="str">
        <v>LONG JUMP</v>
      </c>
      <c r="AQ61" t="str">
        <v>ATHLETICS|FIELD|MEN</v>
      </c>
      <c r="AS61" t="str">
        <v>ATHLETICS</v>
      </c>
      <c r="AT61" t="str">
        <v>TRACK</v>
      </c>
      <c r="AU61" t="str">
        <v>4X400M RELAY</v>
      </c>
      <c r="AW61" t="str">
        <v>ATHLETICS|TRACK</v>
      </c>
    </row>
    <row r="62" spans="1:49" x14ac:dyDescent="0.25">
      <c r="A62" t="str">
        <v>FLYING DISC</v>
      </c>
      <c r="B62" t="str">
        <v>FLYING DISC</v>
      </c>
      <c r="C62" t="str">
        <v>DISC GOLF</v>
      </c>
      <c r="D62" t="str">
        <v>SPORT CLIMBING</v>
      </c>
      <c r="F62" t="str">
        <v>CANOEING</v>
      </c>
      <c r="G62" t="str">
        <v>CANOE SLALOM</v>
      </c>
      <c r="H62" t="str">
        <v>WOMEN</v>
      </c>
      <c r="I62" t="str">
        <v>CANOEING|CANOE SLALOM</v>
      </c>
      <c r="K62" t="str">
        <v>AQUATICS</v>
      </c>
      <c r="L62" t="str">
        <v>SWIMMING</v>
      </c>
      <c r="M62" t="str">
        <v>WOMEN</v>
      </c>
      <c r="N62" t="str">
        <v>200M BREASTSTROKE</v>
      </c>
      <c r="P62" t="str">
        <v>AQUATICS|SWIMMING|WOMEN</v>
      </c>
      <c r="S62" t="str">
        <v>ARNIS</v>
      </c>
      <c r="T62" t="str">
        <v>PADDED STICK</v>
      </c>
      <c r="U62" t="str">
        <v>FEATHERWEIGHT</v>
      </c>
      <c r="V62" t="str">
        <v>ARNIS|PADDED STICK</v>
      </c>
      <c r="X62" t="str">
        <v>SPORT CLIMBING</v>
      </c>
      <c r="Z62" t="str">
        <v>SEPAKTAKRAW</v>
      </c>
      <c r="AA62" t="str">
        <v>SEPAKTAKRAW</v>
      </c>
      <c r="AC62" t="str">
        <v>GOLF</v>
      </c>
      <c r="AD62" t="str">
        <v>GOLF</v>
      </c>
      <c r="AF62" t="str">
        <v>CHESS</v>
      </c>
      <c r="AG62" t="str">
        <v>OUK CHAKTRANG</v>
      </c>
      <c r="AH62" t="str">
        <v>WOMEN</v>
      </c>
      <c r="AJ62" t="str">
        <v>CHESS|OUK CHAKTRANG</v>
      </c>
      <c r="AL62" t="str">
        <v>ATHLETICS</v>
      </c>
      <c r="AM62" t="str">
        <v>FIELD</v>
      </c>
      <c r="AN62" t="str">
        <v>MEN</v>
      </c>
      <c r="AO62" t="str">
        <v>POLE VAULT</v>
      </c>
      <c r="AQ62" t="str">
        <v>ATHLETICS|FIELD|MEN</v>
      </c>
      <c r="AS62" t="str">
        <v>ATHLETICS</v>
      </c>
      <c r="AT62" t="str">
        <v>TRACK</v>
      </c>
      <c r="AU62" t="str">
        <v>5000M</v>
      </c>
      <c r="AW62" t="str">
        <v>ATHLETICS|TRACK</v>
      </c>
    </row>
    <row r="63" spans="1:49" x14ac:dyDescent="0.25">
      <c r="A63" t="str">
        <v>FLYING DISC</v>
      </c>
      <c r="B63" t="str">
        <v>FLYING DISC</v>
      </c>
      <c r="C63" t="str">
        <v>ULTIMATE</v>
      </c>
      <c r="D63" t="str">
        <v>SQUASH</v>
      </c>
      <c r="F63" t="str">
        <v>CANOEING</v>
      </c>
      <c r="G63" t="str">
        <v>CANOE SPRINT</v>
      </c>
      <c r="H63" t="str">
        <v>MEN</v>
      </c>
      <c r="I63" t="str">
        <v>CANOEING|CANOE SPRINT</v>
      </c>
      <c r="K63" t="str">
        <v>AQUATICS</v>
      </c>
      <c r="L63" t="str">
        <v>SWIMMING</v>
      </c>
      <c r="M63" t="str">
        <v>WOMEN</v>
      </c>
      <c r="N63" t="str">
        <v>200M BUTTERFLY</v>
      </c>
      <c r="P63" t="str">
        <v>AQUATICS|SWIMMING|WOMEN</v>
      </c>
      <c r="S63" t="str">
        <v>ARNIS</v>
      </c>
      <c r="T63" t="str">
        <v>PADDED STICK</v>
      </c>
      <c r="U63" t="str">
        <v>LIGHTWEIGHT</v>
      </c>
      <c r="V63" t="str">
        <v>ARNIS|PADDED STICK</v>
      </c>
      <c r="X63" t="str">
        <v>SQUASH</v>
      </c>
      <c r="Z63" t="str">
        <v>SHOOTING</v>
      </c>
      <c r="AA63" t="str">
        <v>SHOOTING</v>
      </c>
      <c r="AC63" t="str">
        <v>GYMNASTICS</v>
      </c>
      <c r="AD63" t="str">
        <v>AEROBIC</v>
      </c>
      <c r="AF63" t="str">
        <v>CHESS</v>
      </c>
      <c r="AG63" t="str">
        <v>TRADITIONAL (SITTUYIN)</v>
      </c>
      <c r="AH63" t="str">
        <v>MEN</v>
      </c>
      <c r="AJ63" t="str">
        <v>CHESS|TRADITIONAL (SITTUYIN)</v>
      </c>
      <c r="AL63" t="str">
        <v>ATHLETICS</v>
      </c>
      <c r="AM63" t="str">
        <v>FIELD</v>
      </c>
      <c r="AN63" t="str">
        <v>MEN</v>
      </c>
      <c r="AO63" t="str">
        <v>SHOT PUT</v>
      </c>
      <c r="AQ63" t="str">
        <v>ATHLETICS|FIELD|MEN</v>
      </c>
      <c r="AS63" t="str">
        <v>ATHLETICS</v>
      </c>
      <c r="AT63" t="str">
        <v>TRACK</v>
      </c>
      <c r="AU63" t="str">
        <v>800M</v>
      </c>
      <c r="AW63" t="str">
        <v>ATHLETICS|TRACK</v>
      </c>
    </row>
    <row r="64" spans="1:49" x14ac:dyDescent="0.25">
      <c r="A64" t="str">
        <v>FOOTBALL</v>
      </c>
      <c r="B64" t="str">
        <v>FOOTBALL</v>
      </c>
      <c r="C64" t="str">
        <v>FOOTBALL</v>
      </c>
      <c r="D64" t="str">
        <v>SURFING</v>
      </c>
      <c r="F64" t="str">
        <v>CANOEING</v>
      </c>
      <c r="G64" t="str">
        <v>CANOE SPRINT</v>
      </c>
      <c r="H64" t="str">
        <v>MIXED</v>
      </c>
      <c r="I64" t="str">
        <v>CANOEING|CANOE SPRINT</v>
      </c>
      <c r="K64" t="str">
        <v>AQUATICS</v>
      </c>
      <c r="L64" t="str">
        <v>SWIMMING</v>
      </c>
      <c r="M64" t="str">
        <v>WOMEN</v>
      </c>
      <c r="N64" t="str">
        <v>200M FREESTYLE</v>
      </c>
      <c r="P64" t="str">
        <v>AQUATICS|SWIMMING|WOMEN</v>
      </c>
      <c r="S64" t="str">
        <v>ARNIS</v>
      </c>
      <c r="T64" t="str">
        <v>PADDED STICK</v>
      </c>
      <c r="U64" t="str">
        <v>WELTERWEIGHT</v>
      </c>
      <c r="V64" t="str">
        <v>ARNIS|PADDED STICK</v>
      </c>
      <c r="X64" t="str">
        <v>SURFING</v>
      </c>
      <c r="Z64" t="str">
        <v>SHORINJI KEMPO</v>
      </c>
      <c r="AA64" t="str">
        <v>SHORINJI KEMPO</v>
      </c>
      <c r="AC64" t="str">
        <v>GYMNASTICS</v>
      </c>
      <c r="AD64" t="str">
        <v>ARTISTIC</v>
      </c>
      <c r="AF64" t="str">
        <v>CHESS</v>
      </c>
      <c r="AG64" t="str">
        <v>TRADITIONAL (SITTUYIN)</v>
      </c>
      <c r="AH64" t="str">
        <v>WOMEN</v>
      </c>
      <c r="AJ64" t="str">
        <v>CHESS|TRADITIONAL (SITTUYIN)</v>
      </c>
      <c r="AL64" t="str">
        <v>ATHLETICS</v>
      </c>
      <c r="AM64" t="str">
        <v>FIELD</v>
      </c>
      <c r="AN64" t="str">
        <v>MEN</v>
      </c>
      <c r="AO64" t="str">
        <v>TRIPLE JUMP</v>
      </c>
      <c r="AQ64" t="str">
        <v>ATHLETICS|FIELD|MEN</v>
      </c>
      <c r="AS64" t="str">
        <v>ATHLETICS</v>
      </c>
      <c r="AT64" t="str">
        <v>TRACK</v>
      </c>
      <c r="AU64" t="str">
        <v>80M HURDLES</v>
      </c>
      <c r="AW64" t="str">
        <v>ATHLETICS|TRACK</v>
      </c>
    </row>
    <row r="65" spans="1:49" x14ac:dyDescent="0.25">
      <c r="A65" t="str">
        <v>FOOTBALL</v>
      </c>
      <c r="B65" t="str">
        <v>FOOTBALL</v>
      </c>
      <c r="C65" t="str">
        <v>FUTSAL</v>
      </c>
      <c r="D65" t="str">
        <v>TABLE TENNIS</v>
      </c>
      <c r="F65" t="str">
        <v>CANOEING</v>
      </c>
      <c r="G65" t="str">
        <v>CANOE SPRINT</v>
      </c>
      <c r="H65" t="str">
        <v>WOMEN</v>
      </c>
      <c r="I65" t="str">
        <v>CANOEING|CANOE SPRINT</v>
      </c>
      <c r="K65" t="str">
        <v>AQUATICS</v>
      </c>
      <c r="L65" t="str">
        <v>SWIMMING</v>
      </c>
      <c r="M65" t="str">
        <v>WOMEN</v>
      </c>
      <c r="N65" t="str">
        <v>200M INDIVIDUAL MEDLEY</v>
      </c>
      <c r="P65" t="str">
        <v>AQUATICS|SWIMMING|WOMEN</v>
      </c>
      <c r="S65" t="str">
        <v>ATHLETICS</v>
      </c>
      <c r="T65" t="str">
        <v>COMBINED</v>
      </c>
      <c r="U65" t="str">
        <v>DECATHLON</v>
      </c>
      <c r="V65" t="str">
        <v>ATHLETICS|COMBINED</v>
      </c>
      <c r="X65" t="str">
        <v>TABLE TENNIS</v>
      </c>
      <c r="Z65" t="str">
        <v>SHUTTLECOCK</v>
      </c>
      <c r="AA65" t="str">
        <v>SHUTTLECOCK</v>
      </c>
      <c r="AC65" t="str">
        <v>GYMNASTICS</v>
      </c>
      <c r="AD65" t="str">
        <v>RHYTHMIC</v>
      </c>
      <c r="AF65" t="str">
        <v>CHESS</v>
      </c>
      <c r="AG65" t="str">
        <v>TRANSFER (BUGHOUSE)</v>
      </c>
      <c r="AH65" t="str">
        <v>MEN</v>
      </c>
      <c r="AJ65" t="str">
        <v>CHESS|TRANSFER (BUGHOUSE)</v>
      </c>
      <c r="AL65" t="str">
        <v>ATHLETICS</v>
      </c>
      <c r="AM65" t="str">
        <v>FIELD</v>
      </c>
      <c r="AN65" t="str">
        <v>WOMEN</v>
      </c>
      <c r="AO65" t="str">
        <v>DISCUS THROW</v>
      </c>
      <c r="AQ65" t="str">
        <v>ATHLETICS|FIELD|WOMEN</v>
      </c>
      <c r="AS65" t="str">
        <v>ATHLETICS</v>
      </c>
      <c r="AT65" t="str">
        <v>TRACK</v>
      </c>
      <c r="AU65" t="str">
        <v>HURDLES</v>
      </c>
      <c r="AW65" t="str">
        <v>ATHLETICS|TRACK</v>
      </c>
    </row>
    <row r="66" spans="1:49" x14ac:dyDescent="0.25">
      <c r="A66" t="str">
        <v>GOLF</v>
      </c>
      <c r="B66" t="str">
        <v>GOLF</v>
      </c>
      <c r="C66" t="str">
        <v>GOLF</v>
      </c>
      <c r="D66" t="str">
        <v>TAEKWONDO</v>
      </c>
      <c r="F66" t="str">
        <v>CHESS</v>
      </c>
      <c r="G66" t="str">
        <v>ASEAN</v>
      </c>
      <c r="H66" t="str">
        <v>MEN</v>
      </c>
      <c r="I66" t="str">
        <v>CHESS|ASEAN</v>
      </c>
      <c r="K66" t="str">
        <v>AQUATICS</v>
      </c>
      <c r="L66" t="str">
        <v>SWIMMING</v>
      </c>
      <c r="M66" t="str">
        <v>WOMEN</v>
      </c>
      <c r="N66" t="str">
        <v>400M BACKSTROKE</v>
      </c>
      <c r="P66" t="str">
        <v>AQUATICS|SWIMMING|WOMEN</v>
      </c>
      <c r="S66" t="str">
        <v>ATHLETICS</v>
      </c>
      <c r="T66" t="str">
        <v>COMBINED</v>
      </c>
      <c r="U66" t="str">
        <v>HEPTATHLON</v>
      </c>
      <c r="V66" t="str">
        <v>ATHLETICS|COMBINED</v>
      </c>
      <c r="X66" t="str">
        <v>TAEKWONDO</v>
      </c>
      <c r="Z66" t="str">
        <v>SOFT TENNIS</v>
      </c>
      <c r="AA66" t="str">
        <v>SOFT TENNIS</v>
      </c>
      <c r="AC66" t="str">
        <v>GYMNASTICS</v>
      </c>
      <c r="AD66" t="str">
        <v>TRAMPOLINE</v>
      </c>
      <c r="AF66" t="str">
        <v>CHESS</v>
      </c>
      <c r="AG66" t="str">
        <v>TRANSFER (BUGHOUSE)</v>
      </c>
      <c r="AH66" t="str">
        <v>MIXED</v>
      </c>
      <c r="AJ66" t="str">
        <v>CHESS|TRANSFER (BUGHOUSE)</v>
      </c>
      <c r="AL66" t="str">
        <v>ATHLETICS</v>
      </c>
      <c r="AM66" t="str">
        <v>FIELD</v>
      </c>
      <c r="AN66" t="str">
        <v>WOMEN</v>
      </c>
      <c r="AO66" t="str">
        <v>HAMMER THROW</v>
      </c>
      <c r="AQ66" t="str">
        <v>ATHLETICS|FIELD|WOMEN</v>
      </c>
      <c r="AS66" t="str">
        <v>BADMINTON</v>
      </c>
      <c r="AT66" t="str">
        <v>BADMINTON</v>
      </c>
      <c r="AU66" t="str">
        <v>DOUBLES</v>
      </c>
      <c r="AW66" t="str">
        <v>BADMINTON|BADMINTON</v>
      </c>
    </row>
    <row r="67" spans="1:49" x14ac:dyDescent="0.25">
      <c r="A67" t="str">
        <v>GYMNASTICS</v>
      </c>
      <c r="B67" t="str">
        <v>GYMNASTICS</v>
      </c>
      <c r="C67" t="str">
        <v>AEROBIC</v>
      </c>
      <c r="D67" t="str">
        <v>TENNIS</v>
      </c>
      <c r="F67" t="str">
        <v>CHESS</v>
      </c>
      <c r="G67" t="str">
        <v>ASEAN</v>
      </c>
      <c r="H67" t="str">
        <v>WOMEN</v>
      </c>
      <c r="I67" t="str">
        <v>CHESS|ASEAN</v>
      </c>
      <c r="K67" t="str">
        <v>AQUATICS</v>
      </c>
      <c r="L67" t="str">
        <v>SWIMMING</v>
      </c>
      <c r="M67" t="str">
        <v>WOMEN</v>
      </c>
      <c r="N67" t="str">
        <v>400M FREESTYLE</v>
      </c>
      <c r="P67" t="str">
        <v>AQUATICS|SWIMMING|WOMEN</v>
      </c>
      <c r="S67" t="str">
        <v>ATHLETICS</v>
      </c>
      <c r="T67" t="str">
        <v>COMBINED</v>
      </c>
      <c r="U67" t="str">
        <v>PENTATHLON</v>
      </c>
      <c r="V67" t="str">
        <v>ATHLETICS|COMBINED</v>
      </c>
      <c r="X67" t="str">
        <v>TENNIS</v>
      </c>
      <c r="Z67" t="str">
        <v>SPORT CLIMBING</v>
      </c>
      <c r="AA67" t="str">
        <v>SPORT CLIMBING</v>
      </c>
      <c r="AC67" t="str">
        <v>HANDBALL</v>
      </c>
      <c r="AD67" t="str">
        <v>BEACH</v>
      </c>
      <c r="AF67" t="str">
        <v>CONTRACT BRIDGE</v>
      </c>
      <c r="AG67" t="str">
        <v>CONTRACT BRIDGE</v>
      </c>
      <c r="AH67" t="str">
        <v>MEN</v>
      </c>
      <c r="AJ67" t="str">
        <v>CONTRACT BRIDGE|CONTRACT BRIDGE</v>
      </c>
      <c r="AL67" t="str">
        <v>ATHLETICS</v>
      </c>
      <c r="AM67" t="str">
        <v>FIELD</v>
      </c>
      <c r="AN67" t="str">
        <v>WOMEN</v>
      </c>
      <c r="AO67" t="str">
        <v>HIGH JUMP</v>
      </c>
      <c r="AQ67" t="str">
        <v>ATHLETICS|FIELD|WOMEN</v>
      </c>
      <c r="AS67" t="str">
        <v>BADMINTON</v>
      </c>
      <c r="AT67" t="str">
        <v>BADMINTON</v>
      </c>
      <c r="AU67" t="str">
        <v>SINGLES</v>
      </c>
      <c r="AW67" t="str">
        <v>BADMINTON|BADMINTON</v>
      </c>
    </row>
    <row r="68" spans="1:49" x14ac:dyDescent="0.25">
      <c r="A68" t="str">
        <v>GYMNASTICS</v>
      </c>
      <c r="B68" t="str">
        <v>GYMNASTICS</v>
      </c>
      <c r="C68" t="str">
        <v>ARTISTIC</v>
      </c>
      <c r="D68" t="str">
        <v>TEQBALL</v>
      </c>
      <c r="F68" t="str">
        <v>CHESS</v>
      </c>
      <c r="G68" t="str">
        <v>CHESS</v>
      </c>
      <c r="H68" t="str">
        <v>MEN</v>
      </c>
      <c r="I68" t="str">
        <v>CHESS|CHESS</v>
      </c>
      <c r="K68" t="str">
        <v>AQUATICS</v>
      </c>
      <c r="L68" t="str">
        <v>SWIMMING</v>
      </c>
      <c r="M68" t="str">
        <v>WOMEN</v>
      </c>
      <c r="N68" t="str">
        <v>400M INDIVIDUAL MEDLEY</v>
      </c>
      <c r="P68" t="str">
        <v>AQUATICS|SWIMMING|WOMEN</v>
      </c>
      <c r="S68" t="str">
        <v>ATHLETICS</v>
      </c>
      <c r="T68" t="str">
        <v>FIELD</v>
      </c>
      <c r="U68" t="str">
        <v>DISCUS THROW</v>
      </c>
      <c r="V68" t="str">
        <v>ATHLETICS|FIELD</v>
      </c>
      <c r="X68" t="str">
        <v>TEQBALL</v>
      </c>
      <c r="Z68" t="str">
        <v>SQUASH</v>
      </c>
      <c r="AA68" t="str">
        <v>SQUASH</v>
      </c>
      <c r="AC68" t="str">
        <v>HANDBALL</v>
      </c>
      <c r="AD68" t="str">
        <v>INDOOR</v>
      </c>
      <c r="AF68" t="str">
        <v>CONTRACT BRIDGE</v>
      </c>
      <c r="AG68" t="str">
        <v>CONTRACT BRIDGE</v>
      </c>
      <c r="AH68" t="str">
        <v>MIXED</v>
      </c>
      <c r="AJ68" t="str">
        <v>CONTRACT BRIDGE|CONTRACT BRIDGE</v>
      </c>
      <c r="AL68" t="str">
        <v>ATHLETICS</v>
      </c>
      <c r="AM68" t="str">
        <v>FIELD</v>
      </c>
      <c r="AN68" t="str">
        <v>WOMEN</v>
      </c>
      <c r="AO68" t="str">
        <v>JAVELIN THROW</v>
      </c>
      <c r="AQ68" t="str">
        <v>ATHLETICS|FIELD|WOMEN</v>
      </c>
      <c r="AS68" t="str">
        <v>BADMINTON</v>
      </c>
      <c r="AT68" t="str">
        <v>BADMINTON</v>
      </c>
      <c r="AU68" t="str">
        <v>TEAM</v>
      </c>
      <c r="AW68" t="str">
        <v>BADMINTON|BADMINTON</v>
      </c>
    </row>
    <row r="69" spans="1:49" x14ac:dyDescent="0.25">
      <c r="A69" t="str">
        <v>GYMNASTICS</v>
      </c>
      <c r="B69" t="str">
        <v>GYMNASTICS</v>
      </c>
      <c r="C69" t="str">
        <v>RHYTHMIC</v>
      </c>
      <c r="D69" t="str">
        <v>TRIATHLON</v>
      </c>
      <c r="F69" t="str">
        <v>CHESS</v>
      </c>
      <c r="G69" t="str">
        <v>CHESS</v>
      </c>
      <c r="H69" t="str">
        <v>MIXED</v>
      </c>
      <c r="I69" t="str">
        <v>CHESS|CHESS</v>
      </c>
      <c r="K69" t="str">
        <v>AQUATICS</v>
      </c>
      <c r="L69" t="str">
        <v>SWIMMING</v>
      </c>
      <c r="M69" t="str">
        <v>WOMEN</v>
      </c>
      <c r="N69" t="str">
        <v>4X100M FREESTYLE RELAY</v>
      </c>
      <c r="P69" t="str">
        <v>AQUATICS|SWIMMING|WOMEN</v>
      </c>
      <c r="S69" t="str">
        <v>ATHLETICS</v>
      </c>
      <c r="T69" t="str">
        <v>FIELD</v>
      </c>
      <c r="U69" t="str">
        <v>HAMMER THROW</v>
      </c>
      <c r="V69" t="str">
        <v>ATHLETICS|FIELD</v>
      </c>
      <c r="X69" t="str">
        <v>TRIATHLON</v>
      </c>
      <c r="Z69" t="str">
        <v>SURFING</v>
      </c>
      <c r="AA69" t="str">
        <v>SURFING</v>
      </c>
      <c r="AC69" t="str">
        <v>HOCKEY</v>
      </c>
      <c r="AD69" t="str">
        <v>FIELD</v>
      </c>
      <c r="AF69" t="str">
        <v>CONTRACT BRIDGE</v>
      </c>
      <c r="AG69" t="str">
        <v>CONTRACT BRIDGE</v>
      </c>
      <c r="AH69" t="str">
        <v>WOMEN</v>
      </c>
      <c r="AJ69" t="str">
        <v>CONTRACT BRIDGE|CONTRACT BRIDGE</v>
      </c>
      <c r="AL69" t="str">
        <v>ATHLETICS</v>
      </c>
      <c r="AM69" t="str">
        <v>FIELD</v>
      </c>
      <c r="AN69" t="str">
        <v>WOMEN</v>
      </c>
      <c r="AO69" t="str">
        <v>LONG JUMP</v>
      </c>
      <c r="AQ69" t="str">
        <v>ATHLETICS|FIELD|WOMEN</v>
      </c>
      <c r="AS69" t="str">
        <v>BASEBALL</v>
      </c>
      <c r="AT69" t="str">
        <v>BASEBALL</v>
      </c>
      <c r="AU69" t="str">
        <v>TEAM</v>
      </c>
      <c r="AW69" t="str">
        <v>BASEBALL|BASEBALL</v>
      </c>
    </row>
    <row r="70" spans="1:49" x14ac:dyDescent="0.25">
      <c r="A70" t="str">
        <v>GYMNASTICS</v>
      </c>
      <c r="B70" t="str">
        <v>GYMNASTICS</v>
      </c>
      <c r="C70" t="str">
        <v>TRAMPOLINE</v>
      </c>
      <c r="D70" t="str">
        <v>TUG OF WAR</v>
      </c>
      <c r="F70" t="str">
        <v>CHESS</v>
      </c>
      <c r="G70" t="str">
        <v>CHESS</v>
      </c>
      <c r="H70" t="str">
        <v>WOMEN</v>
      </c>
      <c r="I70" t="str">
        <v>CHESS|CHESS</v>
      </c>
      <c r="K70" t="str">
        <v>AQUATICS</v>
      </c>
      <c r="L70" t="str">
        <v>SWIMMING</v>
      </c>
      <c r="M70" t="str">
        <v>WOMEN</v>
      </c>
      <c r="N70" t="str">
        <v>4X100M MEDLEY RELAY</v>
      </c>
      <c r="P70" t="str">
        <v>AQUATICS|SWIMMING|WOMEN</v>
      </c>
      <c r="S70" t="str">
        <v>ATHLETICS</v>
      </c>
      <c r="T70" t="str">
        <v>FIELD</v>
      </c>
      <c r="U70" t="str">
        <v>HIGH JUMP</v>
      </c>
      <c r="V70" t="str">
        <v>ATHLETICS|FIELD</v>
      </c>
      <c r="X70" t="str">
        <v>TUG OF WAR</v>
      </c>
      <c r="Z70" t="str">
        <v>TABLE TENNIS</v>
      </c>
      <c r="AA70" t="str">
        <v>TABLE TENNIS</v>
      </c>
      <c r="AC70" t="str">
        <v>HOCKEY</v>
      </c>
      <c r="AD70" t="str">
        <v>HOCKEY 5S</v>
      </c>
      <c r="AF70" t="str">
        <v>CRICKET</v>
      </c>
      <c r="AG70" t="str">
        <v>CRICKET</v>
      </c>
      <c r="AH70" t="str">
        <v>MEN</v>
      </c>
      <c r="AJ70" t="str">
        <v>CRICKET|CRICKET</v>
      </c>
      <c r="AL70" t="str">
        <v>ATHLETICS</v>
      </c>
      <c r="AM70" t="str">
        <v>FIELD</v>
      </c>
      <c r="AN70" t="str">
        <v>WOMEN</v>
      </c>
      <c r="AO70" t="str">
        <v>POLE VAULT</v>
      </c>
      <c r="AQ70" t="str">
        <v>ATHLETICS|FIELD|WOMEN</v>
      </c>
      <c r="AS70" t="str">
        <v>BASEBALL</v>
      </c>
      <c r="AT70" t="str">
        <v>BASEBALL 5</v>
      </c>
      <c r="AU70" t="str">
        <v>TEAM</v>
      </c>
      <c r="AW70" t="str">
        <v>BASEBALL|BASEBALL 5</v>
      </c>
    </row>
    <row r="71" spans="1:49" x14ac:dyDescent="0.25">
      <c r="A71" t="str">
        <v>HANDBALL</v>
      </c>
      <c r="B71" t="str">
        <v>HANDBALL</v>
      </c>
      <c r="C71" t="str">
        <v>BEACH</v>
      </c>
      <c r="D71" t="str">
        <v>UNDERWATER SPORTS</v>
      </c>
      <c r="F71" t="str">
        <v>CHESS</v>
      </c>
      <c r="G71" t="str">
        <v>CHESS960 (FISCHER RANDOM)</v>
      </c>
      <c r="H71" t="str">
        <v>MEN</v>
      </c>
      <c r="I71" t="str">
        <v>CHESS|CHESS960 (FISCHER RANDOM)</v>
      </c>
      <c r="K71" t="str">
        <v>AQUATICS</v>
      </c>
      <c r="L71" t="str">
        <v>SWIMMING</v>
      </c>
      <c r="M71" t="str">
        <v>WOMEN</v>
      </c>
      <c r="N71" t="str">
        <v>4X200M FREESTYLE RELAY</v>
      </c>
      <c r="P71" t="str">
        <v>AQUATICS|SWIMMING|WOMEN</v>
      </c>
      <c r="S71" t="str">
        <v>ATHLETICS</v>
      </c>
      <c r="T71" t="str">
        <v>FIELD</v>
      </c>
      <c r="U71" t="str">
        <v>JAVELIN THROW</v>
      </c>
      <c r="V71" t="str">
        <v>ATHLETICS|FIELD</v>
      </c>
      <c r="X71" t="str">
        <v>UNDERWATER SPORTS</v>
      </c>
      <c r="Z71" t="str">
        <v>TAEKWONDO</v>
      </c>
      <c r="AA71" t="str">
        <v>TAEKWONDO</v>
      </c>
      <c r="AC71" t="str">
        <v>HOCKEY</v>
      </c>
      <c r="AD71" t="str">
        <v>INDOOR</v>
      </c>
      <c r="AF71" t="str">
        <v>CRICKET</v>
      </c>
      <c r="AG71" t="str">
        <v>CRICKET</v>
      </c>
      <c r="AH71" t="str">
        <v>WOMEN</v>
      </c>
      <c r="AJ71" t="str">
        <v>CRICKET|CRICKET</v>
      </c>
      <c r="AL71" t="str">
        <v>ATHLETICS</v>
      </c>
      <c r="AM71" t="str">
        <v>FIELD</v>
      </c>
      <c r="AN71" t="str">
        <v>WOMEN</v>
      </c>
      <c r="AO71" t="str">
        <v>SHOT PUT</v>
      </c>
      <c r="AQ71" t="str">
        <v>ATHLETICS|FIELD|WOMEN</v>
      </c>
      <c r="AS71" t="str">
        <v>BASKETBALL</v>
      </c>
      <c r="AT71" t="str">
        <v>3X3</v>
      </c>
      <c r="AU71" t="str">
        <v>TEAM</v>
      </c>
      <c r="AW71" t="str">
        <v>BASKETBALL|3X3</v>
      </c>
    </row>
    <row r="72" spans="1:49" x14ac:dyDescent="0.25">
      <c r="A72" t="str">
        <v>HANDBALL</v>
      </c>
      <c r="B72" t="str">
        <v>HANDBALL</v>
      </c>
      <c r="C72" t="str">
        <v>INDOOR</v>
      </c>
      <c r="D72" t="str">
        <v>VOLLEYBALL</v>
      </c>
      <c r="F72" t="str">
        <v>CHESS</v>
      </c>
      <c r="G72" t="str">
        <v>MAKRUK</v>
      </c>
      <c r="H72" t="str">
        <v>MEN</v>
      </c>
      <c r="I72" t="str">
        <v>CHESS|MAKRUK</v>
      </c>
      <c r="K72" t="str">
        <v>AQUATICS</v>
      </c>
      <c r="L72" t="str">
        <v>SWIMMING</v>
      </c>
      <c r="M72" t="str">
        <v>WOMEN</v>
      </c>
      <c r="N72" t="str">
        <v>50M BACKSTROKE</v>
      </c>
      <c r="P72" t="str">
        <v>AQUATICS|SWIMMING|WOMEN</v>
      </c>
      <c r="S72" t="str">
        <v>ATHLETICS</v>
      </c>
      <c r="T72" t="str">
        <v>FIELD</v>
      </c>
      <c r="U72" t="str">
        <v>LONG JUMP</v>
      </c>
      <c r="V72" t="str">
        <v>ATHLETICS|FIELD</v>
      </c>
      <c r="X72" t="str">
        <v>VOLLEYBALL</v>
      </c>
      <c r="Z72" t="str">
        <v>TENNIS</v>
      </c>
      <c r="AA72" t="str">
        <v>TENNIS</v>
      </c>
      <c r="AC72" t="str">
        <v>ICE HOCKEY</v>
      </c>
      <c r="AD72" t="str">
        <v>ICE HOCKEY</v>
      </c>
      <c r="AF72" t="str">
        <v>CUESPORTS</v>
      </c>
      <c r="AG72" t="str">
        <v>BILLIARDS</v>
      </c>
      <c r="AH72" t="str">
        <v>MEN</v>
      </c>
      <c r="AJ72" t="str">
        <v>CUESPORTS|BILLIARDS</v>
      </c>
      <c r="AL72" t="str">
        <v>ATHLETICS</v>
      </c>
      <c r="AM72" t="str">
        <v>FIELD</v>
      </c>
      <c r="AN72" t="str">
        <v>WOMEN</v>
      </c>
      <c r="AO72" t="str">
        <v>TRIPLE JUMP</v>
      </c>
      <c r="AQ72" t="str">
        <v>ATHLETICS|FIELD|WOMEN</v>
      </c>
      <c r="AS72" t="str">
        <v>BASKETBALL</v>
      </c>
      <c r="AT72" t="str">
        <v>5V5</v>
      </c>
      <c r="AU72" t="str">
        <v>TEAM</v>
      </c>
      <c r="AW72" t="str">
        <v>BASKETBALL|5V5</v>
      </c>
    </row>
    <row r="73" spans="1:49" x14ac:dyDescent="0.25">
      <c r="A73" t="str">
        <v>HOCKEY</v>
      </c>
      <c r="B73" t="str">
        <v>HOCKEY</v>
      </c>
      <c r="C73" t="str">
        <v>FIELD</v>
      </c>
      <c r="D73" t="str">
        <v>VOVINAM</v>
      </c>
      <c r="F73" t="str">
        <v>CHESS</v>
      </c>
      <c r="G73" t="str">
        <v>MAKRUK</v>
      </c>
      <c r="H73" t="str">
        <v>MIXED</v>
      </c>
      <c r="I73" t="str">
        <v>CHESS|MAKRUK</v>
      </c>
      <c r="K73" t="str">
        <v>AQUATICS</v>
      </c>
      <c r="L73" t="str">
        <v>SWIMMING</v>
      </c>
      <c r="M73" t="str">
        <v>WOMEN</v>
      </c>
      <c r="N73" t="str">
        <v>50M BREASTSTROKE</v>
      </c>
      <c r="P73" t="str">
        <v>AQUATICS|SWIMMING|WOMEN</v>
      </c>
      <c r="S73" t="str">
        <v>ATHLETICS</v>
      </c>
      <c r="T73" t="str">
        <v>FIELD</v>
      </c>
      <c r="U73" t="str">
        <v>POLE VAULT</v>
      </c>
      <c r="V73" t="str">
        <v>ATHLETICS|FIELD</v>
      </c>
      <c r="X73" t="str">
        <v>VOVINAM</v>
      </c>
      <c r="Z73" t="str">
        <v>TEQBALL</v>
      </c>
      <c r="AA73" t="str">
        <v>TEQBALL</v>
      </c>
      <c r="AC73" t="str">
        <v>ICE SKATING</v>
      </c>
      <c r="AD73" t="str">
        <v>FIGURE SKATING</v>
      </c>
      <c r="AF73" t="str">
        <v>CUESPORTS</v>
      </c>
      <c r="AG73" t="str">
        <v>BILLIARDS</v>
      </c>
      <c r="AH73" t="str">
        <v>MIXED</v>
      </c>
      <c r="AJ73" t="str">
        <v>CUESPORTS|BILLIARDS</v>
      </c>
      <c r="AL73" t="str">
        <v>ATHLETICS</v>
      </c>
      <c r="AM73" t="str">
        <v>ROAD</v>
      </c>
      <c r="AN73" t="str">
        <v>MEN</v>
      </c>
      <c r="AO73" t="str">
        <v>20KM RACE WALK</v>
      </c>
      <c r="AQ73" t="str">
        <v>ATHLETICS|ROAD|MEN</v>
      </c>
      <c r="AS73" t="str">
        <v>BODYBUILDING</v>
      </c>
      <c r="AT73" t="str">
        <v>BODYBUILDING</v>
      </c>
      <c r="AU73" t="str">
        <v>+90KG</v>
      </c>
      <c r="AW73" t="str">
        <v>BODYBUILDING|BODYBUILDING</v>
      </c>
    </row>
    <row r="74" spans="1:49" x14ac:dyDescent="0.25">
      <c r="A74" t="str">
        <v>HOCKEY</v>
      </c>
      <c r="B74" t="str">
        <v>HOCKEY</v>
      </c>
      <c r="C74" t="str">
        <v>HOCKEY 5S</v>
      </c>
      <c r="D74" t="str">
        <v>WATERSKI &amp; WAKEBOARD</v>
      </c>
      <c r="F74" t="str">
        <v>CHESS</v>
      </c>
      <c r="G74" t="str">
        <v>OUK CHAKTRANG</v>
      </c>
      <c r="H74" t="str">
        <v>MEN</v>
      </c>
      <c r="I74" t="str">
        <v>CHESS|OUK CHAKTRANG</v>
      </c>
      <c r="K74" t="str">
        <v>AQUATICS</v>
      </c>
      <c r="L74" t="str">
        <v>SWIMMING</v>
      </c>
      <c r="M74" t="str">
        <v>WOMEN</v>
      </c>
      <c r="N74" t="str">
        <v>50M BUTTERFLY</v>
      </c>
      <c r="P74" t="str">
        <v>AQUATICS|SWIMMING|WOMEN</v>
      </c>
      <c r="S74" t="str">
        <v>ATHLETICS</v>
      </c>
      <c r="T74" t="str">
        <v>FIELD</v>
      </c>
      <c r="U74" t="str">
        <v>SHOT PUT</v>
      </c>
      <c r="V74" t="str">
        <v>ATHLETICS|FIELD</v>
      </c>
      <c r="X74" t="str">
        <v>WATERSKI &amp; WAKEBOARD</v>
      </c>
      <c r="Z74" t="str">
        <v>TRIATHLON</v>
      </c>
      <c r="AA74" t="str">
        <v>TRIATHLON</v>
      </c>
      <c r="AC74" t="str">
        <v>ICE SKATING</v>
      </c>
      <c r="AD74" t="str">
        <v>SHORT TRACK SPEED SKATING</v>
      </c>
      <c r="AF74" t="str">
        <v>CUESPORTS</v>
      </c>
      <c r="AG74" t="str">
        <v>BILLIARDS</v>
      </c>
      <c r="AH74" t="str">
        <v>OPEN</v>
      </c>
      <c r="AJ74" t="str">
        <v>CUESPORTS|BILLIARDS</v>
      </c>
      <c r="AL74" t="str">
        <v>ATHLETICS</v>
      </c>
      <c r="AM74" t="str">
        <v>ROAD</v>
      </c>
      <c r="AN74" t="str">
        <v>MEN</v>
      </c>
      <c r="AO74" t="str">
        <v>50KM RACE WALK</v>
      </c>
      <c r="AQ74" t="str">
        <v>ATHLETICS|ROAD|MEN</v>
      </c>
      <c r="AS74" t="str">
        <v>BODYBUILDING</v>
      </c>
      <c r="AT74" t="str">
        <v>BODYBUILDING</v>
      </c>
      <c r="AU74" t="str">
        <v>55KG</v>
      </c>
      <c r="AW74" t="str">
        <v>BODYBUILDING|BODYBUILDING</v>
      </c>
    </row>
    <row r="75" spans="1:49" x14ac:dyDescent="0.25">
      <c r="A75" t="str">
        <v>HOCKEY</v>
      </c>
      <c r="B75" t="str">
        <v>HOCKEY</v>
      </c>
      <c r="C75" t="str">
        <v>INDOOR</v>
      </c>
      <c r="D75" t="str">
        <v>WEIGHTLIFTING</v>
      </c>
      <c r="F75" t="str">
        <v>CHESS</v>
      </c>
      <c r="G75" t="str">
        <v>OUK CHAKTRANG</v>
      </c>
      <c r="H75" t="str">
        <v>WOMEN</v>
      </c>
      <c r="I75" t="str">
        <v>CHESS|OUK CHAKTRANG</v>
      </c>
      <c r="K75" t="str">
        <v>AQUATICS</v>
      </c>
      <c r="L75" t="str">
        <v>SWIMMING</v>
      </c>
      <c r="M75" t="str">
        <v>WOMEN</v>
      </c>
      <c r="N75" t="str">
        <v>50M FREESTYLE</v>
      </c>
      <c r="P75" t="str">
        <v>AQUATICS|SWIMMING|WOMEN</v>
      </c>
      <c r="S75" t="str">
        <v>ATHLETICS</v>
      </c>
      <c r="T75" t="str">
        <v>FIELD</v>
      </c>
      <c r="U75" t="str">
        <v>TRIPLE JUMP</v>
      </c>
      <c r="V75" t="str">
        <v>ATHLETICS|FIELD</v>
      </c>
      <c r="X75" t="str">
        <v>WEIGHTLIFTING</v>
      </c>
      <c r="Z75" t="str">
        <v>TUG OF WAR</v>
      </c>
      <c r="AA75" t="str">
        <v>TUG OF WAR</v>
      </c>
      <c r="AC75" t="str">
        <v>JET SKI</v>
      </c>
      <c r="AD75" t="str">
        <v>JET SKI</v>
      </c>
      <c r="AF75" t="str">
        <v>CUESPORTS</v>
      </c>
      <c r="AG75" t="str">
        <v>CAROM</v>
      </c>
      <c r="AH75" t="str">
        <v>MEN</v>
      </c>
      <c r="AJ75" t="str">
        <v>CUESPORTS|CAROM</v>
      </c>
      <c r="AL75" t="str">
        <v>ATHLETICS</v>
      </c>
      <c r="AM75" t="str">
        <v>ROAD</v>
      </c>
      <c r="AN75" t="str">
        <v>MEN</v>
      </c>
      <c r="AO75" t="str">
        <v>MARATHON</v>
      </c>
      <c r="AQ75" t="str">
        <v>ATHLETICS|ROAD|MEN</v>
      </c>
      <c r="AS75" t="str">
        <v>BODYBUILDING</v>
      </c>
      <c r="AT75" t="str">
        <v>BODYBUILDING</v>
      </c>
      <c r="AU75" t="str">
        <v>60KG</v>
      </c>
      <c r="AW75" t="str">
        <v>BODYBUILDING|BODYBUILDING</v>
      </c>
    </row>
    <row r="76" spans="1:49" x14ac:dyDescent="0.25">
      <c r="A76" t="str">
        <v>ICE HOCKEY</v>
      </c>
      <c r="B76" t="str">
        <v>ICE HOCKEY</v>
      </c>
      <c r="C76" t="str">
        <v>ICE HOCKEY</v>
      </c>
      <c r="D76" t="str">
        <v>WEIQI</v>
      </c>
      <c r="F76" t="str">
        <v>CHESS</v>
      </c>
      <c r="G76" t="str">
        <v>TRADITIONAL (SITTUYIN)</v>
      </c>
      <c r="H76" t="str">
        <v>MEN</v>
      </c>
      <c r="I76" t="str">
        <v>CHESS|TRADITIONAL (SITTUYIN)</v>
      </c>
      <c r="K76" t="str">
        <v>AQUATICS</v>
      </c>
      <c r="L76" t="str">
        <v>SWIMMING</v>
      </c>
      <c r="M76" t="str">
        <v>WOMEN</v>
      </c>
      <c r="N76" t="str">
        <v>800M FREESTYLE</v>
      </c>
      <c r="P76" t="str">
        <v>AQUATICS|SWIMMING|WOMEN</v>
      </c>
      <c r="S76" t="str">
        <v>ATHLETICS</v>
      </c>
      <c r="T76" t="str">
        <v>ROAD</v>
      </c>
      <c r="U76" t="str">
        <v>10KM RACE WALK</v>
      </c>
      <c r="V76" t="str">
        <v>ATHLETICS|ROAD</v>
      </c>
      <c r="X76" t="str">
        <v>WEIQI</v>
      </c>
      <c r="Z76" t="str">
        <v>UNDERWATER SPORTS</v>
      </c>
      <c r="AA76" t="str">
        <v>UNDERWATER SPORTS</v>
      </c>
      <c r="AC76" t="str">
        <v>JU-JITSU</v>
      </c>
      <c r="AD76" t="str">
        <v>ART</v>
      </c>
      <c r="AF76" t="str">
        <v>CUESPORTS</v>
      </c>
      <c r="AG76" t="str">
        <v>CAROM</v>
      </c>
      <c r="AH76" t="str">
        <v>OPEN</v>
      </c>
      <c r="AJ76" t="str">
        <v>CUESPORTS|CAROM</v>
      </c>
      <c r="AL76" t="str">
        <v>ATHLETICS</v>
      </c>
      <c r="AM76" t="str">
        <v>ROAD</v>
      </c>
      <c r="AN76" t="str">
        <v>MIXED</v>
      </c>
      <c r="AO76" t="str">
        <v>35KM RACE WALK TEAM</v>
      </c>
      <c r="AQ76" t="str">
        <v>ATHLETICS|ROAD|MIXED</v>
      </c>
      <c r="AS76" t="str">
        <v>BODYBUILDING</v>
      </c>
      <c r="AT76" t="str">
        <v>BODYBUILDING</v>
      </c>
      <c r="AU76" t="str">
        <v>65KG</v>
      </c>
      <c r="AW76" t="str">
        <v>BODYBUILDING|BODYBUILDING</v>
      </c>
    </row>
    <row r="77" spans="1:49" x14ac:dyDescent="0.25">
      <c r="A77" t="str">
        <v>ICE SKATING</v>
      </c>
      <c r="B77" t="str">
        <v>ICE SKATING</v>
      </c>
      <c r="C77" t="str">
        <v>FIGURE SKATING</v>
      </c>
      <c r="D77" t="str">
        <v>WOODBALL</v>
      </c>
      <c r="F77" t="str">
        <v>CHESS</v>
      </c>
      <c r="G77" t="str">
        <v>TRADITIONAL (SITTUYIN)</v>
      </c>
      <c r="H77" t="str">
        <v>WOMEN</v>
      </c>
      <c r="I77" t="str">
        <v>CHESS|TRADITIONAL (SITTUYIN)</v>
      </c>
      <c r="K77" t="str">
        <v>AQUATICS</v>
      </c>
      <c r="L77" t="str">
        <v>WATER POLO</v>
      </c>
      <c r="M77" t="str">
        <v>MEN</v>
      </c>
      <c r="N77" t="str">
        <v>TEAM</v>
      </c>
      <c r="P77" t="str">
        <v>AQUATICS|WATER POLO|MEN</v>
      </c>
      <c r="S77" t="str">
        <v>ATHLETICS</v>
      </c>
      <c r="T77" t="str">
        <v>ROAD</v>
      </c>
      <c r="U77" t="str">
        <v>20KM RACE WALK</v>
      </c>
      <c r="V77" t="str">
        <v>ATHLETICS|ROAD</v>
      </c>
      <c r="X77" t="str">
        <v>WOODBALL</v>
      </c>
      <c r="Z77" t="str">
        <v>VOLLEYBALL</v>
      </c>
      <c r="AA77" t="str">
        <v>VOLLEYBALL</v>
      </c>
      <c r="AC77" t="str">
        <v>JU-JITSU</v>
      </c>
      <c r="AD77" t="str">
        <v>COMBAT</v>
      </c>
      <c r="AF77" t="str">
        <v>CUESPORTS</v>
      </c>
      <c r="AG77" t="str">
        <v>CAROM</v>
      </c>
      <c r="AH77" t="str">
        <v>WOMEN</v>
      </c>
      <c r="AJ77" t="str">
        <v>CUESPORTS|CAROM</v>
      </c>
      <c r="AL77" t="str">
        <v>ATHLETICS</v>
      </c>
      <c r="AM77" t="str">
        <v>ROAD</v>
      </c>
      <c r="AN77" t="str">
        <v>WOMEN</v>
      </c>
      <c r="AO77" t="str">
        <v>10KM RACE WALK</v>
      </c>
      <c r="AQ77" t="str">
        <v>ATHLETICS|ROAD|WOMEN</v>
      </c>
      <c r="AS77" t="str">
        <v>BODYBUILDING</v>
      </c>
      <c r="AT77" t="str">
        <v>BODYBUILDING</v>
      </c>
      <c r="AU77" t="str">
        <v>70KG</v>
      </c>
      <c r="AW77" t="str">
        <v>BODYBUILDING|BODYBUILDING</v>
      </c>
    </row>
    <row r="78" spans="1:49" x14ac:dyDescent="0.25">
      <c r="A78" t="str">
        <v>ICE SKATING</v>
      </c>
      <c r="B78" t="str">
        <v>ICE SKATING</v>
      </c>
      <c r="C78" t="str">
        <v>SHORT TRACK SPEED SKATING</v>
      </c>
      <c r="D78" t="str">
        <v>WRESTLING</v>
      </c>
      <c r="F78" t="str">
        <v>CHESS</v>
      </c>
      <c r="G78" t="str">
        <v>TRANSFER (BUGHOUSE)</v>
      </c>
      <c r="H78" t="str">
        <v>MEN</v>
      </c>
      <c r="I78" t="str">
        <v>CHESS|TRANSFER (BUGHOUSE)</v>
      </c>
      <c r="K78" t="str">
        <v>AQUATICS</v>
      </c>
      <c r="L78" t="str">
        <v>WATER POLO</v>
      </c>
      <c r="M78" t="str">
        <v>WOMEN</v>
      </c>
      <c r="N78" t="str">
        <v>TEAM</v>
      </c>
      <c r="P78" t="str">
        <v>AQUATICS|WATER POLO|WOMEN</v>
      </c>
      <c r="S78" t="str">
        <v>ATHLETICS</v>
      </c>
      <c r="T78" t="str">
        <v>ROAD</v>
      </c>
      <c r="U78" t="str">
        <v>35KM RACE WALK TEAM</v>
      </c>
      <c r="V78" t="str">
        <v>ATHLETICS|ROAD</v>
      </c>
      <c r="X78" t="str">
        <v>WRESTLING</v>
      </c>
      <c r="Z78" t="str">
        <v>VOVINAM</v>
      </c>
      <c r="AA78" t="str">
        <v>VOVINAM</v>
      </c>
      <c r="AC78" t="str">
        <v>JU-JITSU</v>
      </c>
      <c r="AD78" t="str">
        <v>FIGHTING</v>
      </c>
      <c r="AF78" t="str">
        <v>CUESPORTS</v>
      </c>
      <c r="AG78" t="str">
        <v>POOL</v>
      </c>
      <c r="AH78" t="str">
        <v>MEN</v>
      </c>
      <c r="AJ78" t="str">
        <v>CUESPORTS|POOL</v>
      </c>
      <c r="AL78" t="str">
        <v>ATHLETICS</v>
      </c>
      <c r="AM78" t="str">
        <v>ROAD</v>
      </c>
      <c r="AN78" t="str">
        <v>WOMEN</v>
      </c>
      <c r="AO78" t="str">
        <v>20KM RACE WALK</v>
      </c>
      <c r="AQ78" t="str">
        <v>ATHLETICS|ROAD|WOMEN</v>
      </c>
      <c r="AS78" t="str">
        <v>BODYBUILDING</v>
      </c>
      <c r="AT78" t="str">
        <v>BODYBUILDING</v>
      </c>
      <c r="AU78" t="str">
        <v>75KG</v>
      </c>
      <c r="AW78" t="str">
        <v>BODYBUILDING|BODYBUILDING</v>
      </c>
    </row>
    <row r="79" spans="1:49" x14ac:dyDescent="0.25">
      <c r="A79" t="str">
        <v>JET SKI</v>
      </c>
      <c r="B79" t="str">
        <v>JET SKI</v>
      </c>
      <c r="C79" t="str">
        <v>JET SKI</v>
      </c>
      <c r="D79" t="str">
        <v>WUSHU</v>
      </c>
      <c r="F79" t="str">
        <v>CHESS</v>
      </c>
      <c r="G79" t="str">
        <v>TRANSFER (BUGHOUSE)</v>
      </c>
      <c r="H79" t="str">
        <v>MIXED</v>
      </c>
      <c r="I79" t="str">
        <v>CHESS|TRANSFER (BUGHOUSE)</v>
      </c>
      <c r="K79" t="str">
        <v>ARCHERY</v>
      </c>
      <c r="L79" t="str">
        <v>COMPOUND</v>
      </c>
      <c r="M79" t="str">
        <v>MEN</v>
      </c>
      <c r="N79" t="str">
        <v>INDIVIDUAL</v>
      </c>
      <c r="P79" t="str">
        <v>ARCHERY|COMPOUND|MEN</v>
      </c>
      <c r="S79" t="str">
        <v>ATHLETICS</v>
      </c>
      <c r="T79" t="str">
        <v>ROAD</v>
      </c>
      <c r="U79" t="str">
        <v>50KM RACE WALK</v>
      </c>
      <c r="V79" t="str">
        <v>ATHLETICS|ROAD</v>
      </c>
      <c r="X79" t="str">
        <v>WUSHU</v>
      </c>
      <c r="Z79" t="str">
        <v>WATERSKI &amp; WAKEBOARD</v>
      </c>
      <c r="AA79" t="str">
        <v>WATERSKI &amp; WAKEBOARD</v>
      </c>
      <c r="AC79" t="str">
        <v>JU-JITSU</v>
      </c>
      <c r="AD79" t="str">
        <v>JU-JITSU</v>
      </c>
      <c r="AF79" t="str">
        <v>CUESPORTS</v>
      </c>
      <c r="AG79" t="str">
        <v>POOL</v>
      </c>
      <c r="AH79" t="str">
        <v>WOMEN</v>
      </c>
      <c r="AJ79" t="str">
        <v>CUESPORTS|POOL</v>
      </c>
      <c r="AL79" t="str">
        <v>ATHLETICS</v>
      </c>
      <c r="AM79" t="str">
        <v>ROAD</v>
      </c>
      <c r="AN79" t="str">
        <v>WOMEN</v>
      </c>
      <c r="AO79" t="str">
        <v>5KM RACE WALK</v>
      </c>
      <c r="AQ79" t="str">
        <v>ATHLETICS|ROAD|WOMEN</v>
      </c>
      <c r="AS79" t="str">
        <v>BODYBUILDING</v>
      </c>
      <c r="AT79" t="str">
        <v>BODYBUILDING</v>
      </c>
      <c r="AU79" t="str">
        <v>80KG</v>
      </c>
      <c r="AW79" t="str">
        <v>BODYBUILDING|BODYBUILDING</v>
      </c>
    </row>
    <row r="80" spans="1:49" x14ac:dyDescent="0.25">
      <c r="A80" t="str">
        <v>JU-JITSU</v>
      </c>
      <c r="B80" t="str">
        <v>JU-JITSU</v>
      </c>
      <c r="C80" t="str">
        <v>ART</v>
      </c>
      <c r="D80" t="str">
        <v>XIANGQI</v>
      </c>
      <c r="F80" t="str">
        <v>CONTRACT BRIDGE</v>
      </c>
      <c r="G80" t="str">
        <v>CONTRACT BRIDGE</v>
      </c>
      <c r="H80" t="str">
        <v>MEN</v>
      </c>
      <c r="I80" t="str">
        <v>CONTRACT BRIDGE|CONTRACT BRIDGE</v>
      </c>
      <c r="K80" t="str">
        <v>ARCHERY</v>
      </c>
      <c r="L80" t="str">
        <v>COMPOUND</v>
      </c>
      <c r="M80" t="str">
        <v>MEN</v>
      </c>
      <c r="N80" t="str">
        <v>TEAM</v>
      </c>
      <c r="P80" t="str">
        <v>ARCHERY|COMPOUND|MEN</v>
      </c>
      <c r="S80" t="str">
        <v>ATHLETICS</v>
      </c>
      <c r="T80" t="str">
        <v>ROAD</v>
      </c>
      <c r="U80" t="str">
        <v>5KM RACE WALK</v>
      </c>
      <c r="V80" t="str">
        <v>ATHLETICS|ROAD</v>
      </c>
      <c r="X80" t="str">
        <v>XIANGQI</v>
      </c>
      <c r="Z80" t="str">
        <v>WEIGHTLIFTING</v>
      </c>
      <c r="AA80" t="str">
        <v>WEIGHTLIFTING</v>
      </c>
      <c r="AC80" t="str">
        <v>JUDO</v>
      </c>
      <c r="AD80" t="str">
        <v>COMBAT</v>
      </c>
      <c r="AF80" t="str">
        <v>CUESPORTS</v>
      </c>
      <c r="AG80" t="str">
        <v>SNOOKER</v>
      </c>
      <c r="AH80" t="str">
        <v>MEN</v>
      </c>
      <c r="AJ80" t="str">
        <v>CUESPORTS|SNOOKER</v>
      </c>
      <c r="AL80" t="str">
        <v>ATHLETICS</v>
      </c>
      <c r="AM80" t="str">
        <v>ROAD</v>
      </c>
      <c r="AN80" t="str">
        <v>WOMEN</v>
      </c>
      <c r="AO80" t="str">
        <v>MARATHON</v>
      </c>
      <c r="AQ80" t="str">
        <v>ATHLETICS|ROAD|WOMEN</v>
      </c>
      <c r="AS80" t="str">
        <v>BODYBUILDING</v>
      </c>
      <c r="AT80" t="str">
        <v>BODYBUILDING</v>
      </c>
      <c r="AU80" t="str">
        <v>85KG</v>
      </c>
      <c r="AW80" t="str">
        <v>BODYBUILDING|BODYBUILDING</v>
      </c>
    </row>
    <row r="81" spans="1:49" x14ac:dyDescent="0.25">
      <c r="A81" t="str">
        <v>JU-JITSU</v>
      </c>
      <c r="B81" t="str">
        <v>JU-JITSU</v>
      </c>
      <c r="C81" t="str">
        <v>COMBAT</v>
      </c>
      <c r="F81" t="str">
        <v>CONTRACT BRIDGE</v>
      </c>
      <c r="G81" t="str">
        <v>CONTRACT BRIDGE</v>
      </c>
      <c r="H81" t="str">
        <v>MIXED</v>
      </c>
      <c r="I81" t="str">
        <v>CONTRACT BRIDGE|CONTRACT BRIDGE</v>
      </c>
      <c r="K81" t="str">
        <v>ARCHERY</v>
      </c>
      <c r="L81" t="str">
        <v>COMPOUND</v>
      </c>
      <c r="M81" t="str">
        <v>MIXED</v>
      </c>
      <c r="N81" t="str">
        <v>TEAM</v>
      </c>
      <c r="P81" t="str">
        <v>ARCHERY|COMPOUND|MIXED</v>
      </c>
      <c r="S81" t="str">
        <v>ATHLETICS</v>
      </c>
      <c r="T81" t="str">
        <v>ROAD</v>
      </c>
      <c r="U81" t="str">
        <v>MARATHON</v>
      </c>
      <c r="V81" t="str">
        <v>ATHLETICS|ROAD</v>
      </c>
      <c r="Z81" t="str">
        <v>WEIQI</v>
      </c>
      <c r="AA81" t="str">
        <v>WEIQI</v>
      </c>
      <c r="AC81" t="str">
        <v>JUDO</v>
      </c>
      <c r="AD81" t="str">
        <v>JUDO</v>
      </c>
      <c r="AF81" t="str">
        <v>CUESPORTS</v>
      </c>
      <c r="AG81" t="str">
        <v>SNOOKER</v>
      </c>
      <c r="AH81" t="str">
        <v>MIXED</v>
      </c>
      <c r="AJ81" t="str">
        <v>CUESPORTS|SNOOKER</v>
      </c>
      <c r="AL81" t="str">
        <v>ATHLETICS</v>
      </c>
      <c r="AM81" t="str">
        <v>TRACK</v>
      </c>
      <c r="AN81" t="str">
        <v>MEN</v>
      </c>
      <c r="AO81" t="str">
        <v>10000M</v>
      </c>
      <c r="AQ81" t="str">
        <v>ATHLETICS|TRACK|MEN</v>
      </c>
      <c r="AS81" t="str">
        <v>BODYBUILDING</v>
      </c>
      <c r="AT81" t="str">
        <v>BODYBUILDING</v>
      </c>
      <c r="AU81" t="str">
        <v>90KG</v>
      </c>
      <c r="AW81" t="str">
        <v>BODYBUILDING|BODYBUILDING</v>
      </c>
    </row>
    <row r="82" spans="1:49" x14ac:dyDescent="0.25">
      <c r="A82" t="str">
        <v>JU-JITSU</v>
      </c>
      <c r="B82" t="str">
        <v>JU-JITSU</v>
      </c>
      <c r="C82" t="str">
        <v>FIGHTING</v>
      </c>
      <c r="F82" t="str">
        <v>CONTRACT BRIDGE</v>
      </c>
      <c r="G82" t="str">
        <v>CONTRACT BRIDGE</v>
      </c>
      <c r="H82" t="str">
        <v>WOMEN</v>
      </c>
      <c r="I82" t="str">
        <v>CONTRACT BRIDGE|CONTRACT BRIDGE</v>
      </c>
      <c r="K82" t="str">
        <v>ARCHERY</v>
      </c>
      <c r="L82" t="str">
        <v>COMPOUND</v>
      </c>
      <c r="M82" t="str">
        <v>WOMEN</v>
      </c>
      <c r="N82" t="str">
        <v>INDIVIDUAL</v>
      </c>
      <c r="P82" t="str">
        <v>ARCHERY|COMPOUND|WOMEN</v>
      </c>
      <c r="S82" t="str">
        <v>ATHLETICS</v>
      </c>
      <c r="T82" t="str">
        <v>TRACK</v>
      </c>
      <c r="U82" t="str">
        <v>10000M</v>
      </c>
      <c r="V82" t="str">
        <v>ATHLETICS|TRACK</v>
      </c>
      <c r="Z82" t="str">
        <v>WOODBALL</v>
      </c>
      <c r="AA82" t="str">
        <v>WOODBALL</v>
      </c>
      <c r="AC82" t="str">
        <v>JUDO</v>
      </c>
      <c r="AD82" t="str">
        <v>KATA</v>
      </c>
      <c r="AF82" t="str">
        <v>CUESPORTS</v>
      </c>
      <c r="AG82" t="str">
        <v>SNOOKER</v>
      </c>
      <c r="AH82" t="str">
        <v>OPEN</v>
      </c>
      <c r="AJ82" t="str">
        <v>CUESPORTS|SNOOKER</v>
      </c>
      <c r="AL82" t="str">
        <v>ATHLETICS</v>
      </c>
      <c r="AM82" t="str">
        <v>TRACK</v>
      </c>
      <c r="AN82" t="str">
        <v>MEN</v>
      </c>
      <c r="AO82" t="str">
        <v>100M</v>
      </c>
      <c r="AQ82" t="str">
        <v>ATHLETICS|TRACK|MEN</v>
      </c>
      <c r="AS82" t="str">
        <v>BODYBUILDING</v>
      </c>
      <c r="AT82" t="str">
        <v>BODYBUILDING</v>
      </c>
      <c r="AU82" t="str">
        <v>ATHLETIC PHYSIQUE</v>
      </c>
      <c r="AW82" t="str">
        <v>BODYBUILDING|BODYBUILDING</v>
      </c>
    </row>
    <row r="83" spans="1:49" x14ac:dyDescent="0.25">
      <c r="A83" t="str">
        <v>JU-JITSU</v>
      </c>
      <c r="B83" t="str">
        <v>JU-JITSU</v>
      </c>
      <c r="C83" t="str">
        <v>JU-JITSU</v>
      </c>
      <c r="F83" t="str">
        <v>CRICKET</v>
      </c>
      <c r="G83" t="str">
        <v>CRICKET</v>
      </c>
      <c r="H83" t="str">
        <v>MEN</v>
      </c>
      <c r="I83" t="str">
        <v>CRICKET|CRICKET</v>
      </c>
      <c r="K83" t="str">
        <v>ARCHERY</v>
      </c>
      <c r="L83" t="str">
        <v>COMPOUND</v>
      </c>
      <c r="M83" t="str">
        <v>WOMEN</v>
      </c>
      <c r="N83" t="str">
        <v>TEAM</v>
      </c>
      <c r="P83" t="str">
        <v>ARCHERY|COMPOUND|WOMEN</v>
      </c>
      <c r="S83" t="str">
        <v>ATHLETICS</v>
      </c>
      <c r="T83" t="str">
        <v>TRACK</v>
      </c>
      <c r="U83" t="str">
        <v>100M</v>
      </c>
      <c r="V83" t="str">
        <v>ATHLETICS|TRACK</v>
      </c>
      <c r="Z83" t="str">
        <v>WRESTLING</v>
      </c>
      <c r="AA83" t="str">
        <v>WRESTLING</v>
      </c>
      <c r="AC83" t="str">
        <v>KABADDI</v>
      </c>
      <c r="AD83" t="str">
        <v>STANDARD STYLE</v>
      </c>
      <c r="AF83" t="str">
        <v>CUESPORTS</v>
      </c>
      <c r="AG83" t="str">
        <v>SNOOKER</v>
      </c>
      <c r="AH83" t="str">
        <v>WOMEN</v>
      </c>
      <c r="AJ83" t="str">
        <v>CUESPORTS|SNOOKER</v>
      </c>
      <c r="AL83" t="str">
        <v>ATHLETICS</v>
      </c>
      <c r="AM83" t="str">
        <v>TRACK</v>
      </c>
      <c r="AN83" t="str">
        <v>MEN</v>
      </c>
      <c r="AO83" t="str">
        <v>110M HURDLES</v>
      </c>
      <c r="AQ83" t="str">
        <v>ATHLETICS|TRACK|MEN</v>
      </c>
      <c r="AS83" t="str">
        <v>BODYBUILDING</v>
      </c>
      <c r="AT83" t="str">
        <v>BODYBUILDING</v>
      </c>
      <c r="AU83" t="str">
        <v>BODYBUILDING</v>
      </c>
      <c r="AW83" t="str">
        <v>BODYBUILDING|BODYBUILDING</v>
      </c>
    </row>
    <row r="84" spans="1:49" x14ac:dyDescent="0.25">
      <c r="A84" t="str">
        <v>JUDO</v>
      </c>
      <c r="B84" t="str">
        <v>JUDO</v>
      </c>
      <c r="C84" t="str">
        <v>COMBAT</v>
      </c>
      <c r="F84" t="str">
        <v>CRICKET</v>
      </c>
      <c r="G84" t="str">
        <v>CRICKET</v>
      </c>
      <c r="H84" t="str">
        <v>WOMEN</v>
      </c>
      <c r="I84" t="str">
        <v>CRICKET|CRICKET</v>
      </c>
      <c r="K84" t="str">
        <v>ARCHERY</v>
      </c>
      <c r="L84" t="str">
        <v>RECURVE</v>
      </c>
      <c r="M84" t="str">
        <v>MEN</v>
      </c>
      <c r="N84" t="str">
        <v>INDIVIDUAL</v>
      </c>
      <c r="P84" t="str">
        <v>ARCHERY|RECURVE|MEN</v>
      </c>
      <c r="S84" t="str">
        <v>ATHLETICS</v>
      </c>
      <c r="T84" t="str">
        <v>TRACK</v>
      </c>
      <c r="U84" t="str">
        <v>100M HURDLES</v>
      </c>
      <c r="V84" t="str">
        <v>ATHLETICS|TRACK</v>
      </c>
      <c r="Z84" t="str">
        <v>WUSHU</v>
      </c>
      <c r="AA84" t="str">
        <v>WUSHU</v>
      </c>
      <c r="AC84" t="str">
        <v>KABADDI</v>
      </c>
      <c r="AD84" t="str">
        <v>SUPER FIVE</v>
      </c>
      <c r="AF84" t="str">
        <v>CYCLING</v>
      </c>
      <c r="AG84" t="str">
        <v>BMX FREESTYLE</v>
      </c>
      <c r="AH84" t="str">
        <v>MEN</v>
      </c>
      <c r="AJ84" t="str">
        <v>CYCLING|BMX FREESTYLE</v>
      </c>
      <c r="AL84" t="str">
        <v>ATHLETICS</v>
      </c>
      <c r="AM84" t="str">
        <v>TRACK</v>
      </c>
      <c r="AN84" t="str">
        <v>MEN</v>
      </c>
      <c r="AO84" t="str">
        <v>1500M</v>
      </c>
      <c r="AQ84" t="str">
        <v>ATHLETICS|TRACK|MEN</v>
      </c>
      <c r="AS84" t="str">
        <v>BODYBUILDING</v>
      </c>
      <c r="AT84" t="str">
        <v>BODYBUILDING</v>
      </c>
      <c r="AU84" t="str">
        <v>FITNESS</v>
      </c>
      <c r="AW84" t="str">
        <v>BODYBUILDING|BODYBUILDING</v>
      </c>
    </row>
    <row r="85" spans="1:49" x14ac:dyDescent="0.25">
      <c r="A85" t="str">
        <v>JUDO</v>
      </c>
      <c r="B85" t="str">
        <v>JUDO</v>
      </c>
      <c r="C85" t="str">
        <v>KATA</v>
      </c>
      <c r="F85" t="str">
        <v>CUESPORTS</v>
      </c>
      <c r="G85" t="str">
        <v>BILLIARDS</v>
      </c>
      <c r="H85" t="str">
        <v>MEN</v>
      </c>
      <c r="I85" t="str">
        <v>CUESPORTS|BILLIARDS</v>
      </c>
      <c r="K85" t="str">
        <v>ARCHERY</v>
      </c>
      <c r="L85" t="str">
        <v>RECURVE</v>
      </c>
      <c r="M85" t="str">
        <v>MEN</v>
      </c>
      <c r="N85" t="str">
        <v>TEAM</v>
      </c>
      <c r="P85" t="str">
        <v>ARCHERY|RECURVE|MEN</v>
      </c>
      <c r="S85" t="str">
        <v>ATHLETICS</v>
      </c>
      <c r="T85" t="str">
        <v>TRACK</v>
      </c>
      <c r="U85" t="str">
        <v>110M HURDLES</v>
      </c>
      <c r="V85" t="str">
        <v>ATHLETICS|TRACK</v>
      </c>
      <c r="Z85" t="str">
        <v>XIANGQI</v>
      </c>
      <c r="AA85" t="str">
        <v>XIANGQI</v>
      </c>
      <c r="AC85" t="str">
        <v>KABADDI</v>
      </c>
      <c r="AD85" t="str">
        <v>THREE STARS</v>
      </c>
      <c r="AF85" t="str">
        <v>CYCLING</v>
      </c>
      <c r="AG85" t="str">
        <v>BMX FREESTYLE</v>
      </c>
      <c r="AH85" t="str">
        <v>WOMEN</v>
      </c>
      <c r="AJ85" t="str">
        <v>CYCLING|BMX FREESTYLE</v>
      </c>
      <c r="AL85" t="str">
        <v>ATHLETICS</v>
      </c>
      <c r="AM85" t="str">
        <v>TRACK</v>
      </c>
      <c r="AN85" t="str">
        <v>MEN</v>
      </c>
      <c r="AO85" t="str">
        <v>200M</v>
      </c>
      <c r="AQ85" t="str">
        <v>ATHLETICS|TRACK|MEN</v>
      </c>
      <c r="AS85" t="str">
        <v>BODYBUILDING</v>
      </c>
      <c r="AT85" t="str">
        <v>BODYBUILDING</v>
      </c>
      <c r="AU85" t="str">
        <v>PAIRS</v>
      </c>
      <c r="AW85" t="str">
        <v>BODYBUILDING|BODYBUILDING</v>
      </c>
    </row>
    <row r="86" spans="1:49" x14ac:dyDescent="0.25">
      <c r="A86" t="str">
        <v>JUDO</v>
      </c>
      <c r="B86" t="str">
        <v>JUDO</v>
      </c>
      <c r="C86" t="str">
        <v>JUDO</v>
      </c>
      <c r="F86" t="str">
        <v>CUESPORTS</v>
      </c>
      <c r="G86" t="str">
        <v>BILLIARDS</v>
      </c>
      <c r="H86" t="str">
        <v>MIXED</v>
      </c>
      <c r="I86" t="str">
        <v>CUESPORTS|BILLIARDS</v>
      </c>
      <c r="K86" t="str">
        <v>ARCHERY</v>
      </c>
      <c r="L86" t="str">
        <v>RECURVE</v>
      </c>
      <c r="M86" t="str">
        <v>MIXED</v>
      </c>
      <c r="N86" t="str">
        <v>TEAM</v>
      </c>
      <c r="P86" t="str">
        <v>ARCHERY|RECURVE|MIXED</v>
      </c>
      <c r="S86" t="str">
        <v>ATHLETICS</v>
      </c>
      <c r="T86" t="str">
        <v>TRACK</v>
      </c>
      <c r="U86" t="str">
        <v>1500M</v>
      </c>
      <c r="V86" t="str">
        <v>ATHLETICS|TRACK</v>
      </c>
      <c r="AC86" t="str">
        <v>KARATE</v>
      </c>
      <c r="AD86" t="str">
        <v>KATA</v>
      </c>
      <c r="AF86" t="str">
        <v>CYCLING</v>
      </c>
      <c r="AG86" t="str">
        <v>BMX RACING</v>
      </c>
      <c r="AH86" t="str">
        <v>MEN</v>
      </c>
      <c r="AJ86" t="str">
        <v>CYCLING|BMX RACING</v>
      </c>
      <c r="AL86" t="str">
        <v>ATHLETICS</v>
      </c>
      <c r="AM86" t="str">
        <v>TRACK</v>
      </c>
      <c r="AN86" t="str">
        <v>MEN</v>
      </c>
      <c r="AO86" t="str">
        <v>3000M STEEPLECHASE</v>
      </c>
      <c r="AQ86" t="str">
        <v>ATHLETICS|TRACK|MEN</v>
      </c>
      <c r="AS86" t="str">
        <v>BOWLING</v>
      </c>
      <c r="AT86" t="str">
        <v>TENPIN BOWLING</v>
      </c>
      <c r="AU86" t="str">
        <v>ALL-EVENTS</v>
      </c>
      <c r="AW86" t="str">
        <v>BOWLING|TENPIN BOWLING</v>
      </c>
    </row>
    <row r="87" spans="1:49" x14ac:dyDescent="0.25">
      <c r="A87" t="str">
        <v>KABADDI</v>
      </c>
      <c r="B87" t="str">
        <v>KABADDI</v>
      </c>
      <c r="C87" t="str">
        <v>STANDARD STYLE</v>
      </c>
      <c r="F87" t="str">
        <v>CUESPORTS</v>
      </c>
      <c r="G87" t="str">
        <v>BILLIARDS</v>
      </c>
      <c r="H87" t="str">
        <v>OPEN</v>
      </c>
      <c r="I87" t="str">
        <v>CUESPORTS|BILLIARDS</v>
      </c>
      <c r="K87" t="str">
        <v>ARCHERY</v>
      </c>
      <c r="L87" t="str">
        <v>RECURVE</v>
      </c>
      <c r="M87" t="str">
        <v>WOMEN</v>
      </c>
      <c r="N87" t="str">
        <v>INDIVIDUAL</v>
      </c>
      <c r="P87" t="str">
        <v>ARCHERY|RECURVE|WOMEN</v>
      </c>
      <c r="S87" t="str">
        <v>ATHLETICS</v>
      </c>
      <c r="T87" t="str">
        <v>TRACK</v>
      </c>
      <c r="U87" t="str">
        <v>200M</v>
      </c>
      <c r="V87" t="str">
        <v>ATHLETICS|TRACK</v>
      </c>
      <c r="AC87" t="str">
        <v>KARATE</v>
      </c>
      <c r="AD87" t="str">
        <v>KUMITE</v>
      </c>
      <c r="AF87" t="str">
        <v>CYCLING</v>
      </c>
      <c r="AG87" t="str">
        <v>BMX RACING</v>
      </c>
      <c r="AH87" t="str">
        <v>WOMEN</v>
      </c>
      <c r="AJ87" t="str">
        <v>CYCLING|BMX RACING</v>
      </c>
      <c r="AL87" t="str">
        <v>ATHLETICS</v>
      </c>
      <c r="AM87" t="str">
        <v>TRACK</v>
      </c>
      <c r="AN87" t="str">
        <v>MEN</v>
      </c>
      <c r="AO87" t="str">
        <v>400M</v>
      </c>
      <c r="AQ87" t="str">
        <v>ATHLETICS|TRACK|MEN</v>
      </c>
      <c r="AS87" t="str">
        <v>BOWLING</v>
      </c>
      <c r="AT87" t="str">
        <v>TENPIN BOWLING</v>
      </c>
      <c r="AU87" t="str">
        <v>DOUBLES</v>
      </c>
      <c r="AW87" t="str">
        <v>BOWLING|TENPIN BOWLING</v>
      </c>
    </row>
    <row r="88" spans="1:49" x14ac:dyDescent="0.25">
      <c r="A88" t="str">
        <v>KABADDI</v>
      </c>
      <c r="B88" t="str">
        <v>KABADDI</v>
      </c>
      <c r="C88" t="str">
        <v>SUPER FIVE</v>
      </c>
      <c r="F88" t="str">
        <v>CUESPORTS</v>
      </c>
      <c r="G88" t="str">
        <v>CAROM</v>
      </c>
      <c r="H88" t="str">
        <v>MEN</v>
      </c>
      <c r="I88" t="str">
        <v>CUESPORTS|CAROM</v>
      </c>
      <c r="K88" t="str">
        <v>ARCHERY</v>
      </c>
      <c r="L88" t="str">
        <v>RECURVE</v>
      </c>
      <c r="M88" t="str">
        <v>WOMEN</v>
      </c>
      <c r="N88" t="str">
        <v>TEAM</v>
      </c>
      <c r="P88" t="str">
        <v>ARCHERY|RECURVE|WOMEN</v>
      </c>
      <c r="S88" t="str">
        <v>ATHLETICS</v>
      </c>
      <c r="T88" t="str">
        <v>TRACK</v>
      </c>
      <c r="U88" t="str">
        <v>200M HURDLES</v>
      </c>
      <c r="V88" t="str">
        <v>ATHLETICS|TRACK</v>
      </c>
      <c r="AC88" t="str">
        <v>KICKBOXING</v>
      </c>
      <c r="AD88" t="str">
        <v>FULL CONTACT</v>
      </c>
      <c r="AF88" t="str">
        <v>CYCLING</v>
      </c>
      <c r="AG88" t="str">
        <v>MOUNTAIN BIKE</v>
      </c>
      <c r="AH88" t="str">
        <v>MEN</v>
      </c>
      <c r="AJ88" t="str">
        <v>CYCLING|MOUNTAIN BIKE</v>
      </c>
      <c r="AL88" t="str">
        <v>ATHLETICS</v>
      </c>
      <c r="AM88" t="str">
        <v>TRACK</v>
      </c>
      <c r="AN88" t="str">
        <v>MEN</v>
      </c>
      <c r="AO88" t="str">
        <v>400M HURDLES</v>
      </c>
      <c r="AQ88" t="str">
        <v>ATHLETICS|TRACK|MEN</v>
      </c>
      <c r="AS88" t="str">
        <v>BOWLING</v>
      </c>
      <c r="AT88" t="str">
        <v>TENPIN BOWLING</v>
      </c>
      <c r="AU88" t="str">
        <v>MASTERS</v>
      </c>
      <c r="AW88" t="str">
        <v>BOWLING|TENPIN BOWLING</v>
      </c>
    </row>
    <row r="89" spans="1:49" x14ac:dyDescent="0.25">
      <c r="A89" t="str">
        <v>KABADDI</v>
      </c>
      <c r="B89" t="str">
        <v>KABADDI</v>
      </c>
      <c r="C89" t="str">
        <v>THREE STARS</v>
      </c>
      <c r="F89" t="str">
        <v>CUESPORTS</v>
      </c>
      <c r="G89" t="str">
        <v>CAROM</v>
      </c>
      <c r="H89" t="str">
        <v>OPEN</v>
      </c>
      <c r="I89" t="str">
        <v>CUESPORTS|CAROM</v>
      </c>
      <c r="K89" t="str">
        <v>ARNIS</v>
      </c>
      <c r="L89" t="str">
        <v>ANYO</v>
      </c>
      <c r="M89" t="str">
        <v>MEN</v>
      </c>
      <c r="N89" t="str">
        <v>NON-TRADITIONAL OPEN WEAPON INDIVIDUAL</v>
      </c>
      <c r="P89" t="str">
        <v>ARNIS|ANYO|MEN</v>
      </c>
      <c r="S89" t="str">
        <v>ATHLETICS</v>
      </c>
      <c r="T89" t="str">
        <v>TRACK</v>
      </c>
      <c r="U89" t="str">
        <v>3000M STEEPLECHASE</v>
      </c>
      <c r="V89" t="str">
        <v>ATHLETICS|TRACK</v>
      </c>
      <c r="AC89" t="str">
        <v>KICKBOXING</v>
      </c>
      <c r="AD89" t="str">
        <v>K-1</v>
      </c>
      <c r="AF89" t="str">
        <v>CYCLING</v>
      </c>
      <c r="AG89" t="str">
        <v>MOUNTAIN BIKE</v>
      </c>
      <c r="AH89" t="str">
        <v>MIXED</v>
      </c>
      <c r="AJ89" t="str">
        <v>CYCLING|MOUNTAIN BIKE</v>
      </c>
      <c r="AL89" t="str">
        <v>ATHLETICS</v>
      </c>
      <c r="AM89" t="str">
        <v>TRACK</v>
      </c>
      <c r="AN89" t="str">
        <v>MEN</v>
      </c>
      <c r="AO89" t="str">
        <v>4X100M RELAY</v>
      </c>
      <c r="AQ89" t="str">
        <v>ATHLETICS|TRACK|MEN</v>
      </c>
      <c r="AS89" t="str">
        <v>BOWLING</v>
      </c>
      <c r="AT89" t="str">
        <v>TENPIN BOWLING</v>
      </c>
      <c r="AU89" t="str">
        <v>SINGLES</v>
      </c>
      <c r="AW89" t="str">
        <v>BOWLING|TENPIN BOWLING</v>
      </c>
    </row>
    <row r="90" spans="1:49" x14ac:dyDescent="0.25">
      <c r="A90" t="str">
        <v>KARATE</v>
      </c>
      <c r="B90" t="str">
        <v>KARATE</v>
      </c>
      <c r="C90" t="str">
        <v>KATA</v>
      </c>
      <c r="F90" t="str">
        <v>CUESPORTS</v>
      </c>
      <c r="G90" t="str">
        <v>CAROM</v>
      </c>
      <c r="H90" t="str">
        <v>WOMEN</v>
      </c>
      <c r="I90" t="str">
        <v>CUESPORTS|CAROM</v>
      </c>
      <c r="K90" t="str">
        <v>ARNIS</v>
      </c>
      <c r="L90" t="str">
        <v>ANYO</v>
      </c>
      <c r="M90" t="str">
        <v>MEN</v>
      </c>
      <c r="N90" t="str">
        <v>NON-TRADITIONAL OPEN WEAPON TEAM</v>
      </c>
      <c r="P90" t="str">
        <v>ARNIS|ANYO|MEN</v>
      </c>
      <c r="S90" t="str">
        <v>ATHLETICS</v>
      </c>
      <c r="T90" t="str">
        <v>TRACK</v>
      </c>
      <c r="U90" t="str">
        <v>400M</v>
      </c>
      <c r="V90" t="str">
        <v>ATHLETICS|TRACK</v>
      </c>
      <c r="AC90" t="str">
        <v>KICKBOXING</v>
      </c>
      <c r="AD90" t="str">
        <v>KICK LIGHT</v>
      </c>
      <c r="AF90" t="str">
        <v>CYCLING</v>
      </c>
      <c r="AG90" t="str">
        <v>MOUNTAIN BIKE</v>
      </c>
      <c r="AH90" t="str">
        <v>WOMEN</v>
      </c>
      <c r="AJ90" t="str">
        <v>CYCLING|MOUNTAIN BIKE</v>
      </c>
      <c r="AL90" t="str">
        <v>ATHLETICS</v>
      </c>
      <c r="AM90" t="str">
        <v>TRACK</v>
      </c>
      <c r="AN90" t="str">
        <v>MEN</v>
      </c>
      <c r="AO90" t="str">
        <v>4X200M RELAY</v>
      </c>
      <c r="AQ90" t="str">
        <v>ATHLETICS|TRACK|MEN</v>
      </c>
      <c r="AS90" t="str">
        <v>BOWLING</v>
      </c>
      <c r="AT90" t="str">
        <v>TENPIN BOWLING</v>
      </c>
      <c r="AU90" t="str">
        <v>STEP LADDER</v>
      </c>
      <c r="AW90" t="str">
        <v>BOWLING|TENPIN BOWLING</v>
      </c>
    </row>
    <row r="91" spans="1:49" x14ac:dyDescent="0.25">
      <c r="A91" t="str">
        <v>KARATE</v>
      </c>
      <c r="B91" t="str">
        <v>KARATE</v>
      </c>
      <c r="C91" t="str">
        <v>KUMITE</v>
      </c>
      <c r="F91" t="str">
        <v>CUESPORTS</v>
      </c>
      <c r="G91" t="str">
        <v>POOL</v>
      </c>
      <c r="H91" t="str">
        <v>MEN</v>
      </c>
      <c r="I91" t="str">
        <v>CUESPORTS|POOL</v>
      </c>
      <c r="K91" t="str">
        <v>ARNIS</v>
      </c>
      <c r="L91" t="str">
        <v>ANYO</v>
      </c>
      <c r="M91" t="str">
        <v>MEN</v>
      </c>
      <c r="N91" t="str">
        <v>TRADITIONAL OPEN WEAPON INDIVIDUAL</v>
      </c>
      <c r="P91" t="str">
        <v>ARNIS|ANYO|MEN</v>
      </c>
      <c r="S91" t="str">
        <v>ATHLETICS</v>
      </c>
      <c r="T91" t="str">
        <v>TRACK</v>
      </c>
      <c r="U91" t="str">
        <v>400M HURDLES</v>
      </c>
      <c r="V91" t="str">
        <v>ATHLETICS|TRACK</v>
      </c>
      <c r="AC91" t="str">
        <v>KICKBOXING</v>
      </c>
      <c r="AD91" t="str">
        <v>LIGHT CONTACT</v>
      </c>
      <c r="AF91" t="str">
        <v>CYCLING</v>
      </c>
      <c r="AG91" t="str">
        <v>ROAD</v>
      </c>
      <c r="AH91" t="str">
        <v>MEN</v>
      </c>
      <c r="AJ91" t="str">
        <v>CYCLING|ROAD</v>
      </c>
      <c r="AL91" t="str">
        <v>ATHLETICS</v>
      </c>
      <c r="AM91" t="str">
        <v>TRACK</v>
      </c>
      <c r="AN91" t="str">
        <v>MEN</v>
      </c>
      <c r="AO91" t="str">
        <v>4X400M RELAY</v>
      </c>
      <c r="AQ91" t="str">
        <v>ATHLETICS|TRACK|MEN</v>
      </c>
      <c r="AS91" t="str">
        <v>BOWLING</v>
      </c>
      <c r="AT91" t="str">
        <v>TENPIN BOWLING</v>
      </c>
      <c r="AU91" t="str">
        <v>TEAM OF 4</v>
      </c>
      <c r="AW91" t="str">
        <v>BOWLING|TENPIN BOWLING</v>
      </c>
    </row>
    <row r="92" spans="1:49" x14ac:dyDescent="0.25">
      <c r="A92" t="str">
        <v>KICKBOXING</v>
      </c>
      <c r="B92" t="str">
        <v>KICKBOXING</v>
      </c>
      <c r="C92" t="str">
        <v>FULL CONTACT</v>
      </c>
      <c r="F92" t="str">
        <v>CUESPORTS</v>
      </c>
      <c r="G92" t="str">
        <v>POOL</v>
      </c>
      <c r="H92" t="str">
        <v>WOMEN</v>
      </c>
      <c r="I92" t="str">
        <v>CUESPORTS|POOL</v>
      </c>
      <c r="K92" t="str">
        <v>ARNIS</v>
      </c>
      <c r="L92" t="str">
        <v>ANYO</v>
      </c>
      <c r="M92" t="str">
        <v>WOMEN</v>
      </c>
      <c r="N92" t="str">
        <v>NON-TRADITIONAL OPEN WEAPON INDIVIDUAL</v>
      </c>
      <c r="P92" t="str">
        <v>ARNIS|ANYO|WOMEN</v>
      </c>
      <c r="S92" t="str">
        <v>ATHLETICS</v>
      </c>
      <c r="T92" t="str">
        <v>TRACK</v>
      </c>
      <c r="U92" t="str">
        <v>4X100M RELAY</v>
      </c>
      <c r="V92" t="str">
        <v>ATHLETICS|TRACK</v>
      </c>
      <c r="AC92" t="str">
        <v>KICKBOXING</v>
      </c>
      <c r="AD92" t="str">
        <v>LOW KICK</v>
      </c>
      <c r="AF92" t="str">
        <v>CYCLING</v>
      </c>
      <c r="AG92" t="str">
        <v>ROAD</v>
      </c>
      <c r="AH92" t="str">
        <v>WOMEN</v>
      </c>
      <c r="AJ92" t="str">
        <v>CYCLING|ROAD</v>
      </c>
      <c r="AL92" t="str">
        <v>ATHLETICS</v>
      </c>
      <c r="AM92" t="str">
        <v>TRACK</v>
      </c>
      <c r="AN92" t="str">
        <v>MEN</v>
      </c>
      <c r="AO92" t="str">
        <v>5000M</v>
      </c>
      <c r="AQ92" t="str">
        <v>ATHLETICS|TRACK|MEN</v>
      </c>
      <c r="AS92" t="str">
        <v>BOWLING</v>
      </c>
      <c r="AT92" t="str">
        <v>TENPIN BOWLING</v>
      </c>
      <c r="AU92" t="str">
        <v>TEAM OF 5</v>
      </c>
      <c r="AW92" t="str">
        <v>BOWLING|TENPIN BOWLING</v>
      </c>
    </row>
    <row r="93" spans="1:49" x14ac:dyDescent="0.25">
      <c r="A93" t="str">
        <v>KICKBOXING</v>
      </c>
      <c r="B93" t="str">
        <v>KICKBOXING</v>
      </c>
      <c r="C93" t="str">
        <v>K-1</v>
      </c>
      <c r="F93" t="str">
        <v>CUESPORTS</v>
      </c>
      <c r="G93" t="str">
        <v>SNOOKER</v>
      </c>
      <c r="H93" t="str">
        <v>MEN</v>
      </c>
      <c r="I93" t="str">
        <v>CUESPORTS|SNOOKER</v>
      </c>
      <c r="K93" t="str">
        <v>ARNIS</v>
      </c>
      <c r="L93" t="str">
        <v>ANYO</v>
      </c>
      <c r="M93" t="str">
        <v>WOMEN</v>
      </c>
      <c r="N93" t="str">
        <v>NON-TRADITIONAL OPEN WEAPON TEAM</v>
      </c>
      <c r="P93" t="str">
        <v>ARNIS|ANYO|WOMEN</v>
      </c>
      <c r="S93" t="str">
        <v>ATHLETICS</v>
      </c>
      <c r="T93" t="str">
        <v>TRACK</v>
      </c>
      <c r="U93" t="str">
        <v>4X200M RELAY</v>
      </c>
      <c r="V93" t="str">
        <v>ATHLETICS|TRACK</v>
      </c>
      <c r="AC93" t="str">
        <v>KICKBOXING</v>
      </c>
      <c r="AD93" t="str">
        <v>POINT FIGHTING</v>
      </c>
      <c r="AF93" t="str">
        <v>CYCLING</v>
      </c>
      <c r="AG93" t="str">
        <v>TRACK</v>
      </c>
      <c r="AH93" t="str">
        <v>MEN</v>
      </c>
      <c r="AJ93" t="str">
        <v>CYCLING|TRACK</v>
      </c>
      <c r="AL93" t="str">
        <v>ATHLETICS</v>
      </c>
      <c r="AM93" t="str">
        <v>TRACK</v>
      </c>
      <c r="AN93" t="str">
        <v>MEN</v>
      </c>
      <c r="AO93" t="str">
        <v>800M</v>
      </c>
      <c r="AQ93" t="str">
        <v>ATHLETICS|TRACK|MEN</v>
      </c>
      <c r="AS93" t="str">
        <v>BOWLING</v>
      </c>
      <c r="AT93" t="str">
        <v>TENPIN BOWLING</v>
      </c>
      <c r="AU93" t="str">
        <v>TEAM OF 6</v>
      </c>
      <c r="AW93" t="str">
        <v>BOWLING|TENPIN BOWLING</v>
      </c>
    </row>
    <row r="94" spans="1:49" x14ac:dyDescent="0.25">
      <c r="A94" t="str">
        <v>KICKBOXING</v>
      </c>
      <c r="B94" t="str">
        <v>KICKBOXING</v>
      </c>
      <c r="C94" t="str">
        <v>KICK LIGHT</v>
      </c>
      <c r="F94" t="str">
        <v>CUESPORTS</v>
      </c>
      <c r="G94" t="str">
        <v>SNOOKER</v>
      </c>
      <c r="H94" t="str">
        <v>MIXED</v>
      </c>
      <c r="I94" t="str">
        <v>CUESPORTS|SNOOKER</v>
      </c>
      <c r="K94" t="str">
        <v>ARNIS</v>
      </c>
      <c r="L94" t="str">
        <v>ANYO</v>
      </c>
      <c r="M94" t="str">
        <v>WOMEN</v>
      </c>
      <c r="N94" t="str">
        <v>TRADITIONAL OPEN WEAPON INDIVIDUAL</v>
      </c>
      <c r="P94" t="str">
        <v>ARNIS|ANYO|WOMEN</v>
      </c>
      <c r="S94" t="str">
        <v>ATHLETICS</v>
      </c>
      <c r="T94" t="str">
        <v>TRACK</v>
      </c>
      <c r="U94" t="str">
        <v>4X400M RELAY</v>
      </c>
      <c r="V94" t="str">
        <v>ATHLETICS|TRACK</v>
      </c>
      <c r="AC94" t="str">
        <v>KUN BOKATOR</v>
      </c>
      <c r="AD94" t="str">
        <v>ART</v>
      </c>
      <c r="AF94" t="str">
        <v>CYCLING</v>
      </c>
      <c r="AG94" t="str">
        <v>TRACK</v>
      </c>
      <c r="AH94" t="str">
        <v>WOMEN</v>
      </c>
      <c r="AJ94" t="str">
        <v>CYCLING|TRACK</v>
      </c>
      <c r="AL94" t="str">
        <v>ATHLETICS</v>
      </c>
      <c r="AM94" t="str">
        <v>TRACK</v>
      </c>
      <c r="AN94" t="str">
        <v>MEN</v>
      </c>
      <c r="AO94" t="str">
        <v>HURDLES</v>
      </c>
      <c r="AQ94" t="str">
        <v>ATHLETICS|TRACK|MEN</v>
      </c>
      <c r="AS94" t="str">
        <v>BOWLING</v>
      </c>
      <c r="AT94" t="str">
        <v>TENPIN BOWLING</v>
      </c>
      <c r="AU94" t="str">
        <v>TEAM OF 8</v>
      </c>
      <c r="AW94" t="str">
        <v>BOWLING|TENPIN BOWLING</v>
      </c>
    </row>
    <row r="95" spans="1:49" x14ac:dyDescent="0.25">
      <c r="A95" t="str">
        <v>KICKBOXING</v>
      </c>
      <c r="B95" t="str">
        <v>KICKBOXING</v>
      </c>
      <c r="C95" t="str">
        <v>LIGHT CONTACT</v>
      </c>
      <c r="F95" t="str">
        <v>CUESPORTS</v>
      </c>
      <c r="G95" t="str">
        <v>SNOOKER</v>
      </c>
      <c r="H95" t="str">
        <v>OPEN</v>
      </c>
      <c r="I95" t="str">
        <v>CUESPORTS|SNOOKER</v>
      </c>
      <c r="K95" t="str">
        <v>ARNIS</v>
      </c>
      <c r="L95" t="str">
        <v>FORMS</v>
      </c>
      <c r="M95" t="str">
        <v>MEN</v>
      </c>
      <c r="N95" t="str">
        <v>ANYO INDIVIDUAL</v>
      </c>
      <c r="P95" t="str">
        <v>ARNIS|FORMS|MEN</v>
      </c>
      <c r="S95" t="str">
        <v>ATHLETICS</v>
      </c>
      <c r="T95" t="str">
        <v>TRACK</v>
      </c>
      <c r="U95" t="str">
        <v>5000M</v>
      </c>
      <c r="V95" t="str">
        <v>ATHLETICS|TRACK</v>
      </c>
      <c r="AC95" t="str">
        <v>KUN BOKATOR</v>
      </c>
      <c r="AD95" t="str">
        <v>COMBAT</v>
      </c>
      <c r="AF95" t="str">
        <v>DANCESPORT</v>
      </c>
      <c r="AG95" t="str">
        <v>BREAKING</v>
      </c>
      <c r="AH95" t="str">
        <v>MEN</v>
      </c>
      <c r="AJ95" t="str">
        <v>DANCESPORT|BREAKING</v>
      </c>
      <c r="AL95" t="str">
        <v>ATHLETICS</v>
      </c>
      <c r="AM95" t="str">
        <v>TRACK</v>
      </c>
      <c r="AN95" t="str">
        <v>MIXED</v>
      </c>
      <c r="AO95" t="str">
        <v>4X100M RELAY</v>
      </c>
      <c r="AQ95" t="str">
        <v>ATHLETICS|TRACK|MIXED</v>
      </c>
      <c r="AS95" t="str">
        <v>BOWLING</v>
      </c>
      <c r="AT95" t="str">
        <v>TENPIN BOWLING</v>
      </c>
      <c r="AU95" t="str">
        <v>TRIOS</v>
      </c>
      <c r="AW95" t="str">
        <v>BOWLING|TENPIN BOWLING</v>
      </c>
    </row>
    <row r="96" spans="1:49" x14ac:dyDescent="0.25">
      <c r="A96" t="str">
        <v>KICKBOXING</v>
      </c>
      <c r="B96" t="str">
        <v>KICKBOXING</v>
      </c>
      <c r="C96" t="str">
        <v>LOW KICK</v>
      </c>
      <c r="F96" t="str">
        <v>CUESPORTS</v>
      </c>
      <c r="G96" t="str">
        <v>SNOOKER</v>
      </c>
      <c r="H96" t="str">
        <v>WOMEN</v>
      </c>
      <c r="I96" t="str">
        <v>CUESPORTS|SNOOKER</v>
      </c>
      <c r="K96" t="str">
        <v>ARNIS</v>
      </c>
      <c r="L96" t="str">
        <v>FORMS</v>
      </c>
      <c r="M96" t="str">
        <v>MEN</v>
      </c>
      <c r="N96" t="str">
        <v>ANYO SYNCHRONIZED</v>
      </c>
      <c r="P96" t="str">
        <v>ARNIS|FORMS|MEN</v>
      </c>
      <c r="S96" t="str">
        <v>ATHLETICS</v>
      </c>
      <c r="T96" t="str">
        <v>TRACK</v>
      </c>
      <c r="U96" t="str">
        <v>800M</v>
      </c>
      <c r="V96" t="str">
        <v>ATHLETICS|TRACK</v>
      </c>
      <c r="AC96" t="str">
        <v>KUN KHMER</v>
      </c>
      <c r="AD96" t="str">
        <v>COMBAT</v>
      </c>
      <c r="AF96" t="str">
        <v>DANCESPORT</v>
      </c>
      <c r="AG96" t="str">
        <v>BREAKING</v>
      </c>
      <c r="AH96" t="str">
        <v>WOMEN</v>
      </c>
      <c r="AJ96" t="str">
        <v>DANCESPORT|BREAKING</v>
      </c>
      <c r="AL96" t="str">
        <v>ATHLETICS</v>
      </c>
      <c r="AM96" t="str">
        <v>TRACK</v>
      </c>
      <c r="AN96" t="str">
        <v>MIXED</v>
      </c>
      <c r="AO96" t="str">
        <v>4X400M RELAY</v>
      </c>
      <c r="AQ96" t="str">
        <v>ATHLETICS|TRACK|MIXED</v>
      </c>
      <c r="AS96" t="str">
        <v>BOXING</v>
      </c>
      <c r="AT96" t="str">
        <v>BOXING</v>
      </c>
      <c r="AU96" t="str">
        <v>+91KG</v>
      </c>
      <c r="AW96" t="str">
        <v>BOXING|BOXING</v>
      </c>
    </row>
    <row r="97" spans="1:49" x14ac:dyDescent="0.25">
      <c r="A97" t="str">
        <v>KICKBOXING</v>
      </c>
      <c r="B97" t="str">
        <v>KICKBOXING</v>
      </c>
      <c r="C97" t="str">
        <v>POINT FIGHTING</v>
      </c>
      <c r="F97" t="str">
        <v>CYCLING</v>
      </c>
      <c r="G97" t="str">
        <v>BMX FREESTYLE</v>
      </c>
      <c r="H97" t="str">
        <v>MEN</v>
      </c>
      <c r="I97" t="str">
        <v>CYCLING|BMX FREESTYLE</v>
      </c>
      <c r="K97" t="str">
        <v>ARNIS</v>
      </c>
      <c r="L97" t="str">
        <v>FORMS</v>
      </c>
      <c r="M97" t="str">
        <v>WOMEN</v>
      </c>
      <c r="N97" t="str">
        <v>ANYO INDIVIDUAL</v>
      </c>
      <c r="P97" t="str">
        <v>ARNIS|FORMS|WOMEN</v>
      </c>
      <c r="S97" t="str">
        <v>ATHLETICS</v>
      </c>
      <c r="T97" t="str">
        <v>TRACK</v>
      </c>
      <c r="U97" t="str">
        <v>80M HURDLES</v>
      </c>
      <c r="V97" t="str">
        <v>ATHLETICS|TRACK</v>
      </c>
      <c r="AC97" t="str">
        <v>KUN KHMER</v>
      </c>
      <c r="AD97" t="str">
        <v>KUN KRU</v>
      </c>
      <c r="AF97" t="str">
        <v>DANCESPORT</v>
      </c>
      <c r="AG97" t="str">
        <v>LATIN AMERICAN</v>
      </c>
      <c r="AH97" t="str">
        <v>MIXED</v>
      </c>
      <c r="AJ97" t="str">
        <v>DANCESPORT|LATIN AMERICAN</v>
      </c>
      <c r="AL97" t="str">
        <v>ATHLETICS</v>
      </c>
      <c r="AM97" t="str">
        <v>TRACK</v>
      </c>
      <c r="AN97" t="str">
        <v>WOMEN</v>
      </c>
      <c r="AO97" t="str">
        <v>10000M</v>
      </c>
      <c r="AQ97" t="str">
        <v>ATHLETICS|TRACK|WOMEN</v>
      </c>
      <c r="AS97" t="str">
        <v>BOXING</v>
      </c>
      <c r="AT97" t="str">
        <v>BOXING</v>
      </c>
      <c r="AU97" t="str">
        <v>+92KG</v>
      </c>
      <c r="AW97" t="str">
        <v>BOXING|BOXING</v>
      </c>
    </row>
    <row r="98" spans="1:49" x14ac:dyDescent="0.25">
      <c r="A98" t="str">
        <v>KUN BOKATOR</v>
      </c>
      <c r="B98" t="str">
        <v>KUN BOKATOR</v>
      </c>
      <c r="C98" t="str">
        <v>ART</v>
      </c>
      <c r="F98" t="str">
        <v>CYCLING</v>
      </c>
      <c r="G98" t="str">
        <v>BMX FREESTYLE</v>
      </c>
      <c r="H98" t="str">
        <v>WOMEN</v>
      </c>
      <c r="I98" t="str">
        <v>CYCLING|BMX FREESTYLE</v>
      </c>
      <c r="K98" t="str">
        <v>ARNIS</v>
      </c>
      <c r="L98" t="str">
        <v>FORMS</v>
      </c>
      <c r="M98" t="str">
        <v>WOMEN</v>
      </c>
      <c r="N98" t="str">
        <v>ANYO SYNCHRONIZED</v>
      </c>
      <c r="P98" t="str">
        <v>ARNIS|FORMS|WOMEN</v>
      </c>
      <c r="S98" t="str">
        <v>ATHLETICS</v>
      </c>
      <c r="T98" t="str">
        <v>TRACK</v>
      </c>
      <c r="U98" t="str">
        <v>HURDLES</v>
      </c>
      <c r="V98" t="str">
        <v>ATHLETICS|TRACK</v>
      </c>
      <c r="AC98" t="str">
        <v>KURASH</v>
      </c>
      <c r="AD98" t="str">
        <v>KURASH</v>
      </c>
      <c r="AF98" t="str">
        <v>DANCESPORT</v>
      </c>
      <c r="AG98" t="str">
        <v>STANDARD</v>
      </c>
      <c r="AH98" t="str">
        <v>MIXED</v>
      </c>
      <c r="AJ98" t="str">
        <v>DANCESPORT|STANDARD</v>
      </c>
      <c r="AL98" t="str">
        <v>ATHLETICS</v>
      </c>
      <c r="AM98" t="str">
        <v>TRACK</v>
      </c>
      <c r="AN98" t="str">
        <v>WOMEN</v>
      </c>
      <c r="AO98" t="str">
        <v>100M</v>
      </c>
      <c r="AQ98" t="str">
        <v>ATHLETICS|TRACK|WOMEN</v>
      </c>
      <c r="AS98" t="str">
        <v>BOXING</v>
      </c>
      <c r="AT98" t="str">
        <v>BOXING</v>
      </c>
      <c r="AU98" t="str">
        <v>45KG</v>
      </c>
      <c r="AW98" t="str">
        <v>BOXING|BOXING</v>
      </c>
    </row>
    <row r="99" spans="1:49" x14ac:dyDescent="0.25">
      <c r="A99" t="str">
        <v>KUN BOKATOR</v>
      </c>
      <c r="B99" t="str">
        <v>KUN BOKATOR</v>
      </c>
      <c r="C99" t="str">
        <v>COMBAT</v>
      </c>
      <c r="F99" t="str">
        <v>CYCLING</v>
      </c>
      <c r="G99" t="str">
        <v>BMX RACING</v>
      </c>
      <c r="H99" t="str">
        <v>MEN</v>
      </c>
      <c r="I99" t="str">
        <v>CYCLING|BMX RACING</v>
      </c>
      <c r="K99" t="str">
        <v>ARNIS</v>
      </c>
      <c r="L99" t="str">
        <v>FULL CONTACT</v>
      </c>
      <c r="M99" t="str">
        <v>MEN</v>
      </c>
      <c r="N99" t="str">
        <v>SPARRING 71KG</v>
      </c>
      <c r="P99" t="str">
        <v>ARNIS|FULL CONTACT|MEN</v>
      </c>
      <c r="S99" t="str">
        <v>BADMINTON</v>
      </c>
      <c r="T99" t="str">
        <v>BADMINTON</v>
      </c>
      <c r="U99" t="str">
        <v>DOUBLES</v>
      </c>
      <c r="V99" t="str">
        <v>BADMINTON|BADMINTON</v>
      </c>
      <c r="AC99" t="str">
        <v>LAWN BOWLS</v>
      </c>
      <c r="AD99" t="str">
        <v>LAWN BOWLS</v>
      </c>
      <c r="AF99" t="str">
        <v>DIVING</v>
      </c>
      <c r="AG99" t="str">
        <v>DIVING</v>
      </c>
      <c r="AH99" t="str">
        <v>MEN</v>
      </c>
      <c r="AJ99" t="str">
        <v>DIVING|DIVING</v>
      </c>
      <c r="AL99" t="str">
        <v>ATHLETICS</v>
      </c>
      <c r="AM99" t="str">
        <v>TRACK</v>
      </c>
      <c r="AN99" t="str">
        <v>WOMEN</v>
      </c>
      <c r="AO99" t="str">
        <v>100M HURDLES</v>
      </c>
      <c r="AQ99" t="str">
        <v>ATHLETICS|TRACK|WOMEN</v>
      </c>
      <c r="AS99" t="str">
        <v>BOXING</v>
      </c>
      <c r="AT99" t="str">
        <v>BOXING</v>
      </c>
      <c r="AU99" t="str">
        <v>46KG</v>
      </c>
      <c r="AW99" t="str">
        <v>BOXING|BOXING</v>
      </c>
    </row>
    <row r="100" spans="1:49" x14ac:dyDescent="0.25">
      <c r="A100" t="str">
        <v>KUN KHMER</v>
      </c>
      <c r="B100" t="str">
        <v>KUN KHMER</v>
      </c>
      <c r="C100" t="str">
        <v>COMBAT</v>
      </c>
      <c r="F100" t="str">
        <v>CYCLING</v>
      </c>
      <c r="G100" t="str">
        <v>BMX RACING</v>
      </c>
      <c r="H100" t="str">
        <v>WOMEN</v>
      </c>
      <c r="I100" t="str">
        <v>CYCLING|BMX RACING</v>
      </c>
      <c r="K100" t="str">
        <v>ARNIS</v>
      </c>
      <c r="L100" t="str">
        <v>FULL CONTACT</v>
      </c>
      <c r="M100" t="str">
        <v>WOMEN</v>
      </c>
      <c r="N100" t="str">
        <v>SPARRING 52KG</v>
      </c>
      <c r="P100" t="str">
        <v>ARNIS|FULL CONTACT|WOMEN</v>
      </c>
      <c r="S100" t="str">
        <v>BADMINTON</v>
      </c>
      <c r="T100" t="str">
        <v>BADMINTON</v>
      </c>
      <c r="U100" t="str">
        <v>SINGLES</v>
      </c>
      <c r="V100" t="str">
        <v>BADMINTON|BADMINTON</v>
      </c>
      <c r="AC100" t="str">
        <v>MIXED MARTIAL ARTS</v>
      </c>
      <c r="AD100" t="str">
        <v>MODERN</v>
      </c>
      <c r="AF100" t="str">
        <v>DIVING</v>
      </c>
      <c r="AG100" t="str">
        <v>DIVING</v>
      </c>
      <c r="AH100" t="str">
        <v>MIXED</v>
      </c>
      <c r="AJ100" t="str">
        <v>DIVING|DIVING</v>
      </c>
      <c r="AL100" t="str">
        <v>ATHLETICS</v>
      </c>
      <c r="AM100" t="str">
        <v>TRACK</v>
      </c>
      <c r="AN100" t="str">
        <v>WOMEN</v>
      </c>
      <c r="AO100" t="str">
        <v>110M HURDLES</v>
      </c>
      <c r="AQ100" t="str">
        <v>ATHLETICS|TRACK|WOMEN</v>
      </c>
      <c r="AS100" t="str">
        <v>BOXING</v>
      </c>
      <c r="AT100" t="str">
        <v>BOXING</v>
      </c>
      <c r="AU100" t="str">
        <v>48KG</v>
      </c>
      <c r="AW100" t="str">
        <v>BOXING|BOXING</v>
      </c>
    </row>
    <row r="101" spans="1:49" x14ac:dyDescent="0.25">
      <c r="A101" t="str">
        <v>KUN KHMER</v>
      </c>
      <c r="B101" t="str">
        <v>KUN KHMER</v>
      </c>
      <c r="C101" t="str">
        <v>KUN KRU</v>
      </c>
      <c r="F101" t="str">
        <v>CYCLING</v>
      </c>
      <c r="G101" t="str">
        <v>MOUNTAIN BIKE</v>
      </c>
      <c r="H101" t="str">
        <v>MEN</v>
      </c>
      <c r="I101" t="str">
        <v>CYCLING|MOUNTAIN BIKE</v>
      </c>
      <c r="K101" t="str">
        <v>ARNIS</v>
      </c>
      <c r="L101" t="str">
        <v>LIVESTICK</v>
      </c>
      <c r="M101" t="str">
        <v>MEN</v>
      </c>
      <c r="N101" t="str">
        <v>BANTAMWEIGHT</v>
      </c>
      <c r="P101" t="str">
        <v>ARNIS|LIVESTICK|MEN</v>
      </c>
      <c r="S101" t="str">
        <v>BADMINTON</v>
      </c>
      <c r="T101" t="str">
        <v>BADMINTON</v>
      </c>
      <c r="U101" t="str">
        <v>TEAM</v>
      </c>
      <c r="V101" t="str">
        <v>BADMINTON|BADMINTON</v>
      </c>
      <c r="AC101" t="str">
        <v>MIXED MARTIAL ARTS</v>
      </c>
      <c r="AD101" t="str">
        <v>TRADITIONAL</v>
      </c>
      <c r="AF101" t="str">
        <v>DIVING</v>
      </c>
      <c r="AG101" t="str">
        <v>DIVING</v>
      </c>
      <c r="AH101" t="str">
        <v>WOMEN</v>
      </c>
      <c r="AJ101" t="str">
        <v>DIVING|DIVING</v>
      </c>
      <c r="AL101" t="str">
        <v>ATHLETICS</v>
      </c>
      <c r="AM101" t="str">
        <v>TRACK</v>
      </c>
      <c r="AN101" t="str">
        <v>WOMEN</v>
      </c>
      <c r="AO101" t="str">
        <v>1500M</v>
      </c>
      <c r="AQ101" t="str">
        <v>ATHLETICS|TRACK|WOMEN</v>
      </c>
      <c r="AS101" t="str">
        <v>BOXING</v>
      </c>
      <c r="AT101" t="str">
        <v>BOXING</v>
      </c>
      <c r="AU101" t="str">
        <v>49KG</v>
      </c>
      <c r="AW101" t="str">
        <v>BOXING|BOXING</v>
      </c>
    </row>
    <row r="102" spans="1:49" x14ac:dyDescent="0.25">
      <c r="A102" t="str">
        <v>KURASH</v>
      </c>
      <c r="B102" t="str">
        <v>KURASH</v>
      </c>
      <c r="C102" t="str">
        <v>KURASH</v>
      </c>
      <c r="F102" t="str">
        <v>CYCLING</v>
      </c>
      <c r="G102" t="str">
        <v>MOUNTAIN BIKE</v>
      </c>
      <c r="H102" t="str">
        <v>MIXED</v>
      </c>
      <c r="I102" t="str">
        <v>CYCLING|MOUNTAIN BIKE</v>
      </c>
      <c r="K102" t="str">
        <v>ARNIS</v>
      </c>
      <c r="L102" t="str">
        <v>LIVESTICK</v>
      </c>
      <c r="M102" t="str">
        <v>MEN</v>
      </c>
      <c r="N102" t="str">
        <v>FEATHERWEIGHT</v>
      </c>
      <c r="P102" t="str">
        <v>ARNIS|LIVESTICK|MEN</v>
      </c>
      <c r="S102" t="str">
        <v>BASEBALL &amp; SOFTBALL</v>
      </c>
      <c r="T102" t="str">
        <v>BASEBALL</v>
      </c>
      <c r="U102" t="str">
        <v>TEAM</v>
      </c>
      <c r="V102" t="str">
        <v>BASEBALL &amp; SOFTBALL|BASEBALL</v>
      </c>
      <c r="AC102" t="str">
        <v>MODERN PENTATHLON</v>
      </c>
      <c r="AD102" t="str">
        <v>MODERN PENTATHLON</v>
      </c>
      <c r="AF102" t="str">
        <v>DRAGON BOAT</v>
      </c>
      <c r="AG102" t="str">
        <v>TRADITIONAL BOAT RACE</v>
      </c>
      <c r="AH102" t="str">
        <v>MEN</v>
      </c>
      <c r="AJ102" t="str">
        <v>DRAGON BOAT|TRADITIONAL BOAT RACE</v>
      </c>
      <c r="AL102" t="str">
        <v>ATHLETICS</v>
      </c>
      <c r="AM102" t="str">
        <v>TRACK</v>
      </c>
      <c r="AN102" t="str">
        <v>WOMEN</v>
      </c>
      <c r="AO102" t="str">
        <v>200M</v>
      </c>
      <c r="AQ102" t="str">
        <v>ATHLETICS|TRACK|WOMEN</v>
      </c>
      <c r="AS102" t="str">
        <v>BOXING</v>
      </c>
      <c r="AT102" t="str">
        <v>BOXING</v>
      </c>
      <c r="AU102" t="str">
        <v>50KG</v>
      </c>
      <c r="AW102" t="str">
        <v>BOXING|BOXING</v>
      </c>
    </row>
    <row r="103" spans="1:49" x14ac:dyDescent="0.25">
      <c r="A103" t="str">
        <v>LAWN BOWLS</v>
      </c>
      <c r="B103" t="str">
        <v>LAWN BOWLS</v>
      </c>
      <c r="C103" t="str">
        <v>LAWN BOWLS</v>
      </c>
      <c r="F103" t="str">
        <v>CYCLING</v>
      </c>
      <c r="G103" t="str">
        <v>MOUNTAIN BIKE</v>
      </c>
      <c r="H103" t="str">
        <v>WOMEN</v>
      </c>
      <c r="I103" t="str">
        <v>CYCLING|MOUNTAIN BIKE</v>
      </c>
      <c r="K103" t="str">
        <v>ARNIS</v>
      </c>
      <c r="L103" t="str">
        <v>LIVESTICK</v>
      </c>
      <c r="M103" t="str">
        <v>MEN</v>
      </c>
      <c r="N103" t="str">
        <v>LIGHTWEIGHT</v>
      </c>
      <c r="P103" t="str">
        <v>ARNIS|LIVESTICK|MEN</v>
      </c>
      <c r="S103" t="str">
        <v>BASEBALL &amp; SOFTBALL</v>
      </c>
      <c r="T103" t="str">
        <v>BASEBALL 5</v>
      </c>
      <c r="U103" t="str">
        <v>TEAM</v>
      </c>
      <c r="V103" t="str">
        <v>BASEBALL &amp; SOFTBALL|BASEBALL 5</v>
      </c>
      <c r="AC103" t="str">
        <v>MUAY LAO</v>
      </c>
      <c r="AD103" t="str">
        <v>MUAY LAO</v>
      </c>
      <c r="AF103" t="str">
        <v>DRAGON BOAT</v>
      </c>
      <c r="AG103" t="str">
        <v>TRADITIONAL BOAT RACE</v>
      </c>
      <c r="AH103" t="str">
        <v>MIXED</v>
      </c>
      <c r="AJ103" t="str">
        <v>DRAGON BOAT|TRADITIONAL BOAT RACE</v>
      </c>
      <c r="AL103" t="str">
        <v>ATHLETICS</v>
      </c>
      <c r="AM103" t="str">
        <v>TRACK</v>
      </c>
      <c r="AN103" t="str">
        <v>WOMEN</v>
      </c>
      <c r="AO103" t="str">
        <v>200M HURDLES</v>
      </c>
      <c r="AQ103" t="str">
        <v>ATHLETICS|TRACK|WOMEN</v>
      </c>
      <c r="AS103" t="str">
        <v>BOXING</v>
      </c>
      <c r="AT103" t="str">
        <v>BOXING</v>
      </c>
      <c r="AU103" t="str">
        <v>51KG</v>
      </c>
      <c r="AW103" t="str">
        <v>BOXING|BOXING</v>
      </c>
    </row>
    <row r="104" spans="1:49" x14ac:dyDescent="0.25">
      <c r="A104" t="str">
        <v>MIXED MARTIAL ARTS</v>
      </c>
      <c r="B104" t="str">
        <v>MIXED MARTIAL ARTS</v>
      </c>
      <c r="C104" t="str">
        <v>MODERN</v>
      </c>
      <c r="F104" t="str">
        <v>CYCLING</v>
      </c>
      <c r="G104" t="str">
        <v>ROAD</v>
      </c>
      <c r="H104" t="str">
        <v>MEN</v>
      </c>
      <c r="I104" t="str">
        <v>CYCLING|ROAD</v>
      </c>
      <c r="K104" t="str">
        <v>ARNIS</v>
      </c>
      <c r="L104" t="str">
        <v>LIVESTICK</v>
      </c>
      <c r="M104" t="str">
        <v>MEN</v>
      </c>
      <c r="N104" t="str">
        <v>WELTERWEIGHT</v>
      </c>
      <c r="P104" t="str">
        <v>ARNIS|LIVESTICK|MEN</v>
      </c>
      <c r="S104" t="str">
        <v>BASEBALL &amp; SOFTBALL</v>
      </c>
      <c r="T104" t="str">
        <v>SOFTBALL</v>
      </c>
      <c r="U104" t="str">
        <v>TEAM</v>
      </c>
      <c r="V104" t="str">
        <v>BASEBALL &amp; SOFTBALL|SOFTBALL</v>
      </c>
      <c r="AC104" t="str">
        <v>MUAY THAI</v>
      </c>
      <c r="AD104" t="str">
        <v>COMBAT</v>
      </c>
      <c r="AF104" t="str">
        <v>DRAGON BOAT</v>
      </c>
      <c r="AG104" t="str">
        <v>TRADITIONAL BOAT RACE</v>
      </c>
      <c r="AH104" t="str">
        <v>WOMEN</v>
      </c>
      <c r="AJ104" t="str">
        <v>DRAGON BOAT|TRADITIONAL BOAT RACE</v>
      </c>
      <c r="AL104" t="str">
        <v>ATHLETICS</v>
      </c>
      <c r="AM104" t="str">
        <v>TRACK</v>
      </c>
      <c r="AN104" t="str">
        <v>WOMEN</v>
      </c>
      <c r="AO104" t="str">
        <v>3000M STEEPLECHASE</v>
      </c>
      <c r="AQ104" t="str">
        <v>ATHLETICS|TRACK|WOMEN</v>
      </c>
      <c r="AS104" t="str">
        <v>BOXING</v>
      </c>
      <c r="AT104" t="str">
        <v>BOXING</v>
      </c>
      <c r="AU104" t="str">
        <v>52KG</v>
      </c>
      <c r="AW104" t="str">
        <v>BOXING|BOXING</v>
      </c>
    </row>
    <row r="105" spans="1:49" x14ac:dyDescent="0.25">
      <c r="A105" t="str">
        <v>MIXED MARTIAL ARTS</v>
      </c>
      <c r="B105" t="str">
        <v>MIXED MARTIAL ARTS</v>
      </c>
      <c r="C105" t="str">
        <v>TRADITIONAL</v>
      </c>
      <c r="F105" t="str">
        <v>CYCLING</v>
      </c>
      <c r="G105" t="str">
        <v>ROAD</v>
      </c>
      <c r="H105" t="str">
        <v>WOMEN</v>
      </c>
      <c r="I105" t="str">
        <v>CYCLING|ROAD</v>
      </c>
      <c r="K105" t="str">
        <v>ARNIS</v>
      </c>
      <c r="L105" t="str">
        <v>LIVESTICK</v>
      </c>
      <c r="M105" t="str">
        <v>WOMEN</v>
      </c>
      <c r="N105" t="str">
        <v>BANTAMWEIGHT</v>
      </c>
      <c r="P105" t="str">
        <v>ARNIS|LIVESTICK|WOMEN</v>
      </c>
      <c r="S105" t="str">
        <v>BASKETBALL</v>
      </c>
      <c r="T105" t="str">
        <v>3X3</v>
      </c>
      <c r="U105" t="str">
        <v>TEAM</v>
      </c>
      <c r="V105" t="str">
        <v>BASKETBALL|3X3</v>
      </c>
      <c r="AC105" t="str">
        <v>MUAY THAI</v>
      </c>
      <c r="AD105" t="str">
        <v>WAI KRU</v>
      </c>
      <c r="AF105" t="str">
        <v>EQUESTRIAN</v>
      </c>
      <c r="AG105" t="str">
        <v>DRESSAGE</v>
      </c>
      <c r="AH105" t="str">
        <v>OPEN</v>
      </c>
      <c r="AJ105" t="str">
        <v>EQUESTRIAN|DRESSAGE</v>
      </c>
      <c r="AL105" t="str">
        <v>ATHLETICS</v>
      </c>
      <c r="AM105" t="str">
        <v>TRACK</v>
      </c>
      <c r="AN105" t="str">
        <v>WOMEN</v>
      </c>
      <c r="AO105" t="str">
        <v>400M</v>
      </c>
      <c r="AQ105" t="str">
        <v>ATHLETICS|TRACK|WOMEN</v>
      </c>
      <c r="AS105" t="str">
        <v>BOXING</v>
      </c>
      <c r="AT105" t="str">
        <v>BOXING</v>
      </c>
      <c r="AU105" t="str">
        <v>54KG</v>
      </c>
      <c r="AW105" t="str">
        <v>BOXING|BOXING</v>
      </c>
    </row>
    <row r="106" spans="1:49" x14ac:dyDescent="0.25">
      <c r="A106" t="str">
        <v>MODERN PENTATHLON</v>
      </c>
      <c r="B106" t="str">
        <v>MODERN PENTATHLON</v>
      </c>
      <c r="C106" t="str">
        <v>MODERN PENTATHLON</v>
      </c>
      <c r="F106" t="str">
        <v>CYCLING</v>
      </c>
      <c r="G106" t="str">
        <v>TRACK</v>
      </c>
      <c r="H106" t="str">
        <v>MEN</v>
      </c>
      <c r="I106" t="str">
        <v>CYCLING|TRACK</v>
      </c>
      <c r="K106" t="str">
        <v>ARNIS</v>
      </c>
      <c r="L106" t="str">
        <v>LIVESTICK</v>
      </c>
      <c r="M106" t="str">
        <v>WOMEN</v>
      </c>
      <c r="N106" t="str">
        <v>FEATHERWEIGHT</v>
      </c>
      <c r="P106" t="str">
        <v>ARNIS|LIVESTICK|WOMEN</v>
      </c>
      <c r="S106" t="str">
        <v>BASKETBALL</v>
      </c>
      <c r="T106" t="str">
        <v>5V5</v>
      </c>
      <c r="U106" t="str">
        <v>TEAM</v>
      </c>
      <c r="V106" t="str">
        <v>BASKETBALL|5V5</v>
      </c>
      <c r="AC106" t="str">
        <v>MUAY THAI</v>
      </c>
      <c r="AD106" t="str">
        <v>WAIKRU</v>
      </c>
      <c r="AF106" t="str">
        <v>EQUESTRIAN</v>
      </c>
      <c r="AG106" t="str">
        <v>ENDURANCE</v>
      </c>
      <c r="AH106" t="str">
        <v>OPEN</v>
      </c>
      <c r="AJ106" t="str">
        <v>EQUESTRIAN|ENDURANCE</v>
      </c>
      <c r="AL106" t="str">
        <v>ATHLETICS</v>
      </c>
      <c r="AM106" t="str">
        <v>TRACK</v>
      </c>
      <c r="AN106" t="str">
        <v>WOMEN</v>
      </c>
      <c r="AO106" t="str">
        <v>400M HURDLES</v>
      </c>
      <c r="AQ106" t="str">
        <v>ATHLETICS|TRACK|WOMEN</v>
      </c>
      <c r="AS106" t="str">
        <v>BOXING</v>
      </c>
      <c r="AT106" t="str">
        <v>BOXING</v>
      </c>
      <c r="AU106" t="str">
        <v>56KG</v>
      </c>
      <c r="AW106" t="str">
        <v>BOXING|BOXING</v>
      </c>
    </row>
    <row r="107" spans="1:49" x14ac:dyDescent="0.25">
      <c r="A107" t="str">
        <v>MUAY LAO</v>
      </c>
      <c r="B107" t="str">
        <v>MUAY LAO</v>
      </c>
      <c r="C107" t="str">
        <v>MUAY LAO</v>
      </c>
      <c r="F107" t="str">
        <v>CYCLING</v>
      </c>
      <c r="G107" t="str">
        <v>TRACK</v>
      </c>
      <c r="H107" t="str">
        <v>WOMEN</v>
      </c>
      <c r="I107" t="str">
        <v>CYCLING|TRACK</v>
      </c>
      <c r="K107" t="str">
        <v>ARNIS</v>
      </c>
      <c r="L107" t="str">
        <v>LIVESTICK</v>
      </c>
      <c r="M107" t="str">
        <v>WOMEN</v>
      </c>
      <c r="N107" t="str">
        <v>LIGHTWEIGHT</v>
      </c>
      <c r="P107" t="str">
        <v>ARNIS|LIVESTICK|WOMEN</v>
      </c>
      <c r="S107" t="str">
        <v>BODYBUILDING</v>
      </c>
      <c r="T107" t="str">
        <v>BODYBUILDING</v>
      </c>
      <c r="U107" t="str">
        <v>+90KG</v>
      </c>
      <c r="V107" t="str">
        <v>BODYBUILDING|BODYBUILDING</v>
      </c>
      <c r="AC107" t="str">
        <v>NETBALL</v>
      </c>
      <c r="AD107" t="str">
        <v>NETBALL</v>
      </c>
      <c r="AF107" t="str">
        <v>EQUESTRIAN</v>
      </c>
      <c r="AG107" t="str">
        <v>EVENTING</v>
      </c>
      <c r="AH107" t="str">
        <v>OPEN</v>
      </c>
      <c r="AJ107" t="str">
        <v>EQUESTRIAN|EVENTING</v>
      </c>
      <c r="AL107" t="str">
        <v>ATHLETICS</v>
      </c>
      <c r="AM107" t="str">
        <v>TRACK</v>
      </c>
      <c r="AN107" t="str">
        <v>WOMEN</v>
      </c>
      <c r="AO107" t="str">
        <v>4X100M RELAY</v>
      </c>
      <c r="AQ107" t="str">
        <v>ATHLETICS|TRACK|WOMEN</v>
      </c>
      <c r="AS107" t="str">
        <v>BOXING</v>
      </c>
      <c r="AT107" t="str">
        <v>BOXING</v>
      </c>
      <c r="AU107" t="str">
        <v>57KG</v>
      </c>
      <c r="AW107" t="str">
        <v>BOXING|BOXING</v>
      </c>
    </row>
    <row r="108" spans="1:49" x14ac:dyDescent="0.25">
      <c r="A108" t="str">
        <v>MUAY THAI</v>
      </c>
      <c r="B108" t="str">
        <v>MUAY THAI</v>
      </c>
      <c r="C108" t="str">
        <v>COMBAT</v>
      </c>
      <c r="F108" t="str">
        <v>DANCESPORT</v>
      </c>
      <c r="G108" t="str">
        <v>BREAKING</v>
      </c>
      <c r="H108" t="str">
        <v>MEN</v>
      </c>
      <c r="I108" t="str">
        <v>DANCESPORT|BREAKING</v>
      </c>
      <c r="K108" t="str">
        <v>ARNIS</v>
      </c>
      <c r="L108" t="str">
        <v>LIVESTICK</v>
      </c>
      <c r="M108" t="str">
        <v>WOMEN</v>
      </c>
      <c r="N108" t="str">
        <v>WELTERWEIGHT</v>
      </c>
      <c r="P108" t="str">
        <v>ARNIS|LIVESTICK|WOMEN</v>
      </c>
      <c r="S108" t="str">
        <v>BODYBUILDING</v>
      </c>
      <c r="T108" t="str">
        <v>BODYBUILDING</v>
      </c>
      <c r="U108" t="str">
        <v>55KG</v>
      </c>
      <c r="V108" t="str">
        <v>BODYBUILDING|BODYBUILDING</v>
      </c>
      <c r="AC108" t="str">
        <v>OBSTACLE SPORTS</v>
      </c>
      <c r="AD108" t="str">
        <v>OBSTACLE COURSE RACE</v>
      </c>
      <c r="AF108" t="str">
        <v>EQUESTRIAN</v>
      </c>
      <c r="AG108" t="str">
        <v>JUMPING</v>
      </c>
      <c r="AH108" t="str">
        <v>OPEN</v>
      </c>
      <c r="AJ108" t="str">
        <v>EQUESTRIAN|JUMPING</v>
      </c>
      <c r="AL108" t="str">
        <v>ATHLETICS</v>
      </c>
      <c r="AM108" t="str">
        <v>TRACK</v>
      </c>
      <c r="AN108" t="str">
        <v>WOMEN</v>
      </c>
      <c r="AO108" t="str">
        <v>4X400M RELAY</v>
      </c>
      <c r="AQ108" t="str">
        <v>ATHLETICS|TRACK|WOMEN</v>
      </c>
      <c r="AS108" t="str">
        <v>BOXING</v>
      </c>
      <c r="AT108" t="str">
        <v>BOXING</v>
      </c>
      <c r="AU108" t="str">
        <v>60KG</v>
      </c>
      <c r="AW108" t="str">
        <v>BOXING|BOXING</v>
      </c>
    </row>
    <row r="109" spans="1:49" x14ac:dyDescent="0.25">
      <c r="A109" t="str">
        <v>MUAY THAI</v>
      </c>
      <c r="B109" t="str">
        <v>MUAY THAI</v>
      </c>
      <c r="C109" t="str">
        <v>WAI KRU</v>
      </c>
      <c r="F109" t="str">
        <v>DANCESPORT</v>
      </c>
      <c r="G109" t="str">
        <v>BREAKING</v>
      </c>
      <c r="H109" t="str">
        <v>WOMEN</v>
      </c>
      <c r="I109" t="str">
        <v>DANCESPORT|BREAKING</v>
      </c>
      <c r="K109" t="str">
        <v>ARNIS</v>
      </c>
      <c r="L109" t="str">
        <v>PADDED STICK</v>
      </c>
      <c r="M109" t="str">
        <v>MEN</v>
      </c>
      <c r="N109" t="str">
        <v>BANTAMWEIGHT</v>
      </c>
      <c r="P109" t="str">
        <v>ARNIS|PADDED STICK|MEN</v>
      </c>
      <c r="S109" t="str">
        <v>BODYBUILDING</v>
      </c>
      <c r="T109" t="str">
        <v>BODYBUILDING</v>
      </c>
      <c r="U109" t="str">
        <v>60KG</v>
      </c>
      <c r="V109" t="str">
        <v>BODYBUILDING|BODYBUILDING</v>
      </c>
      <c r="AC109" t="str">
        <v>OPEN WATER SWIMMING</v>
      </c>
      <c r="AD109" t="str">
        <v>OPEN WATER SWIMMING</v>
      </c>
      <c r="AF109" t="str">
        <v>ESPORTS</v>
      </c>
      <c r="AG109" t="str">
        <v>CONSOLE</v>
      </c>
      <c r="AH109" t="str">
        <v>OPEN</v>
      </c>
      <c r="AJ109" t="str">
        <v>ESPORTS|CONSOLE</v>
      </c>
      <c r="AL109" t="str">
        <v>ATHLETICS</v>
      </c>
      <c r="AM109" t="str">
        <v>TRACK</v>
      </c>
      <c r="AN109" t="str">
        <v>WOMEN</v>
      </c>
      <c r="AO109" t="str">
        <v>5000M</v>
      </c>
      <c r="AQ109" t="str">
        <v>ATHLETICS|TRACK|WOMEN</v>
      </c>
      <c r="AS109" t="str">
        <v>BOXING</v>
      </c>
      <c r="AT109" t="str">
        <v>BOXING</v>
      </c>
      <c r="AU109" t="str">
        <v>63.5KG</v>
      </c>
      <c r="AW109" t="str">
        <v>BOXING|BOXING</v>
      </c>
    </row>
    <row r="110" spans="1:49" x14ac:dyDescent="0.25">
      <c r="A110" t="str">
        <v>MUAY THAI</v>
      </c>
      <c r="B110" t="str">
        <v>MUAY THAI</v>
      </c>
      <c r="C110" t="str">
        <v>WAIKRU</v>
      </c>
      <c r="F110" t="str">
        <v>DANCESPORT</v>
      </c>
      <c r="G110" t="str">
        <v>LATIN AMERICAN</v>
      </c>
      <c r="H110" t="str">
        <v>MIXED</v>
      </c>
      <c r="I110" t="str">
        <v>DANCESPORT|LATIN AMERICAN</v>
      </c>
      <c r="K110" t="str">
        <v>ARNIS</v>
      </c>
      <c r="L110" t="str">
        <v>PADDED STICK</v>
      </c>
      <c r="M110" t="str">
        <v>MEN</v>
      </c>
      <c r="N110" t="str">
        <v>FEATHERWEIGHT</v>
      </c>
      <c r="P110" t="str">
        <v>ARNIS|PADDED STICK|MEN</v>
      </c>
      <c r="S110" t="str">
        <v>BODYBUILDING</v>
      </c>
      <c r="T110" t="str">
        <v>BODYBUILDING</v>
      </c>
      <c r="U110" t="str">
        <v>65KG</v>
      </c>
      <c r="V110" t="str">
        <v>BODYBUILDING|BODYBUILDING</v>
      </c>
      <c r="AC110" t="str">
        <v>PARAGLIDING</v>
      </c>
      <c r="AD110" t="str">
        <v>PARAGLIDING</v>
      </c>
      <c r="AF110" t="str">
        <v>ESPORTS</v>
      </c>
      <c r="AG110" t="str">
        <v>MOBILE</v>
      </c>
      <c r="AH110" t="str">
        <v>MEN</v>
      </c>
      <c r="AJ110" t="str">
        <v>ESPORTS|MOBILE</v>
      </c>
      <c r="AL110" t="str">
        <v>ATHLETICS</v>
      </c>
      <c r="AM110" t="str">
        <v>TRACK</v>
      </c>
      <c r="AN110" t="str">
        <v>WOMEN</v>
      </c>
      <c r="AO110" t="str">
        <v>800M</v>
      </c>
      <c r="AQ110" t="str">
        <v>ATHLETICS|TRACK|WOMEN</v>
      </c>
      <c r="AS110" t="str">
        <v>BOXING</v>
      </c>
      <c r="AT110" t="str">
        <v>BOXING</v>
      </c>
      <c r="AU110" t="str">
        <v>63KG</v>
      </c>
      <c r="AW110" t="str">
        <v>BOXING|BOXING</v>
      </c>
    </row>
    <row r="111" spans="1:49" x14ac:dyDescent="0.25">
      <c r="A111" t="str">
        <v>NETBALL</v>
      </c>
      <c r="B111" t="str">
        <v>NETBALL</v>
      </c>
      <c r="C111" t="str">
        <v>NETBALL</v>
      </c>
      <c r="F111" t="str">
        <v>DANCESPORT</v>
      </c>
      <c r="G111" t="str">
        <v>STANDARD</v>
      </c>
      <c r="H111" t="str">
        <v>MIXED</v>
      </c>
      <c r="I111" t="str">
        <v>DANCESPORT|STANDARD</v>
      </c>
      <c r="K111" t="str">
        <v>ARNIS</v>
      </c>
      <c r="L111" t="str">
        <v>PADDED STICK</v>
      </c>
      <c r="M111" t="str">
        <v>MEN</v>
      </c>
      <c r="N111" t="str">
        <v>LIGHTWEIGHT</v>
      </c>
      <c r="P111" t="str">
        <v>ARNIS|PADDED STICK|MEN</v>
      </c>
      <c r="S111" t="str">
        <v>BODYBUILDING</v>
      </c>
      <c r="T111" t="str">
        <v>BODYBUILDING</v>
      </c>
      <c r="U111" t="str">
        <v>70KG</v>
      </c>
      <c r="V111" t="str">
        <v>BODYBUILDING|BODYBUILDING</v>
      </c>
      <c r="AC111" t="str">
        <v>PENCAK SILAT</v>
      </c>
      <c r="AD111" t="str">
        <v>SENI (ARTISTIC)</v>
      </c>
      <c r="AF111" t="str">
        <v>ESPORTS</v>
      </c>
      <c r="AG111" t="str">
        <v>MOBILE</v>
      </c>
      <c r="AH111" t="str">
        <v>MIXED</v>
      </c>
      <c r="AJ111" t="str">
        <v>ESPORTS|MOBILE</v>
      </c>
      <c r="AL111" t="str">
        <v>ATHLETICS</v>
      </c>
      <c r="AM111" t="str">
        <v>TRACK</v>
      </c>
      <c r="AN111" t="str">
        <v>WOMEN</v>
      </c>
      <c r="AO111" t="str">
        <v>80M HURDLES</v>
      </c>
      <c r="AQ111" t="str">
        <v>ATHLETICS|TRACK|WOMEN</v>
      </c>
      <c r="AS111" t="str">
        <v>BOXING</v>
      </c>
      <c r="AT111" t="str">
        <v>BOXING</v>
      </c>
      <c r="AU111" t="str">
        <v>64KG</v>
      </c>
      <c r="AW111" t="str">
        <v>BOXING|BOXING</v>
      </c>
    </row>
    <row r="112" spans="1:49" x14ac:dyDescent="0.25">
      <c r="A112" t="str">
        <v>OBSTACLE SPORTS</v>
      </c>
      <c r="B112" t="str">
        <v>OBSTACLE SPORTS</v>
      </c>
      <c r="C112" t="str">
        <v>OBSTACLE COURSE RACE</v>
      </c>
      <c r="F112" t="str">
        <v>DRAGON BOAT</v>
      </c>
      <c r="G112" t="str">
        <v>TRADITIONAL BOAT RACE</v>
      </c>
      <c r="H112" t="str">
        <v>MEN</v>
      </c>
      <c r="I112" t="str">
        <v>DRAGON BOAT|TRADITIONAL BOAT RACE</v>
      </c>
      <c r="K112" t="str">
        <v>ARNIS</v>
      </c>
      <c r="L112" t="str">
        <v>PADDED STICK</v>
      </c>
      <c r="M112" t="str">
        <v>MEN</v>
      </c>
      <c r="N112" t="str">
        <v>WELTERWEIGHT</v>
      </c>
      <c r="P112" t="str">
        <v>ARNIS|PADDED STICK|MEN</v>
      </c>
      <c r="S112" t="str">
        <v>BODYBUILDING</v>
      </c>
      <c r="T112" t="str">
        <v>BODYBUILDING</v>
      </c>
      <c r="U112" t="str">
        <v>75KG</v>
      </c>
      <c r="V112" t="str">
        <v>BODYBUILDING|BODYBUILDING</v>
      </c>
      <c r="AC112" t="str">
        <v>PENCAK SILAT</v>
      </c>
      <c r="AD112" t="str">
        <v>TANDING (MATCH)</v>
      </c>
      <c r="AF112" t="str">
        <v>ESPORTS</v>
      </c>
      <c r="AG112" t="str">
        <v>MOBILE</v>
      </c>
      <c r="AH112" t="str">
        <v>OPEN</v>
      </c>
      <c r="AJ112" t="str">
        <v>ESPORTS|MOBILE</v>
      </c>
      <c r="AL112" t="str">
        <v>ATHLETICS</v>
      </c>
      <c r="AM112" t="str">
        <v>TRACK</v>
      </c>
      <c r="AN112" t="str">
        <v>WOMEN</v>
      </c>
      <c r="AO112" t="str">
        <v>HURDLES</v>
      </c>
      <c r="AQ112" t="str">
        <v>ATHLETICS|TRACK|WOMEN</v>
      </c>
      <c r="AS112" t="str">
        <v>BOXING</v>
      </c>
      <c r="AT112" t="str">
        <v>BOXING</v>
      </c>
      <c r="AU112" t="str">
        <v>66KG</v>
      </c>
      <c r="AW112" t="str">
        <v>BOXING|BOXING</v>
      </c>
    </row>
    <row r="113" spans="1:49" x14ac:dyDescent="0.25">
      <c r="A113" t="str">
        <v>PARAGLIDING</v>
      </c>
      <c r="B113" t="str">
        <v>PARAGLIDING</v>
      </c>
      <c r="C113" t="str">
        <v>PARAGLIDING</v>
      </c>
      <c r="F113" t="str">
        <v>DRAGON BOAT</v>
      </c>
      <c r="G113" t="str">
        <v>TRADITIONAL BOAT RACE</v>
      </c>
      <c r="H113" t="str">
        <v>MIXED</v>
      </c>
      <c r="I113" t="str">
        <v>DRAGON BOAT|TRADITIONAL BOAT RACE</v>
      </c>
      <c r="K113" t="str">
        <v>ARNIS</v>
      </c>
      <c r="L113" t="str">
        <v>PADDED STICK</v>
      </c>
      <c r="M113" t="str">
        <v>WOMEN</v>
      </c>
      <c r="N113" t="str">
        <v>BANTAMWEIGHT</v>
      </c>
      <c r="P113" t="str">
        <v>ARNIS|PADDED STICK|WOMEN</v>
      </c>
      <c r="S113" t="str">
        <v>BODYBUILDING</v>
      </c>
      <c r="T113" t="str">
        <v>BODYBUILDING</v>
      </c>
      <c r="U113" t="str">
        <v>80KG</v>
      </c>
      <c r="V113" t="str">
        <v>BODYBUILDING|BODYBUILDING</v>
      </c>
      <c r="AC113" t="str">
        <v>PETANQUE</v>
      </c>
      <c r="AD113" t="str">
        <v>PETANQUE</v>
      </c>
      <c r="AF113" t="str">
        <v>ESPORTS</v>
      </c>
      <c r="AG113" t="str">
        <v>MOBILE</v>
      </c>
      <c r="AH113" t="str">
        <v>WOMEN</v>
      </c>
      <c r="AJ113" t="str">
        <v>ESPORTS|MOBILE</v>
      </c>
      <c r="AL113" t="str">
        <v>BADMINTON</v>
      </c>
      <c r="AM113" t="str">
        <v>BADMINTON</v>
      </c>
      <c r="AN113" t="str">
        <v>MEN</v>
      </c>
      <c r="AO113" t="str">
        <v>DOUBLES</v>
      </c>
      <c r="AQ113" t="str">
        <v>BADMINTON|BADMINTON|MEN</v>
      </c>
      <c r="AS113" t="str">
        <v>BOXING</v>
      </c>
      <c r="AT113" t="str">
        <v>BOXING</v>
      </c>
      <c r="AU113" t="str">
        <v>67KG</v>
      </c>
      <c r="AW113" t="str">
        <v>BOXING|BOXING</v>
      </c>
    </row>
    <row r="114" spans="1:49" x14ac:dyDescent="0.25">
      <c r="A114" t="str">
        <v>PENCAK SILAT</v>
      </c>
      <c r="B114" t="str">
        <v>PENCAK SILAT</v>
      </c>
      <c r="C114" t="str">
        <v>SENI (ARTISTIC)</v>
      </c>
      <c r="F114" t="str">
        <v>DRAGON BOAT</v>
      </c>
      <c r="G114" t="str">
        <v>TRADITIONAL BOAT RACE</v>
      </c>
      <c r="H114" t="str">
        <v>WOMEN</v>
      </c>
      <c r="I114" t="str">
        <v>DRAGON BOAT|TRADITIONAL BOAT RACE</v>
      </c>
      <c r="K114" t="str">
        <v>ARNIS</v>
      </c>
      <c r="L114" t="str">
        <v>PADDED STICK</v>
      </c>
      <c r="M114" t="str">
        <v>WOMEN</v>
      </c>
      <c r="N114" t="str">
        <v>FEATHERWEIGHT</v>
      </c>
      <c r="P114" t="str">
        <v>ARNIS|PADDED STICK|WOMEN</v>
      </c>
      <c r="S114" t="str">
        <v>BODYBUILDING</v>
      </c>
      <c r="T114" t="str">
        <v>BODYBUILDING</v>
      </c>
      <c r="U114" t="str">
        <v>85KG</v>
      </c>
      <c r="V114" t="str">
        <v>BODYBUILDING|BODYBUILDING</v>
      </c>
      <c r="AC114" t="str">
        <v>POLO</v>
      </c>
      <c r="AD114" t="str">
        <v>POLO</v>
      </c>
      <c r="AF114" t="str">
        <v>ESPORTS</v>
      </c>
      <c r="AG114" t="str">
        <v>PC</v>
      </c>
      <c r="AH114" t="str">
        <v>MIXED</v>
      </c>
      <c r="AJ114" t="str">
        <v>ESPORTS|PC</v>
      </c>
      <c r="AL114" t="str">
        <v>BADMINTON</v>
      </c>
      <c r="AM114" t="str">
        <v>BADMINTON</v>
      </c>
      <c r="AN114" t="str">
        <v>MEN</v>
      </c>
      <c r="AO114" t="str">
        <v>SINGLES</v>
      </c>
      <c r="AQ114" t="str">
        <v>BADMINTON|BADMINTON|MEN</v>
      </c>
      <c r="AS114" t="str">
        <v>BOXING</v>
      </c>
      <c r="AT114" t="str">
        <v>BOXING</v>
      </c>
      <c r="AU114" t="str">
        <v>69KG</v>
      </c>
      <c r="AW114" t="str">
        <v>BOXING|BOXING</v>
      </c>
    </row>
    <row r="115" spans="1:49" x14ac:dyDescent="0.25">
      <c r="A115" t="str">
        <v>PENCAK SILAT</v>
      </c>
      <c r="B115" t="str">
        <v>PENCAK SILAT</v>
      </c>
      <c r="C115" t="str">
        <v>TANDING (MATCH)</v>
      </c>
      <c r="F115" t="str">
        <v>EQUESTRIAN</v>
      </c>
      <c r="G115" t="str">
        <v>DRESSAGE</v>
      </c>
      <c r="H115" t="str">
        <v>OPEN</v>
      </c>
      <c r="I115" t="str">
        <v>EQUESTRIAN|DRESSAGE</v>
      </c>
      <c r="K115" t="str">
        <v>ARNIS</v>
      </c>
      <c r="L115" t="str">
        <v>PADDED STICK</v>
      </c>
      <c r="M115" t="str">
        <v>WOMEN</v>
      </c>
      <c r="N115" t="str">
        <v>LIGHTWEIGHT</v>
      </c>
      <c r="P115" t="str">
        <v>ARNIS|PADDED STICK|WOMEN</v>
      </c>
      <c r="S115" t="str">
        <v>BODYBUILDING</v>
      </c>
      <c r="T115" t="str">
        <v>BODYBUILDING</v>
      </c>
      <c r="U115" t="str">
        <v>90KG</v>
      </c>
      <c r="V115" t="str">
        <v>BODYBUILDING|BODYBUILDING</v>
      </c>
      <c r="AC115" t="str">
        <v>ROLLER SPORTS</v>
      </c>
      <c r="AD115" t="str">
        <v>ARTISTIC SKATING</v>
      </c>
      <c r="AF115" t="str">
        <v>ESPORTS</v>
      </c>
      <c r="AG115" t="str">
        <v>PC</v>
      </c>
      <c r="AH115" t="str">
        <v>OPEN</v>
      </c>
      <c r="AJ115" t="str">
        <v>ESPORTS|PC</v>
      </c>
      <c r="AL115" t="str">
        <v>BADMINTON</v>
      </c>
      <c r="AM115" t="str">
        <v>BADMINTON</v>
      </c>
      <c r="AN115" t="str">
        <v>MEN</v>
      </c>
      <c r="AO115" t="str">
        <v>TEAM</v>
      </c>
      <c r="AQ115" t="str">
        <v>BADMINTON|BADMINTON|MEN</v>
      </c>
      <c r="AS115" t="str">
        <v>BOXING</v>
      </c>
      <c r="AT115" t="str">
        <v>BOXING</v>
      </c>
      <c r="AU115" t="str">
        <v>70KG</v>
      </c>
      <c r="AW115" t="str">
        <v>BOXING|BOXING</v>
      </c>
    </row>
    <row r="116" spans="1:49" x14ac:dyDescent="0.25">
      <c r="A116" t="str">
        <v>PETANQUE</v>
      </c>
      <c r="B116" t="str">
        <v>PETANQUE</v>
      </c>
      <c r="C116" t="str">
        <v>PETANQUE</v>
      </c>
      <c r="F116" t="str">
        <v>EQUESTRIAN</v>
      </c>
      <c r="G116" t="str">
        <v>ENDURANCE</v>
      </c>
      <c r="H116" t="str">
        <v>OPEN</v>
      </c>
      <c r="I116" t="str">
        <v>EQUESTRIAN|ENDURANCE</v>
      </c>
      <c r="K116" t="str">
        <v>ARNIS</v>
      </c>
      <c r="L116" t="str">
        <v>PADDED STICK</v>
      </c>
      <c r="M116" t="str">
        <v>WOMEN</v>
      </c>
      <c r="N116" t="str">
        <v>WELTERWEIGHT</v>
      </c>
      <c r="P116" t="str">
        <v>ARNIS|PADDED STICK|WOMEN</v>
      </c>
      <c r="S116" t="str">
        <v>BODYBUILDING</v>
      </c>
      <c r="T116" t="str">
        <v>BODYBUILDING</v>
      </c>
      <c r="U116" t="str">
        <v>ATHLETIC PHYSIQUE</v>
      </c>
      <c r="V116" t="str">
        <v>BODYBUILDING|BODYBUILDING</v>
      </c>
      <c r="AC116" t="str">
        <v>ROLLER SPORTS</v>
      </c>
      <c r="AD116" t="str">
        <v>INLINE FREESTYLE SKATING</v>
      </c>
      <c r="AF116" t="str">
        <v>FENCING</v>
      </c>
      <c r="AG116" t="str">
        <v>EPEE</v>
      </c>
      <c r="AH116" t="str">
        <v>MEN</v>
      </c>
      <c r="AJ116" t="str">
        <v>FENCING|EPEE</v>
      </c>
      <c r="AL116" t="str">
        <v>BADMINTON</v>
      </c>
      <c r="AM116" t="str">
        <v>BADMINTON</v>
      </c>
      <c r="AN116" t="str">
        <v>MIXED</v>
      </c>
      <c r="AO116" t="str">
        <v>DOUBLES</v>
      </c>
      <c r="AQ116" t="str">
        <v>BADMINTON|BADMINTON|MIXED</v>
      </c>
      <c r="AS116" t="str">
        <v>BOXING</v>
      </c>
      <c r="AT116" t="str">
        <v>BOXING</v>
      </c>
      <c r="AU116" t="str">
        <v>71KG</v>
      </c>
      <c r="AW116" t="str">
        <v>BOXING|BOXING</v>
      </c>
    </row>
    <row r="117" spans="1:49" x14ac:dyDescent="0.25">
      <c r="A117" t="str">
        <v>POLO</v>
      </c>
      <c r="B117" t="str">
        <v>POLO</v>
      </c>
      <c r="C117" t="str">
        <v>POLO</v>
      </c>
      <c r="F117" t="str">
        <v>EQUESTRIAN</v>
      </c>
      <c r="G117" t="str">
        <v>EVENTING</v>
      </c>
      <c r="H117" t="str">
        <v>OPEN</v>
      </c>
      <c r="I117" t="str">
        <v>EQUESTRIAN|EVENTING</v>
      </c>
      <c r="K117" t="str">
        <v>ATHLETICS</v>
      </c>
      <c r="L117" t="str">
        <v>COMBINED</v>
      </c>
      <c r="M117" t="str">
        <v>MEN</v>
      </c>
      <c r="N117" t="str">
        <v>DECATHLON</v>
      </c>
      <c r="P117" t="str">
        <v>ATHLETICS|COMBINED|MEN</v>
      </c>
      <c r="S117" t="str">
        <v>BODYBUILDING</v>
      </c>
      <c r="T117" t="str">
        <v>BODYBUILDING</v>
      </c>
      <c r="U117" t="str">
        <v>BODYBUILDING</v>
      </c>
      <c r="V117" t="str">
        <v>BODYBUILDING|BODYBUILDING</v>
      </c>
      <c r="AC117" t="str">
        <v>ROLLER SPORTS</v>
      </c>
      <c r="AD117" t="str">
        <v>SKATEBOARDING</v>
      </c>
      <c r="AF117" t="str">
        <v>FENCING</v>
      </c>
      <c r="AG117" t="str">
        <v>EPEE</v>
      </c>
      <c r="AH117" t="str">
        <v>WOMEN</v>
      </c>
      <c r="AJ117" t="str">
        <v>FENCING|EPEE</v>
      </c>
      <c r="AL117" t="str">
        <v>BADMINTON</v>
      </c>
      <c r="AM117" t="str">
        <v>BADMINTON</v>
      </c>
      <c r="AN117" t="str">
        <v>MIXED</v>
      </c>
      <c r="AO117" t="str">
        <v>TEAM</v>
      </c>
      <c r="AQ117" t="str">
        <v>BADMINTON|BADMINTON|MIXED</v>
      </c>
      <c r="AS117" t="str">
        <v>BOXING</v>
      </c>
      <c r="AT117" t="str">
        <v>BOXING</v>
      </c>
      <c r="AU117" t="str">
        <v>75KG</v>
      </c>
      <c r="AW117" t="str">
        <v>BOXING|BOXING</v>
      </c>
    </row>
    <row r="118" spans="1:49" x14ac:dyDescent="0.25">
      <c r="A118" t="str">
        <v>ROLLER SPORTS</v>
      </c>
      <c r="B118" t="str">
        <v>ROLLER SPORTS</v>
      </c>
      <c r="C118" t="str">
        <v>ARTISTIC SKATING</v>
      </c>
      <c r="F118" t="str">
        <v>EQUESTRIAN</v>
      </c>
      <c r="G118" t="str">
        <v>JUMPING</v>
      </c>
      <c r="H118" t="str">
        <v>OPEN</v>
      </c>
      <c r="I118" t="str">
        <v>EQUESTRIAN|JUMPING</v>
      </c>
      <c r="K118" t="str">
        <v>ATHLETICS</v>
      </c>
      <c r="L118" t="str">
        <v>COMBINED</v>
      </c>
      <c r="M118" t="str">
        <v>MEN</v>
      </c>
      <c r="N118" t="str">
        <v>PENTATHLON</v>
      </c>
      <c r="P118" t="str">
        <v>ATHLETICS|COMBINED|MEN</v>
      </c>
      <c r="S118" t="str">
        <v>BODYBUILDING</v>
      </c>
      <c r="T118" t="str">
        <v>BODYBUILDING</v>
      </c>
      <c r="U118" t="str">
        <v>FITNESS</v>
      </c>
      <c r="V118" t="str">
        <v>BODYBUILDING|BODYBUILDING</v>
      </c>
      <c r="AC118" t="str">
        <v>ROLLER SPORTS</v>
      </c>
      <c r="AD118" t="str">
        <v>SPEED SKATING - ROAD</v>
      </c>
      <c r="AF118" t="str">
        <v>FENCING</v>
      </c>
      <c r="AG118" t="str">
        <v>FOIL</v>
      </c>
      <c r="AH118" t="str">
        <v>MEN</v>
      </c>
      <c r="AJ118" t="str">
        <v>FENCING|FOIL</v>
      </c>
      <c r="AL118" t="str">
        <v>BADMINTON</v>
      </c>
      <c r="AM118" t="str">
        <v>BADMINTON</v>
      </c>
      <c r="AN118" t="str">
        <v>WOMEN</v>
      </c>
      <c r="AO118" t="str">
        <v>DOUBLES</v>
      </c>
      <c r="AQ118" t="str">
        <v>BADMINTON|BADMINTON|WOMEN</v>
      </c>
      <c r="AS118" t="str">
        <v>BOXING</v>
      </c>
      <c r="AT118" t="str">
        <v>BOXING</v>
      </c>
      <c r="AU118" t="str">
        <v>80KG</v>
      </c>
      <c r="AW118" t="str">
        <v>BOXING|BOXING</v>
      </c>
    </row>
    <row r="119" spans="1:49" x14ac:dyDescent="0.25">
      <c r="A119" t="str">
        <v>ROLLER SPORTS</v>
      </c>
      <c r="B119" t="str">
        <v>ROLLER SPORTS</v>
      </c>
      <c r="C119" t="str">
        <v>INLINE FREESTYLE SKATING</v>
      </c>
      <c r="F119" t="str">
        <v>ESPORTS</v>
      </c>
      <c r="G119" t="str">
        <v>CONSOLE</v>
      </c>
      <c r="H119" t="str">
        <v>OPEN</v>
      </c>
      <c r="I119" t="str">
        <v>ESPORTS|CONSOLE</v>
      </c>
      <c r="K119" t="str">
        <v>ATHLETICS</v>
      </c>
      <c r="L119" t="str">
        <v>COMBINED</v>
      </c>
      <c r="M119" t="str">
        <v>WOMEN</v>
      </c>
      <c r="N119" t="str">
        <v>HEPTATHLON</v>
      </c>
      <c r="P119" t="str">
        <v>ATHLETICS|COMBINED|WOMEN</v>
      </c>
      <c r="S119" t="str">
        <v>BODYBUILDING</v>
      </c>
      <c r="T119" t="str">
        <v>BODYBUILDING</v>
      </c>
      <c r="U119" t="str">
        <v>PAIRS</v>
      </c>
      <c r="V119" t="str">
        <v>BODYBUILDING|BODYBUILDING</v>
      </c>
      <c r="AC119" t="str">
        <v>ROLLER SPORTS</v>
      </c>
      <c r="AD119" t="str">
        <v>SPEED SKATING - TRACK</v>
      </c>
      <c r="AF119" t="str">
        <v>FENCING</v>
      </c>
      <c r="AG119" t="str">
        <v>FOIL</v>
      </c>
      <c r="AH119" t="str">
        <v>WOMEN</v>
      </c>
      <c r="AJ119" t="str">
        <v>FENCING|FOIL</v>
      </c>
      <c r="AL119" t="str">
        <v>BADMINTON</v>
      </c>
      <c r="AM119" t="str">
        <v>BADMINTON</v>
      </c>
      <c r="AN119" t="str">
        <v>WOMEN</v>
      </c>
      <c r="AO119" t="str">
        <v>SINGLES</v>
      </c>
      <c r="AQ119" t="str">
        <v>BADMINTON|BADMINTON|WOMEN</v>
      </c>
      <c r="AS119" t="str">
        <v>BOXING</v>
      </c>
      <c r="AT119" t="str">
        <v>BOXING</v>
      </c>
      <c r="AU119" t="str">
        <v>81KG</v>
      </c>
      <c r="AW119" t="str">
        <v>BOXING|BOXING</v>
      </c>
    </row>
    <row r="120" spans="1:49" x14ac:dyDescent="0.25">
      <c r="A120" t="str">
        <v>ROLLER SPORTS</v>
      </c>
      <c r="B120" t="str">
        <v>ROLLER SPORTS</v>
      </c>
      <c r="C120" t="str">
        <v>SKATEBOARDING</v>
      </c>
      <c r="F120" t="str">
        <v>ESPORTS</v>
      </c>
      <c r="G120" t="str">
        <v>MOBILE</v>
      </c>
      <c r="H120" t="str">
        <v>MEN</v>
      </c>
      <c r="I120" t="str">
        <v>ESPORTS|MOBILE</v>
      </c>
      <c r="K120" t="str">
        <v>ATHLETICS</v>
      </c>
      <c r="L120" t="str">
        <v>COMBINED</v>
      </c>
      <c r="M120" t="str">
        <v>WOMEN</v>
      </c>
      <c r="N120" t="str">
        <v>PENTATHLON</v>
      </c>
      <c r="P120" t="str">
        <v>ATHLETICS|COMBINED|WOMEN</v>
      </c>
      <c r="S120" t="str">
        <v>BOWLING</v>
      </c>
      <c r="T120" t="str">
        <v>TENPIN BOWLING</v>
      </c>
      <c r="U120" t="str">
        <v>ALL-EVENTS</v>
      </c>
      <c r="V120" t="str">
        <v>BOWLING|TENPIN BOWLING</v>
      </c>
      <c r="AC120" t="str">
        <v>ROWING</v>
      </c>
      <c r="AD120" t="str">
        <v>CLASSIC</v>
      </c>
      <c r="AF120" t="str">
        <v>FENCING</v>
      </c>
      <c r="AG120" t="str">
        <v>SABRE</v>
      </c>
      <c r="AH120" t="str">
        <v>MEN</v>
      </c>
      <c r="AJ120" t="str">
        <v>FENCING|SABRE</v>
      </c>
      <c r="AL120" t="str">
        <v>BADMINTON</v>
      </c>
      <c r="AM120" t="str">
        <v>BADMINTON</v>
      </c>
      <c r="AN120" t="str">
        <v>WOMEN</v>
      </c>
      <c r="AO120" t="str">
        <v>TEAM</v>
      </c>
      <c r="AQ120" t="str">
        <v>BADMINTON|BADMINTON|WOMEN</v>
      </c>
      <c r="AS120" t="str">
        <v>BOXING</v>
      </c>
      <c r="AT120" t="str">
        <v>BOXING</v>
      </c>
      <c r="AU120" t="str">
        <v>86KG</v>
      </c>
      <c r="AW120" t="str">
        <v>BOXING|BOXING</v>
      </c>
    </row>
    <row r="121" spans="1:49" x14ac:dyDescent="0.25">
      <c r="A121" t="str">
        <v>ROLLER SPORTS</v>
      </c>
      <c r="B121" t="str">
        <v>ROLLER SPORTS</v>
      </c>
      <c r="C121" t="str">
        <v>SPEED SKATING - ROAD</v>
      </c>
      <c r="F121" t="str">
        <v>ESPORTS</v>
      </c>
      <c r="G121" t="str">
        <v>MOBILE</v>
      </c>
      <c r="H121" t="str">
        <v>MIXED</v>
      </c>
      <c r="I121" t="str">
        <v>ESPORTS|MOBILE</v>
      </c>
      <c r="K121" t="str">
        <v>ATHLETICS</v>
      </c>
      <c r="L121" t="str">
        <v>FIELD</v>
      </c>
      <c r="M121" t="str">
        <v>MEN</v>
      </c>
      <c r="N121" t="str">
        <v>DISCUS THROW</v>
      </c>
      <c r="P121" t="str">
        <v>ATHLETICS|FIELD|MEN</v>
      </c>
      <c r="S121" t="str">
        <v>BOWLING</v>
      </c>
      <c r="T121" t="str">
        <v>TENPIN BOWLING</v>
      </c>
      <c r="U121" t="str">
        <v>DOUBLES</v>
      </c>
      <c r="V121" t="str">
        <v>BOWLING|TENPIN BOWLING</v>
      </c>
      <c r="AC121" t="str">
        <v>ROWING</v>
      </c>
      <c r="AD121" t="str">
        <v>COASTAL</v>
      </c>
      <c r="AF121" t="str">
        <v>FENCING</v>
      </c>
      <c r="AG121" t="str">
        <v>SABRE</v>
      </c>
      <c r="AH121" t="str">
        <v>WOMEN</v>
      </c>
      <c r="AJ121" t="str">
        <v>FENCING|SABRE</v>
      </c>
      <c r="AL121" t="str">
        <v>BASEBALL</v>
      </c>
      <c r="AM121" t="str">
        <v>BASEBALL</v>
      </c>
      <c r="AN121" t="str">
        <v>MEN</v>
      </c>
      <c r="AO121" t="str">
        <v>TEAM</v>
      </c>
      <c r="AQ121" t="str">
        <v>BASEBALL|BASEBALL|MEN</v>
      </c>
      <c r="AS121" t="str">
        <v>BOXING</v>
      </c>
      <c r="AT121" t="str">
        <v>BOXING</v>
      </c>
      <c r="AU121" t="str">
        <v>91KG</v>
      </c>
      <c r="AW121" t="str">
        <v>BOXING|BOXING</v>
      </c>
    </row>
    <row r="122" spans="1:49" x14ac:dyDescent="0.25">
      <c r="A122" t="str">
        <v>ROLLER SPORTS</v>
      </c>
      <c r="B122" t="str">
        <v>ROLLER SPORTS</v>
      </c>
      <c r="C122" t="str">
        <v>SPEED SKATING - TRACK</v>
      </c>
      <c r="F122" t="str">
        <v>ESPORTS</v>
      </c>
      <c r="G122" t="str">
        <v>MOBILE</v>
      </c>
      <c r="H122" t="str">
        <v>OPEN</v>
      </c>
      <c r="I122" t="str">
        <v>ESPORTS|MOBILE</v>
      </c>
      <c r="K122" t="str">
        <v>ATHLETICS</v>
      </c>
      <c r="L122" t="str">
        <v>FIELD</v>
      </c>
      <c r="M122" t="str">
        <v>MEN</v>
      </c>
      <c r="N122" t="str">
        <v>HAMMER THROW</v>
      </c>
      <c r="P122" t="str">
        <v>ATHLETICS|FIELD|MEN</v>
      </c>
      <c r="S122" t="str">
        <v>BOWLING</v>
      </c>
      <c r="T122" t="str">
        <v>TENPIN BOWLING</v>
      </c>
      <c r="U122" t="str">
        <v>MASTERS</v>
      </c>
      <c r="V122" t="str">
        <v>BOWLING|TENPIN BOWLING</v>
      </c>
      <c r="AC122" t="str">
        <v>RUGBY</v>
      </c>
      <c r="AD122" t="str">
        <v>RUGBY SEVENS</v>
      </c>
      <c r="AF122" t="str">
        <v>FLOORBALL</v>
      </c>
      <c r="AG122" t="str">
        <v>FLOORBALL</v>
      </c>
      <c r="AH122" t="str">
        <v>MEN</v>
      </c>
      <c r="AJ122" t="str">
        <v>FLOORBALL|FLOORBALL</v>
      </c>
      <c r="AL122" t="str">
        <v>BASEBALL</v>
      </c>
      <c r="AM122" t="str">
        <v>BASEBALL 5</v>
      </c>
      <c r="AN122" t="str">
        <v>MIXED</v>
      </c>
      <c r="AO122" t="str">
        <v>TEAM</v>
      </c>
      <c r="AQ122" t="str">
        <v>BASEBALL|BASEBALL 5|MIXED</v>
      </c>
      <c r="AS122" t="str">
        <v>BOXING</v>
      </c>
      <c r="AT122" t="str">
        <v>BOXING</v>
      </c>
      <c r="AU122" t="str">
        <v>92KG</v>
      </c>
      <c r="AW122" t="str">
        <v>BOXING|BOXING</v>
      </c>
    </row>
    <row r="123" spans="1:49" x14ac:dyDescent="0.25">
      <c r="A123" t="str">
        <v>ROWING</v>
      </c>
      <c r="B123" t="str">
        <v>ROWING</v>
      </c>
      <c r="C123" t="str">
        <v>CLASSIC</v>
      </c>
      <c r="F123" t="str">
        <v>ESPORTS</v>
      </c>
      <c r="G123" t="str">
        <v>MOBILE</v>
      </c>
      <c r="H123" t="str">
        <v>WOMEN</v>
      </c>
      <c r="I123" t="str">
        <v>ESPORTS|MOBILE</v>
      </c>
      <c r="K123" t="str">
        <v>ATHLETICS</v>
      </c>
      <c r="L123" t="str">
        <v>FIELD</v>
      </c>
      <c r="M123" t="str">
        <v>MEN</v>
      </c>
      <c r="N123" t="str">
        <v>HIGH JUMP</v>
      </c>
      <c r="P123" t="str">
        <v>ATHLETICS|FIELD|MEN</v>
      </c>
      <c r="S123" t="str">
        <v>BOWLING</v>
      </c>
      <c r="T123" t="str">
        <v>TENPIN BOWLING</v>
      </c>
      <c r="U123" t="str">
        <v>SINGLES</v>
      </c>
      <c r="V123" t="str">
        <v>BOWLING|TENPIN BOWLING</v>
      </c>
      <c r="AC123" t="str">
        <v>RUGBY</v>
      </c>
      <c r="AD123" t="str">
        <v>RUGBY UNION</v>
      </c>
      <c r="AF123" t="str">
        <v>FLOORBALL</v>
      </c>
      <c r="AG123" t="str">
        <v>FLOORBALL</v>
      </c>
      <c r="AH123" t="str">
        <v>WOMEN</v>
      </c>
      <c r="AJ123" t="str">
        <v>FLOORBALL|FLOORBALL</v>
      </c>
      <c r="AL123" t="str">
        <v>BASKETBALL</v>
      </c>
      <c r="AM123" t="str">
        <v>3X3</v>
      </c>
      <c r="AN123" t="str">
        <v>MEN</v>
      </c>
      <c r="AO123" t="str">
        <v>TEAM</v>
      </c>
      <c r="AQ123" t="str">
        <v>BASKETBALL|3X3|MEN</v>
      </c>
      <c r="AS123" t="str">
        <v>BOXING</v>
      </c>
      <c r="AT123" t="str">
        <v>BOXING</v>
      </c>
      <c r="AU123" t="str">
        <v>BANTAMWEIGHT</v>
      </c>
      <c r="AW123" t="str">
        <v>BOXING|BOXING</v>
      </c>
    </row>
    <row r="124" spans="1:49" x14ac:dyDescent="0.25">
      <c r="A124" t="str">
        <v>ROWING</v>
      </c>
      <c r="B124" t="str">
        <v>ROWING</v>
      </c>
      <c r="C124" t="str">
        <v>COASTAL</v>
      </c>
      <c r="F124" t="str">
        <v>ESPORTS</v>
      </c>
      <c r="G124" t="str">
        <v>PC</v>
      </c>
      <c r="H124" t="str">
        <v>MIXED</v>
      </c>
      <c r="I124" t="str">
        <v>ESPORTS|PC</v>
      </c>
      <c r="K124" t="str">
        <v>ATHLETICS</v>
      </c>
      <c r="L124" t="str">
        <v>FIELD</v>
      </c>
      <c r="M124" t="str">
        <v>MEN</v>
      </c>
      <c r="N124" t="str">
        <v>JAVELIN THROW</v>
      </c>
      <c r="P124" t="str">
        <v>ATHLETICS|FIELD|MEN</v>
      </c>
      <c r="S124" t="str">
        <v>BOWLING</v>
      </c>
      <c r="T124" t="str">
        <v>TENPIN BOWLING</v>
      </c>
      <c r="U124" t="str">
        <v>STEP LADDER</v>
      </c>
      <c r="V124" t="str">
        <v>BOWLING|TENPIN BOWLING</v>
      </c>
      <c r="AC124" t="str">
        <v>SAILING</v>
      </c>
      <c r="AD124" t="str">
        <v>KITEBOARDING</v>
      </c>
      <c r="AF124" t="str">
        <v>FLYING DISC</v>
      </c>
      <c r="AG124" t="str">
        <v>DISC GOLF</v>
      </c>
      <c r="AH124" t="str">
        <v>MEN</v>
      </c>
      <c r="AJ124" t="str">
        <v>FLYING DISC|DISC GOLF</v>
      </c>
      <c r="AL124" t="str">
        <v>BASKETBALL</v>
      </c>
      <c r="AM124" t="str">
        <v>3X3</v>
      </c>
      <c r="AN124" t="str">
        <v>WOMEN</v>
      </c>
      <c r="AO124" t="str">
        <v>TEAM</v>
      </c>
      <c r="AQ124" t="str">
        <v>BASKETBALL|3X3|WOMEN</v>
      </c>
      <c r="AS124" t="str">
        <v>BOXING</v>
      </c>
      <c r="AT124" t="str">
        <v>BOXING</v>
      </c>
      <c r="AU124" t="str">
        <v>FEATHERWEIGHT</v>
      </c>
      <c r="AW124" t="str">
        <v>BOXING|BOXING</v>
      </c>
    </row>
    <row r="125" spans="1:49" x14ac:dyDescent="0.25">
      <c r="A125" t="str">
        <v>RUGBY</v>
      </c>
      <c r="B125" t="str">
        <v>RUGBY</v>
      </c>
      <c r="C125" t="str">
        <v>RUGBY SEVENS</v>
      </c>
      <c r="F125" t="str">
        <v>ESPORTS</v>
      </c>
      <c r="G125" t="str">
        <v>PC</v>
      </c>
      <c r="H125" t="str">
        <v>OPEN</v>
      </c>
      <c r="I125" t="str">
        <v>ESPORTS|PC</v>
      </c>
      <c r="K125" t="str">
        <v>ATHLETICS</v>
      </c>
      <c r="L125" t="str">
        <v>FIELD</v>
      </c>
      <c r="M125" t="str">
        <v>MEN</v>
      </c>
      <c r="N125" t="str">
        <v>LONG JUMP</v>
      </c>
      <c r="P125" t="str">
        <v>ATHLETICS|FIELD|MEN</v>
      </c>
      <c r="S125" t="str">
        <v>BOWLING</v>
      </c>
      <c r="T125" t="str">
        <v>TENPIN BOWLING</v>
      </c>
      <c r="U125" t="str">
        <v>TEAM OF 4</v>
      </c>
      <c r="V125" t="str">
        <v>BOWLING|TENPIN BOWLING</v>
      </c>
      <c r="AC125" t="str">
        <v>SAILING</v>
      </c>
      <c r="AD125" t="str">
        <v>SAILING</v>
      </c>
      <c r="AF125" t="str">
        <v>FLYING DISC</v>
      </c>
      <c r="AG125" t="str">
        <v>DISC GOLF</v>
      </c>
      <c r="AH125" t="str">
        <v>WOMEN</v>
      </c>
      <c r="AJ125" t="str">
        <v>FLYING DISC|DISC GOLF</v>
      </c>
      <c r="AL125" t="str">
        <v>BASKETBALL</v>
      </c>
      <c r="AM125" t="str">
        <v>5V5</v>
      </c>
      <c r="AN125" t="str">
        <v>MEN</v>
      </c>
      <c r="AO125" t="str">
        <v>TEAM</v>
      </c>
      <c r="AQ125" t="str">
        <v>BASKETBALL|5V5|MEN</v>
      </c>
      <c r="AS125" t="str">
        <v>BOXING</v>
      </c>
      <c r="AT125" t="str">
        <v>BOXING</v>
      </c>
      <c r="AU125" t="str">
        <v>FLYWEIGHT</v>
      </c>
      <c r="AW125" t="str">
        <v>BOXING|BOXING</v>
      </c>
    </row>
    <row r="126" spans="1:49" x14ac:dyDescent="0.25">
      <c r="A126" t="str">
        <v>RUGBY</v>
      </c>
      <c r="B126" t="str">
        <v>RUGBY</v>
      </c>
      <c r="C126" t="str">
        <v>RUGBY UNION</v>
      </c>
      <c r="F126" t="str">
        <v>FENCING</v>
      </c>
      <c r="G126" t="str">
        <v>EPEE</v>
      </c>
      <c r="H126" t="str">
        <v>MEN</v>
      </c>
      <c r="I126" t="str">
        <v>FENCING|EPEE</v>
      </c>
      <c r="K126" t="str">
        <v>ATHLETICS</v>
      </c>
      <c r="L126" t="str">
        <v>FIELD</v>
      </c>
      <c r="M126" t="str">
        <v>MEN</v>
      </c>
      <c r="N126" t="str">
        <v>POLE VAULT</v>
      </c>
      <c r="P126" t="str">
        <v>ATHLETICS|FIELD|MEN</v>
      </c>
      <c r="S126" t="str">
        <v>BOWLING</v>
      </c>
      <c r="T126" t="str">
        <v>TENPIN BOWLING</v>
      </c>
      <c r="U126" t="str">
        <v>TEAM OF 5</v>
      </c>
      <c r="V126" t="str">
        <v>BOWLING|TENPIN BOWLING</v>
      </c>
      <c r="AC126" t="str">
        <v>SAILING</v>
      </c>
      <c r="AD126" t="str">
        <v>WINDSURFING</v>
      </c>
      <c r="AF126" t="str">
        <v>FLYING DISC</v>
      </c>
      <c r="AG126" t="str">
        <v>ULTIMATE</v>
      </c>
      <c r="AH126" t="str">
        <v>MIXED</v>
      </c>
      <c r="AJ126" t="str">
        <v>FLYING DISC|ULTIMATE</v>
      </c>
      <c r="AL126" t="str">
        <v>BASKETBALL</v>
      </c>
      <c r="AM126" t="str">
        <v>5V5</v>
      </c>
      <c r="AN126" t="str">
        <v>WOMEN</v>
      </c>
      <c r="AO126" t="str">
        <v>TEAM</v>
      </c>
      <c r="AQ126" t="str">
        <v>BASKETBALL|5V5|WOMEN</v>
      </c>
      <c r="AS126" t="str">
        <v>BOXING</v>
      </c>
      <c r="AT126" t="str">
        <v>BOXING</v>
      </c>
      <c r="AU126" t="str">
        <v>LIGHT FLYWEIGHT</v>
      </c>
      <c r="AW126" t="str">
        <v>BOXING|BOXING</v>
      </c>
    </row>
    <row r="127" spans="1:49" x14ac:dyDescent="0.25">
      <c r="A127" t="str">
        <v>SAILING</v>
      </c>
      <c r="B127" t="str">
        <v>SAILING</v>
      </c>
      <c r="C127" t="str">
        <v>KITEBOARDING</v>
      </c>
      <c r="F127" t="str">
        <v>FENCING</v>
      </c>
      <c r="G127" t="str">
        <v>EPEE</v>
      </c>
      <c r="H127" t="str">
        <v>WOMEN</v>
      </c>
      <c r="I127" t="str">
        <v>FENCING|EPEE</v>
      </c>
      <c r="K127" t="str">
        <v>ATHLETICS</v>
      </c>
      <c r="L127" t="str">
        <v>FIELD</v>
      </c>
      <c r="M127" t="str">
        <v>MEN</v>
      </c>
      <c r="N127" t="str">
        <v>SHOT PUT</v>
      </c>
      <c r="P127" t="str">
        <v>ATHLETICS|FIELD|MEN</v>
      </c>
      <c r="S127" t="str">
        <v>BOWLING</v>
      </c>
      <c r="T127" t="str">
        <v>TENPIN BOWLING</v>
      </c>
      <c r="U127" t="str">
        <v>TEAM OF 6</v>
      </c>
      <c r="V127" t="str">
        <v>BOWLING|TENPIN BOWLING</v>
      </c>
      <c r="AC127" t="str">
        <v>SAMBO</v>
      </c>
      <c r="AD127" t="str">
        <v>COMBAT</v>
      </c>
      <c r="AF127" t="str">
        <v>FOOTBALL</v>
      </c>
      <c r="AG127" t="str">
        <v>FOOTBALL</v>
      </c>
      <c r="AH127" t="str">
        <v>MEN</v>
      </c>
      <c r="AJ127" t="str">
        <v>FOOTBALL|FOOTBALL</v>
      </c>
      <c r="AL127" t="str">
        <v>BODYBUILDING</v>
      </c>
      <c r="AM127" t="str">
        <v>BODYBUILDING</v>
      </c>
      <c r="AN127" t="str">
        <v>MEN</v>
      </c>
      <c r="AO127" t="str">
        <v>+90KG</v>
      </c>
      <c r="AQ127" t="str">
        <v>BODYBUILDING|BODYBUILDING|MEN</v>
      </c>
      <c r="AS127" t="str">
        <v>BOXING</v>
      </c>
      <c r="AT127" t="str">
        <v>BOXING</v>
      </c>
      <c r="AU127" t="str">
        <v>LIGHT HEAVYWEIGHT</v>
      </c>
      <c r="AW127" t="str">
        <v>BOXING|BOXING</v>
      </c>
    </row>
    <row r="128" spans="1:49" x14ac:dyDescent="0.25">
      <c r="A128" t="str">
        <v>SAILING</v>
      </c>
      <c r="B128" t="str">
        <v>SAILING</v>
      </c>
      <c r="C128" t="str">
        <v>SAILING</v>
      </c>
      <c r="F128" t="str">
        <v>FENCING</v>
      </c>
      <c r="G128" t="str">
        <v>FOIL</v>
      </c>
      <c r="H128" t="str">
        <v>MEN</v>
      </c>
      <c r="I128" t="str">
        <v>FENCING|FOIL</v>
      </c>
      <c r="K128" t="str">
        <v>ATHLETICS</v>
      </c>
      <c r="L128" t="str">
        <v>FIELD</v>
      </c>
      <c r="M128" t="str">
        <v>MEN</v>
      </c>
      <c r="N128" t="str">
        <v>TRIPLE JUMP</v>
      </c>
      <c r="P128" t="str">
        <v>ATHLETICS|FIELD|MEN</v>
      </c>
      <c r="S128" t="str">
        <v>BOWLING</v>
      </c>
      <c r="T128" t="str">
        <v>TENPIN BOWLING</v>
      </c>
      <c r="U128" t="str">
        <v>TEAM OF 8</v>
      </c>
      <c r="V128" t="str">
        <v>BOWLING|TENPIN BOWLING</v>
      </c>
      <c r="AC128" t="str">
        <v>SAMBO</v>
      </c>
      <c r="AD128" t="str">
        <v>SAMBO</v>
      </c>
      <c r="AF128" t="str">
        <v>FOOTBALL</v>
      </c>
      <c r="AG128" t="str">
        <v>FOOTBALL</v>
      </c>
      <c r="AH128" t="str">
        <v>WOMEN</v>
      </c>
      <c r="AJ128" t="str">
        <v>FOOTBALL|FOOTBALL</v>
      </c>
      <c r="AL128" t="str">
        <v>BODYBUILDING</v>
      </c>
      <c r="AM128" t="str">
        <v>BODYBUILDING</v>
      </c>
      <c r="AN128" t="str">
        <v>MEN</v>
      </c>
      <c r="AO128" t="str">
        <v>55KG</v>
      </c>
      <c r="AQ128" t="str">
        <v>BODYBUILDING|BODYBUILDING|MEN</v>
      </c>
      <c r="AS128" t="str">
        <v>BOXING</v>
      </c>
      <c r="AT128" t="str">
        <v>BOXING</v>
      </c>
      <c r="AU128" t="str">
        <v>LIGHT MIDDLEWEIGHT</v>
      </c>
      <c r="AW128" t="str">
        <v>BOXING|BOXING</v>
      </c>
    </row>
    <row r="129" spans="1:49" x14ac:dyDescent="0.25">
      <c r="A129" t="str">
        <v>SAILING</v>
      </c>
      <c r="B129" t="str">
        <v>SAILING</v>
      </c>
      <c r="C129" t="str">
        <v>WINDSURFING</v>
      </c>
      <c r="F129" t="str">
        <v>FENCING</v>
      </c>
      <c r="G129" t="str">
        <v>FOIL</v>
      </c>
      <c r="H129" t="str">
        <v>WOMEN</v>
      </c>
      <c r="I129" t="str">
        <v>FENCING|FOIL</v>
      </c>
      <c r="K129" t="str">
        <v>ATHLETICS</v>
      </c>
      <c r="L129" t="str">
        <v>FIELD</v>
      </c>
      <c r="M129" t="str">
        <v>WOMEN</v>
      </c>
      <c r="N129" t="str">
        <v>DISCUS THROW</v>
      </c>
      <c r="P129" t="str">
        <v>ATHLETICS|FIELD|WOMEN</v>
      </c>
      <c r="S129" t="str">
        <v>BOWLING</v>
      </c>
      <c r="T129" t="str">
        <v>TENPIN BOWLING</v>
      </c>
      <c r="U129" t="str">
        <v>TRIOS</v>
      </c>
      <c r="V129" t="str">
        <v>BOWLING|TENPIN BOWLING</v>
      </c>
      <c r="AC129" t="str">
        <v>SAMBO</v>
      </c>
      <c r="AD129" t="str">
        <v>SPORT</v>
      </c>
      <c r="AF129" t="str">
        <v>FOOTBALL</v>
      </c>
      <c r="AG129" t="str">
        <v>FUTSAL</v>
      </c>
      <c r="AH129" t="str">
        <v>MEN</v>
      </c>
      <c r="AJ129" t="str">
        <v>FOOTBALL|FUTSAL</v>
      </c>
      <c r="AL129" t="str">
        <v>BODYBUILDING</v>
      </c>
      <c r="AM129" t="str">
        <v>BODYBUILDING</v>
      </c>
      <c r="AN129" t="str">
        <v>MEN</v>
      </c>
      <c r="AO129" t="str">
        <v>60KG</v>
      </c>
      <c r="AQ129" t="str">
        <v>BODYBUILDING|BODYBUILDING|MEN</v>
      </c>
      <c r="AS129" t="str">
        <v>BOXING</v>
      </c>
      <c r="AT129" t="str">
        <v>BOXING</v>
      </c>
      <c r="AU129" t="str">
        <v>LIGHT WELTERWEIGHT</v>
      </c>
      <c r="AW129" t="str">
        <v>BOXING|BOXING</v>
      </c>
    </row>
    <row r="130" spans="1:49" x14ac:dyDescent="0.25">
      <c r="A130" t="str">
        <v>SAMBO</v>
      </c>
      <c r="B130" t="str">
        <v>SAMBO</v>
      </c>
      <c r="C130" t="str">
        <v>COMBAT</v>
      </c>
      <c r="F130" t="str">
        <v>FENCING</v>
      </c>
      <c r="G130" t="str">
        <v>SABRE</v>
      </c>
      <c r="H130" t="str">
        <v>MEN</v>
      </c>
      <c r="I130" t="str">
        <v>FENCING|SABRE</v>
      </c>
      <c r="K130" t="str">
        <v>ATHLETICS</v>
      </c>
      <c r="L130" t="str">
        <v>FIELD</v>
      </c>
      <c r="M130" t="str">
        <v>WOMEN</v>
      </c>
      <c r="N130" t="str">
        <v>HAMMER THROW</v>
      </c>
      <c r="P130" t="str">
        <v>ATHLETICS|FIELD|WOMEN</v>
      </c>
      <c r="S130" t="str">
        <v>BOXING</v>
      </c>
      <c r="T130" t="str">
        <v>BOXING</v>
      </c>
      <c r="U130" t="str">
        <v>+91KG</v>
      </c>
      <c r="V130" t="str">
        <v>BOXING|BOXING</v>
      </c>
      <c r="AC130" t="str">
        <v>SEPAKTAKRAW</v>
      </c>
      <c r="AD130" t="str">
        <v>CHINLONE</v>
      </c>
      <c r="AF130" t="str">
        <v>FOOTBALL</v>
      </c>
      <c r="AG130" t="str">
        <v>FUTSAL</v>
      </c>
      <c r="AH130" t="str">
        <v>WOMEN</v>
      </c>
      <c r="AJ130" t="str">
        <v>FOOTBALL|FUTSAL</v>
      </c>
      <c r="AL130" t="str">
        <v>BODYBUILDING</v>
      </c>
      <c r="AM130" t="str">
        <v>BODYBUILDING</v>
      </c>
      <c r="AN130" t="str">
        <v>MEN</v>
      </c>
      <c r="AO130" t="str">
        <v>65KG</v>
      </c>
      <c r="AQ130" t="str">
        <v>BODYBUILDING|BODYBUILDING|MEN</v>
      </c>
      <c r="AS130" t="str">
        <v>BOXING</v>
      </c>
      <c r="AT130" t="str">
        <v>BOXING</v>
      </c>
      <c r="AU130" t="str">
        <v>LIGHTWEIGHT</v>
      </c>
      <c r="AW130" t="str">
        <v>BOXING|BOXING</v>
      </c>
    </row>
    <row r="131" spans="1:49" x14ac:dyDescent="0.25">
      <c r="A131" t="str">
        <v>SAMBO</v>
      </c>
      <c r="B131" t="str">
        <v>SAMBO</v>
      </c>
      <c r="C131" t="str">
        <v>SAMBO</v>
      </c>
      <c r="F131" t="str">
        <v>FENCING</v>
      </c>
      <c r="G131" t="str">
        <v>SABRE</v>
      </c>
      <c r="H131" t="str">
        <v>WOMEN</v>
      </c>
      <c r="I131" t="str">
        <v>FENCING|SABRE</v>
      </c>
      <c r="K131" t="str">
        <v>ATHLETICS</v>
      </c>
      <c r="L131" t="str">
        <v>FIELD</v>
      </c>
      <c r="M131" t="str">
        <v>WOMEN</v>
      </c>
      <c r="N131" t="str">
        <v>HIGH JUMP</v>
      </c>
      <c r="P131" t="str">
        <v>ATHLETICS|FIELD|WOMEN</v>
      </c>
      <c r="S131" t="str">
        <v>BOXING</v>
      </c>
      <c r="T131" t="str">
        <v>BOXING</v>
      </c>
      <c r="U131" t="str">
        <v>+92KG</v>
      </c>
      <c r="V131" t="str">
        <v>BOXING|BOXING</v>
      </c>
      <c r="AC131" t="str">
        <v>SEPAKTAKRAW</v>
      </c>
      <c r="AD131" t="str">
        <v>SEPAKTAKRAW</v>
      </c>
      <c r="AF131" t="str">
        <v>GOLF</v>
      </c>
      <c r="AG131" t="str">
        <v>GOLF</v>
      </c>
      <c r="AH131" t="str">
        <v>MEN</v>
      </c>
      <c r="AJ131" t="str">
        <v>GOLF|GOLF</v>
      </c>
      <c r="AL131" t="str">
        <v>BODYBUILDING</v>
      </c>
      <c r="AM131" t="str">
        <v>BODYBUILDING</v>
      </c>
      <c r="AN131" t="str">
        <v>MEN</v>
      </c>
      <c r="AO131" t="str">
        <v>70KG</v>
      </c>
      <c r="AQ131" t="str">
        <v>BODYBUILDING|BODYBUILDING|MEN</v>
      </c>
      <c r="AS131" t="str">
        <v>BOXING</v>
      </c>
      <c r="AT131" t="str">
        <v>BOXING</v>
      </c>
      <c r="AU131" t="str">
        <v>MIDDLEWEIGHT</v>
      </c>
      <c r="AW131" t="str">
        <v>BOXING|BOXING</v>
      </c>
    </row>
    <row r="132" spans="1:49" x14ac:dyDescent="0.25">
      <c r="A132" t="str">
        <v>SAMBO</v>
      </c>
      <c r="B132" t="str">
        <v>SAMBO</v>
      </c>
      <c r="C132" t="str">
        <v>SPORT</v>
      </c>
      <c r="F132" t="str">
        <v>FLOORBALL</v>
      </c>
      <c r="G132" t="str">
        <v>FLOORBALL</v>
      </c>
      <c r="H132" t="str">
        <v>MEN</v>
      </c>
      <c r="I132" t="str">
        <v>FLOORBALL|FLOORBALL</v>
      </c>
      <c r="K132" t="str">
        <v>ATHLETICS</v>
      </c>
      <c r="L132" t="str">
        <v>FIELD</v>
      </c>
      <c r="M132" t="str">
        <v>WOMEN</v>
      </c>
      <c r="N132" t="str">
        <v>JAVELIN THROW</v>
      </c>
      <c r="P132" t="str">
        <v>ATHLETICS|FIELD|WOMEN</v>
      </c>
      <c r="S132" t="str">
        <v>BOXING</v>
      </c>
      <c r="T132" t="str">
        <v>BOXING</v>
      </c>
      <c r="U132" t="str">
        <v>45KG</v>
      </c>
      <c r="V132" t="str">
        <v>BOXING|BOXING</v>
      </c>
      <c r="AC132" t="str">
        <v>SHOOTING</v>
      </c>
      <c r="AD132" t="str">
        <v>PISTOL</v>
      </c>
      <c r="AF132" t="str">
        <v>GOLF</v>
      </c>
      <c r="AG132" t="str">
        <v>GOLF</v>
      </c>
      <c r="AH132" t="str">
        <v>WOMEN</v>
      </c>
      <c r="AJ132" t="str">
        <v>GOLF|GOLF</v>
      </c>
      <c r="AL132" t="str">
        <v>BODYBUILDING</v>
      </c>
      <c r="AM132" t="str">
        <v>BODYBUILDING</v>
      </c>
      <c r="AN132" t="str">
        <v>MEN</v>
      </c>
      <c r="AO132" t="str">
        <v>75KG</v>
      </c>
      <c r="AQ132" t="str">
        <v>BODYBUILDING|BODYBUILDING|MEN</v>
      </c>
      <c r="AS132" t="str">
        <v>BOXING</v>
      </c>
      <c r="AT132" t="str">
        <v>BOXING</v>
      </c>
      <c r="AU132" t="str">
        <v>PINWEIGHT</v>
      </c>
      <c r="AW132" t="str">
        <v>BOXING|BOXING</v>
      </c>
    </row>
    <row r="133" spans="1:49" x14ac:dyDescent="0.25">
      <c r="A133" t="str">
        <v>SEPAKTAKRAW</v>
      </c>
      <c r="B133" t="str">
        <v>SEPAKTAKRAW</v>
      </c>
      <c r="C133" t="str">
        <v>CHINLONE</v>
      </c>
      <c r="F133" t="str">
        <v>FLOORBALL</v>
      </c>
      <c r="G133" t="str">
        <v>FLOORBALL</v>
      </c>
      <c r="H133" t="str">
        <v>WOMEN</v>
      </c>
      <c r="I133" t="str">
        <v>FLOORBALL|FLOORBALL</v>
      </c>
      <c r="K133" t="str">
        <v>ATHLETICS</v>
      </c>
      <c r="L133" t="str">
        <v>FIELD</v>
      </c>
      <c r="M133" t="str">
        <v>WOMEN</v>
      </c>
      <c r="N133" t="str">
        <v>LONG JUMP</v>
      </c>
      <c r="P133" t="str">
        <v>ATHLETICS|FIELD|WOMEN</v>
      </c>
      <c r="S133" t="str">
        <v>BOXING</v>
      </c>
      <c r="T133" t="str">
        <v>BOXING</v>
      </c>
      <c r="U133" t="str">
        <v>46KG</v>
      </c>
      <c r="V133" t="str">
        <v>BOXING|BOXING</v>
      </c>
      <c r="AC133" t="str">
        <v>SHOOTING</v>
      </c>
      <c r="AD133" t="str">
        <v>PRACTICAL SHOOTING</v>
      </c>
      <c r="AF133" t="str">
        <v>GYMNASTICS</v>
      </c>
      <c r="AG133" t="str">
        <v>AEROBIC</v>
      </c>
      <c r="AH133" t="str">
        <v>MEN</v>
      </c>
      <c r="AJ133" t="str">
        <v>GYMNASTICS|AEROBIC</v>
      </c>
      <c r="AL133" t="str">
        <v>BODYBUILDING</v>
      </c>
      <c r="AM133" t="str">
        <v>BODYBUILDING</v>
      </c>
      <c r="AN133" t="str">
        <v>MEN</v>
      </c>
      <c r="AO133" t="str">
        <v>80KG</v>
      </c>
      <c r="AQ133" t="str">
        <v>BODYBUILDING|BODYBUILDING|MEN</v>
      </c>
      <c r="AS133" t="str">
        <v>BOXING</v>
      </c>
      <c r="AT133" t="str">
        <v>BOXING</v>
      </c>
      <c r="AU133" t="str">
        <v>SUPER HEAVYWEIGHT</v>
      </c>
      <c r="AW133" t="str">
        <v>BOXING|BOXING</v>
      </c>
    </row>
    <row r="134" spans="1:49" x14ac:dyDescent="0.25">
      <c r="A134" t="str">
        <v>SEPAKTAKRAW</v>
      </c>
      <c r="B134" t="str">
        <v>SEPAKTAKRAW</v>
      </c>
      <c r="C134" t="str">
        <v>SEPAKTAKRAW</v>
      </c>
      <c r="F134" t="str">
        <v>FLYING DISC</v>
      </c>
      <c r="G134" t="str">
        <v>DISC GOLF</v>
      </c>
      <c r="H134" t="str">
        <v>MEN</v>
      </c>
      <c r="I134" t="str">
        <v>FLYING DISC|DISC GOLF</v>
      </c>
      <c r="K134" t="str">
        <v>ATHLETICS</v>
      </c>
      <c r="L134" t="str">
        <v>FIELD</v>
      </c>
      <c r="M134" t="str">
        <v>WOMEN</v>
      </c>
      <c r="N134" t="str">
        <v>POLE VAULT</v>
      </c>
      <c r="P134" t="str">
        <v>ATHLETICS|FIELD|WOMEN</v>
      </c>
      <c r="S134" t="str">
        <v>BOXING</v>
      </c>
      <c r="T134" t="str">
        <v>BOXING</v>
      </c>
      <c r="U134" t="str">
        <v>48KG</v>
      </c>
      <c r="V134" t="str">
        <v>BOXING|BOXING</v>
      </c>
      <c r="AC134" t="str">
        <v>SHOOTING</v>
      </c>
      <c r="AD134" t="str">
        <v>RIFLE</v>
      </c>
      <c r="AF134" t="str">
        <v>GYMNASTICS</v>
      </c>
      <c r="AG134" t="str">
        <v>AEROBIC</v>
      </c>
      <c r="AH134" t="str">
        <v>MIXED</v>
      </c>
      <c r="AJ134" t="str">
        <v>GYMNASTICS|AEROBIC</v>
      </c>
      <c r="AL134" t="str">
        <v>BODYBUILDING</v>
      </c>
      <c r="AM134" t="str">
        <v>BODYBUILDING</v>
      </c>
      <c r="AN134" t="str">
        <v>MEN</v>
      </c>
      <c r="AO134" t="str">
        <v>85KG</v>
      </c>
      <c r="AQ134" t="str">
        <v>BODYBUILDING|BODYBUILDING|MEN</v>
      </c>
      <c r="AS134" t="str">
        <v>BOXING</v>
      </c>
      <c r="AT134" t="str">
        <v>BOXING</v>
      </c>
      <c r="AU134" t="str">
        <v>WELTERWEIGHT</v>
      </c>
      <c r="AW134" t="str">
        <v>BOXING|BOXING</v>
      </c>
    </row>
    <row r="135" spans="1:49" x14ac:dyDescent="0.25">
      <c r="A135" t="str">
        <v>SHOOTING</v>
      </c>
      <c r="B135" t="str">
        <v>SHOOTING</v>
      </c>
      <c r="C135" t="str">
        <v>PISTOL</v>
      </c>
      <c r="F135" t="str">
        <v>FLYING DISC</v>
      </c>
      <c r="G135" t="str">
        <v>DISC GOLF</v>
      </c>
      <c r="H135" t="str">
        <v>WOMEN</v>
      </c>
      <c r="I135" t="str">
        <v>FLYING DISC|DISC GOLF</v>
      </c>
      <c r="K135" t="str">
        <v>ATHLETICS</v>
      </c>
      <c r="L135" t="str">
        <v>FIELD</v>
      </c>
      <c r="M135" t="str">
        <v>WOMEN</v>
      </c>
      <c r="N135" t="str">
        <v>SHOT PUT</v>
      </c>
      <c r="P135" t="str">
        <v>ATHLETICS|FIELD|WOMEN</v>
      </c>
      <c r="S135" t="str">
        <v>BOXING</v>
      </c>
      <c r="T135" t="str">
        <v>BOXING</v>
      </c>
      <c r="U135" t="str">
        <v>49KG</v>
      </c>
      <c r="V135" t="str">
        <v>BOXING|BOXING</v>
      </c>
      <c r="AC135" t="str">
        <v>SHOOTING</v>
      </c>
      <c r="AD135" t="str">
        <v>SHOTGUN</v>
      </c>
      <c r="AF135" t="str">
        <v>GYMNASTICS</v>
      </c>
      <c r="AG135" t="str">
        <v>AEROBIC</v>
      </c>
      <c r="AH135" t="str">
        <v>WOMEN</v>
      </c>
      <c r="AJ135" t="str">
        <v>GYMNASTICS|AEROBIC</v>
      </c>
      <c r="AL135" t="str">
        <v>BODYBUILDING</v>
      </c>
      <c r="AM135" t="str">
        <v>BODYBUILDING</v>
      </c>
      <c r="AN135" t="str">
        <v>MEN</v>
      </c>
      <c r="AO135" t="str">
        <v>90KG</v>
      </c>
      <c r="AQ135" t="str">
        <v>BODYBUILDING|BODYBUILDING|MEN</v>
      </c>
      <c r="AS135" t="str">
        <v>CANOEING</v>
      </c>
      <c r="AT135" t="str">
        <v>CANOE SLALOM</v>
      </c>
      <c r="AU135" t="str">
        <v>CANOE DOUBLE</v>
      </c>
      <c r="AW135" t="str">
        <v>CANOEING|CANOE SLALOM</v>
      </c>
    </row>
    <row r="136" spans="1:49" x14ac:dyDescent="0.25">
      <c r="A136" t="str">
        <v>SHOOTING</v>
      </c>
      <c r="B136" t="str">
        <v>SHOOTING</v>
      </c>
      <c r="C136" t="str">
        <v>PRACTICAL SHOOTING</v>
      </c>
      <c r="F136" t="str">
        <v>FLYING DISC</v>
      </c>
      <c r="G136" t="str">
        <v>ULTIMATE</v>
      </c>
      <c r="H136" t="str">
        <v>MIXED</v>
      </c>
      <c r="I136" t="str">
        <v>FLYING DISC|ULTIMATE</v>
      </c>
      <c r="K136" t="str">
        <v>ATHLETICS</v>
      </c>
      <c r="L136" t="str">
        <v>FIELD</v>
      </c>
      <c r="M136" t="str">
        <v>WOMEN</v>
      </c>
      <c r="N136" t="str">
        <v>TRIPLE JUMP</v>
      </c>
      <c r="P136" t="str">
        <v>ATHLETICS|FIELD|WOMEN</v>
      </c>
      <c r="S136" t="str">
        <v>BOXING</v>
      </c>
      <c r="T136" t="str">
        <v>BOXING</v>
      </c>
      <c r="U136" t="str">
        <v>50KG</v>
      </c>
      <c r="V136" t="str">
        <v>BOXING|BOXING</v>
      </c>
      <c r="AC136" t="str">
        <v>SHORINJI KEMPO</v>
      </c>
      <c r="AD136" t="str">
        <v>DANTAI</v>
      </c>
      <c r="AF136" t="str">
        <v>GYMNASTICS</v>
      </c>
      <c r="AG136" t="str">
        <v>ARTISTIC</v>
      </c>
      <c r="AH136" t="str">
        <v>MEN</v>
      </c>
      <c r="AJ136" t="str">
        <v>GYMNASTICS|ARTISTIC</v>
      </c>
      <c r="AL136" t="str">
        <v>BODYBUILDING</v>
      </c>
      <c r="AM136" t="str">
        <v>BODYBUILDING</v>
      </c>
      <c r="AN136" t="str">
        <v>MEN</v>
      </c>
      <c r="AO136" t="str">
        <v>ATHLETIC PHYSIQUE</v>
      </c>
      <c r="AQ136" t="str">
        <v>BODYBUILDING|BODYBUILDING|MEN</v>
      </c>
      <c r="AS136" t="str">
        <v>CANOEING</v>
      </c>
      <c r="AT136" t="str">
        <v>CANOE SLALOM</v>
      </c>
      <c r="AU136" t="str">
        <v>CANOE SINGLE</v>
      </c>
      <c r="AW136" t="str">
        <v>CANOEING|CANOE SLALOM</v>
      </c>
    </row>
    <row r="137" spans="1:49" x14ac:dyDescent="0.25">
      <c r="A137" t="str">
        <v>SHOOTING</v>
      </c>
      <c r="B137" t="str">
        <v>SHOOTING</v>
      </c>
      <c r="C137" t="str">
        <v>RIFLE</v>
      </c>
      <c r="F137" t="str">
        <v>FOOTBALL</v>
      </c>
      <c r="G137" t="str">
        <v>FOOTBALL</v>
      </c>
      <c r="H137" t="str">
        <v>MEN</v>
      </c>
      <c r="I137" t="str">
        <v>FOOTBALL|FOOTBALL</v>
      </c>
      <c r="K137" t="str">
        <v>ATHLETICS</v>
      </c>
      <c r="L137" t="str">
        <v>ROAD</v>
      </c>
      <c r="M137" t="str">
        <v>MEN</v>
      </c>
      <c r="N137" t="str">
        <v>20KM RACE WALK</v>
      </c>
      <c r="P137" t="str">
        <v>ATHLETICS|ROAD|MEN</v>
      </c>
      <c r="S137" t="str">
        <v>BOXING</v>
      </c>
      <c r="T137" t="str">
        <v>BOXING</v>
      </c>
      <c r="U137" t="str">
        <v>51KG</v>
      </c>
      <c r="V137" t="str">
        <v>BOXING|BOXING</v>
      </c>
      <c r="AC137" t="str">
        <v>SHORINJI KEMPO</v>
      </c>
      <c r="AD137" t="str">
        <v>KUMI</v>
      </c>
      <c r="AF137" t="str">
        <v>GYMNASTICS</v>
      </c>
      <c r="AG137" t="str">
        <v>ARTISTIC</v>
      </c>
      <c r="AH137" t="str">
        <v>WOMEN</v>
      </c>
      <c r="AJ137" t="str">
        <v>GYMNASTICS|ARTISTIC</v>
      </c>
      <c r="AL137" t="str">
        <v>BODYBUILDING</v>
      </c>
      <c r="AM137" t="str">
        <v>BODYBUILDING</v>
      </c>
      <c r="AN137" t="str">
        <v>MIXED</v>
      </c>
      <c r="AO137" t="str">
        <v>PAIRS</v>
      </c>
      <c r="AQ137" t="str">
        <v>BODYBUILDING|BODYBUILDING|MIXED</v>
      </c>
      <c r="AS137" t="str">
        <v>CANOEING</v>
      </c>
      <c r="AT137" t="str">
        <v>CANOE SLALOM</v>
      </c>
      <c r="AU137" t="str">
        <v>KAYAK SINGLE</v>
      </c>
      <c r="AW137" t="str">
        <v>CANOEING|CANOE SLALOM</v>
      </c>
    </row>
    <row r="138" spans="1:49" x14ac:dyDescent="0.25">
      <c r="A138" t="str">
        <v>SHOOTING</v>
      </c>
      <c r="B138" t="str">
        <v>SHOOTING</v>
      </c>
      <c r="C138" t="str">
        <v>SHOTGUN</v>
      </c>
      <c r="F138" t="str">
        <v>FOOTBALL</v>
      </c>
      <c r="G138" t="str">
        <v>FOOTBALL</v>
      </c>
      <c r="H138" t="str">
        <v>WOMEN</v>
      </c>
      <c r="I138" t="str">
        <v>FOOTBALL|FOOTBALL</v>
      </c>
      <c r="K138" t="str">
        <v>ATHLETICS</v>
      </c>
      <c r="L138" t="str">
        <v>ROAD</v>
      </c>
      <c r="M138" t="str">
        <v>MEN</v>
      </c>
      <c r="N138" t="str">
        <v>50KM RACE WALK</v>
      </c>
      <c r="P138" t="str">
        <v>ATHLETICS|ROAD|MEN</v>
      </c>
      <c r="S138" t="str">
        <v>BOXING</v>
      </c>
      <c r="T138" t="str">
        <v>BOXING</v>
      </c>
      <c r="U138" t="str">
        <v>52KG</v>
      </c>
      <c r="V138" t="str">
        <v>BOXING|BOXING</v>
      </c>
      <c r="AC138" t="str">
        <v>SHORINJI KEMPO</v>
      </c>
      <c r="AD138" t="str">
        <v>RANDORI</v>
      </c>
      <c r="AF138" t="str">
        <v>GYMNASTICS</v>
      </c>
      <c r="AG138" t="str">
        <v>RHYTHMIC</v>
      </c>
      <c r="AH138" t="str">
        <v>WOMEN</v>
      </c>
      <c r="AJ138" t="str">
        <v>GYMNASTICS|RHYTHMIC</v>
      </c>
      <c r="AL138" t="str">
        <v>BODYBUILDING</v>
      </c>
      <c r="AM138" t="str">
        <v>BODYBUILDING</v>
      </c>
      <c r="AN138" t="str">
        <v>WOMEN</v>
      </c>
      <c r="AO138" t="str">
        <v>BODYBUILDING</v>
      </c>
      <c r="AQ138" t="str">
        <v>BODYBUILDING|BODYBUILDING|WOMEN</v>
      </c>
      <c r="AS138" t="str">
        <v>CANOEING</v>
      </c>
      <c r="AT138" t="str">
        <v>CANOE SPRINT</v>
      </c>
      <c r="AU138" t="str">
        <v>CANOE DOUBLE 1000M</v>
      </c>
      <c r="AW138" t="str">
        <v>CANOEING|CANOE SPRINT</v>
      </c>
    </row>
    <row r="139" spans="1:49" x14ac:dyDescent="0.25">
      <c r="A139" t="str">
        <v>SHORINJI KEMPO</v>
      </c>
      <c r="B139" t="str">
        <v>SHORINJI KEMPO</v>
      </c>
      <c r="C139" t="str">
        <v>DANTAI</v>
      </c>
      <c r="F139" t="str">
        <v>FOOTBALL</v>
      </c>
      <c r="G139" t="str">
        <v>FUTSAL</v>
      </c>
      <c r="H139" t="str">
        <v>MEN</v>
      </c>
      <c r="I139" t="str">
        <v>FOOTBALL|FUTSAL</v>
      </c>
      <c r="K139" t="str">
        <v>ATHLETICS</v>
      </c>
      <c r="L139" t="str">
        <v>ROAD</v>
      </c>
      <c r="M139" t="str">
        <v>MEN</v>
      </c>
      <c r="N139" t="str">
        <v>MARATHON</v>
      </c>
      <c r="P139" t="str">
        <v>ATHLETICS|ROAD|MEN</v>
      </c>
      <c r="S139" t="str">
        <v>BOXING</v>
      </c>
      <c r="T139" t="str">
        <v>BOXING</v>
      </c>
      <c r="U139" t="str">
        <v>54KG</v>
      </c>
      <c r="V139" t="str">
        <v>BOXING|BOXING</v>
      </c>
      <c r="AC139" t="str">
        <v>SHUTTLECOCK</v>
      </c>
      <c r="AD139" t="str">
        <v>SHUTTLECOCK</v>
      </c>
      <c r="AF139" t="str">
        <v>GYMNASTICS</v>
      </c>
      <c r="AG139" t="str">
        <v>TRAMPOLINE</v>
      </c>
      <c r="AH139" t="str">
        <v>MEN</v>
      </c>
      <c r="AJ139" t="str">
        <v>GYMNASTICS|TRAMPOLINE</v>
      </c>
      <c r="AL139" t="str">
        <v>BODYBUILDING</v>
      </c>
      <c r="AM139" t="str">
        <v>BODYBUILDING</v>
      </c>
      <c r="AN139" t="str">
        <v>WOMEN</v>
      </c>
      <c r="AO139" t="str">
        <v>FITNESS</v>
      </c>
      <c r="AQ139" t="str">
        <v>BODYBUILDING|BODYBUILDING|WOMEN</v>
      </c>
      <c r="AS139" t="str">
        <v>CANOEING</v>
      </c>
      <c r="AT139" t="str">
        <v>CANOE SPRINT</v>
      </c>
      <c r="AU139" t="str">
        <v>CANOE DOUBLE 200M</v>
      </c>
      <c r="AW139" t="str">
        <v>CANOEING|CANOE SPRINT</v>
      </c>
    </row>
    <row r="140" spans="1:49" x14ac:dyDescent="0.25">
      <c r="A140" t="str">
        <v>SHORINJI KEMPO</v>
      </c>
      <c r="B140" t="str">
        <v>SHORINJI KEMPO</v>
      </c>
      <c r="C140" t="str">
        <v>KUMI</v>
      </c>
      <c r="F140" t="str">
        <v>FOOTBALL</v>
      </c>
      <c r="G140" t="str">
        <v>FUTSAL</v>
      </c>
      <c r="H140" t="str">
        <v>WOMEN</v>
      </c>
      <c r="I140" t="str">
        <v>FOOTBALL|FUTSAL</v>
      </c>
      <c r="K140" t="str">
        <v>ATHLETICS</v>
      </c>
      <c r="L140" t="str">
        <v>ROAD</v>
      </c>
      <c r="M140" t="str">
        <v>MIXED</v>
      </c>
      <c r="N140" t="str">
        <v>35KM RACE WALK TEAM</v>
      </c>
      <c r="P140" t="str">
        <v>ATHLETICS|ROAD|MIXED</v>
      </c>
      <c r="S140" t="str">
        <v>BOXING</v>
      </c>
      <c r="T140" t="str">
        <v>BOXING</v>
      </c>
      <c r="U140" t="str">
        <v>56KG</v>
      </c>
      <c r="V140" t="str">
        <v>BOXING|BOXING</v>
      </c>
      <c r="AC140" t="str">
        <v>SOFT TENNIS</v>
      </c>
      <c r="AD140" t="str">
        <v>SOFT TENNIS</v>
      </c>
      <c r="AF140" t="str">
        <v>GYMNASTICS</v>
      </c>
      <c r="AG140" t="str">
        <v>TRAMPOLINE</v>
      </c>
      <c r="AH140" t="str">
        <v>WOMEN</v>
      </c>
      <c r="AJ140" t="str">
        <v>GYMNASTICS|TRAMPOLINE</v>
      </c>
      <c r="AL140" t="str">
        <v>BOWLING</v>
      </c>
      <c r="AM140" t="str">
        <v>TENPIN BOWLING</v>
      </c>
      <c r="AN140" t="str">
        <v>MEN</v>
      </c>
      <c r="AO140" t="str">
        <v>ALL-EVENTS</v>
      </c>
      <c r="AQ140" t="str">
        <v>BOWLING|TENPIN BOWLING|MEN</v>
      </c>
      <c r="AS140" t="str">
        <v>CANOEING</v>
      </c>
      <c r="AT140" t="str">
        <v>CANOE SPRINT</v>
      </c>
      <c r="AU140" t="str">
        <v>CANOE DOUBLE 500M</v>
      </c>
      <c r="AW140" t="str">
        <v>CANOEING|CANOE SPRINT</v>
      </c>
    </row>
    <row r="141" spans="1:49" x14ac:dyDescent="0.25">
      <c r="A141" t="str">
        <v>SHORINJI KEMPO</v>
      </c>
      <c r="B141" t="str">
        <v>SHORINJI KEMPO</v>
      </c>
      <c r="C141" t="str">
        <v>RANDORI</v>
      </c>
      <c r="F141" t="str">
        <v>GOLF</v>
      </c>
      <c r="G141" t="str">
        <v>GOLF</v>
      </c>
      <c r="H141" t="str">
        <v>MEN</v>
      </c>
      <c r="I141" t="str">
        <v>GOLF|GOLF</v>
      </c>
      <c r="K141" t="str">
        <v>ATHLETICS</v>
      </c>
      <c r="L141" t="str">
        <v>ROAD</v>
      </c>
      <c r="M141" t="str">
        <v>WOMEN</v>
      </c>
      <c r="N141" t="str">
        <v>10KM RACE WALK</v>
      </c>
      <c r="P141" t="str">
        <v>ATHLETICS|ROAD|WOMEN</v>
      </c>
      <c r="S141" t="str">
        <v>BOXING</v>
      </c>
      <c r="T141" t="str">
        <v>BOXING</v>
      </c>
      <c r="U141" t="str">
        <v>57KG</v>
      </c>
      <c r="V141" t="str">
        <v>BOXING|BOXING</v>
      </c>
      <c r="AC141" t="str">
        <v>SOFTBALL</v>
      </c>
      <c r="AD141" t="str">
        <v>SOFTBALL</v>
      </c>
      <c r="AF141" t="str">
        <v>HANDBALL</v>
      </c>
      <c r="AG141" t="str">
        <v>BEACH</v>
      </c>
      <c r="AH141" t="str">
        <v>MEN</v>
      </c>
      <c r="AJ141" t="str">
        <v>HANDBALL|BEACH</v>
      </c>
      <c r="AL141" t="str">
        <v>BOWLING</v>
      </c>
      <c r="AM141" t="str">
        <v>TENPIN BOWLING</v>
      </c>
      <c r="AN141" t="str">
        <v>MEN</v>
      </c>
      <c r="AO141" t="str">
        <v>DOUBLES</v>
      </c>
      <c r="AQ141" t="str">
        <v>BOWLING|TENPIN BOWLING|MEN</v>
      </c>
      <c r="AS141" t="str">
        <v>CANOEING</v>
      </c>
      <c r="AT141" t="str">
        <v>CANOE SPRINT</v>
      </c>
      <c r="AU141" t="str">
        <v>CANOE FOUR 1000M</v>
      </c>
      <c r="AW141" t="str">
        <v>CANOEING|CANOE SPRINT</v>
      </c>
    </row>
    <row r="142" spans="1:49" x14ac:dyDescent="0.25">
      <c r="A142" t="str">
        <v>SHUTTLECOCK</v>
      </c>
      <c r="B142" t="str">
        <v>SHUTTLECOCK</v>
      </c>
      <c r="C142" t="str">
        <v>SHUTTLECOCK</v>
      </c>
      <c r="F142" t="str">
        <v>GOLF</v>
      </c>
      <c r="G142" t="str">
        <v>GOLF</v>
      </c>
      <c r="H142" t="str">
        <v>WOMEN</v>
      </c>
      <c r="I142" t="str">
        <v>GOLF|GOLF</v>
      </c>
      <c r="K142" t="str">
        <v>ATHLETICS</v>
      </c>
      <c r="L142" t="str">
        <v>ROAD</v>
      </c>
      <c r="M142" t="str">
        <v>WOMEN</v>
      </c>
      <c r="N142" t="str">
        <v>20KM RACE WALK</v>
      </c>
      <c r="P142" t="str">
        <v>ATHLETICS|ROAD|WOMEN</v>
      </c>
      <c r="S142" t="str">
        <v>BOXING</v>
      </c>
      <c r="T142" t="str">
        <v>BOXING</v>
      </c>
      <c r="U142" t="str">
        <v>60KG</v>
      </c>
      <c r="V142" t="str">
        <v>BOXING|BOXING</v>
      </c>
      <c r="AC142" t="str">
        <v>SPORT CLIMBING</v>
      </c>
      <c r="AD142" t="str">
        <v>SPORT CLIMBING</v>
      </c>
      <c r="AF142" t="str">
        <v>HANDBALL</v>
      </c>
      <c r="AG142" t="str">
        <v>INDOOR</v>
      </c>
      <c r="AH142" t="str">
        <v>MEN</v>
      </c>
      <c r="AJ142" t="str">
        <v>HANDBALL|INDOOR</v>
      </c>
      <c r="AL142" t="str">
        <v>BOWLING</v>
      </c>
      <c r="AM142" t="str">
        <v>TENPIN BOWLING</v>
      </c>
      <c r="AN142" t="str">
        <v>MEN</v>
      </c>
      <c r="AO142" t="str">
        <v>MASTERS</v>
      </c>
      <c r="AQ142" t="str">
        <v>BOWLING|TENPIN BOWLING|MEN</v>
      </c>
      <c r="AS142" t="str">
        <v>CANOEING</v>
      </c>
      <c r="AT142" t="str">
        <v>CANOE SPRINT</v>
      </c>
      <c r="AU142" t="str">
        <v>CANOE FOUR 200M</v>
      </c>
      <c r="AW142" t="str">
        <v>CANOEING|CANOE SPRINT</v>
      </c>
    </row>
    <row r="143" spans="1:49" x14ac:dyDescent="0.25">
      <c r="A143" t="str">
        <v>SOFT TENNIS</v>
      </c>
      <c r="B143" t="str">
        <v>SOFT TENNIS</v>
      </c>
      <c r="C143" t="str">
        <v>SOFT TENNIS</v>
      </c>
      <c r="F143" t="str">
        <v>GYMNASTICS</v>
      </c>
      <c r="G143" t="str">
        <v>AEROBIC</v>
      </c>
      <c r="H143" t="str">
        <v>MEN</v>
      </c>
      <c r="I143" t="str">
        <v>GYMNASTICS|AEROBIC</v>
      </c>
      <c r="K143" t="str">
        <v>ATHLETICS</v>
      </c>
      <c r="L143" t="str">
        <v>ROAD</v>
      </c>
      <c r="M143" t="str">
        <v>WOMEN</v>
      </c>
      <c r="N143" t="str">
        <v>5KM RACE WALK</v>
      </c>
      <c r="P143" t="str">
        <v>ATHLETICS|ROAD|WOMEN</v>
      </c>
      <c r="S143" t="str">
        <v>BOXING</v>
      </c>
      <c r="T143" t="str">
        <v>BOXING</v>
      </c>
      <c r="U143" t="str">
        <v>63.5KG</v>
      </c>
      <c r="V143" t="str">
        <v>BOXING|BOXING</v>
      </c>
      <c r="AC143" t="str">
        <v>SQUASH</v>
      </c>
      <c r="AD143" t="str">
        <v>SQUASH</v>
      </c>
      <c r="AF143" t="str">
        <v>HANDBALL</v>
      </c>
      <c r="AG143" t="str">
        <v>INDOOR</v>
      </c>
      <c r="AH143" t="str">
        <v>WOMEN</v>
      </c>
      <c r="AJ143" t="str">
        <v>HANDBALL|INDOOR</v>
      </c>
      <c r="AL143" t="str">
        <v>BOWLING</v>
      </c>
      <c r="AM143" t="str">
        <v>TENPIN BOWLING</v>
      </c>
      <c r="AN143" t="str">
        <v>MEN</v>
      </c>
      <c r="AO143" t="str">
        <v>SINGLES</v>
      </c>
      <c r="AQ143" t="str">
        <v>BOWLING|TENPIN BOWLING|MEN</v>
      </c>
      <c r="AS143" t="str">
        <v>CANOEING</v>
      </c>
      <c r="AT143" t="str">
        <v>CANOE SPRINT</v>
      </c>
      <c r="AU143" t="str">
        <v>CANOE FOUR 500M</v>
      </c>
      <c r="AW143" t="str">
        <v>CANOEING|CANOE SPRINT</v>
      </c>
    </row>
    <row r="144" spans="1:49" x14ac:dyDescent="0.25">
      <c r="A144" t="str">
        <v>SPORT CLIMBING</v>
      </c>
      <c r="B144" t="str">
        <v>SPORT CLIMBING</v>
      </c>
      <c r="C144" t="str">
        <v>SPORT CLIMBING</v>
      </c>
      <c r="F144" t="str">
        <v>GYMNASTICS</v>
      </c>
      <c r="G144" t="str">
        <v>AEROBIC</v>
      </c>
      <c r="H144" t="str">
        <v>MIXED</v>
      </c>
      <c r="I144" t="str">
        <v>GYMNASTICS|AEROBIC</v>
      </c>
      <c r="K144" t="str">
        <v>ATHLETICS</v>
      </c>
      <c r="L144" t="str">
        <v>ROAD</v>
      </c>
      <c r="M144" t="str">
        <v>WOMEN</v>
      </c>
      <c r="N144" t="str">
        <v>MARATHON</v>
      </c>
      <c r="P144" t="str">
        <v>ATHLETICS|ROAD|WOMEN</v>
      </c>
      <c r="S144" t="str">
        <v>BOXING</v>
      </c>
      <c r="T144" t="str">
        <v>BOXING</v>
      </c>
      <c r="U144" t="str">
        <v>63KG</v>
      </c>
      <c r="V144" t="str">
        <v>BOXING|BOXING</v>
      </c>
      <c r="AC144" t="str">
        <v>SURFING</v>
      </c>
      <c r="AD144" t="str">
        <v>SURFING</v>
      </c>
      <c r="AF144" t="str">
        <v>HOCKEY</v>
      </c>
      <c r="AG144" t="str">
        <v>FIELD</v>
      </c>
      <c r="AH144" t="str">
        <v>MEN</v>
      </c>
      <c r="AJ144" t="str">
        <v>HOCKEY|FIELD</v>
      </c>
      <c r="AL144" t="str">
        <v>BOWLING</v>
      </c>
      <c r="AM144" t="str">
        <v>TENPIN BOWLING</v>
      </c>
      <c r="AN144" t="str">
        <v>MEN</v>
      </c>
      <c r="AO144" t="str">
        <v>TEAM OF 4</v>
      </c>
      <c r="AQ144" t="str">
        <v>BOWLING|TENPIN BOWLING|MEN</v>
      </c>
      <c r="AS144" t="str">
        <v>CANOEING</v>
      </c>
      <c r="AT144" t="str">
        <v>CANOE SPRINT</v>
      </c>
      <c r="AU144" t="str">
        <v>CANOE SINGLE 1000M</v>
      </c>
      <c r="AW144" t="str">
        <v>CANOEING|CANOE SPRINT</v>
      </c>
    </row>
    <row r="145" spans="1:49" x14ac:dyDescent="0.25">
      <c r="A145" t="str">
        <v>SQUASH</v>
      </c>
      <c r="B145" t="str">
        <v>SQUASH</v>
      </c>
      <c r="C145" t="str">
        <v>SQUASH</v>
      </c>
      <c r="F145" t="str">
        <v>GYMNASTICS</v>
      </c>
      <c r="G145" t="str">
        <v>AEROBIC</v>
      </c>
      <c r="H145" t="str">
        <v>WOMEN</v>
      </c>
      <c r="I145" t="str">
        <v>GYMNASTICS|AEROBIC</v>
      </c>
      <c r="K145" t="str">
        <v>ATHLETICS</v>
      </c>
      <c r="L145" t="str">
        <v>TRACK</v>
      </c>
      <c r="M145" t="str">
        <v>MEN</v>
      </c>
      <c r="N145" t="str">
        <v>10000M</v>
      </c>
      <c r="P145" t="str">
        <v>ATHLETICS|TRACK|MEN</v>
      </c>
      <c r="S145" t="str">
        <v>BOXING</v>
      </c>
      <c r="T145" t="str">
        <v>BOXING</v>
      </c>
      <c r="U145" t="str">
        <v>64KG</v>
      </c>
      <c r="V145" t="str">
        <v>BOXING|BOXING</v>
      </c>
      <c r="AC145" t="str">
        <v>SWIMMING</v>
      </c>
      <c r="AD145" t="str">
        <v>SWIMMING</v>
      </c>
      <c r="AF145" t="str">
        <v>HOCKEY</v>
      </c>
      <c r="AG145" t="str">
        <v>FIELD</v>
      </c>
      <c r="AH145" t="str">
        <v>WOMEN</v>
      </c>
      <c r="AJ145" t="str">
        <v>HOCKEY|FIELD</v>
      </c>
      <c r="AL145" t="str">
        <v>BOWLING</v>
      </c>
      <c r="AM145" t="str">
        <v>TENPIN BOWLING</v>
      </c>
      <c r="AN145" t="str">
        <v>MEN</v>
      </c>
      <c r="AO145" t="str">
        <v>TEAM OF 5</v>
      </c>
      <c r="AQ145" t="str">
        <v>BOWLING|TENPIN BOWLING|MEN</v>
      </c>
      <c r="AS145" t="str">
        <v>CANOEING</v>
      </c>
      <c r="AT145" t="str">
        <v>CANOE SPRINT</v>
      </c>
      <c r="AU145" t="str">
        <v>CANOE SINGLE 200M</v>
      </c>
      <c r="AW145" t="str">
        <v>CANOEING|CANOE SPRINT</v>
      </c>
    </row>
    <row r="146" spans="1:49" x14ac:dyDescent="0.25">
      <c r="A146" t="str">
        <v>SURFING</v>
      </c>
      <c r="B146" t="str">
        <v>SURFING</v>
      </c>
      <c r="C146" t="str">
        <v>SURFING</v>
      </c>
      <c r="F146" t="str">
        <v>GYMNASTICS</v>
      </c>
      <c r="G146" t="str">
        <v>ARTISTIC</v>
      </c>
      <c r="H146" t="str">
        <v>MEN</v>
      </c>
      <c r="I146" t="str">
        <v>GYMNASTICS|ARTISTIC</v>
      </c>
      <c r="K146" t="str">
        <v>ATHLETICS</v>
      </c>
      <c r="L146" t="str">
        <v>TRACK</v>
      </c>
      <c r="M146" t="str">
        <v>MEN</v>
      </c>
      <c r="N146" t="str">
        <v>100M</v>
      </c>
      <c r="P146" t="str">
        <v>ATHLETICS|TRACK|MEN</v>
      </c>
      <c r="S146" t="str">
        <v>BOXING</v>
      </c>
      <c r="T146" t="str">
        <v>BOXING</v>
      </c>
      <c r="U146" t="str">
        <v>66KG</v>
      </c>
      <c r="V146" t="str">
        <v>BOXING|BOXING</v>
      </c>
      <c r="AC146" t="str">
        <v>TABLE TENNIS</v>
      </c>
      <c r="AD146" t="str">
        <v>TABLE TENNIS</v>
      </c>
      <c r="AF146" t="str">
        <v>HOCKEY</v>
      </c>
      <c r="AG146" t="str">
        <v>HOCKEY 5S</v>
      </c>
      <c r="AH146" t="str">
        <v>MEN</v>
      </c>
      <c r="AJ146" t="str">
        <v>HOCKEY|HOCKEY 5S</v>
      </c>
      <c r="AL146" t="str">
        <v>BOWLING</v>
      </c>
      <c r="AM146" t="str">
        <v>TENPIN BOWLING</v>
      </c>
      <c r="AN146" t="str">
        <v>MEN</v>
      </c>
      <c r="AO146" t="str">
        <v>TEAM OF 6</v>
      </c>
      <c r="AQ146" t="str">
        <v>BOWLING|TENPIN BOWLING|MEN</v>
      </c>
      <c r="AS146" t="str">
        <v>CANOEING</v>
      </c>
      <c r="AT146" t="str">
        <v>CANOE SPRINT</v>
      </c>
      <c r="AU146" t="str">
        <v>CANOE SINGLE 500M</v>
      </c>
      <c r="AW146" t="str">
        <v>CANOEING|CANOE SPRINT</v>
      </c>
    </row>
    <row r="147" spans="1:49" x14ac:dyDescent="0.25">
      <c r="A147" t="str">
        <v>TABLE TENNIS</v>
      </c>
      <c r="B147" t="str">
        <v>TABLE TENNIS</v>
      </c>
      <c r="C147" t="str">
        <v>TABLE TENNIS</v>
      </c>
      <c r="F147" t="str">
        <v>GYMNASTICS</v>
      </c>
      <c r="G147" t="str">
        <v>ARTISTIC</v>
      </c>
      <c r="H147" t="str">
        <v>WOMEN</v>
      </c>
      <c r="I147" t="str">
        <v>GYMNASTICS|ARTISTIC</v>
      </c>
      <c r="K147" t="str">
        <v>ATHLETICS</v>
      </c>
      <c r="L147" t="str">
        <v>TRACK</v>
      </c>
      <c r="M147" t="str">
        <v>MEN</v>
      </c>
      <c r="N147" t="str">
        <v>110M HURDLES</v>
      </c>
      <c r="P147" t="str">
        <v>ATHLETICS|TRACK|MEN</v>
      </c>
      <c r="S147" t="str">
        <v>BOXING</v>
      </c>
      <c r="T147" t="str">
        <v>BOXING</v>
      </c>
      <c r="U147" t="str">
        <v>67KG</v>
      </c>
      <c r="V147" t="str">
        <v>BOXING|BOXING</v>
      </c>
      <c r="AC147" t="str">
        <v>TAEKWONDO</v>
      </c>
      <c r="AD147" t="str">
        <v>KYORUGI</v>
      </c>
      <c r="AF147" t="str">
        <v>HOCKEY</v>
      </c>
      <c r="AG147" t="str">
        <v>HOCKEY 5S</v>
      </c>
      <c r="AH147" t="str">
        <v>WOMEN</v>
      </c>
      <c r="AJ147" t="str">
        <v>HOCKEY|HOCKEY 5S</v>
      </c>
      <c r="AL147" t="str">
        <v>BOWLING</v>
      </c>
      <c r="AM147" t="str">
        <v>TENPIN BOWLING</v>
      </c>
      <c r="AN147" t="str">
        <v>MEN</v>
      </c>
      <c r="AO147" t="str">
        <v>TEAM OF 8</v>
      </c>
      <c r="AQ147" t="str">
        <v>BOWLING|TENPIN BOWLING|MEN</v>
      </c>
      <c r="AS147" t="str">
        <v>CANOEING</v>
      </c>
      <c r="AT147" t="str">
        <v>CANOE SPRINT</v>
      </c>
      <c r="AU147" t="str">
        <v>KAYAK DOUBLE 1000M</v>
      </c>
      <c r="AW147" t="str">
        <v>CANOEING|CANOE SPRINT</v>
      </c>
    </row>
    <row r="148" spans="1:49" x14ac:dyDescent="0.25">
      <c r="A148" t="str">
        <v>TAEKWONDO</v>
      </c>
      <c r="B148" t="str">
        <v>TAEKWONDO</v>
      </c>
      <c r="C148" t="str">
        <v>KYORUGI</v>
      </c>
      <c r="F148" t="str">
        <v>GYMNASTICS</v>
      </c>
      <c r="G148" t="str">
        <v>RHYTHMIC</v>
      </c>
      <c r="H148" t="str">
        <v>WOMEN</v>
      </c>
      <c r="I148" t="str">
        <v>GYMNASTICS|RHYTHMIC</v>
      </c>
      <c r="K148" t="str">
        <v>ATHLETICS</v>
      </c>
      <c r="L148" t="str">
        <v>TRACK</v>
      </c>
      <c r="M148" t="str">
        <v>MEN</v>
      </c>
      <c r="N148" t="str">
        <v>1500M</v>
      </c>
      <c r="P148" t="str">
        <v>ATHLETICS|TRACK|MEN</v>
      </c>
      <c r="S148" t="str">
        <v>BOXING</v>
      </c>
      <c r="T148" t="str">
        <v>BOXING</v>
      </c>
      <c r="U148" t="str">
        <v>69KG</v>
      </c>
      <c r="V148" t="str">
        <v>BOXING|BOXING</v>
      </c>
      <c r="AC148" t="str">
        <v>TAEKWONDO</v>
      </c>
      <c r="AD148" t="str">
        <v>POOMSAE</v>
      </c>
      <c r="AF148" t="str">
        <v>HOCKEY</v>
      </c>
      <c r="AG148" t="str">
        <v>INDOOR</v>
      </c>
      <c r="AH148" t="str">
        <v>MEN</v>
      </c>
      <c r="AJ148" t="str">
        <v>HOCKEY|INDOOR</v>
      </c>
      <c r="AL148" t="str">
        <v>BOWLING</v>
      </c>
      <c r="AM148" t="str">
        <v>TENPIN BOWLING</v>
      </c>
      <c r="AN148" t="str">
        <v>MEN</v>
      </c>
      <c r="AO148" t="str">
        <v>TRIOS</v>
      </c>
      <c r="AQ148" t="str">
        <v>BOWLING|TENPIN BOWLING|MEN</v>
      </c>
      <c r="AS148" t="str">
        <v>CANOEING</v>
      </c>
      <c r="AT148" t="str">
        <v>CANOE SPRINT</v>
      </c>
      <c r="AU148" t="str">
        <v>KAYAK DOUBLE 200M</v>
      </c>
      <c r="AW148" t="str">
        <v>CANOEING|CANOE SPRINT</v>
      </c>
    </row>
    <row r="149" spans="1:49" x14ac:dyDescent="0.25">
      <c r="A149" t="str">
        <v>TAEKWONDO</v>
      </c>
      <c r="B149" t="str">
        <v>TAEKWONDO</v>
      </c>
      <c r="C149" t="str">
        <v>POOMSAE</v>
      </c>
      <c r="F149" t="str">
        <v>GYMNASTICS</v>
      </c>
      <c r="G149" t="str">
        <v>TRAMPOLINE</v>
      </c>
      <c r="H149" t="str">
        <v>MEN</v>
      </c>
      <c r="I149" t="str">
        <v>GYMNASTICS|TRAMPOLINE</v>
      </c>
      <c r="K149" t="str">
        <v>ATHLETICS</v>
      </c>
      <c r="L149" t="str">
        <v>TRACK</v>
      </c>
      <c r="M149" t="str">
        <v>MEN</v>
      </c>
      <c r="N149" t="str">
        <v>200M</v>
      </c>
      <c r="P149" t="str">
        <v>ATHLETICS|TRACK|MEN</v>
      </c>
      <c r="S149" t="str">
        <v>BOXING</v>
      </c>
      <c r="T149" t="str">
        <v>BOXING</v>
      </c>
      <c r="U149" t="str">
        <v>70KG</v>
      </c>
      <c r="V149" t="str">
        <v>BOXING|BOXING</v>
      </c>
      <c r="AC149" t="str">
        <v>TENNIS</v>
      </c>
      <c r="AD149" t="str">
        <v>TENNIS</v>
      </c>
      <c r="AF149" t="str">
        <v>HOCKEY</v>
      </c>
      <c r="AG149" t="str">
        <v>INDOOR</v>
      </c>
      <c r="AH149" t="str">
        <v>WOMEN</v>
      </c>
      <c r="AJ149" t="str">
        <v>HOCKEY|INDOOR</v>
      </c>
      <c r="AL149" t="str">
        <v>BOWLING</v>
      </c>
      <c r="AM149" t="str">
        <v>TENPIN BOWLING</v>
      </c>
      <c r="AN149" t="str">
        <v>MIXED</v>
      </c>
      <c r="AO149" t="str">
        <v>DOUBLES</v>
      </c>
      <c r="AQ149" t="str">
        <v>BOWLING|TENPIN BOWLING|MIXED</v>
      </c>
      <c r="AS149" t="str">
        <v>CANOEING</v>
      </c>
      <c r="AT149" t="str">
        <v>CANOE SPRINT</v>
      </c>
      <c r="AU149" t="str">
        <v>KAYAK DOUBLE 500M</v>
      </c>
      <c r="AW149" t="str">
        <v>CANOEING|CANOE SPRINT</v>
      </c>
    </row>
    <row r="150" spans="1:49" x14ac:dyDescent="0.25">
      <c r="A150" t="str">
        <v>TENNIS</v>
      </c>
      <c r="B150" t="str">
        <v>TENNIS</v>
      </c>
      <c r="C150" t="str">
        <v>TENNIS</v>
      </c>
      <c r="F150" t="str">
        <v>GYMNASTICS</v>
      </c>
      <c r="G150" t="str">
        <v>TRAMPOLINE</v>
      </c>
      <c r="H150" t="str">
        <v>WOMEN</v>
      </c>
      <c r="I150" t="str">
        <v>GYMNASTICS|TRAMPOLINE</v>
      </c>
      <c r="K150" t="str">
        <v>ATHLETICS</v>
      </c>
      <c r="L150" t="str">
        <v>TRACK</v>
      </c>
      <c r="M150" t="str">
        <v>MEN</v>
      </c>
      <c r="N150" t="str">
        <v>3000M STEEPLECHASE</v>
      </c>
      <c r="P150" t="str">
        <v>ATHLETICS|TRACK|MEN</v>
      </c>
      <c r="S150" t="str">
        <v>BOXING</v>
      </c>
      <c r="T150" t="str">
        <v>BOXING</v>
      </c>
      <c r="U150" t="str">
        <v>71KG</v>
      </c>
      <c r="V150" t="str">
        <v>BOXING|BOXING</v>
      </c>
      <c r="AC150" t="str">
        <v>TEQBALL</v>
      </c>
      <c r="AD150" t="str">
        <v>TEQBALL</v>
      </c>
      <c r="AF150" t="str">
        <v>ICE HOCKEY</v>
      </c>
      <c r="AG150" t="str">
        <v>ICE HOCKEY</v>
      </c>
      <c r="AH150" t="str">
        <v>MEN</v>
      </c>
      <c r="AJ150" t="str">
        <v>ICE HOCKEY|ICE HOCKEY</v>
      </c>
      <c r="AL150" t="str">
        <v>BOWLING</v>
      </c>
      <c r="AM150" t="str">
        <v>TENPIN BOWLING</v>
      </c>
      <c r="AN150" t="str">
        <v>WOMEN</v>
      </c>
      <c r="AO150" t="str">
        <v>ALL-EVENTS</v>
      </c>
      <c r="AQ150" t="str">
        <v>BOWLING|TENPIN BOWLING|WOMEN</v>
      </c>
      <c r="AS150" t="str">
        <v>CANOEING</v>
      </c>
      <c r="AT150" t="str">
        <v>CANOE SPRINT</v>
      </c>
      <c r="AU150" t="str">
        <v>KAYAK FOUR 1000M</v>
      </c>
      <c r="AW150" t="str">
        <v>CANOEING|CANOE SPRINT</v>
      </c>
    </row>
    <row r="151" spans="1:49" x14ac:dyDescent="0.25">
      <c r="A151" t="str">
        <v>TEQBALL</v>
      </c>
      <c r="B151" t="str">
        <v>TEQBALL</v>
      </c>
      <c r="C151" t="str">
        <v>TEQBALL</v>
      </c>
      <c r="F151" t="str">
        <v>HANDBALL</v>
      </c>
      <c r="G151" t="str">
        <v>BEACH</v>
      </c>
      <c r="H151" t="str">
        <v>MEN</v>
      </c>
      <c r="I151" t="str">
        <v>HANDBALL|BEACH</v>
      </c>
      <c r="K151" t="str">
        <v>ATHLETICS</v>
      </c>
      <c r="L151" t="str">
        <v>TRACK</v>
      </c>
      <c r="M151" t="str">
        <v>MEN</v>
      </c>
      <c r="N151" t="str">
        <v>400M</v>
      </c>
      <c r="P151" t="str">
        <v>ATHLETICS|TRACK|MEN</v>
      </c>
      <c r="S151" t="str">
        <v>BOXING</v>
      </c>
      <c r="T151" t="str">
        <v>BOXING</v>
      </c>
      <c r="U151" t="str">
        <v>75KG</v>
      </c>
      <c r="V151" t="str">
        <v>BOXING|BOXING</v>
      </c>
      <c r="AC151" t="str">
        <v>TRIATHLON</v>
      </c>
      <c r="AD151" t="str">
        <v>AQUATHLON</v>
      </c>
      <c r="AF151" t="str">
        <v>ICE HOCKEY</v>
      </c>
      <c r="AG151" t="str">
        <v>ICE HOCKEY</v>
      </c>
      <c r="AH151" t="str">
        <v>WOMEN</v>
      </c>
      <c r="AJ151" t="str">
        <v>ICE HOCKEY|ICE HOCKEY</v>
      </c>
      <c r="AL151" t="str">
        <v>BOWLING</v>
      </c>
      <c r="AM151" t="str">
        <v>TENPIN BOWLING</v>
      </c>
      <c r="AN151" t="str">
        <v>WOMEN</v>
      </c>
      <c r="AO151" t="str">
        <v>DOUBLES</v>
      </c>
      <c r="AQ151" t="str">
        <v>BOWLING|TENPIN BOWLING|WOMEN</v>
      </c>
      <c r="AS151" t="str">
        <v>CANOEING</v>
      </c>
      <c r="AT151" t="str">
        <v>CANOE SPRINT</v>
      </c>
      <c r="AU151" t="str">
        <v>KAYAK FOUR 200M</v>
      </c>
      <c r="AW151" t="str">
        <v>CANOEING|CANOE SPRINT</v>
      </c>
    </row>
    <row r="152" spans="1:49" x14ac:dyDescent="0.25">
      <c r="A152" t="str">
        <v>TRIATHLON</v>
      </c>
      <c r="B152" t="str">
        <v>TRIATHLON</v>
      </c>
      <c r="C152" t="str">
        <v>AQUATHLON</v>
      </c>
      <c r="F152" t="str">
        <v>HANDBALL</v>
      </c>
      <c r="G152" t="str">
        <v>INDOOR</v>
      </c>
      <c r="H152" t="str">
        <v>MEN</v>
      </c>
      <c r="I152" t="str">
        <v>HANDBALL|INDOOR</v>
      </c>
      <c r="K152" t="str">
        <v>ATHLETICS</v>
      </c>
      <c r="L152" t="str">
        <v>TRACK</v>
      </c>
      <c r="M152" t="str">
        <v>MEN</v>
      </c>
      <c r="N152" t="str">
        <v>400M HURDLES</v>
      </c>
      <c r="P152" t="str">
        <v>ATHLETICS|TRACK|MEN</v>
      </c>
      <c r="S152" t="str">
        <v>BOXING</v>
      </c>
      <c r="T152" t="str">
        <v>BOXING</v>
      </c>
      <c r="U152" t="str">
        <v>80KG</v>
      </c>
      <c r="V152" t="str">
        <v>BOXING|BOXING</v>
      </c>
      <c r="AC152" t="str">
        <v>TRIATHLON</v>
      </c>
      <c r="AD152" t="str">
        <v>DUATHLON</v>
      </c>
      <c r="AF152" t="str">
        <v>ICE SKATING</v>
      </c>
      <c r="AG152" t="str">
        <v>FIGURE SKATING</v>
      </c>
      <c r="AH152" t="str">
        <v>MEN</v>
      </c>
      <c r="AJ152" t="str">
        <v>ICE SKATING|FIGURE SKATING</v>
      </c>
      <c r="AL152" t="str">
        <v>BOWLING</v>
      </c>
      <c r="AM152" t="str">
        <v>TENPIN BOWLING</v>
      </c>
      <c r="AN152" t="str">
        <v>WOMEN</v>
      </c>
      <c r="AO152" t="str">
        <v>MASTERS</v>
      </c>
      <c r="AQ152" t="str">
        <v>BOWLING|TENPIN BOWLING|WOMEN</v>
      </c>
      <c r="AS152" t="str">
        <v>CANOEING</v>
      </c>
      <c r="AT152" t="str">
        <v>CANOE SPRINT</v>
      </c>
      <c r="AU152" t="str">
        <v>KAYAK FOUR 500M</v>
      </c>
      <c r="AW152" t="str">
        <v>CANOEING|CANOE SPRINT</v>
      </c>
    </row>
    <row r="153" spans="1:49" x14ac:dyDescent="0.25">
      <c r="A153" t="str">
        <v>TRIATHLON</v>
      </c>
      <c r="B153" t="str">
        <v>TRIATHLON</v>
      </c>
      <c r="C153" t="str">
        <v>DUATHLON</v>
      </c>
      <c r="F153" t="str">
        <v>HANDBALL</v>
      </c>
      <c r="G153" t="str">
        <v>INDOOR</v>
      </c>
      <c r="H153" t="str">
        <v>WOMEN</v>
      </c>
      <c r="I153" t="str">
        <v>HANDBALL|INDOOR</v>
      </c>
      <c r="K153" t="str">
        <v>ATHLETICS</v>
      </c>
      <c r="L153" t="str">
        <v>TRACK</v>
      </c>
      <c r="M153" t="str">
        <v>MEN</v>
      </c>
      <c r="N153" t="str">
        <v>4X100M RELAY</v>
      </c>
      <c r="P153" t="str">
        <v>ATHLETICS|TRACK|MEN</v>
      </c>
      <c r="S153" t="str">
        <v>BOXING</v>
      </c>
      <c r="T153" t="str">
        <v>BOXING</v>
      </c>
      <c r="U153" t="str">
        <v>81KG</v>
      </c>
      <c r="V153" t="str">
        <v>BOXING|BOXING</v>
      </c>
      <c r="AC153" t="str">
        <v>TRIATHLON</v>
      </c>
      <c r="AD153" t="str">
        <v>TRIATHLON</v>
      </c>
      <c r="AF153" t="str">
        <v>ICE SKATING</v>
      </c>
      <c r="AG153" t="str">
        <v>FIGURE SKATING</v>
      </c>
      <c r="AH153" t="str">
        <v>WOMEN</v>
      </c>
      <c r="AJ153" t="str">
        <v>ICE SKATING|FIGURE SKATING</v>
      </c>
      <c r="AL153" t="str">
        <v>BOWLING</v>
      </c>
      <c r="AM153" t="str">
        <v>TENPIN BOWLING</v>
      </c>
      <c r="AN153" t="str">
        <v>WOMEN</v>
      </c>
      <c r="AO153" t="str">
        <v>SINGLES</v>
      </c>
      <c r="AQ153" t="str">
        <v>BOWLING|TENPIN BOWLING|WOMEN</v>
      </c>
      <c r="AS153" t="str">
        <v>CANOEING</v>
      </c>
      <c r="AT153" t="str">
        <v>CANOE SPRINT</v>
      </c>
      <c r="AU153" t="str">
        <v>KAYAK SINGLE 1000M</v>
      </c>
      <c r="AW153" t="str">
        <v>CANOEING|CANOE SPRINT</v>
      </c>
    </row>
    <row r="154" spans="1:49" x14ac:dyDescent="0.25">
      <c r="A154" t="str">
        <v>TRIATHLON</v>
      </c>
      <c r="B154" t="str">
        <v>TRIATHLON</v>
      </c>
      <c r="C154" t="str">
        <v>TRIATHLON</v>
      </c>
      <c r="F154" t="str">
        <v>HOCKEY</v>
      </c>
      <c r="G154" t="str">
        <v>FIELD</v>
      </c>
      <c r="H154" t="str">
        <v>MEN</v>
      </c>
      <c r="I154" t="str">
        <v>HOCKEY|FIELD</v>
      </c>
      <c r="K154" t="str">
        <v>ATHLETICS</v>
      </c>
      <c r="L154" t="str">
        <v>TRACK</v>
      </c>
      <c r="M154" t="str">
        <v>MEN</v>
      </c>
      <c r="N154" t="str">
        <v>4X200M RELAY</v>
      </c>
      <c r="P154" t="str">
        <v>ATHLETICS|TRACK|MEN</v>
      </c>
      <c r="S154" t="str">
        <v>BOXING</v>
      </c>
      <c r="T154" t="str">
        <v>BOXING</v>
      </c>
      <c r="U154" t="str">
        <v>86KG</v>
      </c>
      <c r="V154" t="str">
        <v>BOXING|BOXING</v>
      </c>
      <c r="AC154" t="str">
        <v>TUG OF WAR</v>
      </c>
      <c r="AD154" t="str">
        <v>TUG OF WAR</v>
      </c>
      <c r="AF154" t="str">
        <v>ICE SKATING</v>
      </c>
      <c r="AG154" t="str">
        <v>SHORT TRACK SPEED SKATING</v>
      </c>
      <c r="AH154" t="str">
        <v>MEN</v>
      </c>
      <c r="AJ154" t="str">
        <v>ICE SKATING|SHORT TRACK SPEED SKATING</v>
      </c>
      <c r="AL154" t="str">
        <v>BOWLING</v>
      </c>
      <c r="AM154" t="str">
        <v>TENPIN BOWLING</v>
      </c>
      <c r="AN154" t="str">
        <v>WOMEN</v>
      </c>
      <c r="AO154" t="str">
        <v>STEP LADDER</v>
      </c>
      <c r="AQ154" t="str">
        <v>BOWLING|TENPIN BOWLING|WOMEN</v>
      </c>
      <c r="AS154" t="str">
        <v>CANOEING</v>
      </c>
      <c r="AT154" t="str">
        <v>CANOE SPRINT</v>
      </c>
      <c r="AU154" t="str">
        <v>KAYAK SINGLE 200M</v>
      </c>
      <c r="AW154" t="str">
        <v>CANOEING|CANOE SPRINT</v>
      </c>
    </row>
    <row r="155" spans="1:49" x14ac:dyDescent="0.25">
      <c r="A155" t="str">
        <v>TUG OF WAR</v>
      </c>
      <c r="B155" t="str">
        <v>TUG OF WAR</v>
      </c>
      <c r="C155" t="str">
        <v>TUG OF WAR</v>
      </c>
      <c r="F155" t="str">
        <v>HOCKEY</v>
      </c>
      <c r="G155" t="str">
        <v>FIELD</v>
      </c>
      <c r="H155" t="str">
        <v>WOMEN</v>
      </c>
      <c r="I155" t="str">
        <v>HOCKEY|FIELD</v>
      </c>
      <c r="K155" t="str">
        <v>ATHLETICS</v>
      </c>
      <c r="L155" t="str">
        <v>TRACK</v>
      </c>
      <c r="M155" t="str">
        <v>MEN</v>
      </c>
      <c r="N155" t="str">
        <v>4X400M RELAY</v>
      </c>
      <c r="P155" t="str">
        <v>ATHLETICS|TRACK|MEN</v>
      </c>
      <c r="S155" t="str">
        <v>BOXING</v>
      </c>
      <c r="T155" t="str">
        <v>BOXING</v>
      </c>
      <c r="U155" t="str">
        <v>91KG</v>
      </c>
      <c r="V155" t="str">
        <v>BOXING|BOXING</v>
      </c>
      <c r="AC155" t="str">
        <v>UNDERWATER SPORTS</v>
      </c>
      <c r="AD155" t="str">
        <v>FINSWIMMING</v>
      </c>
      <c r="AF155" t="str">
        <v>ICE SKATING</v>
      </c>
      <c r="AG155" t="str">
        <v>SHORT TRACK SPEED SKATING</v>
      </c>
      <c r="AH155" t="str">
        <v>MIXED</v>
      </c>
      <c r="AJ155" t="str">
        <v>ICE SKATING|SHORT TRACK SPEED SKATING</v>
      </c>
      <c r="AL155" t="str">
        <v>BOWLING</v>
      </c>
      <c r="AM155" t="str">
        <v>TENPIN BOWLING</v>
      </c>
      <c r="AN155" t="str">
        <v>WOMEN</v>
      </c>
      <c r="AO155" t="str">
        <v>TEAM OF 4</v>
      </c>
      <c r="AQ155" t="str">
        <v>BOWLING|TENPIN BOWLING|WOMEN</v>
      </c>
      <c r="AS155" t="str">
        <v>CANOEING</v>
      </c>
      <c r="AT155" t="str">
        <v>CANOE SPRINT</v>
      </c>
      <c r="AU155" t="str">
        <v>KAYAK SINGLE 500M</v>
      </c>
      <c r="AW155" t="str">
        <v>CANOEING|CANOE SPRINT</v>
      </c>
    </row>
    <row r="156" spans="1:49" x14ac:dyDescent="0.25">
      <c r="A156" t="str">
        <v>UNDERWATER SPORTS</v>
      </c>
      <c r="B156" t="str">
        <v>UNDERWATER SPORTS</v>
      </c>
      <c r="C156" t="str">
        <v>FINSWIMMING</v>
      </c>
      <c r="F156" t="str">
        <v>HOCKEY</v>
      </c>
      <c r="G156" t="str">
        <v>HOCKEY 5S</v>
      </c>
      <c r="H156" t="str">
        <v>MEN</v>
      </c>
      <c r="I156" t="str">
        <v>HOCKEY|HOCKEY 5S</v>
      </c>
      <c r="K156" t="str">
        <v>ATHLETICS</v>
      </c>
      <c r="L156" t="str">
        <v>TRACK</v>
      </c>
      <c r="M156" t="str">
        <v>MEN</v>
      </c>
      <c r="N156" t="str">
        <v>5000M</v>
      </c>
      <c r="P156" t="str">
        <v>ATHLETICS|TRACK|MEN</v>
      </c>
      <c r="S156" t="str">
        <v>BOXING</v>
      </c>
      <c r="T156" t="str">
        <v>BOXING</v>
      </c>
      <c r="U156" t="str">
        <v>92KG</v>
      </c>
      <c r="V156" t="str">
        <v>BOXING|BOXING</v>
      </c>
      <c r="AC156" t="str">
        <v>UNDERWATER SPORTS</v>
      </c>
      <c r="AD156" t="str">
        <v>UNDERWATER HOCKEY</v>
      </c>
      <c r="AF156" t="str">
        <v>ICE SKATING</v>
      </c>
      <c r="AG156" t="str">
        <v>SHORT TRACK SPEED SKATING</v>
      </c>
      <c r="AH156" t="str">
        <v>WOMEN</v>
      </c>
      <c r="AJ156" t="str">
        <v>ICE SKATING|SHORT TRACK SPEED SKATING</v>
      </c>
      <c r="AL156" t="str">
        <v>BOWLING</v>
      </c>
      <c r="AM156" t="str">
        <v>TENPIN BOWLING</v>
      </c>
      <c r="AN156" t="str">
        <v>WOMEN</v>
      </c>
      <c r="AO156" t="str">
        <v>TEAM OF 5</v>
      </c>
      <c r="AQ156" t="str">
        <v>BOWLING|TENPIN BOWLING|WOMEN</v>
      </c>
      <c r="AS156" t="str">
        <v>CHESS</v>
      </c>
      <c r="AT156" t="str">
        <v>ASEAN</v>
      </c>
      <c r="AU156" t="str">
        <v>BLITZ</v>
      </c>
      <c r="AW156" t="str">
        <v>CHESS|ASEAN</v>
      </c>
    </row>
    <row r="157" spans="1:49" x14ac:dyDescent="0.25">
      <c r="A157" t="str">
        <v>UNDERWATER SPORTS</v>
      </c>
      <c r="B157" t="str">
        <v>UNDERWATER SPORTS</v>
      </c>
      <c r="C157" t="str">
        <v>UNDERWATER HOCKEY</v>
      </c>
      <c r="F157" t="str">
        <v>HOCKEY</v>
      </c>
      <c r="G157" t="str">
        <v>HOCKEY 5S</v>
      </c>
      <c r="H157" t="str">
        <v>WOMEN</v>
      </c>
      <c r="I157" t="str">
        <v>HOCKEY|HOCKEY 5S</v>
      </c>
      <c r="K157" t="str">
        <v>ATHLETICS</v>
      </c>
      <c r="L157" t="str">
        <v>TRACK</v>
      </c>
      <c r="M157" t="str">
        <v>MEN</v>
      </c>
      <c r="N157" t="str">
        <v>800M</v>
      </c>
      <c r="P157" t="str">
        <v>ATHLETICS|TRACK|MEN</v>
      </c>
      <c r="S157" t="str">
        <v>BOXING</v>
      </c>
      <c r="T157" t="str">
        <v>BOXING</v>
      </c>
      <c r="U157" t="str">
        <v>BANTAMWEIGHT</v>
      </c>
      <c r="V157" t="str">
        <v>BOXING|BOXING</v>
      </c>
      <c r="AC157" t="str">
        <v>VOLLEYBALL</v>
      </c>
      <c r="AD157" t="str">
        <v>BEACH</v>
      </c>
      <c r="AF157" t="str">
        <v>JET SKI</v>
      </c>
      <c r="AG157" t="str">
        <v>JET SKI</v>
      </c>
      <c r="AH157" t="str">
        <v>MIXED</v>
      </c>
      <c r="AJ157" t="str">
        <v>JET SKI|JET SKI</v>
      </c>
      <c r="AL157" t="str">
        <v>BOWLING</v>
      </c>
      <c r="AM157" t="str">
        <v>TENPIN BOWLING</v>
      </c>
      <c r="AN157" t="str">
        <v>WOMEN</v>
      </c>
      <c r="AO157" t="str">
        <v>TEAM OF 6</v>
      </c>
      <c r="AQ157" t="str">
        <v>BOWLING|TENPIN BOWLING|WOMEN</v>
      </c>
      <c r="AS157" t="str">
        <v>CHESS</v>
      </c>
      <c r="AT157" t="str">
        <v>ASEAN</v>
      </c>
      <c r="AU157" t="str">
        <v>RAPID</v>
      </c>
      <c r="AW157" t="str">
        <v>CHESS|ASEAN</v>
      </c>
    </row>
    <row r="158" spans="1:49" x14ac:dyDescent="0.25">
      <c r="A158" t="str">
        <v>VOLLEYBALL</v>
      </c>
      <c r="B158" t="str">
        <v>VOLLEYBALL</v>
      </c>
      <c r="C158" t="str">
        <v>BEACH</v>
      </c>
      <c r="F158" t="str">
        <v>HOCKEY</v>
      </c>
      <c r="G158" t="str">
        <v>INDOOR</v>
      </c>
      <c r="H158" t="str">
        <v>MEN</v>
      </c>
      <c r="I158" t="str">
        <v>HOCKEY|INDOOR</v>
      </c>
      <c r="K158" t="str">
        <v>ATHLETICS</v>
      </c>
      <c r="L158" t="str">
        <v>TRACK</v>
      </c>
      <c r="M158" t="str">
        <v>MEN</v>
      </c>
      <c r="N158" t="str">
        <v>HURDLES</v>
      </c>
      <c r="P158" t="str">
        <v>ATHLETICS|TRACK|MEN</v>
      </c>
      <c r="S158" t="str">
        <v>BOXING</v>
      </c>
      <c r="T158" t="str">
        <v>BOXING</v>
      </c>
      <c r="U158" t="str">
        <v>FEATHERWEIGHT</v>
      </c>
      <c r="V158" t="str">
        <v>BOXING|BOXING</v>
      </c>
      <c r="AC158" t="str">
        <v>VOLLEYBALL</v>
      </c>
      <c r="AD158" t="str">
        <v>INDOOR</v>
      </c>
      <c r="AF158" t="str">
        <v>JET SKI</v>
      </c>
      <c r="AG158" t="str">
        <v>JET SKI</v>
      </c>
      <c r="AH158" t="str">
        <v>OPEN</v>
      </c>
      <c r="AJ158" t="str">
        <v>JET SKI|JET SKI</v>
      </c>
      <c r="AL158" t="str">
        <v>BOWLING</v>
      </c>
      <c r="AM158" t="str">
        <v>TENPIN BOWLING</v>
      </c>
      <c r="AN158" t="str">
        <v>WOMEN</v>
      </c>
      <c r="AO158" t="str">
        <v>TRIOS</v>
      </c>
      <c r="AQ158" t="str">
        <v>BOWLING|TENPIN BOWLING|WOMEN</v>
      </c>
      <c r="AS158" t="str">
        <v>CHESS</v>
      </c>
      <c r="AT158" t="str">
        <v>ASEAN</v>
      </c>
      <c r="AU158" t="str">
        <v>RAPID TEAM</v>
      </c>
      <c r="AW158" t="str">
        <v>CHESS|ASEAN</v>
      </c>
    </row>
    <row r="159" spans="1:49" x14ac:dyDescent="0.25">
      <c r="A159" t="str">
        <v>VOLLEYBALL</v>
      </c>
      <c r="B159" t="str">
        <v>VOLLEYBALL</v>
      </c>
      <c r="C159" t="str">
        <v>INDOOR</v>
      </c>
      <c r="F159" t="str">
        <v>HOCKEY</v>
      </c>
      <c r="G159" t="str">
        <v>INDOOR</v>
      </c>
      <c r="H159" t="str">
        <v>WOMEN</v>
      </c>
      <c r="I159" t="str">
        <v>HOCKEY|INDOOR</v>
      </c>
      <c r="K159" t="str">
        <v>ATHLETICS</v>
      </c>
      <c r="L159" t="str">
        <v>TRACK</v>
      </c>
      <c r="M159" t="str">
        <v>MIXED</v>
      </c>
      <c r="N159" t="str">
        <v>4X100M RELAY</v>
      </c>
      <c r="P159" t="str">
        <v>ATHLETICS|TRACK|MIXED</v>
      </c>
      <c r="S159" t="str">
        <v>BOXING</v>
      </c>
      <c r="T159" t="str">
        <v>BOXING</v>
      </c>
      <c r="U159" t="str">
        <v>FLYWEIGHT</v>
      </c>
      <c r="V159" t="str">
        <v>BOXING|BOXING</v>
      </c>
      <c r="AC159" t="str">
        <v>VOVINAM</v>
      </c>
      <c r="AD159" t="str">
        <v>ARTISTIC</v>
      </c>
      <c r="AF159" t="str">
        <v>JU-JITSU</v>
      </c>
      <c r="AG159" t="str">
        <v>ART</v>
      </c>
      <c r="AH159" t="str">
        <v>MEN</v>
      </c>
      <c r="AJ159" t="str">
        <v>JU-JITSU|ART</v>
      </c>
      <c r="AL159" t="str">
        <v>BOXING</v>
      </c>
      <c r="AM159" t="str">
        <v>BOXING</v>
      </c>
      <c r="AN159" t="str">
        <v>MEN</v>
      </c>
      <c r="AO159" t="str">
        <v>+91KG</v>
      </c>
      <c r="AQ159" t="str">
        <v>BOXING|BOXING|MEN</v>
      </c>
      <c r="AS159" t="str">
        <v>CHESS</v>
      </c>
      <c r="AT159" t="str">
        <v>ASEAN</v>
      </c>
      <c r="AU159" t="str">
        <v>STANDARD</v>
      </c>
      <c r="AW159" t="str">
        <v>CHESS|ASEAN</v>
      </c>
    </row>
    <row r="160" spans="1:49" x14ac:dyDescent="0.25">
      <c r="A160" t="str">
        <v>VOVINAM</v>
      </c>
      <c r="B160" t="str">
        <v>VOVINAM</v>
      </c>
      <c r="C160" t="str">
        <v>ARTISTIC</v>
      </c>
      <c r="F160" t="str">
        <v>ICE HOCKEY</v>
      </c>
      <c r="G160" t="str">
        <v>ICE HOCKEY</v>
      </c>
      <c r="H160" t="str">
        <v>MEN</v>
      </c>
      <c r="I160" t="str">
        <v>ICE HOCKEY|ICE HOCKEY</v>
      </c>
      <c r="K160" t="str">
        <v>ATHLETICS</v>
      </c>
      <c r="L160" t="str">
        <v>TRACK</v>
      </c>
      <c r="M160" t="str">
        <v>MIXED</v>
      </c>
      <c r="N160" t="str">
        <v>4X400M RELAY</v>
      </c>
      <c r="P160" t="str">
        <v>ATHLETICS|TRACK|MIXED</v>
      </c>
      <c r="S160" t="str">
        <v>BOXING</v>
      </c>
      <c r="T160" t="str">
        <v>BOXING</v>
      </c>
      <c r="U160" t="str">
        <v>LIGHT FLYWEIGHT</v>
      </c>
      <c r="V160" t="str">
        <v>BOXING|BOXING</v>
      </c>
      <c r="AC160" t="str">
        <v>VOVINAM</v>
      </c>
      <c r="AD160" t="str">
        <v>COMBAT</v>
      </c>
      <c r="AF160" t="str">
        <v>JU-JITSU</v>
      </c>
      <c r="AG160" t="str">
        <v>ART</v>
      </c>
      <c r="AH160" t="str">
        <v>MIXED</v>
      </c>
      <c r="AJ160" t="str">
        <v>JU-JITSU|ART</v>
      </c>
      <c r="AL160" t="str">
        <v>BOXING</v>
      </c>
      <c r="AM160" t="str">
        <v>BOXING</v>
      </c>
      <c r="AN160" t="str">
        <v>MEN</v>
      </c>
      <c r="AO160" t="str">
        <v>+92KG</v>
      </c>
      <c r="AQ160" t="str">
        <v>BOXING|BOXING|MEN</v>
      </c>
      <c r="AS160" t="str">
        <v>CHESS</v>
      </c>
      <c r="AT160" t="str">
        <v>CHESS</v>
      </c>
      <c r="AU160" t="str">
        <v>BLINDFOLD</v>
      </c>
      <c r="AW160" t="str">
        <v>CHESS|CHESS</v>
      </c>
    </row>
    <row r="161" spans="1:49" x14ac:dyDescent="0.25">
      <c r="A161" t="str">
        <v>VOVINAM</v>
      </c>
      <c r="B161" t="str">
        <v>VOVINAM</v>
      </c>
      <c r="C161" t="str">
        <v>COMBAT</v>
      </c>
      <c r="F161" t="str">
        <v>ICE HOCKEY</v>
      </c>
      <c r="G161" t="str">
        <v>ICE HOCKEY</v>
      </c>
      <c r="H161" t="str">
        <v>WOMEN</v>
      </c>
      <c r="I161" t="str">
        <v>ICE HOCKEY|ICE HOCKEY</v>
      </c>
      <c r="K161" t="str">
        <v>ATHLETICS</v>
      </c>
      <c r="L161" t="str">
        <v>TRACK</v>
      </c>
      <c r="M161" t="str">
        <v>WOMEN</v>
      </c>
      <c r="N161" t="str">
        <v>10000M</v>
      </c>
      <c r="P161" t="str">
        <v>ATHLETICS|TRACK|WOMEN</v>
      </c>
      <c r="S161" t="str">
        <v>BOXING</v>
      </c>
      <c r="T161" t="str">
        <v>BOXING</v>
      </c>
      <c r="U161" t="str">
        <v>LIGHT HEAVYWEIGHT</v>
      </c>
      <c r="V161" t="str">
        <v>BOXING|BOXING</v>
      </c>
      <c r="AC161" t="str">
        <v>WATER POLO</v>
      </c>
      <c r="AD161" t="str">
        <v>WATER POLO</v>
      </c>
      <c r="AF161" t="str">
        <v>JU-JITSU</v>
      </c>
      <c r="AG161" t="str">
        <v>ART</v>
      </c>
      <c r="AH161" t="str">
        <v>WOMEN</v>
      </c>
      <c r="AJ161" t="str">
        <v>JU-JITSU|ART</v>
      </c>
      <c r="AL161" t="str">
        <v>BOXING</v>
      </c>
      <c r="AM161" t="str">
        <v>BOXING</v>
      </c>
      <c r="AN161" t="str">
        <v>MEN</v>
      </c>
      <c r="AO161" t="str">
        <v>45KG</v>
      </c>
      <c r="AQ161" t="str">
        <v>BOXING|BOXING|MEN</v>
      </c>
      <c r="AS161" t="str">
        <v>CHESS</v>
      </c>
      <c r="AT161" t="str">
        <v>CHESS</v>
      </c>
      <c r="AU161" t="str">
        <v>BLITZ</v>
      </c>
      <c r="AW161" t="str">
        <v>CHESS|CHESS</v>
      </c>
    </row>
    <row r="162" spans="1:49" x14ac:dyDescent="0.25">
      <c r="A162" t="str">
        <v>WATERSKI &amp; WAKEBOARD</v>
      </c>
      <c r="B162" t="str">
        <v>WATERSKI &amp; WAKEBOARD</v>
      </c>
      <c r="C162" t="str">
        <v>WAKEBOARDING</v>
      </c>
      <c r="F162" t="str">
        <v>ICE SKATING</v>
      </c>
      <c r="G162" t="str">
        <v>FIGURE SKATING</v>
      </c>
      <c r="H162" t="str">
        <v>MEN</v>
      </c>
      <c r="I162" t="str">
        <v>ICE SKATING|FIGURE SKATING</v>
      </c>
      <c r="K162" t="str">
        <v>ATHLETICS</v>
      </c>
      <c r="L162" t="str">
        <v>TRACK</v>
      </c>
      <c r="M162" t="str">
        <v>WOMEN</v>
      </c>
      <c r="N162" t="str">
        <v>100M</v>
      </c>
      <c r="P162" t="str">
        <v>ATHLETICS|TRACK|WOMEN</v>
      </c>
      <c r="S162" t="str">
        <v>BOXING</v>
      </c>
      <c r="T162" t="str">
        <v>BOXING</v>
      </c>
      <c r="U162" t="str">
        <v>LIGHT MIDDLEWEIGHT</v>
      </c>
      <c r="V162" t="str">
        <v>BOXING|BOXING</v>
      </c>
      <c r="AC162" t="str">
        <v>WATERSKI &amp; WAKEBOARD</v>
      </c>
      <c r="AD162" t="str">
        <v>WAKEBOARDING</v>
      </c>
      <c r="AF162" t="str">
        <v>JU-JITSU</v>
      </c>
      <c r="AG162" t="str">
        <v>COMBAT</v>
      </c>
      <c r="AH162" t="str">
        <v>MEN</v>
      </c>
      <c r="AJ162" t="str">
        <v>JU-JITSU|COMBAT</v>
      </c>
      <c r="AL162" t="str">
        <v>BOXING</v>
      </c>
      <c r="AM162" t="str">
        <v>BOXING</v>
      </c>
      <c r="AN162" t="str">
        <v>MEN</v>
      </c>
      <c r="AO162" t="str">
        <v>48KG</v>
      </c>
      <c r="AQ162" t="str">
        <v>BOXING|BOXING|MEN</v>
      </c>
      <c r="AS162" t="str">
        <v>CHESS</v>
      </c>
      <c r="AT162" t="str">
        <v>CHESS</v>
      </c>
      <c r="AU162" t="str">
        <v>BLITZ TEAM</v>
      </c>
      <c r="AW162" t="str">
        <v>CHESS|CHESS</v>
      </c>
    </row>
    <row r="163" spans="1:49" x14ac:dyDescent="0.25">
      <c r="A163" t="str">
        <v>WATERSKI &amp; WAKEBOARD</v>
      </c>
      <c r="B163" t="str">
        <v>WATERSKI &amp; WAKEBOARD</v>
      </c>
      <c r="C163" t="str">
        <v>WAKESURFING</v>
      </c>
      <c r="F163" t="str">
        <v>ICE SKATING</v>
      </c>
      <c r="G163" t="str">
        <v>FIGURE SKATING</v>
      </c>
      <c r="H163" t="str">
        <v>WOMEN</v>
      </c>
      <c r="I163" t="str">
        <v>ICE SKATING|FIGURE SKATING</v>
      </c>
      <c r="K163" t="str">
        <v>ATHLETICS</v>
      </c>
      <c r="L163" t="str">
        <v>TRACK</v>
      </c>
      <c r="M163" t="str">
        <v>WOMEN</v>
      </c>
      <c r="N163" t="str">
        <v>100M HURDLES</v>
      </c>
      <c r="P163" t="str">
        <v>ATHLETICS|TRACK|WOMEN</v>
      </c>
      <c r="S163" t="str">
        <v>BOXING</v>
      </c>
      <c r="T163" t="str">
        <v>BOXING</v>
      </c>
      <c r="U163" t="str">
        <v>LIGHT WELTERWEIGHT</v>
      </c>
      <c r="V163" t="str">
        <v>BOXING|BOXING</v>
      </c>
      <c r="AC163" t="str">
        <v>WATERSKI &amp; WAKEBOARD</v>
      </c>
      <c r="AD163" t="str">
        <v>WAKESURFING</v>
      </c>
      <c r="AF163" t="str">
        <v>JU-JITSU</v>
      </c>
      <c r="AG163" t="str">
        <v>COMBAT</v>
      </c>
      <c r="AH163" t="str">
        <v>WOMEN</v>
      </c>
      <c r="AJ163" t="str">
        <v>JU-JITSU|COMBAT</v>
      </c>
      <c r="AL163" t="str">
        <v>BOXING</v>
      </c>
      <c r="AM163" t="str">
        <v>BOXING</v>
      </c>
      <c r="AN163" t="str">
        <v>MEN</v>
      </c>
      <c r="AO163" t="str">
        <v>49KG</v>
      </c>
      <c r="AQ163" t="str">
        <v>BOXING|BOXING|MEN</v>
      </c>
      <c r="AS163" t="str">
        <v>CHESS</v>
      </c>
      <c r="AT163" t="str">
        <v>CHESS</v>
      </c>
      <c r="AU163" t="str">
        <v>RAPID</v>
      </c>
      <c r="AW163" t="str">
        <v>CHESS|CHESS</v>
      </c>
    </row>
    <row r="164" spans="1:49" x14ac:dyDescent="0.25">
      <c r="A164" t="str">
        <v>WATERSKI &amp; WAKEBOARD</v>
      </c>
      <c r="B164" t="str">
        <v>WATERSKI &amp; WAKEBOARD</v>
      </c>
      <c r="C164" t="str">
        <v>WATERSKIING</v>
      </c>
      <c r="F164" t="str">
        <v>ICE SKATING</v>
      </c>
      <c r="G164" t="str">
        <v>SHORT TRACK SPEED SKATING</v>
      </c>
      <c r="H164" t="str">
        <v>MEN</v>
      </c>
      <c r="I164" t="str">
        <v>ICE SKATING|SHORT TRACK SPEED SKATING</v>
      </c>
      <c r="K164" t="str">
        <v>ATHLETICS</v>
      </c>
      <c r="L164" t="str">
        <v>TRACK</v>
      </c>
      <c r="M164" t="str">
        <v>WOMEN</v>
      </c>
      <c r="N164" t="str">
        <v>110M HURDLES</v>
      </c>
      <c r="P164" t="str">
        <v>ATHLETICS|TRACK|WOMEN</v>
      </c>
      <c r="S164" t="str">
        <v>BOXING</v>
      </c>
      <c r="T164" t="str">
        <v>BOXING</v>
      </c>
      <c r="U164" t="str">
        <v>LIGHTWEIGHT</v>
      </c>
      <c r="V164" t="str">
        <v>BOXING|BOXING</v>
      </c>
      <c r="AC164" t="str">
        <v>WATERSKI &amp; WAKEBOARD</v>
      </c>
      <c r="AD164" t="str">
        <v>WATERSKIING</v>
      </c>
      <c r="AF164" t="str">
        <v>JU-JITSU</v>
      </c>
      <c r="AG164" t="str">
        <v>FIGHTING</v>
      </c>
      <c r="AH164" t="str">
        <v>MEN</v>
      </c>
      <c r="AJ164" t="str">
        <v>JU-JITSU|FIGHTING</v>
      </c>
      <c r="AL164" t="str">
        <v>BOXING</v>
      </c>
      <c r="AM164" t="str">
        <v>BOXING</v>
      </c>
      <c r="AN164" t="str">
        <v>MEN</v>
      </c>
      <c r="AO164" t="str">
        <v>51KG</v>
      </c>
      <c r="AQ164" t="str">
        <v>BOXING|BOXING|MEN</v>
      </c>
      <c r="AS164" t="str">
        <v>CHESS</v>
      </c>
      <c r="AT164" t="str">
        <v>CHESS</v>
      </c>
      <c r="AU164" t="str">
        <v>RAPID PAIR</v>
      </c>
      <c r="AW164" t="str">
        <v>CHESS|CHESS</v>
      </c>
    </row>
    <row r="165" spans="1:49" x14ac:dyDescent="0.25">
      <c r="A165" t="str">
        <v>WEIGHTLIFTING</v>
      </c>
      <c r="B165" t="str">
        <v>WEIGHTLIFTING</v>
      </c>
      <c r="C165" t="str">
        <v>WEIGHTLIFTING</v>
      </c>
      <c r="F165" t="str">
        <v>ICE SKATING</v>
      </c>
      <c r="G165" t="str">
        <v>SHORT TRACK SPEED SKATING</v>
      </c>
      <c r="H165" t="str">
        <v>MIXED</v>
      </c>
      <c r="I165" t="str">
        <v>ICE SKATING|SHORT TRACK SPEED SKATING</v>
      </c>
      <c r="K165" t="str">
        <v>ATHLETICS</v>
      </c>
      <c r="L165" t="str">
        <v>TRACK</v>
      </c>
      <c r="M165" t="str">
        <v>WOMEN</v>
      </c>
      <c r="N165" t="str">
        <v>1500M</v>
      </c>
      <c r="P165" t="str">
        <v>ATHLETICS|TRACK|WOMEN</v>
      </c>
      <c r="S165" t="str">
        <v>BOXING</v>
      </c>
      <c r="T165" t="str">
        <v>BOXING</v>
      </c>
      <c r="U165" t="str">
        <v>MIDDLEWEIGHT</v>
      </c>
      <c r="V165" t="str">
        <v>BOXING|BOXING</v>
      </c>
      <c r="AC165" t="str">
        <v>WEIGHTLIFTING</v>
      </c>
      <c r="AD165" t="str">
        <v>WEIGHTLIFTING</v>
      </c>
      <c r="AF165" t="str">
        <v>JU-JITSU</v>
      </c>
      <c r="AG165" t="str">
        <v>FIGHTING</v>
      </c>
      <c r="AH165" t="str">
        <v>WOMEN</v>
      </c>
      <c r="AJ165" t="str">
        <v>JU-JITSU|FIGHTING</v>
      </c>
      <c r="AL165" t="str">
        <v>BOXING</v>
      </c>
      <c r="AM165" t="str">
        <v>BOXING</v>
      </c>
      <c r="AN165" t="str">
        <v>MEN</v>
      </c>
      <c r="AO165" t="str">
        <v>52KG</v>
      </c>
      <c r="AQ165" t="str">
        <v>BOXING|BOXING|MEN</v>
      </c>
      <c r="AS165" t="str">
        <v>CHESS</v>
      </c>
      <c r="AT165" t="str">
        <v>CHESS</v>
      </c>
      <c r="AU165" t="str">
        <v>RAPID TEAM</v>
      </c>
      <c r="AW165" t="str">
        <v>CHESS|CHESS</v>
      </c>
    </row>
    <row r="166" spans="1:49" x14ac:dyDescent="0.25">
      <c r="A166" t="str">
        <v>WEIQI</v>
      </c>
      <c r="B166" t="str">
        <v>WEIQI</v>
      </c>
      <c r="C166" t="str">
        <v>WEIQI</v>
      </c>
      <c r="F166" t="str">
        <v>ICE SKATING</v>
      </c>
      <c r="G166" t="str">
        <v>SHORT TRACK SPEED SKATING</v>
      </c>
      <c r="H166" t="str">
        <v>WOMEN</v>
      </c>
      <c r="I166" t="str">
        <v>ICE SKATING|SHORT TRACK SPEED SKATING</v>
      </c>
      <c r="K166" t="str">
        <v>ATHLETICS</v>
      </c>
      <c r="L166" t="str">
        <v>TRACK</v>
      </c>
      <c r="M166" t="str">
        <v>WOMEN</v>
      </c>
      <c r="N166" t="str">
        <v>200M</v>
      </c>
      <c r="P166" t="str">
        <v>ATHLETICS|TRACK|WOMEN</v>
      </c>
      <c r="S166" t="str">
        <v>BOXING</v>
      </c>
      <c r="T166" t="str">
        <v>BOXING</v>
      </c>
      <c r="U166" t="str">
        <v>PINWEIGHT</v>
      </c>
      <c r="V166" t="str">
        <v>BOXING|BOXING</v>
      </c>
      <c r="AC166" t="str">
        <v>WEIQI</v>
      </c>
      <c r="AD166" t="str">
        <v>WEIQI</v>
      </c>
      <c r="AF166" t="str">
        <v>JU-JITSU</v>
      </c>
      <c r="AG166" t="str">
        <v>JU-JITSU</v>
      </c>
      <c r="AH166" t="str">
        <v>MIXED</v>
      </c>
      <c r="AJ166" t="str">
        <v>JU-JITSU|JU-JITSU</v>
      </c>
      <c r="AL166" t="str">
        <v>BOXING</v>
      </c>
      <c r="AM166" t="str">
        <v>BOXING</v>
      </c>
      <c r="AN166" t="str">
        <v>MEN</v>
      </c>
      <c r="AO166" t="str">
        <v>54KG</v>
      </c>
      <c r="AQ166" t="str">
        <v>BOXING|BOXING|MEN</v>
      </c>
      <c r="AS166" t="str">
        <v>CHESS</v>
      </c>
      <c r="AT166" t="str">
        <v>CHESS</v>
      </c>
      <c r="AU166" t="str">
        <v>STANDARD</v>
      </c>
      <c r="AW166" t="str">
        <v>CHESS|CHESS</v>
      </c>
    </row>
    <row r="167" spans="1:49" x14ac:dyDescent="0.25">
      <c r="A167" t="str">
        <v>WOODBALL</v>
      </c>
      <c r="B167" t="str">
        <v>WOODBALL</v>
      </c>
      <c r="C167" t="str">
        <v>WOODBALL</v>
      </c>
      <c r="F167" t="str">
        <v>JET SKI</v>
      </c>
      <c r="G167" t="str">
        <v>JET SKI</v>
      </c>
      <c r="H167" t="str">
        <v>MIXED</v>
      </c>
      <c r="I167" t="str">
        <v>JET SKI|JET SKI</v>
      </c>
      <c r="K167" t="str">
        <v>ATHLETICS</v>
      </c>
      <c r="L167" t="str">
        <v>TRACK</v>
      </c>
      <c r="M167" t="str">
        <v>WOMEN</v>
      </c>
      <c r="N167" t="str">
        <v>200M HURDLES</v>
      </c>
      <c r="P167" t="str">
        <v>ATHLETICS|TRACK|WOMEN</v>
      </c>
      <c r="S167" t="str">
        <v>BOXING</v>
      </c>
      <c r="T167" t="str">
        <v>BOXING</v>
      </c>
      <c r="U167" t="str">
        <v>SUPER HEAVYWEIGHT</v>
      </c>
      <c r="V167" t="str">
        <v>BOXING|BOXING</v>
      </c>
      <c r="AC167" t="str">
        <v>WOODBALL</v>
      </c>
      <c r="AD167" t="str">
        <v>WOODBALL</v>
      </c>
      <c r="AF167" t="str">
        <v>JUDO</v>
      </c>
      <c r="AG167" t="str">
        <v>COMBAT</v>
      </c>
      <c r="AH167" t="str">
        <v>MEN</v>
      </c>
      <c r="AJ167" t="str">
        <v>JUDO|COMBAT</v>
      </c>
      <c r="AL167" t="str">
        <v>BOXING</v>
      </c>
      <c r="AM167" t="str">
        <v>BOXING</v>
      </c>
      <c r="AN167" t="str">
        <v>MEN</v>
      </c>
      <c r="AO167" t="str">
        <v>56KG</v>
      </c>
      <c r="AQ167" t="str">
        <v>BOXING|BOXING|MEN</v>
      </c>
      <c r="AS167" t="str">
        <v>CHESS</v>
      </c>
      <c r="AT167" t="str">
        <v>CHESS</v>
      </c>
      <c r="AU167" t="str">
        <v>STANDARD TEAM</v>
      </c>
      <c r="AW167" t="str">
        <v>CHESS|CHESS</v>
      </c>
    </row>
    <row r="168" spans="1:49" x14ac:dyDescent="0.25">
      <c r="A168" t="str">
        <v>WRESTLING</v>
      </c>
      <c r="B168" t="str">
        <v>WRESTLING</v>
      </c>
      <c r="C168" t="str">
        <v>FREESTYLE</v>
      </c>
      <c r="F168" t="str">
        <v>JET SKI</v>
      </c>
      <c r="G168" t="str">
        <v>JET SKI</v>
      </c>
      <c r="H168" t="str">
        <v>OPEN</v>
      </c>
      <c r="I168" t="str">
        <v>JET SKI|JET SKI</v>
      </c>
      <c r="K168" t="str">
        <v>ATHLETICS</v>
      </c>
      <c r="L168" t="str">
        <v>TRACK</v>
      </c>
      <c r="M168" t="str">
        <v>WOMEN</v>
      </c>
      <c r="N168" t="str">
        <v>3000M STEEPLECHASE</v>
      </c>
      <c r="P168" t="str">
        <v>ATHLETICS|TRACK|WOMEN</v>
      </c>
      <c r="S168" t="str">
        <v>BOXING</v>
      </c>
      <c r="T168" t="str">
        <v>BOXING</v>
      </c>
      <c r="U168" t="str">
        <v>WELTERWEIGHT</v>
      </c>
      <c r="V168" t="str">
        <v>BOXING|BOXING</v>
      </c>
      <c r="AC168" t="str">
        <v>WRESTLING</v>
      </c>
      <c r="AD168" t="str">
        <v>FREESTYLE</v>
      </c>
      <c r="AF168" t="str">
        <v>JUDO</v>
      </c>
      <c r="AG168" t="str">
        <v>COMBAT</v>
      </c>
      <c r="AH168" t="str">
        <v>MIXED</v>
      </c>
      <c r="AJ168" t="str">
        <v>JUDO|COMBAT</v>
      </c>
      <c r="AL168" t="str">
        <v>BOXING</v>
      </c>
      <c r="AM168" t="str">
        <v>BOXING</v>
      </c>
      <c r="AN168" t="str">
        <v>MEN</v>
      </c>
      <c r="AO168" t="str">
        <v>57KG</v>
      </c>
      <c r="AQ168" t="str">
        <v>BOXING|BOXING|MEN</v>
      </c>
      <c r="AS168" t="str">
        <v>CHESS</v>
      </c>
      <c r="AT168" t="str">
        <v>CHESS960 (FISCHER RANDOM)</v>
      </c>
      <c r="AU168" t="str">
        <v>RAPID</v>
      </c>
      <c r="AW168" t="str">
        <v>CHESS|CHESS960 (FISCHER RANDOM)</v>
      </c>
    </row>
    <row r="169" spans="1:49" x14ac:dyDescent="0.25">
      <c r="A169" t="str">
        <v>WRESTLING</v>
      </c>
      <c r="B169" t="str">
        <v>WRESTLING</v>
      </c>
      <c r="C169" t="str">
        <v>GRECO-ROMAN</v>
      </c>
      <c r="F169" t="str">
        <v>JU-JITSU</v>
      </c>
      <c r="G169" t="str">
        <v>ART</v>
      </c>
      <c r="H169" t="str">
        <v>MEN</v>
      </c>
      <c r="I169" t="str">
        <v>JU-JITSU|ART</v>
      </c>
      <c r="K169" t="str">
        <v>ATHLETICS</v>
      </c>
      <c r="L169" t="str">
        <v>TRACK</v>
      </c>
      <c r="M169" t="str">
        <v>WOMEN</v>
      </c>
      <c r="N169" t="str">
        <v>400M</v>
      </c>
      <c r="P169" t="str">
        <v>ATHLETICS|TRACK|WOMEN</v>
      </c>
      <c r="S169" t="str">
        <v>CANOEING</v>
      </c>
      <c r="T169" t="str">
        <v>CANOE SLALOM</v>
      </c>
      <c r="U169" t="str">
        <v>CANOE DOUBLE</v>
      </c>
      <c r="V169" t="str">
        <v>CANOEING|CANOE SLALOM</v>
      </c>
      <c r="AC169" t="str">
        <v>WRESTLING</v>
      </c>
      <c r="AD169" t="str">
        <v>GRECO-ROMAN</v>
      </c>
      <c r="AF169" t="str">
        <v>JUDO</v>
      </c>
      <c r="AG169" t="str">
        <v>COMBAT</v>
      </c>
      <c r="AH169" t="str">
        <v>WOMEN</v>
      </c>
      <c r="AJ169" t="str">
        <v>JUDO|COMBAT</v>
      </c>
      <c r="AL169" t="str">
        <v>BOXING</v>
      </c>
      <c r="AM169" t="str">
        <v>BOXING</v>
      </c>
      <c r="AN169" t="str">
        <v>MEN</v>
      </c>
      <c r="AO169" t="str">
        <v>60KG</v>
      </c>
      <c r="AQ169" t="str">
        <v>BOXING|BOXING|MEN</v>
      </c>
      <c r="AS169" t="str">
        <v>CHESS</v>
      </c>
      <c r="AT169" t="str">
        <v>MAKRUK</v>
      </c>
      <c r="AU169" t="str">
        <v>BLITZ TEAM</v>
      </c>
      <c r="AW169" t="str">
        <v>CHESS|MAKRUK</v>
      </c>
    </row>
    <row r="170" spans="1:49" x14ac:dyDescent="0.25">
      <c r="A170" t="str">
        <v>WUSHU</v>
      </c>
      <c r="B170" t="str">
        <v>WUSHU</v>
      </c>
      <c r="C170" t="str">
        <v>SANDA</v>
      </c>
      <c r="F170" t="str">
        <v>JU-JITSU</v>
      </c>
      <c r="G170" t="str">
        <v>ART</v>
      </c>
      <c r="H170" t="str">
        <v>MIXED</v>
      </c>
      <c r="I170" t="str">
        <v>JU-JITSU|ART</v>
      </c>
      <c r="K170" t="str">
        <v>ATHLETICS</v>
      </c>
      <c r="L170" t="str">
        <v>TRACK</v>
      </c>
      <c r="M170" t="str">
        <v>WOMEN</v>
      </c>
      <c r="N170" t="str">
        <v>400M HURDLES</v>
      </c>
      <c r="P170" t="str">
        <v>ATHLETICS|TRACK|WOMEN</v>
      </c>
      <c r="S170" t="str">
        <v>CANOEING</v>
      </c>
      <c r="T170" t="str">
        <v>CANOE SLALOM</v>
      </c>
      <c r="U170" t="str">
        <v>CANOE SINGLE</v>
      </c>
      <c r="V170" t="str">
        <v>CANOEING|CANOE SLALOM</v>
      </c>
      <c r="AC170" t="str">
        <v>WUSHU</v>
      </c>
      <c r="AD170" t="str">
        <v>SANDA</v>
      </c>
      <c r="AF170" t="str">
        <v>JUDO</v>
      </c>
      <c r="AG170" t="str">
        <v>JUDO</v>
      </c>
      <c r="AH170" t="str">
        <v>MEN</v>
      </c>
      <c r="AJ170" t="str">
        <v>JUDO|JUDO</v>
      </c>
      <c r="AL170" t="str">
        <v>BOXING</v>
      </c>
      <c r="AM170" t="str">
        <v>BOXING</v>
      </c>
      <c r="AN170" t="str">
        <v>MEN</v>
      </c>
      <c r="AO170" t="str">
        <v>63.5KG</v>
      </c>
      <c r="AQ170" t="str">
        <v>BOXING|BOXING|MEN</v>
      </c>
      <c r="AS170" t="str">
        <v>CHESS</v>
      </c>
      <c r="AT170" t="str">
        <v>MAKRUK</v>
      </c>
      <c r="AU170" t="str">
        <v>RAPID TEAM</v>
      </c>
      <c r="AW170" t="str">
        <v>CHESS|MAKRUK</v>
      </c>
    </row>
    <row r="171" spans="1:49" x14ac:dyDescent="0.25">
      <c r="A171" t="str">
        <v>WUSHU</v>
      </c>
      <c r="B171" t="str">
        <v>WUSHU</v>
      </c>
      <c r="C171" t="str">
        <v>SANSHOU</v>
      </c>
      <c r="F171" t="str">
        <v>JU-JITSU</v>
      </c>
      <c r="G171" t="str">
        <v>ART</v>
      </c>
      <c r="H171" t="str">
        <v>WOMEN</v>
      </c>
      <c r="I171" t="str">
        <v>JU-JITSU|ART</v>
      </c>
      <c r="K171" t="str">
        <v>ATHLETICS</v>
      </c>
      <c r="L171" t="str">
        <v>TRACK</v>
      </c>
      <c r="M171" t="str">
        <v>WOMEN</v>
      </c>
      <c r="N171" t="str">
        <v>4X100M RELAY</v>
      </c>
      <c r="P171" t="str">
        <v>ATHLETICS|TRACK|WOMEN</v>
      </c>
      <c r="S171" t="str">
        <v>CANOEING</v>
      </c>
      <c r="T171" t="str">
        <v>CANOE SLALOM</v>
      </c>
      <c r="U171" t="str">
        <v>KAYAK SINGLE</v>
      </c>
      <c r="V171" t="str">
        <v>CANOEING|CANOE SLALOM</v>
      </c>
      <c r="AC171" t="str">
        <v>WUSHU</v>
      </c>
      <c r="AD171" t="str">
        <v>SANSHOU</v>
      </c>
      <c r="AF171" t="str">
        <v>JUDO</v>
      </c>
      <c r="AG171" t="str">
        <v>KATA</v>
      </c>
      <c r="AH171" t="str">
        <v>MEN</v>
      </c>
      <c r="AJ171" t="str">
        <v>JUDO|KATA</v>
      </c>
      <c r="AL171" t="str">
        <v>BOXING</v>
      </c>
      <c r="AM171" t="str">
        <v>BOXING</v>
      </c>
      <c r="AN171" t="str">
        <v>MEN</v>
      </c>
      <c r="AO171" t="str">
        <v>63KG</v>
      </c>
      <c r="AQ171" t="str">
        <v>BOXING|BOXING|MEN</v>
      </c>
      <c r="AS171" t="str">
        <v>CHESS</v>
      </c>
      <c r="AT171" t="str">
        <v>MAKRUK</v>
      </c>
      <c r="AU171" t="str">
        <v>STANDARD DOUBLES</v>
      </c>
      <c r="AW171" t="str">
        <v>CHESS|MAKRUK</v>
      </c>
    </row>
    <row r="172" spans="1:49" x14ac:dyDescent="0.25">
      <c r="A172" t="str">
        <v>WUSHU</v>
      </c>
      <c r="B172" t="str">
        <v>WUSHU</v>
      </c>
      <c r="C172" t="str">
        <v>TAOLU</v>
      </c>
      <c r="F172" t="str">
        <v>JU-JITSU</v>
      </c>
      <c r="G172" t="str">
        <v>COMBAT</v>
      </c>
      <c r="H172" t="str">
        <v>MEN</v>
      </c>
      <c r="I172" t="str">
        <v>JU-JITSU|COMBAT</v>
      </c>
      <c r="K172" t="str">
        <v>ATHLETICS</v>
      </c>
      <c r="L172" t="str">
        <v>TRACK</v>
      </c>
      <c r="M172" t="str">
        <v>WOMEN</v>
      </c>
      <c r="N172" t="str">
        <v>4X400M RELAY</v>
      </c>
      <c r="P172" t="str">
        <v>ATHLETICS|TRACK|WOMEN</v>
      </c>
      <c r="S172" t="str">
        <v>CANOEING</v>
      </c>
      <c r="T172" t="str">
        <v>CANOE SPRINT</v>
      </c>
      <c r="U172" t="str">
        <v>CANOE DOUBLE 1000M</v>
      </c>
      <c r="V172" t="str">
        <v>CANOEING|CANOE SPRINT</v>
      </c>
      <c r="AC172" t="str">
        <v>WUSHU</v>
      </c>
      <c r="AD172" t="str">
        <v>TAOLU</v>
      </c>
      <c r="AF172" t="str">
        <v>JUDO</v>
      </c>
      <c r="AG172" t="str">
        <v>KATA</v>
      </c>
      <c r="AH172" t="str">
        <v>WOMEN</v>
      </c>
      <c r="AJ172" t="str">
        <v>JUDO|KATA</v>
      </c>
      <c r="AL172" t="str">
        <v>BOXING</v>
      </c>
      <c r="AM172" t="str">
        <v>BOXING</v>
      </c>
      <c r="AN172" t="str">
        <v>MEN</v>
      </c>
      <c r="AO172" t="str">
        <v>64KG</v>
      </c>
      <c r="AQ172" t="str">
        <v>BOXING|BOXING|MEN</v>
      </c>
      <c r="AS172" t="str">
        <v>CHESS</v>
      </c>
      <c r="AT172" t="str">
        <v>MAKRUK</v>
      </c>
      <c r="AU172" t="str">
        <v>STANDARD TEAM</v>
      </c>
      <c r="AW172" t="str">
        <v>CHESS|MAKRUK</v>
      </c>
    </row>
    <row r="173" spans="1:49" x14ac:dyDescent="0.25">
      <c r="A173" t="str">
        <v>XIANGQI</v>
      </c>
      <c r="B173" t="str">
        <v>XIANGQI</v>
      </c>
      <c r="C173" t="str">
        <v>XIANGQI</v>
      </c>
      <c r="F173" t="str">
        <v>JU-JITSU</v>
      </c>
      <c r="G173" t="str">
        <v>COMBAT</v>
      </c>
      <c r="H173" t="str">
        <v>WOMEN</v>
      </c>
      <c r="I173" t="str">
        <v>JU-JITSU|COMBAT</v>
      </c>
      <c r="K173" t="str">
        <v>ATHLETICS</v>
      </c>
      <c r="L173" t="str">
        <v>TRACK</v>
      </c>
      <c r="M173" t="str">
        <v>WOMEN</v>
      </c>
      <c r="N173" t="str">
        <v>5000M</v>
      </c>
      <c r="P173" t="str">
        <v>ATHLETICS|TRACK|WOMEN</v>
      </c>
      <c r="S173" t="str">
        <v>CANOEING</v>
      </c>
      <c r="T173" t="str">
        <v>CANOE SPRINT</v>
      </c>
      <c r="U173" t="str">
        <v>CANOE DOUBLE 200M</v>
      </c>
      <c r="V173" t="str">
        <v>CANOEING|CANOE SPRINT</v>
      </c>
      <c r="AC173" t="str">
        <v>XIANGQI</v>
      </c>
      <c r="AD173" t="str">
        <v>XIANGQI</v>
      </c>
      <c r="AF173" t="str">
        <v>KABADDI</v>
      </c>
      <c r="AG173" t="str">
        <v>STANDARD STYLE</v>
      </c>
      <c r="AH173" t="str">
        <v>MEN</v>
      </c>
      <c r="AJ173" t="str">
        <v>KABADDI|STANDARD STYLE</v>
      </c>
      <c r="AL173" t="str">
        <v>BOXING</v>
      </c>
      <c r="AM173" t="str">
        <v>BOXING</v>
      </c>
      <c r="AN173" t="str">
        <v>MEN</v>
      </c>
      <c r="AO173" t="str">
        <v>67KG</v>
      </c>
      <c r="AQ173" t="str">
        <v>BOXING|BOXING|MEN</v>
      </c>
      <c r="AS173" t="str">
        <v>CHESS</v>
      </c>
      <c r="AT173" t="str">
        <v>OUK CHAKTRANG</v>
      </c>
      <c r="AU173" t="str">
        <v>5-MINUTE SINGLES</v>
      </c>
      <c r="AW173" t="str">
        <v>CHESS|OUK CHAKTRANG</v>
      </c>
    </row>
    <row r="174" spans="1:49" x14ac:dyDescent="0.25">
      <c r="F174" t="str">
        <v>JU-JITSU</v>
      </c>
      <c r="G174" t="str">
        <v>FIGHTING</v>
      </c>
      <c r="H174" t="str">
        <v>MEN</v>
      </c>
      <c r="I174" t="str">
        <v>JU-JITSU|FIGHTING</v>
      </c>
      <c r="K174" t="str">
        <v>ATHLETICS</v>
      </c>
      <c r="L174" t="str">
        <v>TRACK</v>
      </c>
      <c r="M174" t="str">
        <v>WOMEN</v>
      </c>
      <c r="N174" t="str">
        <v>800M</v>
      </c>
      <c r="P174" t="str">
        <v>ATHLETICS|TRACK|WOMEN</v>
      </c>
      <c r="S174" t="str">
        <v>CANOEING</v>
      </c>
      <c r="T174" t="str">
        <v>CANOE SPRINT</v>
      </c>
      <c r="U174" t="str">
        <v>CANOE DOUBLE 500M</v>
      </c>
      <c r="V174" t="str">
        <v>CANOEING|CANOE SPRINT</v>
      </c>
      <c r="AF174" t="str">
        <v>KABADDI</v>
      </c>
      <c r="AG174" t="str">
        <v>STANDARD STYLE</v>
      </c>
      <c r="AH174" t="str">
        <v>WOMEN</v>
      </c>
      <c r="AJ174" t="str">
        <v>KABADDI|STANDARD STYLE</v>
      </c>
      <c r="AL174" t="str">
        <v>BOXING</v>
      </c>
      <c r="AM174" t="str">
        <v>BOXING</v>
      </c>
      <c r="AN174" t="str">
        <v>MEN</v>
      </c>
      <c r="AO174" t="str">
        <v>69KG</v>
      </c>
      <c r="AQ174" t="str">
        <v>BOXING|BOXING|MEN</v>
      </c>
      <c r="AS174" t="str">
        <v>CHESS</v>
      </c>
      <c r="AT174" t="str">
        <v>OUK CHAKTRANG</v>
      </c>
      <c r="AU174" t="str">
        <v>60-MINUTE DOUBLES</v>
      </c>
      <c r="AW174" t="str">
        <v>CHESS|OUK CHAKTRANG</v>
      </c>
    </row>
    <row r="175" spans="1:49" x14ac:dyDescent="0.25">
      <c r="F175" t="str">
        <v>JU-JITSU</v>
      </c>
      <c r="G175" t="str">
        <v>FIGHTING</v>
      </c>
      <c r="H175" t="str">
        <v>WOMEN</v>
      </c>
      <c r="I175" t="str">
        <v>JU-JITSU|FIGHTING</v>
      </c>
      <c r="K175" t="str">
        <v>ATHLETICS</v>
      </c>
      <c r="L175" t="str">
        <v>TRACK</v>
      </c>
      <c r="M175" t="str">
        <v>WOMEN</v>
      </c>
      <c r="N175" t="str">
        <v>80M HURDLES</v>
      </c>
      <c r="P175" t="str">
        <v>ATHLETICS|TRACK|WOMEN</v>
      </c>
      <c r="S175" t="str">
        <v>CANOEING</v>
      </c>
      <c r="T175" t="str">
        <v>CANOE SPRINT</v>
      </c>
      <c r="U175" t="str">
        <v>CANOE FOUR 1000M</v>
      </c>
      <c r="V175" t="str">
        <v>CANOEING|CANOE SPRINT</v>
      </c>
      <c r="AF175" t="str">
        <v>KABADDI</v>
      </c>
      <c r="AG175" t="str">
        <v>SUPER FIVE</v>
      </c>
      <c r="AH175" t="str">
        <v>MEN</v>
      </c>
      <c r="AJ175" t="str">
        <v>KABADDI|SUPER FIVE</v>
      </c>
      <c r="AL175" t="str">
        <v>BOXING</v>
      </c>
      <c r="AM175" t="str">
        <v>BOXING</v>
      </c>
      <c r="AN175" t="str">
        <v>MEN</v>
      </c>
      <c r="AO175" t="str">
        <v>71KG</v>
      </c>
      <c r="AQ175" t="str">
        <v>BOXING|BOXING|MEN</v>
      </c>
      <c r="AS175" t="str">
        <v>CHESS</v>
      </c>
      <c r="AT175" t="str">
        <v>OUK CHAKTRANG</v>
      </c>
      <c r="AU175" t="str">
        <v>60-MINUTE QUADRUPLES</v>
      </c>
      <c r="AW175" t="str">
        <v>CHESS|OUK CHAKTRANG</v>
      </c>
    </row>
    <row r="176" spans="1:49" x14ac:dyDescent="0.25">
      <c r="F176" t="str">
        <v>JU-JITSU</v>
      </c>
      <c r="G176" t="str">
        <v>JU-JITSU</v>
      </c>
      <c r="H176" t="str">
        <v>MIXED</v>
      </c>
      <c r="I176" t="str">
        <v>JU-JITSU|JU-JITSU</v>
      </c>
      <c r="K176" t="str">
        <v>ATHLETICS</v>
      </c>
      <c r="L176" t="str">
        <v>TRACK</v>
      </c>
      <c r="M176" t="str">
        <v>WOMEN</v>
      </c>
      <c r="N176" t="str">
        <v>HURDLES</v>
      </c>
      <c r="P176" t="str">
        <v>ATHLETICS|TRACK|WOMEN</v>
      </c>
      <c r="S176" t="str">
        <v>CANOEING</v>
      </c>
      <c r="T176" t="str">
        <v>CANOE SPRINT</v>
      </c>
      <c r="U176" t="str">
        <v>CANOE FOUR 200M</v>
      </c>
      <c r="V176" t="str">
        <v>CANOEING|CANOE SPRINT</v>
      </c>
      <c r="AF176" t="str">
        <v>KABADDI</v>
      </c>
      <c r="AG176" t="str">
        <v>SUPER FIVE</v>
      </c>
      <c r="AH176" t="str">
        <v>WOMEN</v>
      </c>
      <c r="AJ176" t="str">
        <v>KABADDI|SUPER FIVE</v>
      </c>
      <c r="AL176" t="str">
        <v>BOXING</v>
      </c>
      <c r="AM176" t="str">
        <v>BOXING</v>
      </c>
      <c r="AN176" t="str">
        <v>MEN</v>
      </c>
      <c r="AO176" t="str">
        <v>75KG</v>
      </c>
      <c r="AQ176" t="str">
        <v>BOXING|BOXING|MEN</v>
      </c>
      <c r="AS176" t="str">
        <v>CHESS</v>
      </c>
      <c r="AT176" t="str">
        <v>OUK CHAKTRANG</v>
      </c>
      <c r="AU176" t="str">
        <v>60-MINUTE SINGLES</v>
      </c>
      <c r="AW176" t="str">
        <v>CHESS|OUK CHAKTRANG</v>
      </c>
    </row>
    <row r="177" spans="6:49" x14ac:dyDescent="0.25">
      <c r="F177" t="str">
        <v>JUDO</v>
      </c>
      <c r="G177" t="str">
        <v>COMBAT</v>
      </c>
      <c r="H177" t="str">
        <v>MEN</v>
      </c>
      <c r="I177" t="str">
        <v>JUDO|COMBAT</v>
      </c>
      <c r="K177" t="str">
        <v>BADMINTON</v>
      </c>
      <c r="L177" t="str">
        <v>BADMINTON</v>
      </c>
      <c r="M177" t="str">
        <v>MEN</v>
      </c>
      <c r="N177" t="str">
        <v>DOUBLES</v>
      </c>
      <c r="P177" t="str">
        <v>BADMINTON|BADMINTON|MEN</v>
      </c>
      <c r="S177" t="str">
        <v>CANOEING</v>
      </c>
      <c r="T177" t="str">
        <v>CANOE SPRINT</v>
      </c>
      <c r="U177" t="str">
        <v>CANOE FOUR 500M</v>
      </c>
      <c r="V177" t="str">
        <v>CANOEING|CANOE SPRINT</v>
      </c>
      <c r="AF177" t="str">
        <v>KABADDI</v>
      </c>
      <c r="AG177" t="str">
        <v>THREE STARS</v>
      </c>
      <c r="AH177" t="str">
        <v>MEN</v>
      </c>
      <c r="AJ177" t="str">
        <v>KABADDI|THREE STARS</v>
      </c>
      <c r="AL177" t="str">
        <v>BOXING</v>
      </c>
      <c r="AM177" t="str">
        <v>BOXING</v>
      </c>
      <c r="AN177" t="str">
        <v>MEN</v>
      </c>
      <c r="AO177" t="str">
        <v>80KG</v>
      </c>
      <c r="AQ177" t="str">
        <v>BOXING|BOXING|MEN</v>
      </c>
      <c r="AS177" t="str">
        <v>CHESS</v>
      </c>
      <c r="AT177" t="str">
        <v>OUK CHAKTRANG</v>
      </c>
      <c r="AU177" t="str">
        <v>60-MINUTE TRIPLES</v>
      </c>
      <c r="AW177" t="str">
        <v>CHESS|OUK CHAKTRANG</v>
      </c>
    </row>
    <row r="178" spans="6:49" x14ac:dyDescent="0.25">
      <c r="F178" t="str">
        <v>JUDO</v>
      </c>
      <c r="G178" t="str">
        <v>COMBAT</v>
      </c>
      <c r="H178" t="str">
        <v>MIXED</v>
      </c>
      <c r="I178" t="str">
        <v>JUDO|COMBAT</v>
      </c>
      <c r="K178" t="str">
        <v>BADMINTON</v>
      </c>
      <c r="L178" t="str">
        <v>BADMINTON</v>
      </c>
      <c r="M178" t="str">
        <v>MEN</v>
      </c>
      <c r="N178" t="str">
        <v>SINGLES</v>
      </c>
      <c r="P178" t="str">
        <v>BADMINTON|BADMINTON|MEN</v>
      </c>
      <c r="S178" t="str">
        <v>CANOEING</v>
      </c>
      <c r="T178" t="str">
        <v>CANOE SPRINT</v>
      </c>
      <c r="U178" t="str">
        <v>CANOE SINGLE 1000M</v>
      </c>
      <c r="V178" t="str">
        <v>CANOEING|CANOE SPRINT</v>
      </c>
      <c r="AF178" t="str">
        <v>KABADDI</v>
      </c>
      <c r="AG178" t="str">
        <v>THREE STARS</v>
      </c>
      <c r="AH178" t="str">
        <v>WOMEN</v>
      </c>
      <c r="AJ178" t="str">
        <v>KABADDI|THREE STARS</v>
      </c>
      <c r="AL178" t="str">
        <v>BOXING</v>
      </c>
      <c r="AM178" t="str">
        <v>BOXING</v>
      </c>
      <c r="AN178" t="str">
        <v>MEN</v>
      </c>
      <c r="AO178" t="str">
        <v>81KG</v>
      </c>
      <c r="AQ178" t="str">
        <v>BOXING|BOXING|MEN</v>
      </c>
      <c r="AS178" t="str">
        <v>CHESS</v>
      </c>
      <c r="AT178" t="str">
        <v>TRADITIONAL (SITTUYIN)</v>
      </c>
      <c r="AU178" t="str">
        <v>BLITZ</v>
      </c>
      <c r="AW178" t="str">
        <v>CHESS|TRADITIONAL (SITTUYIN)</v>
      </c>
    </row>
    <row r="179" spans="6:49" x14ac:dyDescent="0.25">
      <c r="F179" t="str">
        <v>JUDO</v>
      </c>
      <c r="G179" t="str">
        <v>COMBAT</v>
      </c>
      <c r="H179" t="str">
        <v>WOMEN</v>
      </c>
      <c r="I179" t="str">
        <v>JUDO|COMBAT</v>
      </c>
      <c r="K179" t="str">
        <v>BADMINTON</v>
      </c>
      <c r="L179" t="str">
        <v>BADMINTON</v>
      </c>
      <c r="M179" t="str">
        <v>MEN</v>
      </c>
      <c r="N179" t="str">
        <v>TEAM</v>
      </c>
      <c r="P179" t="str">
        <v>BADMINTON|BADMINTON|MEN</v>
      </c>
      <c r="S179" t="str">
        <v>CANOEING</v>
      </c>
      <c r="T179" t="str">
        <v>CANOE SPRINT</v>
      </c>
      <c r="U179" t="str">
        <v>CANOE SINGLE 200M</v>
      </c>
      <c r="V179" t="str">
        <v>CANOEING|CANOE SPRINT</v>
      </c>
      <c r="AF179" t="str">
        <v>KARATE</v>
      </c>
      <c r="AG179" t="str">
        <v>KATA</v>
      </c>
      <c r="AH179" t="str">
        <v>MEN</v>
      </c>
      <c r="AJ179" t="str">
        <v>KARATE|KATA</v>
      </c>
      <c r="AL179" t="str">
        <v>BOXING</v>
      </c>
      <c r="AM179" t="str">
        <v>BOXING</v>
      </c>
      <c r="AN179" t="str">
        <v>MEN</v>
      </c>
      <c r="AO179" t="str">
        <v>86KG</v>
      </c>
      <c r="AQ179" t="str">
        <v>BOXING|BOXING|MEN</v>
      </c>
      <c r="AS179" t="str">
        <v>CHESS</v>
      </c>
      <c r="AT179" t="str">
        <v>TRADITIONAL (SITTUYIN)</v>
      </c>
      <c r="AU179" t="str">
        <v>BLITZ TEAM</v>
      </c>
      <c r="AW179" t="str">
        <v>CHESS|TRADITIONAL (SITTUYIN)</v>
      </c>
    </row>
    <row r="180" spans="6:49" x14ac:dyDescent="0.25">
      <c r="F180" t="str">
        <v>JUDO</v>
      </c>
      <c r="G180" t="str">
        <v>JUDO</v>
      </c>
      <c r="H180" t="str">
        <v>MEN</v>
      </c>
      <c r="I180" t="str">
        <v>JUDO|JUDO</v>
      </c>
      <c r="K180" t="str">
        <v>BADMINTON</v>
      </c>
      <c r="L180" t="str">
        <v>BADMINTON</v>
      </c>
      <c r="M180" t="str">
        <v>MIXED</v>
      </c>
      <c r="N180" t="str">
        <v>DOUBLES</v>
      </c>
      <c r="P180" t="str">
        <v>BADMINTON|BADMINTON|MIXED</v>
      </c>
      <c r="S180" t="str">
        <v>CANOEING</v>
      </c>
      <c r="T180" t="str">
        <v>CANOE SPRINT</v>
      </c>
      <c r="U180" t="str">
        <v>CANOE SINGLE 500M</v>
      </c>
      <c r="V180" t="str">
        <v>CANOEING|CANOE SPRINT</v>
      </c>
      <c r="AF180" t="str">
        <v>KARATE</v>
      </c>
      <c r="AG180" t="str">
        <v>KATA</v>
      </c>
      <c r="AH180" t="str">
        <v>WOMEN</v>
      </c>
      <c r="AJ180" t="str">
        <v>KARATE|KATA</v>
      </c>
      <c r="AL180" t="str">
        <v>BOXING</v>
      </c>
      <c r="AM180" t="str">
        <v>BOXING</v>
      </c>
      <c r="AN180" t="str">
        <v>MEN</v>
      </c>
      <c r="AO180" t="str">
        <v>91KG</v>
      </c>
      <c r="AQ180" t="str">
        <v>BOXING|BOXING|MEN</v>
      </c>
      <c r="AS180" t="str">
        <v>CHESS</v>
      </c>
      <c r="AT180" t="str">
        <v>TRADITIONAL (SITTUYIN)</v>
      </c>
      <c r="AU180" t="str">
        <v>RAPID</v>
      </c>
      <c r="AW180" t="str">
        <v>CHESS|TRADITIONAL (SITTUYIN)</v>
      </c>
    </row>
    <row r="181" spans="6:49" x14ac:dyDescent="0.25">
      <c r="F181" t="str">
        <v>JUDO</v>
      </c>
      <c r="G181" t="str">
        <v>KATA</v>
      </c>
      <c r="H181" t="str">
        <v>MEN</v>
      </c>
      <c r="I181" t="str">
        <v>JUDO|KATA</v>
      </c>
      <c r="K181" t="str">
        <v>BADMINTON</v>
      </c>
      <c r="L181" t="str">
        <v>BADMINTON</v>
      </c>
      <c r="M181" t="str">
        <v>MIXED</v>
      </c>
      <c r="N181" t="str">
        <v>TEAM</v>
      </c>
      <c r="P181" t="str">
        <v>BADMINTON|BADMINTON|MIXED</v>
      </c>
      <c r="S181" t="str">
        <v>CANOEING</v>
      </c>
      <c r="T181" t="str">
        <v>CANOE SPRINT</v>
      </c>
      <c r="U181" t="str">
        <v>KAYAK DOUBLE 1000M</v>
      </c>
      <c r="V181" t="str">
        <v>CANOEING|CANOE SPRINT</v>
      </c>
      <c r="AF181" t="str">
        <v>KARATE</v>
      </c>
      <c r="AG181" t="str">
        <v>KUMITE</v>
      </c>
      <c r="AH181" t="str">
        <v>MEN</v>
      </c>
      <c r="AJ181" t="str">
        <v>KARATE|KUMITE</v>
      </c>
      <c r="AL181" t="str">
        <v>BOXING</v>
      </c>
      <c r="AM181" t="str">
        <v>BOXING</v>
      </c>
      <c r="AN181" t="str">
        <v>MEN</v>
      </c>
      <c r="AO181" t="str">
        <v>92KG</v>
      </c>
      <c r="AQ181" t="str">
        <v>BOXING|BOXING|MEN</v>
      </c>
      <c r="AS181" t="str">
        <v>CHESS</v>
      </c>
      <c r="AT181" t="str">
        <v>TRADITIONAL (SITTUYIN)</v>
      </c>
      <c r="AU181" t="str">
        <v>RAPID TEAM</v>
      </c>
      <c r="AW181" t="str">
        <v>CHESS|TRADITIONAL (SITTUYIN)</v>
      </c>
    </row>
    <row r="182" spans="6:49" x14ac:dyDescent="0.25">
      <c r="F182" t="str">
        <v>JUDO</v>
      </c>
      <c r="G182" t="str">
        <v>KATA</v>
      </c>
      <c r="H182" t="str">
        <v>WOMEN</v>
      </c>
      <c r="I182" t="str">
        <v>JUDO|KATA</v>
      </c>
      <c r="K182" t="str">
        <v>BADMINTON</v>
      </c>
      <c r="L182" t="str">
        <v>BADMINTON</v>
      </c>
      <c r="M182" t="str">
        <v>WOMEN</v>
      </c>
      <c r="N182" t="str">
        <v>DOUBLES</v>
      </c>
      <c r="P182" t="str">
        <v>BADMINTON|BADMINTON|WOMEN</v>
      </c>
      <c r="S182" t="str">
        <v>CANOEING</v>
      </c>
      <c r="T182" t="str">
        <v>CANOE SPRINT</v>
      </c>
      <c r="U182" t="str">
        <v>KAYAK DOUBLE 200M</v>
      </c>
      <c r="V182" t="str">
        <v>CANOEING|CANOE SPRINT</v>
      </c>
      <c r="AF182" t="str">
        <v>KARATE</v>
      </c>
      <c r="AG182" t="str">
        <v>KUMITE</v>
      </c>
      <c r="AH182" t="str">
        <v>WOMEN</v>
      </c>
      <c r="AJ182" t="str">
        <v>KARATE|KUMITE</v>
      </c>
      <c r="AL182" t="str">
        <v>BOXING</v>
      </c>
      <c r="AM182" t="str">
        <v>BOXING</v>
      </c>
      <c r="AN182" t="str">
        <v>MEN</v>
      </c>
      <c r="AO182" t="str">
        <v>BANTAMWEIGHT</v>
      </c>
      <c r="AQ182" t="str">
        <v>BOXING|BOXING|MEN</v>
      </c>
      <c r="AS182" t="str">
        <v>CHESS</v>
      </c>
      <c r="AT182" t="str">
        <v>TRADITIONAL (SITTUYIN)</v>
      </c>
      <c r="AU182" t="str">
        <v>STANDARD</v>
      </c>
      <c r="AW182" t="str">
        <v>CHESS|TRADITIONAL (SITTUYIN)</v>
      </c>
    </row>
    <row r="183" spans="6:49" x14ac:dyDescent="0.25">
      <c r="F183" t="str">
        <v>KABADDI</v>
      </c>
      <c r="G183" t="str">
        <v>STANDARD STYLE</v>
      </c>
      <c r="H183" t="str">
        <v>MEN</v>
      </c>
      <c r="I183" t="str">
        <v>KABADDI|STANDARD STYLE</v>
      </c>
      <c r="K183" t="str">
        <v>BADMINTON</v>
      </c>
      <c r="L183" t="str">
        <v>BADMINTON</v>
      </c>
      <c r="M183" t="str">
        <v>WOMEN</v>
      </c>
      <c r="N183" t="str">
        <v>SINGLES</v>
      </c>
      <c r="P183" t="str">
        <v>BADMINTON|BADMINTON|WOMEN</v>
      </c>
      <c r="S183" t="str">
        <v>CANOEING</v>
      </c>
      <c r="T183" t="str">
        <v>CANOE SPRINT</v>
      </c>
      <c r="U183" t="str">
        <v>KAYAK DOUBLE 500M</v>
      </c>
      <c r="V183" t="str">
        <v>CANOEING|CANOE SPRINT</v>
      </c>
      <c r="AF183" t="str">
        <v>KICKBOXING</v>
      </c>
      <c r="AG183" t="str">
        <v>FULL CONTACT</v>
      </c>
      <c r="AH183" t="str">
        <v>MEN</v>
      </c>
      <c r="AJ183" t="str">
        <v>KICKBOXING|FULL CONTACT</v>
      </c>
      <c r="AL183" t="str">
        <v>BOXING</v>
      </c>
      <c r="AM183" t="str">
        <v>BOXING</v>
      </c>
      <c r="AN183" t="str">
        <v>MEN</v>
      </c>
      <c r="AO183" t="str">
        <v>FEATHERWEIGHT</v>
      </c>
      <c r="AQ183" t="str">
        <v>BOXING|BOXING|MEN</v>
      </c>
      <c r="AS183" t="str">
        <v>CHESS</v>
      </c>
      <c r="AT183" t="str">
        <v>TRANSFER (BUGHOUSE)</v>
      </c>
      <c r="AU183" t="str">
        <v>BLITZ</v>
      </c>
      <c r="AW183" t="str">
        <v>CHESS|TRANSFER (BUGHOUSE)</v>
      </c>
    </row>
    <row r="184" spans="6:49" x14ac:dyDescent="0.25">
      <c r="F184" t="str">
        <v>KABADDI</v>
      </c>
      <c r="G184" t="str">
        <v>STANDARD STYLE</v>
      </c>
      <c r="H184" t="str">
        <v>WOMEN</v>
      </c>
      <c r="I184" t="str">
        <v>KABADDI|STANDARD STYLE</v>
      </c>
      <c r="K184" t="str">
        <v>BADMINTON</v>
      </c>
      <c r="L184" t="str">
        <v>BADMINTON</v>
      </c>
      <c r="M184" t="str">
        <v>WOMEN</v>
      </c>
      <c r="N184" t="str">
        <v>TEAM</v>
      </c>
      <c r="P184" t="str">
        <v>BADMINTON|BADMINTON|WOMEN</v>
      </c>
      <c r="S184" t="str">
        <v>CANOEING</v>
      </c>
      <c r="T184" t="str">
        <v>CANOE SPRINT</v>
      </c>
      <c r="U184" t="str">
        <v>KAYAK FOUR 1000M</v>
      </c>
      <c r="V184" t="str">
        <v>CANOEING|CANOE SPRINT</v>
      </c>
      <c r="AF184" t="str">
        <v>KICKBOXING</v>
      </c>
      <c r="AG184" t="str">
        <v>FULL CONTACT</v>
      </c>
      <c r="AH184" t="str">
        <v>WOMEN</v>
      </c>
      <c r="AJ184" t="str">
        <v>KICKBOXING|FULL CONTACT</v>
      </c>
      <c r="AL184" t="str">
        <v>BOXING</v>
      </c>
      <c r="AM184" t="str">
        <v>BOXING</v>
      </c>
      <c r="AN184" t="str">
        <v>MEN</v>
      </c>
      <c r="AO184" t="str">
        <v>FLYWEIGHT</v>
      </c>
      <c r="AQ184" t="str">
        <v>BOXING|BOXING|MEN</v>
      </c>
      <c r="AS184" t="str">
        <v>CONTRACT BRIDGE</v>
      </c>
      <c r="AT184" t="str">
        <v>CONTRACT BRIDGE</v>
      </c>
      <c r="AU184" t="str">
        <v>BUTLER</v>
      </c>
      <c r="AW184" t="str">
        <v>CONTRACT BRIDGE|CONTRACT BRIDGE</v>
      </c>
    </row>
    <row r="185" spans="6:49" x14ac:dyDescent="0.25">
      <c r="F185" t="str">
        <v>KABADDI</v>
      </c>
      <c r="G185" t="str">
        <v>SUPER FIVE</v>
      </c>
      <c r="H185" t="str">
        <v>MEN</v>
      </c>
      <c r="I185" t="str">
        <v>KABADDI|SUPER FIVE</v>
      </c>
      <c r="K185" t="str">
        <v>BASEBALL &amp; SOFTBALL</v>
      </c>
      <c r="L185" t="str">
        <v>BASEBALL</v>
      </c>
      <c r="M185" t="str">
        <v>MEN</v>
      </c>
      <c r="N185" t="str">
        <v>TEAM</v>
      </c>
      <c r="P185" t="str">
        <v>BASEBALL &amp; SOFTBALL|BASEBALL|MEN</v>
      </c>
      <c r="S185" t="str">
        <v>CANOEING</v>
      </c>
      <c r="T185" t="str">
        <v>CANOE SPRINT</v>
      </c>
      <c r="U185" t="str">
        <v>KAYAK FOUR 200M</v>
      </c>
      <c r="V185" t="str">
        <v>CANOEING|CANOE SPRINT</v>
      </c>
      <c r="AF185" t="str">
        <v>KICKBOXING</v>
      </c>
      <c r="AG185" t="str">
        <v>K-1</v>
      </c>
      <c r="AH185" t="str">
        <v>MEN</v>
      </c>
      <c r="AJ185" t="str">
        <v>KICKBOXING|K-1</v>
      </c>
      <c r="AL185" t="str">
        <v>BOXING</v>
      </c>
      <c r="AM185" t="str">
        <v>BOXING</v>
      </c>
      <c r="AN185" t="str">
        <v>MEN</v>
      </c>
      <c r="AO185" t="str">
        <v>LIGHT FLYWEIGHT</v>
      </c>
      <c r="AQ185" t="str">
        <v>BOXING|BOXING|MEN</v>
      </c>
      <c r="AS185" t="str">
        <v>CONTRACT BRIDGE</v>
      </c>
      <c r="AT185" t="str">
        <v>CONTRACT BRIDGE</v>
      </c>
      <c r="AU185" t="str">
        <v>PAIRS</v>
      </c>
      <c r="AW185" t="str">
        <v>CONTRACT BRIDGE|CONTRACT BRIDGE</v>
      </c>
    </row>
    <row r="186" spans="6:49" x14ac:dyDescent="0.25">
      <c r="F186" t="str">
        <v>KABADDI</v>
      </c>
      <c r="G186" t="str">
        <v>SUPER FIVE</v>
      </c>
      <c r="H186" t="str">
        <v>WOMEN</v>
      </c>
      <c r="I186" t="str">
        <v>KABADDI|SUPER FIVE</v>
      </c>
      <c r="K186" t="str">
        <v>BASEBALL &amp; SOFTBALL</v>
      </c>
      <c r="L186" t="str">
        <v>BASEBALL 5</v>
      </c>
      <c r="M186" t="str">
        <v>MIXED</v>
      </c>
      <c r="N186" t="str">
        <v>TEAM</v>
      </c>
      <c r="P186" t="str">
        <v>BASEBALL &amp; SOFTBALL|BASEBALL 5|MIXED</v>
      </c>
      <c r="S186" t="str">
        <v>CANOEING</v>
      </c>
      <c r="T186" t="str">
        <v>CANOE SPRINT</v>
      </c>
      <c r="U186" t="str">
        <v>KAYAK FOUR 500M</v>
      </c>
      <c r="V186" t="str">
        <v>CANOEING|CANOE SPRINT</v>
      </c>
      <c r="AF186" t="str">
        <v>KICKBOXING</v>
      </c>
      <c r="AG186" t="str">
        <v>K-1</v>
      </c>
      <c r="AH186" t="str">
        <v>WOMEN</v>
      </c>
      <c r="AJ186" t="str">
        <v>KICKBOXING|K-1</v>
      </c>
      <c r="AL186" t="str">
        <v>BOXING</v>
      </c>
      <c r="AM186" t="str">
        <v>BOXING</v>
      </c>
      <c r="AN186" t="str">
        <v>MEN</v>
      </c>
      <c r="AO186" t="str">
        <v>LIGHT HEAVYWEIGHT</v>
      </c>
      <c r="AQ186" t="str">
        <v>BOXING|BOXING|MEN</v>
      </c>
      <c r="AS186" t="str">
        <v>CONTRACT BRIDGE</v>
      </c>
      <c r="AT186" t="str">
        <v>CONTRACT BRIDGE</v>
      </c>
      <c r="AU186" t="str">
        <v>SUPERMIXED TEAM</v>
      </c>
      <c r="AW186" t="str">
        <v>CONTRACT BRIDGE|CONTRACT BRIDGE</v>
      </c>
    </row>
    <row r="187" spans="6:49" x14ac:dyDescent="0.25">
      <c r="F187" t="str">
        <v>KABADDI</v>
      </c>
      <c r="G187" t="str">
        <v>THREE STARS</v>
      </c>
      <c r="H187" t="str">
        <v>MEN</v>
      </c>
      <c r="I187" t="str">
        <v>KABADDI|THREE STARS</v>
      </c>
      <c r="K187" t="str">
        <v>BASEBALL &amp; SOFTBALL</v>
      </c>
      <c r="L187" t="str">
        <v>SOFTBALL</v>
      </c>
      <c r="M187" t="str">
        <v>MEN</v>
      </c>
      <c r="N187" t="str">
        <v>TEAM</v>
      </c>
      <c r="P187" t="str">
        <v>BASEBALL &amp; SOFTBALL|SOFTBALL|MEN</v>
      </c>
      <c r="S187" t="str">
        <v>CANOEING</v>
      </c>
      <c r="T187" t="str">
        <v>CANOE SPRINT</v>
      </c>
      <c r="U187" t="str">
        <v>KAYAK SINGLE 1000M</v>
      </c>
      <c r="V187" t="str">
        <v>CANOEING|CANOE SPRINT</v>
      </c>
      <c r="AF187" t="str">
        <v>KICKBOXING</v>
      </c>
      <c r="AG187" t="str">
        <v>KICK LIGHT</v>
      </c>
      <c r="AH187" t="str">
        <v>MEN</v>
      </c>
      <c r="AJ187" t="str">
        <v>KICKBOXING|KICK LIGHT</v>
      </c>
      <c r="AL187" t="str">
        <v>BOXING</v>
      </c>
      <c r="AM187" t="str">
        <v>BOXING</v>
      </c>
      <c r="AN187" t="str">
        <v>MEN</v>
      </c>
      <c r="AO187" t="str">
        <v>LIGHT MIDDLEWEIGHT</v>
      </c>
      <c r="AQ187" t="str">
        <v>BOXING|BOXING|MEN</v>
      </c>
      <c r="AS187" t="str">
        <v>CONTRACT BRIDGE</v>
      </c>
      <c r="AT187" t="str">
        <v>CONTRACT BRIDGE</v>
      </c>
      <c r="AU187" t="str">
        <v>TEAM</v>
      </c>
      <c r="AW187" t="str">
        <v>CONTRACT BRIDGE|CONTRACT BRIDGE</v>
      </c>
    </row>
    <row r="188" spans="6:49" x14ac:dyDescent="0.25">
      <c r="F188" t="str">
        <v>KABADDI</v>
      </c>
      <c r="G188" t="str">
        <v>THREE STARS</v>
      </c>
      <c r="H188" t="str">
        <v>WOMEN</v>
      </c>
      <c r="I188" t="str">
        <v>KABADDI|THREE STARS</v>
      </c>
      <c r="K188" t="str">
        <v>BASEBALL &amp; SOFTBALL</v>
      </c>
      <c r="L188" t="str">
        <v>SOFTBALL</v>
      </c>
      <c r="M188" t="str">
        <v>WOMEN</v>
      </c>
      <c r="N188" t="str">
        <v>TEAM</v>
      </c>
      <c r="P188" t="str">
        <v>BASEBALL &amp; SOFTBALL|SOFTBALL|WOMEN</v>
      </c>
      <c r="S188" t="str">
        <v>CANOEING</v>
      </c>
      <c r="T188" t="str">
        <v>CANOE SPRINT</v>
      </c>
      <c r="U188" t="str">
        <v>KAYAK SINGLE 200M</v>
      </c>
      <c r="V188" t="str">
        <v>CANOEING|CANOE SPRINT</v>
      </c>
      <c r="AF188" t="str">
        <v>KICKBOXING</v>
      </c>
      <c r="AG188" t="str">
        <v>KICK LIGHT</v>
      </c>
      <c r="AH188" t="str">
        <v>WOMEN</v>
      </c>
      <c r="AJ188" t="str">
        <v>KICKBOXING|KICK LIGHT</v>
      </c>
      <c r="AL188" t="str">
        <v>BOXING</v>
      </c>
      <c r="AM188" t="str">
        <v>BOXING</v>
      </c>
      <c r="AN188" t="str">
        <v>MEN</v>
      </c>
      <c r="AO188" t="str">
        <v>LIGHT WELTERWEIGHT</v>
      </c>
      <c r="AQ188" t="str">
        <v>BOXING|BOXING|MEN</v>
      </c>
      <c r="AS188" t="str">
        <v>CRICKET</v>
      </c>
      <c r="AT188" t="str">
        <v>CRICKET</v>
      </c>
      <c r="AU188" t="str">
        <v>50 OVER</v>
      </c>
      <c r="AW188" t="str">
        <v>CRICKET|CRICKET</v>
      </c>
    </row>
    <row r="189" spans="6:49" x14ac:dyDescent="0.25">
      <c r="F189" t="str">
        <v>KARATE</v>
      </c>
      <c r="G189" t="str">
        <v>KATA</v>
      </c>
      <c r="H189" t="str">
        <v>MEN</v>
      </c>
      <c r="I189" t="str">
        <v>KARATE|KATA</v>
      </c>
      <c r="K189" t="str">
        <v>BASKETBALL</v>
      </c>
      <c r="L189" t="str">
        <v>3X3</v>
      </c>
      <c r="M189" t="str">
        <v>MEN</v>
      </c>
      <c r="N189" t="str">
        <v>TEAM</v>
      </c>
      <c r="P189" t="str">
        <v>BASKETBALL|3X3|MEN</v>
      </c>
      <c r="S189" t="str">
        <v>CANOEING</v>
      </c>
      <c r="T189" t="str">
        <v>CANOE SPRINT</v>
      </c>
      <c r="U189" t="str">
        <v>KAYAK SINGLE 500M</v>
      </c>
      <c r="V189" t="str">
        <v>CANOEING|CANOE SPRINT</v>
      </c>
      <c r="AF189" t="str">
        <v>KICKBOXING</v>
      </c>
      <c r="AG189" t="str">
        <v>LIGHT CONTACT</v>
      </c>
      <c r="AH189" t="str">
        <v>MEN</v>
      </c>
      <c r="AJ189" t="str">
        <v>KICKBOXING|LIGHT CONTACT</v>
      </c>
      <c r="AL189" t="str">
        <v>BOXING</v>
      </c>
      <c r="AM189" t="str">
        <v>BOXING</v>
      </c>
      <c r="AN189" t="str">
        <v>MEN</v>
      </c>
      <c r="AO189" t="str">
        <v>LIGHTWEIGHT</v>
      </c>
      <c r="AQ189" t="str">
        <v>BOXING|BOXING|MEN</v>
      </c>
      <c r="AS189" t="str">
        <v>CRICKET</v>
      </c>
      <c r="AT189" t="str">
        <v>CRICKET</v>
      </c>
      <c r="AU189" t="str">
        <v>6S</v>
      </c>
      <c r="AW189" t="str">
        <v>CRICKET|CRICKET</v>
      </c>
    </row>
    <row r="190" spans="6:49" x14ac:dyDescent="0.25">
      <c r="F190" t="str">
        <v>KARATE</v>
      </c>
      <c r="G190" t="str">
        <v>KATA</v>
      </c>
      <c r="H190" t="str">
        <v>WOMEN</v>
      </c>
      <c r="I190" t="str">
        <v>KARATE|KATA</v>
      </c>
      <c r="K190" t="str">
        <v>BASKETBALL</v>
      </c>
      <c r="L190" t="str">
        <v>3X3</v>
      </c>
      <c r="M190" t="str">
        <v>WOMEN</v>
      </c>
      <c r="N190" t="str">
        <v>TEAM</v>
      </c>
      <c r="P190" t="str">
        <v>BASKETBALL|3X3|WOMEN</v>
      </c>
      <c r="S190" t="str">
        <v>CHESS</v>
      </c>
      <c r="T190" t="str">
        <v>ASEAN</v>
      </c>
      <c r="U190" t="str">
        <v>BLITZ</v>
      </c>
      <c r="V190" t="str">
        <v>CHESS|ASEAN</v>
      </c>
      <c r="AF190" t="str">
        <v>KICKBOXING</v>
      </c>
      <c r="AG190" t="str">
        <v>LIGHT CONTACT</v>
      </c>
      <c r="AH190" t="str">
        <v>WOMEN</v>
      </c>
      <c r="AJ190" t="str">
        <v>KICKBOXING|LIGHT CONTACT</v>
      </c>
      <c r="AL190" t="str">
        <v>BOXING</v>
      </c>
      <c r="AM190" t="str">
        <v>BOXING</v>
      </c>
      <c r="AN190" t="str">
        <v>MEN</v>
      </c>
      <c r="AO190" t="str">
        <v>MIDDLEWEIGHT</v>
      </c>
      <c r="AQ190" t="str">
        <v>BOXING|BOXING|MEN</v>
      </c>
      <c r="AS190" t="str">
        <v>CRICKET</v>
      </c>
      <c r="AT190" t="str">
        <v>CRICKET</v>
      </c>
      <c r="AU190" t="str">
        <v>T10</v>
      </c>
      <c r="AW190" t="str">
        <v>CRICKET|CRICKET</v>
      </c>
    </row>
    <row r="191" spans="6:49" x14ac:dyDescent="0.25">
      <c r="F191" t="str">
        <v>KARATE</v>
      </c>
      <c r="G191" t="str">
        <v>KUMITE</v>
      </c>
      <c r="H191" t="str">
        <v>MEN</v>
      </c>
      <c r="I191" t="str">
        <v>KARATE|KUMITE</v>
      </c>
      <c r="K191" t="str">
        <v>BASKETBALL</v>
      </c>
      <c r="L191" t="str">
        <v>5V5</v>
      </c>
      <c r="M191" t="str">
        <v>MEN</v>
      </c>
      <c r="N191" t="str">
        <v>TEAM</v>
      </c>
      <c r="P191" t="str">
        <v>BASKETBALL|5V5|MEN</v>
      </c>
      <c r="S191" t="str">
        <v>CHESS</v>
      </c>
      <c r="T191" t="str">
        <v>ASEAN</v>
      </c>
      <c r="U191" t="str">
        <v>RAPID</v>
      </c>
      <c r="V191" t="str">
        <v>CHESS|ASEAN</v>
      </c>
      <c r="AF191" t="str">
        <v>KICKBOXING</v>
      </c>
      <c r="AG191" t="str">
        <v>LOW KICK</v>
      </c>
      <c r="AH191" t="str">
        <v>MEN</v>
      </c>
      <c r="AJ191" t="str">
        <v>KICKBOXING|LOW KICK</v>
      </c>
      <c r="AL191" t="str">
        <v>BOXING</v>
      </c>
      <c r="AM191" t="str">
        <v>BOXING</v>
      </c>
      <c r="AN191" t="str">
        <v>MEN</v>
      </c>
      <c r="AO191" t="str">
        <v>PINWEIGHT</v>
      </c>
      <c r="AQ191" t="str">
        <v>BOXING|BOXING|MEN</v>
      </c>
      <c r="AS191" t="str">
        <v>CRICKET</v>
      </c>
      <c r="AT191" t="str">
        <v>CRICKET</v>
      </c>
      <c r="AU191" t="str">
        <v>T20</v>
      </c>
      <c r="AW191" t="str">
        <v>CRICKET|CRICKET</v>
      </c>
    </row>
    <row r="192" spans="6:49" x14ac:dyDescent="0.25">
      <c r="F192" t="str">
        <v>KARATE</v>
      </c>
      <c r="G192" t="str">
        <v>KUMITE</v>
      </c>
      <c r="H192" t="str">
        <v>WOMEN</v>
      </c>
      <c r="I192" t="str">
        <v>KARATE|KUMITE</v>
      </c>
      <c r="K192" t="str">
        <v>BASKETBALL</v>
      </c>
      <c r="L192" t="str">
        <v>5V5</v>
      </c>
      <c r="M192" t="str">
        <v>WOMEN</v>
      </c>
      <c r="N192" t="str">
        <v>TEAM</v>
      </c>
      <c r="P192" t="str">
        <v>BASKETBALL|5V5|WOMEN</v>
      </c>
      <c r="S192" t="str">
        <v>CHESS</v>
      </c>
      <c r="T192" t="str">
        <v>ASEAN</v>
      </c>
      <c r="U192" t="str">
        <v>RAPID TEAM</v>
      </c>
      <c r="V192" t="str">
        <v>CHESS|ASEAN</v>
      </c>
      <c r="AF192" t="str">
        <v>KICKBOXING</v>
      </c>
      <c r="AG192" t="str">
        <v>LOW KICK</v>
      </c>
      <c r="AH192" t="str">
        <v>WOMEN</v>
      </c>
      <c r="AJ192" t="str">
        <v>KICKBOXING|LOW KICK</v>
      </c>
      <c r="AL192" t="str">
        <v>BOXING</v>
      </c>
      <c r="AM192" t="str">
        <v>BOXING</v>
      </c>
      <c r="AN192" t="str">
        <v>MEN</v>
      </c>
      <c r="AO192" t="str">
        <v>SUPER HEAVYWEIGHT</v>
      </c>
      <c r="AQ192" t="str">
        <v>BOXING|BOXING|MEN</v>
      </c>
      <c r="AS192" t="str">
        <v>CUESPORTS</v>
      </c>
      <c r="AT192" t="str">
        <v>BILLIARDS</v>
      </c>
      <c r="AU192" t="str">
        <v>ENGLISH BILLIARDS DOUBLES</v>
      </c>
      <c r="AW192" t="str">
        <v>CUESPORTS|BILLIARDS</v>
      </c>
    </row>
    <row r="193" spans="6:49" x14ac:dyDescent="0.25">
      <c r="F193" t="str">
        <v>KICKBOXING</v>
      </c>
      <c r="G193" t="str">
        <v>FULL CONTACT</v>
      </c>
      <c r="H193" t="str">
        <v>MEN</v>
      </c>
      <c r="I193" t="str">
        <v>KICKBOXING|FULL CONTACT</v>
      </c>
      <c r="K193" t="str">
        <v>BODYBUILDING</v>
      </c>
      <c r="L193" t="str">
        <v>BODYBUILDING</v>
      </c>
      <c r="M193" t="str">
        <v>MEN</v>
      </c>
      <c r="N193" t="str">
        <v>+90KG</v>
      </c>
      <c r="P193" t="str">
        <v>BODYBUILDING|BODYBUILDING|MEN</v>
      </c>
      <c r="S193" t="str">
        <v>CHESS</v>
      </c>
      <c r="T193" t="str">
        <v>ASEAN</v>
      </c>
      <c r="U193" t="str">
        <v>STANDARD</v>
      </c>
      <c r="V193" t="str">
        <v>CHESS|ASEAN</v>
      </c>
      <c r="AF193" t="str">
        <v>KICKBOXING</v>
      </c>
      <c r="AG193" t="str">
        <v>POINT FIGHTING</v>
      </c>
      <c r="AH193" t="str">
        <v>MEN</v>
      </c>
      <c r="AJ193" t="str">
        <v>KICKBOXING|POINT FIGHTING</v>
      </c>
      <c r="AL193" t="str">
        <v>BOXING</v>
      </c>
      <c r="AM193" t="str">
        <v>BOXING</v>
      </c>
      <c r="AN193" t="str">
        <v>MEN</v>
      </c>
      <c r="AO193" t="str">
        <v>WELTERWEIGHT</v>
      </c>
      <c r="AQ193" t="str">
        <v>BOXING|BOXING|MEN</v>
      </c>
      <c r="AS193" t="str">
        <v>CUESPORTS</v>
      </c>
      <c r="AT193" t="str">
        <v>BILLIARDS</v>
      </c>
      <c r="AU193" t="str">
        <v>ENGLISH BILLIARDS SCOTCH DOUBLES</v>
      </c>
      <c r="AW193" t="str">
        <v>CUESPORTS|BILLIARDS</v>
      </c>
    </row>
    <row r="194" spans="6:49" x14ac:dyDescent="0.25">
      <c r="F194" t="str">
        <v>KICKBOXING</v>
      </c>
      <c r="G194" t="str">
        <v>FULL CONTACT</v>
      </c>
      <c r="H194" t="str">
        <v>WOMEN</v>
      </c>
      <c r="I194" t="str">
        <v>KICKBOXING|FULL CONTACT</v>
      </c>
      <c r="K194" t="str">
        <v>BODYBUILDING</v>
      </c>
      <c r="L194" t="str">
        <v>BODYBUILDING</v>
      </c>
      <c r="M194" t="str">
        <v>MEN</v>
      </c>
      <c r="N194" t="str">
        <v>55KG</v>
      </c>
      <c r="P194" t="str">
        <v>BODYBUILDING|BODYBUILDING|MEN</v>
      </c>
      <c r="S194" t="str">
        <v>CHESS</v>
      </c>
      <c r="T194" t="str">
        <v>CHESS</v>
      </c>
      <c r="U194" t="str">
        <v>BLINDFOLD</v>
      </c>
      <c r="V194" t="str">
        <v>CHESS|CHESS</v>
      </c>
      <c r="AF194" t="str">
        <v>KICKBOXING</v>
      </c>
      <c r="AG194" t="str">
        <v>POINT FIGHTING</v>
      </c>
      <c r="AH194" t="str">
        <v>WOMEN</v>
      </c>
      <c r="AJ194" t="str">
        <v>KICKBOXING|POINT FIGHTING</v>
      </c>
      <c r="AL194" t="str">
        <v>BOXING</v>
      </c>
      <c r="AM194" t="str">
        <v>BOXING</v>
      </c>
      <c r="AN194" t="str">
        <v>WOMEN</v>
      </c>
      <c r="AO194" t="str">
        <v>46KG</v>
      </c>
      <c r="AQ194" t="str">
        <v>BOXING|BOXING|WOMEN</v>
      </c>
      <c r="AS194" t="str">
        <v>CUESPORTS</v>
      </c>
      <c r="AT194" t="str">
        <v>BILLIARDS</v>
      </c>
      <c r="AU194" t="str">
        <v>ENGLISH BILLIARDS SINGLES</v>
      </c>
      <c r="AW194" t="str">
        <v>CUESPORTS|BILLIARDS</v>
      </c>
    </row>
    <row r="195" spans="6:49" x14ac:dyDescent="0.25">
      <c r="F195" t="str">
        <v>KICKBOXING</v>
      </c>
      <c r="G195" t="str">
        <v>K-1</v>
      </c>
      <c r="H195" t="str">
        <v>MEN</v>
      </c>
      <c r="I195" t="str">
        <v>KICKBOXING|K-1</v>
      </c>
      <c r="K195" t="str">
        <v>BODYBUILDING</v>
      </c>
      <c r="L195" t="str">
        <v>BODYBUILDING</v>
      </c>
      <c r="M195" t="str">
        <v>MEN</v>
      </c>
      <c r="N195" t="str">
        <v>60KG</v>
      </c>
      <c r="P195" t="str">
        <v>BODYBUILDING|BODYBUILDING|MEN</v>
      </c>
      <c r="S195" t="str">
        <v>CHESS</v>
      </c>
      <c r="T195" t="str">
        <v>CHESS</v>
      </c>
      <c r="U195" t="str">
        <v>BLITZ</v>
      </c>
      <c r="V195" t="str">
        <v>CHESS|CHESS</v>
      </c>
      <c r="AF195" t="str">
        <v>KUN BOKATOR</v>
      </c>
      <c r="AG195" t="str">
        <v>ART</v>
      </c>
      <c r="AH195" t="str">
        <v>MEN</v>
      </c>
      <c r="AJ195" t="str">
        <v>KUN BOKATOR|ART</v>
      </c>
      <c r="AL195" t="str">
        <v>BOXING</v>
      </c>
      <c r="AM195" t="str">
        <v>BOXING</v>
      </c>
      <c r="AN195" t="str">
        <v>WOMEN</v>
      </c>
      <c r="AO195" t="str">
        <v>48KG</v>
      </c>
      <c r="AQ195" t="str">
        <v>BOXING|BOXING|WOMEN</v>
      </c>
      <c r="AS195" t="str">
        <v>CUESPORTS</v>
      </c>
      <c r="AT195" t="str">
        <v>BILLIARDS</v>
      </c>
      <c r="AU195" t="str">
        <v>ENGLISH BILLIARDS SINGLES (500 POINTS)</v>
      </c>
      <c r="AW195" t="str">
        <v>CUESPORTS|BILLIARDS</v>
      </c>
    </row>
    <row r="196" spans="6:49" x14ac:dyDescent="0.25">
      <c r="F196" t="str">
        <v>KICKBOXING</v>
      </c>
      <c r="G196" t="str">
        <v>K-1</v>
      </c>
      <c r="H196" t="str">
        <v>WOMEN</v>
      </c>
      <c r="I196" t="str">
        <v>KICKBOXING|K-1</v>
      </c>
      <c r="K196" t="str">
        <v>BODYBUILDING</v>
      </c>
      <c r="L196" t="str">
        <v>BODYBUILDING</v>
      </c>
      <c r="M196" t="str">
        <v>MEN</v>
      </c>
      <c r="N196" t="str">
        <v>65KG</v>
      </c>
      <c r="P196" t="str">
        <v>BODYBUILDING|BODYBUILDING|MEN</v>
      </c>
      <c r="S196" t="str">
        <v>CHESS</v>
      </c>
      <c r="T196" t="str">
        <v>CHESS</v>
      </c>
      <c r="U196" t="str">
        <v>BLITZ TEAM</v>
      </c>
      <c r="V196" t="str">
        <v>CHESS|CHESS</v>
      </c>
      <c r="AF196" t="str">
        <v>KUN BOKATOR</v>
      </c>
      <c r="AG196" t="str">
        <v>ART</v>
      </c>
      <c r="AH196" t="str">
        <v>MIXED</v>
      </c>
      <c r="AJ196" t="str">
        <v>KUN BOKATOR|ART</v>
      </c>
      <c r="AL196" t="str">
        <v>BOXING</v>
      </c>
      <c r="AM196" t="str">
        <v>BOXING</v>
      </c>
      <c r="AN196" t="str">
        <v>WOMEN</v>
      </c>
      <c r="AO196" t="str">
        <v>50KG</v>
      </c>
      <c r="AQ196" t="str">
        <v>BOXING|BOXING|WOMEN</v>
      </c>
      <c r="AS196" t="str">
        <v>CUESPORTS</v>
      </c>
      <c r="AT196" t="str">
        <v>BILLIARDS</v>
      </c>
      <c r="AU196" t="str">
        <v>ENGLISH BILLIARDS TEAM</v>
      </c>
      <c r="AW196" t="str">
        <v>CUESPORTS|BILLIARDS</v>
      </c>
    </row>
    <row r="197" spans="6:49" x14ac:dyDescent="0.25">
      <c r="F197" t="str">
        <v>KICKBOXING</v>
      </c>
      <c r="G197" t="str">
        <v>KICK LIGHT</v>
      </c>
      <c r="H197" t="str">
        <v>MEN</v>
      </c>
      <c r="I197" t="str">
        <v>KICKBOXING|KICK LIGHT</v>
      </c>
      <c r="K197" t="str">
        <v>BODYBUILDING</v>
      </c>
      <c r="L197" t="str">
        <v>BODYBUILDING</v>
      </c>
      <c r="M197" t="str">
        <v>MEN</v>
      </c>
      <c r="N197" t="str">
        <v>70KG</v>
      </c>
      <c r="P197" t="str">
        <v>BODYBUILDING|BODYBUILDING|MEN</v>
      </c>
      <c r="S197" t="str">
        <v>CHESS</v>
      </c>
      <c r="T197" t="str">
        <v>CHESS</v>
      </c>
      <c r="U197" t="str">
        <v>RAPID</v>
      </c>
      <c r="V197" t="str">
        <v>CHESS|CHESS</v>
      </c>
      <c r="AF197" t="str">
        <v>KUN BOKATOR</v>
      </c>
      <c r="AG197" t="str">
        <v>ART</v>
      </c>
      <c r="AH197" t="str">
        <v>WOMEN</v>
      </c>
      <c r="AJ197" t="str">
        <v>KUN BOKATOR|ART</v>
      </c>
      <c r="AL197" t="str">
        <v>BOXING</v>
      </c>
      <c r="AM197" t="str">
        <v>BOXING</v>
      </c>
      <c r="AN197" t="str">
        <v>WOMEN</v>
      </c>
      <c r="AO197" t="str">
        <v>51KG</v>
      </c>
      <c r="AQ197" t="str">
        <v>BOXING|BOXING|WOMEN</v>
      </c>
      <c r="AS197" t="str">
        <v>CUESPORTS</v>
      </c>
      <c r="AT197" t="str">
        <v>CAROM</v>
      </c>
      <c r="AU197" t="str">
        <v>1-CUSHION BILLIARDS SINGLES</v>
      </c>
      <c r="AW197" t="str">
        <v>CUESPORTS|CAROM</v>
      </c>
    </row>
    <row r="198" spans="6:49" x14ac:dyDescent="0.25">
      <c r="F198" t="str">
        <v>KICKBOXING</v>
      </c>
      <c r="G198" t="str">
        <v>KICK LIGHT</v>
      </c>
      <c r="H198" t="str">
        <v>WOMEN</v>
      </c>
      <c r="I198" t="str">
        <v>KICKBOXING|KICK LIGHT</v>
      </c>
      <c r="K198" t="str">
        <v>BODYBUILDING</v>
      </c>
      <c r="L198" t="str">
        <v>BODYBUILDING</v>
      </c>
      <c r="M198" t="str">
        <v>MEN</v>
      </c>
      <c r="N198" t="str">
        <v>75KG</v>
      </c>
      <c r="P198" t="str">
        <v>BODYBUILDING|BODYBUILDING|MEN</v>
      </c>
      <c r="S198" t="str">
        <v>CHESS</v>
      </c>
      <c r="T198" t="str">
        <v>CHESS</v>
      </c>
      <c r="U198" t="str">
        <v>RAPID PAIR</v>
      </c>
      <c r="V198" t="str">
        <v>CHESS|CHESS</v>
      </c>
      <c r="AF198" t="str">
        <v>KUN BOKATOR</v>
      </c>
      <c r="AG198" t="str">
        <v>COMBAT</v>
      </c>
      <c r="AH198" t="str">
        <v>MEN</v>
      </c>
      <c r="AJ198" t="str">
        <v>KUN BOKATOR|COMBAT</v>
      </c>
      <c r="AL198" t="str">
        <v>BOXING</v>
      </c>
      <c r="AM198" t="str">
        <v>BOXING</v>
      </c>
      <c r="AN198" t="str">
        <v>WOMEN</v>
      </c>
      <c r="AO198" t="str">
        <v>52KG</v>
      </c>
      <c r="AQ198" t="str">
        <v>BOXING|BOXING|WOMEN</v>
      </c>
      <c r="AS198" t="str">
        <v>CUESPORTS</v>
      </c>
      <c r="AT198" t="str">
        <v>CAROM</v>
      </c>
      <c r="AU198" t="str">
        <v>3-CUSHION BILLIARDS SINGLES</v>
      </c>
      <c r="AW198" t="str">
        <v>CUESPORTS|CAROM</v>
      </c>
    </row>
    <row r="199" spans="6:49" x14ac:dyDescent="0.25">
      <c r="F199" t="str">
        <v>KICKBOXING</v>
      </c>
      <c r="G199" t="str">
        <v>LIGHT CONTACT</v>
      </c>
      <c r="H199" t="str">
        <v>MEN</v>
      </c>
      <c r="I199" t="str">
        <v>KICKBOXING|LIGHT CONTACT</v>
      </c>
      <c r="K199" t="str">
        <v>BODYBUILDING</v>
      </c>
      <c r="L199" t="str">
        <v>BODYBUILDING</v>
      </c>
      <c r="M199" t="str">
        <v>MEN</v>
      </c>
      <c r="N199" t="str">
        <v>80KG</v>
      </c>
      <c r="P199" t="str">
        <v>BODYBUILDING|BODYBUILDING|MEN</v>
      </c>
      <c r="S199" t="str">
        <v>CHESS</v>
      </c>
      <c r="T199" t="str">
        <v>CHESS</v>
      </c>
      <c r="U199" t="str">
        <v>RAPID TEAM</v>
      </c>
      <c r="V199" t="str">
        <v>CHESS|CHESS</v>
      </c>
      <c r="AF199" t="str">
        <v>KUN BOKATOR</v>
      </c>
      <c r="AG199" t="str">
        <v>COMBAT</v>
      </c>
      <c r="AH199" t="str">
        <v>WOMEN</v>
      </c>
      <c r="AJ199" t="str">
        <v>KUN BOKATOR|COMBAT</v>
      </c>
      <c r="AL199" t="str">
        <v>BOXING</v>
      </c>
      <c r="AM199" t="str">
        <v>BOXING</v>
      </c>
      <c r="AN199" t="str">
        <v>WOMEN</v>
      </c>
      <c r="AO199" t="str">
        <v>54KG</v>
      </c>
      <c r="AQ199" t="str">
        <v>BOXING|BOXING|WOMEN</v>
      </c>
      <c r="AS199" t="str">
        <v>CUESPORTS</v>
      </c>
      <c r="AT199" t="str">
        <v>CAROM</v>
      </c>
      <c r="AU199" t="str">
        <v>47/1 BALKLINE BILLARDS SINGLES</v>
      </c>
      <c r="AW199" t="str">
        <v>CUESPORTS|CAROM</v>
      </c>
    </row>
    <row r="200" spans="6:49" x14ac:dyDescent="0.25">
      <c r="F200" t="str">
        <v>KICKBOXING</v>
      </c>
      <c r="G200" t="str">
        <v>LIGHT CONTACT</v>
      </c>
      <c r="H200" t="str">
        <v>WOMEN</v>
      </c>
      <c r="I200" t="str">
        <v>KICKBOXING|LIGHT CONTACT</v>
      </c>
      <c r="K200" t="str">
        <v>BODYBUILDING</v>
      </c>
      <c r="L200" t="str">
        <v>BODYBUILDING</v>
      </c>
      <c r="M200" t="str">
        <v>MEN</v>
      </c>
      <c r="N200" t="str">
        <v>85KG</v>
      </c>
      <c r="P200" t="str">
        <v>BODYBUILDING|BODYBUILDING|MEN</v>
      </c>
      <c r="S200" t="str">
        <v>CHESS</v>
      </c>
      <c r="T200" t="str">
        <v>CHESS</v>
      </c>
      <c r="U200" t="str">
        <v>STANDARD</v>
      </c>
      <c r="V200" t="str">
        <v>CHESS|CHESS</v>
      </c>
      <c r="AF200" t="str">
        <v>KUN KHMER</v>
      </c>
      <c r="AG200" t="str">
        <v>COMBAT</v>
      </c>
      <c r="AH200" t="str">
        <v>MEN</v>
      </c>
      <c r="AJ200" t="str">
        <v>KUN KHMER|COMBAT</v>
      </c>
      <c r="AL200" t="str">
        <v>BOXING</v>
      </c>
      <c r="AM200" t="str">
        <v>BOXING</v>
      </c>
      <c r="AN200" t="str">
        <v>WOMEN</v>
      </c>
      <c r="AO200" t="str">
        <v>57KG</v>
      </c>
      <c r="AQ200" t="str">
        <v>BOXING|BOXING|WOMEN</v>
      </c>
      <c r="AS200" t="str">
        <v>CUESPORTS</v>
      </c>
      <c r="AT200" t="str">
        <v>CAROM</v>
      </c>
      <c r="AU200" t="str">
        <v>STRAIGHT RAIL BILLARDS SINGLES</v>
      </c>
      <c r="AW200" t="str">
        <v>CUESPORTS|CAROM</v>
      </c>
    </row>
    <row r="201" spans="6:49" x14ac:dyDescent="0.25">
      <c r="F201" t="str">
        <v>KICKBOXING</v>
      </c>
      <c r="G201" t="str">
        <v>LOW KICK</v>
      </c>
      <c r="H201" t="str">
        <v>MEN</v>
      </c>
      <c r="I201" t="str">
        <v>KICKBOXING|LOW KICK</v>
      </c>
      <c r="K201" t="str">
        <v>BODYBUILDING</v>
      </c>
      <c r="L201" t="str">
        <v>BODYBUILDING</v>
      </c>
      <c r="M201" t="str">
        <v>MEN</v>
      </c>
      <c r="N201" t="str">
        <v>90KG</v>
      </c>
      <c r="P201" t="str">
        <v>BODYBUILDING|BODYBUILDING|MEN</v>
      </c>
      <c r="S201" t="str">
        <v>CHESS</v>
      </c>
      <c r="T201" t="str">
        <v>CHESS</v>
      </c>
      <c r="U201" t="str">
        <v>STANDARD TEAM</v>
      </c>
      <c r="V201" t="str">
        <v>CHESS|CHESS</v>
      </c>
      <c r="AF201" t="str">
        <v>KUN KHMER</v>
      </c>
      <c r="AG201" t="str">
        <v>COMBAT</v>
      </c>
      <c r="AH201" t="str">
        <v>WOMEN</v>
      </c>
      <c r="AJ201" t="str">
        <v>KUN KHMER|COMBAT</v>
      </c>
      <c r="AL201" t="str">
        <v>BOXING</v>
      </c>
      <c r="AM201" t="str">
        <v>BOXING</v>
      </c>
      <c r="AN201" t="str">
        <v>WOMEN</v>
      </c>
      <c r="AO201" t="str">
        <v>60KG</v>
      </c>
      <c r="AQ201" t="str">
        <v>BOXING|BOXING|WOMEN</v>
      </c>
      <c r="AS201" t="str">
        <v>CUESPORTS</v>
      </c>
      <c r="AT201" t="str">
        <v>POOL</v>
      </c>
      <c r="AU201" t="str">
        <v>10-BALL SINGLES</v>
      </c>
      <c r="AW201" t="str">
        <v>CUESPORTS|POOL</v>
      </c>
    </row>
    <row r="202" spans="6:49" x14ac:dyDescent="0.25">
      <c r="F202" t="str">
        <v>KICKBOXING</v>
      </c>
      <c r="G202" t="str">
        <v>LOW KICK</v>
      </c>
      <c r="H202" t="str">
        <v>WOMEN</v>
      </c>
      <c r="I202" t="str">
        <v>KICKBOXING|LOW KICK</v>
      </c>
      <c r="K202" t="str">
        <v>BODYBUILDING</v>
      </c>
      <c r="L202" t="str">
        <v>BODYBUILDING</v>
      </c>
      <c r="M202" t="str">
        <v>MEN</v>
      </c>
      <c r="N202" t="str">
        <v>ATHLETIC PHYSIQUE</v>
      </c>
      <c r="P202" t="str">
        <v>BODYBUILDING|BODYBUILDING|MEN</v>
      </c>
      <c r="S202" t="str">
        <v>CHESS</v>
      </c>
      <c r="T202" t="str">
        <v>CHESS960 (FISCHER RANDOM)</v>
      </c>
      <c r="U202" t="str">
        <v>RAPID</v>
      </c>
      <c r="V202" t="str">
        <v>CHESS|CHESS960 (FISCHER RANDOM)</v>
      </c>
      <c r="AF202" t="str">
        <v>KUN KHMER</v>
      </c>
      <c r="AG202" t="str">
        <v>KUN KRU</v>
      </c>
      <c r="AH202" t="str">
        <v>MEN</v>
      </c>
      <c r="AJ202" t="str">
        <v>KUN KHMER|KUN KRU</v>
      </c>
      <c r="AL202" t="str">
        <v>BOXING</v>
      </c>
      <c r="AM202" t="str">
        <v>BOXING</v>
      </c>
      <c r="AN202" t="str">
        <v>WOMEN</v>
      </c>
      <c r="AO202" t="str">
        <v>63KG</v>
      </c>
      <c r="AQ202" t="str">
        <v>BOXING|BOXING|WOMEN</v>
      </c>
      <c r="AS202" t="str">
        <v>CUESPORTS</v>
      </c>
      <c r="AT202" t="str">
        <v>POOL</v>
      </c>
      <c r="AU202" t="str">
        <v>15-BALL DOUBLES</v>
      </c>
      <c r="AW202" t="str">
        <v>CUESPORTS|POOL</v>
      </c>
    </row>
    <row r="203" spans="6:49" x14ac:dyDescent="0.25">
      <c r="F203" t="str">
        <v>KICKBOXING</v>
      </c>
      <c r="G203" t="str">
        <v>POINT FIGHTING</v>
      </c>
      <c r="H203" t="str">
        <v>MEN</v>
      </c>
      <c r="I203" t="str">
        <v>KICKBOXING|POINT FIGHTING</v>
      </c>
      <c r="K203" t="str">
        <v>BODYBUILDING</v>
      </c>
      <c r="L203" t="str">
        <v>BODYBUILDING</v>
      </c>
      <c r="M203" t="str">
        <v>MIXED</v>
      </c>
      <c r="N203" t="str">
        <v>PAIRS</v>
      </c>
      <c r="P203" t="str">
        <v>BODYBUILDING|BODYBUILDING|MIXED</v>
      </c>
      <c r="S203" t="str">
        <v>CHESS</v>
      </c>
      <c r="T203" t="str">
        <v>MAKRUK</v>
      </c>
      <c r="U203" t="str">
        <v>BLITZ TEAM</v>
      </c>
      <c r="V203" t="str">
        <v>CHESS|MAKRUK</v>
      </c>
      <c r="AF203" t="str">
        <v>KUN KHMER</v>
      </c>
      <c r="AG203" t="str">
        <v>KUN KRU</v>
      </c>
      <c r="AH203" t="str">
        <v>WOMEN</v>
      </c>
      <c r="AJ203" t="str">
        <v>KUN KHMER|KUN KRU</v>
      </c>
      <c r="AL203" t="str">
        <v>BOXING</v>
      </c>
      <c r="AM203" t="str">
        <v>BOXING</v>
      </c>
      <c r="AN203" t="str">
        <v>WOMEN</v>
      </c>
      <c r="AO203" t="str">
        <v>64KG</v>
      </c>
      <c r="AQ203" t="str">
        <v>BOXING|BOXING|WOMEN</v>
      </c>
      <c r="AS203" t="str">
        <v>CUESPORTS</v>
      </c>
      <c r="AT203" t="str">
        <v>POOL</v>
      </c>
      <c r="AU203" t="str">
        <v>15-BALL ROTATION</v>
      </c>
      <c r="AW203" t="str">
        <v>CUESPORTS|POOL</v>
      </c>
    </row>
    <row r="204" spans="6:49" x14ac:dyDescent="0.25">
      <c r="F204" t="str">
        <v>KICKBOXING</v>
      </c>
      <c r="G204" t="str">
        <v>POINT FIGHTING</v>
      </c>
      <c r="H204" t="str">
        <v>WOMEN</v>
      </c>
      <c r="I204" t="str">
        <v>KICKBOXING|POINT FIGHTING</v>
      </c>
      <c r="K204" t="str">
        <v>BODYBUILDING</v>
      </c>
      <c r="L204" t="str">
        <v>BODYBUILDING</v>
      </c>
      <c r="M204" t="str">
        <v>WOMEN</v>
      </c>
      <c r="N204" t="str">
        <v>BODYBUILDING</v>
      </c>
      <c r="P204" t="str">
        <v>BODYBUILDING|BODYBUILDING|WOMEN</v>
      </c>
      <c r="S204" t="str">
        <v>CHESS</v>
      </c>
      <c r="T204" t="str">
        <v>MAKRUK</v>
      </c>
      <c r="U204" t="str">
        <v>RAPID TEAM</v>
      </c>
      <c r="V204" t="str">
        <v>CHESS|MAKRUK</v>
      </c>
      <c r="AF204" t="str">
        <v>KURASH</v>
      </c>
      <c r="AG204" t="str">
        <v>KURASH</v>
      </c>
      <c r="AH204" t="str">
        <v>MEN</v>
      </c>
      <c r="AJ204" t="str">
        <v>KURASH|KURASH</v>
      </c>
      <c r="AL204" t="str">
        <v>BOXING</v>
      </c>
      <c r="AM204" t="str">
        <v>BOXING</v>
      </c>
      <c r="AN204" t="str">
        <v>WOMEN</v>
      </c>
      <c r="AO204" t="str">
        <v>66KG</v>
      </c>
      <c r="AQ204" t="str">
        <v>BOXING|BOXING|WOMEN</v>
      </c>
      <c r="AS204" t="str">
        <v>CUESPORTS</v>
      </c>
      <c r="AT204" t="str">
        <v>POOL</v>
      </c>
      <c r="AU204" t="str">
        <v>15-BALL ROTATION TEAM</v>
      </c>
      <c r="AW204" t="str">
        <v>CUESPORTS|POOL</v>
      </c>
    </row>
    <row r="205" spans="6:49" x14ac:dyDescent="0.25">
      <c r="F205" t="str">
        <v>KUN BOKATOR</v>
      </c>
      <c r="G205" t="str">
        <v>ART</v>
      </c>
      <c r="H205" t="str">
        <v>MEN</v>
      </c>
      <c r="I205" t="str">
        <v>KUN BOKATOR|ART</v>
      </c>
      <c r="K205" t="str">
        <v>BODYBUILDING</v>
      </c>
      <c r="L205" t="str">
        <v>BODYBUILDING</v>
      </c>
      <c r="M205" t="str">
        <v>WOMEN</v>
      </c>
      <c r="N205" t="str">
        <v>FITNESS</v>
      </c>
      <c r="P205" t="str">
        <v>BODYBUILDING|BODYBUILDING|WOMEN</v>
      </c>
      <c r="S205" t="str">
        <v>CHESS</v>
      </c>
      <c r="T205" t="str">
        <v>MAKRUK</v>
      </c>
      <c r="U205" t="str">
        <v>STANDARD DOUBLES</v>
      </c>
      <c r="V205" t="str">
        <v>CHESS|MAKRUK</v>
      </c>
      <c r="AF205" t="str">
        <v>KURASH</v>
      </c>
      <c r="AG205" t="str">
        <v>KURASH</v>
      </c>
      <c r="AH205" t="str">
        <v>WOMEN</v>
      </c>
      <c r="AJ205" t="str">
        <v>KURASH|KURASH</v>
      </c>
      <c r="AL205" t="str">
        <v>BOXING</v>
      </c>
      <c r="AM205" t="str">
        <v>BOXING</v>
      </c>
      <c r="AN205" t="str">
        <v>WOMEN</v>
      </c>
      <c r="AO205" t="str">
        <v>69KG</v>
      </c>
      <c r="AQ205" t="str">
        <v>BOXING|BOXING|WOMEN</v>
      </c>
      <c r="AS205" t="str">
        <v>CUESPORTS</v>
      </c>
      <c r="AT205" t="str">
        <v>POOL</v>
      </c>
      <c r="AU205" t="str">
        <v>15-BALL SINGLES</v>
      </c>
      <c r="AW205" t="str">
        <v>CUESPORTS|POOL</v>
      </c>
    </row>
    <row r="206" spans="6:49" x14ac:dyDescent="0.25">
      <c r="F206" t="str">
        <v>KUN BOKATOR</v>
      </c>
      <c r="G206" t="str">
        <v>ART</v>
      </c>
      <c r="H206" t="str">
        <v>MIXED</v>
      </c>
      <c r="I206" t="str">
        <v>KUN BOKATOR|ART</v>
      </c>
      <c r="K206" t="str">
        <v>BOWLING</v>
      </c>
      <c r="L206" t="str">
        <v>TENPIN BOWLING</v>
      </c>
      <c r="M206" t="str">
        <v>MEN</v>
      </c>
      <c r="N206" t="str">
        <v>ALL-EVENTS</v>
      </c>
      <c r="P206" t="str">
        <v>BOWLING|TENPIN BOWLING|MEN</v>
      </c>
      <c r="S206" t="str">
        <v>CHESS</v>
      </c>
      <c r="T206" t="str">
        <v>MAKRUK</v>
      </c>
      <c r="U206" t="str">
        <v>STANDARD TEAM</v>
      </c>
      <c r="V206" t="str">
        <v>CHESS|MAKRUK</v>
      </c>
      <c r="AF206" t="str">
        <v>LAWN BOWLS</v>
      </c>
      <c r="AG206" t="str">
        <v>LAWN BOWLS</v>
      </c>
      <c r="AH206" t="str">
        <v>MEN</v>
      </c>
      <c r="AJ206" t="str">
        <v>LAWN BOWLS|LAWN BOWLS</v>
      </c>
      <c r="AL206" t="str">
        <v>BOXING</v>
      </c>
      <c r="AM206" t="str">
        <v>BOXING</v>
      </c>
      <c r="AN206" t="str">
        <v>WOMEN</v>
      </c>
      <c r="AO206" t="str">
        <v>70KG</v>
      </c>
      <c r="AQ206" t="str">
        <v>BOXING|BOXING|WOMEN</v>
      </c>
      <c r="AS206" t="str">
        <v>CUESPORTS</v>
      </c>
      <c r="AT206" t="str">
        <v>POOL</v>
      </c>
      <c r="AU206" t="str">
        <v>8-BALL DOUBLES</v>
      </c>
      <c r="AW206" t="str">
        <v>CUESPORTS|POOL</v>
      </c>
    </row>
    <row r="207" spans="6:49" x14ac:dyDescent="0.25">
      <c r="F207" t="str">
        <v>KUN BOKATOR</v>
      </c>
      <c r="G207" t="str">
        <v>ART</v>
      </c>
      <c r="H207" t="str">
        <v>WOMEN</v>
      </c>
      <c r="I207" t="str">
        <v>KUN BOKATOR|ART</v>
      </c>
      <c r="K207" t="str">
        <v>BOWLING</v>
      </c>
      <c r="L207" t="str">
        <v>TENPIN BOWLING</v>
      </c>
      <c r="M207" t="str">
        <v>MEN</v>
      </c>
      <c r="N207" t="str">
        <v>DOUBLES</v>
      </c>
      <c r="P207" t="str">
        <v>BOWLING|TENPIN BOWLING|MEN</v>
      </c>
      <c r="S207" t="str">
        <v>CHESS</v>
      </c>
      <c r="T207" t="str">
        <v>OUK CHAKTRANG</v>
      </c>
      <c r="U207" t="str">
        <v>5-MINUTE SINGLES</v>
      </c>
      <c r="V207" t="str">
        <v>CHESS|OUK CHAKTRANG</v>
      </c>
      <c r="AF207" t="str">
        <v>LAWN BOWLS</v>
      </c>
      <c r="AG207" t="str">
        <v>LAWN BOWLS</v>
      </c>
      <c r="AH207" t="str">
        <v>WOMEN</v>
      </c>
      <c r="AJ207" t="str">
        <v>LAWN BOWLS|LAWN BOWLS</v>
      </c>
      <c r="AL207" t="str">
        <v>BOXING</v>
      </c>
      <c r="AM207" t="str">
        <v>BOXING</v>
      </c>
      <c r="AN207" t="str">
        <v>WOMEN</v>
      </c>
      <c r="AO207" t="str">
        <v>75KG</v>
      </c>
      <c r="AQ207" t="str">
        <v>BOXING|BOXING|WOMEN</v>
      </c>
      <c r="AS207" t="str">
        <v>CUESPORTS</v>
      </c>
      <c r="AT207" t="str">
        <v>POOL</v>
      </c>
      <c r="AU207" t="str">
        <v>8-BALL SINGLES</v>
      </c>
      <c r="AW207" t="str">
        <v>CUESPORTS|POOL</v>
      </c>
    </row>
    <row r="208" spans="6:49" x14ac:dyDescent="0.25">
      <c r="F208" t="str">
        <v>KUN BOKATOR</v>
      </c>
      <c r="G208" t="str">
        <v>COMBAT</v>
      </c>
      <c r="H208" t="str">
        <v>MEN</v>
      </c>
      <c r="I208" t="str">
        <v>KUN BOKATOR|COMBAT</v>
      </c>
      <c r="K208" t="str">
        <v>BOWLING</v>
      </c>
      <c r="L208" t="str">
        <v>TENPIN BOWLING</v>
      </c>
      <c r="M208" t="str">
        <v>MEN</v>
      </c>
      <c r="N208" t="str">
        <v>MASTERS</v>
      </c>
      <c r="P208" t="str">
        <v>BOWLING|TENPIN BOWLING|MEN</v>
      </c>
      <c r="S208" t="str">
        <v>CHESS</v>
      </c>
      <c r="T208" t="str">
        <v>OUK CHAKTRANG</v>
      </c>
      <c r="U208" t="str">
        <v>60-MINUTE DOUBLES</v>
      </c>
      <c r="V208" t="str">
        <v>CHESS|OUK CHAKTRANG</v>
      </c>
      <c r="AF208" t="str">
        <v>MIXED MARTIAL ARTS</v>
      </c>
      <c r="AG208" t="str">
        <v>MODERN</v>
      </c>
      <c r="AH208" t="str">
        <v>MEN</v>
      </c>
      <c r="AJ208" t="str">
        <v>MIXED MARTIAL ARTS|MODERN</v>
      </c>
      <c r="AL208" t="str">
        <v>CANOEING</v>
      </c>
      <c r="AM208" t="str">
        <v>CANOE SLALOM</v>
      </c>
      <c r="AN208" t="str">
        <v>MEN</v>
      </c>
      <c r="AO208" t="str">
        <v>CANOE DOUBLE</v>
      </c>
      <c r="AQ208" t="str">
        <v>CANOEING|CANOE SLALOM|MEN</v>
      </c>
      <c r="AS208" t="str">
        <v>CUESPORTS</v>
      </c>
      <c r="AT208" t="str">
        <v>POOL</v>
      </c>
      <c r="AU208" t="str">
        <v>9-BALL DOUBLES</v>
      </c>
      <c r="AW208" t="str">
        <v>CUESPORTS|POOL</v>
      </c>
    </row>
    <row r="209" spans="6:49" x14ac:dyDescent="0.25">
      <c r="F209" t="str">
        <v>KUN BOKATOR</v>
      </c>
      <c r="G209" t="str">
        <v>COMBAT</v>
      </c>
      <c r="H209" t="str">
        <v>WOMEN</v>
      </c>
      <c r="I209" t="str">
        <v>KUN BOKATOR|COMBAT</v>
      </c>
      <c r="K209" t="str">
        <v>BOWLING</v>
      </c>
      <c r="L209" t="str">
        <v>TENPIN BOWLING</v>
      </c>
      <c r="M209" t="str">
        <v>MEN</v>
      </c>
      <c r="N209" t="str">
        <v>SINGLES</v>
      </c>
      <c r="P209" t="str">
        <v>BOWLING|TENPIN BOWLING|MEN</v>
      </c>
      <c r="S209" t="str">
        <v>CHESS</v>
      </c>
      <c r="T209" t="str">
        <v>OUK CHAKTRANG</v>
      </c>
      <c r="U209" t="str">
        <v>60-MINUTE QUADRUPLES</v>
      </c>
      <c r="V209" t="str">
        <v>CHESS|OUK CHAKTRANG</v>
      </c>
      <c r="AF209" t="str">
        <v>MIXED MARTIAL ARTS</v>
      </c>
      <c r="AG209" t="str">
        <v>MODERN</v>
      </c>
      <c r="AH209" t="str">
        <v>WOMEN</v>
      </c>
      <c r="AJ209" t="str">
        <v>MIXED MARTIAL ARTS|MODERN</v>
      </c>
      <c r="AL209" t="str">
        <v>CANOEING</v>
      </c>
      <c r="AM209" t="str">
        <v>CANOE SLALOM</v>
      </c>
      <c r="AN209" t="str">
        <v>MEN</v>
      </c>
      <c r="AO209" t="str">
        <v>CANOE SINGLE</v>
      </c>
      <c r="AQ209" t="str">
        <v>CANOEING|CANOE SLALOM|MEN</v>
      </c>
      <c r="AS209" t="str">
        <v>CUESPORTS</v>
      </c>
      <c r="AT209" t="str">
        <v>POOL</v>
      </c>
      <c r="AU209" t="str">
        <v>9-BALL SINGLES</v>
      </c>
      <c r="AW209" t="str">
        <v>CUESPORTS|POOL</v>
      </c>
    </row>
    <row r="210" spans="6:49" x14ac:dyDescent="0.25">
      <c r="F210" t="str">
        <v>KUN KHMER</v>
      </c>
      <c r="G210" t="str">
        <v>COMBAT</v>
      </c>
      <c r="H210" t="str">
        <v>MEN</v>
      </c>
      <c r="I210" t="str">
        <v>KUN KHMER|COMBAT</v>
      </c>
      <c r="K210" t="str">
        <v>BOWLING</v>
      </c>
      <c r="L210" t="str">
        <v>TENPIN BOWLING</v>
      </c>
      <c r="M210" t="str">
        <v>MEN</v>
      </c>
      <c r="N210" t="str">
        <v>TEAM OF 4</v>
      </c>
      <c r="P210" t="str">
        <v>BOWLING|TENPIN BOWLING|MEN</v>
      </c>
      <c r="S210" t="str">
        <v>CHESS</v>
      </c>
      <c r="T210" t="str">
        <v>OUK CHAKTRANG</v>
      </c>
      <c r="U210" t="str">
        <v>60-MINUTE SINGLES</v>
      </c>
      <c r="V210" t="str">
        <v>CHESS|OUK CHAKTRANG</v>
      </c>
      <c r="AF210" t="str">
        <v>MIXED MARTIAL ARTS</v>
      </c>
      <c r="AG210" t="str">
        <v>TRADITIONAL</v>
      </c>
      <c r="AH210" t="str">
        <v>MEN</v>
      </c>
      <c r="AJ210" t="str">
        <v>MIXED MARTIAL ARTS|TRADITIONAL</v>
      </c>
      <c r="AL210" t="str">
        <v>CANOEING</v>
      </c>
      <c r="AM210" t="str">
        <v>CANOE SLALOM</v>
      </c>
      <c r="AN210" t="str">
        <v>MEN</v>
      </c>
      <c r="AO210" t="str">
        <v>KAYAK SINGLE</v>
      </c>
      <c r="AQ210" t="str">
        <v>CANOEING|CANOE SLALOM|MEN</v>
      </c>
      <c r="AS210" t="str">
        <v>CUESPORTS</v>
      </c>
      <c r="AT210" t="str">
        <v>POOL</v>
      </c>
      <c r="AU210" t="str">
        <v>9-BALL TEAM</v>
      </c>
      <c r="AW210" t="str">
        <v>CUESPORTS|POOL</v>
      </c>
    </row>
    <row r="211" spans="6:49" x14ac:dyDescent="0.25">
      <c r="F211" t="str">
        <v>KUN KHMER</v>
      </c>
      <c r="G211" t="str">
        <v>COMBAT</v>
      </c>
      <c r="H211" t="str">
        <v>WOMEN</v>
      </c>
      <c r="I211" t="str">
        <v>KUN KHMER|COMBAT</v>
      </c>
      <c r="K211" t="str">
        <v>BOWLING</v>
      </c>
      <c r="L211" t="str">
        <v>TENPIN BOWLING</v>
      </c>
      <c r="M211" t="str">
        <v>MEN</v>
      </c>
      <c r="N211" t="str">
        <v>TEAM OF 5</v>
      </c>
      <c r="P211" t="str">
        <v>BOWLING|TENPIN BOWLING|MEN</v>
      </c>
      <c r="S211" t="str">
        <v>CHESS</v>
      </c>
      <c r="T211" t="str">
        <v>OUK CHAKTRANG</v>
      </c>
      <c r="U211" t="str">
        <v>60-MINUTE TRIPLES</v>
      </c>
      <c r="V211" t="str">
        <v>CHESS|OUK CHAKTRANG</v>
      </c>
      <c r="AF211" t="str">
        <v>MIXED MARTIAL ARTS</v>
      </c>
      <c r="AG211" t="str">
        <v>TRADITIONAL</v>
      </c>
      <c r="AH211" t="str">
        <v>WOMEN</v>
      </c>
      <c r="AJ211" t="str">
        <v>MIXED MARTIAL ARTS|TRADITIONAL</v>
      </c>
      <c r="AL211" t="str">
        <v>CANOEING</v>
      </c>
      <c r="AM211" t="str">
        <v>CANOE SLALOM</v>
      </c>
      <c r="AN211" t="str">
        <v>WOMEN</v>
      </c>
      <c r="AO211" t="str">
        <v>CANOE SINGLE</v>
      </c>
      <c r="AQ211" t="str">
        <v>CANOEING|CANOE SLALOM|WOMEN</v>
      </c>
      <c r="AS211" t="str">
        <v>CUESPORTS</v>
      </c>
      <c r="AT211" t="str">
        <v>SNOOKER</v>
      </c>
      <c r="AU211" t="str">
        <v>6-RED DOUBLES</v>
      </c>
      <c r="AW211" t="str">
        <v>CUESPORTS|SNOOKER</v>
      </c>
    </row>
    <row r="212" spans="6:49" x14ac:dyDescent="0.25">
      <c r="F212" t="str">
        <v>KUN KHMER</v>
      </c>
      <c r="G212" t="str">
        <v>KUN KRU</v>
      </c>
      <c r="H212" t="str">
        <v>MEN</v>
      </c>
      <c r="I212" t="str">
        <v>KUN KHMER|KUN KRU</v>
      </c>
      <c r="K212" t="str">
        <v>BOWLING</v>
      </c>
      <c r="L212" t="str">
        <v>TENPIN BOWLING</v>
      </c>
      <c r="M212" t="str">
        <v>MEN</v>
      </c>
      <c r="N212" t="str">
        <v>TEAM OF 6</v>
      </c>
      <c r="P212" t="str">
        <v>BOWLING|TENPIN BOWLING|MEN</v>
      </c>
      <c r="S212" t="str">
        <v>CHESS</v>
      </c>
      <c r="T212" t="str">
        <v>TRADITIONAL (SITTUYIN)</v>
      </c>
      <c r="U212" t="str">
        <v>BLITZ</v>
      </c>
      <c r="V212" t="str">
        <v>CHESS|TRADITIONAL (SITTUYIN)</v>
      </c>
      <c r="AF212" t="str">
        <v>MODERN PENTATHLON</v>
      </c>
      <c r="AG212" t="str">
        <v>MODERN PENTATHLON</v>
      </c>
      <c r="AH212" t="str">
        <v>MEN</v>
      </c>
      <c r="AJ212" t="str">
        <v>MODERN PENTATHLON|MODERN PENTATHLON</v>
      </c>
      <c r="AL212" t="str">
        <v>CANOEING</v>
      </c>
      <c r="AM212" t="str">
        <v>CANOE SLALOM</v>
      </c>
      <c r="AN212" t="str">
        <v>WOMEN</v>
      </c>
      <c r="AO212" t="str">
        <v>KAYAK SINGLE</v>
      </c>
      <c r="AQ212" t="str">
        <v>CANOEING|CANOE SLALOM|WOMEN</v>
      </c>
      <c r="AS212" t="str">
        <v>CUESPORTS</v>
      </c>
      <c r="AT212" t="str">
        <v>SNOOKER</v>
      </c>
      <c r="AU212" t="str">
        <v>6-RED SINGLES</v>
      </c>
      <c r="AW212" t="str">
        <v>CUESPORTS|SNOOKER</v>
      </c>
    </row>
    <row r="213" spans="6:49" x14ac:dyDescent="0.25">
      <c r="F213" t="str">
        <v>KUN KHMER</v>
      </c>
      <c r="G213" t="str">
        <v>KUN KRU</v>
      </c>
      <c r="H213" t="str">
        <v>WOMEN</v>
      </c>
      <c r="I213" t="str">
        <v>KUN KHMER|KUN KRU</v>
      </c>
      <c r="K213" t="str">
        <v>BOWLING</v>
      </c>
      <c r="L213" t="str">
        <v>TENPIN BOWLING</v>
      </c>
      <c r="M213" t="str">
        <v>MEN</v>
      </c>
      <c r="N213" t="str">
        <v>TEAM OF 8</v>
      </c>
      <c r="P213" t="str">
        <v>BOWLING|TENPIN BOWLING|MEN</v>
      </c>
      <c r="S213" t="str">
        <v>CHESS</v>
      </c>
      <c r="T213" t="str">
        <v>TRADITIONAL (SITTUYIN)</v>
      </c>
      <c r="U213" t="str">
        <v>BLITZ TEAM</v>
      </c>
      <c r="V213" t="str">
        <v>CHESS|TRADITIONAL (SITTUYIN)</v>
      </c>
      <c r="AF213" t="str">
        <v>MODERN PENTATHLON</v>
      </c>
      <c r="AG213" t="str">
        <v>MODERN PENTATHLON</v>
      </c>
      <c r="AH213" t="str">
        <v>MIXED</v>
      </c>
      <c r="AJ213" t="str">
        <v>MODERN PENTATHLON|MODERN PENTATHLON</v>
      </c>
      <c r="AL213" t="str">
        <v>CANOEING</v>
      </c>
      <c r="AM213" t="str">
        <v>CANOE SPRINT</v>
      </c>
      <c r="AN213" t="str">
        <v>MEN</v>
      </c>
      <c r="AO213" t="str">
        <v>CANOE DOUBLE 1000M</v>
      </c>
      <c r="AQ213" t="str">
        <v>CANOEING|CANOE SPRINT|MEN</v>
      </c>
      <c r="AS213" t="str">
        <v>CUESPORTS</v>
      </c>
      <c r="AT213" t="str">
        <v>SNOOKER</v>
      </c>
      <c r="AU213" t="str">
        <v>6-RED TEAM</v>
      </c>
      <c r="AW213" t="str">
        <v>CUESPORTS|SNOOKER</v>
      </c>
    </row>
    <row r="214" spans="6:49" x14ac:dyDescent="0.25">
      <c r="F214" t="str">
        <v>KURASH</v>
      </c>
      <c r="G214" t="str">
        <v>KURASH</v>
      </c>
      <c r="H214" t="str">
        <v>MEN</v>
      </c>
      <c r="I214" t="str">
        <v>KURASH|KURASH</v>
      </c>
      <c r="K214" t="str">
        <v>BOWLING</v>
      </c>
      <c r="L214" t="str">
        <v>TENPIN BOWLING</v>
      </c>
      <c r="M214" t="str">
        <v>MEN</v>
      </c>
      <c r="N214" t="str">
        <v>TRIOS</v>
      </c>
      <c r="P214" t="str">
        <v>BOWLING|TENPIN BOWLING|MEN</v>
      </c>
      <c r="S214" t="str">
        <v>CHESS</v>
      </c>
      <c r="T214" t="str">
        <v>TRADITIONAL (SITTUYIN)</v>
      </c>
      <c r="U214" t="str">
        <v>RAPID</v>
      </c>
      <c r="V214" t="str">
        <v>CHESS|TRADITIONAL (SITTUYIN)</v>
      </c>
      <c r="AF214" t="str">
        <v>MODERN PENTATHLON</v>
      </c>
      <c r="AG214" t="str">
        <v>MODERN PENTATHLON</v>
      </c>
      <c r="AH214" t="str">
        <v>WOMEN</v>
      </c>
      <c r="AJ214" t="str">
        <v>MODERN PENTATHLON|MODERN PENTATHLON</v>
      </c>
      <c r="AL214" t="str">
        <v>CANOEING</v>
      </c>
      <c r="AM214" t="str">
        <v>CANOE SPRINT</v>
      </c>
      <c r="AN214" t="str">
        <v>MEN</v>
      </c>
      <c r="AO214" t="str">
        <v>CANOE DOUBLE 200M</v>
      </c>
      <c r="AQ214" t="str">
        <v>CANOEING|CANOE SPRINT|MEN</v>
      </c>
      <c r="AS214" t="str">
        <v>CUESPORTS</v>
      </c>
      <c r="AT214" t="str">
        <v>SNOOKER</v>
      </c>
      <c r="AU214" t="str">
        <v>DOUBLES</v>
      </c>
      <c r="AW214" t="str">
        <v>CUESPORTS|SNOOKER</v>
      </c>
    </row>
    <row r="215" spans="6:49" x14ac:dyDescent="0.25">
      <c r="F215" t="str">
        <v>KURASH</v>
      </c>
      <c r="G215" t="str">
        <v>KURASH</v>
      </c>
      <c r="H215" t="str">
        <v>WOMEN</v>
      </c>
      <c r="I215" t="str">
        <v>KURASH|KURASH</v>
      </c>
      <c r="K215" t="str">
        <v>BOWLING</v>
      </c>
      <c r="L215" t="str">
        <v>TENPIN BOWLING</v>
      </c>
      <c r="M215" t="str">
        <v>MIXED</v>
      </c>
      <c r="N215" t="str">
        <v>DOUBLES</v>
      </c>
      <c r="P215" t="str">
        <v>BOWLING|TENPIN BOWLING|MIXED</v>
      </c>
      <c r="S215" t="str">
        <v>CHESS</v>
      </c>
      <c r="T215" t="str">
        <v>TRADITIONAL (SITTUYIN)</v>
      </c>
      <c r="U215" t="str">
        <v>RAPID TEAM</v>
      </c>
      <c r="V215" t="str">
        <v>CHESS|TRADITIONAL (SITTUYIN)</v>
      </c>
      <c r="AF215" t="str">
        <v>MUAY LAO</v>
      </c>
      <c r="AG215" t="str">
        <v>MUAY LAO</v>
      </c>
      <c r="AH215" t="str">
        <v>MEN</v>
      </c>
      <c r="AJ215" t="str">
        <v>MUAY LAO|MUAY LAO</v>
      </c>
      <c r="AL215" t="str">
        <v>CANOEING</v>
      </c>
      <c r="AM215" t="str">
        <v>CANOE SPRINT</v>
      </c>
      <c r="AN215" t="str">
        <v>MEN</v>
      </c>
      <c r="AO215" t="str">
        <v>CANOE DOUBLE 500M</v>
      </c>
      <c r="AQ215" t="str">
        <v>CANOEING|CANOE SPRINT|MEN</v>
      </c>
      <c r="AS215" t="str">
        <v>CUESPORTS</v>
      </c>
      <c r="AT215" t="str">
        <v>SNOOKER</v>
      </c>
      <c r="AU215" t="str">
        <v>SINGLES</v>
      </c>
      <c r="AW215" t="str">
        <v>CUESPORTS|SNOOKER</v>
      </c>
    </row>
    <row r="216" spans="6:49" x14ac:dyDescent="0.25">
      <c r="F216" t="str">
        <v>LAWN BOWLS</v>
      </c>
      <c r="G216" t="str">
        <v>LAWN BOWLS</v>
      </c>
      <c r="H216" t="str">
        <v>MEN</v>
      </c>
      <c r="I216" t="str">
        <v>LAWN BOWLS|LAWN BOWLS</v>
      </c>
      <c r="K216" t="str">
        <v>BOWLING</v>
      </c>
      <c r="L216" t="str">
        <v>TENPIN BOWLING</v>
      </c>
      <c r="M216" t="str">
        <v>WOMEN</v>
      </c>
      <c r="N216" t="str">
        <v>ALL-EVENTS</v>
      </c>
      <c r="P216" t="str">
        <v>BOWLING|TENPIN BOWLING|WOMEN</v>
      </c>
      <c r="S216" t="str">
        <v>CHESS</v>
      </c>
      <c r="T216" t="str">
        <v>TRADITIONAL (SITTUYIN)</v>
      </c>
      <c r="U216" t="str">
        <v>STANDARD</v>
      </c>
      <c r="V216" t="str">
        <v>CHESS|TRADITIONAL (SITTUYIN)</v>
      </c>
      <c r="AF216" t="str">
        <v>MUAY LAO</v>
      </c>
      <c r="AG216" t="str">
        <v>MUAY LAO</v>
      </c>
      <c r="AH216" t="str">
        <v>WOMEN</v>
      </c>
      <c r="AJ216" t="str">
        <v>MUAY LAO|MUAY LAO</v>
      </c>
      <c r="AL216" t="str">
        <v>CANOEING</v>
      </c>
      <c r="AM216" t="str">
        <v>CANOE SPRINT</v>
      </c>
      <c r="AN216" t="str">
        <v>MEN</v>
      </c>
      <c r="AO216" t="str">
        <v>CANOE FOUR 1000M</v>
      </c>
      <c r="AQ216" t="str">
        <v>CANOEING|CANOE SPRINT|MEN</v>
      </c>
      <c r="AS216" t="str">
        <v>CUESPORTS</v>
      </c>
      <c r="AT216" t="str">
        <v>SNOOKER</v>
      </c>
      <c r="AU216" t="str">
        <v>TEAM</v>
      </c>
      <c r="AW216" t="str">
        <v>CUESPORTS|SNOOKER</v>
      </c>
    </row>
    <row r="217" spans="6:49" x14ac:dyDescent="0.25">
      <c r="F217" t="str">
        <v>LAWN BOWLS</v>
      </c>
      <c r="G217" t="str">
        <v>LAWN BOWLS</v>
      </c>
      <c r="H217" t="str">
        <v>WOMEN</v>
      </c>
      <c r="I217" t="str">
        <v>LAWN BOWLS|LAWN BOWLS</v>
      </c>
      <c r="K217" t="str">
        <v>BOWLING</v>
      </c>
      <c r="L217" t="str">
        <v>TENPIN BOWLING</v>
      </c>
      <c r="M217" t="str">
        <v>WOMEN</v>
      </c>
      <c r="N217" t="str">
        <v>DOUBLES</v>
      </c>
      <c r="P217" t="str">
        <v>BOWLING|TENPIN BOWLING|WOMEN</v>
      </c>
      <c r="S217" t="str">
        <v>CHESS</v>
      </c>
      <c r="T217" t="str">
        <v>TRANSFER (BUGHOUSE)</v>
      </c>
      <c r="U217" t="str">
        <v>BLITZ</v>
      </c>
      <c r="V217" t="str">
        <v>CHESS|TRANSFER (BUGHOUSE)</v>
      </c>
      <c r="AF217" t="str">
        <v>MUAY THAI</v>
      </c>
      <c r="AG217" t="str">
        <v>COMBAT</v>
      </c>
      <c r="AH217" t="str">
        <v>MEN</v>
      </c>
      <c r="AJ217" t="str">
        <v>MUAY THAI|COMBAT</v>
      </c>
      <c r="AL217" t="str">
        <v>CANOEING</v>
      </c>
      <c r="AM217" t="str">
        <v>CANOE SPRINT</v>
      </c>
      <c r="AN217" t="str">
        <v>MEN</v>
      </c>
      <c r="AO217" t="str">
        <v>CANOE FOUR 200M</v>
      </c>
      <c r="AQ217" t="str">
        <v>CANOEING|CANOE SPRINT|MEN</v>
      </c>
      <c r="AS217" t="str">
        <v>CYCLING</v>
      </c>
      <c r="AT217" t="str">
        <v>BMX FREESTYLE</v>
      </c>
      <c r="AU217" t="str">
        <v>FREESTYLE FLAT LAND</v>
      </c>
      <c r="AW217" t="str">
        <v>CYCLING|BMX FREESTYLE</v>
      </c>
    </row>
    <row r="218" spans="6:49" x14ac:dyDescent="0.25">
      <c r="F218" t="str">
        <v>MIXED MARTIAL ARTS</v>
      </c>
      <c r="G218" t="str">
        <v>MODERN</v>
      </c>
      <c r="H218" t="str">
        <v>MEN</v>
      </c>
      <c r="I218" t="str">
        <v>MIXED MARTIAL ARTS|MODERN</v>
      </c>
      <c r="K218" t="str">
        <v>BOWLING</v>
      </c>
      <c r="L218" t="str">
        <v>TENPIN BOWLING</v>
      </c>
      <c r="M218" t="str">
        <v>WOMEN</v>
      </c>
      <c r="N218" t="str">
        <v>MASTERS</v>
      </c>
      <c r="P218" t="str">
        <v>BOWLING|TENPIN BOWLING|WOMEN</v>
      </c>
      <c r="S218" t="str">
        <v>CONTRACT BRIDGE</v>
      </c>
      <c r="T218" t="str">
        <v>CONTRACT BRIDGE</v>
      </c>
      <c r="U218" t="str">
        <v>BUTLER</v>
      </c>
      <c r="V218" t="str">
        <v>CONTRACT BRIDGE|CONTRACT BRIDGE</v>
      </c>
      <c r="AF218" t="str">
        <v>MUAY THAI</v>
      </c>
      <c r="AG218" t="str">
        <v>COMBAT</v>
      </c>
      <c r="AH218" t="str">
        <v>WOMEN</v>
      </c>
      <c r="AJ218" t="str">
        <v>MUAY THAI|COMBAT</v>
      </c>
      <c r="AL218" t="str">
        <v>CANOEING</v>
      </c>
      <c r="AM218" t="str">
        <v>CANOE SPRINT</v>
      </c>
      <c r="AN218" t="str">
        <v>MEN</v>
      </c>
      <c r="AO218" t="str">
        <v>CANOE FOUR 500M</v>
      </c>
      <c r="AQ218" t="str">
        <v>CANOEING|CANOE SPRINT|MEN</v>
      </c>
      <c r="AS218" t="str">
        <v>CYCLING</v>
      </c>
      <c r="AT218" t="str">
        <v>BMX FREESTYLE</v>
      </c>
      <c r="AU218" t="str">
        <v>PARK</v>
      </c>
      <c r="AW218" t="str">
        <v>CYCLING|BMX FREESTYLE</v>
      </c>
    </row>
    <row r="219" spans="6:49" x14ac:dyDescent="0.25">
      <c r="F219" t="str">
        <v>MIXED MARTIAL ARTS</v>
      </c>
      <c r="G219" t="str">
        <v>MODERN</v>
      </c>
      <c r="H219" t="str">
        <v>WOMEN</v>
      </c>
      <c r="I219" t="str">
        <v>MIXED MARTIAL ARTS|MODERN</v>
      </c>
      <c r="K219" t="str">
        <v>BOWLING</v>
      </c>
      <c r="L219" t="str">
        <v>TENPIN BOWLING</v>
      </c>
      <c r="M219" t="str">
        <v>WOMEN</v>
      </c>
      <c r="N219" t="str">
        <v>SINGLES</v>
      </c>
      <c r="P219" t="str">
        <v>BOWLING|TENPIN BOWLING|WOMEN</v>
      </c>
      <c r="S219" t="str">
        <v>CONTRACT BRIDGE</v>
      </c>
      <c r="T219" t="str">
        <v>CONTRACT BRIDGE</v>
      </c>
      <c r="U219" t="str">
        <v>PAIRS</v>
      </c>
      <c r="V219" t="str">
        <v>CONTRACT BRIDGE|CONTRACT BRIDGE</v>
      </c>
      <c r="AF219" t="str">
        <v>MUAY THAI</v>
      </c>
      <c r="AG219" t="str">
        <v>WAI KRU</v>
      </c>
      <c r="AH219" t="str">
        <v>MEN</v>
      </c>
      <c r="AJ219" t="str">
        <v>MUAY THAI|WAI KRU</v>
      </c>
      <c r="AL219" t="str">
        <v>CANOEING</v>
      </c>
      <c r="AM219" t="str">
        <v>CANOE SPRINT</v>
      </c>
      <c r="AN219" t="str">
        <v>MEN</v>
      </c>
      <c r="AO219" t="str">
        <v>CANOE SINGLE 1000M</v>
      </c>
      <c r="AQ219" t="str">
        <v>CANOEING|CANOE SPRINT|MEN</v>
      </c>
      <c r="AS219" t="str">
        <v>CYCLING</v>
      </c>
      <c r="AT219" t="str">
        <v>BMX RACING</v>
      </c>
      <c r="AU219" t="str">
        <v>CROSS</v>
      </c>
      <c r="AW219" t="str">
        <v>CYCLING|BMX RACING</v>
      </c>
    </row>
    <row r="220" spans="6:49" x14ac:dyDescent="0.25">
      <c r="F220" t="str">
        <v>MIXED MARTIAL ARTS</v>
      </c>
      <c r="G220" t="str">
        <v>TRADITIONAL</v>
      </c>
      <c r="H220" t="str">
        <v>MEN</v>
      </c>
      <c r="I220" t="str">
        <v>MIXED MARTIAL ARTS|TRADITIONAL</v>
      </c>
      <c r="K220" t="str">
        <v>BOWLING</v>
      </c>
      <c r="L220" t="str">
        <v>TENPIN BOWLING</v>
      </c>
      <c r="M220" t="str">
        <v>WOMEN</v>
      </c>
      <c r="N220" t="str">
        <v>STEP LADDER</v>
      </c>
      <c r="P220" t="str">
        <v>BOWLING|TENPIN BOWLING|WOMEN</v>
      </c>
      <c r="S220" t="str">
        <v>CONTRACT BRIDGE</v>
      </c>
      <c r="T220" t="str">
        <v>CONTRACT BRIDGE</v>
      </c>
      <c r="U220" t="str">
        <v>SUPERMIXED TEAM</v>
      </c>
      <c r="V220" t="str">
        <v>CONTRACT BRIDGE|CONTRACT BRIDGE</v>
      </c>
      <c r="AF220" t="str">
        <v>MUAY THAI</v>
      </c>
      <c r="AG220" t="str">
        <v>WAI KRU</v>
      </c>
      <c r="AH220" t="str">
        <v>WOMEN</v>
      </c>
      <c r="AJ220" t="str">
        <v>MUAY THAI|WAI KRU</v>
      </c>
      <c r="AL220" t="str">
        <v>CANOEING</v>
      </c>
      <c r="AM220" t="str">
        <v>CANOE SPRINT</v>
      </c>
      <c r="AN220" t="str">
        <v>MEN</v>
      </c>
      <c r="AO220" t="str">
        <v>CANOE SINGLE 200M</v>
      </c>
      <c r="AQ220" t="str">
        <v>CANOEING|CANOE SPRINT|MEN</v>
      </c>
      <c r="AS220" t="str">
        <v>CYCLING</v>
      </c>
      <c r="AT220" t="str">
        <v>BMX RACING</v>
      </c>
      <c r="AU220" t="str">
        <v>RACE</v>
      </c>
      <c r="AW220" t="str">
        <v>CYCLING|BMX RACING</v>
      </c>
    </row>
    <row r="221" spans="6:49" x14ac:dyDescent="0.25">
      <c r="F221" t="str">
        <v>MIXED MARTIAL ARTS</v>
      </c>
      <c r="G221" t="str">
        <v>TRADITIONAL</v>
      </c>
      <c r="H221" t="str">
        <v>WOMEN</v>
      </c>
      <c r="I221" t="str">
        <v>MIXED MARTIAL ARTS|TRADITIONAL</v>
      </c>
      <c r="K221" t="str">
        <v>BOWLING</v>
      </c>
      <c r="L221" t="str">
        <v>TENPIN BOWLING</v>
      </c>
      <c r="M221" t="str">
        <v>WOMEN</v>
      </c>
      <c r="N221" t="str">
        <v>TEAM OF 4</v>
      </c>
      <c r="P221" t="str">
        <v>BOWLING|TENPIN BOWLING|WOMEN</v>
      </c>
      <c r="S221" t="str">
        <v>CONTRACT BRIDGE</v>
      </c>
      <c r="T221" t="str">
        <v>CONTRACT BRIDGE</v>
      </c>
      <c r="U221" t="str">
        <v>TEAM</v>
      </c>
      <c r="V221" t="str">
        <v>CONTRACT BRIDGE|CONTRACT BRIDGE</v>
      </c>
      <c r="AF221" t="str">
        <v>MUAY THAI</v>
      </c>
      <c r="AG221" t="str">
        <v>WAIKRU</v>
      </c>
      <c r="AH221" t="str">
        <v>MEN</v>
      </c>
      <c r="AJ221" t="str">
        <v>MUAY THAI|WAIKRU</v>
      </c>
      <c r="AL221" t="str">
        <v>CANOEING</v>
      </c>
      <c r="AM221" t="str">
        <v>CANOE SPRINT</v>
      </c>
      <c r="AN221" t="str">
        <v>MEN</v>
      </c>
      <c r="AO221" t="str">
        <v>CANOE SINGLE 500M</v>
      </c>
      <c r="AQ221" t="str">
        <v>CANOEING|CANOE SPRINT|MEN</v>
      </c>
      <c r="AS221" t="str">
        <v>CYCLING</v>
      </c>
      <c r="AT221" t="str">
        <v>BMX RACING</v>
      </c>
      <c r="AU221" t="str">
        <v>TIME TRIAL</v>
      </c>
      <c r="AW221" t="str">
        <v>CYCLING|BMX RACING</v>
      </c>
    </row>
    <row r="222" spans="6:49" x14ac:dyDescent="0.25">
      <c r="F222" t="str">
        <v>MODERN PENTATHLON</v>
      </c>
      <c r="G222" t="str">
        <v>MODERN PENTATHLON</v>
      </c>
      <c r="H222" t="str">
        <v>MEN</v>
      </c>
      <c r="I222" t="str">
        <v>MODERN PENTATHLON|MODERN PENTATHLON</v>
      </c>
      <c r="K222" t="str">
        <v>BOWLING</v>
      </c>
      <c r="L222" t="str">
        <v>TENPIN BOWLING</v>
      </c>
      <c r="M222" t="str">
        <v>WOMEN</v>
      </c>
      <c r="N222" t="str">
        <v>TEAM OF 5</v>
      </c>
      <c r="P222" t="str">
        <v>BOWLING|TENPIN BOWLING|WOMEN</v>
      </c>
      <c r="S222" t="str">
        <v>CRICKET</v>
      </c>
      <c r="T222" t="str">
        <v>CRICKET</v>
      </c>
      <c r="U222" t="str">
        <v>50 OVER</v>
      </c>
      <c r="V222" t="str">
        <v>CRICKET|CRICKET</v>
      </c>
      <c r="AF222" t="str">
        <v>MUAY THAI</v>
      </c>
      <c r="AG222" t="str">
        <v>WAIKRU</v>
      </c>
      <c r="AH222" t="str">
        <v>WOMEN</v>
      </c>
      <c r="AJ222" t="str">
        <v>MUAY THAI|WAIKRU</v>
      </c>
      <c r="AL222" t="str">
        <v>CANOEING</v>
      </c>
      <c r="AM222" t="str">
        <v>CANOE SPRINT</v>
      </c>
      <c r="AN222" t="str">
        <v>MEN</v>
      </c>
      <c r="AO222" t="str">
        <v>KAYAK DOUBLE 1000M</v>
      </c>
      <c r="AQ222" t="str">
        <v>CANOEING|CANOE SPRINT|MEN</v>
      </c>
      <c r="AS222" t="str">
        <v>CYCLING</v>
      </c>
      <c r="AT222" t="str">
        <v>MOUNTAIN BIKE</v>
      </c>
      <c r="AU222" t="str">
        <v>CROSS-COUNTRY ELIMINATOR</v>
      </c>
      <c r="AW222" t="str">
        <v>CYCLING|MOUNTAIN BIKE</v>
      </c>
    </row>
    <row r="223" spans="6:49" x14ac:dyDescent="0.25">
      <c r="F223" t="str">
        <v>MODERN PENTATHLON</v>
      </c>
      <c r="G223" t="str">
        <v>MODERN PENTATHLON</v>
      </c>
      <c r="H223" t="str">
        <v>MIXED</v>
      </c>
      <c r="I223" t="str">
        <v>MODERN PENTATHLON|MODERN PENTATHLON</v>
      </c>
      <c r="K223" t="str">
        <v>BOWLING</v>
      </c>
      <c r="L223" t="str">
        <v>TENPIN BOWLING</v>
      </c>
      <c r="M223" t="str">
        <v>WOMEN</v>
      </c>
      <c r="N223" t="str">
        <v>TEAM OF 6</v>
      </c>
      <c r="P223" t="str">
        <v>BOWLING|TENPIN BOWLING|WOMEN</v>
      </c>
      <c r="S223" t="str">
        <v>CRICKET</v>
      </c>
      <c r="T223" t="str">
        <v>CRICKET</v>
      </c>
      <c r="U223" t="str">
        <v>6S</v>
      </c>
      <c r="V223" t="str">
        <v>CRICKET|CRICKET</v>
      </c>
      <c r="AF223" t="str">
        <v>NETBALL</v>
      </c>
      <c r="AG223" t="str">
        <v>NETBALL</v>
      </c>
      <c r="AH223" t="str">
        <v>WOMEN</v>
      </c>
      <c r="AJ223" t="str">
        <v>NETBALL|NETBALL</v>
      </c>
      <c r="AL223" t="str">
        <v>CANOEING</v>
      </c>
      <c r="AM223" t="str">
        <v>CANOE SPRINT</v>
      </c>
      <c r="AN223" t="str">
        <v>MEN</v>
      </c>
      <c r="AO223" t="str">
        <v>KAYAK DOUBLE 200M</v>
      </c>
      <c r="AQ223" t="str">
        <v>CANOEING|CANOE SPRINT|MEN</v>
      </c>
      <c r="AS223" t="str">
        <v>CYCLING</v>
      </c>
      <c r="AT223" t="str">
        <v>MOUNTAIN BIKE</v>
      </c>
      <c r="AU223" t="str">
        <v>CROSS-COUNTRY RELAY</v>
      </c>
      <c r="AW223" t="str">
        <v>CYCLING|MOUNTAIN BIKE</v>
      </c>
    </row>
    <row r="224" spans="6:49" x14ac:dyDescent="0.25">
      <c r="F224" t="str">
        <v>MODERN PENTATHLON</v>
      </c>
      <c r="G224" t="str">
        <v>MODERN PENTATHLON</v>
      </c>
      <c r="H224" t="str">
        <v>WOMEN</v>
      </c>
      <c r="I224" t="str">
        <v>MODERN PENTATHLON|MODERN PENTATHLON</v>
      </c>
      <c r="K224" t="str">
        <v>BOWLING</v>
      </c>
      <c r="L224" t="str">
        <v>TENPIN BOWLING</v>
      </c>
      <c r="M224" t="str">
        <v>WOMEN</v>
      </c>
      <c r="N224" t="str">
        <v>TRIOS</v>
      </c>
      <c r="P224" t="str">
        <v>BOWLING|TENPIN BOWLING|WOMEN</v>
      </c>
      <c r="S224" t="str">
        <v>CRICKET</v>
      </c>
      <c r="T224" t="str">
        <v>CRICKET</v>
      </c>
      <c r="U224" t="str">
        <v>T10</v>
      </c>
      <c r="V224" t="str">
        <v>CRICKET|CRICKET</v>
      </c>
      <c r="AF224" t="str">
        <v>OBSTACLE SPORTS</v>
      </c>
      <c r="AG224" t="str">
        <v>OBSTACLE COURSE RACE</v>
      </c>
      <c r="AH224" t="str">
        <v>MEN</v>
      </c>
      <c r="AJ224" t="str">
        <v>OBSTACLE SPORTS|OBSTACLE COURSE RACE</v>
      </c>
      <c r="AL224" t="str">
        <v>CANOEING</v>
      </c>
      <c r="AM224" t="str">
        <v>CANOE SPRINT</v>
      </c>
      <c r="AN224" t="str">
        <v>MEN</v>
      </c>
      <c r="AO224" t="str">
        <v>KAYAK DOUBLE 500M</v>
      </c>
      <c r="AQ224" t="str">
        <v>CANOEING|CANOE SPRINT|MEN</v>
      </c>
      <c r="AS224" t="str">
        <v>CYCLING</v>
      </c>
      <c r="AT224" t="str">
        <v>MOUNTAIN BIKE</v>
      </c>
      <c r="AU224" t="str">
        <v>DOWNHILL</v>
      </c>
      <c r="AW224" t="str">
        <v>CYCLING|MOUNTAIN BIKE</v>
      </c>
    </row>
    <row r="225" spans="6:49" x14ac:dyDescent="0.25">
      <c r="F225" t="str">
        <v>MUAY LAO</v>
      </c>
      <c r="G225" t="str">
        <v>MUAY LAO</v>
      </c>
      <c r="H225" t="str">
        <v>MEN</v>
      </c>
      <c r="I225" t="str">
        <v>MUAY LAO|MUAY LAO</v>
      </c>
      <c r="K225" t="str">
        <v>BOXING</v>
      </c>
      <c r="L225" t="str">
        <v>BOXING</v>
      </c>
      <c r="M225" t="str">
        <v>MEN</v>
      </c>
      <c r="N225" t="str">
        <v>+91KG</v>
      </c>
      <c r="P225" t="str">
        <v>BOXING|BOXING|MEN</v>
      </c>
      <c r="S225" t="str">
        <v>CRICKET</v>
      </c>
      <c r="T225" t="str">
        <v>CRICKET</v>
      </c>
      <c r="U225" t="str">
        <v>T20</v>
      </c>
      <c r="V225" t="str">
        <v>CRICKET|CRICKET</v>
      </c>
      <c r="AF225" t="str">
        <v>OBSTACLE SPORTS</v>
      </c>
      <c r="AG225" t="str">
        <v>OBSTACLE COURSE RACE</v>
      </c>
      <c r="AH225" t="str">
        <v>MIXED</v>
      </c>
      <c r="AJ225" t="str">
        <v>OBSTACLE SPORTS|OBSTACLE COURSE RACE</v>
      </c>
      <c r="AL225" t="str">
        <v>CANOEING</v>
      </c>
      <c r="AM225" t="str">
        <v>CANOE SPRINT</v>
      </c>
      <c r="AN225" t="str">
        <v>MEN</v>
      </c>
      <c r="AO225" t="str">
        <v>KAYAK FOUR 1000M</v>
      </c>
      <c r="AQ225" t="str">
        <v>CANOEING|CANOE SPRINT|MEN</v>
      </c>
      <c r="AS225" t="str">
        <v>CYCLING</v>
      </c>
      <c r="AT225" t="str">
        <v>MOUNTAIN BIKE</v>
      </c>
      <c r="AU225" t="str">
        <v>ELIMINATION</v>
      </c>
      <c r="AW225" t="str">
        <v>CYCLING|MOUNTAIN BIKE</v>
      </c>
    </row>
    <row r="226" spans="6:49" x14ac:dyDescent="0.25">
      <c r="F226" t="str">
        <v>MUAY LAO</v>
      </c>
      <c r="G226" t="str">
        <v>MUAY LAO</v>
      </c>
      <c r="H226" t="str">
        <v>WOMEN</v>
      </c>
      <c r="I226" t="str">
        <v>MUAY LAO|MUAY LAO</v>
      </c>
      <c r="K226" t="str">
        <v>BOXING</v>
      </c>
      <c r="L226" t="str">
        <v>BOXING</v>
      </c>
      <c r="M226" t="str">
        <v>MEN</v>
      </c>
      <c r="N226" t="str">
        <v>+92KG</v>
      </c>
      <c r="P226" t="str">
        <v>BOXING|BOXING|MEN</v>
      </c>
      <c r="S226" t="str">
        <v>CUESPORTS</v>
      </c>
      <c r="T226" t="str">
        <v>BILLIARDS</v>
      </c>
      <c r="U226" t="str">
        <v>ENGLISH BILLIARDS DOUBLES</v>
      </c>
      <c r="V226" t="str">
        <v>CUESPORTS|BILLIARDS</v>
      </c>
      <c r="AF226" t="str">
        <v>OBSTACLE SPORTS</v>
      </c>
      <c r="AG226" t="str">
        <v>OBSTACLE COURSE RACE</v>
      </c>
      <c r="AH226" t="str">
        <v>WOMEN</v>
      </c>
      <c r="AJ226" t="str">
        <v>OBSTACLE SPORTS|OBSTACLE COURSE RACE</v>
      </c>
      <c r="AL226" t="str">
        <v>CANOEING</v>
      </c>
      <c r="AM226" t="str">
        <v>CANOE SPRINT</v>
      </c>
      <c r="AN226" t="str">
        <v>MEN</v>
      </c>
      <c r="AO226" t="str">
        <v>KAYAK FOUR 200M</v>
      </c>
      <c r="AQ226" t="str">
        <v>CANOEING|CANOE SPRINT|MEN</v>
      </c>
      <c r="AS226" t="str">
        <v>CYCLING</v>
      </c>
      <c r="AT226" t="str">
        <v>ROAD</v>
      </c>
      <c r="AU226" t="str">
        <v>CRITERIUM</v>
      </c>
      <c r="AW226" t="str">
        <v>CYCLING|ROAD</v>
      </c>
    </row>
    <row r="227" spans="6:49" x14ac:dyDescent="0.25">
      <c r="F227" t="str">
        <v>MUAY THAI</v>
      </c>
      <c r="G227" t="str">
        <v>COMBAT</v>
      </c>
      <c r="H227" t="str">
        <v>MEN</v>
      </c>
      <c r="I227" t="str">
        <v>MUAY THAI|COMBAT</v>
      </c>
      <c r="K227" t="str">
        <v>BOXING</v>
      </c>
      <c r="L227" t="str">
        <v>BOXING</v>
      </c>
      <c r="M227" t="str">
        <v>MEN</v>
      </c>
      <c r="N227" t="str">
        <v>45KG</v>
      </c>
      <c r="P227" t="str">
        <v>BOXING|BOXING|MEN</v>
      </c>
      <c r="S227" t="str">
        <v>CUESPORTS</v>
      </c>
      <c r="T227" t="str">
        <v>BILLIARDS</v>
      </c>
      <c r="U227" t="str">
        <v>ENGLISH BILLIARDS SCOTCH DOUBLES</v>
      </c>
      <c r="V227" t="str">
        <v>CUESPORTS|BILLIARDS</v>
      </c>
      <c r="AF227" t="str">
        <v>OPEN WATER SWIMMING</v>
      </c>
      <c r="AG227" t="str">
        <v>OPEN WATER SWIMMING</v>
      </c>
      <c r="AH227" t="str">
        <v>MEN</v>
      </c>
      <c r="AJ227" t="str">
        <v>OPEN WATER SWIMMING|OPEN WATER SWIMMING</v>
      </c>
      <c r="AL227" t="str">
        <v>CANOEING</v>
      </c>
      <c r="AM227" t="str">
        <v>CANOE SPRINT</v>
      </c>
      <c r="AN227" t="str">
        <v>MEN</v>
      </c>
      <c r="AO227" t="str">
        <v>KAYAK FOUR 500M</v>
      </c>
      <c r="AQ227" t="str">
        <v>CANOEING|CANOE SPRINT|MEN</v>
      </c>
      <c r="AS227" t="str">
        <v>CYCLING</v>
      </c>
      <c r="AT227" t="str">
        <v>ROAD</v>
      </c>
      <c r="AU227" t="str">
        <v>ROAD RACE INDIVIDUAL</v>
      </c>
      <c r="AW227" t="str">
        <v>CYCLING|ROAD</v>
      </c>
    </row>
    <row r="228" spans="6:49" x14ac:dyDescent="0.25">
      <c r="F228" t="str">
        <v>MUAY THAI</v>
      </c>
      <c r="G228" t="str">
        <v>COMBAT</v>
      </c>
      <c r="H228" t="str">
        <v>WOMEN</v>
      </c>
      <c r="I228" t="str">
        <v>MUAY THAI|COMBAT</v>
      </c>
      <c r="K228" t="str">
        <v>BOXING</v>
      </c>
      <c r="L228" t="str">
        <v>BOXING</v>
      </c>
      <c r="M228" t="str">
        <v>MEN</v>
      </c>
      <c r="N228" t="str">
        <v>48KG</v>
      </c>
      <c r="P228" t="str">
        <v>BOXING|BOXING|MEN</v>
      </c>
      <c r="S228" t="str">
        <v>CUESPORTS</v>
      </c>
      <c r="T228" t="str">
        <v>BILLIARDS</v>
      </c>
      <c r="U228" t="str">
        <v>ENGLISH BILLIARDS SINGLES</v>
      </c>
      <c r="V228" t="str">
        <v>CUESPORTS|BILLIARDS</v>
      </c>
      <c r="AF228" t="str">
        <v>OPEN WATER SWIMMING</v>
      </c>
      <c r="AG228" t="str">
        <v>OPEN WATER SWIMMING</v>
      </c>
      <c r="AH228" t="str">
        <v>MIXED</v>
      </c>
      <c r="AJ228" t="str">
        <v>OPEN WATER SWIMMING|OPEN WATER SWIMMING</v>
      </c>
      <c r="AL228" t="str">
        <v>CANOEING</v>
      </c>
      <c r="AM228" t="str">
        <v>CANOE SPRINT</v>
      </c>
      <c r="AN228" t="str">
        <v>MEN</v>
      </c>
      <c r="AO228" t="str">
        <v>KAYAK SINGLE 1000M</v>
      </c>
      <c r="AQ228" t="str">
        <v>CANOEING|CANOE SPRINT|MEN</v>
      </c>
      <c r="AS228" t="str">
        <v>CYCLING</v>
      </c>
      <c r="AT228" t="str">
        <v>ROAD</v>
      </c>
      <c r="AU228" t="str">
        <v>ROAD RACE TEAM</v>
      </c>
      <c r="AW228" t="str">
        <v>CYCLING|ROAD</v>
      </c>
    </row>
    <row r="229" spans="6:49" x14ac:dyDescent="0.25">
      <c r="F229" t="str">
        <v>MUAY THAI</v>
      </c>
      <c r="G229" t="str">
        <v>WAI KRU</v>
      </c>
      <c r="H229" t="str">
        <v>MEN</v>
      </c>
      <c r="I229" t="str">
        <v>MUAY THAI|WAI KRU</v>
      </c>
      <c r="K229" t="str">
        <v>BOXING</v>
      </c>
      <c r="L229" t="str">
        <v>BOXING</v>
      </c>
      <c r="M229" t="str">
        <v>MEN</v>
      </c>
      <c r="N229" t="str">
        <v>49KG</v>
      </c>
      <c r="P229" t="str">
        <v>BOXING|BOXING|MEN</v>
      </c>
      <c r="S229" t="str">
        <v>CUESPORTS</v>
      </c>
      <c r="T229" t="str">
        <v>BILLIARDS</v>
      </c>
      <c r="U229" t="str">
        <v>ENGLISH BILLIARDS SINGLES (500 POINTS)</v>
      </c>
      <c r="V229" t="str">
        <v>CUESPORTS|BILLIARDS</v>
      </c>
      <c r="AF229" t="str">
        <v>OPEN WATER SWIMMING</v>
      </c>
      <c r="AG229" t="str">
        <v>OPEN WATER SWIMMING</v>
      </c>
      <c r="AH229" t="str">
        <v>WOMEN</v>
      </c>
      <c r="AJ229" t="str">
        <v>OPEN WATER SWIMMING|OPEN WATER SWIMMING</v>
      </c>
      <c r="AL229" t="str">
        <v>CANOEING</v>
      </c>
      <c r="AM229" t="str">
        <v>CANOE SPRINT</v>
      </c>
      <c r="AN229" t="str">
        <v>MEN</v>
      </c>
      <c r="AO229" t="str">
        <v>KAYAK SINGLE 200M</v>
      </c>
      <c r="AQ229" t="str">
        <v>CANOEING|CANOE SPRINT|MEN</v>
      </c>
      <c r="AS229" t="str">
        <v>CYCLING</v>
      </c>
      <c r="AT229" t="str">
        <v>ROAD</v>
      </c>
      <c r="AU229" t="str">
        <v>TIME TRIAL INDIVIDUAL</v>
      </c>
      <c r="AW229" t="str">
        <v>CYCLING|ROAD</v>
      </c>
    </row>
    <row r="230" spans="6:49" x14ac:dyDescent="0.25">
      <c r="F230" t="str">
        <v>MUAY THAI</v>
      </c>
      <c r="G230" t="str">
        <v>WAI KRU</v>
      </c>
      <c r="H230" t="str">
        <v>WOMEN</v>
      </c>
      <c r="I230" t="str">
        <v>MUAY THAI|WAI KRU</v>
      </c>
      <c r="K230" t="str">
        <v>BOXING</v>
      </c>
      <c r="L230" t="str">
        <v>BOXING</v>
      </c>
      <c r="M230" t="str">
        <v>MEN</v>
      </c>
      <c r="N230" t="str">
        <v>51KG</v>
      </c>
      <c r="P230" t="str">
        <v>BOXING|BOXING|MEN</v>
      </c>
      <c r="S230" t="str">
        <v>CUESPORTS</v>
      </c>
      <c r="T230" t="str">
        <v>BILLIARDS</v>
      </c>
      <c r="U230" t="str">
        <v>ENGLISH BILLIARDS TEAM</v>
      </c>
      <c r="V230" t="str">
        <v>CUESPORTS|BILLIARDS</v>
      </c>
      <c r="AF230" t="str">
        <v>PARAGLIDING</v>
      </c>
      <c r="AG230" t="str">
        <v>PARAGLIDING</v>
      </c>
      <c r="AH230" t="str">
        <v>MEN</v>
      </c>
      <c r="AJ230" t="str">
        <v>PARAGLIDING|PARAGLIDING</v>
      </c>
      <c r="AL230" t="str">
        <v>CANOEING</v>
      </c>
      <c r="AM230" t="str">
        <v>CANOE SPRINT</v>
      </c>
      <c r="AN230" t="str">
        <v>MEN</v>
      </c>
      <c r="AO230" t="str">
        <v>KAYAK SINGLE 500M</v>
      </c>
      <c r="AQ230" t="str">
        <v>CANOEING|CANOE SPRINT|MEN</v>
      </c>
      <c r="AS230" t="str">
        <v>CYCLING</v>
      </c>
      <c r="AT230" t="str">
        <v>ROAD</v>
      </c>
      <c r="AU230" t="str">
        <v>TIME TRIAL TEAM</v>
      </c>
      <c r="AW230" t="str">
        <v>CYCLING|ROAD</v>
      </c>
    </row>
    <row r="231" spans="6:49" x14ac:dyDescent="0.25">
      <c r="F231" t="str">
        <v>MUAY THAI</v>
      </c>
      <c r="G231" t="str">
        <v>WAIKRU</v>
      </c>
      <c r="H231" t="str">
        <v>MEN</v>
      </c>
      <c r="I231" t="str">
        <v>MUAY THAI|WAIKRU</v>
      </c>
      <c r="K231" t="str">
        <v>BOXING</v>
      </c>
      <c r="L231" t="str">
        <v>BOXING</v>
      </c>
      <c r="M231" t="str">
        <v>MEN</v>
      </c>
      <c r="N231" t="str">
        <v>52KG</v>
      </c>
      <c r="P231" t="str">
        <v>BOXING|BOXING|MEN</v>
      </c>
      <c r="S231" t="str">
        <v>CUESPORTS</v>
      </c>
      <c r="T231" t="str">
        <v>CAROM</v>
      </c>
      <c r="U231" t="str">
        <v>1-CUSHION BILLIARDS SINGLES</v>
      </c>
      <c r="V231" t="str">
        <v>CUESPORTS|CAROM</v>
      </c>
      <c r="AF231" t="str">
        <v>PARAGLIDING</v>
      </c>
      <c r="AG231" t="str">
        <v>PARAGLIDING</v>
      </c>
      <c r="AH231" t="str">
        <v>WOMEN</v>
      </c>
      <c r="AJ231" t="str">
        <v>PARAGLIDING|PARAGLIDING</v>
      </c>
      <c r="AL231" t="str">
        <v>CANOEING</v>
      </c>
      <c r="AM231" t="str">
        <v>CANOE SPRINT</v>
      </c>
      <c r="AN231" t="str">
        <v>MIXED</v>
      </c>
      <c r="AO231" t="str">
        <v>KAYAK DOUBLE 200M</v>
      </c>
      <c r="AQ231" t="str">
        <v>CANOEING|CANOE SPRINT|MIXED</v>
      </c>
      <c r="AS231" t="str">
        <v>CYCLING</v>
      </c>
      <c r="AT231" t="str">
        <v>TRACK</v>
      </c>
      <c r="AU231" t="str">
        <v>10000M MASSED START</v>
      </c>
      <c r="AW231" t="str">
        <v>CYCLING|TRACK</v>
      </c>
    </row>
    <row r="232" spans="6:49" x14ac:dyDescent="0.25">
      <c r="F232" t="str">
        <v>MUAY THAI</v>
      </c>
      <c r="G232" t="str">
        <v>WAIKRU</v>
      </c>
      <c r="H232" t="str">
        <v>WOMEN</v>
      </c>
      <c r="I232" t="str">
        <v>MUAY THAI|WAIKRU</v>
      </c>
      <c r="K232" t="str">
        <v>BOXING</v>
      </c>
      <c r="L232" t="str">
        <v>BOXING</v>
      </c>
      <c r="M232" t="str">
        <v>MEN</v>
      </c>
      <c r="N232" t="str">
        <v>54KG</v>
      </c>
      <c r="P232" t="str">
        <v>BOXING|BOXING|MEN</v>
      </c>
      <c r="S232" t="str">
        <v>CUESPORTS</v>
      </c>
      <c r="T232" t="str">
        <v>CAROM</v>
      </c>
      <c r="U232" t="str">
        <v>3-CUSHION BILLIARDS SINGLES</v>
      </c>
      <c r="V232" t="str">
        <v>CUESPORTS|CAROM</v>
      </c>
      <c r="AF232" t="str">
        <v>PENCAK SILAT</v>
      </c>
      <c r="AG232" t="str">
        <v>SENI (ARTISTIC)</v>
      </c>
      <c r="AH232" t="str">
        <v>MEN</v>
      </c>
      <c r="AJ232" t="str">
        <v>PENCAK SILAT|SENI (ARTISTIC)</v>
      </c>
      <c r="AL232" t="str">
        <v>CANOEING</v>
      </c>
      <c r="AM232" t="str">
        <v>CANOE SPRINT</v>
      </c>
      <c r="AN232" t="str">
        <v>MIXED</v>
      </c>
      <c r="AO232" t="str">
        <v>KAYAK DOUBLE 500M</v>
      </c>
      <c r="AQ232" t="str">
        <v>CANOEING|CANOE SPRINT|MIXED</v>
      </c>
      <c r="AS232" t="str">
        <v>CYCLING</v>
      </c>
      <c r="AT232" t="str">
        <v>TRACK</v>
      </c>
      <c r="AU232" t="str">
        <v>100M MASSED START</v>
      </c>
      <c r="AW232" t="str">
        <v>CYCLING|TRACK</v>
      </c>
    </row>
    <row r="233" spans="6:49" x14ac:dyDescent="0.25">
      <c r="F233" t="str">
        <v>NETBALL</v>
      </c>
      <c r="G233" t="str">
        <v>NETBALL</v>
      </c>
      <c r="H233" t="str">
        <v>WOMEN</v>
      </c>
      <c r="I233" t="str">
        <v>NETBALL|NETBALL</v>
      </c>
      <c r="K233" t="str">
        <v>BOXING</v>
      </c>
      <c r="L233" t="str">
        <v>BOXING</v>
      </c>
      <c r="M233" t="str">
        <v>MEN</v>
      </c>
      <c r="N233" t="str">
        <v>56KG</v>
      </c>
      <c r="P233" t="str">
        <v>BOXING|BOXING|MEN</v>
      </c>
      <c r="S233" t="str">
        <v>CUESPORTS</v>
      </c>
      <c r="T233" t="str">
        <v>CAROM</v>
      </c>
      <c r="U233" t="str">
        <v>47/1 BALKLINE BILLARDS SINGLES</v>
      </c>
      <c r="V233" t="str">
        <v>CUESPORTS|CAROM</v>
      </c>
      <c r="AF233" t="str">
        <v>PENCAK SILAT</v>
      </c>
      <c r="AG233" t="str">
        <v>SENI (ARTISTIC)</v>
      </c>
      <c r="AH233" t="str">
        <v>WOMEN</v>
      </c>
      <c r="AJ233" t="str">
        <v>PENCAK SILAT|SENI (ARTISTIC)</v>
      </c>
      <c r="AL233" t="str">
        <v>CANOEING</v>
      </c>
      <c r="AM233" t="str">
        <v>CANOE SPRINT</v>
      </c>
      <c r="AN233" t="str">
        <v>MIXED</v>
      </c>
      <c r="AO233" t="str">
        <v>KAYAK FOUR 500M</v>
      </c>
      <c r="AQ233" t="str">
        <v>CANOEING|CANOE SPRINT|MIXED</v>
      </c>
      <c r="AS233" t="str">
        <v>CYCLING</v>
      </c>
      <c r="AT233" t="str">
        <v>TRACK</v>
      </c>
      <c r="AU233" t="str">
        <v>1600M MASSED START</v>
      </c>
      <c r="AW233" t="str">
        <v>CYCLING|TRACK</v>
      </c>
    </row>
    <row r="234" spans="6:49" x14ac:dyDescent="0.25">
      <c r="F234" t="str">
        <v>OBSTACLE SPORTS</v>
      </c>
      <c r="G234" t="str">
        <v>OBSTACLE COURSE RACE</v>
      </c>
      <c r="H234" t="str">
        <v>MEN</v>
      </c>
      <c r="I234" t="str">
        <v>OBSTACLE SPORTS|OBSTACLE COURSE RACE</v>
      </c>
      <c r="K234" t="str">
        <v>BOXING</v>
      </c>
      <c r="L234" t="str">
        <v>BOXING</v>
      </c>
      <c r="M234" t="str">
        <v>MEN</v>
      </c>
      <c r="N234" t="str">
        <v>57KG</v>
      </c>
      <c r="P234" t="str">
        <v>BOXING|BOXING|MEN</v>
      </c>
      <c r="S234" t="str">
        <v>CUESPORTS</v>
      </c>
      <c r="T234" t="str">
        <v>CAROM</v>
      </c>
      <c r="U234" t="str">
        <v>STRAIGHT RAIL BILLARDS SINGLES</v>
      </c>
      <c r="V234" t="str">
        <v>CUESPORTS|CAROM</v>
      </c>
      <c r="AF234" t="str">
        <v>PENCAK SILAT</v>
      </c>
      <c r="AG234" t="str">
        <v>TANDING (MATCH)</v>
      </c>
      <c r="AH234" t="str">
        <v>MEN</v>
      </c>
      <c r="AJ234" t="str">
        <v>PENCAK SILAT|TANDING (MATCH)</v>
      </c>
      <c r="AL234" t="str">
        <v>CANOEING</v>
      </c>
      <c r="AM234" t="str">
        <v>CANOE SPRINT</v>
      </c>
      <c r="AN234" t="str">
        <v>WOMEN</v>
      </c>
      <c r="AO234" t="str">
        <v>CANOE DOUBLE 1000M</v>
      </c>
      <c r="AQ234" t="str">
        <v>CANOEING|CANOE SPRINT|WOMEN</v>
      </c>
      <c r="AS234" t="str">
        <v>CYCLING</v>
      </c>
      <c r="AT234" t="str">
        <v>TRACK</v>
      </c>
      <c r="AU234" t="str">
        <v>170KM MASSED START TEAM</v>
      </c>
      <c r="AW234" t="str">
        <v>CYCLING|TRACK</v>
      </c>
    </row>
    <row r="235" spans="6:49" x14ac:dyDescent="0.25">
      <c r="F235" t="str">
        <v>OBSTACLE SPORTS</v>
      </c>
      <c r="G235" t="str">
        <v>OBSTACLE COURSE RACE</v>
      </c>
      <c r="H235" t="str">
        <v>MIXED</v>
      </c>
      <c r="I235" t="str">
        <v>OBSTACLE SPORTS|OBSTACLE COURSE RACE</v>
      </c>
      <c r="K235" t="str">
        <v>BOXING</v>
      </c>
      <c r="L235" t="str">
        <v>BOXING</v>
      </c>
      <c r="M235" t="str">
        <v>MEN</v>
      </c>
      <c r="N235" t="str">
        <v>60KG</v>
      </c>
      <c r="P235" t="str">
        <v>BOXING|BOXING|MEN</v>
      </c>
      <c r="S235" t="str">
        <v>CUESPORTS</v>
      </c>
      <c r="T235" t="str">
        <v>POOL</v>
      </c>
      <c r="U235" t="str">
        <v>10-BALL SINGLES</v>
      </c>
      <c r="V235" t="str">
        <v>CUESPORTS|POOL</v>
      </c>
      <c r="AF235" t="str">
        <v>PENCAK SILAT</v>
      </c>
      <c r="AG235" t="str">
        <v>TANDING (MATCH)</v>
      </c>
      <c r="AH235" t="str">
        <v>WOMEN</v>
      </c>
      <c r="AJ235" t="str">
        <v>PENCAK SILAT|TANDING (MATCH)</v>
      </c>
      <c r="AL235" t="str">
        <v>CANOEING</v>
      </c>
      <c r="AM235" t="str">
        <v>CANOE SPRINT</v>
      </c>
      <c r="AN235" t="str">
        <v>WOMEN</v>
      </c>
      <c r="AO235" t="str">
        <v>CANOE DOUBLE 200M</v>
      </c>
      <c r="AQ235" t="str">
        <v>CANOEING|CANOE SPRINT|WOMEN</v>
      </c>
      <c r="AS235" t="str">
        <v>CYCLING</v>
      </c>
      <c r="AT235" t="str">
        <v>TRACK</v>
      </c>
      <c r="AU235" t="str">
        <v>1KM TIME TRIAL</v>
      </c>
      <c r="AW235" t="str">
        <v>CYCLING|TRACK</v>
      </c>
    </row>
    <row r="236" spans="6:49" x14ac:dyDescent="0.25">
      <c r="F236" t="str">
        <v>OBSTACLE SPORTS</v>
      </c>
      <c r="G236" t="str">
        <v>OBSTACLE COURSE RACE</v>
      </c>
      <c r="H236" t="str">
        <v>WOMEN</v>
      </c>
      <c r="I236" t="str">
        <v>OBSTACLE SPORTS|OBSTACLE COURSE RACE</v>
      </c>
      <c r="K236" t="str">
        <v>BOXING</v>
      </c>
      <c r="L236" t="str">
        <v>BOXING</v>
      </c>
      <c r="M236" t="str">
        <v>MEN</v>
      </c>
      <c r="N236" t="str">
        <v>63.5KG</v>
      </c>
      <c r="P236" t="str">
        <v>BOXING|BOXING|MEN</v>
      </c>
      <c r="S236" t="str">
        <v>CUESPORTS</v>
      </c>
      <c r="T236" t="str">
        <v>POOL</v>
      </c>
      <c r="U236" t="str">
        <v>15-BALL DOUBLES</v>
      </c>
      <c r="V236" t="str">
        <v>CUESPORTS|POOL</v>
      </c>
      <c r="AF236" t="str">
        <v>PETANQUE</v>
      </c>
      <c r="AG236" t="str">
        <v>PETANQUE</v>
      </c>
      <c r="AH236" t="str">
        <v>MEN</v>
      </c>
      <c r="AJ236" t="str">
        <v>PETANQUE|PETANQUE</v>
      </c>
      <c r="AL236" t="str">
        <v>CANOEING</v>
      </c>
      <c r="AM236" t="str">
        <v>CANOE SPRINT</v>
      </c>
      <c r="AN236" t="str">
        <v>WOMEN</v>
      </c>
      <c r="AO236" t="str">
        <v>CANOE DOUBLE 500M</v>
      </c>
      <c r="AQ236" t="str">
        <v>CANOEING|CANOE SPRINT|WOMEN</v>
      </c>
      <c r="AS236" t="str">
        <v>CYCLING</v>
      </c>
      <c r="AT236" t="str">
        <v>TRACK</v>
      </c>
      <c r="AU236" t="str">
        <v>4800M MASSED START</v>
      </c>
      <c r="AW236" t="str">
        <v>CYCLING|TRACK</v>
      </c>
    </row>
    <row r="237" spans="6:49" x14ac:dyDescent="0.25">
      <c r="F237" t="str">
        <v>PARAGLIDING</v>
      </c>
      <c r="G237" t="str">
        <v>PARAGLIDING</v>
      </c>
      <c r="H237" t="str">
        <v>MEN</v>
      </c>
      <c r="I237" t="str">
        <v>PARAGLIDING|PARAGLIDING</v>
      </c>
      <c r="K237" t="str">
        <v>BOXING</v>
      </c>
      <c r="L237" t="str">
        <v>BOXING</v>
      </c>
      <c r="M237" t="str">
        <v>MEN</v>
      </c>
      <c r="N237" t="str">
        <v>63KG</v>
      </c>
      <c r="P237" t="str">
        <v>BOXING|BOXING|MEN</v>
      </c>
      <c r="S237" t="str">
        <v>CUESPORTS</v>
      </c>
      <c r="T237" t="str">
        <v>POOL</v>
      </c>
      <c r="U237" t="str">
        <v>15-BALL ROTATION</v>
      </c>
      <c r="V237" t="str">
        <v>CUESPORTS|POOL</v>
      </c>
      <c r="AF237" t="str">
        <v>PETANQUE</v>
      </c>
      <c r="AG237" t="str">
        <v>PETANQUE</v>
      </c>
      <c r="AH237" t="str">
        <v>MIXED</v>
      </c>
      <c r="AJ237" t="str">
        <v>PETANQUE|PETANQUE</v>
      </c>
      <c r="AL237" t="str">
        <v>CANOEING</v>
      </c>
      <c r="AM237" t="str">
        <v>CANOE SPRINT</v>
      </c>
      <c r="AN237" t="str">
        <v>WOMEN</v>
      </c>
      <c r="AO237" t="str">
        <v>CANOE FOUR 1000M</v>
      </c>
      <c r="AQ237" t="str">
        <v>CANOEING|CANOE SPRINT|WOMEN</v>
      </c>
      <c r="AS237" t="str">
        <v>CYCLING</v>
      </c>
      <c r="AT237" t="str">
        <v>TRACK</v>
      </c>
      <c r="AU237" t="str">
        <v>500M TIME TRIAL</v>
      </c>
      <c r="AW237" t="str">
        <v>CYCLING|TRACK</v>
      </c>
    </row>
    <row r="238" spans="6:49" x14ac:dyDescent="0.25">
      <c r="F238" t="str">
        <v>PARAGLIDING</v>
      </c>
      <c r="G238" t="str">
        <v>PARAGLIDING</v>
      </c>
      <c r="H238" t="str">
        <v>WOMEN</v>
      </c>
      <c r="I238" t="str">
        <v>PARAGLIDING|PARAGLIDING</v>
      </c>
      <c r="K238" t="str">
        <v>BOXING</v>
      </c>
      <c r="L238" t="str">
        <v>BOXING</v>
      </c>
      <c r="M238" t="str">
        <v>MEN</v>
      </c>
      <c r="N238" t="str">
        <v>64KG</v>
      </c>
      <c r="P238" t="str">
        <v>BOXING|BOXING|MEN</v>
      </c>
      <c r="S238" t="str">
        <v>CUESPORTS</v>
      </c>
      <c r="T238" t="str">
        <v>POOL</v>
      </c>
      <c r="U238" t="str">
        <v>15-BALL ROTATION TEAM</v>
      </c>
      <c r="V238" t="str">
        <v>CUESPORTS|POOL</v>
      </c>
      <c r="AF238" t="str">
        <v>PETANQUE</v>
      </c>
      <c r="AG238" t="str">
        <v>PETANQUE</v>
      </c>
      <c r="AH238" t="str">
        <v>WOMEN</v>
      </c>
      <c r="AJ238" t="str">
        <v>PETANQUE|PETANQUE</v>
      </c>
      <c r="AL238" t="str">
        <v>CANOEING</v>
      </c>
      <c r="AM238" t="str">
        <v>CANOE SPRINT</v>
      </c>
      <c r="AN238" t="str">
        <v>WOMEN</v>
      </c>
      <c r="AO238" t="str">
        <v>CANOE FOUR 200M</v>
      </c>
      <c r="AQ238" t="str">
        <v>CANOEING|CANOE SPRINT|WOMEN</v>
      </c>
      <c r="AS238" t="str">
        <v>CYCLING</v>
      </c>
      <c r="AT238" t="str">
        <v>TRACK</v>
      </c>
      <c r="AU238" t="str">
        <v>800M MASSED START</v>
      </c>
      <c r="AW238" t="str">
        <v>CYCLING|TRACK</v>
      </c>
    </row>
    <row r="239" spans="6:49" x14ac:dyDescent="0.25">
      <c r="F239" t="str">
        <v>PENCAK SILAT</v>
      </c>
      <c r="G239" t="str">
        <v>SENI (ARTISTIC)</v>
      </c>
      <c r="H239" t="str">
        <v>MEN</v>
      </c>
      <c r="I239" t="str">
        <v>PENCAK SILAT|SENI (ARTISTIC)</v>
      </c>
      <c r="K239" t="str">
        <v>BOXING</v>
      </c>
      <c r="L239" t="str">
        <v>BOXING</v>
      </c>
      <c r="M239" t="str">
        <v>MEN</v>
      </c>
      <c r="N239" t="str">
        <v>67KG</v>
      </c>
      <c r="P239" t="str">
        <v>BOXING|BOXING|MEN</v>
      </c>
      <c r="S239" t="str">
        <v>CUESPORTS</v>
      </c>
      <c r="T239" t="str">
        <v>POOL</v>
      </c>
      <c r="U239" t="str">
        <v>15-BALL SINGLES</v>
      </c>
      <c r="V239" t="str">
        <v>CUESPORTS|POOL</v>
      </c>
      <c r="AF239" t="str">
        <v>POLO</v>
      </c>
      <c r="AG239" t="str">
        <v>POLO</v>
      </c>
      <c r="AH239" t="str">
        <v>MEN</v>
      </c>
      <c r="AJ239" t="str">
        <v>POLO|POLO</v>
      </c>
      <c r="AL239" t="str">
        <v>CANOEING</v>
      </c>
      <c r="AM239" t="str">
        <v>CANOE SPRINT</v>
      </c>
      <c r="AN239" t="str">
        <v>WOMEN</v>
      </c>
      <c r="AO239" t="str">
        <v>CANOE FOUR 500M</v>
      </c>
      <c r="AQ239" t="str">
        <v>CANOEING|CANOE SPRINT|WOMEN</v>
      </c>
      <c r="AS239" t="str">
        <v>CYCLING</v>
      </c>
      <c r="AT239" t="str">
        <v>TRACK</v>
      </c>
      <c r="AU239" t="str">
        <v>KEIRIN</v>
      </c>
      <c r="AW239" t="str">
        <v>CYCLING|TRACK</v>
      </c>
    </row>
    <row r="240" spans="6:49" x14ac:dyDescent="0.25">
      <c r="F240" t="str">
        <v>PENCAK SILAT</v>
      </c>
      <c r="G240" t="str">
        <v>SENI (ARTISTIC)</v>
      </c>
      <c r="H240" t="str">
        <v>WOMEN</v>
      </c>
      <c r="I240" t="str">
        <v>PENCAK SILAT|SENI (ARTISTIC)</v>
      </c>
      <c r="K240" t="str">
        <v>BOXING</v>
      </c>
      <c r="L240" t="str">
        <v>BOXING</v>
      </c>
      <c r="M240" t="str">
        <v>MEN</v>
      </c>
      <c r="N240" t="str">
        <v>69KG</v>
      </c>
      <c r="P240" t="str">
        <v>BOXING|BOXING|MEN</v>
      </c>
      <c r="S240" t="str">
        <v>CUESPORTS</v>
      </c>
      <c r="T240" t="str">
        <v>POOL</v>
      </c>
      <c r="U240" t="str">
        <v>8-BALL DOUBLES</v>
      </c>
      <c r="V240" t="str">
        <v>CUESPORTS|POOL</v>
      </c>
      <c r="AF240" t="str">
        <v>POLO</v>
      </c>
      <c r="AG240" t="str">
        <v>POLO</v>
      </c>
      <c r="AH240" t="str">
        <v>OPEN</v>
      </c>
      <c r="AJ240" t="str">
        <v>POLO|POLO</v>
      </c>
      <c r="AL240" t="str">
        <v>CANOEING</v>
      </c>
      <c r="AM240" t="str">
        <v>CANOE SPRINT</v>
      </c>
      <c r="AN240" t="str">
        <v>WOMEN</v>
      </c>
      <c r="AO240" t="str">
        <v>CANOE SINGLE 1000M</v>
      </c>
      <c r="AQ240" t="str">
        <v>CANOEING|CANOE SPRINT|WOMEN</v>
      </c>
      <c r="AS240" t="str">
        <v>CYCLING</v>
      </c>
      <c r="AT240" t="str">
        <v>TRACK</v>
      </c>
      <c r="AU240" t="str">
        <v>MADISON</v>
      </c>
      <c r="AW240" t="str">
        <v>CYCLING|TRACK</v>
      </c>
    </row>
    <row r="241" spans="6:49" x14ac:dyDescent="0.25">
      <c r="F241" t="str">
        <v>PENCAK SILAT</v>
      </c>
      <c r="G241" t="str">
        <v>TANDING (MATCH)</v>
      </c>
      <c r="H241" t="str">
        <v>MEN</v>
      </c>
      <c r="I241" t="str">
        <v>PENCAK SILAT|TANDING (MATCH)</v>
      </c>
      <c r="K241" t="str">
        <v>BOXING</v>
      </c>
      <c r="L241" t="str">
        <v>BOXING</v>
      </c>
      <c r="M241" t="str">
        <v>MEN</v>
      </c>
      <c r="N241" t="str">
        <v>71KG</v>
      </c>
      <c r="P241" t="str">
        <v>BOXING|BOXING|MEN</v>
      </c>
      <c r="S241" t="str">
        <v>CUESPORTS</v>
      </c>
      <c r="T241" t="str">
        <v>POOL</v>
      </c>
      <c r="U241" t="str">
        <v>8-BALL SINGLES</v>
      </c>
      <c r="V241" t="str">
        <v>CUESPORTS|POOL</v>
      </c>
      <c r="AF241" t="str">
        <v>ROLLER SPORTS</v>
      </c>
      <c r="AG241" t="str">
        <v>ARTISTIC SKATING</v>
      </c>
      <c r="AH241" t="str">
        <v>MEN</v>
      </c>
      <c r="AJ241" t="str">
        <v>ROLLER SPORTS|ARTISTIC SKATING</v>
      </c>
      <c r="AL241" t="str">
        <v>CANOEING</v>
      </c>
      <c r="AM241" t="str">
        <v>CANOE SPRINT</v>
      </c>
      <c r="AN241" t="str">
        <v>WOMEN</v>
      </c>
      <c r="AO241" t="str">
        <v>CANOE SINGLE 200M</v>
      </c>
      <c r="AQ241" t="str">
        <v>CANOEING|CANOE SPRINT|WOMEN</v>
      </c>
      <c r="AS241" t="str">
        <v>CYCLING</v>
      </c>
      <c r="AT241" t="str">
        <v>TRACK</v>
      </c>
      <c r="AU241" t="str">
        <v>OMNIUM</v>
      </c>
      <c r="AW241" t="str">
        <v>CYCLING|TRACK</v>
      </c>
    </row>
    <row r="242" spans="6:49" x14ac:dyDescent="0.25">
      <c r="F242" t="str">
        <v>PENCAK SILAT</v>
      </c>
      <c r="G242" t="str">
        <v>TANDING (MATCH)</v>
      </c>
      <c r="H242" t="str">
        <v>WOMEN</v>
      </c>
      <c r="I242" t="str">
        <v>PENCAK SILAT|TANDING (MATCH)</v>
      </c>
      <c r="K242" t="str">
        <v>BOXING</v>
      </c>
      <c r="L242" t="str">
        <v>BOXING</v>
      </c>
      <c r="M242" t="str">
        <v>MEN</v>
      </c>
      <c r="N242" t="str">
        <v>75KG</v>
      </c>
      <c r="P242" t="str">
        <v>BOXING|BOXING|MEN</v>
      </c>
      <c r="S242" t="str">
        <v>CUESPORTS</v>
      </c>
      <c r="T242" t="str">
        <v>POOL</v>
      </c>
      <c r="U242" t="str">
        <v>9-BALL DOUBLES</v>
      </c>
      <c r="V242" t="str">
        <v>CUESPORTS|POOL</v>
      </c>
      <c r="AF242" t="str">
        <v>ROLLER SPORTS</v>
      </c>
      <c r="AG242" t="str">
        <v>ARTISTIC SKATING</v>
      </c>
      <c r="AH242" t="str">
        <v>WOMEN</v>
      </c>
      <c r="AJ242" t="str">
        <v>ROLLER SPORTS|ARTISTIC SKATING</v>
      </c>
      <c r="AL242" t="str">
        <v>CANOEING</v>
      </c>
      <c r="AM242" t="str">
        <v>CANOE SPRINT</v>
      </c>
      <c r="AN242" t="str">
        <v>WOMEN</v>
      </c>
      <c r="AO242" t="str">
        <v>CANOE SINGLE 500M</v>
      </c>
      <c r="AQ242" t="str">
        <v>CANOEING|CANOE SPRINT|WOMEN</v>
      </c>
      <c r="AS242" t="str">
        <v>CYCLING</v>
      </c>
      <c r="AT242" t="str">
        <v>TRACK</v>
      </c>
      <c r="AU242" t="str">
        <v>POINTS RACE</v>
      </c>
      <c r="AW242" t="str">
        <v>CYCLING|TRACK</v>
      </c>
    </row>
    <row r="243" spans="6:49" x14ac:dyDescent="0.25">
      <c r="F243" t="str">
        <v>PETANQUE</v>
      </c>
      <c r="G243" t="str">
        <v>PETANQUE</v>
      </c>
      <c r="H243" t="str">
        <v>MEN</v>
      </c>
      <c r="I243" t="str">
        <v>PETANQUE|PETANQUE</v>
      </c>
      <c r="K243" t="str">
        <v>BOXING</v>
      </c>
      <c r="L243" t="str">
        <v>BOXING</v>
      </c>
      <c r="M243" t="str">
        <v>MEN</v>
      </c>
      <c r="N243" t="str">
        <v>80KG</v>
      </c>
      <c r="P243" t="str">
        <v>BOXING|BOXING|MEN</v>
      </c>
      <c r="S243" t="str">
        <v>CUESPORTS</v>
      </c>
      <c r="T243" t="str">
        <v>POOL</v>
      </c>
      <c r="U243" t="str">
        <v>9-BALL SINGLES</v>
      </c>
      <c r="V243" t="str">
        <v>CUESPORTS|POOL</v>
      </c>
      <c r="AF243" t="str">
        <v>ROLLER SPORTS</v>
      </c>
      <c r="AG243" t="str">
        <v>INLINE FREESTYLE SKATING</v>
      </c>
      <c r="AH243" t="str">
        <v>MEN</v>
      </c>
      <c r="AJ243" t="str">
        <v>ROLLER SPORTS|INLINE FREESTYLE SKATING</v>
      </c>
      <c r="AL243" t="str">
        <v>CANOEING</v>
      </c>
      <c r="AM243" t="str">
        <v>CANOE SPRINT</v>
      </c>
      <c r="AN243" t="str">
        <v>WOMEN</v>
      </c>
      <c r="AO243" t="str">
        <v>KAYAK DOUBLE 1000M</v>
      </c>
      <c r="AQ243" t="str">
        <v>CANOEING|CANOE SPRINT|WOMEN</v>
      </c>
      <c r="AS243" t="str">
        <v>CYCLING</v>
      </c>
      <c r="AT243" t="str">
        <v>TRACK</v>
      </c>
      <c r="AU243" t="str">
        <v>PURSUIT INDIVIDUAL</v>
      </c>
      <c r="AW243" t="str">
        <v>CYCLING|TRACK</v>
      </c>
    </row>
    <row r="244" spans="6:49" x14ac:dyDescent="0.25">
      <c r="F244" t="str">
        <v>PETANQUE</v>
      </c>
      <c r="G244" t="str">
        <v>PETANQUE</v>
      </c>
      <c r="H244" t="str">
        <v>MIXED</v>
      </c>
      <c r="I244" t="str">
        <v>PETANQUE|PETANQUE</v>
      </c>
      <c r="K244" t="str">
        <v>BOXING</v>
      </c>
      <c r="L244" t="str">
        <v>BOXING</v>
      </c>
      <c r="M244" t="str">
        <v>MEN</v>
      </c>
      <c r="N244" t="str">
        <v>81KG</v>
      </c>
      <c r="P244" t="str">
        <v>BOXING|BOXING|MEN</v>
      </c>
      <c r="S244" t="str">
        <v>CUESPORTS</v>
      </c>
      <c r="T244" t="str">
        <v>POOL</v>
      </c>
      <c r="U244" t="str">
        <v>9-BALL TEAM</v>
      </c>
      <c r="V244" t="str">
        <v>CUESPORTS|POOL</v>
      </c>
      <c r="AF244" t="str">
        <v>ROLLER SPORTS</v>
      </c>
      <c r="AG244" t="str">
        <v>INLINE FREESTYLE SKATING</v>
      </c>
      <c r="AH244" t="str">
        <v>MIXED</v>
      </c>
      <c r="AJ244" t="str">
        <v>ROLLER SPORTS|INLINE FREESTYLE SKATING</v>
      </c>
      <c r="AL244" t="str">
        <v>CANOEING</v>
      </c>
      <c r="AM244" t="str">
        <v>CANOE SPRINT</v>
      </c>
      <c r="AN244" t="str">
        <v>WOMEN</v>
      </c>
      <c r="AO244" t="str">
        <v>KAYAK DOUBLE 200M</v>
      </c>
      <c r="AQ244" t="str">
        <v>CANOEING|CANOE SPRINT|WOMEN</v>
      </c>
      <c r="AS244" t="str">
        <v>CYCLING</v>
      </c>
      <c r="AT244" t="str">
        <v>TRACK</v>
      </c>
      <c r="AU244" t="str">
        <v>PURSUIT TEAM</v>
      </c>
      <c r="AW244" t="str">
        <v>CYCLING|TRACK</v>
      </c>
    </row>
    <row r="245" spans="6:49" x14ac:dyDescent="0.25">
      <c r="F245" t="str">
        <v>PETANQUE</v>
      </c>
      <c r="G245" t="str">
        <v>PETANQUE</v>
      </c>
      <c r="H245" t="str">
        <v>WOMEN</v>
      </c>
      <c r="I245" t="str">
        <v>PETANQUE|PETANQUE</v>
      </c>
      <c r="K245" t="str">
        <v>BOXING</v>
      </c>
      <c r="L245" t="str">
        <v>BOXING</v>
      </c>
      <c r="M245" t="str">
        <v>MEN</v>
      </c>
      <c r="N245" t="str">
        <v>86KG</v>
      </c>
      <c r="P245" t="str">
        <v>BOXING|BOXING|MEN</v>
      </c>
      <c r="S245" t="str">
        <v>CUESPORTS</v>
      </c>
      <c r="T245" t="str">
        <v>SNOOKER</v>
      </c>
      <c r="U245" t="str">
        <v>6-RED DOUBLES</v>
      </c>
      <c r="V245" t="str">
        <v>CUESPORTS|SNOOKER</v>
      </c>
      <c r="AF245" t="str">
        <v>ROLLER SPORTS</v>
      </c>
      <c r="AG245" t="str">
        <v>INLINE FREESTYLE SKATING</v>
      </c>
      <c r="AH245" t="str">
        <v>WOMEN</v>
      </c>
      <c r="AJ245" t="str">
        <v>ROLLER SPORTS|INLINE FREESTYLE SKATING</v>
      </c>
      <c r="AL245" t="str">
        <v>CANOEING</v>
      </c>
      <c r="AM245" t="str">
        <v>CANOE SPRINT</v>
      </c>
      <c r="AN245" t="str">
        <v>WOMEN</v>
      </c>
      <c r="AO245" t="str">
        <v>KAYAK DOUBLE 500M</v>
      </c>
      <c r="AQ245" t="str">
        <v>CANOEING|CANOE SPRINT|WOMEN</v>
      </c>
      <c r="AS245" t="str">
        <v>CYCLING</v>
      </c>
      <c r="AT245" t="str">
        <v>TRACK</v>
      </c>
      <c r="AU245" t="str">
        <v>SCRATCH RACE</v>
      </c>
      <c r="AW245" t="str">
        <v>CYCLING|TRACK</v>
      </c>
    </row>
    <row r="246" spans="6:49" x14ac:dyDescent="0.25">
      <c r="F246" t="str">
        <v>POLO</v>
      </c>
      <c r="G246" t="str">
        <v>POLO</v>
      </c>
      <c r="H246" t="str">
        <v>MEN</v>
      </c>
      <c r="I246" t="str">
        <v>POLO|POLO</v>
      </c>
      <c r="K246" t="str">
        <v>BOXING</v>
      </c>
      <c r="L246" t="str">
        <v>BOXING</v>
      </c>
      <c r="M246" t="str">
        <v>MEN</v>
      </c>
      <c r="N246" t="str">
        <v>91KG</v>
      </c>
      <c r="P246" t="str">
        <v>BOXING|BOXING|MEN</v>
      </c>
      <c r="S246" t="str">
        <v>CUESPORTS</v>
      </c>
      <c r="T246" t="str">
        <v>SNOOKER</v>
      </c>
      <c r="U246" t="str">
        <v>6-RED SINGLES</v>
      </c>
      <c r="V246" t="str">
        <v>CUESPORTS|SNOOKER</v>
      </c>
      <c r="AF246" t="str">
        <v>ROLLER SPORTS</v>
      </c>
      <c r="AG246" t="str">
        <v>SKATEBOARDING</v>
      </c>
      <c r="AH246" t="str">
        <v>MEN</v>
      </c>
      <c r="AJ246" t="str">
        <v>ROLLER SPORTS|SKATEBOARDING</v>
      </c>
      <c r="AL246" t="str">
        <v>CANOEING</v>
      </c>
      <c r="AM246" t="str">
        <v>CANOE SPRINT</v>
      </c>
      <c r="AN246" t="str">
        <v>WOMEN</v>
      </c>
      <c r="AO246" t="str">
        <v>KAYAK FOUR 1000M</v>
      </c>
      <c r="AQ246" t="str">
        <v>CANOEING|CANOE SPRINT|WOMEN</v>
      </c>
      <c r="AS246" t="str">
        <v>CYCLING</v>
      </c>
      <c r="AT246" t="str">
        <v>TRACK</v>
      </c>
      <c r="AU246" t="str">
        <v>SPRINT</v>
      </c>
      <c r="AW246" t="str">
        <v>CYCLING|TRACK</v>
      </c>
    </row>
    <row r="247" spans="6:49" x14ac:dyDescent="0.25">
      <c r="F247" t="str">
        <v>POLO</v>
      </c>
      <c r="G247" t="str">
        <v>POLO</v>
      </c>
      <c r="H247" t="str">
        <v>OPEN</v>
      </c>
      <c r="I247" t="str">
        <v>POLO|POLO</v>
      </c>
      <c r="K247" t="str">
        <v>BOXING</v>
      </c>
      <c r="L247" t="str">
        <v>BOXING</v>
      </c>
      <c r="M247" t="str">
        <v>MEN</v>
      </c>
      <c r="N247" t="str">
        <v>92KG</v>
      </c>
      <c r="P247" t="str">
        <v>BOXING|BOXING|MEN</v>
      </c>
      <c r="S247" t="str">
        <v>CUESPORTS</v>
      </c>
      <c r="T247" t="str">
        <v>SNOOKER</v>
      </c>
      <c r="U247" t="str">
        <v>6-RED TEAM</v>
      </c>
      <c r="V247" t="str">
        <v>CUESPORTS|SNOOKER</v>
      </c>
      <c r="AF247" t="str">
        <v>ROLLER SPORTS</v>
      </c>
      <c r="AG247" t="str">
        <v>SKATEBOARDING</v>
      </c>
      <c r="AH247" t="str">
        <v>WOMEN</v>
      </c>
      <c r="AJ247" t="str">
        <v>ROLLER SPORTS|SKATEBOARDING</v>
      </c>
      <c r="AL247" t="str">
        <v>CANOEING</v>
      </c>
      <c r="AM247" t="str">
        <v>CANOE SPRINT</v>
      </c>
      <c r="AN247" t="str">
        <v>WOMEN</v>
      </c>
      <c r="AO247" t="str">
        <v>KAYAK FOUR 200M</v>
      </c>
      <c r="AQ247" t="str">
        <v>CANOEING|CANOE SPRINT|WOMEN</v>
      </c>
      <c r="AS247" t="str">
        <v>CYCLING</v>
      </c>
      <c r="AT247" t="str">
        <v>TRACK</v>
      </c>
      <c r="AU247" t="str">
        <v>SPRINT TEAM</v>
      </c>
      <c r="AW247" t="str">
        <v>CYCLING|TRACK</v>
      </c>
    </row>
    <row r="248" spans="6:49" x14ac:dyDescent="0.25">
      <c r="F248" t="str">
        <v>ROLLER SPORTS</v>
      </c>
      <c r="G248" t="str">
        <v>ARTISTIC SKATING</v>
      </c>
      <c r="H248" t="str">
        <v>MEN</v>
      </c>
      <c r="I248" t="str">
        <v>ROLLER SPORTS|ARTISTIC SKATING</v>
      </c>
      <c r="K248" t="str">
        <v>BOXING</v>
      </c>
      <c r="L248" t="str">
        <v>BOXING</v>
      </c>
      <c r="M248" t="str">
        <v>MEN</v>
      </c>
      <c r="N248" t="str">
        <v>BANTAMWEIGHT</v>
      </c>
      <c r="P248" t="str">
        <v>BOXING|BOXING|MEN</v>
      </c>
      <c r="S248" t="str">
        <v>CUESPORTS</v>
      </c>
      <c r="T248" t="str">
        <v>SNOOKER</v>
      </c>
      <c r="U248" t="str">
        <v>DOUBLES</v>
      </c>
      <c r="V248" t="str">
        <v>CUESPORTS|SNOOKER</v>
      </c>
      <c r="AF248" t="str">
        <v>ROLLER SPORTS</v>
      </c>
      <c r="AG248" t="str">
        <v>SPEED SKATING - ROAD</v>
      </c>
      <c r="AH248" t="str">
        <v>MEN</v>
      </c>
      <c r="AJ248" t="str">
        <v>ROLLER SPORTS|SPEED SKATING - ROAD</v>
      </c>
      <c r="AL248" t="str">
        <v>CANOEING</v>
      </c>
      <c r="AM248" t="str">
        <v>CANOE SPRINT</v>
      </c>
      <c r="AN248" t="str">
        <v>WOMEN</v>
      </c>
      <c r="AO248" t="str">
        <v>KAYAK FOUR 500M</v>
      </c>
      <c r="AQ248" t="str">
        <v>CANOEING|CANOE SPRINT|WOMEN</v>
      </c>
      <c r="AS248" t="str">
        <v>DANCESPORT</v>
      </c>
      <c r="AT248" t="str">
        <v>BREAKING</v>
      </c>
      <c r="AU248" t="str">
        <v>B-BOYS</v>
      </c>
      <c r="AW248" t="str">
        <v>DANCESPORT|BREAKING</v>
      </c>
    </row>
    <row r="249" spans="6:49" x14ac:dyDescent="0.25">
      <c r="F249" t="str">
        <v>ROLLER SPORTS</v>
      </c>
      <c r="G249" t="str">
        <v>ARTISTIC SKATING</v>
      </c>
      <c r="H249" t="str">
        <v>WOMEN</v>
      </c>
      <c r="I249" t="str">
        <v>ROLLER SPORTS|ARTISTIC SKATING</v>
      </c>
      <c r="K249" t="str">
        <v>BOXING</v>
      </c>
      <c r="L249" t="str">
        <v>BOXING</v>
      </c>
      <c r="M249" t="str">
        <v>MEN</v>
      </c>
      <c r="N249" t="str">
        <v>FEATHERWEIGHT</v>
      </c>
      <c r="P249" t="str">
        <v>BOXING|BOXING|MEN</v>
      </c>
      <c r="S249" t="str">
        <v>CUESPORTS</v>
      </c>
      <c r="T249" t="str">
        <v>SNOOKER</v>
      </c>
      <c r="U249" t="str">
        <v>SINGLES</v>
      </c>
      <c r="V249" t="str">
        <v>CUESPORTS|SNOOKER</v>
      </c>
      <c r="AF249" t="str">
        <v>ROLLER SPORTS</v>
      </c>
      <c r="AG249" t="str">
        <v>SPEED SKATING - ROAD</v>
      </c>
      <c r="AH249" t="str">
        <v>WOMEN</v>
      </c>
      <c r="AJ249" t="str">
        <v>ROLLER SPORTS|SPEED SKATING - ROAD</v>
      </c>
      <c r="AL249" t="str">
        <v>CANOEING</v>
      </c>
      <c r="AM249" t="str">
        <v>CANOE SPRINT</v>
      </c>
      <c r="AN249" t="str">
        <v>WOMEN</v>
      </c>
      <c r="AO249" t="str">
        <v>KAYAK SINGLE 1000M</v>
      </c>
      <c r="AQ249" t="str">
        <v>CANOEING|CANOE SPRINT|WOMEN</v>
      </c>
      <c r="AS249" t="str">
        <v>DANCESPORT</v>
      </c>
      <c r="AT249" t="str">
        <v>BREAKING</v>
      </c>
      <c r="AU249" t="str">
        <v>B-GIRLS</v>
      </c>
      <c r="AW249" t="str">
        <v>DANCESPORT|BREAKING</v>
      </c>
    </row>
    <row r="250" spans="6:49" x14ac:dyDescent="0.25">
      <c r="F250" t="str">
        <v>ROLLER SPORTS</v>
      </c>
      <c r="G250" t="str">
        <v>INLINE FREESTYLE SKATING</v>
      </c>
      <c r="H250" t="str">
        <v>MEN</v>
      </c>
      <c r="I250" t="str">
        <v>ROLLER SPORTS|INLINE FREESTYLE SKATING</v>
      </c>
      <c r="K250" t="str">
        <v>BOXING</v>
      </c>
      <c r="L250" t="str">
        <v>BOXING</v>
      </c>
      <c r="M250" t="str">
        <v>MEN</v>
      </c>
      <c r="N250" t="str">
        <v>FLYWEIGHT</v>
      </c>
      <c r="P250" t="str">
        <v>BOXING|BOXING|MEN</v>
      </c>
      <c r="S250" t="str">
        <v>CUESPORTS</v>
      </c>
      <c r="T250" t="str">
        <v>SNOOKER</v>
      </c>
      <c r="U250" t="str">
        <v>TEAM</v>
      </c>
      <c r="V250" t="str">
        <v>CUESPORTS|SNOOKER</v>
      </c>
      <c r="AF250" t="str">
        <v>ROLLER SPORTS</v>
      </c>
      <c r="AG250" t="str">
        <v>SPEED SKATING - TRACK</v>
      </c>
      <c r="AH250" t="str">
        <v>MEN</v>
      </c>
      <c r="AJ250" t="str">
        <v>ROLLER SPORTS|SPEED SKATING - TRACK</v>
      </c>
      <c r="AL250" t="str">
        <v>CANOEING</v>
      </c>
      <c r="AM250" t="str">
        <v>CANOE SPRINT</v>
      </c>
      <c r="AN250" t="str">
        <v>WOMEN</v>
      </c>
      <c r="AO250" t="str">
        <v>KAYAK SINGLE 200M</v>
      </c>
      <c r="AQ250" t="str">
        <v>CANOEING|CANOE SPRINT|WOMEN</v>
      </c>
      <c r="AS250" t="str">
        <v>DANCESPORT</v>
      </c>
      <c r="AT250" t="str">
        <v>LATIN AMERICAN</v>
      </c>
      <c r="AU250" t="str">
        <v>CHACHACHA</v>
      </c>
      <c r="AW250" t="str">
        <v>DANCESPORT|LATIN AMERICAN</v>
      </c>
    </row>
    <row r="251" spans="6:49" x14ac:dyDescent="0.25">
      <c r="F251" t="str">
        <v>ROLLER SPORTS</v>
      </c>
      <c r="G251" t="str">
        <v>INLINE FREESTYLE SKATING</v>
      </c>
      <c r="H251" t="str">
        <v>MIXED</v>
      </c>
      <c r="I251" t="str">
        <v>ROLLER SPORTS|INLINE FREESTYLE SKATING</v>
      </c>
      <c r="K251" t="str">
        <v>BOXING</v>
      </c>
      <c r="L251" t="str">
        <v>BOXING</v>
      </c>
      <c r="M251" t="str">
        <v>MEN</v>
      </c>
      <c r="N251" t="str">
        <v>LIGHT FLYWEIGHT</v>
      </c>
      <c r="P251" t="str">
        <v>BOXING|BOXING|MEN</v>
      </c>
      <c r="S251" t="str">
        <v>CYCLING</v>
      </c>
      <c r="T251" t="str">
        <v>BMX FREESTYLE</v>
      </c>
      <c r="U251" t="str">
        <v>FREESTYLE FLAT LAND</v>
      </c>
      <c r="V251" t="str">
        <v>CYCLING|BMX FREESTYLE</v>
      </c>
      <c r="AF251" t="str">
        <v>ROLLER SPORTS</v>
      </c>
      <c r="AG251" t="str">
        <v>SPEED SKATING - TRACK</v>
      </c>
      <c r="AH251" t="str">
        <v>WOMEN</v>
      </c>
      <c r="AJ251" t="str">
        <v>ROLLER SPORTS|SPEED SKATING - TRACK</v>
      </c>
      <c r="AL251" t="str">
        <v>CANOEING</v>
      </c>
      <c r="AM251" t="str">
        <v>CANOE SPRINT</v>
      </c>
      <c r="AN251" t="str">
        <v>WOMEN</v>
      </c>
      <c r="AO251" t="str">
        <v>KAYAK SINGLE 500M</v>
      </c>
      <c r="AQ251" t="str">
        <v>CANOEING|CANOE SPRINT|WOMEN</v>
      </c>
      <c r="AS251" t="str">
        <v>DANCESPORT</v>
      </c>
      <c r="AT251" t="str">
        <v>LATIN AMERICAN</v>
      </c>
      <c r="AU251" t="str">
        <v>FIVE DANCES</v>
      </c>
      <c r="AW251" t="str">
        <v>DANCESPORT|LATIN AMERICAN</v>
      </c>
    </row>
    <row r="252" spans="6:49" x14ac:dyDescent="0.25">
      <c r="F252" t="str">
        <v>ROLLER SPORTS</v>
      </c>
      <c r="G252" t="str">
        <v>INLINE FREESTYLE SKATING</v>
      </c>
      <c r="H252" t="str">
        <v>WOMEN</v>
      </c>
      <c r="I252" t="str">
        <v>ROLLER SPORTS|INLINE FREESTYLE SKATING</v>
      </c>
      <c r="K252" t="str">
        <v>BOXING</v>
      </c>
      <c r="L252" t="str">
        <v>BOXING</v>
      </c>
      <c r="M252" t="str">
        <v>MEN</v>
      </c>
      <c r="N252" t="str">
        <v>LIGHT HEAVYWEIGHT</v>
      </c>
      <c r="P252" t="str">
        <v>BOXING|BOXING|MEN</v>
      </c>
      <c r="S252" t="str">
        <v>CYCLING</v>
      </c>
      <c r="T252" t="str">
        <v>BMX FREESTYLE</v>
      </c>
      <c r="U252" t="str">
        <v>PARK</v>
      </c>
      <c r="V252" t="str">
        <v>CYCLING|BMX FREESTYLE</v>
      </c>
      <c r="AF252" t="str">
        <v>ROWING</v>
      </c>
      <c r="AG252" t="str">
        <v>CLASSIC</v>
      </c>
      <c r="AH252" t="str">
        <v>MEN</v>
      </c>
      <c r="AJ252" t="str">
        <v>ROWING|CLASSIC</v>
      </c>
      <c r="AL252" t="str">
        <v>CHESS</v>
      </c>
      <c r="AM252" t="str">
        <v>ASEAN</v>
      </c>
      <c r="AN252" t="str">
        <v>MEN</v>
      </c>
      <c r="AO252" t="str">
        <v>BLITZ</v>
      </c>
      <c r="AQ252" t="str">
        <v>CHESS|ASEAN|MEN</v>
      </c>
      <c r="AS252" t="str">
        <v>DANCESPORT</v>
      </c>
      <c r="AT252" t="str">
        <v>LATIN AMERICAN</v>
      </c>
      <c r="AU252" t="str">
        <v>JIVE</v>
      </c>
      <c r="AW252" t="str">
        <v>DANCESPORT|LATIN AMERICAN</v>
      </c>
    </row>
    <row r="253" spans="6:49" x14ac:dyDescent="0.25">
      <c r="F253" t="str">
        <v>ROLLER SPORTS</v>
      </c>
      <c r="G253" t="str">
        <v>SKATEBOARDING</v>
      </c>
      <c r="H253" t="str">
        <v>MEN</v>
      </c>
      <c r="I253" t="str">
        <v>ROLLER SPORTS|SKATEBOARDING</v>
      </c>
      <c r="K253" t="str">
        <v>BOXING</v>
      </c>
      <c r="L253" t="str">
        <v>BOXING</v>
      </c>
      <c r="M253" t="str">
        <v>MEN</v>
      </c>
      <c r="N253" t="str">
        <v>LIGHT MIDDLEWEIGHT</v>
      </c>
      <c r="P253" t="str">
        <v>BOXING|BOXING|MEN</v>
      </c>
      <c r="S253" t="str">
        <v>CYCLING</v>
      </c>
      <c r="T253" t="str">
        <v>BMX RACING</v>
      </c>
      <c r="U253" t="str">
        <v>CROSS</v>
      </c>
      <c r="V253" t="str">
        <v>CYCLING|BMX RACING</v>
      </c>
      <c r="AF253" t="str">
        <v>ROWING</v>
      </c>
      <c r="AG253" t="str">
        <v>CLASSIC</v>
      </c>
      <c r="AH253" t="str">
        <v>WOMEN</v>
      </c>
      <c r="AJ253" t="str">
        <v>ROWING|CLASSIC</v>
      </c>
      <c r="AL253" t="str">
        <v>CHESS</v>
      </c>
      <c r="AM253" t="str">
        <v>ASEAN</v>
      </c>
      <c r="AN253" t="str">
        <v>MEN</v>
      </c>
      <c r="AO253" t="str">
        <v>RAPID</v>
      </c>
      <c r="AQ253" t="str">
        <v>CHESS|ASEAN|MEN</v>
      </c>
      <c r="AS253" t="str">
        <v>DANCESPORT</v>
      </c>
      <c r="AT253" t="str">
        <v>LATIN AMERICAN</v>
      </c>
      <c r="AU253" t="str">
        <v>PASO DOBLE</v>
      </c>
      <c r="AW253" t="str">
        <v>DANCESPORT|LATIN AMERICAN</v>
      </c>
    </row>
    <row r="254" spans="6:49" x14ac:dyDescent="0.25">
      <c r="F254" t="str">
        <v>ROLLER SPORTS</v>
      </c>
      <c r="G254" t="str">
        <v>SKATEBOARDING</v>
      </c>
      <c r="H254" t="str">
        <v>WOMEN</v>
      </c>
      <c r="I254" t="str">
        <v>ROLLER SPORTS|SKATEBOARDING</v>
      </c>
      <c r="K254" t="str">
        <v>BOXING</v>
      </c>
      <c r="L254" t="str">
        <v>BOXING</v>
      </c>
      <c r="M254" t="str">
        <v>MEN</v>
      </c>
      <c r="N254" t="str">
        <v>LIGHT WELTERWEIGHT</v>
      </c>
      <c r="P254" t="str">
        <v>BOXING|BOXING|MEN</v>
      </c>
      <c r="S254" t="str">
        <v>CYCLING</v>
      </c>
      <c r="T254" t="str">
        <v>BMX RACING</v>
      </c>
      <c r="U254" t="str">
        <v>RACE</v>
      </c>
      <c r="V254" t="str">
        <v>CYCLING|BMX RACING</v>
      </c>
      <c r="AF254" t="str">
        <v>ROWING</v>
      </c>
      <c r="AG254" t="str">
        <v>COASTAL</v>
      </c>
      <c r="AH254" t="str">
        <v>MEN</v>
      </c>
      <c r="AJ254" t="str">
        <v>ROWING|COASTAL</v>
      </c>
      <c r="AL254" t="str">
        <v>CHESS</v>
      </c>
      <c r="AM254" t="str">
        <v>ASEAN</v>
      </c>
      <c r="AN254" t="str">
        <v>MEN</v>
      </c>
      <c r="AO254" t="str">
        <v>RAPID TEAM</v>
      </c>
      <c r="AQ254" t="str">
        <v>CHESS|ASEAN|MEN</v>
      </c>
      <c r="AS254" t="str">
        <v>DANCESPORT</v>
      </c>
      <c r="AT254" t="str">
        <v>LATIN AMERICAN</v>
      </c>
      <c r="AU254" t="str">
        <v>RUMBA</v>
      </c>
      <c r="AW254" t="str">
        <v>DANCESPORT|LATIN AMERICAN</v>
      </c>
    </row>
    <row r="255" spans="6:49" x14ac:dyDescent="0.25">
      <c r="F255" t="str">
        <v>ROLLER SPORTS</v>
      </c>
      <c r="G255" t="str">
        <v>SPEED SKATING - ROAD</v>
      </c>
      <c r="H255" t="str">
        <v>MEN</v>
      </c>
      <c r="I255" t="str">
        <v>ROLLER SPORTS|SPEED SKATING - ROAD</v>
      </c>
      <c r="K255" t="str">
        <v>BOXING</v>
      </c>
      <c r="L255" t="str">
        <v>BOXING</v>
      </c>
      <c r="M255" t="str">
        <v>MEN</v>
      </c>
      <c r="N255" t="str">
        <v>LIGHTWEIGHT</v>
      </c>
      <c r="P255" t="str">
        <v>BOXING|BOXING|MEN</v>
      </c>
      <c r="S255" t="str">
        <v>CYCLING</v>
      </c>
      <c r="T255" t="str">
        <v>BMX RACING</v>
      </c>
      <c r="U255" t="str">
        <v>TIME TRIAL</v>
      </c>
      <c r="V255" t="str">
        <v>CYCLING|BMX RACING</v>
      </c>
      <c r="AF255" t="str">
        <v>ROWING</v>
      </c>
      <c r="AG255" t="str">
        <v>COASTAL</v>
      </c>
      <c r="AH255" t="str">
        <v>WOMEN</v>
      </c>
      <c r="AJ255" t="str">
        <v>ROWING|COASTAL</v>
      </c>
      <c r="AL255" t="str">
        <v>CHESS</v>
      </c>
      <c r="AM255" t="str">
        <v>ASEAN</v>
      </c>
      <c r="AN255" t="str">
        <v>MEN</v>
      </c>
      <c r="AO255" t="str">
        <v>STANDARD</v>
      </c>
      <c r="AQ255" t="str">
        <v>CHESS|ASEAN|MEN</v>
      </c>
      <c r="AS255" t="str">
        <v>DANCESPORT</v>
      </c>
      <c r="AT255" t="str">
        <v>LATIN AMERICAN</v>
      </c>
      <c r="AU255" t="str">
        <v>SAMBA</v>
      </c>
      <c r="AW255" t="str">
        <v>DANCESPORT|LATIN AMERICAN</v>
      </c>
    </row>
    <row r="256" spans="6:49" x14ac:dyDescent="0.25">
      <c r="F256" t="str">
        <v>ROLLER SPORTS</v>
      </c>
      <c r="G256" t="str">
        <v>SPEED SKATING - ROAD</v>
      </c>
      <c r="H256" t="str">
        <v>WOMEN</v>
      </c>
      <c r="I256" t="str">
        <v>ROLLER SPORTS|SPEED SKATING - ROAD</v>
      </c>
      <c r="K256" t="str">
        <v>BOXING</v>
      </c>
      <c r="L256" t="str">
        <v>BOXING</v>
      </c>
      <c r="M256" t="str">
        <v>MEN</v>
      </c>
      <c r="N256" t="str">
        <v>MIDDLEWEIGHT</v>
      </c>
      <c r="P256" t="str">
        <v>BOXING|BOXING|MEN</v>
      </c>
      <c r="S256" t="str">
        <v>CYCLING</v>
      </c>
      <c r="T256" t="str">
        <v>MOUNTAIN BIKE</v>
      </c>
      <c r="U256" t="str">
        <v>CROSS-COUNTRY ELIMINATOR</v>
      </c>
      <c r="V256" t="str">
        <v>CYCLING|MOUNTAIN BIKE</v>
      </c>
      <c r="AF256" t="str">
        <v>RUGBY</v>
      </c>
      <c r="AG256" t="str">
        <v>RUGBY SEVENS</v>
      </c>
      <c r="AH256" t="str">
        <v>MEN</v>
      </c>
      <c r="AJ256" t="str">
        <v>RUGBY|RUGBY SEVENS</v>
      </c>
      <c r="AL256" t="str">
        <v>CHESS</v>
      </c>
      <c r="AM256" t="str">
        <v>ASEAN</v>
      </c>
      <c r="AN256" t="str">
        <v>WOMEN</v>
      </c>
      <c r="AO256" t="str">
        <v>RAPID TEAM</v>
      </c>
      <c r="AQ256" t="str">
        <v>CHESS|ASEAN|WOMEN</v>
      </c>
      <c r="AS256" t="str">
        <v>DANCESPORT</v>
      </c>
      <c r="AT256" t="str">
        <v>STANDARD</v>
      </c>
      <c r="AU256" t="str">
        <v>FIVE DANCES</v>
      </c>
      <c r="AW256" t="str">
        <v>DANCESPORT|STANDARD</v>
      </c>
    </row>
    <row r="257" spans="6:49" x14ac:dyDescent="0.25">
      <c r="F257" t="str">
        <v>ROLLER SPORTS</v>
      </c>
      <c r="G257" t="str">
        <v>SPEED SKATING - TRACK</v>
      </c>
      <c r="H257" t="str">
        <v>MEN</v>
      </c>
      <c r="I257" t="str">
        <v>ROLLER SPORTS|SPEED SKATING - TRACK</v>
      </c>
      <c r="K257" t="str">
        <v>BOXING</v>
      </c>
      <c r="L257" t="str">
        <v>BOXING</v>
      </c>
      <c r="M257" t="str">
        <v>MEN</v>
      </c>
      <c r="N257" t="str">
        <v>PINWEIGHT</v>
      </c>
      <c r="P257" t="str">
        <v>BOXING|BOXING|MEN</v>
      </c>
      <c r="S257" t="str">
        <v>CYCLING</v>
      </c>
      <c r="T257" t="str">
        <v>MOUNTAIN BIKE</v>
      </c>
      <c r="U257" t="str">
        <v>CROSS-COUNTRY RELAY</v>
      </c>
      <c r="V257" t="str">
        <v>CYCLING|MOUNTAIN BIKE</v>
      </c>
      <c r="AF257" t="str">
        <v>RUGBY</v>
      </c>
      <c r="AG257" t="str">
        <v>RUGBY SEVENS</v>
      </c>
      <c r="AH257" t="str">
        <v>WOMEN</v>
      </c>
      <c r="AJ257" t="str">
        <v>RUGBY|RUGBY SEVENS</v>
      </c>
      <c r="AL257" t="str">
        <v>CHESS</v>
      </c>
      <c r="AM257" t="str">
        <v>CHESS</v>
      </c>
      <c r="AN257" t="str">
        <v>MEN</v>
      </c>
      <c r="AO257" t="str">
        <v>BLINDFOLD</v>
      </c>
      <c r="AQ257" t="str">
        <v>CHESS|CHESS|MEN</v>
      </c>
      <c r="AS257" t="str">
        <v>DANCESPORT</v>
      </c>
      <c r="AT257" t="str">
        <v>STANDARD</v>
      </c>
      <c r="AU257" t="str">
        <v>QUICKSTEP</v>
      </c>
      <c r="AW257" t="str">
        <v>DANCESPORT|STANDARD</v>
      </c>
    </row>
    <row r="258" spans="6:49" x14ac:dyDescent="0.25">
      <c r="F258" t="str">
        <v>ROLLER SPORTS</v>
      </c>
      <c r="G258" t="str">
        <v>SPEED SKATING - TRACK</v>
      </c>
      <c r="H258" t="str">
        <v>WOMEN</v>
      </c>
      <c r="I258" t="str">
        <v>ROLLER SPORTS|SPEED SKATING - TRACK</v>
      </c>
      <c r="K258" t="str">
        <v>BOXING</v>
      </c>
      <c r="L258" t="str">
        <v>BOXING</v>
      </c>
      <c r="M258" t="str">
        <v>MEN</v>
      </c>
      <c r="N258" t="str">
        <v>SUPER HEAVYWEIGHT</v>
      </c>
      <c r="P258" t="str">
        <v>BOXING|BOXING|MEN</v>
      </c>
      <c r="S258" t="str">
        <v>CYCLING</v>
      </c>
      <c r="T258" t="str">
        <v>MOUNTAIN BIKE</v>
      </c>
      <c r="U258" t="str">
        <v>DOWNHILL</v>
      </c>
      <c r="V258" t="str">
        <v>CYCLING|MOUNTAIN BIKE</v>
      </c>
      <c r="AF258" t="str">
        <v>RUGBY</v>
      </c>
      <c r="AG258" t="str">
        <v>RUGBY UNION</v>
      </c>
      <c r="AH258" t="str">
        <v>MEN</v>
      </c>
      <c r="AJ258" t="str">
        <v>RUGBY|RUGBY UNION</v>
      </c>
      <c r="AL258" t="str">
        <v>CHESS</v>
      </c>
      <c r="AM258" t="str">
        <v>CHESS</v>
      </c>
      <c r="AN258" t="str">
        <v>MEN</v>
      </c>
      <c r="AO258" t="str">
        <v>BLITZ</v>
      </c>
      <c r="AQ258" t="str">
        <v>CHESS|CHESS|MEN</v>
      </c>
      <c r="AS258" t="str">
        <v>DANCESPORT</v>
      </c>
      <c r="AT258" t="str">
        <v>STANDARD</v>
      </c>
      <c r="AU258" t="str">
        <v>SLOW FOXTROT</v>
      </c>
      <c r="AW258" t="str">
        <v>DANCESPORT|STANDARD</v>
      </c>
    </row>
    <row r="259" spans="6:49" x14ac:dyDescent="0.25">
      <c r="F259" t="str">
        <v>ROWING</v>
      </c>
      <c r="G259" t="str">
        <v>CLASSIC</v>
      </c>
      <c r="H259" t="str">
        <v>MEN</v>
      </c>
      <c r="I259" t="str">
        <v>ROWING|CLASSIC</v>
      </c>
      <c r="K259" t="str">
        <v>BOXING</v>
      </c>
      <c r="L259" t="str">
        <v>BOXING</v>
      </c>
      <c r="M259" t="str">
        <v>MEN</v>
      </c>
      <c r="N259" t="str">
        <v>WELTERWEIGHT</v>
      </c>
      <c r="P259" t="str">
        <v>BOXING|BOXING|MEN</v>
      </c>
      <c r="S259" t="str">
        <v>CYCLING</v>
      </c>
      <c r="T259" t="str">
        <v>MOUNTAIN BIKE</v>
      </c>
      <c r="U259" t="str">
        <v>ELIMINATION</v>
      </c>
      <c r="V259" t="str">
        <v>CYCLING|MOUNTAIN BIKE</v>
      </c>
      <c r="AF259" t="str">
        <v>RUGBY</v>
      </c>
      <c r="AG259" t="str">
        <v>RUGBY UNION</v>
      </c>
      <c r="AH259" t="str">
        <v>WOMEN</v>
      </c>
      <c r="AJ259" t="str">
        <v>RUGBY|RUGBY UNION</v>
      </c>
      <c r="AL259" t="str">
        <v>CHESS</v>
      </c>
      <c r="AM259" t="str">
        <v>CHESS</v>
      </c>
      <c r="AN259" t="str">
        <v>MEN</v>
      </c>
      <c r="AO259" t="str">
        <v>BLITZ TEAM</v>
      </c>
      <c r="AQ259" t="str">
        <v>CHESS|CHESS|MEN</v>
      </c>
      <c r="AS259" t="str">
        <v>DANCESPORT</v>
      </c>
      <c r="AT259" t="str">
        <v>STANDARD</v>
      </c>
      <c r="AU259" t="str">
        <v>TANGO</v>
      </c>
      <c r="AW259" t="str">
        <v>DANCESPORT|STANDARD</v>
      </c>
    </row>
    <row r="260" spans="6:49" x14ac:dyDescent="0.25">
      <c r="F260" t="str">
        <v>ROWING</v>
      </c>
      <c r="G260" t="str">
        <v>CLASSIC</v>
      </c>
      <c r="H260" t="str">
        <v>WOMEN</v>
      </c>
      <c r="I260" t="str">
        <v>ROWING|CLASSIC</v>
      </c>
      <c r="K260" t="str">
        <v>BOXING</v>
      </c>
      <c r="L260" t="str">
        <v>BOXING</v>
      </c>
      <c r="M260" t="str">
        <v>WOMEN</v>
      </c>
      <c r="N260" t="str">
        <v>46KG</v>
      </c>
      <c r="P260" t="str">
        <v>BOXING|BOXING|WOMEN</v>
      </c>
      <c r="S260" t="str">
        <v>CYCLING</v>
      </c>
      <c r="T260" t="str">
        <v>ROAD</v>
      </c>
      <c r="U260" t="str">
        <v>CRITERIUM</v>
      </c>
      <c r="V260" t="str">
        <v>CYCLING|ROAD</v>
      </c>
      <c r="AF260" t="str">
        <v>SAILING</v>
      </c>
      <c r="AG260" t="str">
        <v>KITEBOARDING</v>
      </c>
      <c r="AH260" t="str">
        <v>MEN</v>
      </c>
      <c r="AJ260" t="str">
        <v>SAILING|KITEBOARDING</v>
      </c>
      <c r="AL260" t="str">
        <v>CHESS</v>
      </c>
      <c r="AM260" t="str">
        <v>CHESS</v>
      </c>
      <c r="AN260" t="str">
        <v>MEN</v>
      </c>
      <c r="AO260" t="str">
        <v>RAPID</v>
      </c>
      <c r="AQ260" t="str">
        <v>CHESS|CHESS|MEN</v>
      </c>
      <c r="AS260" t="str">
        <v>DANCESPORT</v>
      </c>
      <c r="AT260" t="str">
        <v>STANDARD</v>
      </c>
      <c r="AU260" t="str">
        <v>VIENNESE WALTZ</v>
      </c>
      <c r="AW260" t="str">
        <v>DANCESPORT|STANDARD</v>
      </c>
    </row>
    <row r="261" spans="6:49" x14ac:dyDescent="0.25">
      <c r="F261" t="str">
        <v>ROWING</v>
      </c>
      <c r="G261" t="str">
        <v>COASTAL</v>
      </c>
      <c r="H261" t="str">
        <v>MEN</v>
      </c>
      <c r="I261" t="str">
        <v>ROWING|COASTAL</v>
      </c>
      <c r="K261" t="str">
        <v>BOXING</v>
      </c>
      <c r="L261" t="str">
        <v>BOXING</v>
      </c>
      <c r="M261" t="str">
        <v>WOMEN</v>
      </c>
      <c r="N261" t="str">
        <v>48KG</v>
      </c>
      <c r="P261" t="str">
        <v>BOXING|BOXING|WOMEN</v>
      </c>
      <c r="S261" t="str">
        <v>CYCLING</v>
      </c>
      <c r="T261" t="str">
        <v>ROAD</v>
      </c>
      <c r="U261" t="str">
        <v>ROAD RACE INDIVIDUAL</v>
      </c>
      <c r="V261" t="str">
        <v>CYCLING|ROAD</v>
      </c>
      <c r="AF261" t="str">
        <v>SAILING</v>
      </c>
      <c r="AG261" t="str">
        <v>KITEBOARDING</v>
      </c>
      <c r="AH261" t="str">
        <v>WOMEN</v>
      </c>
      <c r="AJ261" t="str">
        <v>SAILING|KITEBOARDING</v>
      </c>
      <c r="AL261" t="str">
        <v>CHESS</v>
      </c>
      <c r="AM261" t="str">
        <v>CHESS</v>
      </c>
      <c r="AN261" t="str">
        <v>MEN</v>
      </c>
      <c r="AO261" t="str">
        <v>RAPID PAIR</v>
      </c>
      <c r="AQ261" t="str">
        <v>CHESS|CHESS|MEN</v>
      </c>
      <c r="AS261" t="str">
        <v>DANCESPORT</v>
      </c>
      <c r="AT261" t="str">
        <v>STANDARD</v>
      </c>
      <c r="AU261" t="str">
        <v>WALTZ</v>
      </c>
      <c r="AW261" t="str">
        <v>DANCESPORT|STANDARD</v>
      </c>
    </row>
    <row r="262" spans="6:49" x14ac:dyDescent="0.25">
      <c r="F262" t="str">
        <v>ROWING</v>
      </c>
      <c r="G262" t="str">
        <v>COASTAL</v>
      </c>
      <c r="H262" t="str">
        <v>WOMEN</v>
      </c>
      <c r="I262" t="str">
        <v>ROWING|COASTAL</v>
      </c>
      <c r="K262" t="str">
        <v>BOXING</v>
      </c>
      <c r="L262" t="str">
        <v>BOXING</v>
      </c>
      <c r="M262" t="str">
        <v>WOMEN</v>
      </c>
      <c r="N262" t="str">
        <v>50KG</v>
      </c>
      <c r="P262" t="str">
        <v>BOXING|BOXING|WOMEN</v>
      </c>
      <c r="S262" t="str">
        <v>CYCLING</v>
      </c>
      <c r="T262" t="str">
        <v>ROAD</v>
      </c>
      <c r="U262" t="str">
        <v>ROAD RACE TEAM</v>
      </c>
      <c r="V262" t="str">
        <v>CYCLING|ROAD</v>
      </c>
      <c r="AF262" t="str">
        <v>SAILING</v>
      </c>
      <c r="AG262" t="str">
        <v>SAILING</v>
      </c>
      <c r="AH262" t="str">
        <v>MEN</v>
      </c>
      <c r="AJ262" t="str">
        <v>SAILING|SAILING</v>
      </c>
      <c r="AL262" t="str">
        <v>CHESS</v>
      </c>
      <c r="AM262" t="str">
        <v>CHESS</v>
      </c>
      <c r="AN262" t="str">
        <v>MEN</v>
      </c>
      <c r="AO262" t="str">
        <v>RAPID TEAM</v>
      </c>
      <c r="AQ262" t="str">
        <v>CHESS|CHESS|MEN</v>
      </c>
      <c r="AS262" t="str">
        <v>DIVING</v>
      </c>
      <c r="AT262" t="str">
        <v>DIVING</v>
      </c>
      <c r="AU262" t="str">
        <v>10M PLATFORM</v>
      </c>
      <c r="AW262" t="str">
        <v>DIVING|DIVING</v>
      </c>
    </row>
    <row r="263" spans="6:49" x14ac:dyDescent="0.25">
      <c r="F263" t="str">
        <v>RUGBY</v>
      </c>
      <c r="G263" t="str">
        <v>RUGBY SEVENS</v>
      </c>
      <c r="H263" t="str">
        <v>MEN</v>
      </c>
      <c r="I263" t="str">
        <v>RUGBY|RUGBY SEVENS</v>
      </c>
      <c r="K263" t="str">
        <v>BOXING</v>
      </c>
      <c r="L263" t="str">
        <v>BOXING</v>
      </c>
      <c r="M263" t="str">
        <v>WOMEN</v>
      </c>
      <c r="N263" t="str">
        <v>51KG</v>
      </c>
      <c r="P263" t="str">
        <v>BOXING|BOXING|WOMEN</v>
      </c>
      <c r="S263" t="str">
        <v>CYCLING</v>
      </c>
      <c r="T263" t="str">
        <v>ROAD</v>
      </c>
      <c r="U263" t="str">
        <v>TIME TRIAL INDIVIDUAL</v>
      </c>
      <c r="V263" t="str">
        <v>CYCLING|ROAD</v>
      </c>
      <c r="AF263" t="str">
        <v>SAILING</v>
      </c>
      <c r="AG263" t="str">
        <v>SAILING</v>
      </c>
      <c r="AH263" t="str">
        <v>MIXED</v>
      </c>
      <c r="AJ263" t="str">
        <v>SAILING|SAILING</v>
      </c>
      <c r="AL263" t="str">
        <v>CHESS</v>
      </c>
      <c r="AM263" t="str">
        <v>CHESS</v>
      </c>
      <c r="AN263" t="str">
        <v>MEN</v>
      </c>
      <c r="AO263" t="str">
        <v>STANDARD</v>
      </c>
      <c r="AQ263" t="str">
        <v>CHESS|CHESS|MEN</v>
      </c>
      <c r="AS263" t="str">
        <v>DIVING</v>
      </c>
      <c r="AT263" t="str">
        <v>DIVING</v>
      </c>
      <c r="AU263" t="str">
        <v>1M SPRINGBOARD</v>
      </c>
      <c r="AW263" t="str">
        <v>DIVING|DIVING</v>
      </c>
    </row>
    <row r="264" spans="6:49" x14ac:dyDescent="0.25">
      <c r="F264" t="str">
        <v>RUGBY</v>
      </c>
      <c r="G264" t="str">
        <v>RUGBY SEVENS</v>
      </c>
      <c r="H264" t="str">
        <v>WOMEN</v>
      </c>
      <c r="I264" t="str">
        <v>RUGBY|RUGBY SEVENS</v>
      </c>
      <c r="K264" t="str">
        <v>BOXING</v>
      </c>
      <c r="L264" t="str">
        <v>BOXING</v>
      </c>
      <c r="M264" t="str">
        <v>WOMEN</v>
      </c>
      <c r="N264" t="str">
        <v>52KG</v>
      </c>
      <c r="P264" t="str">
        <v>BOXING|BOXING|WOMEN</v>
      </c>
      <c r="S264" t="str">
        <v>CYCLING</v>
      </c>
      <c r="T264" t="str">
        <v>ROAD</v>
      </c>
      <c r="U264" t="str">
        <v>TIME TRIAL TEAM</v>
      </c>
      <c r="V264" t="str">
        <v>CYCLING|ROAD</v>
      </c>
      <c r="AF264" t="str">
        <v>SAILING</v>
      </c>
      <c r="AG264" t="str">
        <v>SAILING</v>
      </c>
      <c r="AH264" t="str">
        <v>OPEN</v>
      </c>
      <c r="AJ264" t="str">
        <v>SAILING|SAILING</v>
      </c>
      <c r="AL264" t="str">
        <v>CHESS</v>
      </c>
      <c r="AM264" t="str">
        <v>CHESS</v>
      </c>
      <c r="AN264" t="str">
        <v>MEN</v>
      </c>
      <c r="AO264" t="str">
        <v>STANDARD TEAM</v>
      </c>
      <c r="AQ264" t="str">
        <v>CHESS|CHESS|MEN</v>
      </c>
      <c r="AS264" t="str">
        <v>DIVING</v>
      </c>
      <c r="AT264" t="str">
        <v>DIVING</v>
      </c>
      <c r="AU264" t="str">
        <v>3M SPRINGBOARD</v>
      </c>
      <c r="AW264" t="str">
        <v>DIVING|DIVING</v>
      </c>
    </row>
    <row r="265" spans="6:49" x14ac:dyDescent="0.25">
      <c r="F265" t="str">
        <v>RUGBY</v>
      </c>
      <c r="G265" t="str">
        <v>RUGBY UNION</v>
      </c>
      <c r="H265" t="str">
        <v>MEN</v>
      </c>
      <c r="I265" t="str">
        <v>RUGBY|RUGBY UNION</v>
      </c>
      <c r="K265" t="str">
        <v>BOXING</v>
      </c>
      <c r="L265" t="str">
        <v>BOXING</v>
      </c>
      <c r="M265" t="str">
        <v>WOMEN</v>
      </c>
      <c r="N265" t="str">
        <v>54KG</v>
      </c>
      <c r="P265" t="str">
        <v>BOXING|BOXING|WOMEN</v>
      </c>
      <c r="S265" t="str">
        <v>CYCLING</v>
      </c>
      <c r="T265" t="str">
        <v>TRACK</v>
      </c>
      <c r="U265" t="str">
        <v>10000M MASSED START</v>
      </c>
      <c r="V265" t="str">
        <v>CYCLING|TRACK</v>
      </c>
      <c r="AF265" t="str">
        <v>SAILING</v>
      </c>
      <c r="AG265" t="str">
        <v>SAILING</v>
      </c>
      <c r="AH265" t="str">
        <v>WOMEN</v>
      </c>
      <c r="AJ265" t="str">
        <v>SAILING|SAILING</v>
      </c>
      <c r="AL265" t="str">
        <v>CHESS</v>
      </c>
      <c r="AM265" t="str">
        <v>CHESS</v>
      </c>
      <c r="AN265" t="str">
        <v>MIXED</v>
      </c>
      <c r="AO265" t="str">
        <v>STANDARD</v>
      </c>
      <c r="AQ265" t="str">
        <v>CHESS|CHESS|MIXED</v>
      </c>
      <c r="AS265" t="str">
        <v>DIVING</v>
      </c>
      <c r="AT265" t="str">
        <v>DIVING</v>
      </c>
      <c r="AU265" t="str">
        <v>SYNCHRONISED 10M PLATFORM</v>
      </c>
      <c r="AW265" t="str">
        <v>DIVING|DIVING</v>
      </c>
    </row>
    <row r="266" spans="6:49" x14ac:dyDescent="0.25">
      <c r="F266" t="str">
        <v>RUGBY</v>
      </c>
      <c r="G266" t="str">
        <v>RUGBY UNION</v>
      </c>
      <c r="H266" t="str">
        <v>WOMEN</v>
      </c>
      <c r="I266" t="str">
        <v>RUGBY|RUGBY UNION</v>
      </c>
      <c r="K266" t="str">
        <v>BOXING</v>
      </c>
      <c r="L266" t="str">
        <v>BOXING</v>
      </c>
      <c r="M266" t="str">
        <v>WOMEN</v>
      </c>
      <c r="N266" t="str">
        <v>57KG</v>
      </c>
      <c r="P266" t="str">
        <v>BOXING|BOXING|WOMEN</v>
      </c>
      <c r="S266" t="str">
        <v>CYCLING</v>
      </c>
      <c r="T266" t="str">
        <v>TRACK</v>
      </c>
      <c r="U266" t="str">
        <v>100M MASSED START</v>
      </c>
      <c r="V266" t="str">
        <v>CYCLING|TRACK</v>
      </c>
      <c r="AF266" t="str">
        <v>SAILING</v>
      </c>
      <c r="AG266" t="str">
        <v>WINDSURFING</v>
      </c>
      <c r="AH266" t="str">
        <v>MEN</v>
      </c>
      <c r="AJ266" t="str">
        <v>SAILING|WINDSURFING</v>
      </c>
      <c r="AL266" t="str">
        <v>CHESS</v>
      </c>
      <c r="AM266" t="str">
        <v>CHESS</v>
      </c>
      <c r="AN266" t="str">
        <v>WOMEN</v>
      </c>
      <c r="AO266" t="str">
        <v>BLITZ</v>
      </c>
      <c r="AQ266" t="str">
        <v>CHESS|CHESS|WOMEN</v>
      </c>
      <c r="AS266" t="str">
        <v>DIVING</v>
      </c>
      <c r="AT266" t="str">
        <v>DIVING</v>
      </c>
      <c r="AU266" t="str">
        <v>SYNCHRONISED 3M SPRINGBOARD</v>
      </c>
      <c r="AW266" t="str">
        <v>DIVING|DIVING</v>
      </c>
    </row>
    <row r="267" spans="6:49" x14ac:dyDescent="0.25">
      <c r="F267" t="str">
        <v>SAILING</v>
      </c>
      <c r="G267" t="str">
        <v>KITEBOARDING</v>
      </c>
      <c r="H267" t="str">
        <v>MEN</v>
      </c>
      <c r="I267" t="str">
        <v>SAILING|KITEBOARDING</v>
      </c>
      <c r="K267" t="str">
        <v>BOXING</v>
      </c>
      <c r="L267" t="str">
        <v>BOXING</v>
      </c>
      <c r="M267" t="str">
        <v>WOMEN</v>
      </c>
      <c r="N267" t="str">
        <v>60KG</v>
      </c>
      <c r="P267" t="str">
        <v>BOXING|BOXING|WOMEN</v>
      </c>
      <c r="S267" t="str">
        <v>CYCLING</v>
      </c>
      <c r="T267" t="str">
        <v>TRACK</v>
      </c>
      <c r="U267" t="str">
        <v>1600M MASSED START</v>
      </c>
      <c r="V267" t="str">
        <v>CYCLING|TRACK</v>
      </c>
      <c r="AF267" t="str">
        <v>SAILING</v>
      </c>
      <c r="AG267" t="str">
        <v>WINDSURFING</v>
      </c>
      <c r="AH267" t="str">
        <v>MIXED</v>
      </c>
      <c r="AJ267" t="str">
        <v>SAILING|WINDSURFING</v>
      </c>
      <c r="AL267" t="str">
        <v>CHESS</v>
      </c>
      <c r="AM267" t="str">
        <v>CHESS</v>
      </c>
      <c r="AN267" t="str">
        <v>WOMEN</v>
      </c>
      <c r="AO267" t="str">
        <v>BLITZ TEAM</v>
      </c>
      <c r="AQ267" t="str">
        <v>CHESS|CHESS|WOMEN</v>
      </c>
      <c r="AS267" t="str">
        <v>DIVING</v>
      </c>
      <c r="AT267" t="str">
        <v>DIVING</v>
      </c>
      <c r="AU267" t="str">
        <v>TEAM</v>
      </c>
      <c r="AW267" t="str">
        <v>DIVING|DIVING</v>
      </c>
    </row>
    <row r="268" spans="6:49" x14ac:dyDescent="0.25">
      <c r="F268" t="str">
        <v>SAILING</v>
      </c>
      <c r="G268" t="str">
        <v>KITEBOARDING</v>
      </c>
      <c r="H268" t="str">
        <v>WOMEN</v>
      </c>
      <c r="I268" t="str">
        <v>SAILING|KITEBOARDING</v>
      </c>
      <c r="K268" t="str">
        <v>BOXING</v>
      </c>
      <c r="L268" t="str">
        <v>BOXING</v>
      </c>
      <c r="M268" t="str">
        <v>WOMEN</v>
      </c>
      <c r="N268" t="str">
        <v>63KG</v>
      </c>
      <c r="P268" t="str">
        <v>BOXING|BOXING|WOMEN</v>
      </c>
      <c r="S268" t="str">
        <v>CYCLING</v>
      </c>
      <c r="T268" t="str">
        <v>TRACK</v>
      </c>
      <c r="U268" t="str">
        <v>170KM MASSED START TEAM</v>
      </c>
      <c r="V268" t="str">
        <v>CYCLING|TRACK</v>
      </c>
      <c r="AF268" t="str">
        <v>SAILING</v>
      </c>
      <c r="AG268" t="str">
        <v>WINDSURFING</v>
      </c>
      <c r="AH268" t="str">
        <v>OPEN</v>
      </c>
      <c r="AJ268" t="str">
        <v>SAILING|WINDSURFING</v>
      </c>
      <c r="AL268" t="str">
        <v>CHESS</v>
      </c>
      <c r="AM268" t="str">
        <v>CHESS</v>
      </c>
      <c r="AN268" t="str">
        <v>WOMEN</v>
      </c>
      <c r="AO268" t="str">
        <v>RAPID</v>
      </c>
      <c r="AQ268" t="str">
        <v>CHESS|CHESS|WOMEN</v>
      </c>
      <c r="AS268" t="str">
        <v>DRAGON BOAT</v>
      </c>
      <c r="AT268" t="str">
        <v>TRADITIONAL BOAT RACE</v>
      </c>
      <c r="AU268" t="str">
        <v>1000M 10 CREW</v>
      </c>
      <c r="AW268" t="str">
        <v>DRAGON BOAT|TRADITIONAL BOAT RACE</v>
      </c>
    </row>
    <row r="269" spans="6:49" x14ac:dyDescent="0.25">
      <c r="F269" t="str">
        <v>SAILING</v>
      </c>
      <c r="G269" t="str">
        <v>SAILING</v>
      </c>
      <c r="H269" t="str">
        <v>MEN</v>
      </c>
      <c r="I269" t="str">
        <v>SAILING|SAILING</v>
      </c>
      <c r="K269" t="str">
        <v>BOXING</v>
      </c>
      <c r="L269" t="str">
        <v>BOXING</v>
      </c>
      <c r="M269" t="str">
        <v>WOMEN</v>
      </c>
      <c r="N269" t="str">
        <v>64KG</v>
      </c>
      <c r="P269" t="str">
        <v>BOXING|BOXING|WOMEN</v>
      </c>
      <c r="S269" t="str">
        <v>CYCLING</v>
      </c>
      <c r="T269" t="str">
        <v>TRACK</v>
      </c>
      <c r="U269" t="str">
        <v>1KM TIME TRIAL</v>
      </c>
      <c r="V269" t="str">
        <v>CYCLING|TRACK</v>
      </c>
      <c r="AF269" t="str">
        <v>SAILING</v>
      </c>
      <c r="AG269" t="str">
        <v>WINDSURFING</v>
      </c>
      <c r="AH269" t="str">
        <v>WOMEN</v>
      </c>
      <c r="AJ269" t="str">
        <v>SAILING|WINDSURFING</v>
      </c>
      <c r="AL269" t="str">
        <v>CHESS</v>
      </c>
      <c r="AM269" t="str">
        <v>CHESS</v>
      </c>
      <c r="AN269" t="str">
        <v>WOMEN</v>
      </c>
      <c r="AO269" t="str">
        <v>RAPID PAIR</v>
      </c>
      <c r="AQ269" t="str">
        <v>CHESS|CHESS|WOMEN</v>
      </c>
      <c r="AS269" t="str">
        <v>DRAGON BOAT</v>
      </c>
      <c r="AT269" t="str">
        <v>TRADITIONAL BOAT RACE</v>
      </c>
      <c r="AU269" t="str">
        <v>1000M 20 CREW</v>
      </c>
      <c r="AW269" t="str">
        <v>DRAGON BOAT|TRADITIONAL BOAT RACE</v>
      </c>
    </row>
    <row r="270" spans="6:49" x14ac:dyDescent="0.25">
      <c r="F270" t="str">
        <v>SAILING</v>
      </c>
      <c r="G270" t="str">
        <v>SAILING</v>
      </c>
      <c r="H270" t="str">
        <v>MIXED</v>
      </c>
      <c r="I270" t="str">
        <v>SAILING|SAILING</v>
      </c>
      <c r="K270" t="str">
        <v>BOXING</v>
      </c>
      <c r="L270" t="str">
        <v>BOXING</v>
      </c>
      <c r="M270" t="str">
        <v>WOMEN</v>
      </c>
      <c r="N270" t="str">
        <v>66KG</v>
      </c>
      <c r="P270" t="str">
        <v>BOXING|BOXING|WOMEN</v>
      </c>
      <c r="S270" t="str">
        <v>CYCLING</v>
      </c>
      <c r="T270" t="str">
        <v>TRACK</v>
      </c>
      <c r="U270" t="str">
        <v>4800M MASSED START</v>
      </c>
      <c r="V270" t="str">
        <v>CYCLING|TRACK</v>
      </c>
      <c r="AF270" t="str">
        <v>SAMBO</v>
      </c>
      <c r="AG270" t="str">
        <v>COMBAT</v>
      </c>
      <c r="AH270" t="str">
        <v>MEN</v>
      </c>
      <c r="AJ270" t="str">
        <v>SAMBO|COMBAT</v>
      </c>
      <c r="AL270" t="str">
        <v>CHESS</v>
      </c>
      <c r="AM270" t="str">
        <v>CHESS</v>
      </c>
      <c r="AN270" t="str">
        <v>WOMEN</v>
      </c>
      <c r="AO270" t="str">
        <v>RAPID TEAM</v>
      </c>
      <c r="AQ270" t="str">
        <v>CHESS|CHESS|WOMEN</v>
      </c>
      <c r="AS270" t="str">
        <v>DRAGON BOAT</v>
      </c>
      <c r="AT270" t="str">
        <v>TRADITIONAL BOAT RACE</v>
      </c>
      <c r="AU270" t="str">
        <v>1500M 6 CREW</v>
      </c>
      <c r="AW270" t="str">
        <v>DRAGON BOAT|TRADITIONAL BOAT RACE</v>
      </c>
    </row>
    <row r="271" spans="6:49" x14ac:dyDescent="0.25">
      <c r="F271" t="str">
        <v>SAILING</v>
      </c>
      <c r="G271" t="str">
        <v>SAILING</v>
      </c>
      <c r="H271" t="str">
        <v>OPEN</v>
      </c>
      <c r="I271" t="str">
        <v>SAILING|SAILING</v>
      </c>
      <c r="K271" t="str">
        <v>BOXING</v>
      </c>
      <c r="L271" t="str">
        <v>BOXING</v>
      </c>
      <c r="M271" t="str">
        <v>WOMEN</v>
      </c>
      <c r="N271" t="str">
        <v>69KG</v>
      </c>
      <c r="P271" t="str">
        <v>BOXING|BOXING|WOMEN</v>
      </c>
      <c r="S271" t="str">
        <v>CYCLING</v>
      </c>
      <c r="T271" t="str">
        <v>TRACK</v>
      </c>
      <c r="U271" t="str">
        <v>500M TIME TRIAL</v>
      </c>
      <c r="V271" t="str">
        <v>CYCLING|TRACK</v>
      </c>
      <c r="AF271" t="str">
        <v>SAMBO</v>
      </c>
      <c r="AG271" t="str">
        <v>SAMBO</v>
      </c>
      <c r="AH271" t="str">
        <v>MIXED</v>
      </c>
      <c r="AJ271" t="str">
        <v>SAMBO|SAMBO</v>
      </c>
      <c r="AL271" t="str">
        <v>CHESS</v>
      </c>
      <c r="AM271" t="str">
        <v>CHESS</v>
      </c>
      <c r="AN271" t="str">
        <v>WOMEN</v>
      </c>
      <c r="AO271" t="str">
        <v>STANDARD</v>
      </c>
      <c r="AQ271" t="str">
        <v>CHESS|CHESS|WOMEN</v>
      </c>
      <c r="AS271" t="str">
        <v>DRAGON BOAT</v>
      </c>
      <c r="AT271" t="str">
        <v>TRADITIONAL BOAT RACE</v>
      </c>
      <c r="AU271" t="str">
        <v>2000M 20 CREW</v>
      </c>
      <c r="AW271" t="str">
        <v>DRAGON BOAT|TRADITIONAL BOAT RACE</v>
      </c>
    </row>
    <row r="272" spans="6:49" x14ac:dyDescent="0.25">
      <c r="F272" t="str">
        <v>SAILING</v>
      </c>
      <c r="G272" t="str">
        <v>SAILING</v>
      </c>
      <c r="H272" t="str">
        <v>WOMEN</v>
      </c>
      <c r="I272" t="str">
        <v>SAILING|SAILING</v>
      </c>
      <c r="K272" t="str">
        <v>BOXING</v>
      </c>
      <c r="L272" t="str">
        <v>BOXING</v>
      </c>
      <c r="M272" t="str">
        <v>WOMEN</v>
      </c>
      <c r="N272" t="str">
        <v>70KG</v>
      </c>
      <c r="P272" t="str">
        <v>BOXING|BOXING|WOMEN</v>
      </c>
      <c r="S272" t="str">
        <v>CYCLING</v>
      </c>
      <c r="T272" t="str">
        <v>TRACK</v>
      </c>
      <c r="U272" t="str">
        <v>800M MASSED START</v>
      </c>
      <c r="V272" t="str">
        <v>CYCLING|TRACK</v>
      </c>
      <c r="AF272" t="str">
        <v>SAMBO</v>
      </c>
      <c r="AG272" t="str">
        <v>SPORT</v>
      </c>
      <c r="AH272" t="str">
        <v>MEN</v>
      </c>
      <c r="AJ272" t="str">
        <v>SAMBO|SPORT</v>
      </c>
      <c r="AL272" t="str">
        <v>CHESS</v>
      </c>
      <c r="AM272" t="str">
        <v>CHESS</v>
      </c>
      <c r="AN272" t="str">
        <v>WOMEN</v>
      </c>
      <c r="AO272" t="str">
        <v>STANDARD TEAM</v>
      </c>
      <c r="AQ272" t="str">
        <v>CHESS|CHESS|WOMEN</v>
      </c>
      <c r="AS272" t="str">
        <v>DRAGON BOAT</v>
      </c>
      <c r="AT272" t="str">
        <v>TRADITIONAL BOAT RACE</v>
      </c>
      <c r="AU272" t="str">
        <v>200M 10 CREW</v>
      </c>
      <c r="AW272" t="str">
        <v>DRAGON BOAT|TRADITIONAL BOAT RACE</v>
      </c>
    </row>
    <row r="273" spans="6:49" x14ac:dyDescent="0.25">
      <c r="F273" t="str">
        <v>SAILING</v>
      </c>
      <c r="G273" t="str">
        <v>WINDSURFING</v>
      </c>
      <c r="H273" t="str">
        <v>MEN</v>
      </c>
      <c r="I273" t="str">
        <v>SAILING|WINDSURFING</v>
      </c>
      <c r="K273" t="str">
        <v>BOXING</v>
      </c>
      <c r="L273" t="str">
        <v>BOXING</v>
      </c>
      <c r="M273" t="str">
        <v>WOMEN</v>
      </c>
      <c r="N273" t="str">
        <v>75KG</v>
      </c>
      <c r="P273" t="str">
        <v>BOXING|BOXING|WOMEN</v>
      </c>
      <c r="S273" t="str">
        <v>CYCLING</v>
      </c>
      <c r="T273" t="str">
        <v>TRACK</v>
      </c>
      <c r="U273" t="str">
        <v>KEIRIN</v>
      </c>
      <c r="V273" t="str">
        <v>CYCLING|TRACK</v>
      </c>
      <c r="AF273" t="str">
        <v>SAMBO</v>
      </c>
      <c r="AG273" t="str">
        <v>SPORT</v>
      </c>
      <c r="AH273" t="str">
        <v>WOMEN</v>
      </c>
      <c r="AJ273" t="str">
        <v>SAMBO|SPORT</v>
      </c>
      <c r="AL273" t="str">
        <v>CHESS</v>
      </c>
      <c r="AM273" t="str">
        <v>CHESS960 (FISCHER RANDOM)</v>
      </c>
      <c r="AN273" t="str">
        <v>MEN</v>
      </c>
      <c r="AO273" t="str">
        <v>RAPID</v>
      </c>
      <c r="AQ273" t="str">
        <v>CHESS|CHESS960 (FISCHER RANDOM)|MEN</v>
      </c>
      <c r="AS273" t="str">
        <v>DRAGON BOAT</v>
      </c>
      <c r="AT273" t="str">
        <v>TRADITIONAL BOAT RACE</v>
      </c>
      <c r="AU273" t="str">
        <v>200M 20 CREW</v>
      </c>
      <c r="AW273" t="str">
        <v>DRAGON BOAT|TRADITIONAL BOAT RACE</v>
      </c>
    </row>
    <row r="274" spans="6:49" x14ac:dyDescent="0.25">
      <c r="F274" t="str">
        <v>SAILING</v>
      </c>
      <c r="G274" t="str">
        <v>WINDSURFING</v>
      </c>
      <c r="H274" t="str">
        <v>MIXED</v>
      </c>
      <c r="I274" t="str">
        <v>SAILING|WINDSURFING</v>
      </c>
      <c r="K274" t="str">
        <v>CANOEING</v>
      </c>
      <c r="L274" t="str">
        <v>CANOE SLALOM</v>
      </c>
      <c r="M274" t="str">
        <v>MEN</v>
      </c>
      <c r="N274" t="str">
        <v>CANOE DOUBLE</v>
      </c>
      <c r="P274" t="str">
        <v>CANOEING|CANOE SLALOM|MEN</v>
      </c>
      <c r="S274" t="str">
        <v>CYCLING</v>
      </c>
      <c r="T274" t="str">
        <v>TRACK</v>
      </c>
      <c r="U274" t="str">
        <v>MADISON</v>
      </c>
      <c r="V274" t="str">
        <v>CYCLING|TRACK</v>
      </c>
      <c r="AF274" t="str">
        <v>SEPAKTAKRAW</v>
      </c>
      <c r="AG274" t="str">
        <v>CHINLONE</v>
      </c>
      <c r="AH274" t="str">
        <v>MEN</v>
      </c>
      <c r="AJ274" t="str">
        <v>SEPAKTAKRAW|CHINLONE</v>
      </c>
      <c r="AL274" t="str">
        <v>CHESS</v>
      </c>
      <c r="AM274" t="str">
        <v>MAKRUK</v>
      </c>
      <c r="AN274" t="str">
        <v>MEN</v>
      </c>
      <c r="AO274" t="str">
        <v>BLITZ TEAM</v>
      </c>
      <c r="AQ274" t="str">
        <v>CHESS|MAKRUK|MEN</v>
      </c>
      <c r="AS274" t="str">
        <v>DRAGON BOAT</v>
      </c>
      <c r="AT274" t="str">
        <v>TRADITIONAL BOAT RACE</v>
      </c>
      <c r="AU274" t="str">
        <v>200M 5 CREW</v>
      </c>
      <c r="AW274" t="str">
        <v>DRAGON BOAT|TRADITIONAL BOAT RACE</v>
      </c>
    </row>
    <row r="275" spans="6:49" x14ac:dyDescent="0.25">
      <c r="F275" t="str">
        <v>SAILING</v>
      </c>
      <c r="G275" t="str">
        <v>WINDSURFING</v>
      </c>
      <c r="H275" t="str">
        <v>OPEN</v>
      </c>
      <c r="I275" t="str">
        <v>SAILING|WINDSURFING</v>
      </c>
      <c r="K275" t="str">
        <v>CANOEING</v>
      </c>
      <c r="L275" t="str">
        <v>CANOE SLALOM</v>
      </c>
      <c r="M275" t="str">
        <v>MEN</v>
      </c>
      <c r="N275" t="str">
        <v>CANOE SINGLE</v>
      </c>
      <c r="P275" t="str">
        <v>CANOEING|CANOE SLALOM|MEN</v>
      </c>
      <c r="S275" t="str">
        <v>CYCLING</v>
      </c>
      <c r="T275" t="str">
        <v>TRACK</v>
      </c>
      <c r="U275" t="str">
        <v>OMNIUM</v>
      </c>
      <c r="V275" t="str">
        <v>CYCLING|TRACK</v>
      </c>
      <c r="AF275" t="str">
        <v>SEPAKTAKRAW</v>
      </c>
      <c r="AG275" t="str">
        <v>CHINLONE</v>
      </c>
      <c r="AH275" t="str">
        <v>MIXED</v>
      </c>
      <c r="AJ275" t="str">
        <v>SEPAKTAKRAW|CHINLONE</v>
      </c>
      <c r="AL275" t="str">
        <v>CHESS</v>
      </c>
      <c r="AM275" t="str">
        <v>MAKRUK</v>
      </c>
      <c r="AN275" t="str">
        <v>MEN</v>
      </c>
      <c r="AO275" t="str">
        <v>RAPID TEAM</v>
      </c>
      <c r="AQ275" t="str">
        <v>CHESS|MAKRUK|MEN</v>
      </c>
      <c r="AS275" t="str">
        <v>DRAGON BOAT</v>
      </c>
      <c r="AT275" t="str">
        <v>TRADITIONAL BOAT RACE</v>
      </c>
      <c r="AU275" t="str">
        <v>200M 6 CREW</v>
      </c>
      <c r="AW275" t="str">
        <v>DRAGON BOAT|TRADITIONAL BOAT RACE</v>
      </c>
    </row>
    <row r="276" spans="6:49" x14ac:dyDescent="0.25">
      <c r="F276" t="str">
        <v>SAILING</v>
      </c>
      <c r="G276" t="str">
        <v>WINDSURFING</v>
      </c>
      <c r="H276" t="str">
        <v>WOMEN</v>
      </c>
      <c r="I276" t="str">
        <v>SAILING|WINDSURFING</v>
      </c>
      <c r="K276" t="str">
        <v>CANOEING</v>
      </c>
      <c r="L276" t="str">
        <v>CANOE SLALOM</v>
      </c>
      <c r="M276" t="str">
        <v>MEN</v>
      </c>
      <c r="N276" t="str">
        <v>KAYAK SINGLE</v>
      </c>
      <c r="P276" t="str">
        <v>CANOEING|CANOE SLALOM|MEN</v>
      </c>
      <c r="S276" t="str">
        <v>CYCLING</v>
      </c>
      <c r="T276" t="str">
        <v>TRACK</v>
      </c>
      <c r="U276" t="str">
        <v>POINTS RACE</v>
      </c>
      <c r="V276" t="str">
        <v>CYCLING|TRACK</v>
      </c>
      <c r="AF276" t="str">
        <v>SEPAKTAKRAW</v>
      </c>
      <c r="AG276" t="str">
        <v>CHINLONE</v>
      </c>
      <c r="AH276" t="str">
        <v>WOMEN</v>
      </c>
      <c r="AJ276" t="str">
        <v>SEPAKTAKRAW|CHINLONE</v>
      </c>
      <c r="AL276" t="str">
        <v>CHESS</v>
      </c>
      <c r="AM276" t="str">
        <v>MAKRUK</v>
      </c>
      <c r="AN276" t="str">
        <v>MEN</v>
      </c>
      <c r="AO276" t="str">
        <v>STANDARD DOUBLES</v>
      </c>
      <c r="AQ276" t="str">
        <v>CHESS|MAKRUK|MEN</v>
      </c>
      <c r="AS276" t="str">
        <v>DRAGON BOAT</v>
      </c>
      <c r="AT276" t="str">
        <v>TRADITIONAL BOAT RACE</v>
      </c>
      <c r="AU276" t="str">
        <v>250M 10 CREW</v>
      </c>
      <c r="AW276" t="str">
        <v>DRAGON BOAT|TRADITIONAL BOAT RACE</v>
      </c>
    </row>
    <row r="277" spans="6:49" x14ac:dyDescent="0.25">
      <c r="F277" t="str">
        <v>SAMBO</v>
      </c>
      <c r="G277" t="str">
        <v>COMBAT</v>
      </c>
      <c r="H277" t="str">
        <v>MEN</v>
      </c>
      <c r="I277" t="str">
        <v>SAMBO|COMBAT</v>
      </c>
      <c r="K277" t="str">
        <v>CANOEING</v>
      </c>
      <c r="L277" t="str">
        <v>CANOE SLALOM</v>
      </c>
      <c r="M277" t="str">
        <v>WOMEN</v>
      </c>
      <c r="N277" t="str">
        <v>CANOE SINGLE</v>
      </c>
      <c r="P277" t="str">
        <v>CANOEING|CANOE SLALOM|WOMEN</v>
      </c>
      <c r="S277" t="str">
        <v>CYCLING</v>
      </c>
      <c r="T277" t="str">
        <v>TRACK</v>
      </c>
      <c r="U277" t="str">
        <v>PURSUIT INDIVIDUAL</v>
      </c>
      <c r="V277" t="str">
        <v>CYCLING|TRACK</v>
      </c>
      <c r="AF277" t="str">
        <v>SEPAKTAKRAW</v>
      </c>
      <c r="AG277" t="str">
        <v>SEPAKTAKRAW</v>
      </c>
      <c r="AH277" t="str">
        <v>MEN</v>
      </c>
      <c r="AJ277" t="str">
        <v>SEPAKTAKRAW|SEPAKTAKRAW</v>
      </c>
      <c r="AL277" t="str">
        <v>CHESS</v>
      </c>
      <c r="AM277" t="str">
        <v>MAKRUK</v>
      </c>
      <c r="AN277" t="str">
        <v>MIXED</v>
      </c>
      <c r="AO277" t="str">
        <v>STANDARD TEAM</v>
      </c>
      <c r="AQ277" t="str">
        <v>CHESS|MAKRUK|MIXED</v>
      </c>
      <c r="AS277" t="str">
        <v>DRAGON BOAT</v>
      </c>
      <c r="AT277" t="str">
        <v>TRADITIONAL BOAT RACE</v>
      </c>
      <c r="AU277" t="str">
        <v>250M 10 CREW (U24)</v>
      </c>
      <c r="AW277" t="str">
        <v>DRAGON BOAT|TRADITIONAL BOAT RACE</v>
      </c>
    </row>
    <row r="278" spans="6:49" x14ac:dyDescent="0.25">
      <c r="F278" t="str">
        <v>SAMBO</v>
      </c>
      <c r="G278" t="str">
        <v>SAMBO</v>
      </c>
      <c r="H278" t="str">
        <v>MIXED</v>
      </c>
      <c r="I278" t="str">
        <v>SAMBO|SAMBO</v>
      </c>
      <c r="K278" t="str">
        <v>CANOEING</v>
      </c>
      <c r="L278" t="str">
        <v>CANOE SLALOM</v>
      </c>
      <c r="M278" t="str">
        <v>WOMEN</v>
      </c>
      <c r="N278" t="str">
        <v>KAYAK SINGLE</v>
      </c>
      <c r="P278" t="str">
        <v>CANOEING|CANOE SLALOM|WOMEN</v>
      </c>
      <c r="S278" t="str">
        <v>CYCLING</v>
      </c>
      <c r="T278" t="str">
        <v>TRACK</v>
      </c>
      <c r="U278" t="str">
        <v>PURSUIT TEAM</v>
      </c>
      <c r="V278" t="str">
        <v>CYCLING|TRACK</v>
      </c>
      <c r="AF278" t="str">
        <v>SEPAKTAKRAW</v>
      </c>
      <c r="AG278" t="str">
        <v>SEPAKTAKRAW</v>
      </c>
      <c r="AH278" t="str">
        <v>MIXED</v>
      </c>
      <c r="AJ278" t="str">
        <v>SEPAKTAKRAW|SEPAKTAKRAW</v>
      </c>
      <c r="AL278" t="str">
        <v>CHESS</v>
      </c>
      <c r="AM278" t="str">
        <v>OUK CHAKTRANG</v>
      </c>
      <c r="AN278" t="str">
        <v>MEN</v>
      </c>
      <c r="AO278" t="str">
        <v>5-MINUTE SINGLES</v>
      </c>
      <c r="AQ278" t="str">
        <v>CHESS|OUK CHAKTRANG|MEN</v>
      </c>
      <c r="AS278" t="str">
        <v>DRAGON BOAT</v>
      </c>
      <c r="AT278" t="str">
        <v>TRADITIONAL BOAT RACE</v>
      </c>
      <c r="AU278" t="str">
        <v>250M 20 CREW</v>
      </c>
      <c r="AW278" t="str">
        <v>DRAGON BOAT|TRADITIONAL BOAT RACE</v>
      </c>
    </row>
    <row r="279" spans="6:49" x14ac:dyDescent="0.25">
      <c r="F279" t="str">
        <v>SAMBO</v>
      </c>
      <c r="G279" t="str">
        <v>SPORT</v>
      </c>
      <c r="H279" t="str">
        <v>MEN</v>
      </c>
      <c r="I279" t="str">
        <v>SAMBO|SPORT</v>
      </c>
      <c r="K279" t="str">
        <v>CANOEING</v>
      </c>
      <c r="L279" t="str">
        <v>CANOE SPRINT</v>
      </c>
      <c r="M279" t="str">
        <v>MEN</v>
      </c>
      <c r="N279" t="str">
        <v>CANOE DOUBLE 1000M</v>
      </c>
      <c r="P279" t="str">
        <v>CANOEING|CANOE SPRINT|MEN</v>
      </c>
      <c r="S279" t="str">
        <v>CYCLING</v>
      </c>
      <c r="T279" t="str">
        <v>TRACK</v>
      </c>
      <c r="U279" t="str">
        <v>SCRATCH RACE</v>
      </c>
      <c r="V279" t="str">
        <v>CYCLING|TRACK</v>
      </c>
      <c r="AF279" t="str">
        <v>SEPAKTAKRAW</v>
      </c>
      <c r="AG279" t="str">
        <v>SEPAKTAKRAW</v>
      </c>
      <c r="AH279" t="str">
        <v>WOMEN</v>
      </c>
      <c r="AJ279" t="str">
        <v>SEPAKTAKRAW|SEPAKTAKRAW</v>
      </c>
      <c r="AL279" t="str">
        <v>CHESS</v>
      </c>
      <c r="AM279" t="str">
        <v>OUK CHAKTRANG</v>
      </c>
      <c r="AN279" t="str">
        <v>MEN</v>
      </c>
      <c r="AO279" t="str">
        <v>60-MINUTE DOUBLES</v>
      </c>
      <c r="AQ279" t="str">
        <v>CHESS|OUK CHAKTRANG|MEN</v>
      </c>
      <c r="AS279" t="str">
        <v>DRAGON BOAT</v>
      </c>
      <c r="AT279" t="str">
        <v>TRADITIONAL BOAT RACE</v>
      </c>
      <c r="AU279" t="str">
        <v>250M 5 CREW (U24)</v>
      </c>
      <c r="AW279" t="str">
        <v>DRAGON BOAT|TRADITIONAL BOAT RACE</v>
      </c>
    </row>
    <row r="280" spans="6:49" x14ac:dyDescent="0.25">
      <c r="F280" t="str">
        <v>SAMBO</v>
      </c>
      <c r="G280" t="str">
        <v>SPORT</v>
      </c>
      <c r="H280" t="str">
        <v>WOMEN</v>
      </c>
      <c r="I280" t="str">
        <v>SAMBO|SPORT</v>
      </c>
      <c r="K280" t="str">
        <v>CANOEING</v>
      </c>
      <c r="L280" t="str">
        <v>CANOE SPRINT</v>
      </c>
      <c r="M280" t="str">
        <v>MEN</v>
      </c>
      <c r="N280" t="str">
        <v>CANOE DOUBLE 200M</v>
      </c>
      <c r="P280" t="str">
        <v>CANOEING|CANOE SPRINT|MEN</v>
      </c>
      <c r="S280" t="str">
        <v>CYCLING</v>
      </c>
      <c r="T280" t="str">
        <v>TRACK</v>
      </c>
      <c r="U280" t="str">
        <v>SPRINT</v>
      </c>
      <c r="V280" t="str">
        <v>CYCLING|TRACK</v>
      </c>
      <c r="AF280" t="str">
        <v>SHOOTING</v>
      </c>
      <c r="AG280" t="str">
        <v>PISTOL</v>
      </c>
      <c r="AH280" t="str">
        <v>MEN</v>
      </c>
      <c r="AJ280" t="str">
        <v>SHOOTING|PISTOL</v>
      </c>
      <c r="AL280" t="str">
        <v>CHESS</v>
      </c>
      <c r="AM280" t="str">
        <v>OUK CHAKTRANG</v>
      </c>
      <c r="AN280" t="str">
        <v>MEN</v>
      </c>
      <c r="AO280" t="str">
        <v>60-MINUTE QUADRUPLES</v>
      </c>
      <c r="AQ280" t="str">
        <v>CHESS|OUK CHAKTRANG|MEN</v>
      </c>
      <c r="AS280" t="str">
        <v>DRAGON BOAT</v>
      </c>
      <c r="AT280" t="str">
        <v>TRADITIONAL BOAT RACE</v>
      </c>
      <c r="AU280" t="str">
        <v>500M 10 CREW</v>
      </c>
      <c r="AW280" t="str">
        <v>DRAGON BOAT|TRADITIONAL BOAT RACE</v>
      </c>
    </row>
    <row r="281" spans="6:49" x14ac:dyDescent="0.25">
      <c r="F281" t="str">
        <v>SEPAKTAKRAW</v>
      </c>
      <c r="G281" t="str">
        <v>CHINLONE</v>
      </c>
      <c r="H281" t="str">
        <v>MEN</v>
      </c>
      <c r="I281" t="str">
        <v>SEPAKTAKRAW|CHINLONE</v>
      </c>
      <c r="K281" t="str">
        <v>CANOEING</v>
      </c>
      <c r="L281" t="str">
        <v>CANOE SPRINT</v>
      </c>
      <c r="M281" t="str">
        <v>MEN</v>
      </c>
      <c r="N281" t="str">
        <v>CANOE DOUBLE 500M</v>
      </c>
      <c r="P281" t="str">
        <v>CANOEING|CANOE SPRINT|MEN</v>
      </c>
      <c r="S281" t="str">
        <v>CYCLING</v>
      </c>
      <c r="T281" t="str">
        <v>TRACK</v>
      </c>
      <c r="U281" t="str">
        <v>SPRINT TEAM</v>
      </c>
      <c r="V281" t="str">
        <v>CYCLING|TRACK</v>
      </c>
      <c r="AF281" t="str">
        <v>SHOOTING</v>
      </c>
      <c r="AG281" t="str">
        <v>PISTOL</v>
      </c>
      <c r="AH281" t="str">
        <v>MIXED</v>
      </c>
      <c r="AJ281" t="str">
        <v>SHOOTING|PISTOL</v>
      </c>
      <c r="AL281" t="str">
        <v>CHESS</v>
      </c>
      <c r="AM281" t="str">
        <v>OUK CHAKTRANG</v>
      </c>
      <c r="AN281" t="str">
        <v>MEN</v>
      </c>
      <c r="AO281" t="str">
        <v>60-MINUTE SINGLES</v>
      </c>
      <c r="AQ281" t="str">
        <v>CHESS|OUK CHAKTRANG|MEN</v>
      </c>
      <c r="AS281" t="str">
        <v>DRAGON BOAT</v>
      </c>
      <c r="AT281" t="str">
        <v>TRADITIONAL BOAT RACE</v>
      </c>
      <c r="AU281" t="str">
        <v>500M 10 CREW (U24)</v>
      </c>
      <c r="AW281" t="str">
        <v>DRAGON BOAT|TRADITIONAL BOAT RACE</v>
      </c>
    </row>
    <row r="282" spans="6:49" x14ac:dyDescent="0.25">
      <c r="F282" t="str">
        <v>SEPAKTAKRAW</v>
      </c>
      <c r="G282" t="str">
        <v>CHINLONE</v>
      </c>
      <c r="H282" t="str">
        <v>MIXED</v>
      </c>
      <c r="I282" t="str">
        <v>SEPAKTAKRAW|CHINLONE</v>
      </c>
      <c r="K282" t="str">
        <v>CANOEING</v>
      </c>
      <c r="L282" t="str">
        <v>CANOE SPRINT</v>
      </c>
      <c r="M282" t="str">
        <v>MEN</v>
      </c>
      <c r="N282" t="str">
        <v>CANOE FOUR 1000M</v>
      </c>
      <c r="P282" t="str">
        <v>CANOEING|CANOE SPRINT|MEN</v>
      </c>
      <c r="S282" t="str">
        <v>DANCESPORT</v>
      </c>
      <c r="T282" t="str">
        <v>BREAKING</v>
      </c>
      <c r="U282" t="str">
        <v>B-BOYS</v>
      </c>
      <c r="V282" t="str">
        <v>DANCESPORT|BREAKING</v>
      </c>
      <c r="AF282" t="str">
        <v>SHOOTING</v>
      </c>
      <c r="AG282" t="str">
        <v>PISTOL</v>
      </c>
      <c r="AH282" t="str">
        <v>WOMEN</v>
      </c>
      <c r="AJ282" t="str">
        <v>SHOOTING|PISTOL</v>
      </c>
      <c r="AL282" t="str">
        <v>CHESS</v>
      </c>
      <c r="AM282" t="str">
        <v>OUK CHAKTRANG</v>
      </c>
      <c r="AN282" t="str">
        <v>MEN</v>
      </c>
      <c r="AO282" t="str">
        <v>60-MINUTE TRIPLES</v>
      </c>
      <c r="AQ282" t="str">
        <v>CHESS|OUK CHAKTRANG|MEN</v>
      </c>
      <c r="AS282" t="str">
        <v>DRAGON BOAT</v>
      </c>
      <c r="AT282" t="str">
        <v>TRADITIONAL BOAT RACE</v>
      </c>
      <c r="AU282" t="str">
        <v>500M 12 CREW</v>
      </c>
      <c r="AW282" t="str">
        <v>DRAGON BOAT|TRADITIONAL BOAT RACE</v>
      </c>
    </row>
    <row r="283" spans="6:49" x14ac:dyDescent="0.25">
      <c r="F283" t="str">
        <v>SEPAKTAKRAW</v>
      </c>
      <c r="G283" t="str">
        <v>CHINLONE</v>
      </c>
      <c r="H283" t="str">
        <v>WOMEN</v>
      </c>
      <c r="I283" t="str">
        <v>SEPAKTAKRAW|CHINLONE</v>
      </c>
      <c r="K283" t="str">
        <v>CANOEING</v>
      </c>
      <c r="L283" t="str">
        <v>CANOE SPRINT</v>
      </c>
      <c r="M283" t="str">
        <v>MEN</v>
      </c>
      <c r="N283" t="str">
        <v>CANOE FOUR 200M</v>
      </c>
      <c r="P283" t="str">
        <v>CANOEING|CANOE SPRINT|MEN</v>
      </c>
      <c r="S283" t="str">
        <v>DANCESPORT</v>
      </c>
      <c r="T283" t="str">
        <v>BREAKING</v>
      </c>
      <c r="U283" t="str">
        <v>B-GIRLS</v>
      </c>
      <c r="V283" t="str">
        <v>DANCESPORT|BREAKING</v>
      </c>
      <c r="AF283" t="str">
        <v>SHOOTING</v>
      </c>
      <c r="AG283" t="str">
        <v>PRACTICAL SHOOTING</v>
      </c>
      <c r="AH283" t="str">
        <v>MEN</v>
      </c>
      <c r="AJ283" t="str">
        <v>SHOOTING|PRACTICAL SHOOTING</v>
      </c>
      <c r="AL283" t="str">
        <v>CHESS</v>
      </c>
      <c r="AM283" t="str">
        <v>OUK CHAKTRANG</v>
      </c>
      <c r="AN283" t="str">
        <v>WOMEN</v>
      </c>
      <c r="AO283" t="str">
        <v>60-MINUTE DOUBLES</v>
      </c>
      <c r="AQ283" t="str">
        <v>CHESS|OUK CHAKTRANG|WOMEN</v>
      </c>
      <c r="AS283" t="str">
        <v>DRAGON BOAT</v>
      </c>
      <c r="AT283" t="str">
        <v>TRADITIONAL BOAT RACE</v>
      </c>
      <c r="AU283" t="str">
        <v>500M 20 CREW</v>
      </c>
      <c r="AW283" t="str">
        <v>DRAGON BOAT|TRADITIONAL BOAT RACE</v>
      </c>
    </row>
    <row r="284" spans="6:49" x14ac:dyDescent="0.25">
      <c r="F284" t="str">
        <v>SEPAKTAKRAW</v>
      </c>
      <c r="G284" t="str">
        <v>SEPAKTAKRAW</v>
      </c>
      <c r="H284" t="str">
        <v>MEN</v>
      </c>
      <c r="I284" t="str">
        <v>SEPAKTAKRAW|SEPAKTAKRAW</v>
      </c>
      <c r="K284" t="str">
        <v>CANOEING</v>
      </c>
      <c r="L284" t="str">
        <v>CANOE SPRINT</v>
      </c>
      <c r="M284" t="str">
        <v>MEN</v>
      </c>
      <c r="N284" t="str">
        <v>CANOE FOUR 500M</v>
      </c>
      <c r="P284" t="str">
        <v>CANOEING|CANOE SPRINT|MEN</v>
      </c>
      <c r="S284" t="str">
        <v>DANCESPORT</v>
      </c>
      <c r="T284" t="str">
        <v>LATIN AMERICAN</v>
      </c>
      <c r="U284" t="str">
        <v>CHACHACHA</v>
      </c>
      <c r="V284" t="str">
        <v>DANCESPORT|LATIN AMERICAN</v>
      </c>
      <c r="AF284" t="str">
        <v>SHOOTING</v>
      </c>
      <c r="AG284" t="str">
        <v>PRACTICAL SHOOTING</v>
      </c>
      <c r="AH284" t="str">
        <v>WOMEN</v>
      </c>
      <c r="AJ284" t="str">
        <v>SHOOTING|PRACTICAL SHOOTING</v>
      </c>
      <c r="AL284" t="str">
        <v>CHESS</v>
      </c>
      <c r="AM284" t="str">
        <v>OUK CHAKTRANG</v>
      </c>
      <c r="AN284" t="str">
        <v>WOMEN</v>
      </c>
      <c r="AO284" t="str">
        <v>60-MINUTE SINGLES</v>
      </c>
      <c r="AQ284" t="str">
        <v>CHESS|OUK CHAKTRANG|WOMEN</v>
      </c>
      <c r="AS284" t="str">
        <v>DRAGON BOAT</v>
      </c>
      <c r="AT284" t="str">
        <v>TRADITIONAL BOAT RACE</v>
      </c>
      <c r="AU284" t="str">
        <v>500M 5 CREW</v>
      </c>
      <c r="AW284" t="str">
        <v>DRAGON BOAT|TRADITIONAL BOAT RACE</v>
      </c>
    </row>
    <row r="285" spans="6:49" x14ac:dyDescent="0.25">
      <c r="F285" t="str">
        <v>SEPAKTAKRAW</v>
      </c>
      <c r="G285" t="str">
        <v>SEPAKTAKRAW</v>
      </c>
      <c r="H285" t="str">
        <v>MIXED</v>
      </c>
      <c r="I285" t="str">
        <v>SEPAKTAKRAW|SEPAKTAKRAW</v>
      </c>
      <c r="K285" t="str">
        <v>CANOEING</v>
      </c>
      <c r="L285" t="str">
        <v>CANOE SPRINT</v>
      </c>
      <c r="M285" t="str">
        <v>MEN</v>
      </c>
      <c r="N285" t="str">
        <v>CANOE SINGLE 1000M</v>
      </c>
      <c r="P285" t="str">
        <v>CANOEING|CANOE SPRINT|MEN</v>
      </c>
      <c r="S285" t="str">
        <v>DANCESPORT</v>
      </c>
      <c r="T285" t="str">
        <v>LATIN AMERICAN</v>
      </c>
      <c r="U285" t="str">
        <v>FIVE DANCES</v>
      </c>
      <c r="V285" t="str">
        <v>DANCESPORT|LATIN AMERICAN</v>
      </c>
      <c r="AF285" t="str">
        <v>SHOOTING</v>
      </c>
      <c r="AG285" t="str">
        <v>RIFLE</v>
      </c>
      <c r="AH285" t="str">
        <v>MEN</v>
      </c>
      <c r="AJ285" t="str">
        <v>SHOOTING|RIFLE</v>
      </c>
      <c r="AL285" t="str">
        <v>CHESS</v>
      </c>
      <c r="AM285" t="str">
        <v>TRADITIONAL (SITTUYIN)</v>
      </c>
      <c r="AN285" t="str">
        <v>MEN</v>
      </c>
      <c r="AO285" t="str">
        <v>BLITZ</v>
      </c>
      <c r="AQ285" t="str">
        <v>CHESS|TRADITIONAL (SITTUYIN)|MEN</v>
      </c>
      <c r="AS285" t="str">
        <v>DRAGON BOAT</v>
      </c>
      <c r="AT285" t="str">
        <v>TRADITIONAL BOAT RACE</v>
      </c>
      <c r="AU285" t="str">
        <v>500M 5 CREW (U24)</v>
      </c>
      <c r="AW285" t="str">
        <v>DRAGON BOAT|TRADITIONAL BOAT RACE</v>
      </c>
    </row>
    <row r="286" spans="6:49" x14ac:dyDescent="0.25">
      <c r="F286" t="str">
        <v>SEPAKTAKRAW</v>
      </c>
      <c r="G286" t="str">
        <v>SEPAKTAKRAW</v>
      </c>
      <c r="H286" t="str">
        <v>WOMEN</v>
      </c>
      <c r="I286" t="str">
        <v>SEPAKTAKRAW|SEPAKTAKRAW</v>
      </c>
      <c r="K286" t="str">
        <v>CANOEING</v>
      </c>
      <c r="L286" t="str">
        <v>CANOE SPRINT</v>
      </c>
      <c r="M286" t="str">
        <v>MEN</v>
      </c>
      <c r="N286" t="str">
        <v>CANOE SINGLE 200M</v>
      </c>
      <c r="P286" t="str">
        <v>CANOEING|CANOE SPRINT|MEN</v>
      </c>
      <c r="S286" t="str">
        <v>DANCESPORT</v>
      </c>
      <c r="T286" t="str">
        <v>LATIN AMERICAN</v>
      </c>
      <c r="U286" t="str">
        <v>JIVE</v>
      </c>
      <c r="V286" t="str">
        <v>DANCESPORT|LATIN AMERICAN</v>
      </c>
      <c r="AF286" t="str">
        <v>SHOOTING</v>
      </c>
      <c r="AG286" t="str">
        <v>RIFLE</v>
      </c>
      <c r="AH286" t="str">
        <v>MIXED</v>
      </c>
      <c r="AJ286" t="str">
        <v>SHOOTING|RIFLE</v>
      </c>
      <c r="AL286" t="str">
        <v>CHESS</v>
      </c>
      <c r="AM286" t="str">
        <v>TRADITIONAL (SITTUYIN)</v>
      </c>
      <c r="AN286" t="str">
        <v>MEN</v>
      </c>
      <c r="AO286" t="str">
        <v>BLITZ TEAM</v>
      </c>
      <c r="AQ286" t="str">
        <v>CHESS|TRADITIONAL (SITTUYIN)|MEN</v>
      </c>
      <c r="AS286" t="str">
        <v>DRAGON BOAT</v>
      </c>
      <c r="AT286" t="str">
        <v>TRADITIONAL BOAT RACE</v>
      </c>
      <c r="AU286" t="str">
        <v>500M 6 CREW</v>
      </c>
      <c r="AW286" t="str">
        <v>DRAGON BOAT|TRADITIONAL BOAT RACE</v>
      </c>
    </row>
    <row r="287" spans="6:49" x14ac:dyDescent="0.25">
      <c r="F287" t="str">
        <v>SHOOTING</v>
      </c>
      <c r="G287" t="str">
        <v>PISTOL</v>
      </c>
      <c r="H287" t="str">
        <v>MEN</v>
      </c>
      <c r="I287" t="str">
        <v>SHOOTING|PISTOL</v>
      </c>
      <c r="K287" t="str">
        <v>CANOEING</v>
      </c>
      <c r="L287" t="str">
        <v>CANOE SPRINT</v>
      </c>
      <c r="M287" t="str">
        <v>MEN</v>
      </c>
      <c r="N287" t="str">
        <v>CANOE SINGLE 500M</v>
      </c>
      <c r="P287" t="str">
        <v>CANOEING|CANOE SPRINT|MEN</v>
      </c>
      <c r="S287" t="str">
        <v>DANCESPORT</v>
      </c>
      <c r="T287" t="str">
        <v>LATIN AMERICAN</v>
      </c>
      <c r="U287" t="str">
        <v>PASO DOBLE</v>
      </c>
      <c r="V287" t="str">
        <v>DANCESPORT|LATIN AMERICAN</v>
      </c>
      <c r="AF287" t="str">
        <v>SHOOTING</v>
      </c>
      <c r="AG287" t="str">
        <v>RIFLE</v>
      </c>
      <c r="AH287" t="str">
        <v>WOMEN</v>
      </c>
      <c r="AJ287" t="str">
        <v>SHOOTING|RIFLE</v>
      </c>
      <c r="AL287" t="str">
        <v>CHESS</v>
      </c>
      <c r="AM287" t="str">
        <v>TRADITIONAL (SITTUYIN)</v>
      </c>
      <c r="AN287" t="str">
        <v>MEN</v>
      </c>
      <c r="AO287" t="str">
        <v>RAPID</v>
      </c>
      <c r="AQ287" t="str">
        <v>CHESS|TRADITIONAL (SITTUYIN)|MEN</v>
      </c>
      <c r="AS287" t="str">
        <v>DRAGON BOAT</v>
      </c>
      <c r="AT287" t="str">
        <v>TRADITIONAL BOAT RACE</v>
      </c>
      <c r="AU287" t="str">
        <v>800M 10 CREW</v>
      </c>
      <c r="AW287" t="str">
        <v>DRAGON BOAT|TRADITIONAL BOAT RACE</v>
      </c>
    </row>
    <row r="288" spans="6:49" x14ac:dyDescent="0.25">
      <c r="F288" t="str">
        <v>SHOOTING</v>
      </c>
      <c r="G288" t="str">
        <v>PISTOL</v>
      </c>
      <c r="H288" t="str">
        <v>MIXED</v>
      </c>
      <c r="I288" t="str">
        <v>SHOOTING|PISTOL</v>
      </c>
      <c r="K288" t="str">
        <v>CANOEING</v>
      </c>
      <c r="L288" t="str">
        <v>CANOE SPRINT</v>
      </c>
      <c r="M288" t="str">
        <v>MEN</v>
      </c>
      <c r="N288" t="str">
        <v>KAYAK DOUBLE 1000M</v>
      </c>
      <c r="P288" t="str">
        <v>CANOEING|CANOE SPRINT|MEN</v>
      </c>
      <c r="S288" t="str">
        <v>DANCESPORT</v>
      </c>
      <c r="T288" t="str">
        <v>LATIN AMERICAN</v>
      </c>
      <c r="U288" t="str">
        <v>RUMBA</v>
      </c>
      <c r="V288" t="str">
        <v>DANCESPORT|LATIN AMERICAN</v>
      </c>
      <c r="AF288" t="str">
        <v>SHOOTING</v>
      </c>
      <c r="AG288" t="str">
        <v>SHOTGUN</v>
      </c>
      <c r="AH288" t="str">
        <v>MEN</v>
      </c>
      <c r="AJ288" t="str">
        <v>SHOOTING|SHOTGUN</v>
      </c>
      <c r="AL288" t="str">
        <v>CHESS</v>
      </c>
      <c r="AM288" t="str">
        <v>TRADITIONAL (SITTUYIN)</v>
      </c>
      <c r="AN288" t="str">
        <v>MEN</v>
      </c>
      <c r="AO288" t="str">
        <v>RAPID TEAM</v>
      </c>
      <c r="AQ288" t="str">
        <v>CHESS|TRADITIONAL (SITTUYIN)|MEN</v>
      </c>
      <c r="AS288" t="str">
        <v>DRAGON BOAT</v>
      </c>
      <c r="AT288" t="str">
        <v>TRADITIONAL BOAT RACE</v>
      </c>
      <c r="AU288" t="str">
        <v>800M 10 CREW (U24)</v>
      </c>
      <c r="AW288" t="str">
        <v>DRAGON BOAT|TRADITIONAL BOAT RACE</v>
      </c>
    </row>
    <row r="289" spans="6:49" x14ac:dyDescent="0.25">
      <c r="F289" t="str">
        <v>SHOOTING</v>
      </c>
      <c r="G289" t="str">
        <v>PISTOL</v>
      </c>
      <c r="H289" t="str">
        <v>WOMEN</v>
      </c>
      <c r="I289" t="str">
        <v>SHOOTING|PISTOL</v>
      </c>
      <c r="K289" t="str">
        <v>CANOEING</v>
      </c>
      <c r="L289" t="str">
        <v>CANOE SPRINT</v>
      </c>
      <c r="M289" t="str">
        <v>MEN</v>
      </c>
      <c r="N289" t="str">
        <v>KAYAK DOUBLE 200M</v>
      </c>
      <c r="P289" t="str">
        <v>CANOEING|CANOE SPRINT|MEN</v>
      </c>
      <c r="S289" t="str">
        <v>DANCESPORT</v>
      </c>
      <c r="T289" t="str">
        <v>LATIN AMERICAN</v>
      </c>
      <c r="U289" t="str">
        <v>SAMBA</v>
      </c>
      <c r="V289" t="str">
        <v>DANCESPORT|LATIN AMERICAN</v>
      </c>
      <c r="AF289" t="str">
        <v>SHOOTING</v>
      </c>
      <c r="AG289" t="str">
        <v>SHOTGUN</v>
      </c>
      <c r="AH289" t="str">
        <v>MIXED</v>
      </c>
      <c r="AJ289" t="str">
        <v>SHOOTING|SHOTGUN</v>
      </c>
      <c r="AL289" t="str">
        <v>CHESS</v>
      </c>
      <c r="AM289" t="str">
        <v>TRADITIONAL (SITTUYIN)</v>
      </c>
      <c r="AN289" t="str">
        <v>MEN</v>
      </c>
      <c r="AO289" t="str">
        <v>STANDARD</v>
      </c>
      <c r="AQ289" t="str">
        <v>CHESS|TRADITIONAL (SITTUYIN)|MEN</v>
      </c>
      <c r="AS289" t="str">
        <v>DRAGON BOAT</v>
      </c>
      <c r="AT289" t="str">
        <v>TRADITIONAL BOAT RACE</v>
      </c>
      <c r="AU289" t="str">
        <v>800M 5 CREW (U24)</v>
      </c>
      <c r="AW289" t="str">
        <v>DRAGON BOAT|TRADITIONAL BOAT RACE</v>
      </c>
    </row>
    <row r="290" spans="6:49" x14ac:dyDescent="0.25">
      <c r="F290" t="str">
        <v>SHOOTING</v>
      </c>
      <c r="G290" t="str">
        <v>PRACTICAL SHOOTING</v>
      </c>
      <c r="H290" t="str">
        <v>MEN</v>
      </c>
      <c r="I290" t="str">
        <v>SHOOTING|PRACTICAL SHOOTING</v>
      </c>
      <c r="K290" t="str">
        <v>CANOEING</v>
      </c>
      <c r="L290" t="str">
        <v>CANOE SPRINT</v>
      </c>
      <c r="M290" t="str">
        <v>MEN</v>
      </c>
      <c r="N290" t="str">
        <v>KAYAK DOUBLE 500M</v>
      </c>
      <c r="P290" t="str">
        <v>CANOEING|CANOE SPRINT|MEN</v>
      </c>
      <c r="S290" t="str">
        <v>DANCESPORT</v>
      </c>
      <c r="T290" t="str">
        <v>STANDARD</v>
      </c>
      <c r="U290" t="str">
        <v>FIVE DANCES</v>
      </c>
      <c r="V290" t="str">
        <v>DANCESPORT|STANDARD</v>
      </c>
      <c r="AF290" t="str">
        <v>SHOOTING</v>
      </c>
      <c r="AG290" t="str">
        <v>SHOTGUN</v>
      </c>
      <c r="AH290" t="str">
        <v>WOMEN</v>
      </c>
      <c r="AJ290" t="str">
        <v>SHOOTING|SHOTGUN</v>
      </c>
      <c r="AL290" t="str">
        <v>CHESS</v>
      </c>
      <c r="AM290" t="str">
        <v>TRADITIONAL (SITTUYIN)</v>
      </c>
      <c r="AN290" t="str">
        <v>WOMEN</v>
      </c>
      <c r="AO290" t="str">
        <v>RAPID TEAM</v>
      </c>
      <c r="AQ290" t="str">
        <v>CHESS|TRADITIONAL (SITTUYIN)|WOMEN</v>
      </c>
      <c r="AS290" t="str">
        <v>DRAGON BOAT</v>
      </c>
      <c r="AT290" t="str">
        <v>TRADITIONAL BOAT RACE</v>
      </c>
      <c r="AU290" t="str">
        <v>800M 6 CREW</v>
      </c>
      <c r="AW290" t="str">
        <v>DRAGON BOAT|TRADITIONAL BOAT RACE</v>
      </c>
    </row>
    <row r="291" spans="6:49" x14ac:dyDescent="0.25">
      <c r="F291" t="str">
        <v>SHOOTING</v>
      </c>
      <c r="G291" t="str">
        <v>PRACTICAL SHOOTING</v>
      </c>
      <c r="H291" t="str">
        <v>WOMEN</v>
      </c>
      <c r="I291" t="str">
        <v>SHOOTING|PRACTICAL SHOOTING</v>
      </c>
      <c r="K291" t="str">
        <v>CANOEING</v>
      </c>
      <c r="L291" t="str">
        <v>CANOE SPRINT</v>
      </c>
      <c r="M291" t="str">
        <v>MEN</v>
      </c>
      <c r="N291" t="str">
        <v>KAYAK FOUR 1000M</v>
      </c>
      <c r="P291" t="str">
        <v>CANOEING|CANOE SPRINT|MEN</v>
      </c>
      <c r="S291" t="str">
        <v>DANCESPORT</v>
      </c>
      <c r="T291" t="str">
        <v>STANDARD</v>
      </c>
      <c r="U291" t="str">
        <v>QUICKSTEP</v>
      </c>
      <c r="V291" t="str">
        <v>DANCESPORT|STANDARD</v>
      </c>
      <c r="AF291" t="str">
        <v>SHORINJI KEMPO</v>
      </c>
      <c r="AG291" t="str">
        <v>DANTAI</v>
      </c>
      <c r="AH291" t="str">
        <v>MEN</v>
      </c>
      <c r="AJ291" t="str">
        <v>SHORINJI KEMPO|DANTAI</v>
      </c>
      <c r="AL291" t="str">
        <v>CHESS</v>
      </c>
      <c r="AM291" t="str">
        <v>TRANSFER (BUGHOUSE)</v>
      </c>
      <c r="AN291" t="str">
        <v>MEN</v>
      </c>
      <c r="AO291" t="str">
        <v>BLITZ</v>
      </c>
      <c r="AQ291" t="str">
        <v>CHESS|TRANSFER (BUGHOUSE)|MEN</v>
      </c>
      <c r="AS291" t="str">
        <v>DRAGON BOAT</v>
      </c>
      <c r="AT291" t="str">
        <v>TRADITIONAL BOAT RACE</v>
      </c>
      <c r="AU291" t="str">
        <v>950M 10 CREW</v>
      </c>
      <c r="AW291" t="str">
        <v>DRAGON BOAT|TRADITIONAL BOAT RACE</v>
      </c>
    </row>
    <row r="292" spans="6:49" x14ac:dyDescent="0.25">
      <c r="F292" t="str">
        <v>SHOOTING</v>
      </c>
      <c r="G292" t="str">
        <v>RIFLE</v>
      </c>
      <c r="H292" t="str">
        <v>MEN</v>
      </c>
      <c r="I292" t="str">
        <v>SHOOTING|RIFLE</v>
      </c>
      <c r="K292" t="str">
        <v>CANOEING</v>
      </c>
      <c r="L292" t="str">
        <v>CANOE SPRINT</v>
      </c>
      <c r="M292" t="str">
        <v>MEN</v>
      </c>
      <c r="N292" t="str">
        <v>KAYAK FOUR 200M</v>
      </c>
      <c r="P292" t="str">
        <v>CANOEING|CANOE SPRINT|MEN</v>
      </c>
      <c r="S292" t="str">
        <v>DANCESPORT</v>
      </c>
      <c r="T292" t="str">
        <v>STANDARD</v>
      </c>
      <c r="U292" t="str">
        <v>SLOW FOXTROT</v>
      </c>
      <c r="V292" t="str">
        <v>DANCESPORT|STANDARD</v>
      </c>
      <c r="AF292" t="str">
        <v>SHORINJI KEMPO</v>
      </c>
      <c r="AG292" t="str">
        <v>DANTAI</v>
      </c>
      <c r="AH292" t="str">
        <v>MIXED</v>
      </c>
      <c r="AJ292" t="str">
        <v>SHORINJI KEMPO|DANTAI</v>
      </c>
      <c r="AL292" t="str">
        <v>CHESS</v>
      </c>
      <c r="AM292" t="str">
        <v>TRANSFER (BUGHOUSE)</v>
      </c>
      <c r="AN292" t="str">
        <v>MIXED</v>
      </c>
      <c r="AO292" t="str">
        <v>BLITZ</v>
      </c>
      <c r="AQ292" t="str">
        <v>CHESS|TRANSFER (BUGHOUSE)|MIXED</v>
      </c>
      <c r="AS292" t="str">
        <v>DRAGON BOAT</v>
      </c>
      <c r="AT292" t="str">
        <v>TRADITIONAL BOAT RACE</v>
      </c>
      <c r="AU292" t="str">
        <v>950M 20 CREW</v>
      </c>
      <c r="AW292" t="str">
        <v>DRAGON BOAT|TRADITIONAL BOAT RACE</v>
      </c>
    </row>
    <row r="293" spans="6:49" x14ac:dyDescent="0.25">
      <c r="F293" t="str">
        <v>SHOOTING</v>
      </c>
      <c r="G293" t="str">
        <v>RIFLE</v>
      </c>
      <c r="H293" t="str">
        <v>MIXED</v>
      </c>
      <c r="I293" t="str">
        <v>SHOOTING|RIFLE</v>
      </c>
      <c r="K293" t="str">
        <v>CANOEING</v>
      </c>
      <c r="L293" t="str">
        <v>CANOE SPRINT</v>
      </c>
      <c r="M293" t="str">
        <v>MEN</v>
      </c>
      <c r="N293" t="str">
        <v>KAYAK FOUR 500M</v>
      </c>
      <c r="P293" t="str">
        <v>CANOEING|CANOE SPRINT|MEN</v>
      </c>
      <c r="S293" t="str">
        <v>DANCESPORT</v>
      </c>
      <c r="T293" t="str">
        <v>STANDARD</v>
      </c>
      <c r="U293" t="str">
        <v>TANGO</v>
      </c>
      <c r="V293" t="str">
        <v>DANCESPORT|STANDARD</v>
      </c>
      <c r="AF293" t="str">
        <v>SHORINJI KEMPO</v>
      </c>
      <c r="AG293" t="str">
        <v>DANTAI</v>
      </c>
      <c r="AH293" t="str">
        <v>WOMEN</v>
      </c>
      <c r="AJ293" t="str">
        <v>SHORINJI KEMPO|DANTAI</v>
      </c>
      <c r="AL293" t="str">
        <v>CONTRACT BRIDGE</v>
      </c>
      <c r="AM293" t="str">
        <v>CONTRACT BRIDGE</v>
      </c>
      <c r="AN293" t="str">
        <v>MEN</v>
      </c>
      <c r="AO293" t="str">
        <v>BUTLER</v>
      </c>
      <c r="AQ293" t="str">
        <v>CONTRACT BRIDGE|CONTRACT BRIDGE|MEN</v>
      </c>
      <c r="AS293" t="str">
        <v>EQUESTRIAN</v>
      </c>
      <c r="AT293" t="str">
        <v>DRESSAGE</v>
      </c>
      <c r="AU293" t="str">
        <v>INDIVIDUAL</v>
      </c>
      <c r="AW293" t="str">
        <v>EQUESTRIAN|DRESSAGE</v>
      </c>
    </row>
    <row r="294" spans="6:49" x14ac:dyDescent="0.25">
      <c r="F294" t="str">
        <v>SHOOTING</v>
      </c>
      <c r="G294" t="str">
        <v>RIFLE</v>
      </c>
      <c r="H294" t="str">
        <v>WOMEN</v>
      </c>
      <c r="I294" t="str">
        <v>SHOOTING|RIFLE</v>
      </c>
      <c r="K294" t="str">
        <v>CANOEING</v>
      </c>
      <c r="L294" t="str">
        <v>CANOE SPRINT</v>
      </c>
      <c r="M294" t="str">
        <v>MEN</v>
      </c>
      <c r="N294" t="str">
        <v>KAYAK SINGLE 1000M</v>
      </c>
      <c r="P294" t="str">
        <v>CANOEING|CANOE SPRINT|MEN</v>
      </c>
      <c r="S294" t="str">
        <v>DANCESPORT</v>
      </c>
      <c r="T294" t="str">
        <v>STANDARD</v>
      </c>
      <c r="U294" t="str">
        <v>VIENNESE WALTZ</v>
      </c>
      <c r="V294" t="str">
        <v>DANCESPORT|STANDARD</v>
      </c>
      <c r="AF294" t="str">
        <v>SHORINJI KEMPO</v>
      </c>
      <c r="AG294" t="str">
        <v>KUMI</v>
      </c>
      <c r="AH294" t="str">
        <v>MEN</v>
      </c>
      <c r="AJ294" t="str">
        <v>SHORINJI KEMPO|KUMI</v>
      </c>
      <c r="AL294" t="str">
        <v>CONTRACT BRIDGE</v>
      </c>
      <c r="AM294" t="str">
        <v>CONTRACT BRIDGE</v>
      </c>
      <c r="AN294" t="str">
        <v>MEN</v>
      </c>
      <c r="AO294" t="str">
        <v>PAIRS</v>
      </c>
      <c r="AQ294" t="str">
        <v>CONTRACT BRIDGE|CONTRACT BRIDGE|MEN</v>
      </c>
      <c r="AS294" t="str">
        <v>EQUESTRIAN</v>
      </c>
      <c r="AT294" t="str">
        <v>DRESSAGE</v>
      </c>
      <c r="AU294" t="str">
        <v>OVERALL</v>
      </c>
      <c r="AW294" t="str">
        <v>EQUESTRIAN|DRESSAGE</v>
      </c>
    </row>
    <row r="295" spans="6:49" x14ac:dyDescent="0.25">
      <c r="F295" t="str">
        <v>SHOOTING</v>
      </c>
      <c r="G295" t="str">
        <v>SHOTGUN</v>
      </c>
      <c r="H295" t="str">
        <v>MEN</v>
      </c>
      <c r="I295" t="str">
        <v>SHOOTING|SHOTGUN</v>
      </c>
      <c r="K295" t="str">
        <v>CANOEING</v>
      </c>
      <c r="L295" t="str">
        <v>CANOE SPRINT</v>
      </c>
      <c r="M295" t="str">
        <v>MEN</v>
      </c>
      <c r="N295" t="str">
        <v>KAYAK SINGLE 200M</v>
      </c>
      <c r="P295" t="str">
        <v>CANOEING|CANOE SPRINT|MEN</v>
      </c>
      <c r="S295" t="str">
        <v>DANCESPORT</v>
      </c>
      <c r="T295" t="str">
        <v>STANDARD</v>
      </c>
      <c r="U295" t="str">
        <v>WALTZ</v>
      </c>
      <c r="V295" t="str">
        <v>DANCESPORT|STANDARD</v>
      </c>
      <c r="AF295" t="str">
        <v>SHORINJI KEMPO</v>
      </c>
      <c r="AG295" t="str">
        <v>KUMI</v>
      </c>
      <c r="AH295" t="str">
        <v>MIXED</v>
      </c>
      <c r="AJ295" t="str">
        <v>SHORINJI KEMPO|KUMI</v>
      </c>
      <c r="AL295" t="str">
        <v>CONTRACT BRIDGE</v>
      </c>
      <c r="AM295" t="str">
        <v>CONTRACT BRIDGE</v>
      </c>
      <c r="AN295" t="str">
        <v>MEN</v>
      </c>
      <c r="AO295" t="str">
        <v>TEAM</v>
      </c>
      <c r="AQ295" t="str">
        <v>CONTRACT BRIDGE|CONTRACT BRIDGE|MEN</v>
      </c>
      <c r="AS295" t="str">
        <v>EQUESTRIAN</v>
      </c>
      <c r="AT295" t="str">
        <v>DRESSAGE</v>
      </c>
      <c r="AU295" t="str">
        <v>TEAM</v>
      </c>
      <c r="AW295" t="str">
        <v>EQUESTRIAN|DRESSAGE</v>
      </c>
    </row>
    <row r="296" spans="6:49" x14ac:dyDescent="0.25">
      <c r="F296" t="str">
        <v>SHOOTING</v>
      </c>
      <c r="G296" t="str">
        <v>SHOTGUN</v>
      </c>
      <c r="H296" t="str">
        <v>MIXED</v>
      </c>
      <c r="I296" t="str">
        <v>SHOOTING|SHOTGUN</v>
      </c>
      <c r="K296" t="str">
        <v>CANOEING</v>
      </c>
      <c r="L296" t="str">
        <v>CANOE SPRINT</v>
      </c>
      <c r="M296" t="str">
        <v>MEN</v>
      </c>
      <c r="N296" t="str">
        <v>KAYAK SINGLE 500M</v>
      </c>
      <c r="P296" t="str">
        <v>CANOEING|CANOE SPRINT|MEN</v>
      </c>
      <c r="S296" t="str">
        <v>DRAGON BOAT</v>
      </c>
      <c r="T296" t="str">
        <v>TRADITIONAL BOAT RACE</v>
      </c>
      <c r="U296" t="str">
        <v>1000M 10 CREW</v>
      </c>
      <c r="V296" t="str">
        <v>DRAGON BOAT|TRADITIONAL BOAT RACE</v>
      </c>
      <c r="AF296" t="str">
        <v>SHORINJI KEMPO</v>
      </c>
      <c r="AG296" t="str">
        <v>KUMI</v>
      </c>
      <c r="AH296" t="str">
        <v>WOMEN</v>
      </c>
      <c r="AJ296" t="str">
        <v>SHORINJI KEMPO|KUMI</v>
      </c>
      <c r="AL296" t="str">
        <v>CONTRACT BRIDGE</v>
      </c>
      <c r="AM296" t="str">
        <v>CONTRACT BRIDGE</v>
      </c>
      <c r="AN296" t="str">
        <v>MIXED</v>
      </c>
      <c r="AO296" t="str">
        <v>BUTLER</v>
      </c>
      <c r="AQ296" t="str">
        <v>CONTRACT BRIDGE|CONTRACT BRIDGE|MIXED</v>
      </c>
      <c r="AS296" t="str">
        <v>EQUESTRIAN</v>
      </c>
      <c r="AT296" t="str">
        <v>ENDURANCE</v>
      </c>
      <c r="AU296" t="str">
        <v>INDIVIDUAL</v>
      </c>
      <c r="AW296" t="str">
        <v>EQUESTRIAN|ENDURANCE</v>
      </c>
    </row>
    <row r="297" spans="6:49" x14ac:dyDescent="0.25">
      <c r="F297" t="str">
        <v>SHOOTING</v>
      </c>
      <c r="G297" t="str">
        <v>SHOTGUN</v>
      </c>
      <c r="H297" t="str">
        <v>WOMEN</v>
      </c>
      <c r="I297" t="str">
        <v>SHOOTING|SHOTGUN</v>
      </c>
      <c r="K297" t="str">
        <v>CANOEING</v>
      </c>
      <c r="L297" t="str">
        <v>CANOE SPRINT</v>
      </c>
      <c r="M297" t="str">
        <v>MIXED</v>
      </c>
      <c r="N297" t="str">
        <v>KAYAK DOUBLE 200M</v>
      </c>
      <c r="P297" t="str">
        <v>CANOEING|CANOE SPRINT|MIXED</v>
      </c>
      <c r="S297" t="str">
        <v>DRAGON BOAT</v>
      </c>
      <c r="T297" t="str">
        <v>TRADITIONAL BOAT RACE</v>
      </c>
      <c r="U297" t="str">
        <v>1000M 20 CREW</v>
      </c>
      <c r="V297" t="str">
        <v>DRAGON BOAT|TRADITIONAL BOAT RACE</v>
      </c>
      <c r="AF297" t="str">
        <v>SHORINJI KEMPO</v>
      </c>
      <c r="AG297" t="str">
        <v>RANDORI</v>
      </c>
      <c r="AH297" t="str">
        <v>MEN</v>
      </c>
      <c r="AJ297" t="str">
        <v>SHORINJI KEMPO|RANDORI</v>
      </c>
      <c r="AL297" t="str">
        <v>CONTRACT BRIDGE</v>
      </c>
      <c r="AM297" t="str">
        <v>CONTRACT BRIDGE</v>
      </c>
      <c r="AN297" t="str">
        <v>MIXED</v>
      </c>
      <c r="AO297" t="str">
        <v>PAIRS</v>
      </c>
      <c r="AQ297" t="str">
        <v>CONTRACT BRIDGE|CONTRACT BRIDGE|MIXED</v>
      </c>
      <c r="AS297" t="str">
        <v>EQUESTRIAN</v>
      </c>
      <c r="AT297" t="str">
        <v>ENDURANCE</v>
      </c>
      <c r="AU297" t="str">
        <v>TEAM</v>
      </c>
      <c r="AW297" t="str">
        <v>EQUESTRIAN|ENDURANCE</v>
      </c>
    </row>
    <row r="298" spans="6:49" x14ac:dyDescent="0.25">
      <c r="F298" t="str">
        <v>SHORINJI KEMPO</v>
      </c>
      <c r="G298" t="str">
        <v>DANTAI</v>
      </c>
      <c r="H298" t="str">
        <v>MEN</v>
      </c>
      <c r="I298" t="str">
        <v>SHORINJI KEMPO|DANTAI</v>
      </c>
      <c r="K298" t="str">
        <v>CANOEING</v>
      </c>
      <c r="L298" t="str">
        <v>CANOE SPRINT</v>
      </c>
      <c r="M298" t="str">
        <v>MIXED</v>
      </c>
      <c r="N298" t="str">
        <v>KAYAK DOUBLE 500M</v>
      </c>
      <c r="P298" t="str">
        <v>CANOEING|CANOE SPRINT|MIXED</v>
      </c>
      <c r="S298" t="str">
        <v>DRAGON BOAT</v>
      </c>
      <c r="T298" t="str">
        <v>TRADITIONAL BOAT RACE</v>
      </c>
      <c r="U298" t="str">
        <v>1500M 6 CREW</v>
      </c>
      <c r="V298" t="str">
        <v>DRAGON BOAT|TRADITIONAL BOAT RACE</v>
      </c>
      <c r="AF298" t="str">
        <v>SHORINJI KEMPO</v>
      </c>
      <c r="AG298" t="str">
        <v>RANDORI</v>
      </c>
      <c r="AH298" t="str">
        <v>WOMEN</v>
      </c>
      <c r="AJ298" t="str">
        <v>SHORINJI KEMPO|RANDORI</v>
      </c>
      <c r="AL298" t="str">
        <v>CONTRACT BRIDGE</v>
      </c>
      <c r="AM298" t="str">
        <v>CONTRACT BRIDGE</v>
      </c>
      <c r="AN298" t="str">
        <v>MIXED</v>
      </c>
      <c r="AO298" t="str">
        <v>SUPERMIXED TEAM</v>
      </c>
      <c r="AQ298" t="str">
        <v>CONTRACT BRIDGE|CONTRACT BRIDGE|MIXED</v>
      </c>
      <c r="AS298" t="str">
        <v>EQUESTRIAN</v>
      </c>
      <c r="AT298" t="str">
        <v>EVENTING</v>
      </c>
      <c r="AU298" t="str">
        <v>INDIVIDUAL</v>
      </c>
      <c r="AW298" t="str">
        <v>EQUESTRIAN|EVENTING</v>
      </c>
    </row>
    <row r="299" spans="6:49" x14ac:dyDescent="0.25">
      <c r="F299" t="str">
        <v>SHORINJI KEMPO</v>
      </c>
      <c r="G299" t="str">
        <v>DANTAI</v>
      </c>
      <c r="H299" t="str">
        <v>MIXED</v>
      </c>
      <c r="I299" t="str">
        <v>SHORINJI KEMPO|DANTAI</v>
      </c>
      <c r="K299" t="str">
        <v>CANOEING</v>
      </c>
      <c r="L299" t="str">
        <v>CANOE SPRINT</v>
      </c>
      <c r="M299" t="str">
        <v>MIXED</v>
      </c>
      <c r="N299" t="str">
        <v>KAYAK FOUR 500M</v>
      </c>
      <c r="P299" t="str">
        <v>CANOEING|CANOE SPRINT|MIXED</v>
      </c>
      <c r="S299" t="str">
        <v>DRAGON BOAT</v>
      </c>
      <c r="T299" t="str">
        <v>TRADITIONAL BOAT RACE</v>
      </c>
      <c r="U299" t="str">
        <v>2000M 20 CREW</v>
      </c>
      <c r="V299" t="str">
        <v>DRAGON BOAT|TRADITIONAL BOAT RACE</v>
      </c>
      <c r="AF299" t="str">
        <v>SHUTTLECOCK</v>
      </c>
      <c r="AG299" t="str">
        <v>SHUTTLECOCK</v>
      </c>
      <c r="AH299" t="str">
        <v>MEN</v>
      </c>
      <c r="AJ299" t="str">
        <v>SHUTTLECOCK|SHUTTLECOCK</v>
      </c>
      <c r="AL299" t="str">
        <v>CONTRACT BRIDGE</v>
      </c>
      <c r="AM299" t="str">
        <v>CONTRACT BRIDGE</v>
      </c>
      <c r="AN299" t="str">
        <v>MIXED</v>
      </c>
      <c r="AO299" t="str">
        <v>TEAM</v>
      </c>
      <c r="AQ299" t="str">
        <v>CONTRACT BRIDGE|CONTRACT BRIDGE|MIXED</v>
      </c>
      <c r="AS299" t="str">
        <v>EQUESTRIAN</v>
      </c>
      <c r="AT299" t="str">
        <v>EVENTING</v>
      </c>
      <c r="AU299" t="str">
        <v>TEAM</v>
      </c>
      <c r="AW299" t="str">
        <v>EQUESTRIAN|EVENTING</v>
      </c>
    </row>
    <row r="300" spans="6:49" x14ac:dyDescent="0.25">
      <c r="F300" t="str">
        <v>SHORINJI KEMPO</v>
      </c>
      <c r="G300" t="str">
        <v>DANTAI</v>
      </c>
      <c r="H300" t="str">
        <v>WOMEN</v>
      </c>
      <c r="I300" t="str">
        <v>SHORINJI KEMPO|DANTAI</v>
      </c>
      <c r="K300" t="str">
        <v>CANOEING</v>
      </c>
      <c r="L300" t="str">
        <v>CANOE SPRINT</v>
      </c>
      <c r="M300" t="str">
        <v>WOMEN</v>
      </c>
      <c r="N300" t="str">
        <v>CANOE DOUBLE 1000M</v>
      </c>
      <c r="P300" t="str">
        <v>CANOEING|CANOE SPRINT|WOMEN</v>
      </c>
      <c r="S300" t="str">
        <v>DRAGON BOAT</v>
      </c>
      <c r="T300" t="str">
        <v>TRADITIONAL BOAT RACE</v>
      </c>
      <c r="U300" t="str">
        <v>200M 10 CREW</v>
      </c>
      <c r="V300" t="str">
        <v>DRAGON BOAT|TRADITIONAL BOAT RACE</v>
      </c>
      <c r="AF300" t="str">
        <v>SHUTTLECOCK</v>
      </c>
      <c r="AG300" t="str">
        <v>SHUTTLECOCK</v>
      </c>
      <c r="AH300" t="str">
        <v>MIXED</v>
      </c>
      <c r="AJ300" t="str">
        <v>SHUTTLECOCK|SHUTTLECOCK</v>
      </c>
      <c r="AL300" t="str">
        <v>CONTRACT BRIDGE</v>
      </c>
      <c r="AM300" t="str">
        <v>CONTRACT BRIDGE</v>
      </c>
      <c r="AN300" t="str">
        <v>WOMEN</v>
      </c>
      <c r="AO300" t="str">
        <v>BUTLER</v>
      </c>
      <c r="AQ300" t="str">
        <v>CONTRACT BRIDGE|CONTRACT BRIDGE|WOMEN</v>
      </c>
      <c r="AS300" t="str">
        <v>EQUESTRIAN</v>
      </c>
      <c r="AT300" t="str">
        <v>JUMPING</v>
      </c>
      <c r="AU300" t="str">
        <v>INDIVIDUAL</v>
      </c>
      <c r="AW300" t="str">
        <v>EQUESTRIAN|JUMPING</v>
      </c>
    </row>
    <row r="301" spans="6:49" x14ac:dyDescent="0.25">
      <c r="F301" t="str">
        <v>SHORINJI KEMPO</v>
      </c>
      <c r="G301" t="str">
        <v>KUMI</v>
      </c>
      <c r="H301" t="str">
        <v>MEN</v>
      </c>
      <c r="I301" t="str">
        <v>SHORINJI KEMPO|KUMI</v>
      </c>
      <c r="K301" t="str">
        <v>CANOEING</v>
      </c>
      <c r="L301" t="str">
        <v>CANOE SPRINT</v>
      </c>
      <c r="M301" t="str">
        <v>WOMEN</v>
      </c>
      <c r="N301" t="str">
        <v>CANOE DOUBLE 200M</v>
      </c>
      <c r="P301" t="str">
        <v>CANOEING|CANOE SPRINT|WOMEN</v>
      </c>
      <c r="S301" t="str">
        <v>DRAGON BOAT</v>
      </c>
      <c r="T301" t="str">
        <v>TRADITIONAL BOAT RACE</v>
      </c>
      <c r="U301" t="str">
        <v>200M 20 CREW</v>
      </c>
      <c r="V301" t="str">
        <v>DRAGON BOAT|TRADITIONAL BOAT RACE</v>
      </c>
      <c r="AF301" t="str">
        <v>SHUTTLECOCK</v>
      </c>
      <c r="AG301" t="str">
        <v>SHUTTLECOCK</v>
      </c>
      <c r="AH301" t="str">
        <v>WOMEN</v>
      </c>
      <c r="AJ301" t="str">
        <v>SHUTTLECOCK|SHUTTLECOCK</v>
      </c>
      <c r="AL301" t="str">
        <v>CONTRACT BRIDGE</v>
      </c>
      <c r="AM301" t="str">
        <v>CONTRACT BRIDGE</v>
      </c>
      <c r="AN301" t="str">
        <v>WOMEN</v>
      </c>
      <c r="AO301" t="str">
        <v>PAIRS</v>
      </c>
      <c r="AQ301" t="str">
        <v>CONTRACT BRIDGE|CONTRACT BRIDGE|WOMEN</v>
      </c>
      <c r="AS301" t="str">
        <v>EQUESTRIAN</v>
      </c>
      <c r="AT301" t="str">
        <v>JUMPING</v>
      </c>
      <c r="AU301" t="str">
        <v>TEAM</v>
      </c>
      <c r="AW301" t="str">
        <v>EQUESTRIAN|JUMPING</v>
      </c>
    </row>
    <row r="302" spans="6:49" x14ac:dyDescent="0.25">
      <c r="F302" t="str">
        <v>SHORINJI KEMPO</v>
      </c>
      <c r="G302" t="str">
        <v>KUMI</v>
      </c>
      <c r="H302" t="str">
        <v>MIXED</v>
      </c>
      <c r="I302" t="str">
        <v>SHORINJI KEMPO|KUMI</v>
      </c>
      <c r="K302" t="str">
        <v>CANOEING</v>
      </c>
      <c r="L302" t="str">
        <v>CANOE SPRINT</v>
      </c>
      <c r="M302" t="str">
        <v>WOMEN</v>
      </c>
      <c r="N302" t="str">
        <v>CANOE DOUBLE 500M</v>
      </c>
      <c r="P302" t="str">
        <v>CANOEING|CANOE SPRINT|WOMEN</v>
      </c>
      <c r="S302" t="str">
        <v>DRAGON BOAT</v>
      </c>
      <c r="T302" t="str">
        <v>TRADITIONAL BOAT RACE</v>
      </c>
      <c r="U302" t="str">
        <v>200M 5 CREW</v>
      </c>
      <c r="V302" t="str">
        <v>DRAGON BOAT|TRADITIONAL BOAT RACE</v>
      </c>
      <c r="AF302" t="str">
        <v>SOFT TENNIS</v>
      </c>
      <c r="AG302" t="str">
        <v>SOFT TENNIS</v>
      </c>
      <c r="AH302" t="str">
        <v>MEN</v>
      </c>
      <c r="AJ302" t="str">
        <v>SOFT TENNIS|SOFT TENNIS</v>
      </c>
      <c r="AL302" t="str">
        <v>CONTRACT BRIDGE</v>
      </c>
      <c r="AM302" t="str">
        <v>CONTRACT BRIDGE</v>
      </c>
      <c r="AN302" t="str">
        <v>WOMEN</v>
      </c>
      <c r="AO302" t="str">
        <v>TEAM</v>
      </c>
      <c r="AQ302" t="str">
        <v>CONTRACT BRIDGE|CONTRACT BRIDGE|WOMEN</v>
      </c>
      <c r="AS302" t="str">
        <v>ESPORTS</v>
      </c>
      <c r="AT302" t="str">
        <v>CONSOLE</v>
      </c>
      <c r="AU302" t="str">
        <v>STREET FIGHTER V</v>
      </c>
      <c r="AW302" t="str">
        <v>ESPORTS|CONSOLE</v>
      </c>
    </row>
    <row r="303" spans="6:49" x14ac:dyDescent="0.25">
      <c r="F303" t="str">
        <v>SHORINJI KEMPO</v>
      </c>
      <c r="G303" t="str">
        <v>KUMI</v>
      </c>
      <c r="H303" t="str">
        <v>WOMEN</v>
      </c>
      <c r="I303" t="str">
        <v>SHORINJI KEMPO|KUMI</v>
      </c>
      <c r="K303" t="str">
        <v>CANOEING</v>
      </c>
      <c r="L303" t="str">
        <v>CANOE SPRINT</v>
      </c>
      <c r="M303" t="str">
        <v>WOMEN</v>
      </c>
      <c r="N303" t="str">
        <v>CANOE FOUR 1000M</v>
      </c>
      <c r="P303" t="str">
        <v>CANOEING|CANOE SPRINT|WOMEN</v>
      </c>
      <c r="S303" t="str">
        <v>DRAGON BOAT</v>
      </c>
      <c r="T303" t="str">
        <v>TRADITIONAL BOAT RACE</v>
      </c>
      <c r="U303" t="str">
        <v>200M 6 CREW</v>
      </c>
      <c r="V303" t="str">
        <v>DRAGON BOAT|TRADITIONAL BOAT RACE</v>
      </c>
      <c r="AF303" t="str">
        <v>SOFT TENNIS</v>
      </c>
      <c r="AG303" t="str">
        <v>SOFT TENNIS</v>
      </c>
      <c r="AH303" t="str">
        <v>MIXED</v>
      </c>
      <c r="AJ303" t="str">
        <v>SOFT TENNIS|SOFT TENNIS</v>
      </c>
      <c r="AL303" t="str">
        <v>CRICKET</v>
      </c>
      <c r="AM303" t="str">
        <v>CRICKET</v>
      </c>
      <c r="AN303" t="str">
        <v>MEN</v>
      </c>
      <c r="AO303" t="str">
        <v>50 OVER</v>
      </c>
      <c r="AQ303" t="str">
        <v>CRICKET|CRICKET|MEN</v>
      </c>
      <c r="AS303" t="str">
        <v>ESPORTS</v>
      </c>
      <c r="AT303" t="str">
        <v>CONSOLE</v>
      </c>
      <c r="AU303" t="str">
        <v>TEKKEN 7</v>
      </c>
      <c r="AW303" t="str">
        <v>ESPORTS|CONSOLE</v>
      </c>
    </row>
    <row r="304" spans="6:49" x14ac:dyDescent="0.25">
      <c r="F304" t="str">
        <v>SHORINJI KEMPO</v>
      </c>
      <c r="G304" t="str">
        <v>RANDORI</v>
      </c>
      <c r="H304" t="str">
        <v>MEN</v>
      </c>
      <c r="I304" t="str">
        <v>SHORINJI KEMPO|RANDORI</v>
      </c>
      <c r="K304" t="str">
        <v>CANOEING</v>
      </c>
      <c r="L304" t="str">
        <v>CANOE SPRINT</v>
      </c>
      <c r="M304" t="str">
        <v>WOMEN</v>
      </c>
      <c r="N304" t="str">
        <v>CANOE FOUR 200M</v>
      </c>
      <c r="P304" t="str">
        <v>CANOEING|CANOE SPRINT|WOMEN</v>
      </c>
      <c r="S304" t="str">
        <v>DRAGON BOAT</v>
      </c>
      <c r="T304" t="str">
        <v>TRADITIONAL BOAT RACE</v>
      </c>
      <c r="U304" t="str">
        <v>250M 10 CREW</v>
      </c>
      <c r="V304" t="str">
        <v>DRAGON BOAT|TRADITIONAL BOAT RACE</v>
      </c>
      <c r="AF304" t="str">
        <v>SOFT TENNIS</v>
      </c>
      <c r="AG304" t="str">
        <v>SOFT TENNIS</v>
      </c>
      <c r="AH304" t="str">
        <v>WOMEN</v>
      </c>
      <c r="AJ304" t="str">
        <v>SOFT TENNIS|SOFT TENNIS</v>
      </c>
      <c r="AL304" t="str">
        <v>CRICKET</v>
      </c>
      <c r="AM304" t="str">
        <v>CRICKET</v>
      </c>
      <c r="AN304" t="str">
        <v>MEN</v>
      </c>
      <c r="AO304" t="str">
        <v>6S</v>
      </c>
      <c r="AQ304" t="str">
        <v>CRICKET|CRICKET|MEN</v>
      </c>
      <c r="AS304" t="str">
        <v>ESPORTS</v>
      </c>
      <c r="AT304" t="str">
        <v>MOBILE</v>
      </c>
      <c r="AU304" t="str">
        <v>ARENA OF VALOR</v>
      </c>
      <c r="AW304" t="str">
        <v>ESPORTS|MOBILE</v>
      </c>
    </row>
    <row r="305" spans="6:49" x14ac:dyDescent="0.25">
      <c r="F305" t="str">
        <v>SHORINJI KEMPO</v>
      </c>
      <c r="G305" t="str">
        <v>RANDORI</v>
      </c>
      <c r="H305" t="str">
        <v>WOMEN</v>
      </c>
      <c r="I305" t="str">
        <v>SHORINJI KEMPO|RANDORI</v>
      </c>
      <c r="K305" t="str">
        <v>CANOEING</v>
      </c>
      <c r="L305" t="str">
        <v>CANOE SPRINT</v>
      </c>
      <c r="M305" t="str">
        <v>WOMEN</v>
      </c>
      <c r="N305" t="str">
        <v>CANOE FOUR 500M</v>
      </c>
      <c r="P305" t="str">
        <v>CANOEING|CANOE SPRINT|WOMEN</v>
      </c>
      <c r="S305" t="str">
        <v>DRAGON BOAT</v>
      </c>
      <c r="T305" t="str">
        <v>TRADITIONAL BOAT RACE</v>
      </c>
      <c r="U305" t="str">
        <v>250M 10 CREW (U24)</v>
      </c>
      <c r="V305" t="str">
        <v>DRAGON BOAT|TRADITIONAL BOAT RACE</v>
      </c>
      <c r="AF305" t="str">
        <v>SOFTBALL</v>
      </c>
      <c r="AG305" t="str">
        <v>SOFTBALL</v>
      </c>
      <c r="AH305" t="str">
        <v>MEN</v>
      </c>
      <c r="AJ305" t="str">
        <v>SOFTBALL|SOFTBALL</v>
      </c>
      <c r="AL305" t="str">
        <v>CRICKET</v>
      </c>
      <c r="AM305" t="str">
        <v>CRICKET</v>
      </c>
      <c r="AN305" t="str">
        <v>MEN</v>
      </c>
      <c r="AO305" t="str">
        <v>T10</v>
      </c>
      <c r="AQ305" t="str">
        <v>CRICKET|CRICKET|MEN</v>
      </c>
      <c r="AS305" t="str">
        <v>ESPORTS</v>
      </c>
      <c r="AT305" t="str">
        <v>MOBILE</v>
      </c>
      <c r="AU305" t="str">
        <v>GARENA FREE FIRE</v>
      </c>
      <c r="AW305" t="str">
        <v>ESPORTS|MOBILE</v>
      </c>
    </row>
    <row r="306" spans="6:49" x14ac:dyDescent="0.25">
      <c r="F306" t="str">
        <v>SHUTTLECOCK</v>
      </c>
      <c r="G306" t="str">
        <v>SHUTTLECOCK</v>
      </c>
      <c r="H306" t="str">
        <v>MEN</v>
      </c>
      <c r="I306" t="str">
        <v>SHUTTLECOCK|SHUTTLECOCK</v>
      </c>
      <c r="K306" t="str">
        <v>CANOEING</v>
      </c>
      <c r="L306" t="str">
        <v>CANOE SPRINT</v>
      </c>
      <c r="M306" t="str">
        <v>WOMEN</v>
      </c>
      <c r="N306" t="str">
        <v>CANOE SINGLE 1000M</v>
      </c>
      <c r="P306" t="str">
        <v>CANOEING|CANOE SPRINT|WOMEN</v>
      </c>
      <c r="S306" t="str">
        <v>DRAGON BOAT</v>
      </c>
      <c r="T306" t="str">
        <v>TRADITIONAL BOAT RACE</v>
      </c>
      <c r="U306" t="str">
        <v>250M 20 CREW</v>
      </c>
      <c r="V306" t="str">
        <v>DRAGON BOAT|TRADITIONAL BOAT RACE</v>
      </c>
      <c r="AF306" t="str">
        <v>SOFTBALL</v>
      </c>
      <c r="AG306" t="str">
        <v>SOFTBALL</v>
      </c>
      <c r="AH306" t="str">
        <v>WOMEN</v>
      </c>
      <c r="AJ306" t="str">
        <v>SOFTBALL|SOFTBALL</v>
      </c>
      <c r="AL306" t="str">
        <v>CRICKET</v>
      </c>
      <c r="AM306" t="str">
        <v>CRICKET</v>
      </c>
      <c r="AN306" t="str">
        <v>MEN</v>
      </c>
      <c r="AO306" t="str">
        <v>T20</v>
      </c>
      <c r="AQ306" t="str">
        <v>CRICKET|CRICKET|MEN</v>
      </c>
      <c r="AS306" t="str">
        <v>ESPORTS</v>
      </c>
      <c r="AT306" t="str">
        <v>MOBILE</v>
      </c>
      <c r="AU306" t="str">
        <v>LEAGUE OF LEGENDS: WILD RIFT</v>
      </c>
      <c r="AW306" t="str">
        <v>ESPORTS|MOBILE</v>
      </c>
    </row>
    <row r="307" spans="6:49" x14ac:dyDescent="0.25">
      <c r="F307" t="str">
        <v>SHUTTLECOCK</v>
      </c>
      <c r="G307" t="str">
        <v>SHUTTLECOCK</v>
      </c>
      <c r="H307" t="str">
        <v>MIXED</v>
      </c>
      <c r="I307" t="str">
        <v>SHUTTLECOCK|SHUTTLECOCK</v>
      </c>
      <c r="K307" t="str">
        <v>CANOEING</v>
      </c>
      <c r="L307" t="str">
        <v>CANOE SPRINT</v>
      </c>
      <c r="M307" t="str">
        <v>WOMEN</v>
      </c>
      <c r="N307" t="str">
        <v>CANOE SINGLE 200M</v>
      </c>
      <c r="P307" t="str">
        <v>CANOEING|CANOE SPRINT|WOMEN</v>
      </c>
      <c r="S307" t="str">
        <v>DRAGON BOAT</v>
      </c>
      <c r="T307" t="str">
        <v>TRADITIONAL BOAT RACE</v>
      </c>
      <c r="U307" t="str">
        <v>250M 5 CREW (U24)</v>
      </c>
      <c r="V307" t="str">
        <v>DRAGON BOAT|TRADITIONAL BOAT RACE</v>
      </c>
      <c r="AF307" t="str">
        <v>SPORT CLIMBING</v>
      </c>
      <c r="AG307" t="str">
        <v>SPORT CLIMBING</v>
      </c>
      <c r="AH307" t="str">
        <v>MEN</v>
      </c>
      <c r="AJ307" t="str">
        <v>SPORT CLIMBING|SPORT CLIMBING</v>
      </c>
      <c r="AL307" t="str">
        <v>CRICKET</v>
      </c>
      <c r="AM307" t="str">
        <v>CRICKET</v>
      </c>
      <c r="AN307" t="str">
        <v>WOMEN</v>
      </c>
      <c r="AO307" t="str">
        <v>50 OVER</v>
      </c>
      <c r="AQ307" t="str">
        <v>CRICKET|CRICKET|WOMEN</v>
      </c>
      <c r="AS307" t="str">
        <v>ESPORTS</v>
      </c>
      <c r="AT307" t="str">
        <v>MOBILE</v>
      </c>
      <c r="AU307" t="str">
        <v>MOBILE LEGENDS: BANG BANG</v>
      </c>
      <c r="AW307" t="str">
        <v>ESPORTS|MOBILE</v>
      </c>
    </row>
    <row r="308" spans="6:49" x14ac:dyDescent="0.25">
      <c r="F308" t="str">
        <v>SHUTTLECOCK</v>
      </c>
      <c r="G308" t="str">
        <v>SHUTTLECOCK</v>
      </c>
      <c r="H308" t="str">
        <v>WOMEN</v>
      </c>
      <c r="I308" t="str">
        <v>SHUTTLECOCK|SHUTTLECOCK</v>
      </c>
      <c r="K308" t="str">
        <v>CANOEING</v>
      </c>
      <c r="L308" t="str">
        <v>CANOE SPRINT</v>
      </c>
      <c r="M308" t="str">
        <v>WOMEN</v>
      </c>
      <c r="N308" t="str">
        <v>CANOE SINGLE 500M</v>
      </c>
      <c r="P308" t="str">
        <v>CANOEING|CANOE SPRINT|WOMEN</v>
      </c>
      <c r="S308" t="str">
        <v>DRAGON BOAT</v>
      </c>
      <c r="T308" t="str">
        <v>TRADITIONAL BOAT RACE</v>
      </c>
      <c r="U308" t="str">
        <v>500M 10 CREW</v>
      </c>
      <c r="V308" t="str">
        <v>DRAGON BOAT|TRADITIONAL BOAT RACE</v>
      </c>
      <c r="AF308" t="str">
        <v>SPORT CLIMBING</v>
      </c>
      <c r="AG308" t="str">
        <v>SPORT CLIMBING</v>
      </c>
      <c r="AH308" t="str">
        <v>WOMEN</v>
      </c>
      <c r="AJ308" t="str">
        <v>SPORT CLIMBING|SPORT CLIMBING</v>
      </c>
      <c r="AL308" t="str">
        <v>CRICKET</v>
      </c>
      <c r="AM308" t="str">
        <v>CRICKET</v>
      </c>
      <c r="AN308" t="str">
        <v>WOMEN</v>
      </c>
      <c r="AO308" t="str">
        <v>6S</v>
      </c>
      <c r="AQ308" t="str">
        <v>CRICKET|CRICKET|WOMEN</v>
      </c>
      <c r="AS308" t="str">
        <v>ESPORTS</v>
      </c>
      <c r="AT308" t="str">
        <v>MOBILE</v>
      </c>
      <c r="AU308" t="str">
        <v>MOBILE LEGENDS: BANG BANG TEAM</v>
      </c>
      <c r="AW308" t="str">
        <v>ESPORTS|MOBILE</v>
      </c>
    </row>
    <row r="309" spans="6:49" x14ac:dyDescent="0.25">
      <c r="F309" t="str">
        <v>SOFT TENNIS</v>
      </c>
      <c r="G309" t="str">
        <v>SOFT TENNIS</v>
      </c>
      <c r="H309" t="str">
        <v>MEN</v>
      </c>
      <c r="I309" t="str">
        <v>SOFT TENNIS|SOFT TENNIS</v>
      </c>
      <c r="K309" t="str">
        <v>CANOEING</v>
      </c>
      <c r="L309" t="str">
        <v>CANOE SPRINT</v>
      </c>
      <c r="M309" t="str">
        <v>WOMEN</v>
      </c>
      <c r="N309" t="str">
        <v>KAYAK DOUBLE 1000M</v>
      </c>
      <c r="P309" t="str">
        <v>CANOEING|CANOE SPRINT|WOMEN</v>
      </c>
      <c r="S309" t="str">
        <v>DRAGON BOAT</v>
      </c>
      <c r="T309" t="str">
        <v>TRADITIONAL BOAT RACE</v>
      </c>
      <c r="U309" t="str">
        <v>500M 10 CREW (U24)</v>
      </c>
      <c r="V309" t="str">
        <v>DRAGON BOAT|TRADITIONAL BOAT RACE</v>
      </c>
      <c r="AF309" t="str">
        <v>SQUASH</v>
      </c>
      <c r="AG309" t="str">
        <v>SQUASH</v>
      </c>
      <c r="AH309" t="str">
        <v>MEN</v>
      </c>
      <c r="AJ309" t="str">
        <v>SQUASH|SQUASH</v>
      </c>
      <c r="AL309" t="str">
        <v>CRICKET</v>
      </c>
      <c r="AM309" t="str">
        <v>CRICKET</v>
      </c>
      <c r="AN309" t="str">
        <v>WOMEN</v>
      </c>
      <c r="AO309" t="str">
        <v>T10</v>
      </c>
      <c r="AQ309" t="str">
        <v>CRICKET|CRICKET|WOMEN</v>
      </c>
      <c r="AS309" t="str">
        <v>ESPORTS</v>
      </c>
      <c r="AT309" t="str">
        <v>MOBILE</v>
      </c>
      <c r="AU309" t="str">
        <v>PEACEKEEPER ELITE</v>
      </c>
      <c r="AW309" t="str">
        <v>ESPORTS|MOBILE</v>
      </c>
    </row>
    <row r="310" spans="6:49" x14ac:dyDescent="0.25">
      <c r="F310" t="str">
        <v>SOFT TENNIS</v>
      </c>
      <c r="G310" t="str">
        <v>SOFT TENNIS</v>
      </c>
      <c r="H310" t="str">
        <v>MIXED</v>
      </c>
      <c r="I310" t="str">
        <v>SOFT TENNIS|SOFT TENNIS</v>
      </c>
      <c r="K310" t="str">
        <v>CANOEING</v>
      </c>
      <c r="L310" t="str">
        <v>CANOE SPRINT</v>
      </c>
      <c r="M310" t="str">
        <v>WOMEN</v>
      </c>
      <c r="N310" t="str">
        <v>KAYAK DOUBLE 200M</v>
      </c>
      <c r="P310" t="str">
        <v>CANOEING|CANOE SPRINT|WOMEN</v>
      </c>
      <c r="S310" t="str">
        <v>DRAGON BOAT</v>
      </c>
      <c r="T310" t="str">
        <v>TRADITIONAL BOAT RACE</v>
      </c>
      <c r="U310" t="str">
        <v>500M 12 CREW</v>
      </c>
      <c r="V310" t="str">
        <v>DRAGON BOAT|TRADITIONAL BOAT RACE</v>
      </c>
      <c r="AF310" t="str">
        <v>SQUASH</v>
      </c>
      <c r="AG310" t="str">
        <v>SQUASH</v>
      </c>
      <c r="AH310" t="str">
        <v>MIXED</v>
      </c>
      <c r="AJ310" t="str">
        <v>SQUASH|SQUASH</v>
      </c>
      <c r="AL310" t="str">
        <v>CRICKET</v>
      </c>
      <c r="AM310" t="str">
        <v>CRICKET</v>
      </c>
      <c r="AN310" t="str">
        <v>WOMEN</v>
      </c>
      <c r="AO310" t="str">
        <v>T20</v>
      </c>
      <c r="AQ310" t="str">
        <v>CRICKET|CRICKET|WOMEN</v>
      </c>
      <c r="AS310" t="str">
        <v>ESPORTS</v>
      </c>
      <c r="AT310" t="str">
        <v>MOBILE</v>
      </c>
      <c r="AU310" t="str">
        <v>PUBG MOBILE INDIVIDUAL</v>
      </c>
      <c r="AW310" t="str">
        <v>ESPORTS|MOBILE</v>
      </c>
    </row>
    <row r="311" spans="6:49" x14ac:dyDescent="0.25">
      <c r="F311" t="str">
        <v>SOFT TENNIS</v>
      </c>
      <c r="G311" t="str">
        <v>SOFT TENNIS</v>
      </c>
      <c r="H311" t="str">
        <v>WOMEN</v>
      </c>
      <c r="I311" t="str">
        <v>SOFT TENNIS|SOFT TENNIS</v>
      </c>
      <c r="K311" t="str">
        <v>CANOEING</v>
      </c>
      <c r="L311" t="str">
        <v>CANOE SPRINT</v>
      </c>
      <c r="M311" t="str">
        <v>WOMEN</v>
      </c>
      <c r="N311" t="str">
        <v>KAYAK DOUBLE 500M</v>
      </c>
      <c r="P311" t="str">
        <v>CANOEING|CANOE SPRINT|WOMEN</v>
      </c>
      <c r="S311" t="str">
        <v>DRAGON BOAT</v>
      </c>
      <c r="T311" t="str">
        <v>TRADITIONAL BOAT RACE</v>
      </c>
      <c r="U311" t="str">
        <v>500M 20 CREW</v>
      </c>
      <c r="V311" t="str">
        <v>DRAGON BOAT|TRADITIONAL BOAT RACE</v>
      </c>
      <c r="AF311" t="str">
        <v>SQUASH</v>
      </c>
      <c r="AG311" t="str">
        <v>SQUASH</v>
      </c>
      <c r="AH311" t="str">
        <v>WOMEN</v>
      </c>
      <c r="AJ311" t="str">
        <v>SQUASH|SQUASH</v>
      </c>
      <c r="AL311" t="str">
        <v>CUESPORTS</v>
      </c>
      <c r="AM311" t="str">
        <v>BILLIARDS</v>
      </c>
      <c r="AN311" t="str">
        <v>MEN</v>
      </c>
      <c r="AO311" t="str">
        <v>ENGLISH BILLIARDS DOUBLES</v>
      </c>
      <c r="AQ311" t="str">
        <v>CUESPORTS|BILLIARDS|MEN</v>
      </c>
      <c r="AS311" t="str">
        <v>ESPORTS</v>
      </c>
      <c r="AT311" t="str">
        <v>MOBILE</v>
      </c>
      <c r="AU311" t="str">
        <v>PUBG MOBILE TEAM</v>
      </c>
      <c r="AW311" t="str">
        <v>ESPORTS|MOBILE</v>
      </c>
    </row>
    <row r="312" spans="6:49" x14ac:dyDescent="0.25">
      <c r="F312" t="str">
        <v>SPORT CLIMBING</v>
      </c>
      <c r="G312" t="str">
        <v>SPORT CLIMBING</v>
      </c>
      <c r="H312" t="str">
        <v>MEN</v>
      </c>
      <c r="I312" t="str">
        <v>SPORT CLIMBING|SPORT CLIMBING</v>
      </c>
      <c r="K312" t="str">
        <v>CANOEING</v>
      </c>
      <c r="L312" t="str">
        <v>CANOE SPRINT</v>
      </c>
      <c r="M312" t="str">
        <v>WOMEN</v>
      </c>
      <c r="N312" t="str">
        <v>KAYAK FOUR 1000M</v>
      </c>
      <c r="P312" t="str">
        <v>CANOEING|CANOE SPRINT|WOMEN</v>
      </c>
      <c r="S312" t="str">
        <v>DRAGON BOAT</v>
      </c>
      <c r="T312" t="str">
        <v>TRADITIONAL BOAT RACE</v>
      </c>
      <c r="U312" t="str">
        <v>500M 5 CREW</v>
      </c>
      <c r="V312" t="str">
        <v>DRAGON BOAT|TRADITIONAL BOAT RACE</v>
      </c>
      <c r="AF312" t="str">
        <v>SURFING</v>
      </c>
      <c r="AG312" t="str">
        <v>SURFING</v>
      </c>
      <c r="AH312" t="str">
        <v>MEN</v>
      </c>
      <c r="AJ312" t="str">
        <v>SURFING|SURFING</v>
      </c>
      <c r="AL312" t="str">
        <v>CUESPORTS</v>
      </c>
      <c r="AM312" t="str">
        <v>BILLIARDS</v>
      </c>
      <c r="AN312" t="str">
        <v>MEN</v>
      </c>
      <c r="AO312" t="str">
        <v>ENGLISH BILLIARDS SCOTCH DOUBLES</v>
      </c>
      <c r="AQ312" t="str">
        <v>CUESPORTS|BILLIARDS|MEN</v>
      </c>
      <c r="AS312" t="str">
        <v>ESPORTS</v>
      </c>
      <c r="AT312" t="str">
        <v>PC</v>
      </c>
      <c r="AU312" t="str">
        <v>ATTACK ONLINE 2 INDIVIDUAL</v>
      </c>
      <c r="AW312" t="str">
        <v>ESPORTS|PC</v>
      </c>
    </row>
    <row r="313" spans="6:49" x14ac:dyDescent="0.25">
      <c r="F313" t="str">
        <v>SPORT CLIMBING</v>
      </c>
      <c r="G313" t="str">
        <v>SPORT CLIMBING</v>
      </c>
      <c r="H313" t="str">
        <v>WOMEN</v>
      </c>
      <c r="I313" t="str">
        <v>SPORT CLIMBING|SPORT CLIMBING</v>
      </c>
      <c r="K313" t="str">
        <v>CANOEING</v>
      </c>
      <c r="L313" t="str">
        <v>CANOE SPRINT</v>
      </c>
      <c r="M313" t="str">
        <v>WOMEN</v>
      </c>
      <c r="N313" t="str">
        <v>KAYAK FOUR 200M</v>
      </c>
      <c r="P313" t="str">
        <v>CANOEING|CANOE SPRINT|WOMEN</v>
      </c>
      <c r="S313" t="str">
        <v>DRAGON BOAT</v>
      </c>
      <c r="T313" t="str">
        <v>TRADITIONAL BOAT RACE</v>
      </c>
      <c r="U313" t="str">
        <v>500M 5 CREW (U24)</v>
      </c>
      <c r="V313" t="str">
        <v>DRAGON BOAT|TRADITIONAL BOAT RACE</v>
      </c>
      <c r="AF313" t="str">
        <v>SURFING</v>
      </c>
      <c r="AG313" t="str">
        <v>SURFING</v>
      </c>
      <c r="AH313" t="str">
        <v>WOMEN</v>
      </c>
      <c r="AJ313" t="str">
        <v>SURFING|SURFING</v>
      </c>
      <c r="AL313" t="str">
        <v>CUESPORTS</v>
      </c>
      <c r="AM313" t="str">
        <v>BILLIARDS</v>
      </c>
      <c r="AN313" t="str">
        <v>MEN</v>
      </c>
      <c r="AO313" t="str">
        <v>ENGLISH BILLIARDS SINGLES</v>
      </c>
      <c r="AQ313" t="str">
        <v>CUESPORTS|BILLIARDS|MEN</v>
      </c>
      <c r="AS313" t="str">
        <v>ESPORTS</v>
      </c>
      <c r="AT313" t="str">
        <v>PC</v>
      </c>
      <c r="AU313" t="str">
        <v>ATTACK ONLINE 2 TEAM</v>
      </c>
      <c r="AW313" t="str">
        <v>ESPORTS|PC</v>
      </c>
    </row>
    <row r="314" spans="6:49" x14ac:dyDescent="0.25">
      <c r="F314" t="str">
        <v>SQUASH</v>
      </c>
      <c r="G314" t="str">
        <v>SQUASH</v>
      </c>
      <c r="H314" t="str">
        <v>MEN</v>
      </c>
      <c r="I314" t="str">
        <v>SQUASH|SQUASH</v>
      </c>
      <c r="K314" t="str">
        <v>CANOEING</v>
      </c>
      <c r="L314" t="str">
        <v>CANOE SPRINT</v>
      </c>
      <c r="M314" t="str">
        <v>WOMEN</v>
      </c>
      <c r="N314" t="str">
        <v>KAYAK FOUR 500M</v>
      </c>
      <c r="P314" t="str">
        <v>CANOEING|CANOE SPRINT|WOMEN</v>
      </c>
      <c r="S314" t="str">
        <v>DRAGON BOAT</v>
      </c>
      <c r="T314" t="str">
        <v>TRADITIONAL BOAT RACE</v>
      </c>
      <c r="U314" t="str">
        <v>500M 6 CREW</v>
      </c>
      <c r="V314" t="str">
        <v>DRAGON BOAT|TRADITIONAL BOAT RACE</v>
      </c>
      <c r="AF314" t="str">
        <v>SWIMMING</v>
      </c>
      <c r="AG314" t="str">
        <v>SWIMMING</v>
      </c>
      <c r="AH314" t="str">
        <v>MEN</v>
      </c>
      <c r="AJ314" t="str">
        <v>SWIMMING|SWIMMING</v>
      </c>
      <c r="AL314" t="str">
        <v>CUESPORTS</v>
      </c>
      <c r="AM314" t="str">
        <v>BILLIARDS</v>
      </c>
      <c r="AN314" t="str">
        <v>MEN</v>
      </c>
      <c r="AO314" t="str">
        <v>ENGLISH BILLIARDS SINGLES (500 POINTS)</v>
      </c>
      <c r="AQ314" t="str">
        <v>CUESPORTS|BILLIARDS|MEN</v>
      </c>
      <c r="AS314" t="str">
        <v>ESPORTS</v>
      </c>
      <c r="AT314" t="str">
        <v>PC</v>
      </c>
      <c r="AU314" t="str">
        <v>CROSSFIRE</v>
      </c>
      <c r="AW314" t="str">
        <v>ESPORTS|PC</v>
      </c>
    </row>
    <row r="315" spans="6:49" x14ac:dyDescent="0.25">
      <c r="F315" t="str">
        <v>SQUASH</v>
      </c>
      <c r="G315" t="str">
        <v>SQUASH</v>
      </c>
      <c r="H315" t="str">
        <v>MIXED</v>
      </c>
      <c r="I315" t="str">
        <v>SQUASH|SQUASH</v>
      </c>
      <c r="K315" t="str">
        <v>CANOEING</v>
      </c>
      <c r="L315" t="str">
        <v>CANOE SPRINT</v>
      </c>
      <c r="M315" t="str">
        <v>WOMEN</v>
      </c>
      <c r="N315" t="str">
        <v>KAYAK SINGLE 1000M</v>
      </c>
      <c r="P315" t="str">
        <v>CANOEING|CANOE SPRINT|WOMEN</v>
      </c>
      <c r="S315" t="str">
        <v>DRAGON BOAT</v>
      </c>
      <c r="T315" t="str">
        <v>TRADITIONAL BOAT RACE</v>
      </c>
      <c r="U315" t="str">
        <v>800M 10 CREW</v>
      </c>
      <c r="V315" t="str">
        <v>DRAGON BOAT|TRADITIONAL BOAT RACE</v>
      </c>
      <c r="AF315" t="str">
        <v>SWIMMING</v>
      </c>
      <c r="AG315" t="str">
        <v>SWIMMING</v>
      </c>
      <c r="AH315" t="str">
        <v>MIXED</v>
      </c>
      <c r="AJ315" t="str">
        <v>SWIMMING|SWIMMING</v>
      </c>
      <c r="AL315" t="str">
        <v>CUESPORTS</v>
      </c>
      <c r="AM315" t="str">
        <v>BILLIARDS</v>
      </c>
      <c r="AN315" t="str">
        <v>MEN</v>
      </c>
      <c r="AO315" t="str">
        <v>ENGLISH BILLIARDS TEAM</v>
      </c>
      <c r="AQ315" t="str">
        <v>CUESPORTS|BILLIARDS|MEN</v>
      </c>
      <c r="AS315" t="str">
        <v>ESPORTS</v>
      </c>
      <c r="AT315" t="str">
        <v>PC</v>
      </c>
      <c r="AU315" t="str">
        <v>DOTA 2</v>
      </c>
      <c r="AW315" t="str">
        <v>ESPORTS|PC</v>
      </c>
    </row>
    <row r="316" spans="6:49" x14ac:dyDescent="0.25">
      <c r="F316" t="str">
        <v>SQUASH</v>
      </c>
      <c r="G316" t="str">
        <v>SQUASH</v>
      </c>
      <c r="H316" t="str">
        <v>WOMEN</v>
      </c>
      <c r="I316" t="str">
        <v>SQUASH|SQUASH</v>
      </c>
      <c r="K316" t="str">
        <v>CANOEING</v>
      </c>
      <c r="L316" t="str">
        <v>CANOE SPRINT</v>
      </c>
      <c r="M316" t="str">
        <v>WOMEN</v>
      </c>
      <c r="N316" t="str">
        <v>KAYAK SINGLE 200M</v>
      </c>
      <c r="P316" t="str">
        <v>CANOEING|CANOE SPRINT|WOMEN</v>
      </c>
      <c r="S316" t="str">
        <v>DRAGON BOAT</v>
      </c>
      <c r="T316" t="str">
        <v>TRADITIONAL BOAT RACE</v>
      </c>
      <c r="U316" t="str">
        <v>800M 10 CREW (U24)</v>
      </c>
      <c r="V316" t="str">
        <v>DRAGON BOAT|TRADITIONAL BOAT RACE</v>
      </c>
      <c r="AF316" t="str">
        <v>SWIMMING</v>
      </c>
      <c r="AG316" t="str">
        <v>SWIMMING</v>
      </c>
      <c r="AH316" t="str">
        <v>WOMEN</v>
      </c>
      <c r="AJ316" t="str">
        <v>SWIMMING|SWIMMING</v>
      </c>
      <c r="AL316" t="str">
        <v>CUESPORTS</v>
      </c>
      <c r="AM316" t="str">
        <v>BILLIARDS</v>
      </c>
      <c r="AN316" t="str">
        <v>MIXED</v>
      </c>
      <c r="AO316" t="str">
        <v>ENGLISH BILLIARDS DOUBLES</v>
      </c>
      <c r="AQ316" t="str">
        <v>CUESPORTS|BILLIARDS|MIXED</v>
      </c>
      <c r="AS316" t="str">
        <v>ESPORTS</v>
      </c>
      <c r="AT316" t="str">
        <v>PC</v>
      </c>
      <c r="AU316" t="str">
        <v>DREAM THREE KINGDOMS 2</v>
      </c>
      <c r="AW316" t="str">
        <v>ESPORTS|PC</v>
      </c>
    </row>
    <row r="317" spans="6:49" x14ac:dyDescent="0.25">
      <c r="F317" t="str">
        <v>SURFING</v>
      </c>
      <c r="G317" t="str">
        <v>SURFING</v>
      </c>
      <c r="H317" t="str">
        <v>MEN</v>
      </c>
      <c r="I317" t="str">
        <v>SURFING|SURFING</v>
      </c>
      <c r="K317" t="str">
        <v>CANOEING</v>
      </c>
      <c r="L317" t="str">
        <v>CANOE SPRINT</v>
      </c>
      <c r="M317" t="str">
        <v>WOMEN</v>
      </c>
      <c r="N317" t="str">
        <v>KAYAK SINGLE 500M</v>
      </c>
      <c r="P317" t="str">
        <v>CANOEING|CANOE SPRINT|WOMEN</v>
      </c>
      <c r="S317" t="str">
        <v>DRAGON BOAT</v>
      </c>
      <c r="T317" t="str">
        <v>TRADITIONAL BOAT RACE</v>
      </c>
      <c r="U317" t="str">
        <v>800M 5 CREW (U24)</v>
      </c>
      <c r="V317" t="str">
        <v>DRAGON BOAT|TRADITIONAL BOAT RACE</v>
      </c>
      <c r="AF317" t="str">
        <v>TABLE TENNIS</v>
      </c>
      <c r="AG317" t="str">
        <v>TABLE TENNIS</v>
      </c>
      <c r="AH317" t="str">
        <v>MEN</v>
      </c>
      <c r="AJ317" t="str">
        <v>TABLE TENNIS|TABLE TENNIS</v>
      </c>
      <c r="AL317" t="str">
        <v>CUESPORTS</v>
      </c>
      <c r="AM317" t="str">
        <v>BILLIARDS</v>
      </c>
      <c r="AN317" t="str">
        <v>MIXED</v>
      </c>
      <c r="AO317" t="str">
        <v>ENGLISH BILLIARDS SCOTCH DOUBLES</v>
      </c>
      <c r="AQ317" t="str">
        <v>CUESPORTS|BILLIARDS|MIXED</v>
      </c>
      <c r="AS317" t="str">
        <v>ESPORTS</v>
      </c>
      <c r="AT317" t="str">
        <v>PC</v>
      </c>
      <c r="AU317" t="str">
        <v>EA SPORTS FC ONLINE</v>
      </c>
      <c r="AW317" t="str">
        <v>ESPORTS|PC</v>
      </c>
    </row>
    <row r="318" spans="6:49" x14ac:dyDescent="0.25">
      <c r="F318" t="str">
        <v>SURFING</v>
      </c>
      <c r="G318" t="str">
        <v>SURFING</v>
      </c>
      <c r="H318" t="str">
        <v>WOMEN</v>
      </c>
      <c r="I318" t="str">
        <v>SURFING|SURFING</v>
      </c>
      <c r="K318" t="str">
        <v>CHESS</v>
      </c>
      <c r="L318" t="str">
        <v>ASEAN</v>
      </c>
      <c r="M318" t="str">
        <v>MEN</v>
      </c>
      <c r="N318" t="str">
        <v>BLITZ</v>
      </c>
      <c r="P318" t="str">
        <v>CHESS|ASEAN|MEN</v>
      </c>
      <c r="S318" t="str">
        <v>DRAGON BOAT</v>
      </c>
      <c r="T318" t="str">
        <v>TRADITIONAL BOAT RACE</v>
      </c>
      <c r="U318" t="str">
        <v>800M 6 CREW</v>
      </c>
      <c r="V318" t="str">
        <v>DRAGON BOAT|TRADITIONAL BOAT RACE</v>
      </c>
      <c r="AF318" t="str">
        <v>TABLE TENNIS</v>
      </c>
      <c r="AG318" t="str">
        <v>TABLE TENNIS</v>
      </c>
      <c r="AH318" t="str">
        <v>MIXED</v>
      </c>
      <c r="AJ318" t="str">
        <v>TABLE TENNIS|TABLE TENNIS</v>
      </c>
      <c r="AL318" t="str">
        <v>CUESPORTS</v>
      </c>
      <c r="AM318" t="str">
        <v>BILLIARDS</v>
      </c>
      <c r="AN318" t="str">
        <v>MIXED</v>
      </c>
      <c r="AO318" t="str">
        <v>ENGLISH BILLIARDS TEAM</v>
      </c>
      <c r="AQ318" t="str">
        <v>CUESPORTS|BILLIARDS|MIXED</v>
      </c>
      <c r="AS318" t="str">
        <v>ESPORTS</v>
      </c>
      <c r="AT318" t="str">
        <v>PC</v>
      </c>
      <c r="AU318" t="str">
        <v>HEARTHSTONE</v>
      </c>
      <c r="AW318" t="str">
        <v>ESPORTS|PC</v>
      </c>
    </row>
    <row r="319" spans="6:49" x14ac:dyDescent="0.25">
      <c r="F319" t="str">
        <v>TABLE TENNIS</v>
      </c>
      <c r="G319" t="str">
        <v>TABLE TENNIS</v>
      </c>
      <c r="H319" t="str">
        <v>MEN</v>
      </c>
      <c r="I319" t="str">
        <v>TABLE TENNIS|TABLE TENNIS</v>
      </c>
      <c r="K319" t="str">
        <v>CHESS</v>
      </c>
      <c r="L319" t="str">
        <v>ASEAN</v>
      </c>
      <c r="M319" t="str">
        <v>MEN</v>
      </c>
      <c r="N319" t="str">
        <v>RAPID</v>
      </c>
      <c r="P319" t="str">
        <v>CHESS|ASEAN|MEN</v>
      </c>
      <c r="S319" t="str">
        <v>DRAGON BOAT</v>
      </c>
      <c r="T319" t="str">
        <v>TRADITIONAL BOAT RACE</v>
      </c>
      <c r="U319" t="str">
        <v>950M 10 CREW</v>
      </c>
      <c r="V319" t="str">
        <v>DRAGON BOAT|TRADITIONAL BOAT RACE</v>
      </c>
      <c r="AF319" t="str">
        <v>TABLE TENNIS</v>
      </c>
      <c r="AG319" t="str">
        <v>TABLE TENNIS</v>
      </c>
      <c r="AH319" t="str">
        <v>WOMEN</v>
      </c>
      <c r="AJ319" t="str">
        <v>TABLE TENNIS|TABLE TENNIS</v>
      </c>
      <c r="AL319" t="str">
        <v>CUESPORTS</v>
      </c>
      <c r="AM319" t="str">
        <v>BILLIARDS</v>
      </c>
      <c r="AN319" t="str">
        <v>OPEN</v>
      </c>
      <c r="AO319" t="str">
        <v>ENGLISH BILLIARDS SINGLES</v>
      </c>
      <c r="AQ319" t="str">
        <v>CUESPORTS|BILLIARDS|OPEN</v>
      </c>
      <c r="AS319" t="str">
        <v>ESPORTS</v>
      </c>
      <c r="AT319" t="str">
        <v>PC</v>
      </c>
      <c r="AU319" t="str">
        <v>LEAGUE OF LEGENDS</v>
      </c>
      <c r="AW319" t="str">
        <v>ESPORTS|PC</v>
      </c>
    </row>
    <row r="320" spans="6:49" x14ac:dyDescent="0.25">
      <c r="F320" t="str">
        <v>TABLE TENNIS</v>
      </c>
      <c r="G320" t="str">
        <v>TABLE TENNIS</v>
      </c>
      <c r="H320" t="str">
        <v>MIXED</v>
      </c>
      <c r="I320" t="str">
        <v>TABLE TENNIS|TABLE TENNIS</v>
      </c>
      <c r="K320" t="str">
        <v>CHESS</v>
      </c>
      <c r="L320" t="str">
        <v>ASEAN</v>
      </c>
      <c r="M320" t="str">
        <v>MEN</v>
      </c>
      <c r="N320" t="str">
        <v>RAPID TEAM</v>
      </c>
      <c r="P320" t="str">
        <v>CHESS|ASEAN|MEN</v>
      </c>
      <c r="S320" t="str">
        <v>DRAGON BOAT</v>
      </c>
      <c r="T320" t="str">
        <v>TRADITIONAL BOAT RACE</v>
      </c>
      <c r="U320" t="str">
        <v>950M 20 CREW</v>
      </c>
      <c r="V320" t="str">
        <v>DRAGON BOAT|TRADITIONAL BOAT RACE</v>
      </c>
      <c r="AF320" t="str">
        <v>TAEKWONDO</v>
      </c>
      <c r="AG320" t="str">
        <v>KYORUGI</v>
      </c>
      <c r="AH320" t="str">
        <v>MEN</v>
      </c>
      <c r="AJ320" t="str">
        <v>TAEKWONDO|KYORUGI</v>
      </c>
      <c r="AL320" t="str">
        <v>CUESPORTS</v>
      </c>
      <c r="AM320" t="str">
        <v>CAROM</v>
      </c>
      <c r="AN320" t="str">
        <v>MEN</v>
      </c>
      <c r="AO320" t="str">
        <v>1-CUSHION BILLIARDS SINGLES</v>
      </c>
      <c r="AQ320" t="str">
        <v>CUESPORTS|CAROM|MEN</v>
      </c>
      <c r="AS320" t="str">
        <v>ESPORTS</v>
      </c>
      <c r="AT320" t="str">
        <v>PC</v>
      </c>
      <c r="AU320" t="str">
        <v>LEAGUE OF LEGENDS PC TEAM</v>
      </c>
      <c r="AW320" t="str">
        <v>ESPORTS|PC</v>
      </c>
    </row>
    <row r="321" spans="6:49" x14ac:dyDescent="0.25">
      <c r="F321" t="str">
        <v>TABLE TENNIS</v>
      </c>
      <c r="G321" t="str">
        <v>TABLE TENNIS</v>
      </c>
      <c r="H321" t="str">
        <v>WOMEN</v>
      </c>
      <c r="I321" t="str">
        <v>TABLE TENNIS|TABLE TENNIS</v>
      </c>
      <c r="K321" t="str">
        <v>CHESS</v>
      </c>
      <c r="L321" t="str">
        <v>ASEAN</v>
      </c>
      <c r="M321" t="str">
        <v>MEN</v>
      </c>
      <c r="N321" t="str">
        <v>STANDARD</v>
      </c>
      <c r="P321" t="str">
        <v>CHESS|ASEAN|MEN</v>
      </c>
      <c r="S321" t="str">
        <v>EQUESTRIAN</v>
      </c>
      <c r="T321" t="str">
        <v>DRESSAGE</v>
      </c>
      <c r="U321" t="str">
        <v>INDIVIDUAL</v>
      </c>
      <c r="V321" t="str">
        <v>EQUESTRIAN|DRESSAGE</v>
      </c>
      <c r="AF321" t="str">
        <v>TAEKWONDO</v>
      </c>
      <c r="AG321" t="str">
        <v>KYORUGI</v>
      </c>
      <c r="AH321" t="str">
        <v>MIXED</v>
      </c>
      <c r="AJ321" t="str">
        <v>TAEKWONDO|KYORUGI</v>
      </c>
      <c r="AL321" t="str">
        <v>CUESPORTS</v>
      </c>
      <c r="AM321" t="str">
        <v>CAROM</v>
      </c>
      <c r="AN321" t="str">
        <v>MEN</v>
      </c>
      <c r="AO321" t="str">
        <v>3-CUSHION BILLIARDS SINGLES</v>
      </c>
      <c r="AQ321" t="str">
        <v>CUESPORTS|CAROM|MEN</v>
      </c>
      <c r="AS321" t="str">
        <v>ESPORTS</v>
      </c>
      <c r="AT321" t="str">
        <v>PC</v>
      </c>
      <c r="AU321" t="str">
        <v>STARCRAFT II</v>
      </c>
      <c r="AW321" t="str">
        <v>ESPORTS|PC</v>
      </c>
    </row>
    <row r="322" spans="6:49" x14ac:dyDescent="0.25">
      <c r="F322" t="str">
        <v>TAEKWONDO</v>
      </c>
      <c r="G322" t="str">
        <v>KYORUGI</v>
      </c>
      <c r="H322" t="str">
        <v>MEN</v>
      </c>
      <c r="I322" t="str">
        <v>TAEKWONDO|KYORUGI</v>
      </c>
      <c r="K322" t="str">
        <v>CHESS</v>
      </c>
      <c r="L322" t="str">
        <v>ASEAN</v>
      </c>
      <c r="M322" t="str">
        <v>WOMEN</v>
      </c>
      <c r="N322" t="str">
        <v>RAPID TEAM</v>
      </c>
      <c r="P322" t="str">
        <v>CHESS|ASEAN|WOMEN</v>
      </c>
      <c r="S322" t="str">
        <v>EQUESTRIAN</v>
      </c>
      <c r="T322" t="str">
        <v>DRESSAGE</v>
      </c>
      <c r="U322" t="str">
        <v>OVERALL</v>
      </c>
      <c r="V322" t="str">
        <v>EQUESTRIAN|DRESSAGE</v>
      </c>
      <c r="AF322" t="str">
        <v>TAEKWONDO</v>
      </c>
      <c r="AG322" t="str">
        <v>KYORUGI</v>
      </c>
      <c r="AH322" t="str">
        <v>WOMEN</v>
      </c>
      <c r="AJ322" t="str">
        <v>TAEKWONDO|KYORUGI</v>
      </c>
      <c r="AL322" t="str">
        <v>CUESPORTS</v>
      </c>
      <c r="AM322" t="str">
        <v>CAROM</v>
      </c>
      <c r="AN322" t="str">
        <v>MEN</v>
      </c>
      <c r="AO322" t="str">
        <v>47/1 BALKLINE BILLARDS SINGLES</v>
      </c>
      <c r="AQ322" t="str">
        <v>CUESPORTS|CAROM|MEN</v>
      </c>
      <c r="AS322" t="str">
        <v>ESPORTS</v>
      </c>
      <c r="AT322" t="str">
        <v>PC</v>
      </c>
      <c r="AU322" t="str">
        <v>VALORANT</v>
      </c>
      <c r="AW322" t="str">
        <v>ESPORTS|PC</v>
      </c>
    </row>
    <row r="323" spans="6:49" x14ac:dyDescent="0.25">
      <c r="F323" t="str">
        <v>TAEKWONDO</v>
      </c>
      <c r="G323" t="str">
        <v>KYORUGI</v>
      </c>
      <c r="H323" t="str">
        <v>MIXED</v>
      </c>
      <c r="I323" t="str">
        <v>TAEKWONDO|KYORUGI</v>
      </c>
      <c r="K323" t="str">
        <v>CHESS</v>
      </c>
      <c r="L323" t="str">
        <v>CHESS</v>
      </c>
      <c r="M323" t="str">
        <v>MEN</v>
      </c>
      <c r="N323" t="str">
        <v>BLINDFOLD</v>
      </c>
      <c r="P323" t="str">
        <v>CHESS|CHESS|MEN</v>
      </c>
      <c r="S323" t="str">
        <v>EQUESTRIAN</v>
      </c>
      <c r="T323" t="str">
        <v>DRESSAGE</v>
      </c>
      <c r="U323" t="str">
        <v>TEAM</v>
      </c>
      <c r="V323" t="str">
        <v>EQUESTRIAN|DRESSAGE</v>
      </c>
      <c r="AF323" t="str">
        <v>TAEKWONDO</v>
      </c>
      <c r="AG323" t="str">
        <v>POOMSAE</v>
      </c>
      <c r="AH323" t="str">
        <v>MEN</v>
      </c>
      <c r="AJ323" t="str">
        <v>TAEKWONDO|POOMSAE</v>
      </c>
      <c r="AL323" t="str">
        <v>CUESPORTS</v>
      </c>
      <c r="AM323" t="str">
        <v>CAROM</v>
      </c>
      <c r="AN323" t="str">
        <v>MEN</v>
      </c>
      <c r="AO323" t="str">
        <v>STRAIGHT RAIL BILLARDS SINGLES</v>
      </c>
      <c r="AQ323" t="str">
        <v>CUESPORTS|CAROM|MEN</v>
      </c>
      <c r="AS323" t="str">
        <v>ESPORTS</v>
      </c>
      <c r="AT323" t="str">
        <v>PC</v>
      </c>
      <c r="AU323" t="str">
        <v>VALORANT PC TEAM</v>
      </c>
      <c r="AW323" t="str">
        <v>ESPORTS|PC</v>
      </c>
    </row>
    <row r="324" spans="6:49" x14ac:dyDescent="0.25">
      <c r="F324" t="str">
        <v>TAEKWONDO</v>
      </c>
      <c r="G324" t="str">
        <v>KYORUGI</v>
      </c>
      <c r="H324" t="str">
        <v>WOMEN</v>
      </c>
      <c r="I324" t="str">
        <v>TAEKWONDO|KYORUGI</v>
      </c>
      <c r="K324" t="str">
        <v>CHESS</v>
      </c>
      <c r="L324" t="str">
        <v>CHESS</v>
      </c>
      <c r="M324" t="str">
        <v>MEN</v>
      </c>
      <c r="N324" t="str">
        <v>BLITZ</v>
      </c>
      <c r="P324" t="str">
        <v>CHESS|CHESS|MEN</v>
      </c>
      <c r="S324" t="str">
        <v>EQUESTRIAN</v>
      </c>
      <c r="T324" t="str">
        <v>ENDURANCE</v>
      </c>
      <c r="U324" t="str">
        <v>INDIVIDUAL</v>
      </c>
      <c r="V324" t="str">
        <v>EQUESTRIAN|ENDURANCE</v>
      </c>
      <c r="AF324" t="str">
        <v>TAEKWONDO</v>
      </c>
      <c r="AG324" t="str">
        <v>POOMSAE</v>
      </c>
      <c r="AH324" t="str">
        <v>MIXED</v>
      </c>
      <c r="AJ324" t="str">
        <v>TAEKWONDO|POOMSAE</v>
      </c>
      <c r="AL324" t="str">
        <v>CUESPORTS</v>
      </c>
      <c r="AM324" t="str">
        <v>CAROM</v>
      </c>
      <c r="AN324" t="str">
        <v>OPEN</v>
      </c>
      <c r="AO324" t="str">
        <v>1-CUSHION BILLIARDS SINGLES</v>
      </c>
      <c r="AQ324" t="str">
        <v>CUESPORTS|CAROM|OPEN</v>
      </c>
      <c r="AS324" t="str">
        <v>FENCING</v>
      </c>
      <c r="AT324" t="str">
        <v>EPEE</v>
      </c>
      <c r="AU324" t="str">
        <v>INDIVIDUAL</v>
      </c>
      <c r="AW324" t="str">
        <v>FENCING|EPEE</v>
      </c>
    </row>
    <row r="325" spans="6:49" x14ac:dyDescent="0.25">
      <c r="F325" t="str">
        <v>TAEKWONDO</v>
      </c>
      <c r="G325" t="str">
        <v>POOMSAE</v>
      </c>
      <c r="H325" t="str">
        <v>MEN</v>
      </c>
      <c r="I325" t="str">
        <v>TAEKWONDO|POOMSAE</v>
      </c>
      <c r="K325" t="str">
        <v>CHESS</v>
      </c>
      <c r="L325" t="str">
        <v>CHESS</v>
      </c>
      <c r="M325" t="str">
        <v>MEN</v>
      </c>
      <c r="N325" t="str">
        <v>BLITZ TEAM</v>
      </c>
      <c r="P325" t="str">
        <v>CHESS|CHESS|MEN</v>
      </c>
      <c r="S325" t="str">
        <v>EQUESTRIAN</v>
      </c>
      <c r="T325" t="str">
        <v>ENDURANCE</v>
      </c>
      <c r="U325" t="str">
        <v>TEAM</v>
      </c>
      <c r="V325" t="str">
        <v>EQUESTRIAN|ENDURANCE</v>
      </c>
      <c r="AF325" t="str">
        <v>TAEKWONDO</v>
      </c>
      <c r="AG325" t="str">
        <v>POOMSAE</v>
      </c>
      <c r="AH325" t="str">
        <v>WOMEN</v>
      </c>
      <c r="AJ325" t="str">
        <v>TAEKWONDO|POOMSAE</v>
      </c>
      <c r="AL325" t="str">
        <v>CUESPORTS</v>
      </c>
      <c r="AM325" t="str">
        <v>CAROM</v>
      </c>
      <c r="AN325" t="str">
        <v>WOMEN</v>
      </c>
      <c r="AO325" t="str">
        <v>1-CUSHION BILLIARDS SINGLES</v>
      </c>
      <c r="AQ325" t="str">
        <v>CUESPORTS|CAROM|WOMEN</v>
      </c>
      <c r="AS325" t="str">
        <v>FENCING</v>
      </c>
      <c r="AT325" t="str">
        <v>EPEE</v>
      </c>
      <c r="AU325" t="str">
        <v>TEAM</v>
      </c>
      <c r="AW325" t="str">
        <v>FENCING|EPEE</v>
      </c>
    </row>
    <row r="326" spans="6:49" x14ac:dyDescent="0.25">
      <c r="F326" t="str">
        <v>TAEKWONDO</v>
      </c>
      <c r="G326" t="str">
        <v>POOMSAE</v>
      </c>
      <c r="H326" t="str">
        <v>MIXED</v>
      </c>
      <c r="I326" t="str">
        <v>TAEKWONDO|POOMSAE</v>
      </c>
      <c r="K326" t="str">
        <v>CHESS</v>
      </c>
      <c r="L326" t="str">
        <v>CHESS</v>
      </c>
      <c r="M326" t="str">
        <v>MEN</v>
      </c>
      <c r="N326" t="str">
        <v>RAPID</v>
      </c>
      <c r="P326" t="str">
        <v>CHESS|CHESS|MEN</v>
      </c>
      <c r="S326" t="str">
        <v>EQUESTRIAN</v>
      </c>
      <c r="T326" t="str">
        <v>EVENTING</v>
      </c>
      <c r="U326" t="str">
        <v>INDIVIDUAL</v>
      </c>
      <c r="V326" t="str">
        <v>EQUESTRIAN|EVENTING</v>
      </c>
      <c r="AF326" t="str">
        <v>TENNIS</v>
      </c>
      <c r="AG326" t="str">
        <v>TENNIS</v>
      </c>
      <c r="AH326" t="str">
        <v>MEN</v>
      </c>
      <c r="AJ326" t="str">
        <v>TENNIS|TENNIS</v>
      </c>
      <c r="AL326" t="str">
        <v>CUESPORTS</v>
      </c>
      <c r="AM326" t="str">
        <v>CAROM</v>
      </c>
      <c r="AN326" t="str">
        <v>WOMEN</v>
      </c>
      <c r="AO326" t="str">
        <v>3-CUSHION BILLIARDS SINGLES</v>
      </c>
      <c r="AQ326" t="str">
        <v>CUESPORTS|CAROM|WOMEN</v>
      </c>
      <c r="AS326" t="str">
        <v>FENCING</v>
      </c>
      <c r="AT326" t="str">
        <v>FOIL</v>
      </c>
      <c r="AU326" t="str">
        <v>INDIVIDUAL</v>
      </c>
      <c r="AW326" t="str">
        <v>FENCING|FOIL</v>
      </c>
    </row>
    <row r="327" spans="6:49" x14ac:dyDescent="0.25">
      <c r="F327" t="str">
        <v>TAEKWONDO</v>
      </c>
      <c r="G327" t="str">
        <v>POOMSAE</v>
      </c>
      <c r="H327" t="str">
        <v>WOMEN</v>
      </c>
      <c r="I327" t="str">
        <v>TAEKWONDO|POOMSAE</v>
      </c>
      <c r="K327" t="str">
        <v>CHESS</v>
      </c>
      <c r="L327" t="str">
        <v>CHESS</v>
      </c>
      <c r="M327" t="str">
        <v>MEN</v>
      </c>
      <c r="N327" t="str">
        <v>RAPID PAIR</v>
      </c>
      <c r="P327" t="str">
        <v>CHESS|CHESS|MEN</v>
      </c>
      <c r="S327" t="str">
        <v>EQUESTRIAN</v>
      </c>
      <c r="T327" t="str">
        <v>EVENTING</v>
      </c>
      <c r="U327" t="str">
        <v>TEAM</v>
      </c>
      <c r="V327" t="str">
        <v>EQUESTRIAN|EVENTING</v>
      </c>
      <c r="AF327" t="str">
        <v>TENNIS</v>
      </c>
      <c r="AG327" t="str">
        <v>TENNIS</v>
      </c>
      <c r="AH327" t="str">
        <v>MIXED</v>
      </c>
      <c r="AJ327" t="str">
        <v>TENNIS|TENNIS</v>
      </c>
      <c r="AL327" t="str">
        <v>CUESPORTS</v>
      </c>
      <c r="AM327" t="str">
        <v>POOL</v>
      </c>
      <c r="AN327" t="str">
        <v>MEN</v>
      </c>
      <c r="AO327" t="str">
        <v>10-BALL SINGLES</v>
      </c>
      <c r="AQ327" t="str">
        <v>CUESPORTS|POOL|MEN</v>
      </c>
      <c r="AS327" t="str">
        <v>FENCING</v>
      </c>
      <c r="AT327" t="str">
        <v>FOIL</v>
      </c>
      <c r="AU327" t="str">
        <v>TEAM</v>
      </c>
      <c r="AW327" t="str">
        <v>FENCING|FOIL</v>
      </c>
    </row>
    <row r="328" spans="6:49" x14ac:dyDescent="0.25">
      <c r="F328" t="str">
        <v>TENNIS</v>
      </c>
      <c r="G328" t="str">
        <v>TENNIS</v>
      </c>
      <c r="H328" t="str">
        <v>MEN</v>
      </c>
      <c r="I328" t="str">
        <v>TENNIS|TENNIS</v>
      </c>
      <c r="K328" t="str">
        <v>CHESS</v>
      </c>
      <c r="L328" t="str">
        <v>CHESS</v>
      </c>
      <c r="M328" t="str">
        <v>MEN</v>
      </c>
      <c r="N328" t="str">
        <v>RAPID TEAM</v>
      </c>
      <c r="P328" t="str">
        <v>CHESS|CHESS|MEN</v>
      </c>
      <c r="S328" t="str">
        <v>EQUESTRIAN</v>
      </c>
      <c r="T328" t="str">
        <v>JUMPING</v>
      </c>
      <c r="U328" t="str">
        <v>INDIVIDUAL</v>
      </c>
      <c r="V328" t="str">
        <v>EQUESTRIAN|JUMPING</v>
      </c>
      <c r="AF328" t="str">
        <v>TENNIS</v>
      </c>
      <c r="AG328" t="str">
        <v>TENNIS</v>
      </c>
      <c r="AH328" t="str">
        <v>WOMEN</v>
      </c>
      <c r="AJ328" t="str">
        <v>TENNIS|TENNIS</v>
      </c>
      <c r="AL328" t="str">
        <v>CUESPORTS</v>
      </c>
      <c r="AM328" t="str">
        <v>POOL</v>
      </c>
      <c r="AN328" t="str">
        <v>MEN</v>
      </c>
      <c r="AO328" t="str">
        <v>15-BALL DOUBLES</v>
      </c>
      <c r="AQ328" t="str">
        <v>CUESPORTS|POOL|MEN</v>
      </c>
      <c r="AS328" t="str">
        <v>FENCING</v>
      </c>
      <c r="AT328" t="str">
        <v>SABRE</v>
      </c>
      <c r="AU328" t="str">
        <v>INDIVIDUAL</v>
      </c>
      <c r="AW328" t="str">
        <v>FENCING|SABRE</v>
      </c>
    </row>
    <row r="329" spans="6:49" x14ac:dyDescent="0.25">
      <c r="F329" t="str">
        <v>TENNIS</v>
      </c>
      <c r="G329" t="str">
        <v>TENNIS</v>
      </c>
      <c r="H329" t="str">
        <v>MIXED</v>
      </c>
      <c r="I329" t="str">
        <v>TENNIS|TENNIS</v>
      </c>
      <c r="K329" t="str">
        <v>CHESS</v>
      </c>
      <c r="L329" t="str">
        <v>CHESS</v>
      </c>
      <c r="M329" t="str">
        <v>MEN</v>
      </c>
      <c r="N329" t="str">
        <v>STANDARD</v>
      </c>
      <c r="P329" t="str">
        <v>CHESS|CHESS|MEN</v>
      </c>
      <c r="S329" t="str">
        <v>EQUESTRIAN</v>
      </c>
      <c r="T329" t="str">
        <v>JUMPING</v>
      </c>
      <c r="U329" t="str">
        <v>TEAM</v>
      </c>
      <c r="V329" t="str">
        <v>EQUESTRIAN|JUMPING</v>
      </c>
      <c r="AF329" t="str">
        <v>TEQBALL</v>
      </c>
      <c r="AG329" t="str">
        <v>TEQBALL</v>
      </c>
      <c r="AH329" t="str">
        <v>MEN</v>
      </c>
      <c r="AJ329" t="str">
        <v>TEQBALL|TEQBALL</v>
      </c>
      <c r="AL329" t="str">
        <v>CUESPORTS</v>
      </c>
      <c r="AM329" t="str">
        <v>POOL</v>
      </c>
      <c r="AN329" t="str">
        <v>MEN</v>
      </c>
      <c r="AO329" t="str">
        <v>15-BALL ROTATION</v>
      </c>
      <c r="AQ329" t="str">
        <v>CUESPORTS|POOL|MEN</v>
      </c>
      <c r="AS329" t="str">
        <v>FENCING</v>
      </c>
      <c r="AT329" t="str">
        <v>SABRE</v>
      </c>
      <c r="AU329" t="str">
        <v>TEAM</v>
      </c>
      <c r="AW329" t="str">
        <v>FENCING|SABRE</v>
      </c>
    </row>
    <row r="330" spans="6:49" x14ac:dyDescent="0.25">
      <c r="F330" t="str">
        <v>TENNIS</v>
      </c>
      <c r="G330" t="str">
        <v>TENNIS</v>
      </c>
      <c r="H330" t="str">
        <v>WOMEN</v>
      </c>
      <c r="I330" t="str">
        <v>TENNIS|TENNIS</v>
      </c>
      <c r="K330" t="str">
        <v>CHESS</v>
      </c>
      <c r="L330" t="str">
        <v>CHESS</v>
      </c>
      <c r="M330" t="str">
        <v>MEN</v>
      </c>
      <c r="N330" t="str">
        <v>STANDARD TEAM</v>
      </c>
      <c r="P330" t="str">
        <v>CHESS|CHESS|MEN</v>
      </c>
      <c r="S330" t="str">
        <v>ESPORTS</v>
      </c>
      <c r="T330" t="str">
        <v>CONSOLE</v>
      </c>
      <c r="U330" t="str">
        <v>STREET FIGHTER V</v>
      </c>
      <c r="V330" t="str">
        <v>ESPORTS|CONSOLE</v>
      </c>
      <c r="AF330" t="str">
        <v>TEQBALL</v>
      </c>
      <c r="AG330" t="str">
        <v>TEQBALL</v>
      </c>
      <c r="AH330" t="str">
        <v>MIXED</v>
      </c>
      <c r="AJ330" t="str">
        <v>TEQBALL|TEQBALL</v>
      </c>
      <c r="AL330" t="str">
        <v>CUESPORTS</v>
      </c>
      <c r="AM330" t="str">
        <v>POOL</v>
      </c>
      <c r="AN330" t="str">
        <v>MEN</v>
      </c>
      <c r="AO330" t="str">
        <v>15-BALL ROTATION TEAM</v>
      </c>
      <c r="AQ330" t="str">
        <v>CUESPORTS|POOL|MEN</v>
      </c>
      <c r="AS330" t="str">
        <v>FLOORBALL</v>
      </c>
      <c r="AT330" t="str">
        <v>FLOORBALL</v>
      </c>
      <c r="AU330" t="str">
        <v>TEAM</v>
      </c>
      <c r="AW330" t="str">
        <v>FLOORBALL|FLOORBALL</v>
      </c>
    </row>
    <row r="331" spans="6:49" x14ac:dyDescent="0.25">
      <c r="F331" t="str">
        <v>TEQBALL</v>
      </c>
      <c r="G331" t="str">
        <v>TEQBALL</v>
      </c>
      <c r="H331" t="str">
        <v>MEN</v>
      </c>
      <c r="I331" t="str">
        <v>TEQBALL|TEQBALL</v>
      </c>
      <c r="K331" t="str">
        <v>CHESS</v>
      </c>
      <c r="L331" t="str">
        <v>CHESS</v>
      </c>
      <c r="M331" t="str">
        <v>MIXED</v>
      </c>
      <c r="N331" t="str">
        <v>STANDARD</v>
      </c>
      <c r="P331" t="str">
        <v>CHESS|CHESS|MIXED</v>
      </c>
      <c r="S331" t="str">
        <v>ESPORTS</v>
      </c>
      <c r="T331" t="str">
        <v>CONSOLE</v>
      </c>
      <c r="U331" t="str">
        <v>TEKKEN 7</v>
      </c>
      <c r="V331" t="str">
        <v>ESPORTS|CONSOLE</v>
      </c>
      <c r="AF331" t="str">
        <v>TEQBALL</v>
      </c>
      <c r="AG331" t="str">
        <v>TEQBALL</v>
      </c>
      <c r="AH331" t="str">
        <v>WOMEN</v>
      </c>
      <c r="AJ331" t="str">
        <v>TEQBALL|TEQBALL</v>
      </c>
      <c r="AL331" t="str">
        <v>CUESPORTS</v>
      </c>
      <c r="AM331" t="str">
        <v>POOL</v>
      </c>
      <c r="AN331" t="str">
        <v>MEN</v>
      </c>
      <c r="AO331" t="str">
        <v>15-BALL SINGLES</v>
      </c>
      <c r="AQ331" t="str">
        <v>CUESPORTS|POOL|MEN</v>
      </c>
      <c r="AS331" t="str">
        <v>FLYING DISC</v>
      </c>
      <c r="AT331" t="str">
        <v>DISC GOLF</v>
      </c>
      <c r="AU331" t="str">
        <v>INDIVIDUAL</v>
      </c>
      <c r="AW331" t="str">
        <v>FLYING DISC|DISC GOLF</v>
      </c>
    </row>
    <row r="332" spans="6:49" x14ac:dyDescent="0.25">
      <c r="F332" t="str">
        <v>TEQBALL</v>
      </c>
      <c r="G332" t="str">
        <v>TEQBALL</v>
      </c>
      <c r="H332" t="str">
        <v>MIXED</v>
      </c>
      <c r="I332" t="str">
        <v>TEQBALL|TEQBALL</v>
      </c>
      <c r="K332" t="str">
        <v>CHESS</v>
      </c>
      <c r="L332" t="str">
        <v>CHESS</v>
      </c>
      <c r="M332" t="str">
        <v>WOMEN</v>
      </c>
      <c r="N332" t="str">
        <v>BLITZ</v>
      </c>
      <c r="P332" t="str">
        <v>CHESS|CHESS|WOMEN</v>
      </c>
      <c r="S332" t="str">
        <v>ESPORTS</v>
      </c>
      <c r="T332" t="str">
        <v>MOBILE</v>
      </c>
      <c r="U332" t="str">
        <v>ARENA OF VALOR</v>
      </c>
      <c r="V332" t="str">
        <v>ESPORTS|MOBILE</v>
      </c>
      <c r="AF332" t="str">
        <v>TRIATHLON</v>
      </c>
      <c r="AG332" t="str">
        <v>AQUATHLON</v>
      </c>
      <c r="AH332" t="str">
        <v>MEN</v>
      </c>
      <c r="AJ332" t="str">
        <v>TRIATHLON|AQUATHLON</v>
      </c>
      <c r="AL332" t="str">
        <v>CUESPORTS</v>
      </c>
      <c r="AM332" t="str">
        <v>POOL</v>
      </c>
      <c r="AN332" t="str">
        <v>MEN</v>
      </c>
      <c r="AO332" t="str">
        <v>8-BALL DOUBLES</v>
      </c>
      <c r="AQ332" t="str">
        <v>CUESPORTS|POOL|MEN</v>
      </c>
      <c r="AS332" t="str">
        <v>FLYING DISC</v>
      </c>
      <c r="AT332" t="str">
        <v>ULTIMATE</v>
      </c>
      <c r="AU332" t="str">
        <v>TEAM</v>
      </c>
      <c r="AW332" t="str">
        <v>FLYING DISC|ULTIMATE</v>
      </c>
    </row>
    <row r="333" spans="6:49" x14ac:dyDescent="0.25">
      <c r="F333" t="str">
        <v>TEQBALL</v>
      </c>
      <c r="G333" t="str">
        <v>TEQBALL</v>
      </c>
      <c r="H333" t="str">
        <v>WOMEN</v>
      </c>
      <c r="I333" t="str">
        <v>TEQBALL|TEQBALL</v>
      </c>
      <c r="K333" t="str">
        <v>CHESS</v>
      </c>
      <c r="L333" t="str">
        <v>CHESS</v>
      </c>
      <c r="M333" t="str">
        <v>WOMEN</v>
      </c>
      <c r="N333" t="str">
        <v>BLITZ TEAM</v>
      </c>
      <c r="P333" t="str">
        <v>CHESS|CHESS|WOMEN</v>
      </c>
      <c r="S333" t="str">
        <v>ESPORTS</v>
      </c>
      <c r="T333" t="str">
        <v>MOBILE</v>
      </c>
      <c r="U333" t="str">
        <v>GARENA FREE FIRE</v>
      </c>
      <c r="V333" t="str">
        <v>ESPORTS|MOBILE</v>
      </c>
      <c r="AF333" t="str">
        <v>TRIATHLON</v>
      </c>
      <c r="AG333" t="str">
        <v>AQUATHLON</v>
      </c>
      <c r="AH333" t="str">
        <v>MIXED</v>
      </c>
      <c r="AJ333" t="str">
        <v>TRIATHLON|AQUATHLON</v>
      </c>
      <c r="AL333" t="str">
        <v>CUESPORTS</v>
      </c>
      <c r="AM333" t="str">
        <v>POOL</v>
      </c>
      <c r="AN333" t="str">
        <v>MEN</v>
      </c>
      <c r="AO333" t="str">
        <v>8-BALL SINGLES</v>
      </c>
      <c r="AQ333" t="str">
        <v>CUESPORTS|POOL|MEN</v>
      </c>
      <c r="AS333" t="str">
        <v>FOOTBALL</v>
      </c>
      <c r="AT333" t="str">
        <v>FOOTBALL</v>
      </c>
      <c r="AU333" t="str">
        <v>TEAM</v>
      </c>
      <c r="AW333" t="str">
        <v>FOOTBALL|FOOTBALL</v>
      </c>
    </row>
    <row r="334" spans="6:49" x14ac:dyDescent="0.25">
      <c r="F334" t="str">
        <v>TRIATHLON</v>
      </c>
      <c r="G334" t="str">
        <v>AQUATHLON</v>
      </c>
      <c r="H334" t="str">
        <v>MEN</v>
      </c>
      <c r="I334" t="str">
        <v>TRIATHLON|AQUATHLON</v>
      </c>
      <c r="K334" t="str">
        <v>CHESS</v>
      </c>
      <c r="L334" t="str">
        <v>CHESS</v>
      </c>
      <c r="M334" t="str">
        <v>WOMEN</v>
      </c>
      <c r="N334" t="str">
        <v>RAPID</v>
      </c>
      <c r="P334" t="str">
        <v>CHESS|CHESS|WOMEN</v>
      </c>
      <c r="S334" t="str">
        <v>ESPORTS</v>
      </c>
      <c r="T334" t="str">
        <v>MOBILE</v>
      </c>
      <c r="U334" t="str">
        <v>LEAGUE OF LEGENDS: WILD RIFT</v>
      </c>
      <c r="V334" t="str">
        <v>ESPORTS|MOBILE</v>
      </c>
      <c r="AF334" t="str">
        <v>TRIATHLON</v>
      </c>
      <c r="AG334" t="str">
        <v>AQUATHLON</v>
      </c>
      <c r="AH334" t="str">
        <v>WOMEN</v>
      </c>
      <c r="AJ334" t="str">
        <v>TRIATHLON|AQUATHLON</v>
      </c>
      <c r="AL334" t="str">
        <v>CUESPORTS</v>
      </c>
      <c r="AM334" t="str">
        <v>POOL</v>
      </c>
      <c r="AN334" t="str">
        <v>MEN</v>
      </c>
      <c r="AO334" t="str">
        <v>9-BALL DOUBLES</v>
      </c>
      <c r="AQ334" t="str">
        <v>CUESPORTS|POOL|MEN</v>
      </c>
      <c r="AS334" t="str">
        <v>FOOTBALL</v>
      </c>
      <c r="AT334" t="str">
        <v>FUTSAL</v>
      </c>
      <c r="AU334" t="str">
        <v>TEAM</v>
      </c>
      <c r="AW334" t="str">
        <v>FOOTBALL|FUTSAL</v>
      </c>
    </row>
    <row r="335" spans="6:49" x14ac:dyDescent="0.25">
      <c r="F335" t="str">
        <v>TRIATHLON</v>
      </c>
      <c r="G335" t="str">
        <v>AQUATHLON</v>
      </c>
      <c r="H335" t="str">
        <v>MIXED</v>
      </c>
      <c r="I335" t="str">
        <v>TRIATHLON|AQUATHLON</v>
      </c>
      <c r="K335" t="str">
        <v>CHESS</v>
      </c>
      <c r="L335" t="str">
        <v>CHESS</v>
      </c>
      <c r="M335" t="str">
        <v>WOMEN</v>
      </c>
      <c r="N335" t="str">
        <v>RAPID PAIR</v>
      </c>
      <c r="P335" t="str">
        <v>CHESS|CHESS|WOMEN</v>
      </c>
      <c r="S335" t="str">
        <v>ESPORTS</v>
      </c>
      <c r="T335" t="str">
        <v>MOBILE</v>
      </c>
      <c r="U335" t="str">
        <v>MOBILE LEGENDS: BANG BANG</v>
      </c>
      <c r="V335" t="str">
        <v>ESPORTS|MOBILE</v>
      </c>
      <c r="AF335" t="str">
        <v>TRIATHLON</v>
      </c>
      <c r="AG335" t="str">
        <v>DUATHLON</v>
      </c>
      <c r="AH335" t="str">
        <v>MEN</v>
      </c>
      <c r="AJ335" t="str">
        <v>TRIATHLON|DUATHLON</v>
      </c>
      <c r="AL335" t="str">
        <v>CUESPORTS</v>
      </c>
      <c r="AM335" t="str">
        <v>POOL</v>
      </c>
      <c r="AN335" t="str">
        <v>MEN</v>
      </c>
      <c r="AO335" t="str">
        <v>9-BALL SINGLES</v>
      </c>
      <c r="AQ335" t="str">
        <v>CUESPORTS|POOL|MEN</v>
      </c>
      <c r="AS335" t="str">
        <v>GOLF</v>
      </c>
      <c r="AT335" t="str">
        <v>GOLF</v>
      </c>
      <c r="AU335" t="str">
        <v>INDIVIDUAL</v>
      </c>
      <c r="AW335" t="str">
        <v>GOLF|GOLF</v>
      </c>
    </row>
    <row r="336" spans="6:49" x14ac:dyDescent="0.25">
      <c r="F336" t="str">
        <v>TRIATHLON</v>
      </c>
      <c r="G336" t="str">
        <v>AQUATHLON</v>
      </c>
      <c r="H336" t="str">
        <v>WOMEN</v>
      </c>
      <c r="I336" t="str">
        <v>TRIATHLON|AQUATHLON</v>
      </c>
      <c r="K336" t="str">
        <v>CHESS</v>
      </c>
      <c r="L336" t="str">
        <v>CHESS</v>
      </c>
      <c r="M336" t="str">
        <v>WOMEN</v>
      </c>
      <c r="N336" t="str">
        <v>RAPID TEAM</v>
      </c>
      <c r="P336" t="str">
        <v>CHESS|CHESS|WOMEN</v>
      </c>
      <c r="S336" t="str">
        <v>ESPORTS</v>
      </c>
      <c r="T336" t="str">
        <v>MOBILE</v>
      </c>
      <c r="U336" t="str">
        <v>MOBILE LEGENDS: BANG BANG TEAM</v>
      </c>
      <c r="V336" t="str">
        <v>ESPORTS|MOBILE</v>
      </c>
      <c r="AF336" t="str">
        <v>TRIATHLON</v>
      </c>
      <c r="AG336" t="str">
        <v>DUATHLON</v>
      </c>
      <c r="AH336" t="str">
        <v>MIXED</v>
      </c>
      <c r="AJ336" t="str">
        <v>TRIATHLON|DUATHLON</v>
      </c>
      <c r="AL336" t="str">
        <v>CUESPORTS</v>
      </c>
      <c r="AM336" t="str">
        <v>POOL</v>
      </c>
      <c r="AN336" t="str">
        <v>MEN</v>
      </c>
      <c r="AO336" t="str">
        <v>9-BALL TEAM</v>
      </c>
      <c r="AQ336" t="str">
        <v>CUESPORTS|POOL|MEN</v>
      </c>
      <c r="AS336" t="str">
        <v>GOLF</v>
      </c>
      <c r="AT336" t="str">
        <v>GOLF</v>
      </c>
      <c r="AU336" t="str">
        <v>TEAM</v>
      </c>
      <c r="AW336" t="str">
        <v>GOLF|GOLF</v>
      </c>
    </row>
    <row r="337" spans="6:49" x14ac:dyDescent="0.25">
      <c r="F337" t="str">
        <v>TRIATHLON</v>
      </c>
      <c r="G337" t="str">
        <v>DUATHLON</v>
      </c>
      <c r="H337" t="str">
        <v>MEN</v>
      </c>
      <c r="I337" t="str">
        <v>TRIATHLON|DUATHLON</v>
      </c>
      <c r="K337" t="str">
        <v>CHESS</v>
      </c>
      <c r="L337" t="str">
        <v>CHESS</v>
      </c>
      <c r="M337" t="str">
        <v>WOMEN</v>
      </c>
      <c r="N337" t="str">
        <v>STANDARD</v>
      </c>
      <c r="P337" t="str">
        <v>CHESS|CHESS|WOMEN</v>
      </c>
      <c r="S337" t="str">
        <v>ESPORTS</v>
      </c>
      <c r="T337" t="str">
        <v>MOBILE</v>
      </c>
      <c r="U337" t="str">
        <v>PEACEKEEPER ELITE</v>
      </c>
      <c r="V337" t="str">
        <v>ESPORTS|MOBILE</v>
      </c>
      <c r="AF337" t="str">
        <v>TRIATHLON</v>
      </c>
      <c r="AG337" t="str">
        <v>DUATHLON</v>
      </c>
      <c r="AH337" t="str">
        <v>WOMEN</v>
      </c>
      <c r="AJ337" t="str">
        <v>TRIATHLON|DUATHLON</v>
      </c>
      <c r="AL337" t="str">
        <v>CUESPORTS</v>
      </c>
      <c r="AM337" t="str">
        <v>POOL</v>
      </c>
      <c r="AN337" t="str">
        <v>WOMEN</v>
      </c>
      <c r="AO337" t="str">
        <v>10-BALL SINGLES</v>
      </c>
      <c r="AQ337" t="str">
        <v>CUESPORTS|POOL|WOMEN</v>
      </c>
      <c r="AS337" t="str">
        <v>GYMNASTICS</v>
      </c>
      <c r="AT337" t="str">
        <v>AEROBIC</v>
      </c>
      <c r="AU337" t="str">
        <v>GROUP</v>
      </c>
      <c r="AW337" t="str">
        <v>GYMNASTICS|AEROBIC</v>
      </c>
    </row>
    <row r="338" spans="6:49" x14ac:dyDescent="0.25">
      <c r="F338" t="str">
        <v>TRIATHLON</v>
      </c>
      <c r="G338" t="str">
        <v>DUATHLON</v>
      </c>
      <c r="H338" t="str">
        <v>MIXED</v>
      </c>
      <c r="I338" t="str">
        <v>TRIATHLON|DUATHLON</v>
      </c>
      <c r="K338" t="str">
        <v>CHESS</v>
      </c>
      <c r="L338" t="str">
        <v>CHESS</v>
      </c>
      <c r="M338" t="str">
        <v>WOMEN</v>
      </c>
      <c r="N338" t="str">
        <v>STANDARD TEAM</v>
      </c>
      <c r="P338" t="str">
        <v>CHESS|CHESS|WOMEN</v>
      </c>
      <c r="S338" t="str">
        <v>ESPORTS</v>
      </c>
      <c r="T338" t="str">
        <v>MOBILE</v>
      </c>
      <c r="U338" t="str">
        <v>PUBG MOBILE INDIVIDUAL</v>
      </c>
      <c r="V338" t="str">
        <v>ESPORTS|MOBILE</v>
      </c>
      <c r="AF338" t="str">
        <v>TRIATHLON</v>
      </c>
      <c r="AG338" t="str">
        <v>TRIATHLON</v>
      </c>
      <c r="AH338" t="str">
        <v>MEN</v>
      </c>
      <c r="AJ338" t="str">
        <v>TRIATHLON|TRIATHLON</v>
      </c>
      <c r="AL338" t="str">
        <v>CUESPORTS</v>
      </c>
      <c r="AM338" t="str">
        <v>POOL</v>
      </c>
      <c r="AN338" t="str">
        <v>WOMEN</v>
      </c>
      <c r="AO338" t="str">
        <v>8-BALL SINGLES</v>
      </c>
      <c r="AQ338" t="str">
        <v>CUESPORTS|POOL|WOMEN</v>
      </c>
      <c r="AS338" t="str">
        <v>GYMNASTICS</v>
      </c>
      <c r="AT338" t="str">
        <v>AEROBIC</v>
      </c>
      <c r="AU338" t="str">
        <v>INDIVIDUAL</v>
      </c>
      <c r="AW338" t="str">
        <v>GYMNASTICS|AEROBIC</v>
      </c>
    </row>
    <row r="339" spans="6:49" x14ac:dyDescent="0.25">
      <c r="F339" t="str">
        <v>TRIATHLON</v>
      </c>
      <c r="G339" t="str">
        <v>DUATHLON</v>
      </c>
      <c r="H339" t="str">
        <v>WOMEN</v>
      </c>
      <c r="I339" t="str">
        <v>TRIATHLON|DUATHLON</v>
      </c>
      <c r="K339" t="str">
        <v>CHESS</v>
      </c>
      <c r="L339" t="str">
        <v>CHESS960 (FISCHER RANDOM)</v>
      </c>
      <c r="M339" t="str">
        <v>MEN</v>
      </c>
      <c r="N339" t="str">
        <v>RAPID</v>
      </c>
      <c r="P339" t="str">
        <v>CHESS|CHESS960 (FISCHER RANDOM)|MEN</v>
      </c>
      <c r="S339" t="str">
        <v>ESPORTS</v>
      </c>
      <c r="T339" t="str">
        <v>MOBILE</v>
      </c>
      <c r="U339" t="str">
        <v>PUBG MOBILE TEAM</v>
      </c>
      <c r="V339" t="str">
        <v>ESPORTS|MOBILE</v>
      </c>
      <c r="AF339" t="str">
        <v>TRIATHLON</v>
      </c>
      <c r="AG339" t="str">
        <v>TRIATHLON</v>
      </c>
      <c r="AH339" t="str">
        <v>MIXED</v>
      </c>
      <c r="AJ339" t="str">
        <v>TRIATHLON|TRIATHLON</v>
      </c>
      <c r="AL339" t="str">
        <v>CUESPORTS</v>
      </c>
      <c r="AM339" t="str">
        <v>POOL</v>
      </c>
      <c r="AN339" t="str">
        <v>WOMEN</v>
      </c>
      <c r="AO339" t="str">
        <v>9-BALL DOUBLES</v>
      </c>
      <c r="AQ339" t="str">
        <v>CUESPORTS|POOL|WOMEN</v>
      </c>
      <c r="AS339" t="str">
        <v>GYMNASTICS</v>
      </c>
      <c r="AT339" t="str">
        <v>AEROBIC</v>
      </c>
      <c r="AU339" t="str">
        <v>PAIR</v>
      </c>
      <c r="AW339" t="str">
        <v>GYMNASTICS|AEROBIC</v>
      </c>
    </row>
    <row r="340" spans="6:49" x14ac:dyDescent="0.25">
      <c r="F340" t="str">
        <v>TRIATHLON</v>
      </c>
      <c r="G340" t="str">
        <v>TRIATHLON</v>
      </c>
      <c r="H340" t="str">
        <v>MEN</v>
      </c>
      <c r="I340" t="str">
        <v>TRIATHLON|TRIATHLON</v>
      </c>
      <c r="K340" t="str">
        <v>CHESS</v>
      </c>
      <c r="L340" t="str">
        <v>MAKRUK</v>
      </c>
      <c r="M340" t="str">
        <v>MEN</v>
      </c>
      <c r="N340" t="str">
        <v>BLITZ TEAM</v>
      </c>
      <c r="P340" t="str">
        <v>CHESS|MAKRUK|MEN</v>
      </c>
      <c r="S340" t="str">
        <v>ESPORTS</v>
      </c>
      <c r="T340" t="str">
        <v>PC</v>
      </c>
      <c r="U340" t="str">
        <v>ATTACK ONLINE 2 INDIVIDUAL</v>
      </c>
      <c r="V340" t="str">
        <v>ESPORTS|PC</v>
      </c>
      <c r="AF340" t="str">
        <v>TRIATHLON</v>
      </c>
      <c r="AG340" t="str">
        <v>TRIATHLON</v>
      </c>
      <c r="AH340" t="str">
        <v>WOMEN</v>
      </c>
      <c r="AJ340" t="str">
        <v>TRIATHLON|TRIATHLON</v>
      </c>
      <c r="AL340" t="str">
        <v>CUESPORTS</v>
      </c>
      <c r="AM340" t="str">
        <v>POOL</v>
      </c>
      <c r="AN340" t="str">
        <v>WOMEN</v>
      </c>
      <c r="AO340" t="str">
        <v>9-BALL SINGLES</v>
      </c>
      <c r="AQ340" t="str">
        <v>CUESPORTS|POOL|WOMEN</v>
      </c>
      <c r="AS340" t="str">
        <v>GYMNASTICS</v>
      </c>
      <c r="AT340" t="str">
        <v>AEROBIC</v>
      </c>
      <c r="AU340" t="str">
        <v>TRIOS</v>
      </c>
      <c r="AW340" t="str">
        <v>GYMNASTICS|AEROBIC</v>
      </c>
    </row>
    <row r="341" spans="6:49" x14ac:dyDescent="0.25">
      <c r="F341" t="str">
        <v>TRIATHLON</v>
      </c>
      <c r="G341" t="str">
        <v>TRIATHLON</v>
      </c>
      <c r="H341" t="str">
        <v>MIXED</v>
      </c>
      <c r="I341" t="str">
        <v>TRIATHLON|TRIATHLON</v>
      </c>
      <c r="K341" t="str">
        <v>CHESS</v>
      </c>
      <c r="L341" t="str">
        <v>MAKRUK</v>
      </c>
      <c r="M341" t="str">
        <v>MEN</v>
      </c>
      <c r="N341" t="str">
        <v>RAPID TEAM</v>
      </c>
      <c r="P341" t="str">
        <v>CHESS|MAKRUK|MEN</v>
      </c>
      <c r="S341" t="str">
        <v>ESPORTS</v>
      </c>
      <c r="T341" t="str">
        <v>PC</v>
      </c>
      <c r="U341" t="str">
        <v>ATTACK ONLINE 2 TEAM</v>
      </c>
      <c r="V341" t="str">
        <v>ESPORTS|PC</v>
      </c>
      <c r="AF341" t="str">
        <v>TUG OF WAR</v>
      </c>
      <c r="AG341" t="str">
        <v>TUG OF WAR</v>
      </c>
      <c r="AH341" t="str">
        <v>MEN</v>
      </c>
      <c r="AJ341" t="str">
        <v>TUG OF WAR|TUG OF WAR</v>
      </c>
      <c r="AL341" t="str">
        <v>CUESPORTS</v>
      </c>
      <c r="AM341" t="str">
        <v>SNOOKER</v>
      </c>
      <c r="AN341" t="str">
        <v>MEN</v>
      </c>
      <c r="AO341" t="str">
        <v>6-RED DOUBLES</v>
      </c>
      <c r="AQ341" t="str">
        <v>CUESPORTS|SNOOKER|MEN</v>
      </c>
      <c r="AS341" t="str">
        <v>GYMNASTICS</v>
      </c>
      <c r="AT341" t="str">
        <v>ARTISTIC</v>
      </c>
      <c r="AU341" t="str">
        <v>ALL-AROUND</v>
      </c>
      <c r="AW341" t="str">
        <v>GYMNASTICS|ARTISTIC</v>
      </c>
    </row>
    <row r="342" spans="6:49" x14ac:dyDescent="0.25">
      <c r="F342" t="str">
        <v>TRIATHLON</v>
      </c>
      <c r="G342" t="str">
        <v>TRIATHLON</v>
      </c>
      <c r="H342" t="str">
        <v>WOMEN</v>
      </c>
      <c r="I342" t="str">
        <v>TRIATHLON|TRIATHLON</v>
      </c>
      <c r="K342" t="str">
        <v>CHESS</v>
      </c>
      <c r="L342" t="str">
        <v>MAKRUK</v>
      </c>
      <c r="M342" t="str">
        <v>MEN</v>
      </c>
      <c r="N342" t="str">
        <v>STANDARD DOUBLES</v>
      </c>
      <c r="P342" t="str">
        <v>CHESS|MAKRUK|MEN</v>
      </c>
      <c r="S342" t="str">
        <v>ESPORTS</v>
      </c>
      <c r="T342" t="str">
        <v>PC</v>
      </c>
      <c r="U342" t="str">
        <v>CROSSFIRE</v>
      </c>
      <c r="V342" t="str">
        <v>ESPORTS|PC</v>
      </c>
      <c r="AF342" t="str">
        <v>TUG OF WAR</v>
      </c>
      <c r="AG342" t="str">
        <v>TUG OF WAR</v>
      </c>
      <c r="AH342" t="str">
        <v>MIXED</v>
      </c>
      <c r="AJ342" t="str">
        <v>TUG OF WAR|TUG OF WAR</v>
      </c>
      <c r="AL342" t="str">
        <v>CUESPORTS</v>
      </c>
      <c r="AM342" t="str">
        <v>SNOOKER</v>
      </c>
      <c r="AN342" t="str">
        <v>MEN</v>
      </c>
      <c r="AO342" t="str">
        <v>6-RED SINGLES</v>
      </c>
      <c r="AQ342" t="str">
        <v>CUESPORTS|SNOOKER|MEN</v>
      </c>
      <c r="AS342" t="str">
        <v>GYMNASTICS</v>
      </c>
      <c r="AT342" t="str">
        <v>ARTISTIC</v>
      </c>
      <c r="AU342" t="str">
        <v>BALANCE BEAM</v>
      </c>
      <c r="AW342" t="str">
        <v>GYMNASTICS|ARTISTIC</v>
      </c>
    </row>
    <row r="343" spans="6:49" x14ac:dyDescent="0.25">
      <c r="F343" t="str">
        <v>TUG OF WAR</v>
      </c>
      <c r="G343" t="str">
        <v>TUG OF WAR</v>
      </c>
      <c r="H343" t="str">
        <v>MEN</v>
      </c>
      <c r="I343" t="str">
        <v>TUG OF WAR|TUG OF WAR</v>
      </c>
      <c r="K343" t="str">
        <v>CHESS</v>
      </c>
      <c r="L343" t="str">
        <v>MAKRUK</v>
      </c>
      <c r="M343" t="str">
        <v>MIXED</v>
      </c>
      <c r="N343" t="str">
        <v>STANDARD TEAM</v>
      </c>
      <c r="P343" t="str">
        <v>CHESS|MAKRUK|MIXED</v>
      </c>
      <c r="S343" t="str">
        <v>ESPORTS</v>
      </c>
      <c r="T343" t="str">
        <v>PC</v>
      </c>
      <c r="U343" t="str">
        <v>DOTA 2</v>
      </c>
      <c r="V343" t="str">
        <v>ESPORTS|PC</v>
      </c>
      <c r="AF343" t="str">
        <v>TUG OF WAR</v>
      </c>
      <c r="AG343" t="str">
        <v>TUG OF WAR</v>
      </c>
      <c r="AH343" t="str">
        <v>WOMEN</v>
      </c>
      <c r="AJ343" t="str">
        <v>TUG OF WAR|TUG OF WAR</v>
      </c>
      <c r="AL343" t="str">
        <v>CUESPORTS</v>
      </c>
      <c r="AM343" t="str">
        <v>SNOOKER</v>
      </c>
      <c r="AN343" t="str">
        <v>MEN</v>
      </c>
      <c r="AO343" t="str">
        <v>6-RED TEAM</v>
      </c>
      <c r="AQ343" t="str">
        <v>CUESPORTS|SNOOKER|MEN</v>
      </c>
      <c r="AS343" t="str">
        <v>GYMNASTICS</v>
      </c>
      <c r="AT343" t="str">
        <v>ARTISTIC</v>
      </c>
      <c r="AU343" t="str">
        <v>FLOOR EXERCISE</v>
      </c>
      <c r="AW343" t="str">
        <v>GYMNASTICS|ARTISTIC</v>
      </c>
    </row>
    <row r="344" spans="6:49" x14ac:dyDescent="0.25">
      <c r="F344" t="str">
        <v>TUG OF WAR</v>
      </c>
      <c r="G344" t="str">
        <v>TUG OF WAR</v>
      </c>
      <c r="H344" t="str">
        <v>MIXED</v>
      </c>
      <c r="I344" t="str">
        <v>TUG OF WAR|TUG OF WAR</v>
      </c>
      <c r="K344" t="str">
        <v>CHESS</v>
      </c>
      <c r="L344" t="str">
        <v>OUK CHAKTRANG</v>
      </c>
      <c r="M344" t="str">
        <v>MEN</v>
      </c>
      <c r="N344" t="str">
        <v>5-MINUTE SINGLES</v>
      </c>
      <c r="P344" t="str">
        <v>CHESS|OUK CHAKTRANG|MEN</v>
      </c>
      <c r="S344" t="str">
        <v>ESPORTS</v>
      </c>
      <c r="T344" t="str">
        <v>PC</v>
      </c>
      <c r="U344" t="str">
        <v>DREAM THREE KINGDOMS 2</v>
      </c>
      <c r="V344" t="str">
        <v>ESPORTS|PC</v>
      </c>
      <c r="AF344" t="str">
        <v>UNDERWATER SPORTS</v>
      </c>
      <c r="AG344" t="str">
        <v>FINSWIMMING</v>
      </c>
      <c r="AH344" t="str">
        <v>MEN</v>
      </c>
      <c r="AJ344" t="str">
        <v>UNDERWATER SPORTS|FINSWIMMING</v>
      </c>
      <c r="AL344" t="str">
        <v>CUESPORTS</v>
      </c>
      <c r="AM344" t="str">
        <v>SNOOKER</v>
      </c>
      <c r="AN344" t="str">
        <v>MEN</v>
      </c>
      <c r="AO344" t="str">
        <v>DOUBLES</v>
      </c>
      <c r="AQ344" t="str">
        <v>CUESPORTS|SNOOKER|MEN</v>
      </c>
      <c r="AS344" t="str">
        <v>GYMNASTICS</v>
      </c>
      <c r="AT344" t="str">
        <v>ARTISTIC</v>
      </c>
      <c r="AU344" t="str">
        <v>HORIZONTAL BAR</v>
      </c>
      <c r="AW344" t="str">
        <v>GYMNASTICS|ARTISTIC</v>
      </c>
    </row>
    <row r="345" spans="6:49" x14ac:dyDescent="0.25">
      <c r="F345" t="str">
        <v>TUG OF WAR</v>
      </c>
      <c r="G345" t="str">
        <v>TUG OF WAR</v>
      </c>
      <c r="H345" t="str">
        <v>WOMEN</v>
      </c>
      <c r="I345" t="str">
        <v>TUG OF WAR|TUG OF WAR</v>
      </c>
      <c r="K345" t="str">
        <v>CHESS</v>
      </c>
      <c r="L345" t="str">
        <v>OUK CHAKTRANG</v>
      </c>
      <c r="M345" t="str">
        <v>MEN</v>
      </c>
      <c r="N345" t="str">
        <v>60-MINUTE DOUBLES</v>
      </c>
      <c r="P345" t="str">
        <v>CHESS|OUK CHAKTRANG|MEN</v>
      </c>
      <c r="S345" t="str">
        <v>ESPORTS</v>
      </c>
      <c r="T345" t="str">
        <v>PC</v>
      </c>
      <c r="U345" t="str">
        <v>EA SPORTS FC ONLINE</v>
      </c>
      <c r="V345" t="str">
        <v>ESPORTS|PC</v>
      </c>
      <c r="AF345" t="str">
        <v>UNDERWATER SPORTS</v>
      </c>
      <c r="AG345" t="str">
        <v>FINSWIMMING</v>
      </c>
      <c r="AH345" t="str">
        <v>MIXED</v>
      </c>
      <c r="AJ345" t="str">
        <v>UNDERWATER SPORTS|FINSWIMMING</v>
      </c>
      <c r="AL345" t="str">
        <v>CUESPORTS</v>
      </c>
      <c r="AM345" t="str">
        <v>SNOOKER</v>
      </c>
      <c r="AN345" t="str">
        <v>MEN</v>
      </c>
      <c r="AO345" t="str">
        <v>SINGLES</v>
      </c>
      <c r="AQ345" t="str">
        <v>CUESPORTS|SNOOKER|MEN</v>
      </c>
      <c r="AS345" t="str">
        <v>GYMNASTICS</v>
      </c>
      <c r="AT345" t="str">
        <v>ARTISTIC</v>
      </c>
      <c r="AU345" t="str">
        <v>PARALLEL BARS</v>
      </c>
      <c r="AW345" t="str">
        <v>GYMNASTICS|ARTISTIC</v>
      </c>
    </row>
    <row r="346" spans="6:49" x14ac:dyDescent="0.25">
      <c r="F346" t="str">
        <v>UNDERWATER SPORTS</v>
      </c>
      <c r="G346" t="str">
        <v>FINSWIMMING</v>
      </c>
      <c r="H346" t="str">
        <v>MEN</v>
      </c>
      <c r="I346" t="str">
        <v>UNDERWATER SPORTS|FINSWIMMING</v>
      </c>
      <c r="K346" t="str">
        <v>CHESS</v>
      </c>
      <c r="L346" t="str">
        <v>OUK CHAKTRANG</v>
      </c>
      <c r="M346" t="str">
        <v>MEN</v>
      </c>
      <c r="N346" t="str">
        <v>60-MINUTE QUADRUPLES</v>
      </c>
      <c r="P346" t="str">
        <v>CHESS|OUK CHAKTRANG|MEN</v>
      </c>
      <c r="S346" t="str">
        <v>ESPORTS</v>
      </c>
      <c r="T346" t="str">
        <v>PC</v>
      </c>
      <c r="U346" t="str">
        <v>HEARTHSTONE</v>
      </c>
      <c r="V346" t="str">
        <v>ESPORTS|PC</v>
      </c>
      <c r="AF346" t="str">
        <v>UNDERWATER SPORTS</v>
      </c>
      <c r="AG346" t="str">
        <v>FINSWIMMING</v>
      </c>
      <c r="AH346" t="str">
        <v>WOMEN</v>
      </c>
      <c r="AJ346" t="str">
        <v>UNDERWATER SPORTS|FINSWIMMING</v>
      </c>
      <c r="AL346" t="str">
        <v>CUESPORTS</v>
      </c>
      <c r="AM346" t="str">
        <v>SNOOKER</v>
      </c>
      <c r="AN346" t="str">
        <v>MEN</v>
      </c>
      <c r="AO346" t="str">
        <v>TEAM</v>
      </c>
      <c r="AQ346" t="str">
        <v>CUESPORTS|SNOOKER|MEN</v>
      </c>
      <c r="AS346" t="str">
        <v>GYMNASTICS</v>
      </c>
      <c r="AT346" t="str">
        <v>ARTISTIC</v>
      </c>
      <c r="AU346" t="str">
        <v>POMMEL HORSE</v>
      </c>
      <c r="AW346" t="str">
        <v>GYMNASTICS|ARTISTIC</v>
      </c>
    </row>
    <row r="347" spans="6:49" x14ac:dyDescent="0.25">
      <c r="F347" t="str">
        <v>UNDERWATER SPORTS</v>
      </c>
      <c r="G347" t="str">
        <v>FINSWIMMING</v>
      </c>
      <c r="H347" t="str">
        <v>MIXED</v>
      </c>
      <c r="I347" t="str">
        <v>UNDERWATER SPORTS|FINSWIMMING</v>
      </c>
      <c r="K347" t="str">
        <v>CHESS</v>
      </c>
      <c r="L347" t="str">
        <v>OUK CHAKTRANG</v>
      </c>
      <c r="M347" t="str">
        <v>MEN</v>
      </c>
      <c r="N347" t="str">
        <v>60-MINUTE SINGLES</v>
      </c>
      <c r="P347" t="str">
        <v>CHESS|OUK CHAKTRANG|MEN</v>
      </c>
      <c r="S347" t="str">
        <v>ESPORTS</v>
      </c>
      <c r="T347" t="str">
        <v>PC</v>
      </c>
      <c r="U347" t="str">
        <v>LEAGUE OF LEGENDS</v>
      </c>
      <c r="V347" t="str">
        <v>ESPORTS|PC</v>
      </c>
      <c r="AF347" t="str">
        <v>UNDERWATER SPORTS</v>
      </c>
      <c r="AG347" t="str">
        <v>UNDERWATER HOCKEY</v>
      </c>
      <c r="AH347" t="str">
        <v>MEN</v>
      </c>
      <c r="AJ347" t="str">
        <v>UNDERWATER SPORTS|UNDERWATER HOCKEY</v>
      </c>
      <c r="AL347" t="str">
        <v>CUESPORTS</v>
      </c>
      <c r="AM347" t="str">
        <v>SNOOKER</v>
      </c>
      <c r="AN347" t="str">
        <v>MIXED</v>
      </c>
      <c r="AO347" t="str">
        <v>DOUBLES</v>
      </c>
      <c r="AQ347" t="str">
        <v>CUESPORTS|SNOOKER|MIXED</v>
      </c>
      <c r="AS347" t="str">
        <v>GYMNASTICS</v>
      </c>
      <c r="AT347" t="str">
        <v>ARTISTIC</v>
      </c>
      <c r="AU347" t="str">
        <v>RINGS</v>
      </c>
      <c r="AW347" t="str">
        <v>GYMNASTICS|ARTISTIC</v>
      </c>
    </row>
    <row r="348" spans="6:49" x14ac:dyDescent="0.25">
      <c r="F348" t="str">
        <v>UNDERWATER SPORTS</v>
      </c>
      <c r="G348" t="str">
        <v>FINSWIMMING</v>
      </c>
      <c r="H348" t="str">
        <v>WOMEN</v>
      </c>
      <c r="I348" t="str">
        <v>UNDERWATER SPORTS|FINSWIMMING</v>
      </c>
      <c r="K348" t="str">
        <v>CHESS</v>
      </c>
      <c r="L348" t="str">
        <v>OUK CHAKTRANG</v>
      </c>
      <c r="M348" t="str">
        <v>MEN</v>
      </c>
      <c r="N348" t="str">
        <v>60-MINUTE TRIPLES</v>
      </c>
      <c r="P348" t="str">
        <v>CHESS|OUK CHAKTRANG|MEN</v>
      </c>
      <c r="S348" t="str">
        <v>ESPORTS</v>
      </c>
      <c r="T348" t="str">
        <v>PC</v>
      </c>
      <c r="U348" t="str">
        <v>LEAGUE OF LEGENDS PC TEAM</v>
      </c>
      <c r="V348" t="str">
        <v>ESPORTS|PC</v>
      </c>
      <c r="AF348" t="str">
        <v>UNDERWATER SPORTS</v>
      </c>
      <c r="AG348" t="str">
        <v>UNDERWATER HOCKEY</v>
      </c>
      <c r="AH348" t="str">
        <v>WOMEN</v>
      </c>
      <c r="AJ348" t="str">
        <v>UNDERWATER SPORTS|UNDERWATER HOCKEY</v>
      </c>
      <c r="AL348" t="str">
        <v>CUESPORTS</v>
      </c>
      <c r="AM348" t="str">
        <v>SNOOKER</v>
      </c>
      <c r="AN348" t="str">
        <v>OPEN</v>
      </c>
      <c r="AO348" t="str">
        <v>6-RED SINGLES</v>
      </c>
      <c r="AQ348" t="str">
        <v>CUESPORTS|SNOOKER|OPEN</v>
      </c>
      <c r="AS348" t="str">
        <v>GYMNASTICS</v>
      </c>
      <c r="AT348" t="str">
        <v>ARTISTIC</v>
      </c>
      <c r="AU348" t="str">
        <v>TEAM</v>
      </c>
      <c r="AW348" t="str">
        <v>GYMNASTICS|ARTISTIC</v>
      </c>
    </row>
    <row r="349" spans="6:49" x14ac:dyDescent="0.25">
      <c r="F349" t="str">
        <v>UNDERWATER SPORTS</v>
      </c>
      <c r="G349" t="str">
        <v>UNDERWATER HOCKEY</v>
      </c>
      <c r="H349" t="str">
        <v>MEN</v>
      </c>
      <c r="I349" t="str">
        <v>UNDERWATER SPORTS|UNDERWATER HOCKEY</v>
      </c>
      <c r="K349" t="str">
        <v>CHESS</v>
      </c>
      <c r="L349" t="str">
        <v>OUK CHAKTRANG</v>
      </c>
      <c r="M349" t="str">
        <v>WOMEN</v>
      </c>
      <c r="N349" t="str">
        <v>60-MINUTE DOUBLES</v>
      </c>
      <c r="P349" t="str">
        <v>CHESS|OUK CHAKTRANG|WOMEN</v>
      </c>
      <c r="S349" t="str">
        <v>ESPORTS</v>
      </c>
      <c r="T349" t="str">
        <v>PC</v>
      </c>
      <c r="U349" t="str">
        <v>STARCRAFT II</v>
      </c>
      <c r="V349" t="str">
        <v>ESPORTS|PC</v>
      </c>
      <c r="AF349" t="str">
        <v>VOLLEYBALL</v>
      </c>
      <c r="AG349" t="str">
        <v>BEACH</v>
      </c>
      <c r="AH349" t="str">
        <v>MEN</v>
      </c>
      <c r="AJ349" t="str">
        <v>VOLLEYBALL|BEACH</v>
      </c>
      <c r="AL349" t="str">
        <v>CUESPORTS</v>
      </c>
      <c r="AM349" t="str">
        <v>SNOOKER</v>
      </c>
      <c r="AN349" t="str">
        <v>OPEN</v>
      </c>
      <c r="AO349" t="str">
        <v>SINGLES</v>
      </c>
      <c r="AQ349" t="str">
        <v>CUESPORTS|SNOOKER|OPEN</v>
      </c>
      <c r="AS349" t="str">
        <v>GYMNASTICS</v>
      </c>
      <c r="AT349" t="str">
        <v>ARTISTIC</v>
      </c>
      <c r="AU349" t="str">
        <v>UNEVEN BARS</v>
      </c>
      <c r="AW349" t="str">
        <v>GYMNASTICS|ARTISTIC</v>
      </c>
    </row>
    <row r="350" spans="6:49" x14ac:dyDescent="0.25">
      <c r="F350" t="str">
        <v>UNDERWATER SPORTS</v>
      </c>
      <c r="G350" t="str">
        <v>UNDERWATER HOCKEY</v>
      </c>
      <c r="H350" t="str">
        <v>WOMEN</v>
      </c>
      <c r="I350" t="str">
        <v>UNDERWATER SPORTS|UNDERWATER HOCKEY</v>
      </c>
      <c r="K350" t="str">
        <v>CHESS</v>
      </c>
      <c r="L350" t="str">
        <v>OUK CHAKTRANG</v>
      </c>
      <c r="M350" t="str">
        <v>WOMEN</v>
      </c>
      <c r="N350" t="str">
        <v>60-MINUTE SINGLES</v>
      </c>
      <c r="P350" t="str">
        <v>CHESS|OUK CHAKTRANG|WOMEN</v>
      </c>
      <c r="S350" t="str">
        <v>ESPORTS</v>
      </c>
      <c r="T350" t="str">
        <v>PC</v>
      </c>
      <c r="U350" t="str">
        <v>VALORANT</v>
      </c>
      <c r="V350" t="str">
        <v>ESPORTS|PC</v>
      </c>
      <c r="AF350" t="str">
        <v>VOLLEYBALL</v>
      </c>
      <c r="AG350" t="str">
        <v>BEACH</v>
      </c>
      <c r="AH350" t="str">
        <v>WOMEN</v>
      </c>
      <c r="AJ350" t="str">
        <v>VOLLEYBALL|BEACH</v>
      </c>
      <c r="AL350" t="str">
        <v>CUESPORTS</v>
      </c>
      <c r="AM350" t="str">
        <v>SNOOKER</v>
      </c>
      <c r="AN350" t="str">
        <v>WOMEN</v>
      </c>
      <c r="AO350" t="str">
        <v>6-RED SINGLES</v>
      </c>
      <c r="AQ350" t="str">
        <v>CUESPORTS|SNOOKER|WOMEN</v>
      </c>
      <c r="AS350" t="str">
        <v>GYMNASTICS</v>
      </c>
      <c r="AT350" t="str">
        <v>ARTISTIC</v>
      </c>
      <c r="AU350" t="str">
        <v>VAULT</v>
      </c>
      <c r="AW350" t="str">
        <v>GYMNASTICS|ARTISTIC</v>
      </c>
    </row>
    <row r="351" spans="6:49" x14ac:dyDescent="0.25">
      <c r="F351" t="str">
        <v>VOLLEYBALL</v>
      </c>
      <c r="G351" t="str">
        <v>BEACH</v>
      </c>
      <c r="H351" t="str">
        <v>MEN</v>
      </c>
      <c r="I351" t="str">
        <v>VOLLEYBALL|BEACH</v>
      </c>
      <c r="K351" t="str">
        <v>CHESS</v>
      </c>
      <c r="L351" t="str">
        <v>TRADITIONAL (SITTUYIN)</v>
      </c>
      <c r="M351" t="str">
        <v>MEN</v>
      </c>
      <c r="N351" t="str">
        <v>BLITZ</v>
      </c>
      <c r="P351" t="str">
        <v>CHESS|TRADITIONAL (SITTUYIN)|MEN</v>
      </c>
      <c r="S351" t="str">
        <v>ESPORTS</v>
      </c>
      <c r="T351" t="str">
        <v>PC</v>
      </c>
      <c r="U351" t="str">
        <v>VALORANT PC TEAM</v>
      </c>
      <c r="V351" t="str">
        <v>ESPORTS|PC</v>
      </c>
      <c r="AF351" t="str">
        <v>VOLLEYBALL</v>
      </c>
      <c r="AG351" t="str">
        <v>INDOOR</v>
      </c>
      <c r="AH351" t="str">
        <v>MEN</v>
      </c>
      <c r="AJ351" t="str">
        <v>VOLLEYBALL|INDOOR</v>
      </c>
      <c r="AL351" t="str">
        <v>CUESPORTS</v>
      </c>
      <c r="AM351" t="str">
        <v>SNOOKER</v>
      </c>
      <c r="AN351" t="str">
        <v>WOMEN</v>
      </c>
      <c r="AO351" t="str">
        <v>6-RED TEAM</v>
      </c>
      <c r="AQ351" t="str">
        <v>CUESPORTS|SNOOKER|WOMEN</v>
      </c>
      <c r="AS351" t="str">
        <v>GYMNASTICS</v>
      </c>
      <c r="AT351" t="str">
        <v>RHYTHMIC</v>
      </c>
      <c r="AU351" t="str">
        <v>3 BALLS 2 ROPES</v>
      </c>
      <c r="AW351" t="str">
        <v>GYMNASTICS|RHYTHMIC</v>
      </c>
    </row>
    <row r="352" spans="6:49" x14ac:dyDescent="0.25">
      <c r="F352" t="str">
        <v>VOLLEYBALL</v>
      </c>
      <c r="G352" t="str">
        <v>BEACH</v>
      </c>
      <c r="H352" t="str">
        <v>WOMEN</v>
      </c>
      <c r="I352" t="str">
        <v>VOLLEYBALL|BEACH</v>
      </c>
      <c r="K352" t="str">
        <v>CHESS</v>
      </c>
      <c r="L352" t="str">
        <v>TRADITIONAL (SITTUYIN)</v>
      </c>
      <c r="M352" t="str">
        <v>MEN</v>
      </c>
      <c r="N352" t="str">
        <v>BLITZ TEAM</v>
      </c>
      <c r="P352" t="str">
        <v>CHESS|TRADITIONAL (SITTUYIN)|MEN</v>
      </c>
      <c r="S352" t="str">
        <v>FENCING</v>
      </c>
      <c r="T352" t="str">
        <v>EPEE</v>
      </c>
      <c r="U352" t="str">
        <v>INDIVIDUAL</v>
      </c>
      <c r="V352" t="str">
        <v>FENCING|EPEE</v>
      </c>
      <c r="AF352" t="str">
        <v>VOLLEYBALL</v>
      </c>
      <c r="AG352" t="str">
        <v>INDOOR</v>
      </c>
      <c r="AH352" t="str">
        <v>WOMEN</v>
      </c>
      <c r="AJ352" t="str">
        <v>VOLLEYBALL|INDOOR</v>
      </c>
      <c r="AL352" t="str">
        <v>CUESPORTS</v>
      </c>
      <c r="AM352" t="str">
        <v>SNOOKER</v>
      </c>
      <c r="AN352" t="str">
        <v>WOMEN</v>
      </c>
      <c r="AO352" t="str">
        <v>SINGLES</v>
      </c>
      <c r="AQ352" t="str">
        <v>CUESPORTS|SNOOKER|WOMEN</v>
      </c>
      <c r="AS352" t="str">
        <v>GYMNASTICS</v>
      </c>
      <c r="AT352" t="str">
        <v>RHYTHMIC</v>
      </c>
      <c r="AU352" t="str">
        <v>5 HOOPS</v>
      </c>
      <c r="AW352" t="str">
        <v>GYMNASTICS|RHYTHMIC</v>
      </c>
    </row>
    <row r="353" spans="6:49" x14ac:dyDescent="0.25">
      <c r="F353" t="str">
        <v>VOLLEYBALL</v>
      </c>
      <c r="G353" t="str">
        <v>INDOOR</v>
      </c>
      <c r="H353" t="str">
        <v>MEN</v>
      </c>
      <c r="I353" t="str">
        <v>VOLLEYBALL|INDOOR</v>
      </c>
      <c r="K353" t="str">
        <v>CHESS</v>
      </c>
      <c r="L353" t="str">
        <v>TRADITIONAL (SITTUYIN)</v>
      </c>
      <c r="M353" t="str">
        <v>MEN</v>
      </c>
      <c r="N353" t="str">
        <v>RAPID</v>
      </c>
      <c r="P353" t="str">
        <v>CHESS|TRADITIONAL (SITTUYIN)|MEN</v>
      </c>
      <c r="S353" t="str">
        <v>FENCING</v>
      </c>
      <c r="T353" t="str">
        <v>EPEE</v>
      </c>
      <c r="U353" t="str">
        <v>TEAM</v>
      </c>
      <c r="V353" t="str">
        <v>FENCING|EPEE</v>
      </c>
      <c r="AF353" t="str">
        <v>VOVINAM</v>
      </c>
      <c r="AG353" t="str">
        <v>ARTISTIC</v>
      </c>
      <c r="AH353" t="str">
        <v>MEN</v>
      </c>
      <c r="AJ353" t="str">
        <v>VOVINAM|ARTISTIC</v>
      </c>
      <c r="AL353" t="str">
        <v>CUESPORTS</v>
      </c>
      <c r="AM353" t="str">
        <v>SNOOKER</v>
      </c>
      <c r="AN353" t="str">
        <v>WOMEN</v>
      </c>
      <c r="AO353" t="str">
        <v>TEAM</v>
      </c>
      <c r="AQ353" t="str">
        <v>CUESPORTS|SNOOKER|WOMEN</v>
      </c>
      <c r="AS353" t="str">
        <v>GYMNASTICS</v>
      </c>
      <c r="AT353" t="str">
        <v>RHYTHMIC</v>
      </c>
      <c r="AU353" t="str">
        <v>ALL-AROUND INDIVIDUAL</v>
      </c>
      <c r="AW353" t="str">
        <v>GYMNASTICS|RHYTHMIC</v>
      </c>
    </row>
    <row r="354" spans="6:49" x14ac:dyDescent="0.25">
      <c r="F354" t="str">
        <v>VOLLEYBALL</v>
      </c>
      <c r="G354" t="str">
        <v>INDOOR</v>
      </c>
      <c r="H354" t="str">
        <v>WOMEN</v>
      </c>
      <c r="I354" t="str">
        <v>VOLLEYBALL|INDOOR</v>
      </c>
      <c r="K354" t="str">
        <v>CHESS</v>
      </c>
      <c r="L354" t="str">
        <v>TRADITIONAL (SITTUYIN)</v>
      </c>
      <c r="M354" t="str">
        <v>MEN</v>
      </c>
      <c r="N354" t="str">
        <v>RAPID TEAM</v>
      </c>
      <c r="P354" t="str">
        <v>CHESS|TRADITIONAL (SITTUYIN)|MEN</v>
      </c>
      <c r="S354" t="str">
        <v>FENCING</v>
      </c>
      <c r="T354" t="str">
        <v>FOIL</v>
      </c>
      <c r="U354" t="str">
        <v>INDIVIDUAL</v>
      </c>
      <c r="V354" t="str">
        <v>FENCING|FOIL</v>
      </c>
      <c r="AF354" t="str">
        <v>VOVINAM</v>
      </c>
      <c r="AG354" t="str">
        <v>ARTISTIC</v>
      </c>
      <c r="AH354" t="str">
        <v>MIXED</v>
      </c>
      <c r="AJ354" t="str">
        <v>VOVINAM|ARTISTIC</v>
      </c>
      <c r="AL354" t="str">
        <v>CYCLING</v>
      </c>
      <c r="AM354" t="str">
        <v>BMX FREESTYLE</v>
      </c>
      <c r="AN354" t="str">
        <v>MEN</v>
      </c>
      <c r="AO354" t="str">
        <v>FREESTYLE FLAT LAND</v>
      </c>
      <c r="AQ354" t="str">
        <v>CYCLING|BMX FREESTYLE|MEN</v>
      </c>
      <c r="AS354" t="str">
        <v>GYMNASTICS</v>
      </c>
      <c r="AT354" t="str">
        <v>RHYTHMIC</v>
      </c>
      <c r="AU354" t="str">
        <v>ALL-AROUND TEAM (INDIVIDUAL)</v>
      </c>
      <c r="AW354" t="str">
        <v>GYMNASTICS|RHYTHMIC</v>
      </c>
    </row>
    <row r="355" spans="6:49" x14ac:dyDescent="0.25">
      <c r="F355" t="str">
        <v>VOVINAM</v>
      </c>
      <c r="G355" t="str">
        <v>ARTISTIC</v>
      </c>
      <c r="H355" t="str">
        <v>MEN</v>
      </c>
      <c r="I355" t="str">
        <v>VOVINAM|ARTISTIC</v>
      </c>
      <c r="K355" t="str">
        <v>CHESS</v>
      </c>
      <c r="L355" t="str">
        <v>TRADITIONAL (SITTUYIN)</v>
      </c>
      <c r="M355" t="str">
        <v>MEN</v>
      </c>
      <c r="N355" t="str">
        <v>STANDARD</v>
      </c>
      <c r="P355" t="str">
        <v>CHESS|TRADITIONAL (SITTUYIN)|MEN</v>
      </c>
      <c r="S355" t="str">
        <v>FENCING</v>
      </c>
      <c r="T355" t="str">
        <v>FOIL</v>
      </c>
      <c r="U355" t="str">
        <v>TEAM</v>
      </c>
      <c r="V355" t="str">
        <v>FENCING|FOIL</v>
      </c>
      <c r="AF355" t="str">
        <v>VOVINAM</v>
      </c>
      <c r="AG355" t="str">
        <v>ARTISTIC</v>
      </c>
      <c r="AH355" t="str">
        <v>WOMEN</v>
      </c>
      <c r="AJ355" t="str">
        <v>VOVINAM|ARTISTIC</v>
      </c>
      <c r="AL355" t="str">
        <v>CYCLING</v>
      </c>
      <c r="AM355" t="str">
        <v>BMX FREESTYLE</v>
      </c>
      <c r="AN355" t="str">
        <v>MEN</v>
      </c>
      <c r="AO355" t="str">
        <v>PARK</v>
      </c>
      <c r="AQ355" t="str">
        <v>CYCLING|BMX FREESTYLE|MEN</v>
      </c>
      <c r="AS355" t="str">
        <v>GYMNASTICS</v>
      </c>
      <c r="AT355" t="str">
        <v>RHYTHMIC</v>
      </c>
      <c r="AU355" t="str">
        <v>BALL</v>
      </c>
      <c r="AW355" t="str">
        <v>GYMNASTICS|RHYTHMIC</v>
      </c>
    </row>
    <row r="356" spans="6:49" x14ac:dyDescent="0.25">
      <c r="F356" t="str">
        <v>VOVINAM</v>
      </c>
      <c r="G356" t="str">
        <v>ARTISTIC</v>
      </c>
      <c r="H356" t="str">
        <v>MIXED</v>
      </c>
      <c r="I356" t="str">
        <v>VOVINAM|ARTISTIC</v>
      </c>
      <c r="K356" t="str">
        <v>CHESS</v>
      </c>
      <c r="L356" t="str">
        <v>TRADITIONAL (SITTUYIN)</v>
      </c>
      <c r="M356" t="str">
        <v>WOMEN</v>
      </c>
      <c r="N356" t="str">
        <v>RAPID TEAM</v>
      </c>
      <c r="P356" t="str">
        <v>CHESS|TRADITIONAL (SITTUYIN)|WOMEN</v>
      </c>
      <c r="S356" t="str">
        <v>FENCING</v>
      </c>
      <c r="T356" t="str">
        <v>SABRE</v>
      </c>
      <c r="U356" t="str">
        <v>INDIVIDUAL</v>
      </c>
      <c r="V356" t="str">
        <v>FENCING|SABRE</v>
      </c>
      <c r="AF356" t="str">
        <v>VOVINAM</v>
      </c>
      <c r="AG356" t="str">
        <v>COMBAT</v>
      </c>
      <c r="AH356" t="str">
        <v>MEN</v>
      </c>
      <c r="AJ356" t="str">
        <v>VOVINAM|COMBAT</v>
      </c>
      <c r="AL356" t="str">
        <v>CYCLING</v>
      </c>
      <c r="AM356" t="str">
        <v>BMX FREESTYLE</v>
      </c>
      <c r="AN356" t="str">
        <v>WOMEN</v>
      </c>
      <c r="AO356" t="str">
        <v>PARK</v>
      </c>
      <c r="AQ356" t="str">
        <v>CYCLING|BMX FREESTYLE|WOMEN</v>
      </c>
      <c r="AS356" t="str">
        <v>GYMNASTICS</v>
      </c>
      <c r="AT356" t="str">
        <v>RHYTHMIC</v>
      </c>
      <c r="AU356" t="str">
        <v>CLUBS</v>
      </c>
      <c r="AW356" t="str">
        <v>GYMNASTICS|RHYTHMIC</v>
      </c>
    </row>
    <row r="357" spans="6:49" x14ac:dyDescent="0.25">
      <c r="F357" t="str">
        <v>VOVINAM</v>
      </c>
      <c r="G357" t="str">
        <v>ARTISTIC</v>
      </c>
      <c r="H357" t="str">
        <v>WOMEN</v>
      </c>
      <c r="I357" t="str">
        <v>VOVINAM|ARTISTIC</v>
      </c>
      <c r="K357" t="str">
        <v>CHESS</v>
      </c>
      <c r="L357" t="str">
        <v>TRANSFER (BUGHOUSE)</v>
      </c>
      <c r="M357" t="str">
        <v>MEN</v>
      </c>
      <c r="N357" t="str">
        <v>BLITZ</v>
      </c>
      <c r="P357" t="str">
        <v>CHESS|TRANSFER (BUGHOUSE)|MEN</v>
      </c>
      <c r="S357" t="str">
        <v>FENCING</v>
      </c>
      <c r="T357" t="str">
        <v>SABRE</v>
      </c>
      <c r="U357" t="str">
        <v>TEAM</v>
      </c>
      <c r="V357" t="str">
        <v>FENCING|SABRE</v>
      </c>
      <c r="AF357" t="str">
        <v>VOVINAM</v>
      </c>
      <c r="AG357" t="str">
        <v>COMBAT</v>
      </c>
      <c r="AH357" t="str">
        <v>WOMEN</v>
      </c>
      <c r="AJ357" t="str">
        <v>VOVINAM|COMBAT</v>
      </c>
      <c r="AL357" t="str">
        <v>CYCLING</v>
      </c>
      <c r="AM357" t="str">
        <v>BMX RACING</v>
      </c>
      <c r="AN357" t="str">
        <v>MEN</v>
      </c>
      <c r="AO357" t="str">
        <v>CROSS</v>
      </c>
      <c r="AQ357" t="str">
        <v>CYCLING|BMX RACING|MEN</v>
      </c>
      <c r="AS357" t="str">
        <v>GYMNASTICS</v>
      </c>
      <c r="AT357" t="str">
        <v>RHYTHMIC</v>
      </c>
      <c r="AU357" t="str">
        <v>GROUP</v>
      </c>
      <c r="AW357" t="str">
        <v>GYMNASTICS|RHYTHMIC</v>
      </c>
    </row>
    <row r="358" spans="6:49" x14ac:dyDescent="0.25">
      <c r="F358" t="str">
        <v>VOVINAM</v>
      </c>
      <c r="G358" t="str">
        <v>COMBAT</v>
      </c>
      <c r="H358" t="str">
        <v>MEN</v>
      </c>
      <c r="I358" t="str">
        <v>VOVINAM|COMBAT</v>
      </c>
      <c r="K358" t="str">
        <v>CHESS</v>
      </c>
      <c r="L358" t="str">
        <v>TRANSFER (BUGHOUSE)</v>
      </c>
      <c r="M358" t="str">
        <v>MIXED</v>
      </c>
      <c r="N358" t="str">
        <v>BLITZ</v>
      </c>
      <c r="P358" t="str">
        <v>CHESS|TRANSFER (BUGHOUSE)|MIXED</v>
      </c>
      <c r="S358" t="str">
        <v>FLOORBALL</v>
      </c>
      <c r="T358" t="str">
        <v>FLOORBALL</v>
      </c>
      <c r="U358" t="str">
        <v>TEAM</v>
      </c>
      <c r="V358" t="str">
        <v>FLOORBALL|FLOORBALL</v>
      </c>
      <c r="AF358" t="str">
        <v>WATER POLO</v>
      </c>
      <c r="AG358" t="str">
        <v>WATER POLO</v>
      </c>
      <c r="AH358" t="str">
        <v>MEN</v>
      </c>
      <c r="AJ358" t="str">
        <v>WATER POLO|WATER POLO</v>
      </c>
      <c r="AL358" t="str">
        <v>CYCLING</v>
      </c>
      <c r="AM358" t="str">
        <v>BMX RACING</v>
      </c>
      <c r="AN358" t="str">
        <v>MEN</v>
      </c>
      <c r="AO358" t="str">
        <v>RACE</v>
      </c>
      <c r="AQ358" t="str">
        <v>CYCLING|BMX RACING|MEN</v>
      </c>
      <c r="AS358" t="str">
        <v>GYMNASTICS</v>
      </c>
      <c r="AT358" t="str">
        <v>RHYTHMIC</v>
      </c>
      <c r="AU358" t="str">
        <v>HOOP</v>
      </c>
      <c r="AW358" t="str">
        <v>GYMNASTICS|RHYTHMIC</v>
      </c>
    </row>
    <row r="359" spans="6:49" x14ac:dyDescent="0.25">
      <c r="F359" t="str">
        <v>VOVINAM</v>
      </c>
      <c r="G359" t="str">
        <v>COMBAT</v>
      </c>
      <c r="H359" t="str">
        <v>WOMEN</v>
      </c>
      <c r="I359" t="str">
        <v>VOVINAM|COMBAT</v>
      </c>
      <c r="K359" t="str">
        <v>CONTRACT BRIDGE</v>
      </c>
      <c r="L359" t="str">
        <v>CONTRACT BRIDGE</v>
      </c>
      <c r="M359" t="str">
        <v>MEN</v>
      </c>
      <c r="N359" t="str">
        <v>BUTLER</v>
      </c>
      <c r="P359" t="str">
        <v>CONTRACT BRIDGE|CONTRACT BRIDGE|MEN</v>
      </c>
      <c r="S359" t="str">
        <v>FLYING DISC</v>
      </c>
      <c r="T359" t="str">
        <v>DISC GOLF</v>
      </c>
      <c r="U359" t="str">
        <v>INDIVIDUAL</v>
      </c>
      <c r="V359" t="str">
        <v>FLYING DISC|DISC GOLF</v>
      </c>
      <c r="AF359" t="str">
        <v>WATER POLO</v>
      </c>
      <c r="AG359" t="str">
        <v>WATER POLO</v>
      </c>
      <c r="AH359" t="str">
        <v>WOMEN</v>
      </c>
      <c r="AJ359" t="str">
        <v>WATER POLO|WATER POLO</v>
      </c>
      <c r="AL359" t="str">
        <v>CYCLING</v>
      </c>
      <c r="AM359" t="str">
        <v>BMX RACING</v>
      </c>
      <c r="AN359" t="str">
        <v>MEN</v>
      </c>
      <c r="AO359" t="str">
        <v>TIME TRIAL</v>
      </c>
      <c r="AQ359" t="str">
        <v>CYCLING|BMX RACING|MEN</v>
      </c>
      <c r="AS359" t="str">
        <v>GYMNASTICS</v>
      </c>
      <c r="AT359" t="str">
        <v>RHYTHMIC</v>
      </c>
      <c r="AU359" t="str">
        <v>RIBBON</v>
      </c>
      <c r="AW359" t="str">
        <v>GYMNASTICS|RHYTHMIC</v>
      </c>
    </row>
    <row r="360" spans="6:49" x14ac:dyDescent="0.25">
      <c r="F360" t="str">
        <v>WATERSKI &amp; WAKEBOARD</v>
      </c>
      <c r="G360" t="str">
        <v>WAKEBOARDING</v>
      </c>
      <c r="H360" t="str">
        <v>MEN</v>
      </c>
      <c r="I360" t="str">
        <v>WATERSKI &amp; WAKEBOARD|WAKEBOARDING</v>
      </c>
      <c r="K360" t="str">
        <v>CONTRACT BRIDGE</v>
      </c>
      <c r="L360" t="str">
        <v>CONTRACT BRIDGE</v>
      </c>
      <c r="M360" t="str">
        <v>MEN</v>
      </c>
      <c r="N360" t="str">
        <v>PAIRS</v>
      </c>
      <c r="P360" t="str">
        <v>CONTRACT BRIDGE|CONTRACT BRIDGE|MEN</v>
      </c>
      <c r="S360" t="str">
        <v>FLYING DISC</v>
      </c>
      <c r="T360" t="str">
        <v>ULTIMATE</v>
      </c>
      <c r="U360" t="str">
        <v>TEAM</v>
      </c>
      <c r="V360" t="str">
        <v>FLYING DISC|ULTIMATE</v>
      </c>
      <c r="AF360" t="str">
        <v>WATERSKI &amp; WAKEBOARD</v>
      </c>
      <c r="AG360" t="str">
        <v>WAKEBOARDING</v>
      </c>
      <c r="AH360" t="str">
        <v>MEN</v>
      </c>
      <c r="AJ360" t="str">
        <v>WATERSKI &amp; WAKEBOARD|WAKEBOARDING</v>
      </c>
      <c r="AL360" t="str">
        <v>CYCLING</v>
      </c>
      <c r="AM360" t="str">
        <v>BMX RACING</v>
      </c>
      <c r="AN360" t="str">
        <v>WOMEN</v>
      </c>
      <c r="AO360" t="str">
        <v>CROSS</v>
      </c>
      <c r="AQ360" t="str">
        <v>CYCLING|BMX RACING|WOMEN</v>
      </c>
      <c r="AS360" t="str">
        <v>GYMNASTICS</v>
      </c>
      <c r="AT360" t="str">
        <v>RHYTHMIC</v>
      </c>
      <c r="AU360" t="str">
        <v>ROPE</v>
      </c>
      <c r="AW360" t="str">
        <v>GYMNASTICS|RHYTHMIC</v>
      </c>
    </row>
    <row r="361" spans="6:49" x14ac:dyDescent="0.25">
      <c r="F361" t="str">
        <v>WATERSKI &amp; WAKEBOARD</v>
      </c>
      <c r="G361" t="str">
        <v>WAKEBOARDING</v>
      </c>
      <c r="H361" t="str">
        <v>MIXED</v>
      </c>
      <c r="I361" t="str">
        <v>WATERSKI &amp; WAKEBOARD|WAKEBOARDING</v>
      </c>
      <c r="K361" t="str">
        <v>CONTRACT BRIDGE</v>
      </c>
      <c r="L361" t="str">
        <v>CONTRACT BRIDGE</v>
      </c>
      <c r="M361" t="str">
        <v>MEN</v>
      </c>
      <c r="N361" t="str">
        <v>TEAM</v>
      </c>
      <c r="P361" t="str">
        <v>CONTRACT BRIDGE|CONTRACT BRIDGE|MEN</v>
      </c>
      <c r="S361" t="str">
        <v>FOOTBALL</v>
      </c>
      <c r="T361" t="str">
        <v>FOOTBALL</v>
      </c>
      <c r="U361" t="str">
        <v>TEAM</v>
      </c>
      <c r="V361" t="str">
        <v>FOOTBALL|FOOTBALL</v>
      </c>
      <c r="AF361" t="str">
        <v>WATERSKI &amp; WAKEBOARD</v>
      </c>
      <c r="AG361" t="str">
        <v>WAKEBOARDING</v>
      </c>
      <c r="AH361" t="str">
        <v>MIXED</v>
      </c>
      <c r="AJ361" t="str">
        <v>WATERSKI &amp; WAKEBOARD|WAKEBOARDING</v>
      </c>
      <c r="AL361" t="str">
        <v>CYCLING</v>
      </c>
      <c r="AM361" t="str">
        <v>BMX RACING</v>
      </c>
      <c r="AN361" t="str">
        <v>WOMEN</v>
      </c>
      <c r="AO361" t="str">
        <v>RACE</v>
      </c>
      <c r="AQ361" t="str">
        <v>CYCLING|BMX RACING|WOMEN</v>
      </c>
      <c r="AS361" t="str">
        <v>GYMNASTICS</v>
      </c>
      <c r="AT361" t="str">
        <v>TRAMPOLINE</v>
      </c>
      <c r="AU361" t="str">
        <v>INDIVIDUAL</v>
      </c>
      <c r="AW361" t="str">
        <v>GYMNASTICS|TRAMPOLINE</v>
      </c>
    </row>
    <row r="362" spans="6:49" x14ac:dyDescent="0.25">
      <c r="F362" t="str">
        <v>WATERSKI &amp; WAKEBOARD</v>
      </c>
      <c r="G362" t="str">
        <v>WAKEBOARDING</v>
      </c>
      <c r="H362" t="str">
        <v>WOMEN</v>
      </c>
      <c r="I362" t="str">
        <v>WATERSKI &amp; WAKEBOARD|WAKEBOARDING</v>
      </c>
      <c r="K362" t="str">
        <v>CONTRACT BRIDGE</v>
      </c>
      <c r="L362" t="str">
        <v>CONTRACT BRIDGE</v>
      </c>
      <c r="M362" t="str">
        <v>MIXED</v>
      </c>
      <c r="N362" t="str">
        <v>BUTLER</v>
      </c>
      <c r="P362" t="str">
        <v>CONTRACT BRIDGE|CONTRACT BRIDGE|MIXED</v>
      </c>
      <c r="S362" t="str">
        <v>FOOTBALL</v>
      </c>
      <c r="T362" t="str">
        <v>FUTSAL</v>
      </c>
      <c r="U362" t="str">
        <v>TEAM</v>
      </c>
      <c r="V362" t="str">
        <v>FOOTBALL|FUTSAL</v>
      </c>
      <c r="AF362" t="str">
        <v>WATERSKI &amp; WAKEBOARD</v>
      </c>
      <c r="AG362" t="str">
        <v>WAKEBOARDING</v>
      </c>
      <c r="AH362" t="str">
        <v>WOMEN</v>
      </c>
      <c r="AJ362" t="str">
        <v>WATERSKI &amp; WAKEBOARD|WAKEBOARDING</v>
      </c>
      <c r="AL362" t="str">
        <v>CYCLING</v>
      </c>
      <c r="AM362" t="str">
        <v>MOUNTAIN BIKE</v>
      </c>
      <c r="AN362" t="str">
        <v>MEN</v>
      </c>
      <c r="AO362" t="str">
        <v>CROSS-COUNTRY ELIMINATOR</v>
      </c>
      <c r="AQ362" t="str">
        <v>CYCLING|MOUNTAIN BIKE|MEN</v>
      </c>
      <c r="AS362" t="str">
        <v>HANDBALL</v>
      </c>
      <c r="AT362" t="str">
        <v>BEACH</v>
      </c>
      <c r="AU362" t="str">
        <v>TEAM</v>
      </c>
      <c r="AW362" t="str">
        <v>HANDBALL|BEACH</v>
      </c>
    </row>
    <row r="363" spans="6:49" x14ac:dyDescent="0.25">
      <c r="F363" t="str">
        <v>WATERSKI &amp; WAKEBOARD</v>
      </c>
      <c r="G363" t="str">
        <v>WAKESURFING</v>
      </c>
      <c r="H363" t="str">
        <v>MIXED</v>
      </c>
      <c r="I363" t="str">
        <v>WATERSKI &amp; WAKEBOARD|WAKESURFING</v>
      </c>
      <c r="K363" t="str">
        <v>CONTRACT BRIDGE</v>
      </c>
      <c r="L363" t="str">
        <v>CONTRACT BRIDGE</v>
      </c>
      <c r="M363" t="str">
        <v>MIXED</v>
      </c>
      <c r="N363" t="str">
        <v>PAIRS</v>
      </c>
      <c r="P363" t="str">
        <v>CONTRACT BRIDGE|CONTRACT BRIDGE|MIXED</v>
      </c>
      <c r="S363" t="str">
        <v>GOLF</v>
      </c>
      <c r="T363" t="str">
        <v>GOLF</v>
      </c>
      <c r="U363" t="str">
        <v>INDIVIDUAL</v>
      </c>
      <c r="V363" t="str">
        <v>GOLF|GOLF</v>
      </c>
      <c r="AF363" t="str">
        <v>WATERSKI &amp; WAKEBOARD</v>
      </c>
      <c r="AG363" t="str">
        <v>WAKESURFING</v>
      </c>
      <c r="AH363" t="str">
        <v>MIXED</v>
      </c>
      <c r="AJ363" t="str">
        <v>WATERSKI &amp; WAKEBOARD|WAKESURFING</v>
      </c>
      <c r="AL363" t="str">
        <v>CYCLING</v>
      </c>
      <c r="AM363" t="str">
        <v>MOUNTAIN BIKE</v>
      </c>
      <c r="AN363" t="str">
        <v>MEN</v>
      </c>
      <c r="AO363" t="str">
        <v>DOWNHILL</v>
      </c>
      <c r="AQ363" t="str">
        <v>CYCLING|MOUNTAIN BIKE|MEN</v>
      </c>
      <c r="AS363" t="str">
        <v>HANDBALL</v>
      </c>
      <c r="AT363" t="str">
        <v>INDOOR</v>
      </c>
      <c r="AU363" t="str">
        <v>TEAM</v>
      </c>
      <c r="AW363" t="str">
        <v>HANDBALL|INDOOR</v>
      </c>
    </row>
    <row r="364" spans="6:49" x14ac:dyDescent="0.25">
      <c r="F364" t="str">
        <v>WATERSKI &amp; WAKEBOARD</v>
      </c>
      <c r="G364" t="str">
        <v>WATERSKIING</v>
      </c>
      <c r="H364" t="str">
        <v>MEN</v>
      </c>
      <c r="I364" t="str">
        <v>WATERSKI &amp; WAKEBOARD|WATERSKIING</v>
      </c>
      <c r="K364" t="str">
        <v>CONTRACT BRIDGE</v>
      </c>
      <c r="L364" t="str">
        <v>CONTRACT BRIDGE</v>
      </c>
      <c r="M364" t="str">
        <v>MIXED</v>
      </c>
      <c r="N364" t="str">
        <v>SUPERMIXED TEAM</v>
      </c>
      <c r="P364" t="str">
        <v>CONTRACT BRIDGE|CONTRACT BRIDGE|MIXED</v>
      </c>
      <c r="S364" t="str">
        <v>GOLF</v>
      </c>
      <c r="T364" t="str">
        <v>GOLF</v>
      </c>
      <c r="U364" t="str">
        <v>TEAM</v>
      </c>
      <c r="V364" t="str">
        <v>GOLF|GOLF</v>
      </c>
      <c r="AF364" t="str">
        <v>WATERSKI &amp; WAKEBOARD</v>
      </c>
      <c r="AG364" t="str">
        <v>WATERSKIING</v>
      </c>
      <c r="AH364" t="str">
        <v>MEN</v>
      </c>
      <c r="AJ364" t="str">
        <v>WATERSKI &amp; WAKEBOARD|WATERSKIING</v>
      </c>
      <c r="AL364" t="str">
        <v>CYCLING</v>
      </c>
      <c r="AM364" t="str">
        <v>MOUNTAIN BIKE</v>
      </c>
      <c r="AN364" t="str">
        <v>MEN</v>
      </c>
      <c r="AO364" t="str">
        <v>ELIMINATION</v>
      </c>
      <c r="AQ364" t="str">
        <v>CYCLING|MOUNTAIN BIKE|MEN</v>
      </c>
      <c r="AS364" t="str">
        <v>HOCKEY</v>
      </c>
      <c r="AT364" t="str">
        <v>FIELD</v>
      </c>
      <c r="AU364" t="str">
        <v>TEAM</v>
      </c>
      <c r="AW364" t="str">
        <v>HOCKEY|FIELD</v>
      </c>
    </row>
    <row r="365" spans="6:49" x14ac:dyDescent="0.25">
      <c r="F365" t="str">
        <v>WATERSKI &amp; WAKEBOARD</v>
      </c>
      <c r="G365" t="str">
        <v>WATERSKIING</v>
      </c>
      <c r="H365" t="str">
        <v>MIXED</v>
      </c>
      <c r="I365" t="str">
        <v>WATERSKI &amp; WAKEBOARD|WATERSKIING</v>
      </c>
      <c r="K365" t="str">
        <v>CONTRACT BRIDGE</v>
      </c>
      <c r="L365" t="str">
        <v>CONTRACT BRIDGE</v>
      </c>
      <c r="M365" t="str">
        <v>MIXED</v>
      </c>
      <c r="N365" t="str">
        <v>TEAM</v>
      </c>
      <c r="P365" t="str">
        <v>CONTRACT BRIDGE|CONTRACT BRIDGE|MIXED</v>
      </c>
      <c r="S365" t="str">
        <v>GYMNASTICS</v>
      </c>
      <c r="T365" t="str">
        <v>AEROBIC</v>
      </c>
      <c r="U365" t="str">
        <v>GROUP</v>
      </c>
      <c r="V365" t="str">
        <v>GYMNASTICS|AEROBIC</v>
      </c>
      <c r="AF365" t="str">
        <v>WATERSKI &amp; WAKEBOARD</v>
      </c>
      <c r="AG365" t="str">
        <v>WATERSKIING</v>
      </c>
      <c r="AH365" t="str">
        <v>MIXED</v>
      </c>
      <c r="AJ365" t="str">
        <v>WATERSKI &amp; WAKEBOARD|WATERSKIING</v>
      </c>
      <c r="AL365" t="str">
        <v>CYCLING</v>
      </c>
      <c r="AM365" t="str">
        <v>MOUNTAIN BIKE</v>
      </c>
      <c r="AN365" t="str">
        <v>MIXED</v>
      </c>
      <c r="AO365" t="str">
        <v>CROSS-COUNTRY ELIMINATOR</v>
      </c>
      <c r="AQ365" t="str">
        <v>CYCLING|MOUNTAIN BIKE|MIXED</v>
      </c>
      <c r="AS365" t="str">
        <v>HOCKEY</v>
      </c>
      <c r="AT365" t="str">
        <v>HOCKEY 5S</v>
      </c>
      <c r="AU365" t="str">
        <v>TEAM</v>
      </c>
      <c r="AW365" t="str">
        <v>HOCKEY|HOCKEY 5S</v>
      </c>
    </row>
    <row r="366" spans="6:49" x14ac:dyDescent="0.25">
      <c r="F366" t="str">
        <v>WATERSKI &amp; WAKEBOARD</v>
      </c>
      <c r="G366" t="str">
        <v>WATERSKIING</v>
      </c>
      <c r="H366" t="str">
        <v>WOMEN</v>
      </c>
      <c r="I366" t="str">
        <v>WATERSKI &amp; WAKEBOARD|WATERSKIING</v>
      </c>
      <c r="K366" t="str">
        <v>CONTRACT BRIDGE</v>
      </c>
      <c r="L366" t="str">
        <v>CONTRACT BRIDGE</v>
      </c>
      <c r="M366" t="str">
        <v>WOMEN</v>
      </c>
      <c r="N366" t="str">
        <v>BUTLER</v>
      </c>
      <c r="P366" t="str">
        <v>CONTRACT BRIDGE|CONTRACT BRIDGE|WOMEN</v>
      </c>
      <c r="S366" t="str">
        <v>GYMNASTICS</v>
      </c>
      <c r="T366" t="str">
        <v>AEROBIC</v>
      </c>
      <c r="U366" t="str">
        <v>INDIVIDUAL</v>
      </c>
      <c r="V366" t="str">
        <v>GYMNASTICS|AEROBIC</v>
      </c>
      <c r="AF366" t="str">
        <v>WATERSKI &amp; WAKEBOARD</v>
      </c>
      <c r="AG366" t="str">
        <v>WATERSKIING</v>
      </c>
      <c r="AH366" t="str">
        <v>WOMEN</v>
      </c>
      <c r="AJ366" t="str">
        <v>WATERSKI &amp; WAKEBOARD|WATERSKIING</v>
      </c>
      <c r="AL366" t="str">
        <v>CYCLING</v>
      </c>
      <c r="AM366" t="str">
        <v>MOUNTAIN BIKE</v>
      </c>
      <c r="AN366" t="str">
        <v>MIXED</v>
      </c>
      <c r="AO366" t="str">
        <v>CROSS-COUNTRY RELAY</v>
      </c>
      <c r="AQ366" t="str">
        <v>CYCLING|MOUNTAIN BIKE|MIXED</v>
      </c>
      <c r="AS366" t="str">
        <v>HOCKEY</v>
      </c>
      <c r="AT366" t="str">
        <v>INDOOR</v>
      </c>
      <c r="AU366" t="str">
        <v>TEAM</v>
      </c>
      <c r="AW366" t="str">
        <v>HOCKEY|INDOOR</v>
      </c>
    </row>
    <row r="367" spans="6:49" x14ac:dyDescent="0.25">
      <c r="F367" t="str">
        <v>WEIGHTLIFTING</v>
      </c>
      <c r="G367" t="str">
        <v>WEIGHTLIFTING</v>
      </c>
      <c r="H367" t="str">
        <v>MEN</v>
      </c>
      <c r="I367" t="str">
        <v>WEIGHTLIFTING|WEIGHTLIFTING</v>
      </c>
      <c r="K367" t="str">
        <v>CONTRACT BRIDGE</v>
      </c>
      <c r="L367" t="str">
        <v>CONTRACT BRIDGE</v>
      </c>
      <c r="M367" t="str">
        <v>WOMEN</v>
      </c>
      <c r="N367" t="str">
        <v>PAIRS</v>
      </c>
      <c r="P367" t="str">
        <v>CONTRACT BRIDGE|CONTRACT BRIDGE|WOMEN</v>
      </c>
      <c r="S367" t="str">
        <v>GYMNASTICS</v>
      </c>
      <c r="T367" t="str">
        <v>AEROBIC</v>
      </c>
      <c r="U367" t="str">
        <v>PAIR</v>
      </c>
      <c r="V367" t="str">
        <v>GYMNASTICS|AEROBIC</v>
      </c>
      <c r="AF367" t="str">
        <v>WEIGHTLIFTING</v>
      </c>
      <c r="AG367" t="str">
        <v>WEIGHTLIFTING</v>
      </c>
      <c r="AH367" t="str">
        <v>MEN</v>
      </c>
      <c r="AJ367" t="str">
        <v>WEIGHTLIFTING|WEIGHTLIFTING</v>
      </c>
      <c r="AL367" t="str">
        <v>CYCLING</v>
      </c>
      <c r="AM367" t="str">
        <v>MOUNTAIN BIKE</v>
      </c>
      <c r="AN367" t="str">
        <v>WOMEN</v>
      </c>
      <c r="AO367" t="str">
        <v>CROSS-COUNTRY ELIMINATOR</v>
      </c>
      <c r="AQ367" t="str">
        <v>CYCLING|MOUNTAIN BIKE|WOMEN</v>
      </c>
      <c r="AS367" t="str">
        <v>ICE HOCKEY</v>
      </c>
      <c r="AT367" t="str">
        <v>ICE HOCKEY</v>
      </c>
      <c r="AU367" t="str">
        <v>TEAM</v>
      </c>
      <c r="AW367" t="str">
        <v>ICE HOCKEY|ICE HOCKEY</v>
      </c>
    </row>
    <row r="368" spans="6:49" x14ac:dyDescent="0.25">
      <c r="F368" t="str">
        <v>WEIGHTLIFTING</v>
      </c>
      <c r="G368" t="str">
        <v>WEIGHTLIFTING</v>
      </c>
      <c r="H368" t="str">
        <v>WOMEN</v>
      </c>
      <c r="I368" t="str">
        <v>WEIGHTLIFTING|WEIGHTLIFTING</v>
      </c>
      <c r="K368" t="str">
        <v>CONTRACT BRIDGE</v>
      </c>
      <c r="L368" t="str">
        <v>CONTRACT BRIDGE</v>
      </c>
      <c r="M368" t="str">
        <v>WOMEN</v>
      </c>
      <c r="N368" t="str">
        <v>TEAM</v>
      </c>
      <c r="P368" t="str">
        <v>CONTRACT BRIDGE|CONTRACT BRIDGE|WOMEN</v>
      </c>
      <c r="S368" t="str">
        <v>GYMNASTICS</v>
      </c>
      <c r="T368" t="str">
        <v>AEROBIC</v>
      </c>
      <c r="U368" t="str">
        <v>TRIOS</v>
      </c>
      <c r="V368" t="str">
        <v>GYMNASTICS|AEROBIC</v>
      </c>
      <c r="AF368" t="str">
        <v>WEIGHTLIFTING</v>
      </c>
      <c r="AG368" t="str">
        <v>WEIGHTLIFTING</v>
      </c>
      <c r="AH368" t="str">
        <v>WOMEN</v>
      </c>
      <c r="AJ368" t="str">
        <v>WEIGHTLIFTING|WEIGHTLIFTING</v>
      </c>
      <c r="AL368" t="str">
        <v>CYCLING</v>
      </c>
      <c r="AM368" t="str">
        <v>MOUNTAIN BIKE</v>
      </c>
      <c r="AN368" t="str">
        <v>WOMEN</v>
      </c>
      <c r="AO368" t="str">
        <v>DOWNHILL</v>
      </c>
      <c r="AQ368" t="str">
        <v>CYCLING|MOUNTAIN BIKE|WOMEN</v>
      </c>
      <c r="AS368" t="str">
        <v>ICE SKATING</v>
      </c>
      <c r="AT368" t="str">
        <v>FIGURE SKATING</v>
      </c>
      <c r="AU368" t="str">
        <v>SINGLES</v>
      </c>
      <c r="AW368" t="str">
        <v>ICE SKATING|FIGURE SKATING</v>
      </c>
    </row>
    <row r="369" spans="6:49" x14ac:dyDescent="0.25">
      <c r="F369" t="str">
        <v>WEIQI</v>
      </c>
      <c r="G369" t="str">
        <v>WEIQI</v>
      </c>
      <c r="H369" t="str">
        <v>MEN</v>
      </c>
      <c r="I369" t="str">
        <v>WEIQI|WEIQI</v>
      </c>
      <c r="K369" t="str">
        <v>CRICKET</v>
      </c>
      <c r="L369" t="str">
        <v>CRICKET</v>
      </c>
      <c r="M369" t="str">
        <v>MEN</v>
      </c>
      <c r="N369" t="str">
        <v>50 OVER</v>
      </c>
      <c r="P369" t="str">
        <v>CRICKET|CRICKET|MEN</v>
      </c>
      <c r="S369" t="str">
        <v>GYMNASTICS</v>
      </c>
      <c r="T369" t="str">
        <v>ARTISTIC</v>
      </c>
      <c r="U369" t="str">
        <v>ALL-AROUND</v>
      </c>
      <c r="V369" t="str">
        <v>GYMNASTICS|ARTISTIC</v>
      </c>
      <c r="AF369" t="str">
        <v>WEIQI</v>
      </c>
      <c r="AG369" t="str">
        <v>WEIQI</v>
      </c>
      <c r="AH369" t="str">
        <v>MEN</v>
      </c>
      <c r="AJ369" t="str">
        <v>WEIQI|WEIQI</v>
      </c>
      <c r="AL369" t="str">
        <v>CYCLING</v>
      </c>
      <c r="AM369" t="str">
        <v>MOUNTAIN BIKE</v>
      </c>
      <c r="AN369" t="str">
        <v>WOMEN</v>
      </c>
      <c r="AO369" t="str">
        <v>ELIMINATION</v>
      </c>
      <c r="AQ369" t="str">
        <v>CYCLING|MOUNTAIN BIKE|WOMEN</v>
      </c>
      <c r="AS369" t="str">
        <v>ICE SKATING</v>
      </c>
      <c r="AT369" t="str">
        <v>SHORT TRACK SPEED SKATING</v>
      </c>
      <c r="AU369" t="str">
        <v>1000M</v>
      </c>
      <c r="AW369" t="str">
        <v>ICE SKATING|SHORT TRACK SPEED SKATING</v>
      </c>
    </row>
    <row r="370" spans="6:49" x14ac:dyDescent="0.25">
      <c r="F370" t="str">
        <v>WEIQI</v>
      </c>
      <c r="G370" t="str">
        <v>WEIQI</v>
      </c>
      <c r="H370" t="str">
        <v>MIXED</v>
      </c>
      <c r="I370" t="str">
        <v>WEIQI|WEIQI</v>
      </c>
      <c r="K370" t="str">
        <v>CRICKET</v>
      </c>
      <c r="L370" t="str">
        <v>CRICKET</v>
      </c>
      <c r="M370" t="str">
        <v>MEN</v>
      </c>
      <c r="N370" t="str">
        <v>6S</v>
      </c>
      <c r="P370" t="str">
        <v>CRICKET|CRICKET|MEN</v>
      </c>
      <c r="S370" t="str">
        <v>GYMNASTICS</v>
      </c>
      <c r="T370" t="str">
        <v>ARTISTIC</v>
      </c>
      <c r="U370" t="str">
        <v>BALANCE BEAM</v>
      </c>
      <c r="V370" t="str">
        <v>GYMNASTICS|ARTISTIC</v>
      </c>
      <c r="AF370" t="str">
        <v>WEIQI</v>
      </c>
      <c r="AG370" t="str">
        <v>WEIQI</v>
      </c>
      <c r="AH370" t="str">
        <v>MIXED</v>
      </c>
      <c r="AJ370" t="str">
        <v>WEIQI|WEIQI</v>
      </c>
      <c r="AL370" t="str">
        <v>CYCLING</v>
      </c>
      <c r="AM370" t="str">
        <v>ROAD</v>
      </c>
      <c r="AN370" t="str">
        <v>MEN</v>
      </c>
      <c r="AO370" t="str">
        <v>CRITERIUM</v>
      </c>
      <c r="AQ370" t="str">
        <v>CYCLING|ROAD|MEN</v>
      </c>
      <c r="AS370" t="str">
        <v>ICE SKATING</v>
      </c>
      <c r="AT370" t="str">
        <v>SHORT TRACK SPEED SKATING</v>
      </c>
      <c r="AU370" t="str">
        <v>1500M</v>
      </c>
      <c r="AW370" t="str">
        <v>ICE SKATING|SHORT TRACK SPEED SKATING</v>
      </c>
    </row>
    <row r="371" spans="6:49" x14ac:dyDescent="0.25">
      <c r="F371" t="str">
        <v>WEIQI</v>
      </c>
      <c r="G371" t="str">
        <v>WEIQI</v>
      </c>
      <c r="H371" t="str">
        <v>WOMEN</v>
      </c>
      <c r="I371" t="str">
        <v>WEIQI|WEIQI</v>
      </c>
      <c r="K371" t="str">
        <v>CRICKET</v>
      </c>
      <c r="L371" t="str">
        <v>CRICKET</v>
      </c>
      <c r="M371" t="str">
        <v>MEN</v>
      </c>
      <c r="N371" t="str">
        <v>T10</v>
      </c>
      <c r="P371" t="str">
        <v>CRICKET|CRICKET|MEN</v>
      </c>
      <c r="S371" t="str">
        <v>GYMNASTICS</v>
      </c>
      <c r="T371" t="str">
        <v>ARTISTIC</v>
      </c>
      <c r="U371" t="str">
        <v>FLOOR EXERCISE</v>
      </c>
      <c r="V371" t="str">
        <v>GYMNASTICS|ARTISTIC</v>
      </c>
      <c r="AF371" t="str">
        <v>WEIQI</v>
      </c>
      <c r="AG371" t="str">
        <v>WEIQI</v>
      </c>
      <c r="AH371" t="str">
        <v>WOMEN</v>
      </c>
      <c r="AJ371" t="str">
        <v>WEIQI|WEIQI</v>
      </c>
      <c r="AL371" t="str">
        <v>CYCLING</v>
      </c>
      <c r="AM371" t="str">
        <v>ROAD</v>
      </c>
      <c r="AN371" t="str">
        <v>MEN</v>
      </c>
      <c r="AO371" t="str">
        <v>ROAD RACE INDIVIDUAL</v>
      </c>
      <c r="AQ371" t="str">
        <v>CYCLING|ROAD|MEN</v>
      </c>
      <c r="AS371" t="str">
        <v>ICE SKATING</v>
      </c>
      <c r="AT371" t="str">
        <v>SHORT TRACK SPEED SKATING</v>
      </c>
      <c r="AU371" t="str">
        <v>3000M RELAY</v>
      </c>
      <c r="AW371" t="str">
        <v>ICE SKATING|SHORT TRACK SPEED SKATING</v>
      </c>
    </row>
    <row r="372" spans="6:49" x14ac:dyDescent="0.25">
      <c r="F372" t="str">
        <v>WOODBALL</v>
      </c>
      <c r="G372" t="str">
        <v>WOODBALL</v>
      </c>
      <c r="H372" t="str">
        <v>MEN</v>
      </c>
      <c r="I372" t="str">
        <v>WOODBALL|WOODBALL</v>
      </c>
      <c r="K372" t="str">
        <v>CRICKET</v>
      </c>
      <c r="L372" t="str">
        <v>CRICKET</v>
      </c>
      <c r="M372" t="str">
        <v>MEN</v>
      </c>
      <c r="N372" t="str">
        <v>T20</v>
      </c>
      <c r="P372" t="str">
        <v>CRICKET|CRICKET|MEN</v>
      </c>
      <c r="S372" t="str">
        <v>GYMNASTICS</v>
      </c>
      <c r="T372" t="str">
        <v>ARTISTIC</v>
      </c>
      <c r="U372" t="str">
        <v>HORIZONTAL BAR</v>
      </c>
      <c r="V372" t="str">
        <v>GYMNASTICS|ARTISTIC</v>
      </c>
      <c r="AF372" t="str">
        <v>WOODBALL</v>
      </c>
      <c r="AG372" t="str">
        <v>WOODBALL</v>
      </c>
      <c r="AH372" t="str">
        <v>MEN</v>
      </c>
      <c r="AJ372" t="str">
        <v>WOODBALL|WOODBALL</v>
      </c>
      <c r="AL372" t="str">
        <v>CYCLING</v>
      </c>
      <c r="AM372" t="str">
        <v>ROAD</v>
      </c>
      <c r="AN372" t="str">
        <v>MEN</v>
      </c>
      <c r="AO372" t="str">
        <v>ROAD RACE TEAM</v>
      </c>
      <c r="AQ372" t="str">
        <v>CYCLING|ROAD|MEN</v>
      </c>
      <c r="AS372" t="str">
        <v>ICE SKATING</v>
      </c>
      <c r="AT372" t="str">
        <v>SHORT TRACK SPEED SKATING</v>
      </c>
      <c r="AU372" t="str">
        <v>5000M RELAY</v>
      </c>
      <c r="AW372" t="str">
        <v>ICE SKATING|SHORT TRACK SPEED SKATING</v>
      </c>
    </row>
    <row r="373" spans="6:49" x14ac:dyDescent="0.25">
      <c r="F373" t="str">
        <v>WOODBALL</v>
      </c>
      <c r="G373" t="str">
        <v>WOODBALL</v>
      </c>
      <c r="H373" t="str">
        <v>WOMEN</v>
      </c>
      <c r="I373" t="str">
        <v>WOODBALL|WOODBALL</v>
      </c>
      <c r="K373" t="str">
        <v>CRICKET</v>
      </c>
      <c r="L373" t="str">
        <v>CRICKET</v>
      </c>
      <c r="M373" t="str">
        <v>WOMEN</v>
      </c>
      <c r="N373" t="str">
        <v>50 OVER</v>
      </c>
      <c r="P373" t="str">
        <v>CRICKET|CRICKET|WOMEN</v>
      </c>
      <c r="S373" t="str">
        <v>GYMNASTICS</v>
      </c>
      <c r="T373" t="str">
        <v>ARTISTIC</v>
      </c>
      <c r="U373" t="str">
        <v>PARALLEL BARS</v>
      </c>
      <c r="V373" t="str">
        <v>GYMNASTICS|ARTISTIC</v>
      </c>
      <c r="AF373" t="str">
        <v>WOODBALL</v>
      </c>
      <c r="AG373" t="str">
        <v>WOODBALL</v>
      </c>
      <c r="AH373" t="str">
        <v>WOMEN</v>
      </c>
      <c r="AJ373" t="str">
        <v>WOODBALL|WOODBALL</v>
      </c>
      <c r="AL373" t="str">
        <v>CYCLING</v>
      </c>
      <c r="AM373" t="str">
        <v>ROAD</v>
      </c>
      <c r="AN373" t="str">
        <v>MEN</v>
      </c>
      <c r="AO373" t="str">
        <v>TIME TRIAL INDIVIDUAL</v>
      </c>
      <c r="AQ373" t="str">
        <v>CYCLING|ROAD|MEN</v>
      </c>
      <c r="AS373" t="str">
        <v>ICE SKATING</v>
      </c>
      <c r="AT373" t="str">
        <v>SHORT TRACK SPEED SKATING</v>
      </c>
      <c r="AU373" t="str">
        <v>500M</v>
      </c>
      <c r="AW373" t="str">
        <v>ICE SKATING|SHORT TRACK SPEED SKATING</v>
      </c>
    </row>
    <row r="374" spans="6:49" x14ac:dyDescent="0.25">
      <c r="F374" t="str">
        <v>WRESTLING</v>
      </c>
      <c r="G374" t="str">
        <v>FREESTYLE</v>
      </c>
      <c r="H374" t="str">
        <v>MEN</v>
      </c>
      <c r="I374" t="str">
        <v>WRESTLING|FREESTYLE</v>
      </c>
      <c r="K374" t="str">
        <v>CRICKET</v>
      </c>
      <c r="L374" t="str">
        <v>CRICKET</v>
      </c>
      <c r="M374" t="str">
        <v>WOMEN</v>
      </c>
      <c r="N374" t="str">
        <v>6S</v>
      </c>
      <c r="P374" t="str">
        <v>CRICKET|CRICKET|WOMEN</v>
      </c>
      <c r="S374" t="str">
        <v>GYMNASTICS</v>
      </c>
      <c r="T374" t="str">
        <v>ARTISTIC</v>
      </c>
      <c r="U374" t="str">
        <v>POMMEL HORSE</v>
      </c>
      <c r="V374" t="str">
        <v>GYMNASTICS|ARTISTIC</v>
      </c>
      <c r="AF374" t="str">
        <v>WRESTLING</v>
      </c>
      <c r="AG374" t="str">
        <v>FREESTYLE</v>
      </c>
      <c r="AH374" t="str">
        <v>MEN</v>
      </c>
      <c r="AJ374" t="str">
        <v>WRESTLING|FREESTYLE</v>
      </c>
      <c r="AL374" t="str">
        <v>CYCLING</v>
      </c>
      <c r="AM374" t="str">
        <v>ROAD</v>
      </c>
      <c r="AN374" t="str">
        <v>MEN</v>
      </c>
      <c r="AO374" t="str">
        <v>TIME TRIAL TEAM</v>
      </c>
      <c r="AQ374" t="str">
        <v>CYCLING|ROAD|MEN</v>
      </c>
      <c r="AS374" t="str">
        <v>ICE SKATING</v>
      </c>
      <c r="AT374" t="str">
        <v>SHORT TRACK SPEED SKATING</v>
      </c>
      <c r="AU374" t="str">
        <v>RELAY</v>
      </c>
      <c r="AW374" t="str">
        <v>ICE SKATING|SHORT TRACK SPEED SKATING</v>
      </c>
    </row>
    <row r="375" spans="6:49" x14ac:dyDescent="0.25">
      <c r="F375" t="str">
        <v>WRESTLING</v>
      </c>
      <c r="G375" t="str">
        <v>FREESTYLE</v>
      </c>
      <c r="H375" t="str">
        <v>WOMEN</v>
      </c>
      <c r="I375" t="str">
        <v>WRESTLING|FREESTYLE</v>
      </c>
      <c r="K375" t="str">
        <v>CRICKET</v>
      </c>
      <c r="L375" t="str">
        <v>CRICKET</v>
      </c>
      <c r="M375" t="str">
        <v>WOMEN</v>
      </c>
      <c r="N375" t="str">
        <v>T10</v>
      </c>
      <c r="P375" t="str">
        <v>CRICKET|CRICKET|WOMEN</v>
      </c>
      <c r="S375" t="str">
        <v>GYMNASTICS</v>
      </c>
      <c r="T375" t="str">
        <v>ARTISTIC</v>
      </c>
      <c r="U375" t="str">
        <v>RINGS</v>
      </c>
      <c r="V375" t="str">
        <v>GYMNASTICS|ARTISTIC</v>
      </c>
      <c r="AF375" t="str">
        <v>WRESTLING</v>
      </c>
      <c r="AG375" t="str">
        <v>FREESTYLE</v>
      </c>
      <c r="AH375" t="str">
        <v>WOMEN</v>
      </c>
      <c r="AJ375" t="str">
        <v>WRESTLING|FREESTYLE</v>
      </c>
      <c r="AL375" t="str">
        <v>CYCLING</v>
      </c>
      <c r="AM375" t="str">
        <v>ROAD</v>
      </c>
      <c r="AN375" t="str">
        <v>WOMEN</v>
      </c>
      <c r="AO375" t="str">
        <v>CRITERIUM</v>
      </c>
      <c r="AQ375" t="str">
        <v>CYCLING|ROAD|WOMEN</v>
      </c>
      <c r="AS375" t="str">
        <v>JET SKI</v>
      </c>
      <c r="AT375" t="str">
        <v>JET SKI</v>
      </c>
      <c r="AU375" t="str">
        <v>RUNABOUT 1100 STOCK</v>
      </c>
      <c r="AW375" t="str">
        <v>JET SKI|JET SKI</v>
      </c>
    </row>
    <row r="376" spans="6:49" x14ac:dyDescent="0.25">
      <c r="F376" t="str">
        <v>WRESTLING</v>
      </c>
      <c r="G376" t="str">
        <v>GRECO-ROMAN</v>
      </c>
      <c r="H376" t="str">
        <v>MEN</v>
      </c>
      <c r="I376" t="str">
        <v>WRESTLING|GRECO-ROMAN</v>
      </c>
      <c r="K376" t="str">
        <v>CRICKET</v>
      </c>
      <c r="L376" t="str">
        <v>CRICKET</v>
      </c>
      <c r="M376" t="str">
        <v>WOMEN</v>
      </c>
      <c r="N376" t="str">
        <v>T20</v>
      </c>
      <c r="P376" t="str">
        <v>CRICKET|CRICKET|WOMEN</v>
      </c>
      <c r="S376" t="str">
        <v>GYMNASTICS</v>
      </c>
      <c r="T376" t="str">
        <v>ARTISTIC</v>
      </c>
      <c r="U376" t="str">
        <v>TEAM</v>
      </c>
      <c r="V376" t="str">
        <v>GYMNASTICS|ARTISTIC</v>
      </c>
      <c r="AF376" t="str">
        <v>WRESTLING</v>
      </c>
      <c r="AG376" t="str">
        <v>GRECO-ROMAN</v>
      </c>
      <c r="AH376" t="str">
        <v>MEN</v>
      </c>
      <c r="AJ376" t="str">
        <v>WRESTLING|GRECO-ROMAN</v>
      </c>
      <c r="AL376" t="str">
        <v>CYCLING</v>
      </c>
      <c r="AM376" t="str">
        <v>ROAD</v>
      </c>
      <c r="AN376" t="str">
        <v>WOMEN</v>
      </c>
      <c r="AO376" t="str">
        <v>ROAD RACE INDIVIDUAL</v>
      </c>
      <c r="AQ376" t="str">
        <v>CYCLING|ROAD|WOMEN</v>
      </c>
      <c r="AS376" t="str">
        <v>JET SKI</v>
      </c>
      <c r="AT376" t="str">
        <v>JET SKI</v>
      </c>
      <c r="AU376" t="str">
        <v>RUNABOUT ENDURANCE</v>
      </c>
      <c r="AW376" t="str">
        <v>JET SKI|JET SKI</v>
      </c>
    </row>
    <row r="377" spans="6:49" x14ac:dyDescent="0.25">
      <c r="F377" t="str">
        <v>WUSHU</v>
      </c>
      <c r="G377" t="str">
        <v>SANDA</v>
      </c>
      <c r="H377" t="str">
        <v>MEN</v>
      </c>
      <c r="I377" t="str">
        <v>WUSHU|SANDA</v>
      </c>
      <c r="K377" t="str">
        <v>CUESPORTS</v>
      </c>
      <c r="L377" t="str">
        <v>BILLIARDS</v>
      </c>
      <c r="M377" t="str">
        <v>MEN</v>
      </c>
      <c r="N377" t="str">
        <v>ENGLISH BILLIARDS DOUBLES</v>
      </c>
      <c r="P377" t="str">
        <v>CUESPORTS|BILLIARDS|MEN</v>
      </c>
      <c r="S377" t="str">
        <v>GYMNASTICS</v>
      </c>
      <c r="T377" t="str">
        <v>ARTISTIC</v>
      </c>
      <c r="U377" t="str">
        <v>UNEVEN BARS</v>
      </c>
      <c r="V377" t="str">
        <v>GYMNASTICS|ARTISTIC</v>
      </c>
      <c r="AF377" t="str">
        <v>WUSHU</v>
      </c>
      <c r="AG377" t="str">
        <v>SANDA</v>
      </c>
      <c r="AH377" t="str">
        <v>MEN</v>
      </c>
      <c r="AJ377" t="str">
        <v>WUSHU|SANDA</v>
      </c>
      <c r="AL377" t="str">
        <v>CYCLING</v>
      </c>
      <c r="AM377" t="str">
        <v>ROAD</v>
      </c>
      <c r="AN377" t="str">
        <v>WOMEN</v>
      </c>
      <c r="AO377" t="str">
        <v>ROAD RACE TEAM</v>
      </c>
      <c r="AQ377" t="str">
        <v>CYCLING|ROAD|WOMEN</v>
      </c>
      <c r="AS377" t="str">
        <v>JET SKI</v>
      </c>
      <c r="AT377" t="str">
        <v>JET SKI</v>
      </c>
      <c r="AU377" t="str">
        <v>RUNABOUT LIMITED</v>
      </c>
      <c r="AW377" t="str">
        <v>JET SKI|JET SKI</v>
      </c>
    </row>
    <row r="378" spans="6:49" x14ac:dyDescent="0.25">
      <c r="F378" t="str">
        <v>WUSHU</v>
      </c>
      <c r="G378" t="str">
        <v>SANDA</v>
      </c>
      <c r="H378" t="str">
        <v>WOMEN</v>
      </c>
      <c r="I378" t="str">
        <v>WUSHU|SANDA</v>
      </c>
      <c r="K378" t="str">
        <v>CUESPORTS</v>
      </c>
      <c r="L378" t="str">
        <v>BILLIARDS</v>
      </c>
      <c r="M378" t="str">
        <v>MEN</v>
      </c>
      <c r="N378" t="str">
        <v>ENGLISH BILLIARDS SCOTCH DOUBLES</v>
      </c>
      <c r="P378" t="str">
        <v>CUESPORTS|BILLIARDS|MEN</v>
      </c>
      <c r="S378" t="str">
        <v>GYMNASTICS</v>
      </c>
      <c r="T378" t="str">
        <v>ARTISTIC</v>
      </c>
      <c r="U378" t="str">
        <v>VAULT</v>
      </c>
      <c r="V378" t="str">
        <v>GYMNASTICS|ARTISTIC</v>
      </c>
      <c r="AF378" t="str">
        <v>WUSHU</v>
      </c>
      <c r="AG378" t="str">
        <v>SANDA</v>
      </c>
      <c r="AH378" t="str">
        <v>WOMEN</v>
      </c>
      <c r="AJ378" t="str">
        <v>WUSHU|SANDA</v>
      </c>
      <c r="AL378" t="str">
        <v>CYCLING</v>
      </c>
      <c r="AM378" t="str">
        <v>ROAD</v>
      </c>
      <c r="AN378" t="str">
        <v>WOMEN</v>
      </c>
      <c r="AO378" t="str">
        <v>TIME TRIAL INDIVIDUAL</v>
      </c>
      <c r="AQ378" t="str">
        <v>CYCLING|ROAD|WOMEN</v>
      </c>
      <c r="AS378" t="str">
        <v>JET SKI</v>
      </c>
      <c r="AT378" t="str">
        <v>JET SKI</v>
      </c>
      <c r="AU378" t="str">
        <v>RUNABOUT STOCK</v>
      </c>
      <c r="AW378" t="str">
        <v>JET SKI|JET SKI</v>
      </c>
    </row>
    <row r="379" spans="6:49" x14ac:dyDescent="0.25">
      <c r="F379" t="str">
        <v>WUSHU</v>
      </c>
      <c r="G379" t="str">
        <v>SANSHOU</v>
      </c>
      <c r="H379" t="str">
        <v>MEN</v>
      </c>
      <c r="I379" t="str">
        <v>WUSHU|SANSHOU</v>
      </c>
      <c r="K379" t="str">
        <v>CUESPORTS</v>
      </c>
      <c r="L379" t="str">
        <v>BILLIARDS</v>
      </c>
      <c r="M379" t="str">
        <v>MEN</v>
      </c>
      <c r="N379" t="str">
        <v>ENGLISH BILLIARDS SINGLES</v>
      </c>
      <c r="P379" t="str">
        <v>CUESPORTS|BILLIARDS|MEN</v>
      </c>
      <c r="S379" t="str">
        <v>GYMNASTICS</v>
      </c>
      <c r="T379" t="str">
        <v>RHYTHMIC</v>
      </c>
      <c r="U379" t="str">
        <v>3 BALLS 2 ROPES</v>
      </c>
      <c r="V379" t="str">
        <v>GYMNASTICS|RHYTHMIC</v>
      </c>
      <c r="AF379" t="str">
        <v>WUSHU</v>
      </c>
      <c r="AG379" t="str">
        <v>SANSHOU</v>
      </c>
      <c r="AH379" t="str">
        <v>MEN</v>
      </c>
      <c r="AJ379" t="str">
        <v>WUSHU|SANSHOU</v>
      </c>
      <c r="AL379" t="str">
        <v>CYCLING</v>
      </c>
      <c r="AM379" t="str">
        <v>TRACK</v>
      </c>
      <c r="AN379" t="str">
        <v>MEN</v>
      </c>
      <c r="AO379" t="str">
        <v>10000M MASSED START</v>
      </c>
      <c r="AQ379" t="str">
        <v>CYCLING|TRACK|MEN</v>
      </c>
      <c r="AS379" t="str">
        <v>JET SKI</v>
      </c>
      <c r="AT379" t="str">
        <v>JET SKI</v>
      </c>
      <c r="AU379" t="str">
        <v>SKI 1500 STOCK</v>
      </c>
      <c r="AW379" t="str">
        <v>JET SKI|JET SKI</v>
      </c>
    </row>
    <row r="380" spans="6:49" x14ac:dyDescent="0.25">
      <c r="F380" t="str">
        <v>WUSHU</v>
      </c>
      <c r="G380" t="str">
        <v>SANSHOU</v>
      </c>
      <c r="H380" t="str">
        <v>WOMEN</v>
      </c>
      <c r="I380" t="str">
        <v>WUSHU|SANSHOU</v>
      </c>
      <c r="K380" t="str">
        <v>CUESPORTS</v>
      </c>
      <c r="L380" t="str">
        <v>BILLIARDS</v>
      </c>
      <c r="M380" t="str">
        <v>MEN</v>
      </c>
      <c r="N380" t="str">
        <v>ENGLISH BILLIARDS SINGLES (500 POINTS)</v>
      </c>
      <c r="P380" t="str">
        <v>CUESPORTS|BILLIARDS|MEN</v>
      </c>
      <c r="S380" t="str">
        <v>GYMNASTICS</v>
      </c>
      <c r="T380" t="str">
        <v>RHYTHMIC</v>
      </c>
      <c r="U380" t="str">
        <v>5 HOOPS</v>
      </c>
      <c r="V380" t="str">
        <v>GYMNASTICS|RHYTHMIC</v>
      </c>
      <c r="AF380" t="str">
        <v>WUSHU</v>
      </c>
      <c r="AG380" t="str">
        <v>SANSHOU</v>
      </c>
      <c r="AH380" t="str">
        <v>WOMEN</v>
      </c>
      <c r="AJ380" t="str">
        <v>WUSHU|SANSHOU</v>
      </c>
      <c r="AL380" t="str">
        <v>CYCLING</v>
      </c>
      <c r="AM380" t="str">
        <v>TRACK</v>
      </c>
      <c r="AN380" t="str">
        <v>MEN</v>
      </c>
      <c r="AO380" t="str">
        <v>100M MASSED START</v>
      </c>
      <c r="AQ380" t="str">
        <v>CYCLING|TRACK|MEN</v>
      </c>
      <c r="AS380" t="str">
        <v>JET SKI</v>
      </c>
      <c r="AT380" t="str">
        <v>JET SKI</v>
      </c>
      <c r="AU380" t="str">
        <v>SKI GP</v>
      </c>
      <c r="AW380" t="str">
        <v>JET SKI|JET SKI</v>
      </c>
    </row>
    <row r="381" spans="6:49" x14ac:dyDescent="0.25">
      <c r="F381" t="str">
        <v>WUSHU</v>
      </c>
      <c r="G381" t="str">
        <v>TAOLU</v>
      </c>
      <c r="H381" t="str">
        <v>MEN</v>
      </c>
      <c r="I381" t="str">
        <v>WUSHU|TAOLU</v>
      </c>
      <c r="K381" t="str">
        <v>CUESPORTS</v>
      </c>
      <c r="L381" t="str">
        <v>BILLIARDS</v>
      </c>
      <c r="M381" t="str">
        <v>MEN</v>
      </c>
      <c r="N381" t="str">
        <v>ENGLISH BILLIARDS TEAM</v>
      </c>
      <c r="P381" t="str">
        <v>CUESPORTS|BILLIARDS|MEN</v>
      </c>
      <c r="S381" t="str">
        <v>GYMNASTICS</v>
      </c>
      <c r="T381" t="str">
        <v>RHYTHMIC</v>
      </c>
      <c r="U381" t="str">
        <v>ALL-AROUND INDIVIDUAL</v>
      </c>
      <c r="V381" t="str">
        <v>GYMNASTICS|RHYTHMIC</v>
      </c>
      <c r="AF381" t="str">
        <v>WUSHU</v>
      </c>
      <c r="AG381" t="str">
        <v>TAOLU</v>
      </c>
      <c r="AH381" t="str">
        <v>MEN</v>
      </c>
      <c r="AJ381" t="str">
        <v>WUSHU|TAOLU</v>
      </c>
      <c r="AL381" t="str">
        <v>CYCLING</v>
      </c>
      <c r="AM381" t="str">
        <v>TRACK</v>
      </c>
      <c r="AN381" t="str">
        <v>MEN</v>
      </c>
      <c r="AO381" t="str">
        <v>1600M MASSED START</v>
      </c>
      <c r="AQ381" t="str">
        <v>CYCLING|TRACK|MEN</v>
      </c>
      <c r="AS381" t="str">
        <v>JET SKI</v>
      </c>
      <c r="AT381" t="str">
        <v>JET SKI</v>
      </c>
      <c r="AU381" t="str">
        <v>SKI LITE</v>
      </c>
      <c r="AW381" t="str">
        <v>JET SKI|JET SKI</v>
      </c>
    </row>
    <row r="382" spans="6:49" x14ac:dyDescent="0.25">
      <c r="F382" t="str">
        <v>WUSHU</v>
      </c>
      <c r="G382" t="str">
        <v>TAOLU</v>
      </c>
      <c r="H382" t="str">
        <v>WOMEN</v>
      </c>
      <c r="I382" t="str">
        <v>WUSHU|TAOLU</v>
      </c>
      <c r="K382" t="str">
        <v>CUESPORTS</v>
      </c>
      <c r="L382" t="str">
        <v>BILLIARDS</v>
      </c>
      <c r="M382" t="str">
        <v>MIXED</v>
      </c>
      <c r="N382" t="str">
        <v>ENGLISH BILLIARDS DOUBLES</v>
      </c>
      <c r="P382" t="str">
        <v>CUESPORTS|BILLIARDS|MIXED</v>
      </c>
      <c r="S382" t="str">
        <v>GYMNASTICS</v>
      </c>
      <c r="T382" t="str">
        <v>RHYTHMIC</v>
      </c>
      <c r="U382" t="str">
        <v>ALL-AROUND TEAM (INDIVIDUAL)</v>
      </c>
      <c r="V382" t="str">
        <v>GYMNASTICS|RHYTHMIC</v>
      </c>
      <c r="AF382" t="str">
        <v>WUSHU</v>
      </c>
      <c r="AG382" t="str">
        <v>TAOLU</v>
      </c>
      <c r="AH382" t="str">
        <v>WOMEN</v>
      </c>
      <c r="AJ382" t="str">
        <v>WUSHU|TAOLU</v>
      </c>
      <c r="AL382" t="str">
        <v>CYCLING</v>
      </c>
      <c r="AM382" t="str">
        <v>TRACK</v>
      </c>
      <c r="AN382" t="str">
        <v>MEN</v>
      </c>
      <c r="AO382" t="str">
        <v>170KM MASSED START TEAM</v>
      </c>
      <c r="AQ382" t="str">
        <v>CYCLING|TRACK|MEN</v>
      </c>
      <c r="AS382" t="str">
        <v>JET SKI</v>
      </c>
      <c r="AT382" t="str">
        <v>JET SKI</v>
      </c>
      <c r="AU382" t="str">
        <v>SKI MODIFIED</v>
      </c>
      <c r="AW382" t="str">
        <v>JET SKI|JET SKI</v>
      </c>
    </row>
    <row r="383" spans="6:49" x14ac:dyDescent="0.25">
      <c r="F383" t="str">
        <v>XIANGQI</v>
      </c>
      <c r="G383" t="str">
        <v>XIANGQI</v>
      </c>
      <c r="H383" t="str">
        <v>MEN</v>
      </c>
      <c r="I383" t="str">
        <v>XIANGQI|XIANGQI</v>
      </c>
      <c r="K383" t="str">
        <v>CUESPORTS</v>
      </c>
      <c r="L383" t="str">
        <v>BILLIARDS</v>
      </c>
      <c r="M383" t="str">
        <v>MIXED</v>
      </c>
      <c r="N383" t="str">
        <v>ENGLISH BILLIARDS SCOTCH DOUBLES</v>
      </c>
      <c r="P383" t="str">
        <v>CUESPORTS|BILLIARDS|MIXED</v>
      </c>
      <c r="S383" t="str">
        <v>GYMNASTICS</v>
      </c>
      <c r="T383" t="str">
        <v>RHYTHMIC</v>
      </c>
      <c r="U383" t="str">
        <v>BALL</v>
      </c>
      <c r="V383" t="str">
        <v>GYMNASTICS|RHYTHMIC</v>
      </c>
      <c r="AF383" t="str">
        <v>XIANGQI</v>
      </c>
      <c r="AG383" t="str">
        <v>XIANGQI</v>
      </c>
      <c r="AH383" t="str">
        <v>MEN</v>
      </c>
      <c r="AJ383" t="str">
        <v>XIANGQI|XIANGQI</v>
      </c>
      <c r="AL383" t="str">
        <v>CYCLING</v>
      </c>
      <c r="AM383" t="str">
        <v>TRACK</v>
      </c>
      <c r="AN383" t="str">
        <v>MEN</v>
      </c>
      <c r="AO383" t="str">
        <v>1KM TIME TRIAL</v>
      </c>
      <c r="AQ383" t="str">
        <v>CYCLING|TRACK|MEN</v>
      </c>
      <c r="AS383" t="str">
        <v>JU-JITSU</v>
      </c>
      <c r="AT383" t="str">
        <v>ART</v>
      </c>
      <c r="AU383" t="str">
        <v>DUO</v>
      </c>
      <c r="AW383" t="str">
        <v>JU-JITSU|ART</v>
      </c>
    </row>
    <row r="384" spans="6:49" x14ac:dyDescent="0.25">
      <c r="F384" t="str">
        <v>XIANGQI</v>
      </c>
      <c r="G384" t="str">
        <v>XIANGQI</v>
      </c>
      <c r="H384" t="str">
        <v>MIXED</v>
      </c>
      <c r="I384" t="str">
        <v>XIANGQI|XIANGQI</v>
      </c>
      <c r="K384" t="str">
        <v>CUESPORTS</v>
      </c>
      <c r="L384" t="str">
        <v>BILLIARDS</v>
      </c>
      <c r="M384" t="str">
        <v>MIXED</v>
      </c>
      <c r="N384" t="str">
        <v>ENGLISH BILLIARDS TEAM</v>
      </c>
      <c r="P384" t="str">
        <v>CUESPORTS|BILLIARDS|MIXED</v>
      </c>
      <c r="S384" t="str">
        <v>GYMNASTICS</v>
      </c>
      <c r="T384" t="str">
        <v>RHYTHMIC</v>
      </c>
      <c r="U384" t="str">
        <v>CLUBS</v>
      </c>
      <c r="V384" t="str">
        <v>GYMNASTICS|RHYTHMIC</v>
      </c>
      <c r="AF384" t="str">
        <v>XIANGQI</v>
      </c>
      <c r="AG384" t="str">
        <v>XIANGQI</v>
      </c>
      <c r="AH384" t="str">
        <v>MIXED</v>
      </c>
      <c r="AJ384" t="str">
        <v>XIANGQI|XIANGQI</v>
      </c>
      <c r="AL384" t="str">
        <v>CYCLING</v>
      </c>
      <c r="AM384" t="str">
        <v>TRACK</v>
      </c>
      <c r="AN384" t="str">
        <v>MEN</v>
      </c>
      <c r="AO384" t="str">
        <v>4800M MASSED START</v>
      </c>
      <c r="AQ384" t="str">
        <v>CYCLING|TRACK|MEN</v>
      </c>
      <c r="AS384" t="str">
        <v>JU-JITSU</v>
      </c>
      <c r="AT384" t="str">
        <v>ART</v>
      </c>
      <c r="AU384" t="str">
        <v>SHOW</v>
      </c>
      <c r="AW384" t="str">
        <v>JU-JITSU|ART</v>
      </c>
    </row>
    <row r="385" spans="6:49" x14ac:dyDescent="0.25">
      <c r="F385" t="str">
        <v>XIANGQI</v>
      </c>
      <c r="G385" t="str">
        <v>XIANGQI</v>
      </c>
      <c r="H385" t="str">
        <v>WOMEN</v>
      </c>
      <c r="I385" t="str">
        <v>XIANGQI|XIANGQI</v>
      </c>
      <c r="K385" t="str">
        <v>CUESPORTS</v>
      </c>
      <c r="L385" t="str">
        <v>BILLIARDS</v>
      </c>
      <c r="M385" t="str">
        <v>OPEN</v>
      </c>
      <c r="N385" t="str">
        <v>ENGLISH BILLIARDS SINGLES</v>
      </c>
      <c r="P385" t="str">
        <v>CUESPORTS|BILLIARDS|OPEN</v>
      </c>
      <c r="S385" t="str">
        <v>GYMNASTICS</v>
      </c>
      <c r="T385" t="str">
        <v>RHYTHMIC</v>
      </c>
      <c r="U385" t="str">
        <v>GROUP</v>
      </c>
      <c r="V385" t="str">
        <v>GYMNASTICS|RHYTHMIC</v>
      </c>
      <c r="AF385" t="str">
        <v>XIANGQI</v>
      </c>
      <c r="AG385" t="str">
        <v>XIANGQI</v>
      </c>
      <c r="AH385" t="str">
        <v>WOMEN</v>
      </c>
      <c r="AJ385" t="str">
        <v>XIANGQI|XIANGQI</v>
      </c>
      <c r="AL385" t="str">
        <v>CYCLING</v>
      </c>
      <c r="AM385" t="str">
        <v>TRACK</v>
      </c>
      <c r="AN385" t="str">
        <v>MEN</v>
      </c>
      <c r="AO385" t="str">
        <v>800M MASSED START</v>
      </c>
      <c r="AQ385" t="str">
        <v>CYCLING|TRACK|MEN</v>
      </c>
      <c r="AS385" t="str">
        <v>JU-JITSU</v>
      </c>
      <c r="AT385" t="str">
        <v>COMBAT</v>
      </c>
      <c r="AU385" t="str">
        <v>120KG</v>
      </c>
      <c r="AW385" t="str">
        <v>JU-JITSU|COMBAT</v>
      </c>
    </row>
    <row r="386" spans="6:49" x14ac:dyDescent="0.25">
      <c r="K386" t="str">
        <v>CUESPORTS</v>
      </c>
      <c r="L386" t="str">
        <v>CAROM</v>
      </c>
      <c r="M386" t="str">
        <v>MEN</v>
      </c>
      <c r="N386" t="str">
        <v>1-CUSHION BILLIARDS SINGLES</v>
      </c>
      <c r="P386" t="str">
        <v>CUESPORTS|CAROM|MEN</v>
      </c>
      <c r="S386" t="str">
        <v>GYMNASTICS</v>
      </c>
      <c r="T386" t="str">
        <v>RHYTHMIC</v>
      </c>
      <c r="U386" t="str">
        <v>HOOP</v>
      </c>
      <c r="V386" t="str">
        <v>GYMNASTICS|RHYTHMIC</v>
      </c>
      <c r="AL386" t="str">
        <v>CYCLING</v>
      </c>
      <c r="AM386" t="str">
        <v>TRACK</v>
      </c>
      <c r="AN386" t="str">
        <v>MEN</v>
      </c>
      <c r="AO386" t="str">
        <v>KEIRIN</v>
      </c>
      <c r="AQ386" t="str">
        <v>CYCLING|TRACK|MEN</v>
      </c>
      <c r="AS386" t="str">
        <v>JU-JITSU</v>
      </c>
      <c r="AT386" t="str">
        <v>COMBAT</v>
      </c>
      <c r="AU386" t="str">
        <v>45KG</v>
      </c>
      <c r="AW386" t="str">
        <v>JU-JITSU|COMBAT</v>
      </c>
    </row>
    <row r="387" spans="6:49" x14ac:dyDescent="0.25">
      <c r="K387" t="str">
        <v>CUESPORTS</v>
      </c>
      <c r="L387" t="str">
        <v>CAROM</v>
      </c>
      <c r="M387" t="str">
        <v>MEN</v>
      </c>
      <c r="N387" t="str">
        <v>3-CUSHION BILLIARDS SINGLES</v>
      </c>
      <c r="P387" t="str">
        <v>CUESPORTS|CAROM|MEN</v>
      </c>
      <c r="S387" t="str">
        <v>GYMNASTICS</v>
      </c>
      <c r="T387" t="str">
        <v>RHYTHMIC</v>
      </c>
      <c r="U387" t="str">
        <v>RIBBON</v>
      </c>
      <c r="V387" t="str">
        <v>GYMNASTICS|RHYTHMIC</v>
      </c>
      <c r="AL387" t="str">
        <v>CYCLING</v>
      </c>
      <c r="AM387" t="str">
        <v>TRACK</v>
      </c>
      <c r="AN387" t="str">
        <v>MEN</v>
      </c>
      <c r="AO387" t="str">
        <v>MADISON</v>
      </c>
      <c r="AQ387" t="str">
        <v>CYCLING|TRACK|MEN</v>
      </c>
      <c r="AS387" t="str">
        <v>JU-JITSU</v>
      </c>
      <c r="AT387" t="str">
        <v>COMBAT</v>
      </c>
      <c r="AU387" t="str">
        <v>48KG</v>
      </c>
      <c r="AW387" t="str">
        <v>JU-JITSU|COMBAT</v>
      </c>
    </row>
    <row r="388" spans="6:49" x14ac:dyDescent="0.25">
      <c r="K388" t="str">
        <v>CUESPORTS</v>
      </c>
      <c r="L388" t="str">
        <v>CAROM</v>
      </c>
      <c r="M388" t="str">
        <v>MEN</v>
      </c>
      <c r="N388" t="str">
        <v>47/1 BALKLINE BILLARDS SINGLES</v>
      </c>
      <c r="P388" t="str">
        <v>CUESPORTS|CAROM|MEN</v>
      </c>
      <c r="S388" t="str">
        <v>GYMNASTICS</v>
      </c>
      <c r="T388" t="str">
        <v>RHYTHMIC</v>
      </c>
      <c r="U388" t="str">
        <v>ROPE</v>
      </c>
      <c r="V388" t="str">
        <v>GYMNASTICS|RHYTHMIC</v>
      </c>
      <c r="AL388" t="str">
        <v>CYCLING</v>
      </c>
      <c r="AM388" t="str">
        <v>TRACK</v>
      </c>
      <c r="AN388" t="str">
        <v>MEN</v>
      </c>
      <c r="AO388" t="str">
        <v>OMNIUM</v>
      </c>
      <c r="AQ388" t="str">
        <v>CYCLING|TRACK|MEN</v>
      </c>
      <c r="AS388" t="str">
        <v>JU-JITSU</v>
      </c>
      <c r="AT388" t="str">
        <v>COMBAT</v>
      </c>
      <c r="AU388" t="str">
        <v>49KG</v>
      </c>
      <c r="AW388" t="str">
        <v>JU-JITSU|COMBAT</v>
      </c>
    </row>
    <row r="389" spans="6:49" x14ac:dyDescent="0.25">
      <c r="K389" t="str">
        <v>CUESPORTS</v>
      </c>
      <c r="L389" t="str">
        <v>CAROM</v>
      </c>
      <c r="M389" t="str">
        <v>MEN</v>
      </c>
      <c r="N389" t="str">
        <v>STRAIGHT RAIL BILLARDS SINGLES</v>
      </c>
      <c r="P389" t="str">
        <v>CUESPORTS|CAROM|MEN</v>
      </c>
      <c r="S389" t="str">
        <v>GYMNASTICS</v>
      </c>
      <c r="T389" t="str">
        <v>TRAMPOLINE</v>
      </c>
      <c r="U389" t="str">
        <v>INDIVIDUAL</v>
      </c>
      <c r="V389" t="str">
        <v>GYMNASTICS|TRAMPOLINE</v>
      </c>
      <c r="AL389" t="str">
        <v>CYCLING</v>
      </c>
      <c r="AM389" t="str">
        <v>TRACK</v>
      </c>
      <c r="AN389" t="str">
        <v>MEN</v>
      </c>
      <c r="AO389" t="str">
        <v>POINTS RACE</v>
      </c>
      <c r="AQ389" t="str">
        <v>CYCLING|TRACK|MEN</v>
      </c>
      <c r="AS389" t="str">
        <v>JU-JITSU</v>
      </c>
      <c r="AT389" t="str">
        <v>COMBAT</v>
      </c>
      <c r="AU389" t="str">
        <v>52KG</v>
      </c>
      <c r="AW389" t="str">
        <v>JU-JITSU|COMBAT</v>
      </c>
    </row>
    <row r="390" spans="6:49" x14ac:dyDescent="0.25">
      <c r="K390" t="str">
        <v>CUESPORTS</v>
      </c>
      <c r="L390" t="str">
        <v>CAROM</v>
      </c>
      <c r="M390" t="str">
        <v>OPEN</v>
      </c>
      <c r="N390" t="str">
        <v>1-CUSHION BILLIARDS SINGLES</v>
      </c>
      <c r="P390" t="str">
        <v>CUESPORTS|CAROM|OPEN</v>
      </c>
      <c r="S390" t="str">
        <v>HANDBALL</v>
      </c>
      <c r="T390" t="str">
        <v>BEACH</v>
      </c>
      <c r="U390" t="str">
        <v>TEAM</v>
      </c>
      <c r="V390" t="str">
        <v>HANDBALL|BEACH</v>
      </c>
      <c r="AL390" t="str">
        <v>CYCLING</v>
      </c>
      <c r="AM390" t="str">
        <v>TRACK</v>
      </c>
      <c r="AN390" t="str">
        <v>MEN</v>
      </c>
      <c r="AO390" t="str">
        <v>PURSUIT INDIVIDUAL</v>
      </c>
      <c r="AQ390" t="str">
        <v>CYCLING|TRACK|MEN</v>
      </c>
      <c r="AS390" t="str">
        <v>JU-JITSU</v>
      </c>
      <c r="AT390" t="str">
        <v>COMBAT</v>
      </c>
      <c r="AU390" t="str">
        <v>55KG</v>
      </c>
      <c r="AW390" t="str">
        <v>JU-JITSU|COMBAT</v>
      </c>
    </row>
    <row r="391" spans="6:49" x14ac:dyDescent="0.25">
      <c r="K391" t="str">
        <v>CUESPORTS</v>
      </c>
      <c r="L391" t="str">
        <v>CAROM</v>
      </c>
      <c r="M391" t="str">
        <v>WOMEN</v>
      </c>
      <c r="N391" t="str">
        <v>1-CUSHION BILLIARDS SINGLES</v>
      </c>
      <c r="P391" t="str">
        <v>CUESPORTS|CAROM|WOMEN</v>
      </c>
      <c r="S391" t="str">
        <v>HANDBALL</v>
      </c>
      <c r="T391" t="str">
        <v>INDOOR</v>
      </c>
      <c r="U391" t="str">
        <v>TEAM</v>
      </c>
      <c r="V391" t="str">
        <v>HANDBALL|INDOOR</v>
      </c>
      <c r="AL391" t="str">
        <v>CYCLING</v>
      </c>
      <c r="AM391" t="str">
        <v>TRACK</v>
      </c>
      <c r="AN391" t="str">
        <v>MEN</v>
      </c>
      <c r="AO391" t="str">
        <v>PURSUIT TEAM</v>
      </c>
      <c r="AQ391" t="str">
        <v>CYCLING|TRACK|MEN</v>
      </c>
      <c r="AS391" t="str">
        <v>JU-JITSU</v>
      </c>
      <c r="AT391" t="str">
        <v>COMBAT</v>
      </c>
      <c r="AU391" t="str">
        <v>56KG</v>
      </c>
      <c r="AW391" t="str">
        <v>JU-JITSU|COMBAT</v>
      </c>
    </row>
    <row r="392" spans="6:49" x14ac:dyDescent="0.25">
      <c r="K392" t="str">
        <v>CUESPORTS</v>
      </c>
      <c r="L392" t="str">
        <v>CAROM</v>
      </c>
      <c r="M392" t="str">
        <v>WOMEN</v>
      </c>
      <c r="N392" t="str">
        <v>3-CUSHION BILLIARDS SINGLES</v>
      </c>
      <c r="P392" t="str">
        <v>CUESPORTS|CAROM|WOMEN</v>
      </c>
      <c r="S392" t="str">
        <v>HOCKEY</v>
      </c>
      <c r="T392" t="str">
        <v>FIELD</v>
      </c>
      <c r="U392" t="str">
        <v>TEAM</v>
      </c>
      <c r="V392" t="str">
        <v>HOCKEY|FIELD</v>
      </c>
      <c r="AL392" t="str">
        <v>CYCLING</v>
      </c>
      <c r="AM392" t="str">
        <v>TRACK</v>
      </c>
      <c r="AN392" t="str">
        <v>MEN</v>
      </c>
      <c r="AO392" t="str">
        <v>SCRATCH RACE</v>
      </c>
      <c r="AQ392" t="str">
        <v>CYCLING|TRACK|MEN</v>
      </c>
      <c r="AS392" t="str">
        <v>JU-JITSU</v>
      </c>
      <c r="AT392" t="str">
        <v>COMBAT</v>
      </c>
      <c r="AU392" t="str">
        <v>57KG</v>
      </c>
      <c r="AW392" t="str">
        <v>JU-JITSU|COMBAT</v>
      </c>
    </row>
    <row r="393" spans="6:49" x14ac:dyDescent="0.25">
      <c r="K393" t="str">
        <v>CUESPORTS</v>
      </c>
      <c r="L393" t="str">
        <v>POOL</v>
      </c>
      <c r="M393" t="str">
        <v>MEN</v>
      </c>
      <c r="N393" t="str">
        <v>10-BALL SINGLES</v>
      </c>
      <c r="P393" t="str">
        <v>CUESPORTS|POOL|MEN</v>
      </c>
      <c r="S393" t="str">
        <v>HOCKEY</v>
      </c>
      <c r="T393" t="str">
        <v>HOCKEY 5S</v>
      </c>
      <c r="U393" t="str">
        <v>TEAM</v>
      </c>
      <c r="V393" t="str">
        <v>HOCKEY|HOCKEY 5S</v>
      </c>
      <c r="AL393" t="str">
        <v>CYCLING</v>
      </c>
      <c r="AM393" t="str">
        <v>TRACK</v>
      </c>
      <c r="AN393" t="str">
        <v>MEN</v>
      </c>
      <c r="AO393" t="str">
        <v>SPRINT</v>
      </c>
      <c r="AQ393" t="str">
        <v>CYCLING|TRACK|MEN</v>
      </c>
      <c r="AS393" t="str">
        <v>JU-JITSU</v>
      </c>
      <c r="AT393" t="str">
        <v>COMBAT</v>
      </c>
      <c r="AU393" t="str">
        <v>62KG</v>
      </c>
      <c r="AW393" t="str">
        <v>JU-JITSU|COMBAT</v>
      </c>
    </row>
    <row r="394" spans="6:49" x14ac:dyDescent="0.25">
      <c r="K394" t="str">
        <v>CUESPORTS</v>
      </c>
      <c r="L394" t="str">
        <v>POOL</v>
      </c>
      <c r="M394" t="str">
        <v>MEN</v>
      </c>
      <c r="N394" t="str">
        <v>15-BALL DOUBLES</v>
      </c>
      <c r="P394" t="str">
        <v>CUESPORTS|POOL|MEN</v>
      </c>
      <c r="S394" t="str">
        <v>HOCKEY</v>
      </c>
      <c r="T394" t="str">
        <v>INDOOR</v>
      </c>
      <c r="U394" t="str">
        <v>TEAM</v>
      </c>
      <c r="V394" t="str">
        <v>HOCKEY|INDOOR</v>
      </c>
      <c r="AL394" t="str">
        <v>CYCLING</v>
      </c>
      <c r="AM394" t="str">
        <v>TRACK</v>
      </c>
      <c r="AN394" t="str">
        <v>MEN</v>
      </c>
      <c r="AO394" t="str">
        <v>SPRINT TEAM</v>
      </c>
      <c r="AQ394" t="str">
        <v>CYCLING|TRACK|MEN</v>
      </c>
      <c r="AS394" t="str">
        <v>JU-JITSU</v>
      </c>
      <c r="AT394" t="str">
        <v>COMBAT</v>
      </c>
      <c r="AU394" t="str">
        <v>63KG</v>
      </c>
      <c r="AW394" t="str">
        <v>JU-JITSU|COMBAT</v>
      </c>
    </row>
    <row r="395" spans="6:49" x14ac:dyDescent="0.25">
      <c r="K395" t="str">
        <v>CUESPORTS</v>
      </c>
      <c r="L395" t="str">
        <v>POOL</v>
      </c>
      <c r="M395" t="str">
        <v>MEN</v>
      </c>
      <c r="N395" t="str">
        <v>15-BALL ROTATION</v>
      </c>
      <c r="P395" t="str">
        <v>CUESPORTS|POOL|MEN</v>
      </c>
      <c r="S395" t="str">
        <v>ICE HOCKEY</v>
      </c>
      <c r="T395" t="str">
        <v>ICE HOCKEY</v>
      </c>
      <c r="U395" t="str">
        <v>TEAM</v>
      </c>
      <c r="V395" t="str">
        <v>ICE HOCKEY|ICE HOCKEY</v>
      </c>
      <c r="AL395" t="str">
        <v>CYCLING</v>
      </c>
      <c r="AM395" t="str">
        <v>TRACK</v>
      </c>
      <c r="AN395" t="str">
        <v>WOMEN</v>
      </c>
      <c r="AO395" t="str">
        <v>500M TIME TRIAL</v>
      </c>
      <c r="AQ395" t="str">
        <v>CYCLING|TRACK|WOMEN</v>
      </c>
      <c r="AS395" t="str">
        <v>JU-JITSU</v>
      </c>
      <c r="AT395" t="str">
        <v>COMBAT</v>
      </c>
      <c r="AU395" t="str">
        <v>69KG</v>
      </c>
      <c r="AW395" t="str">
        <v>JU-JITSU|COMBAT</v>
      </c>
    </row>
    <row r="396" spans="6:49" x14ac:dyDescent="0.25">
      <c r="K396" t="str">
        <v>CUESPORTS</v>
      </c>
      <c r="L396" t="str">
        <v>POOL</v>
      </c>
      <c r="M396" t="str">
        <v>MEN</v>
      </c>
      <c r="N396" t="str">
        <v>15-BALL ROTATION TEAM</v>
      </c>
      <c r="P396" t="str">
        <v>CUESPORTS|POOL|MEN</v>
      </c>
      <c r="S396" t="str">
        <v>ICE SKATING</v>
      </c>
      <c r="T396" t="str">
        <v>FIGURE SKATING</v>
      </c>
      <c r="U396" t="str">
        <v>SINGLES</v>
      </c>
      <c r="V396" t="str">
        <v>ICE SKATING|FIGURE SKATING</v>
      </c>
      <c r="AL396" t="str">
        <v>CYCLING</v>
      </c>
      <c r="AM396" t="str">
        <v>TRACK</v>
      </c>
      <c r="AN396" t="str">
        <v>WOMEN</v>
      </c>
      <c r="AO396" t="str">
        <v>KEIRIN</v>
      </c>
      <c r="AQ396" t="str">
        <v>CYCLING|TRACK|WOMEN</v>
      </c>
      <c r="AS396" t="str">
        <v>JU-JITSU</v>
      </c>
      <c r="AT396" t="str">
        <v>COMBAT</v>
      </c>
      <c r="AU396" t="str">
        <v>77KG</v>
      </c>
      <c r="AW396" t="str">
        <v>JU-JITSU|COMBAT</v>
      </c>
    </row>
    <row r="397" spans="6:49" x14ac:dyDescent="0.25">
      <c r="K397" t="str">
        <v>CUESPORTS</v>
      </c>
      <c r="L397" t="str">
        <v>POOL</v>
      </c>
      <c r="M397" t="str">
        <v>MEN</v>
      </c>
      <c r="N397" t="str">
        <v>15-BALL SINGLES</v>
      </c>
      <c r="P397" t="str">
        <v>CUESPORTS|POOL|MEN</v>
      </c>
      <c r="S397" t="str">
        <v>ICE SKATING</v>
      </c>
      <c r="T397" t="str">
        <v>SHORT TRACK SPEED SKATING</v>
      </c>
      <c r="U397" t="str">
        <v>1000M</v>
      </c>
      <c r="V397" t="str">
        <v>ICE SKATING|SHORT TRACK SPEED SKATING</v>
      </c>
      <c r="AL397" t="str">
        <v>CYCLING</v>
      </c>
      <c r="AM397" t="str">
        <v>TRACK</v>
      </c>
      <c r="AN397" t="str">
        <v>WOMEN</v>
      </c>
      <c r="AO397" t="str">
        <v>MADISON</v>
      </c>
      <c r="AQ397" t="str">
        <v>CYCLING|TRACK|WOMEN</v>
      </c>
      <c r="AS397" t="str">
        <v>JU-JITSU</v>
      </c>
      <c r="AT397" t="str">
        <v>COMBAT</v>
      </c>
      <c r="AU397" t="str">
        <v>85KG</v>
      </c>
      <c r="AW397" t="str">
        <v>JU-JITSU|COMBAT</v>
      </c>
    </row>
    <row r="398" spans="6:49" x14ac:dyDescent="0.25">
      <c r="K398" t="str">
        <v>CUESPORTS</v>
      </c>
      <c r="L398" t="str">
        <v>POOL</v>
      </c>
      <c r="M398" t="str">
        <v>MEN</v>
      </c>
      <c r="N398" t="str">
        <v>8-BALL DOUBLES</v>
      </c>
      <c r="P398" t="str">
        <v>CUESPORTS|POOL|MEN</v>
      </c>
      <c r="S398" t="str">
        <v>ICE SKATING</v>
      </c>
      <c r="T398" t="str">
        <v>SHORT TRACK SPEED SKATING</v>
      </c>
      <c r="U398" t="str">
        <v>1500M</v>
      </c>
      <c r="V398" t="str">
        <v>ICE SKATING|SHORT TRACK SPEED SKATING</v>
      </c>
      <c r="AL398" t="str">
        <v>CYCLING</v>
      </c>
      <c r="AM398" t="str">
        <v>TRACK</v>
      </c>
      <c r="AN398" t="str">
        <v>WOMEN</v>
      </c>
      <c r="AO398" t="str">
        <v>OMNIUM</v>
      </c>
      <c r="AQ398" t="str">
        <v>CYCLING|TRACK|WOMEN</v>
      </c>
      <c r="AS398" t="str">
        <v>JU-JITSU</v>
      </c>
      <c r="AT398" t="str">
        <v>COMBAT</v>
      </c>
      <c r="AU398" t="str">
        <v>94KG</v>
      </c>
      <c r="AW398" t="str">
        <v>JU-JITSU|COMBAT</v>
      </c>
    </row>
    <row r="399" spans="6:49" x14ac:dyDescent="0.25">
      <c r="K399" t="str">
        <v>CUESPORTS</v>
      </c>
      <c r="L399" t="str">
        <v>POOL</v>
      </c>
      <c r="M399" t="str">
        <v>MEN</v>
      </c>
      <c r="N399" t="str">
        <v>8-BALL SINGLES</v>
      </c>
      <c r="P399" t="str">
        <v>CUESPORTS|POOL|MEN</v>
      </c>
      <c r="S399" t="str">
        <v>ICE SKATING</v>
      </c>
      <c r="T399" t="str">
        <v>SHORT TRACK SPEED SKATING</v>
      </c>
      <c r="U399" t="str">
        <v>3000M RELAY</v>
      </c>
      <c r="V399" t="str">
        <v>ICE SKATING|SHORT TRACK SPEED SKATING</v>
      </c>
      <c r="AL399" t="str">
        <v>CYCLING</v>
      </c>
      <c r="AM399" t="str">
        <v>TRACK</v>
      </c>
      <c r="AN399" t="str">
        <v>WOMEN</v>
      </c>
      <c r="AO399" t="str">
        <v>POINTS RACE</v>
      </c>
      <c r="AQ399" t="str">
        <v>CYCLING|TRACK|WOMEN</v>
      </c>
      <c r="AS399" t="str">
        <v>JU-JITSU</v>
      </c>
      <c r="AT399" t="str">
        <v>COMBAT</v>
      </c>
      <c r="AU399" t="str">
        <v>NE-WAZA LESS 49KG</v>
      </c>
      <c r="AW399" t="str">
        <v>JU-JITSU|COMBAT</v>
      </c>
    </row>
    <row r="400" spans="6:49" x14ac:dyDescent="0.25">
      <c r="K400" t="str">
        <v>CUESPORTS</v>
      </c>
      <c r="L400" t="str">
        <v>POOL</v>
      </c>
      <c r="M400" t="str">
        <v>MEN</v>
      </c>
      <c r="N400" t="str">
        <v>9-BALL DOUBLES</v>
      </c>
      <c r="P400" t="str">
        <v>CUESPORTS|POOL|MEN</v>
      </c>
      <c r="S400" t="str">
        <v>ICE SKATING</v>
      </c>
      <c r="T400" t="str">
        <v>SHORT TRACK SPEED SKATING</v>
      </c>
      <c r="U400" t="str">
        <v>5000M RELAY</v>
      </c>
      <c r="V400" t="str">
        <v>ICE SKATING|SHORT TRACK SPEED SKATING</v>
      </c>
      <c r="AL400" t="str">
        <v>CYCLING</v>
      </c>
      <c r="AM400" t="str">
        <v>TRACK</v>
      </c>
      <c r="AN400" t="str">
        <v>WOMEN</v>
      </c>
      <c r="AO400" t="str">
        <v>PURSUIT INDIVIDUAL</v>
      </c>
      <c r="AQ400" t="str">
        <v>CYCLING|TRACK|WOMEN</v>
      </c>
      <c r="AS400" t="str">
        <v>JU-JITSU</v>
      </c>
      <c r="AT400" t="str">
        <v>COMBAT</v>
      </c>
      <c r="AU400" t="str">
        <v>NE-WAZA LESS 55KG</v>
      </c>
      <c r="AW400" t="str">
        <v>JU-JITSU|COMBAT</v>
      </c>
    </row>
    <row r="401" spans="11:49" x14ac:dyDescent="0.25">
      <c r="K401" t="str">
        <v>CUESPORTS</v>
      </c>
      <c r="L401" t="str">
        <v>POOL</v>
      </c>
      <c r="M401" t="str">
        <v>MEN</v>
      </c>
      <c r="N401" t="str">
        <v>9-BALL SINGLES</v>
      </c>
      <c r="P401" t="str">
        <v>CUESPORTS|POOL|MEN</v>
      </c>
      <c r="S401" t="str">
        <v>ICE SKATING</v>
      </c>
      <c r="T401" t="str">
        <v>SHORT TRACK SPEED SKATING</v>
      </c>
      <c r="U401" t="str">
        <v>500M</v>
      </c>
      <c r="V401" t="str">
        <v>ICE SKATING|SHORT TRACK SPEED SKATING</v>
      </c>
      <c r="AL401" t="str">
        <v>CYCLING</v>
      </c>
      <c r="AM401" t="str">
        <v>TRACK</v>
      </c>
      <c r="AN401" t="str">
        <v>WOMEN</v>
      </c>
      <c r="AO401" t="str">
        <v>PURSUIT TEAM</v>
      </c>
      <c r="AQ401" t="str">
        <v>CYCLING|TRACK|WOMEN</v>
      </c>
      <c r="AS401" t="str">
        <v>JU-JITSU</v>
      </c>
      <c r="AT401" t="str">
        <v>COMBAT</v>
      </c>
      <c r="AU401" t="str">
        <v>NE-WAZA LESS 62KG</v>
      </c>
      <c r="AW401" t="str">
        <v>JU-JITSU|COMBAT</v>
      </c>
    </row>
    <row r="402" spans="11:49" x14ac:dyDescent="0.25">
      <c r="K402" t="str">
        <v>CUESPORTS</v>
      </c>
      <c r="L402" t="str">
        <v>POOL</v>
      </c>
      <c r="M402" t="str">
        <v>MEN</v>
      </c>
      <c r="N402" t="str">
        <v>9-BALL TEAM</v>
      </c>
      <c r="P402" t="str">
        <v>CUESPORTS|POOL|MEN</v>
      </c>
      <c r="S402" t="str">
        <v>ICE SKATING</v>
      </c>
      <c r="T402" t="str">
        <v>SHORT TRACK SPEED SKATING</v>
      </c>
      <c r="U402" t="str">
        <v>RELAY</v>
      </c>
      <c r="V402" t="str">
        <v>ICE SKATING|SHORT TRACK SPEED SKATING</v>
      </c>
      <c r="AL402" t="str">
        <v>CYCLING</v>
      </c>
      <c r="AM402" t="str">
        <v>TRACK</v>
      </c>
      <c r="AN402" t="str">
        <v>WOMEN</v>
      </c>
      <c r="AO402" t="str">
        <v>SCRATCH RACE</v>
      </c>
      <c r="AQ402" t="str">
        <v>CYCLING|TRACK|WOMEN</v>
      </c>
      <c r="AS402" t="str">
        <v>JU-JITSU</v>
      </c>
      <c r="AT402" t="str">
        <v>COMBAT</v>
      </c>
      <c r="AU402" t="str">
        <v>NE-WAZA LESS 77KG</v>
      </c>
      <c r="AW402" t="str">
        <v>JU-JITSU|COMBAT</v>
      </c>
    </row>
    <row r="403" spans="11:49" x14ac:dyDescent="0.25">
      <c r="K403" t="str">
        <v>CUESPORTS</v>
      </c>
      <c r="L403" t="str">
        <v>POOL</v>
      </c>
      <c r="M403" t="str">
        <v>WOMEN</v>
      </c>
      <c r="N403" t="str">
        <v>10-BALL SINGLES</v>
      </c>
      <c r="P403" t="str">
        <v>CUESPORTS|POOL|WOMEN</v>
      </c>
      <c r="S403" t="str">
        <v>JET SKI</v>
      </c>
      <c r="T403" t="str">
        <v>JET SKI</v>
      </c>
      <c r="U403" t="str">
        <v>RUNABOUT 1100 STOCK</v>
      </c>
      <c r="V403" t="str">
        <v>JET SKI|JET SKI</v>
      </c>
      <c r="AL403" t="str">
        <v>CYCLING</v>
      </c>
      <c r="AM403" t="str">
        <v>TRACK</v>
      </c>
      <c r="AN403" t="str">
        <v>WOMEN</v>
      </c>
      <c r="AO403" t="str">
        <v>SPRINT</v>
      </c>
      <c r="AQ403" t="str">
        <v>CYCLING|TRACK|WOMEN</v>
      </c>
      <c r="AS403" t="str">
        <v>JU-JITSU</v>
      </c>
      <c r="AT403" t="str">
        <v>COMBAT</v>
      </c>
      <c r="AU403" t="str">
        <v>NE-WAZA LESS 85KG</v>
      </c>
      <c r="AW403" t="str">
        <v>JU-JITSU|COMBAT</v>
      </c>
    </row>
    <row r="404" spans="11:49" x14ac:dyDescent="0.25">
      <c r="K404" t="str">
        <v>CUESPORTS</v>
      </c>
      <c r="L404" t="str">
        <v>POOL</v>
      </c>
      <c r="M404" t="str">
        <v>WOMEN</v>
      </c>
      <c r="N404" t="str">
        <v>8-BALL SINGLES</v>
      </c>
      <c r="P404" t="str">
        <v>CUESPORTS|POOL|WOMEN</v>
      </c>
      <c r="S404" t="str">
        <v>JET SKI</v>
      </c>
      <c r="T404" t="str">
        <v>JET SKI</v>
      </c>
      <c r="U404" t="str">
        <v>RUNABOUT ENDURANCE</v>
      </c>
      <c r="V404" t="str">
        <v>JET SKI|JET SKI</v>
      </c>
      <c r="AL404" t="str">
        <v>CYCLING</v>
      </c>
      <c r="AM404" t="str">
        <v>TRACK</v>
      </c>
      <c r="AN404" t="str">
        <v>WOMEN</v>
      </c>
      <c r="AO404" t="str">
        <v>SPRINT TEAM</v>
      </c>
      <c r="AQ404" t="str">
        <v>CYCLING|TRACK|WOMEN</v>
      </c>
      <c r="AS404" t="str">
        <v>JU-JITSU</v>
      </c>
      <c r="AT404" t="str">
        <v>COMBAT</v>
      </c>
      <c r="AU404" t="str">
        <v>NE-WAZA NOGI 52KG</v>
      </c>
      <c r="AW404" t="str">
        <v>JU-JITSU|COMBAT</v>
      </c>
    </row>
    <row r="405" spans="11:49" x14ac:dyDescent="0.25">
      <c r="K405" t="str">
        <v>CUESPORTS</v>
      </c>
      <c r="L405" t="str">
        <v>POOL</v>
      </c>
      <c r="M405" t="str">
        <v>WOMEN</v>
      </c>
      <c r="N405" t="str">
        <v>9-BALL DOUBLES</v>
      </c>
      <c r="P405" t="str">
        <v>CUESPORTS|POOL|WOMEN</v>
      </c>
      <c r="S405" t="str">
        <v>JET SKI</v>
      </c>
      <c r="T405" t="str">
        <v>JET SKI</v>
      </c>
      <c r="U405" t="str">
        <v>RUNABOUT LIMITED</v>
      </c>
      <c r="V405" t="str">
        <v>JET SKI|JET SKI</v>
      </c>
      <c r="AL405" t="str">
        <v>DANCESPORT</v>
      </c>
      <c r="AM405" t="str">
        <v>BREAKING</v>
      </c>
      <c r="AN405" t="str">
        <v>MEN</v>
      </c>
      <c r="AO405" t="str">
        <v>B-BOYS</v>
      </c>
      <c r="AQ405" t="str">
        <v>DANCESPORT|BREAKING|MEN</v>
      </c>
      <c r="AS405" t="str">
        <v>JU-JITSU</v>
      </c>
      <c r="AT405" t="str">
        <v>COMBAT</v>
      </c>
      <c r="AU405" t="str">
        <v>NE-WAZA NOGI 56KG</v>
      </c>
      <c r="AW405" t="str">
        <v>JU-JITSU|COMBAT</v>
      </c>
    </row>
    <row r="406" spans="11:49" x14ac:dyDescent="0.25">
      <c r="K406" t="str">
        <v>CUESPORTS</v>
      </c>
      <c r="L406" t="str">
        <v>POOL</v>
      </c>
      <c r="M406" t="str">
        <v>WOMEN</v>
      </c>
      <c r="N406" t="str">
        <v>9-BALL SINGLES</v>
      </c>
      <c r="P406" t="str">
        <v>CUESPORTS|POOL|WOMEN</v>
      </c>
      <c r="S406" t="str">
        <v>JET SKI</v>
      </c>
      <c r="T406" t="str">
        <v>JET SKI</v>
      </c>
      <c r="U406" t="str">
        <v>RUNABOUT STOCK</v>
      </c>
      <c r="V406" t="str">
        <v>JET SKI|JET SKI</v>
      </c>
      <c r="AL406" t="str">
        <v>DANCESPORT</v>
      </c>
      <c r="AM406" t="str">
        <v>BREAKING</v>
      </c>
      <c r="AN406" t="str">
        <v>WOMEN</v>
      </c>
      <c r="AO406" t="str">
        <v>B-GIRLS</v>
      </c>
      <c r="AQ406" t="str">
        <v>DANCESPORT|BREAKING|WOMEN</v>
      </c>
      <c r="AS406" t="str">
        <v>JU-JITSU</v>
      </c>
      <c r="AT406" t="str">
        <v>COMBAT</v>
      </c>
      <c r="AU406" t="str">
        <v>NE-WAZA NOGI 57KG</v>
      </c>
      <c r="AW406" t="str">
        <v>JU-JITSU|COMBAT</v>
      </c>
    </row>
    <row r="407" spans="11:49" x14ac:dyDescent="0.25">
      <c r="K407" t="str">
        <v>CUESPORTS</v>
      </c>
      <c r="L407" t="str">
        <v>SNOOKER</v>
      </c>
      <c r="M407" t="str">
        <v>MEN</v>
      </c>
      <c r="N407" t="str">
        <v>6-RED DOUBLES</v>
      </c>
      <c r="P407" t="str">
        <v>CUESPORTS|SNOOKER|MEN</v>
      </c>
      <c r="S407" t="str">
        <v>JET SKI</v>
      </c>
      <c r="T407" t="str">
        <v>JET SKI</v>
      </c>
      <c r="U407" t="str">
        <v>SKI 1500 STOCK</v>
      </c>
      <c r="V407" t="str">
        <v>JET SKI|JET SKI</v>
      </c>
      <c r="AL407" t="str">
        <v>DANCESPORT</v>
      </c>
      <c r="AM407" t="str">
        <v>LATIN AMERICAN</v>
      </c>
      <c r="AN407" t="str">
        <v>MIXED</v>
      </c>
      <c r="AO407" t="str">
        <v>CHACHACHA</v>
      </c>
      <c r="AQ407" t="str">
        <v>DANCESPORT|LATIN AMERICAN|MIXED</v>
      </c>
      <c r="AS407" t="str">
        <v>JU-JITSU</v>
      </c>
      <c r="AT407" t="str">
        <v>COMBAT</v>
      </c>
      <c r="AU407" t="str">
        <v>NE-WAZA NOGI 69KG</v>
      </c>
      <c r="AW407" t="str">
        <v>JU-JITSU|COMBAT</v>
      </c>
    </row>
    <row r="408" spans="11:49" x14ac:dyDescent="0.25">
      <c r="K408" t="str">
        <v>CUESPORTS</v>
      </c>
      <c r="L408" t="str">
        <v>SNOOKER</v>
      </c>
      <c r="M408" t="str">
        <v>MEN</v>
      </c>
      <c r="N408" t="str">
        <v>6-RED SINGLES</v>
      </c>
      <c r="P408" t="str">
        <v>CUESPORTS|SNOOKER|MEN</v>
      </c>
      <c r="S408" t="str">
        <v>JET SKI</v>
      </c>
      <c r="T408" t="str">
        <v>JET SKI</v>
      </c>
      <c r="U408" t="str">
        <v>SKI GP</v>
      </c>
      <c r="V408" t="str">
        <v>JET SKI|JET SKI</v>
      </c>
      <c r="AL408" t="str">
        <v>DANCESPORT</v>
      </c>
      <c r="AM408" t="str">
        <v>LATIN AMERICAN</v>
      </c>
      <c r="AN408" t="str">
        <v>MIXED</v>
      </c>
      <c r="AO408" t="str">
        <v>FIVE DANCES</v>
      </c>
      <c r="AQ408" t="str">
        <v>DANCESPORT|LATIN AMERICAN|MIXED</v>
      </c>
      <c r="AS408" t="str">
        <v>JU-JITSU</v>
      </c>
      <c r="AT408" t="str">
        <v>FIGHTING</v>
      </c>
      <c r="AU408" t="str">
        <v>52KG</v>
      </c>
      <c r="AW408" t="str">
        <v>JU-JITSU|FIGHTING</v>
      </c>
    </row>
    <row r="409" spans="11:49" x14ac:dyDescent="0.25">
      <c r="K409" t="str">
        <v>CUESPORTS</v>
      </c>
      <c r="L409" t="str">
        <v>SNOOKER</v>
      </c>
      <c r="M409" t="str">
        <v>MEN</v>
      </c>
      <c r="N409" t="str">
        <v>6-RED TEAM</v>
      </c>
      <c r="P409" t="str">
        <v>CUESPORTS|SNOOKER|MEN</v>
      </c>
      <c r="S409" t="str">
        <v>JET SKI</v>
      </c>
      <c r="T409" t="str">
        <v>JET SKI</v>
      </c>
      <c r="U409" t="str">
        <v>SKI LITE</v>
      </c>
      <c r="V409" t="str">
        <v>JET SKI|JET SKI</v>
      </c>
      <c r="AL409" t="str">
        <v>DANCESPORT</v>
      </c>
      <c r="AM409" t="str">
        <v>LATIN AMERICAN</v>
      </c>
      <c r="AN409" t="str">
        <v>MIXED</v>
      </c>
      <c r="AO409" t="str">
        <v>JIVE</v>
      </c>
      <c r="AQ409" t="str">
        <v>DANCESPORT|LATIN AMERICAN|MIXED</v>
      </c>
      <c r="AS409" t="str">
        <v>JU-JITSU</v>
      </c>
      <c r="AT409" t="str">
        <v>FIGHTING</v>
      </c>
      <c r="AU409" t="str">
        <v>62KG</v>
      </c>
      <c r="AW409" t="str">
        <v>JU-JITSU|FIGHTING</v>
      </c>
    </row>
    <row r="410" spans="11:49" x14ac:dyDescent="0.25">
      <c r="K410" t="str">
        <v>CUESPORTS</v>
      </c>
      <c r="L410" t="str">
        <v>SNOOKER</v>
      </c>
      <c r="M410" t="str">
        <v>MEN</v>
      </c>
      <c r="N410" t="str">
        <v>DOUBLES</v>
      </c>
      <c r="P410" t="str">
        <v>CUESPORTS|SNOOKER|MEN</v>
      </c>
      <c r="S410" t="str">
        <v>JET SKI</v>
      </c>
      <c r="T410" t="str">
        <v>JET SKI</v>
      </c>
      <c r="U410" t="str">
        <v>SKI MODIFIED</v>
      </c>
      <c r="V410" t="str">
        <v>JET SKI|JET SKI</v>
      </c>
      <c r="AL410" t="str">
        <v>DANCESPORT</v>
      </c>
      <c r="AM410" t="str">
        <v>LATIN AMERICAN</v>
      </c>
      <c r="AN410" t="str">
        <v>MIXED</v>
      </c>
      <c r="AO410" t="str">
        <v>PASO DOBLE</v>
      </c>
      <c r="AQ410" t="str">
        <v>DANCESPORT|LATIN AMERICAN|MIXED</v>
      </c>
      <c r="AS410" t="str">
        <v>JU-JITSU</v>
      </c>
      <c r="AT410" t="str">
        <v>FIGHTING</v>
      </c>
      <c r="AU410" t="str">
        <v>63KG</v>
      </c>
      <c r="AW410" t="str">
        <v>JU-JITSU|FIGHTING</v>
      </c>
    </row>
    <row r="411" spans="11:49" x14ac:dyDescent="0.25">
      <c r="K411" t="str">
        <v>CUESPORTS</v>
      </c>
      <c r="L411" t="str">
        <v>SNOOKER</v>
      </c>
      <c r="M411" t="str">
        <v>MEN</v>
      </c>
      <c r="N411" t="str">
        <v>SINGLES</v>
      </c>
      <c r="P411" t="str">
        <v>CUESPORTS|SNOOKER|MEN</v>
      </c>
      <c r="S411" t="str">
        <v>JU-JITSU</v>
      </c>
      <c r="T411" t="str">
        <v>ART</v>
      </c>
      <c r="U411" t="str">
        <v>DUO</v>
      </c>
      <c r="V411" t="str">
        <v>JU-JITSU|ART</v>
      </c>
      <c r="AL411" t="str">
        <v>DANCESPORT</v>
      </c>
      <c r="AM411" t="str">
        <v>LATIN AMERICAN</v>
      </c>
      <c r="AN411" t="str">
        <v>MIXED</v>
      </c>
      <c r="AO411" t="str">
        <v>RUMBA</v>
      </c>
      <c r="AQ411" t="str">
        <v>DANCESPORT|LATIN AMERICAN|MIXED</v>
      </c>
      <c r="AS411" t="str">
        <v>JU-JITSU</v>
      </c>
      <c r="AT411" t="str">
        <v>FIGHTING</v>
      </c>
      <c r="AU411" t="str">
        <v>77KG</v>
      </c>
      <c r="AW411" t="str">
        <v>JU-JITSU|FIGHTING</v>
      </c>
    </row>
    <row r="412" spans="11:49" x14ac:dyDescent="0.25">
      <c r="K412" t="str">
        <v>CUESPORTS</v>
      </c>
      <c r="L412" t="str">
        <v>SNOOKER</v>
      </c>
      <c r="M412" t="str">
        <v>MEN</v>
      </c>
      <c r="N412" t="str">
        <v>TEAM</v>
      </c>
      <c r="P412" t="str">
        <v>CUESPORTS|SNOOKER|MEN</v>
      </c>
      <c r="S412" t="str">
        <v>JU-JITSU</v>
      </c>
      <c r="T412" t="str">
        <v>ART</v>
      </c>
      <c r="U412" t="str">
        <v>SHOW</v>
      </c>
      <c r="V412" t="str">
        <v>JU-JITSU|ART</v>
      </c>
      <c r="AL412" t="str">
        <v>DANCESPORT</v>
      </c>
      <c r="AM412" t="str">
        <v>LATIN AMERICAN</v>
      </c>
      <c r="AN412" t="str">
        <v>MIXED</v>
      </c>
      <c r="AO412" t="str">
        <v>SAMBA</v>
      </c>
      <c r="AQ412" t="str">
        <v>DANCESPORT|LATIN AMERICAN|MIXED</v>
      </c>
      <c r="AS412" t="str">
        <v>JU-JITSU</v>
      </c>
      <c r="AT412" t="str">
        <v>JU-JITSU</v>
      </c>
      <c r="AU412" t="str">
        <v>TEAM</v>
      </c>
      <c r="AW412" t="str">
        <v>JU-JITSU|JU-JITSU</v>
      </c>
    </row>
    <row r="413" spans="11:49" x14ac:dyDescent="0.25">
      <c r="K413" t="str">
        <v>CUESPORTS</v>
      </c>
      <c r="L413" t="str">
        <v>SNOOKER</v>
      </c>
      <c r="M413" t="str">
        <v>MIXED</v>
      </c>
      <c r="N413" t="str">
        <v>DOUBLES</v>
      </c>
      <c r="P413" t="str">
        <v>CUESPORTS|SNOOKER|MIXED</v>
      </c>
      <c r="S413" t="str">
        <v>JU-JITSU</v>
      </c>
      <c r="T413" t="str">
        <v>COMBAT</v>
      </c>
      <c r="U413" t="str">
        <v>120KG</v>
      </c>
      <c r="V413" t="str">
        <v>JU-JITSU|COMBAT</v>
      </c>
      <c r="AL413" t="str">
        <v>DANCESPORT</v>
      </c>
      <c r="AM413" t="str">
        <v>STANDARD</v>
      </c>
      <c r="AN413" t="str">
        <v>MIXED</v>
      </c>
      <c r="AO413" t="str">
        <v>FIVE DANCES</v>
      </c>
      <c r="AQ413" t="str">
        <v>DANCESPORT|STANDARD|MIXED</v>
      </c>
      <c r="AS413" t="str">
        <v>JUDO</v>
      </c>
      <c r="AT413" t="str">
        <v>COMBAT</v>
      </c>
      <c r="AU413" t="str">
        <v>+100KG</v>
      </c>
      <c r="AW413" t="str">
        <v>JUDO|COMBAT</v>
      </c>
    </row>
    <row r="414" spans="11:49" x14ac:dyDescent="0.25">
      <c r="K414" t="str">
        <v>CUESPORTS</v>
      </c>
      <c r="L414" t="str">
        <v>SNOOKER</v>
      </c>
      <c r="M414" t="str">
        <v>OPEN</v>
      </c>
      <c r="N414" t="str">
        <v>6-RED SINGLES</v>
      </c>
      <c r="P414" t="str">
        <v>CUESPORTS|SNOOKER|OPEN</v>
      </c>
      <c r="S414" t="str">
        <v>JU-JITSU</v>
      </c>
      <c r="T414" t="str">
        <v>COMBAT</v>
      </c>
      <c r="U414" t="str">
        <v>45KG</v>
      </c>
      <c r="V414" t="str">
        <v>JU-JITSU|COMBAT</v>
      </c>
      <c r="AL414" t="str">
        <v>DANCESPORT</v>
      </c>
      <c r="AM414" t="str">
        <v>STANDARD</v>
      </c>
      <c r="AN414" t="str">
        <v>MIXED</v>
      </c>
      <c r="AO414" t="str">
        <v>QUICKSTEP</v>
      </c>
      <c r="AQ414" t="str">
        <v>DANCESPORT|STANDARD|MIXED</v>
      </c>
      <c r="AS414" t="str">
        <v>JUDO</v>
      </c>
      <c r="AT414" t="str">
        <v>COMBAT</v>
      </c>
      <c r="AU414" t="str">
        <v>+78KG</v>
      </c>
      <c r="AW414" t="str">
        <v>JUDO|COMBAT</v>
      </c>
    </row>
    <row r="415" spans="11:49" x14ac:dyDescent="0.25">
      <c r="K415" t="str">
        <v>CUESPORTS</v>
      </c>
      <c r="L415" t="str">
        <v>SNOOKER</v>
      </c>
      <c r="M415" t="str">
        <v>OPEN</v>
      </c>
      <c r="N415" t="str">
        <v>SINGLES</v>
      </c>
      <c r="P415" t="str">
        <v>CUESPORTS|SNOOKER|OPEN</v>
      </c>
      <c r="S415" t="str">
        <v>JU-JITSU</v>
      </c>
      <c r="T415" t="str">
        <v>COMBAT</v>
      </c>
      <c r="U415" t="str">
        <v>48KG</v>
      </c>
      <c r="V415" t="str">
        <v>JU-JITSU|COMBAT</v>
      </c>
      <c r="AL415" t="str">
        <v>DANCESPORT</v>
      </c>
      <c r="AM415" t="str">
        <v>STANDARD</v>
      </c>
      <c r="AN415" t="str">
        <v>MIXED</v>
      </c>
      <c r="AO415" t="str">
        <v>SLOW FOXTROT</v>
      </c>
      <c r="AQ415" t="str">
        <v>DANCESPORT|STANDARD|MIXED</v>
      </c>
      <c r="AS415" t="str">
        <v>JUDO</v>
      </c>
      <c r="AT415" t="str">
        <v>COMBAT</v>
      </c>
      <c r="AU415" t="str">
        <v>100KG</v>
      </c>
      <c r="AW415" t="str">
        <v>JUDO|COMBAT</v>
      </c>
    </row>
    <row r="416" spans="11:49" x14ac:dyDescent="0.25">
      <c r="K416" t="str">
        <v>CUESPORTS</v>
      </c>
      <c r="L416" t="str">
        <v>SNOOKER</v>
      </c>
      <c r="M416" t="str">
        <v>WOMEN</v>
      </c>
      <c r="N416" t="str">
        <v>6-RED SINGLES</v>
      </c>
      <c r="P416" t="str">
        <v>CUESPORTS|SNOOKER|WOMEN</v>
      </c>
      <c r="S416" t="str">
        <v>JU-JITSU</v>
      </c>
      <c r="T416" t="str">
        <v>COMBAT</v>
      </c>
      <c r="U416" t="str">
        <v>49KG</v>
      </c>
      <c r="V416" t="str">
        <v>JU-JITSU|COMBAT</v>
      </c>
      <c r="AL416" t="str">
        <v>DANCESPORT</v>
      </c>
      <c r="AM416" t="str">
        <v>STANDARD</v>
      </c>
      <c r="AN416" t="str">
        <v>MIXED</v>
      </c>
      <c r="AO416" t="str">
        <v>TANGO</v>
      </c>
      <c r="AQ416" t="str">
        <v>DANCESPORT|STANDARD|MIXED</v>
      </c>
      <c r="AS416" t="str">
        <v>JUDO</v>
      </c>
      <c r="AT416" t="str">
        <v>COMBAT</v>
      </c>
      <c r="AU416" t="str">
        <v>120KG</v>
      </c>
      <c r="AW416" t="str">
        <v>JUDO|COMBAT</v>
      </c>
    </row>
    <row r="417" spans="11:49" x14ac:dyDescent="0.25">
      <c r="K417" t="str">
        <v>CUESPORTS</v>
      </c>
      <c r="L417" t="str">
        <v>SNOOKER</v>
      </c>
      <c r="M417" t="str">
        <v>WOMEN</v>
      </c>
      <c r="N417" t="str">
        <v>6-RED TEAM</v>
      </c>
      <c r="P417" t="str">
        <v>CUESPORTS|SNOOKER|WOMEN</v>
      </c>
      <c r="S417" t="str">
        <v>JU-JITSU</v>
      </c>
      <c r="T417" t="str">
        <v>COMBAT</v>
      </c>
      <c r="U417" t="str">
        <v>52KG</v>
      </c>
      <c r="V417" t="str">
        <v>JU-JITSU|COMBAT</v>
      </c>
      <c r="AL417" t="str">
        <v>DANCESPORT</v>
      </c>
      <c r="AM417" t="str">
        <v>STANDARD</v>
      </c>
      <c r="AN417" t="str">
        <v>MIXED</v>
      </c>
      <c r="AO417" t="str">
        <v>VIENNESE WALTZ</v>
      </c>
      <c r="AQ417" t="str">
        <v>DANCESPORT|STANDARD|MIXED</v>
      </c>
      <c r="AS417" t="str">
        <v>JUDO</v>
      </c>
      <c r="AT417" t="str">
        <v>COMBAT</v>
      </c>
      <c r="AU417" t="str">
        <v>44KG</v>
      </c>
      <c r="AW417" t="str">
        <v>JUDO|COMBAT</v>
      </c>
    </row>
    <row r="418" spans="11:49" x14ac:dyDescent="0.25">
      <c r="K418" t="str">
        <v>CUESPORTS</v>
      </c>
      <c r="L418" t="str">
        <v>SNOOKER</v>
      </c>
      <c r="M418" t="str">
        <v>WOMEN</v>
      </c>
      <c r="N418" t="str">
        <v>SINGLES</v>
      </c>
      <c r="P418" t="str">
        <v>CUESPORTS|SNOOKER|WOMEN</v>
      </c>
      <c r="S418" t="str">
        <v>JU-JITSU</v>
      </c>
      <c r="T418" t="str">
        <v>COMBAT</v>
      </c>
      <c r="U418" t="str">
        <v>55KG</v>
      </c>
      <c r="V418" t="str">
        <v>JU-JITSU|COMBAT</v>
      </c>
      <c r="AL418" t="str">
        <v>DANCESPORT</v>
      </c>
      <c r="AM418" t="str">
        <v>STANDARD</v>
      </c>
      <c r="AN418" t="str">
        <v>MIXED</v>
      </c>
      <c r="AO418" t="str">
        <v>WALTZ</v>
      </c>
      <c r="AQ418" t="str">
        <v>DANCESPORT|STANDARD|MIXED</v>
      </c>
      <c r="AS418" t="str">
        <v>JUDO</v>
      </c>
      <c r="AT418" t="str">
        <v>COMBAT</v>
      </c>
      <c r="AU418" t="str">
        <v>45KG</v>
      </c>
      <c r="AW418" t="str">
        <v>JUDO|COMBAT</v>
      </c>
    </row>
    <row r="419" spans="11:49" x14ac:dyDescent="0.25">
      <c r="K419" t="str">
        <v>CUESPORTS</v>
      </c>
      <c r="L419" t="str">
        <v>SNOOKER</v>
      </c>
      <c r="M419" t="str">
        <v>WOMEN</v>
      </c>
      <c r="N419" t="str">
        <v>TEAM</v>
      </c>
      <c r="P419" t="str">
        <v>CUESPORTS|SNOOKER|WOMEN</v>
      </c>
      <c r="S419" t="str">
        <v>JU-JITSU</v>
      </c>
      <c r="T419" t="str">
        <v>COMBAT</v>
      </c>
      <c r="U419" t="str">
        <v>56KG</v>
      </c>
      <c r="V419" t="str">
        <v>JU-JITSU|COMBAT</v>
      </c>
      <c r="AL419" t="str">
        <v>DIVING</v>
      </c>
      <c r="AM419" t="str">
        <v>DIVING</v>
      </c>
      <c r="AN419" t="str">
        <v>MEN</v>
      </c>
      <c r="AO419" t="str">
        <v>10M PLATFORM</v>
      </c>
      <c r="AQ419" t="str">
        <v>DIVING|DIVING|MEN</v>
      </c>
      <c r="AS419" t="str">
        <v>JUDO</v>
      </c>
      <c r="AT419" t="str">
        <v>COMBAT</v>
      </c>
      <c r="AU419" t="str">
        <v>48KG</v>
      </c>
      <c r="AW419" t="str">
        <v>JUDO|COMBAT</v>
      </c>
    </row>
    <row r="420" spans="11:49" x14ac:dyDescent="0.25">
      <c r="K420" t="str">
        <v>CYCLING</v>
      </c>
      <c r="L420" t="str">
        <v>BMX FREESTYLE</v>
      </c>
      <c r="M420" t="str">
        <v>MEN</v>
      </c>
      <c r="N420" t="str">
        <v>FREESTYLE FLAT LAND</v>
      </c>
      <c r="P420" t="str">
        <v>CYCLING|BMX FREESTYLE|MEN</v>
      </c>
      <c r="S420" t="str">
        <v>JU-JITSU</v>
      </c>
      <c r="T420" t="str">
        <v>COMBAT</v>
      </c>
      <c r="U420" t="str">
        <v>57KG</v>
      </c>
      <c r="V420" t="str">
        <v>JU-JITSU|COMBAT</v>
      </c>
      <c r="AL420" t="str">
        <v>DIVING</v>
      </c>
      <c r="AM420" t="str">
        <v>DIVING</v>
      </c>
      <c r="AN420" t="str">
        <v>MEN</v>
      </c>
      <c r="AO420" t="str">
        <v>1M SPRINGBOARD</v>
      </c>
      <c r="AQ420" t="str">
        <v>DIVING|DIVING|MEN</v>
      </c>
      <c r="AS420" t="str">
        <v>JUDO</v>
      </c>
      <c r="AT420" t="str">
        <v>COMBAT</v>
      </c>
      <c r="AU420" t="str">
        <v>52KG</v>
      </c>
      <c r="AW420" t="str">
        <v>JUDO|COMBAT</v>
      </c>
    </row>
    <row r="421" spans="11:49" x14ac:dyDescent="0.25">
      <c r="K421" t="str">
        <v>CYCLING</v>
      </c>
      <c r="L421" t="str">
        <v>BMX FREESTYLE</v>
      </c>
      <c r="M421" t="str">
        <v>MEN</v>
      </c>
      <c r="N421" t="str">
        <v>PARK</v>
      </c>
      <c r="P421" t="str">
        <v>CYCLING|BMX FREESTYLE|MEN</v>
      </c>
      <c r="S421" t="str">
        <v>JU-JITSU</v>
      </c>
      <c r="T421" t="str">
        <v>COMBAT</v>
      </c>
      <c r="U421" t="str">
        <v>62KG</v>
      </c>
      <c r="V421" t="str">
        <v>JU-JITSU|COMBAT</v>
      </c>
      <c r="AL421" t="str">
        <v>DIVING</v>
      </c>
      <c r="AM421" t="str">
        <v>DIVING</v>
      </c>
      <c r="AN421" t="str">
        <v>MEN</v>
      </c>
      <c r="AO421" t="str">
        <v>3M SPRINGBOARD</v>
      </c>
      <c r="AQ421" t="str">
        <v>DIVING|DIVING|MEN</v>
      </c>
      <c r="AS421" t="str">
        <v>JUDO</v>
      </c>
      <c r="AT421" t="str">
        <v>COMBAT</v>
      </c>
      <c r="AU421" t="str">
        <v>55KG</v>
      </c>
      <c r="AW421" t="str">
        <v>JUDO|COMBAT</v>
      </c>
    </row>
    <row r="422" spans="11:49" x14ac:dyDescent="0.25">
      <c r="K422" t="str">
        <v>CYCLING</v>
      </c>
      <c r="L422" t="str">
        <v>BMX FREESTYLE</v>
      </c>
      <c r="M422" t="str">
        <v>WOMEN</v>
      </c>
      <c r="N422" t="str">
        <v>PARK</v>
      </c>
      <c r="P422" t="str">
        <v>CYCLING|BMX FREESTYLE|WOMEN</v>
      </c>
      <c r="S422" t="str">
        <v>JU-JITSU</v>
      </c>
      <c r="T422" t="str">
        <v>COMBAT</v>
      </c>
      <c r="U422" t="str">
        <v>63KG</v>
      </c>
      <c r="V422" t="str">
        <v>JU-JITSU|COMBAT</v>
      </c>
      <c r="AL422" t="str">
        <v>DIVING</v>
      </c>
      <c r="AM422" t="str">
        <v>DIVING</v>
      </c>
      <c r="AN422" t="str">
        <v>MEN</v>
      </c>
      <c r="AO422" t="str">
        <v>SYNCHRONISED 10M PLATFORM</v>
      </c>
      <c r="AQ422" t="str">
        <v>DIVING|DIVING|MEN</v>
      </c>
      <c r="AS422" t="str">
        <v>JUDO</v>
      </c>
      <c r="AT422" t="str">
        <v>COMBAT</v>
      </c>
      <c r="AU422" t="str">
        <v>57KG</v>
      </c>
      <c r="AW422" t="str">
        <v>JUDO|COMBAT</v>
      </c>
    </row>
    <row r="423" spans="11:49" x14ac:dyDescent="0.25">
      <c r="K423" t="str">
        <v>CYCLING</v>
      </c>
      <c r="L423" t="str">
        <v>BMX RACING</v>
      </c>
      <c r="M423" t="str">
        <v>MEN</v>
      </c>
      <c r="N423" t="str">
        <v>CROSS</v>
      </c>
      <c r="P423" t="str">
        <v>CYCLING|BMX RACING|MEN</v>
      </c>
      <c r="S423" t="str">
        <v>JU-JITSU</v>
      </c>
      <c r="T423" t="str">
        <v>COMBAT</v>
      </c>
      <c r="U423" t="str">
        <v>69KG</v>
      </c>
      <c r="V423" t="str">
        <v>JU-JITSU|COMBAT</v>
      </c>
      <c r="AL423" t="str">
        <v>DIVING</v>
      </c>
      <c r="AM423" t="str">
        <v>DIVING</v>
      </c>
      <c r="AN423" t="str">
        <v>MEN</v>
      </c>
      <c r="AO423" t="str">
        <v>SYNCHRONISED 3M SPRINGBOARD</v>
      </c>
      <c r="AQ423" t="str">
        <v>DIVING|DIVING|MEN</v>
      </c>
      <c r="AS423" t="str">
        <v>JUDO</v>
      </c>
      <c r="AT423" t="str">
        <v>COMBAT</v>
      </c>
      <c r="AU423" t="str">
        <v>60KG</v>
      </c>
      <c r="AW423" t="str">
        <v>JUDO|COMBAT</v>
      </c>
    </row>
    <row r="424" spans="11:49" x14ac:dyDescent="0.25">
      <c r="K424" t="str">
        <v>CYCLING</v>
      </c>
      <c r="L424" t="str">
        <v>BMX RACING</v>
      </c>
      <c r="M424" t="str">
        <v>MEN</v>
      </c>
      <c r="N424" t="str">
        <v>RACE</v>
      </c>
      <c r="P424" t="str">
        <v>CYCLING|BMX RACING|MEN</v>
      </c>
      <c r="S424" t="str">
        <v>JU-JITSU</v>
      </c>
      <c r="T424" t="str">
        <v>COMBAT</v>
      </c>
      <c r="U424" t="str">
        <v>77KG</v>
      </c>
      <c r="V424" t="str">
        <v>JU-JITSU|COMBAT</v>
      </c>
      <c r="AL424" t="str">
        <v>DIVING</v>
      </c>
      <c r="AM424" t="str">
        <v>DIVING</v>
      </c>
      <c r="AN424" t="str">
        <v>MIXED</v>
      </c>
      <c r="AO424" t="str">
        <v>SYNCHRONISED 10M PLATFORM</v>
      </c>
      <c r="AQ424" t="str">
        <v>DIVING|DIVING|MIXED</v>
      </c>
      <c r="AS424" t="str">
        <v>JUDO</v>
      </c>
      <c r="AT424" t="str">
        <v>COMBAT</v>
      </c>
      <c r="AU424" t="str">
        <v>62KG</v>
      </c>
      <c r="AW424" t="str">
        <v>JUDO|COMBAT</v>
      </c>
    </row>
    <row r="425" spans="11:49" x14ac:dyDescent="0.25">
      <c r="K425" t="str">
        <v>CYCLING</v>
      </c>
      <c r="L425" t="str">
        <v>BMX RACING</v>
      </c>
      <c r="M425" t="str">
        <v>MEN</v>
      </c>
      <c r="N425" t="str">
        <v>TIME TRIAL</v>
      </c>
      <c r="P425" t="str">
        <v>CYCLING|BMX RACING|MEN</v>
      </c>
      <c r="S425" t="str">
        <v>JU-JITSU</v>
      </c>
      <c r="T425" t="str">
        <v>COMBAT</v>
      </c>
      <c r="U425" t="str">
        <v>85KG</v>
      </c>
      <c r="V425" t="str">
        <v>JU-JITSU|COMBAT</v>
      </c>
      <c r="AL425" t="str">
        <v>DIVING</v>
      </c>
      <c r="AM425" t="str">
        <v>DIVING</v>
      </c>
      <c r="AN425" t="str">
        <v>MIXED</v>
      </c>
      <c r="AO425" t="str">
        <v>SYNCHRONISED 3M SPRINGBOARD</v>
      </c>
      <c r="AQ425" t="str">
        <v>DIVING|DIVING|MIXED</v>
      </c>
      <c r="AS425" t="str">
        <v>JUDO</v>
      </c>
      <c r="AT425" t="str">
        <v>COMBAT</v>
      </c>
      <c r="AU425" t="str">
        <v>63KG</v>
      </c>
      <c r="AW425" t="str">
        <v>JUDO|COMBAT</v>
      </c>
    </row>
    <row r="426" spans="11:49" x14ac:dyDescent="0.25">
      <c r="K426" t="str">
        <v>CYCLING</v>
      </c>
      <c r="L426" t="str">
        <v>BMX RACING</v>
      </c>
      <c r="M426" t="str">
        <v>WOMEN</v>
      </c>
      <c r="N426" t="str">
        <v>CROSS</v>
      </c>
      <c r="P426" t="str">
        <v>CYCLING|BMX RACING|WOMEN</v>
      </c>
      <c r="S426" t="str">
        <v>JU-JITSU</v>
      </c>
      <c r="T426" t="str">
        <v>COMBAT</v>
      </c>
      <c r="U426" t="str">
        <v>94KG</v>
      </c>
      <c r="V426" t="str">
        <v>JU-JITSU|COMBAT</v>
      </c>
      <c r="AL426" t="str">
        <v>DIVING</v>
      </c>
      <c r="AM426" t="str">
        <v>DIVING</v>
      </c>
      <c r="AN426" t="str">
        <v>MIXED</v>
      </c>
      <c r="AO426" t="str">
        <v>TEAM</v>
      </c>
      <c r="AQ426" t="str">
        <v>DIVING|DIVING|MIXED</v>
      </c>
      <c r="AS426" t="str">
        <v>JUDO</v>
      </c>
      <c r="AT426" t="str">
        <v>COMBAT</v>
      </c>
      <c r="AU426" t="str">
        <v>66KG</v>
      </c>
      <c r="AW426" t="str">
        <v>JUDO|COMBAT</v>
      </c>
    </row>
    <row r="427" spans="11:49" x14ac:dyDescent="0.25">
      <c r="K427" t="str">
        <v>CYCLING</v>
      </c>
      <c r="L427" t="str">
        <v>BMX RACING</v>
      </c>
      <c r="M427" t="str">
        <v>WOMEN</v>
      </c>
      <c r="N427" t="str">
        <v>RACE</v>
      </c>
      <c r="P427" t="str">
        <v>CYCLING|BMX RACING|WOMEN</v>
      </c>
      <c r="S427" t="str">
        <v>JU-JITSU</v>
      </c>
      <c r="T427" t="str">
        <v>COMBAT</v>
      </c>
      <c r="U427" t="str">
        <v>NE-WAZA LESS 49KG</v>
      </c>
      <c r="V427" t="str">
        <v>JU-JITSU|COMBAT</v>
      </c>
      <c r="AL427" t="str">
        <v>DIVING</v>
      </c>
      <c r="AM427" t="str">
        <v>DIVING</v>
      </c>
      <c r="AN427" t="str">
        <v>WOMEN</v>
      </c>
      <c r="AO427" t="str">
        <v>10M PLATFORM</v>
      </c>
      <c r="AQ427" t="str">
        <v>DIVING|DIVING|WOMEN</v>
      </c>
      <c r="AS427" t="str">
        <v>JUDO</v>
      </c>
      <c r="AT427" t="str">
        <v>COMBAT</v>
      </c>
      <c r="AU427" t="str">
        <v>70KG</v>
      </c>
      <c r="AW427" t="str">
        <v>JUDO|COMBAT</v>
      </c>
    </row>
    <row r="428" spans="11:49" x14ac:dyDescent="0.25">
      <c r="K428" t="str">
        <v>CYCLING</v>
      </c>
      <c r="L428" t="str">
        <v>MOUNTAIN BIKE</v>
      </c>
      <c r="M428" t="str">
        <v>MEN</v>
      </c>
      <c r="N428" t="str">
        <v>CROSS-COUNTRY ELIMINATOR</v>
      </c>
      <c r="P428" t="str">
        <v>CYCLING|MOUNTAIN BIKE|MEN</v>
      </c>
      <c r="S428" t="str">
        <v>JU-JITSU</v>
      </c>
      <c r="T428" t="str">
        <v>COMBAT</v>
      </c>
      <c r="U428" t="str">
        <v>NE-WAZA LESS 55KG</v>
      </c>
      <c r="V428" t="str">
        <v>JU-JITSU|COMBAT</v>
      </c>
      <c r="AL428" t="str">
        <v>DIVING</v>
      </c>
      <c r="AM428" t="str">
        <v>DIVING</v>
      </c>
      <c r="AN428" t="str">
        <v>WOMEN</v>
      </c>
      <c r="AO428" t="str">
        <v>1M SPRINGBOARD</v>
      </c>
      <c r="AQ428" t="str">
        <v>DIVING|DIVING|WOMEN</v>
      </c>
      <c r="AS428" t="str">
        <v>JUDO</v>
      </c>
      <c r="AT428" t="str">
        <v>COMBAT</v>
      </c>
      <c r="AU428" t="str">
        <v>73KG</v>
      </c>
      <c r="AW428" t="str">
        <v>JUDO|COMBAT</v>
      </c>
    </row>
    <row r="429" spans="11:49" x14ac:dyDescent="0.25">
      <c r="K429" t="str">
        <v>CYCLING</v>
      </c>
      <c r="L429" t="str">
        <v>MOUNTAIN BIKE</v>
      </c>
      <c r="M429" t="str">
        <v>MEN</v>
      </c>
      <c r="N429" t="str">
        <v>DOWNHILL</v>
      </c>
      <c r="P429" t="str">
        <v>CYCLING|MOUNTAIN BIKE|MEN</v>
      </c>
      <c r="S429" t="str">
        <v>JU-JITSU</v>
      </c>
      <c r="T429" t="str">
        <v>COMBAT</v>
      </c>
      <c r="U429" t="str">
        <v>NE-WAZA LESS 62KG</v>
      </c>
      <c r="V429" t="str">
        <v>JU-JITSU|COMBAT</v>
      </c>
      <c r="AL429" t="str">
        <v>DIVING</v>
      </c>
      <c r="AM429" t="str">
        <v>DIVING</v>
      </c>
      <c r="AN429" t="str">
        <v>WOMEN</v>
      </c>
      <c r="AO429" t="str">
        <v>3M SPRINGBOARD</v>
      </c>
      <c r="AQ429" t="str">
        <v>DIVING|DIVING|WOMEN</v>
      </c>
      <c r="AS429" t="str">
        <v>JUDO</v>
      </c>
      <c r="AT429" t="str">
        <v>COMBAT</v>
      </c>
      <c r="AU429" t="str">
        <v>78KG</v>
      </c>
      <c r="AW429" t="str">
        <v>JUDO|COMBAT</v>
      </c>
    </row>
    <row r="430" spans="11:49" x14ac:dyDescent="0.25">
      <c r="K430" t="str">
        <v>CYCLING</v>
      </c>
      <c r="L430" t="str">
        <v>MOUNTAIN BIKE</v>
      </c>
      <c r="M430" t="str">
        <v>MEN</v>
      </c>
      <c r="N430" t="str">
        <v>ELIMINATION</v>
      </c>
      <c r="P430" t="str">
        <v>CYCLING|MOUNTAIN BIKE|MEN</v>
      </c>
      <c r="S430" t="str">
        <v>JU-JITSU</v>
      </c>
      <c r="T430" t="str">
        <v>COMBAT</v>
      </c>
      <c r="U430" t="str">
        <v>NE-WAZA LESS 77KG</v>
      </c>
      <c r="V430" t="str">
        <v>JU-JITSU|COMBAT</v>
      </c>
      <c r="AL430" t="str">
        <v>DIVING</v>
      </c>
      <c r="AM430" t="str">
        <v>DIVING</v>
      </c>
      <c r="AN430" t="str">
        <v>WOMEN</v>
      </c>
      <c r="AO430" t="str">
        <v>SYNCHRONISED 10M PLATFORM</v>
      </c>
      <c r="AQ430" t="str">
        <v>DIVING|DIVING|WOMEN</v>
      </c>
      <c r="AS430" t="str">
        <v>JUDO</v>
      </c>
      <c r="AT430" t="str">
        <v>COMBAT</v>
      </c>
      <c r="AU430" t="str">
        <v>81KG</v>
      </c>
      <c r="AW430" t="str">
        <v>JUDO|COMBAT</v>
      </c>
    </row>
    <row r="431" spans="11:49" x14ac:dyDescent="0.25">
      <c r="K431" t="str">
        <v>CYCLING</v>
      </c>
      <c r="L431" t="str">
        <v>MOUNTAIN BIKE</v>
      </c>
      <c r="M431" t="str">
        <v>MIXED</v>
      </c>
      <c r="N431" t="str">
        <v>CROSS-COUNTRY ELIMINATOR</v>
      </c>
      <c r="P431" t="str">
        <v>CYCLING|MOUNTAIN BIKE|MIXED</v>
      </c>
      <c r="S431" t="str">
        <v>JU-JITSU</v>
      </c>
      <c r="T431" t="str">
        <v>COMBAT</v>
      </c>
      <c r="U431" t="str">
        <v>NE-WAZA LESS 85KG</v>
      </c>
      <c r="V431" t="str">
        <v>JU-JITSU|COMBAT</v>
      </c>
      <c r="AL431" t="str">
        <v>DIVING</v>
      </c>
      <c r="AM431" t="str">
        <v>DIVING</v>
      </c>
      <c r="AN431" t="str">
        <v>WOMEN</v>
      </c>
      <c r="AO431" t="str">
        <v>SYNCHRONISED 3M SPRINGBOARD</v>
      </c>
      <c r="AQ431" t="str">
        <v>DIVING|DIVING|WOMEN</v>
      </c>
      <c r="AS431" t="str">
        <v>JUDO</v>
      </c>
      <c r="AT431" t="str">
        <v>COMBAT</v>
      </c>
      <c r="AU431" t="str">
        <v>90KG</v>
      </c>
      <c r="AW431" t="str">
        <v>JUDO|COMBAT</v>
      </c>
    </row>
    <row r="432" spans="11:49" x14ac:dyDescent="0.25">
      <c r="K432" t="str">
        <v>CYCLING</v>
      </c>
      <c r="L432" t="str">
        <v>MOUNTAIN BIKE</v>
      </c>
      <c r="M432" t="str">
        <v>MIXED</v>
      </c>
      <c r="N432" t="str">
        <v>CROSS-COUNTRY RELAY</v>
      </c>
      <c r="P432" t="str">
        <v>CYCLING|MOUNTAIN BIKE|MIXED</v>
      </c>
      <c r="S432" t="str">
        <v>JU-JITSU</v>
      </c>
      <c r="T432" t="str">
        <v>COMBAT</v>
      </c>
      <c r="U432" t="str">
        <v>NE-WAZA NOGI 52KG</v>
      </c>
      <c r="V432" t="str">
        <v>JU-JITSU|COMBAT</v>
      </c>
      <c r="AL432" t="str">
        <v>DRAGON BOAT</v>
      </c>
      <c r="AM432" t="str">
        <v>TRADITIONAL BOAT RACE</v>
      </c>
      <c r="AN432" t="str">
        <v>MEN</v>
      </c>
      <c r="AO432" t="str">
        <v>1000M 10 CREW</v>
      </c>
      <c r="AQ432" t="str">
        <v>DRAGON BOAT|TRADITIONAL BOAT RACE|MEN</v>
      </c>
      <c r="AS432" t="str">
        <v>JUDO</v>
      </c>
      <c r="AT432" t="str">
        <v>COMBAT</v>
      </c>
      <c r="AU432" t="str">
        <v>EXTRA-LIGHTWEIGHT</v>
      </c>
      <c r="AW432" t="str">
        <v>JUDO|COMBAT</v>
      </c>
    </row>
    <row r="433" spans="11:49" x14ac:dyDescent="0.25">
      <c r="K433" t="str">
        <v>CYCLING</v>
      </c>
      <c r="L433" t="str">
        <v>MOUNTAIN BIKE</v>
      </c>
      <c r="M433" t="str">
        <v>WOMEN</v>
      </c>
      <c r="N433" t="str">
        <v>CROSS-COUNTRY ELIMINATOR</v>
      </c>
      <c r="P433" t="str">
        <v>CYCLING|MOUNTAIN BIKE|WOMEN</v>
      </c>
      <c r="S433" t="str">
        <v>JU-JITSU</v>
      </c>
      <c r="T433" t="str">
        <v>COMBAT</v>
      </c>
      <c r="U433" t="str">
        <v>NE-WAZA NOGI 56KG</v>
      </c>
      <c r="V433" t="str">
        <v>JU-JITSU|COMBAT</v>
      </c>
      <c r="AL433" t="str">
        <v>DRAGON BOAT</v>
      </c>
      <c r="AM433" t="str">
        <v>TRADITIONAL BOAT RACE</v>
      </c>
      <c r="AN433" t="str">
        <v>MEN</v>
      </c>
      <c r="AO433" t="str">
        <v>1000M 20 CREW</v>
      </c>
      <c r="AQ433" t="str">
        <v>DRAGON BOAT|TRADITIONAL BOAT RACE|MEN</v>
      </c>
      <c r="AS433" t="str">
        <v>JUDO</v>
      </c>
      <c r="AT433" t="str">
        <v>COMBAT</v>
      </c>
      <c r="AU433" t="str">
        <v>FEATHERWEIGHT</v>
      </c>
      <c r="AW433" t="str">
        <v>JUDO|COMBAT</v>
      </c>
    </row>
    <row r="434" spans="11:49" x14ac:dyDescent="0.25">
      <c r="K434" t="str">
        <v>CYCLING</v>
      </c>
      <c r="L434" t="str">
        <v>MOUNTAIN BIKE</v>
      </c>
      <c r="M434" t="str">
        <v>WOMEN</v>
      </c>
      <c r="N434" t="str">
        <v>DOWNHILL</v>
      </c>
      <c r="P434" t="str">
        <v>CYCLING|MOUNTAIN BIKE|WOMEN</v>
      </c>
      <c r="S434" t="str">
        <v>JU-JITSU</v>
      </c>
      <c r="T434" t="str">
        <v>COMBAT</v>
      </c>
      <c r="U434" t="str">
        <v>NE-WAZA NOGI 57KG</v>
      </c>
      <c r="V434" t="str">
        <v>JU-JITSU|COMBAT</v>
      </c>
      <c r="AL434" t="str">
        <v>DRAGON BOAT</v>
      </c>
      <c r="AM434" t="str">
        <v>TRADITIONAL BOAT RACE</v>
      </c>
      <c r="AN434" t="str">
        <v>MEN</v>
      </c>
      <c r="AO434" t="str">
        <v>1500M 6 CREW</v>
      </c>
      <c r="AQ434" t="str">
        <v>DRAGON BOAT|TRADITIONAL BOAT RACE|MEN</v>
      </c>
      <c r="AS434" t="str">
        <v>JUDO</v>
      </c>
      <c r="AT434" t="str">
        <v>COMBAT</v>
      </c>
      <c r="AU434" t="str">
        <v>HALF HEAVYWEIGHT</v>
      </c>
      <c r="AW434" t="str">
        <v>JUDO|COMBAT</v>
      </c>
    </row>
    <row r="435" spans="11:49" x14ac:dyDescent="0.25">
      <c r="K435" t="str">
        <v>CYCLING</v>
      </c>
      <c r="L435" t="str">
        <v>MOUNTAIN BIKE</v>
      </c>
      <c r="M435" t="str">
        <v>WOMEN</v>
      </c>
      <c r="N435" t="str">
        <v>ELIMINATION</v>
      </c>
      <c r="P435" t="str">
        <v>CYCLING|MOUNTAIN BIKE|WOMEN</v>
      </c>
      <c r="S435" t="str">
        <v>JU-JITSU</v>
      </c>
      <c r="T435" t="str">
        <v>COMBAT</v>
      </c>
      <c r="U435" t="str">
        <v>NE-WAZA NOGI 69KG</v>
      </c>
      <c r="V435" t="str">
        <v>JU-JITSU|COMBAT</v>
      </c>
      <c r="AL435" t="str">
        <v>DRAGON BOAT</v>
      </c>
      <c r="AM435" t="str">
        <v>TRADITIONAL BOAT RACE</v>
      </c>
      <c r="AN435" t="str">
        <v>MEN</v>
      </c>
      <c r="AO435" t="str">
        <v>2000M 20 CREW</v>
      </c>
      <c r="AQ435" t="str">
        <v>DRAGON BOAT|TRADITIONAL BOAT RACE|MEN</v>
      </c>
      <c r="AS435" t="str">
        <v>JUDO</v>
      </c>
      <c r="AT435" t="str">
        <v>COMBAT</v>
      </c>
      <c r="AU435" t="str">
        <v>HALF-LIGHTWEIGHT</v>
      </c>
      <c r="AW435" t="str">
        <v>JUDO|COMBAT</v>
      </c>
    </row>
    <row r="436" spans="11:49" x14ac:dyDescent="0.25">
      <c r="K436" t="str">
        <v>CYCLING</v>
      </c>
      <c r="L436" t="str">
        <v>ROAD</v>
      </c>
      <c r="M436" t="str">
        <v>MEN</v>
      </c>
      <c r="N436" t="str">
        <v>CRITERIUM</v>
      </c>
      <c r="P436" t="str">
        <v>CYCLING|ROAD|MEN</v>
      </c>
      <c r="S436" t="str">
        <v>JU-JITSU</v>
      </c>
      <c r="T436" t="str">
        <v>FIGHTING</v>
      </c>
      <c r="U436" t="str">
        <v>52KG</v>
      </c>
      <c r="V436" t="str">
        <v>JU-JITSU|FIGHTING</v>
      </c>
      <c r="AL436" t="str">
        <v>DRAGON BOAT</v>
      </c>
      <c r="AM436" t="str">
        <v>TRADITIONAL BOAT RACE</v>
      </c>
      <c r="AN436" t="str">
        <v>MEN</v>
      </c>
      <c r="AO436" t="str">
        <v>200M 10 CREW</v>
      </c>
      <c r="AQ436" t="str">
        <v>DRAGON BOAT|TRADITIONAL BOAT RACE|MEN</v>
      </c>
      <c r="AS436" t="str">
        <v>JUDO</v>
      </c>
      <c r="AT436" t="str">
        <v>COMBAT</v>
      </c>
      <c r="AU436" t="str">
        <v>HEAVYWEIGHT</v>
      </c>
      <c r="AW436" t="str">
        <v>JUDO|COMBAT</v>
      </c>
    </row>
    <row r="437" spans="11:49" x14ac:dyDescent="0.25">
      <c r="K437" t="str">
        <v>CYCLING</v>
      </c>
      <c r="L437" t="str">
        <v>ROAD</v>
      </c>
      <c r="M437" t="str">
        <v>MEN</v>
      </c>
      <c r="N437" t="str">
        <v>ROAD RACE INDIVIDUAL</v>
      </c>
      <c r="P437" t="str">
        <v>CYCLING|ROAD|MEN</v>
      </c>
      <c r="S437" t="str">
        <v>JU-JITSU</v>
      </c>
      <c r="T437" t="str">
        <v>FIGHTING</v>
      </c>
      <c r="U437" t="str">
        <v>62KG</v>
      </c>
      <c r="V437" t="str">
        <v>JU-JITSU|FIGHTING</v>
      </c>
      <c r="AL437" t="str">
        <v>DRAGON BOAT</v>
      </c>
      <c r="AM437" t="str">
        <v>TRADITIONAL BOAT RACE</v>
      </c>
      <c r="AN437" t="str">
        <v>MEN</v>
      </c>
      <c r="AO437" t="str">
        <v>200M 5 CREW</v>
      </c>
      <c r="AQ437" t="str">
        <v>DRAGON BOAT|TRADITIONAL BOAT RACE|MEN</v>
      </c>
      <c r="AS437" t="str">
        <v>JUDO</v>
      </c>
      <c r="AT437" t="str">
        <v>COMBAT</v>
      </c>
      <c r="AU437" t="str">
        <v>LIGHT-HEAVYWEIGHT</v>
      </c>
      <c r="AW437" t="str">
        <v>JUDO|COMBAT</v>
      </c>
    </row>
    <row r="438" spans="11:49" x14ac:dyDescent="0.25">
      <c r="K438" t="str">
        <v>CYCLING</v>
      </c>
      <c r="L438" t="str">
        <v>ROAD</v>
      </c>
      <c r="M438" t="str">
        <v>MEN</v>
      </c>
      <c r="N438" t="str">
        <v>ROAD RACE TEAM</v>
      </c>
      <c r="P438" t="str">
        <v>CYCLING|ROAD|MEN</v>
      </c>
      <c r="S438" t="str">
        <v>JU-JITSU</v>
      </c>
      <c r="T438" t="str">
        <v>FIGHTING</v>
      </c>
      <c r="U438" t="str">
        <v>63KG</v>
      </c>
      <c r="V438" t="str">
        <v>JU-JITSU|FIGHTING</v>
      </c>
      <c r="AL438" t="str">
        <v>DRAGON BOAT</v>
      </c>
      <c r="AM438" t="str">
        <v>TRADITIONAL BOAT RACE</v>
      </c>
      <c r="AN438" t="str">
        <v>MEN</v>
      </c>
      <c r="AO438" t="str">
        <v>200M 6 CREW</v>
      </c>
      <c r="AQ438" t="str">
        <v>DRAGON BOAT|TRADITIONAL BOAT RACE|MEN</v>
      </c>
      <c r="AS438" t="str">
        <v>JUDO</v>
      </c>
      <c r="AT438" t="str">
        <v>COMBAT</v>
      </c>
      <c r="AU438" t="str">
        <v>LIGHT-MIDDLEWEIGHT</v>
      </c>
      <c r="AW438" t="str">
        <v>JUDO|COMBAT</v>
      </c>
    </row>
    <row r="439" spans="11:49" x14ac:dyDescent="0.25">
      <c r="K439" t="str">
        <v>CYCLING</v>
      </c>
      <c r="L439" t="str">
        <v>ROAD</v>
      </c>
      <c r="M439" t="str">
        <v>MEN</v>
      </c>
      <c r="N439" t="str">
        <v>TIME TRIAL INDIVIDUAL</v>
      </c>
      <c r="P439" t="str">
        <v>CYCLING|ROAD|MEN</v>
      </c>
      <c r="S439" t="str">
        <v>JU-JITSU</v>
      </c>
      <c r="T439" t="str">
        <v>FIGHTING</v>
      </c>
      <c r="U439" t="str">
        <v>77KG</v>
      </c>
      <c r="V439" t="str">
        <v>JU-JITSU|FIGHTING</v>
      </c>
      <c r="AL439" t="str">
        <v>DRAGON BOAT</v>
      </c>
      <c r="AM439" t="str">
        <v>TRADITIONAL BOAT RACE</v>
      </c>
      <c r="AN439" t="str">
        <v>MEN</v>
      </c>
      <c r="AO439" t="str">
        <v>250M 10 CREW</v>
      </c>
      <c r="AQ439" t="str">
        <v>DRAGON BOAT|TRADITIONAL BOAT RACE|MEN</v>
      </c>
      <c r="AS439" t="str">
        <v>JUDO</v>
      </c>
      <c r="AT439" t="str">
        <v>COMBAT</v>
      </c>
      <c r="AU439" t="str">
        <v>LIGHTWEIGHT</v>
      </c>
      <c r="AW439" t="str">
        <v>JUDO|COMBAT</v>
      </c>
    </row>
    <row r="440" spans="11:49" x14ac:dyDescent="0.25">
      <c r="K440" t="str">
        <v>CYCLING</v>
      </c>
      <c r="L440" t="str">
        <v>ROAD</v>
      </c>
      <c r="M440" t="str">
        <v>MEN</v>
      </c>
      <c r="N440" t="str">
        <v>TIME TRIAL TEAM</v>
      </c>
      <c r="P440" t="str">
        <v>CYCLING|ROAD|MEN</v>
      </c>
      <c r="S440" t="str">
        <v>JU-JITSU</v>
      </c>
      <c r="T440" t="str">
        <v>JU-JITSU</v>
      </c>
      <c r="U440" t="str">
        <v>TEAM</v>
      </c>
      <c r="V440" t="str">
        <v>JU-JITSU|JU-JITSU</v>
      </c>
      <c r="AL440" t="str">
        <v>DRAGON BOAT</v>
      </c>
      <c r="AM440" t="str">
        <v>TRADITIONAL BOAT RACE</v>
      </c>
      <c r="AN440" t="str">
        <v>MEN</v>
      </c>
      <c r="AO440" t="str">
        <v>250M 10 CREW (U24)</v>
      </c>
      <c r="AQ440" t="str">
        <v>DRAGON BOAT|TRADITIONAL BOAT RACE|MEN</v>
      </c>
      <c r="AS440" t="str">
        <v>JUDO</v>
      </c>
      <c r="AT440" t="str">
        <v>COMBAT</v>
      </c>
      <c r="AU440" t="str">
        <v>MIDDLEWEIGHT</v>
      </c>
      <c r="AW440" t="str">
        <v>JUDO|COMBAT</v>
      </c>
    </row>
    <row r="441" spans="11:49" x14ac:dyDescent="0.25">
      <c r="K441" t="str">
        <v>CYCLING</v>
      </c>
      <c r="L441" t="str">
        <v>ROAD</v>
      </c>
      <c r="M441" t="str">
        <v>WOMEN</v>
      </c>
      <c r="N441" t="str">
        <v>CRITERIUM</v>
      </c>
      <c r="P441" t="str">
        <v>CYCLING|ROAD|WOMEN</v>
      </c>
      <c r="S441" t="str">
        <v>JUDO</v>
      </c>
      <c r="T441" t="str">
        <v>COMBAT</v>
      </c>
      <c r="U441" t="str">
        <v>+100KG</v>
      </c>
      <c r="V441" t="str">
        <v>JUDO|COMBAT</v>
      </c>
      <c r="AL441" t="str">
        <v>DRAGON BOAT</v>
      </c>
      <c r="AM441" t="str">
        <v>TRADITIONAL BOAT RACE</v>
      </c>
      <c r="AN441" t="str">
        <v>MEN</v>
      </c>
      <c r="AO441" t="str">
        <v>250M 20 CREW</v>
      </c>
      <c r="AQ441" t="str">
        <v>DRAGON BOAT|TRADITIONAL BOAT RACE|MEN</v>
      </c>
      <c r="AS441" t="str">
        <v>JUDO</v>
      </c>
      <c r="AT441" t="str">
        <v>COMBAT</v>
      </c>
      <c r="AU441" t="str">
        <v>OPENWEIGHT</v>
      </c>
      <c r="AW441" t="str">
        <v>JUDO|COMBAT</v>
      </c>
    </row>
    <row r="442" spans="11:49" x14ac:dyDescent="0.25">
      <c r="K442" t="str">
        <v>CYCLING</v>
      </c>
      <c r="L442" t="str">
        <v>ROAD</v>
      </c>
      <c r="M442" t="str">
        <v>WOMEN</v>
      </c>
      <c r="N442" t="str">
        <v>ROAD RACE INDIVIDUAL</v>
      </c>
      <c r="P442" t="str">
        <v>CYCLING|ROAD|WOMEN</v>
      </c>
      <c r="S442" t="str">
        <v>JUDO</v>
      </c>
      <c r="T442" t="str">
        <v>COMBAT</v>
      </c>
      <c r="U442" t="str">
        <v>+78KG</v>
      </c>
      <c r="V442" t="str">
        <v>JUDO|COMBAT</v>
      </c>
      <c r="AL442" t="str">
        <v>DRAGON BOAT</v>
      </c>
      <c r="AM442" t="str">
        <v>TRADITIONAL BOAT RACE</v>
      </c>
      <c r="AN442" t="str">
        <v>MEN</v>
      </c>
      <c r="AO442" t="str">
        <v>250M 5 CREW (U24)</v>
      </c>
      <c r="AQ442" t="str">
        <v>DRAGON BOAT|TRADITIONAL BOAT RACE|MEN</v>
      </c>
      <c r="AS442" t="str">
        <v>JUDO</v>
      </c>
      <c r="AT442" t="str">
        <v>COMBAT</v>
      </c>
      <c r="AU442" t="str">
        <v>TEAM</v>
      </c>
      <c r="AW442" t="str">
        <v>JUDO|COMBAT</v>
      </c>
    </row>
    <row r="443" spans="11:49" x14ac:dyDescent="0.25">
      <c r="K443" t="str">
        <v>CYCLING</v>
      </c>
      <c r="L443" t="str">
        <v>ROAD</v>
      </c>
      <c r="M443" t="str">
        <v>WOMEN</v>
      </c>
      <c r="N443" t="str">
        <v>ROAD RACE TEAM</v>
      </c>
      <c r="P443" t="str">
        <v>CYCLING|ROAD|WOMEN</v>
      </c>
      <c r="S443" t="str">
        <v>JUDO</v>
      </c>
      <c r="T443" t="str">
        <v>COMBAT</v>
      </c>
      <c r="U443" t="str">
        <v>100KG</v>
      </c>
      <c r="V443" t="str">
        <v>JUDO|COMBAT</v>
      </c>
      <c r="AL443" t="str">
        <v>DRAGON BOAT</v>
      </c>
      <c r="AM443" t="str">
        <v>TRADITIONAL BOAT RACE</v>
      </c>
      <c r="AN443" t="str">
        <v>MEN</v>
      </c>
      <c r="AO443" t="str">
        <v>500M 10 CREW</v>
      </c>
      <c r="AQ443" t="str">
        <v>DRAGON BOAT|TRADITIONAL BOAT RACE|MEN</v>
      </c>
      <c r="AS443" t="str">
        <v>JUDO</v>
      </c>
      <c r="AT443" t="str">
        <v>JUDO</v>
      </c>
      <c r="AU443" t="str">
        <v>MIDDLEWEIGHT</v>
      </c>
      <c r="AW443" t="str">
        <v>JUDO|JUDO</v>
      </c>
    </row>
    <row r="444" spans="11:49" x14ac:dyDescent="0.25">
      <c r="K444" t="str">
        <v>CYCLING</v>
      </c>
      <c r="L444" t="str">
        <v>ROAD</v>
      </c>
      <c r="M444" t="str">
        <v>WOMEN</v>
      </c>
      <c r="N444" t="str">
        <v>TIME TRIAL INDIVIDUAL</v>
      </c>
      <c r="P444" t="str">
        <v>CYCLING|ROAD|WOMEN</v>
      </c>
      <c r="S444" t="str">
        <v>JUDO</v>
      </c>
      <c r="T444" t="str">
        <v>COMBAT</v>
      </c>
      <c r="U444" t="str">
        <v>120KG</v>
      </c>
      <c r="V444" t="str">
        <v>JUDO|COMBAT</v>
      </c>
      <c r="AL444" t="str">
        <v>DRAGON BOAT</v>
      </c>
      <c r="AM444" t="str">
        <v>TRADITIONAL BOAT RACE</v>
      </c>
      <c r="AN444" t="str">
        <v>MEN</v>
      </c>
      <c r="AO444" t="str">
        <v>500M 10 CREW (U24)</v>
      </c>
      <c r="AQ444" t="str">
        <v>DRAGON BOAT|TRADITIONAL BOAT RACE|MEN</v>
      </c>
      <c r="AS444" t="str">
        <v>JUDO</v>
      </c>
      <c r="AT444" t="str">
        <v>KATA</v>
      </c>
      <c r="AU444" t="str">
        <v>JU NO KATA</v>
      </c>
      <c r="AW444" t="str">
        <v>JUDO|KATA</v>
      </c>
    </row>
    <row r="445" spans="11:49" x14ac:dyDescent="0.25">
      <c r="K445" t="str">
        <v>CYCLING</v>
      </c>
      <c r="L445" t="str">
        <v>TRACK</v>
      </c>
      <c r="M445" t="str">
        <v>MEN</v>
      </c>
      <c r="N445" t="str">
        <v>10000M MASSED START</v>
      </c>
      <c r="P445" t="str">
        <v>CYCLING|TRACK|MEN</v>
      </c>
      <c r="S445" t="str">
        <v>JUDO</v>
      </c>
      <c r="T445" t="str">
        <v>COMBAT</v>
      </c>
      <c r="U445" t="str">
        <v>44KG</v>
      </c>
      <c r="V445" t="str">
        <v>JUDO|COMBAT</v>
      </c>
      <c r="AL445" t="str">
        <v>DRAGON BOAT</v>
      </c>
      <c r="AM445" t="str">
        <v>TRADITIONAL BOAT RACE</v>
      </c>
      <c r="AN445" t="str">
        <v>MEN</v>
      </c>
      <c r="AO445" t="str">
        <v>500M 12 CREW</v>
      </c>
      <c r="AQ445" t="str">
        <v>DRAGON BOAT|TRADITIONAL BOAT RACE|MEN</v>
      </c>
      <c r="AS445" t="str">
        <v>JUDO</v>
      </c>
      <c r="AT445" t="str">
        <v>KATA</v>
      </c>
      <c r="AU445" t="str">
        <v>KATAME NO KATA</v>
      </c>
      <c r="AW445" t="str">
        <v>JUDO|KATA</v>
      </c>
    </row>
    <row r="446" spans="11:49" x14ac:dyDescent="0.25">
      <c r="K446" t="str">
        <v>CYCLING</v>
      </c>
      <c r="L446" t="str">
        <v>TRACK</v>
      </c>
      <c r="M446" t="str">
        <v>MEN</v>
      </c>
      <c r="N446" t="str">
        <v>100M MASSED START</v>
      </c>
      <c r="P446" t="str">
        <v>CYCLING|TRACK|MEN</v>
      </c>
      <c r="S446" t="str">
        <v>JUDO</v>
      </c>
      <c r="T446" t="str">
        <v>COMBAT</v>
      </c>
      <c r="U446" t="str">
        <v>45KG</v>
      </c>
      <c r="V446" t="str">
        <v>JUDO|COMBAT</v>
      </c>
      <c r="AL446" t="str">
        <v>DRAGON BOAT</v>
      </c>
      <c r="AM446" t="str">
        <v>TRADITIONAL BOAT RACE</v>
      </c>
      <c r="AN446" t="str">
        <v>MEN</v>
      </c>
      <c r="AO446" t="str">
        <v>500M 20 CREW</v>
      </c>
      <c r="AQ446" t="str">
        <v>DRAGON BOAT|TRADITIONAL BOAT RACE|MEN</v>
      </c>
      <c r="AS446" t="str">
        <v>JUDO</v>
      </c>
      <c r="AT446" t="str">
        <v>KATA</v>
      </c>
      <c r="AU446" t="str">
        <v>KIME NO KATA</v>
      </c>
      <c r="AW446" t="str">
        <v>JUDO|KATA</v>
      </c>
    </row>
    <row r="447" spans="11:49" x14ac:dyDescent="0.25">
      <c r="K447" t="str">
        <v>CYCLING</v>
      </c>
      <c r="L447" t="str">
        <v>TRACK</v>
      </c>
      <c r="M447" t="str">
        <v>MEN</v>
      </c>
      <c r="N447" t="str">
        <v>1600M MASSED START</v>
      </c>
      <c r="P447" t="str">
        <v>CYCLING|TRACK|MEN</v>
      </c>
      <c r="S447" t="str">
        <v>JUDO</v>
      </c>
      <c r="T447" t="str">
        <v>COMBAT</v>
      </c>
      <c r="U447" t="str">
        <v>48KG</v>
      </c>
      <c r="V447" t="str">
        <v>JUDO|COMBAT</v>
      </c>
      <c r="AL447" t="str">
        <v>DRAGON BOAT</v>
      </c>
      <c r="AM447" t="str">
        <v>TRADITIONAL BOAT RACE</v>
      </c>
      <c r="AN447" t="str">
        <v>MEN</v>
      </c>
      <c r="AO447" t="str">
        <v>500M 5 CREW</v>
      </c>
      <c r="AQ447" t="str">
        <v>DRAGON BOAT|TRADITIONAL BOAT RACE|MEN</v>
      </c>
      <c r="AS447" t="str">
        <v>JUDO</v>
      </c>
      <c r="AT447" t="str">
        <v>KATA</v>
      </c>
      <c r="AU447" t="str">
        <v>KODOKAN GOSHIN JUTSU</v>
      </c>
      <c r="AW447" t="str">
        <v>JUDO|KATA</v>
      </c>
    </row>
    <row r="448" spans="11:49" x14ac:dyDescent="0.25">
      <c r="K448" t="str">
        <v>CYCLING</v>
      </c>
      <c r="L448" t="str">
        <v>TRACK</v>
      </c>
      <c r="M448" t="str">
        <v>MEN</v>
      </c>
      <c r="N448" t="str">
        <v>170KM MASSED START TEAM</v>
      </c>
      <c r="P448" t="str">
        <v>CYCLING|TRACK|MEN</v>
      </c>
      <c r="S448" t="str">
        <v>JUDO</v>
      </c>
      <c r="T448" t="str">
        <v>COMBAT</v>
      </c>
      <c r="U448" t="str">
        <v>52KG</v>
      </c>
      <c r="V448" t="str">
        <v>JUDO|COMBAT</v>
      </c>
      <c r="AL448" t="str">
        <v>DRAGON BOAT</v>
      </c>
      <c r="AM448" t="str">
        <v>TRADITIONAL BOAT RACE</v>
      </c>
      <c r="AN448" t="str">
        <v>MEN</v>
      </c>
      <c r="AO448" t="str">
        <v>500M 5 CREW (U24)</v>
      </c>
      <c r="AQ448" t="str">
        <v>DRAGON BOAT|TRADITIONAL BOAT RACE|MEN</v>
      </c>
      <c r="AS448" t="str">
        <v>JUDO</v>
      </c>
      <c r="AT448" t="str">
        <v>KATA</v>
      </c>
      <c r="AU448" t="str">
        <v>NAGE NO KATA</v>
      </c>
      <c r="AW448" t="str">
        <v>JUDO|KATA</v>
      </c>
    </row>
    <row r="449" spans="11:49" x14ac:dyDescent="0.25">
      <c r="K449" t="str">
        <v>CYCLING</v>
      </c>
      <c r="L449" t="str">
        <v>TRACK</v>
      </c>
      <c r="M449" t="str">
        <v>MEN</v>
      </c>
      <c r="N449" t="str">
        <v>1KM TIME TRIAL</v>
      </c>
      <c r="P449" t="str">
        <v>CYCLING|TRACK|MEN</v>
      </c>
      <c r="S449" t="str">
        <v>JUDO</v>
      </c>
      <c r="T449" t="str">
        <v>COMBAT</v>
      </c>
      <c r="U449" t="str">
        <v>55KG</v>
      </c>
      <c r="V449" t="str">
        <v>JUDO|COMBAT</v>
      </c>
      <c r="AL449" t="str">
        <v>DRAGON BOAT</v>
      </c>
      <c r="AM449" t="str">
        <v>TRADITIONAL BOAT RACE</v>
      </c>
      <c r="AN449" t="str">
        <v>MEN</v>
      </c>
      <c r="AO449" t="str">
        <v>500M 6 CREW</v>
      </c>
      <c r="AQ449" t="str">
        <v>DRAGON BOAT|TRADITIONAL BOAT RACE|MEN</v>
      </c>
      <c r="AS449" t="str">
        <v>KABADDI</v>
      </c>
      <c r="AT449" t="str">
        <v>STANDARD STYLE</v>
      </c>
      <c r="AU449" t="str">
        <v>TEAM</v>
      </c>
      <c r="AW449" t="str">
        <v>KABADDI|STANDARD STYLE</v>
      </c>
    </row>
    <row r="450" spans="11:49" x14ac:dyDescent="0.25">
      <c r="K450" t="str">
        <v>CYCLING</v>
      </c>
      <c r="L450" t="str">
        <v>TRACK</v>
      </c>
      <c r="M450" t="str">
        <v>MEN</v>
      </c>
      <c r="N450" t="str">
        <v>4800M MASSED START</v>
      </c>
      <c r="P450" t="str">
        <v>CYCLING|TRACK|MEN</v>
      </c>
      <c r="S450" t="str">
        <v>JUDO</v>
      </c>
      <c r="T450" t="str">
        <v>COMBAT</v>
      </c>
      <c r="U450" t="str">
        <v>57KG</v>
      </c>
      <c r="V450" t="str">
        <v>JUDO|COMBAT</v>
      </c>
      <c r="AL450" t="str">
        <v>DRAGON BOAT</v>
      </c>
      <c r="AM450" t="str">
        <v>TRADITIONAL BOAT RACE</v>
      </c>
      <c r="AN450" t="str">
        <v>MEN</v>
      </c>
      <c r="AO450" t="str">
        <v>800M 10 CREW</v>
      </c>
      <c r="AQ450" t="str">
        <v>DRAGON BOAT|TRADITIONAL BOAT RACE|MEN</v>
      </c>
      <c r="AS450" t="str">
        <v>KABADDI</v>
      </c>
      <c r="AT450" t="str">
        <v>SUPER FIVE</v>
      </c>
      <c r="AU450" t="str">
        <v>TEAM</v>
      </c>
      <c r="AW450" t="str">
        <v>KABADDI|SUPER FIVE</v>
      </c>
    </row>
    <row r="451" spans="11:49" x14ac:dyDescent="0.25">
      <c r="K451" t="str">
        <v>CYCLING</v>
      </c>
      <c r="L451" t="str">
        <v>TRACK</v>
      </c>
      <c r="M451" t="str">
        <v>MEN</v>
      </c>
      <c r="N451" t="str">
        <v>800M MASSED START</v>
      </c>
      <c r="P451" t="str">
        <v>CYCLING|TRACK|MEN</v>
      </c>
      <c r="S451" t="str">
        <v>JUDO</v>
      </c>
      <c r="T451" t="str">
        <v>COMBAT</v>
      </c>
      <c r="U451" t="str">
        <v>60KG</v>
      </c>
      <c r="V451" t="str">
        <v>JUDO|COMBAT</v>
      </c>
      <c r="AL451" t="str">
        <v>DRAGON BOAT</v>
      </c>
      <c r="AM451" t="str">
        <v>TRADITIONAL BOAT RACE</v>
      </c>
      <c r="AN451" t="str">
        <v>MEN</v>
      </c>
      <c r="AO451" t="str">
        <v>800M 10 CREW (U24)</v>
      </c>
      <c r="AQ451" t="str">
        <v>DRAGON BOAT|TRADITIONAL BOAT RACE|MEN</v>
      </c>
      <c r="AS451" t="str">
        <v>KABADDI</v>
      </c>
      <c r="AT451" t="str">
        <v>THREE STARS</v>
      </c>
      <c r="AU451" t="str">
        <v>TEAM</v>
      </c>
      <c r="AW451" t="str">
        <v>KABADDI|THREE STARS</v>
      </c>
    </row>
    <row r="452" spans="11:49" x14ac:dyDescent="0.25">
      <c r="K452" t="str">
        <v>CYCLING</v>
      </c>
      <c r="L452" t="str">
        <v>TRACK</v>
      </c>
      <c r="M452" t="str">
        <v>MEN</v>
      </c>
      <c r="N452" t="str">
        <v>KEIRIN</v>
      </c>
      <c r="P452" t="str">
        <v>CYCLING|TRACK|MEN</v>
      </c>
      <c r="S452" t="str">
        <v>JUDO</v>
      </c>
      <c r="T452" t="str">
        <v>COMBAT</v>
      </c>
      <c r="U452" t="str">
        <v>62KG</v>
      </c>
      <c r="V452" t="str">
        <v>JUDO|COMBAT</v>
      </c>
      <c r="AL452" t="str">
        <v>DRAGON BOAT</v>
      </c>
      <c r="AM452" t="str">
        <v>TRADITIONAL BOAT RACE</v>
      </c>
      <c r="AN452" t="str">
        <v>MEN</v>
      </c>
      <c r="AO452" t="str">
        <v>800M 5 CREW (U24)</v>
      </c>
      <c r="AQ452" t="str">
        <v>DRAGON BOAT|TRADITIONAL BOAT RACE|MEN</v>
      </c>
      <c r="AS452" t="str">
        <v>KARATE</v>
      </c>
      <c r="AT452" t="str">
        <v>KATA</v>
      </c>
      <c r="AU452" t="str">
        <v>INDIVIDUAL</v>
      </c>
      <c r="AW452" t="str">
        <v>KARATE|KATA</v>
      </c>
    </row>
    <row r="453" spans="11:49" x14ac:dyDescent="0.25">
      <c r="K453" t="str">
        <v>CYCLING</v>
      </c>
      <c r="L453" t="str">
        <v>TRACK</v>
      </c>
      <c r="M453" t="str">
        <v>MEN</v>
      </c>
      <c r="N453" t="str">
        <v>MADISON</v>
      </c>
      <c r="P453" t="str">
        <v>CYCLING|TRACK|MEN</v>
      </c>
      <c r="S453" t="str">
        <v>JUDO</v>
      </c>
      <c r="T453" t="str">
        <v>COMBAT</v>
      </c>
      <c r="U453" t="str">
        <v>63KG</v>
      </c>
      <c r="V453" t="str">
        <v>JUDO|COMBAT</v>
      </c>
      <c r="AL453" t="str">
        <v>DRAGON BOAT</v>
      </c>
      <c r="AM453" t="str">
        <v>TRADITIONAL BOAT RACE</v>
      </c>
      <c r="AN453" t="str">
        <v>MEN</v>
      </c>
      <c r="AO453" t="str">
        <v>800M 6 CREW</v>
      </c>
      <c r="AQ453" t="str">
        <v>DRAGON BOAT|TRADITIONAL BOAT RACE|MEN</v>
      </c>
      <c r="AS453" t="str">
        <v>KARATE</v>
      </c>
      <c r="AT453" t="str">
        <v>KATA</v>
      </c>
      <c r="AU453" t="str">
        <v>TEAM</v>
      </c>
      <c r="AW453" t="str">
        <v>KARATE|KATA</v>
      </c>
    </row>
    <row r="454" spans="11:49" x14ac:dyDescent="0.25">
      <c r="K454" t="str">
        <v>CYCLING</v>
      </c>
      <c r="L454" t="str">
        <v>TRACK</v>
      </c>
      <c r="M454" t="str">
        <v>MEN</v>
      </c>
      <c r="N454" t="str">
        <v>OMNIUM</v>
      </c>
      <c r="P454" t="str">
        <v>CYCLING|TRACK|MEN</v>
      </c>
      <c r="S454" t="str">
        <v>JUDO</v>
      </c>
      <c r="T454" t="str">
        <v>COMBAT</v>
      </c>
      <c r="U454" t="str">
        <v>66KG</v>
      </c>
      <c r="V454" t="str">
        <v>JUDO|COMBAT</v>
      </c>
      <c r="AL454" t="str">
        <v>DRAGON BOAT</v>
      </c>
      <c r="AM454" t="str">
        <v>TRADITIONAL BOAT RACE</v>
      </c>
      <c r="AN454" t="str">
        <v>MEN</v>
      </c>
      <c r="AO454" t="str">
        <v>950M 10 CREW</v>
      </c>
      <c r="AQ454" t="str">
        <v>DRAGON BOAT|TRADITIONAL BOAT RACE|MEN</v>
      </c>
      <c r="AS454" t="str">
        <v>KARATE</v>
      </c>
      <c r="AT454" t="str">
        <v>KUMITE</v>
      </c>
      <c r="AU454" t="str">
        <v>+60KG</v>
      </c>
      <c r="AW454" t="str">
        <v>KARATE|KUMITE</v>
      </c>
    </row>
    <row r="455" spans="11:49" x14ac:dyDescent="0.25">
      <c r="K455" t="str">
        <v>CYCLING</v>
      </c>
      <c r="L455" t="str">
        <v>TRACK</v>
      </c>
      <c r="M455" t="str">
        <v>MEN</v>
      </c>
      <c r="N455" t="str">
        <v>POINTS RACE</v>
      </c>
      <c r="P455" t="str">
        <v>CYCLING|TRACK|MEN</v>
      </c>
      <c r="S455" t="str">
        <v>JUDO</v>
      </c>
      <c r="T455" t="str">
        <v>COMBAT</v>
      </c>
      <c r="U455" t="str">
        <v>70KG</v>
      </c>
      <c r="V455" t="str">
        <v>JUDO|COMBAT</v>
      </c>
      <c r="AL455" t="str">
        <v>DRAGON BOAT</v>
      </c>
      <c r="AM455" t="str">
        <v>TRADITIONAL BOAT RACE</v>
      </c>
      <c r="AN455" t="str">
        <v>MEN</v>
      </c>
      <c r="AO455" t="str">
        <v>950M 20 CREW</v>
      </c>
      <c r="AQ455" t="str">
        <v>DRAGON BOAT|TRADITIONAL BOAT RACE|MEN</v>
      </c>
      <c r="AS455" t="str">
        <v>KARATE</v>
      </c>
      <c r="AT455" t="str">
        <v>KUMITE</v>
      </c>
      <c r="AU455" t="str">
        <v>+61KG</v>
      </c>
      <c r="AW455" t="str">
        <v>KARATE|KUMITE</v>
      </c>
    </row>
    <row r="456" spans="11:49" x14ac:dyDescent="0.25">
      <c r="K456" t="str">
        <v>CYCLING</v>
      </c>
      <c r="L456" t="str">
        <v>TRACK</v>
      </c>
      <c r="M456" t="str">
        <v>MEN</v>
      </c>
      <c r="N456" t="str">
        <v>PURSUIT INDIVIDUAL</v>
      </c>
      <c r="P456" t="str">
        <v>CYCLING|TRACK|MEN</v>
      </c>
      <c r="S456" t="str">
        <v>JUDO</v>
      </c>
      <c r="T456" t="str">
        <v>COMBAT</v>
      </c>
      <c r="U456" t="str">
        <v>73KG</v>
      </c>
      <c r="V456" t="str">
        <v>JUDO|COMBAT</v>
      </c>
      <c r="AL456" t="str">
        <v>DRAGON BOAT</v>
      </c>
      <c r="AM456" t="str">
        <v>TRADITIONAL BOAT RACE</v>
      </c>
      <c r="AN456" t="str">
        <v>MIXED</v>
      </c>
      <c r="AO456" t="str">
        <v>1000M 10 CREW</v>
      </c>
      <c r="AQ456" t="str">
        <v>DRAGON BOAT|TRADITIONAL BOAT RACE|MIXED</v>
      </c>
      <c r="AS456" t="str">
        <v>KARATE</v>
      </c>
      <c r="AT456" t="str">
        <v>KUMITE</v>
      </c>
      <c r="AU456" t="str">
        <v>+68KG</v>
      </c>
      <c r="AW456" t="str">
        <v>KARATE|KUMITE</v>
      </c>
    </row>
    <row r="457" spans="11:49" x14ac:dyDescent="0.25">
      <c r="K457" t="str">
        <v>CYCLING</v>
      </c>
      <c r="L457" t="str">
        <v>TRACK</v>
      </c>
      <c r="M457" t="str">
        <v>MEN</v>
      </c>
      <c r="N457" t="str">
        <v>PURSUIT TEAM</v>
      </c>
      <c r="P457" t="str">
        <v>CYCLING|TRACK|MEN</v>
      </c>
      <c r="S457" t="str">
        <v>JUDO</v>
      </c>
      <c r="T457" t="str">
        <v>COMBAT</v>
      </c>
      <c r="U457" t="str">
        <v>78KG</v>
      </c>
      <c r="V457" t="str">
        <v>JUDO|COMBAT</v>
      </c>
      <c r="AL457" t="str">
        <v>DRAGON BOAT</v>
      </c>
      <c r="AM457" t="str">
        <v>TRADITIONAL BOAT RACE</v>
      </c>
      <c r="AN457" t="str">
        <v>MIXED</v>
      </c>
      <c r="AO457" t="str">
        <v>1000M 20 CREW</v>
      </c>
      <c r="AQ457" t="str">
        <v>DRAGON BOAT|TRADITIONAL BOAT RACE|MIXED</v>
      </c>
      <c r="AS457" t="str">
        <v>KARATE</v>
      </c>
      <c r="AT457" t="str">
        <v>KUMITE</v>
      </c>
      <c r="AU457" t="str">
        <v>+75KG</v>
      </c>
      <c r="AW457" t="str">
        <v>KARATE|KUMITE</v>
      </c>
    </row>
    <row r="458" spans="11:49" x14ac:dyDescent="0.25">
      <c r="K458" t="str">
        <v>CYCLING</v>
      </c>
      <c r="L458" t="str">
        <v>TRACK</v>
      </c>
      <c r="M458" t="str">
        <v>MEN</v>
      </c>
      <c r="N458" t="str">
        <v>SCRATCH RACE</v>
      </c>
      <c r="P458" t="str">
        <v>CYCLING|TRACK|MEN</v>
      </c>
      <c r="S458" t="str">
        <v>JUDO</v>
      </c>
      <c r="T458" t="str">
        <v>COMBAT</v>
      </c>
      <c r="U458" t="str">
        <v>81KG</v>
      </c>
      <c r="V458" t="str">
        <v>JUDO|COMBAT</v>
      </c>
      <c r="AL458" t="str">
        <v>DRAGON BOAT</v>
      </c>
      <c r="AM458" t="str">
        <v>TRADITIONAL BOAT RACE</v>
      </c>
      <c r="AN458" t="str">
        <v>MIXED</v>
      </c>
      <c r="AO458" t="str">
        <v>2000M 20 CREW</v>
      </c>
      <c r="AQ458" t="str">
        <v>DRAGON BOAT|TRADITIONAL BOAT RACE|MIXED</v>
      </c>
      <c r="AS458" t="str">
        <v>KARATE</v>
      </c>
      <c r="AT458" t="str">
        <v>KUMITE</v>
      </c>
      <c r="AU458" t="str">
        <v>+80KG</v>
      </c>
      <c r="AW458" t="str">
        <v>KARATE|KUMITE</v>
      </c>
    </row>
    <row r="459" spans="11:49" x14ac:dyDescent="0.25">
      <c r="K459" t="str">
        <v>CYCLING</v>
      </c>
      <c r="L459" t="str">
        <v>TRACK</v>
      </c>
      <c r="M459" t="str">
        <v>MEN</v>
      </c>
      <c r="N459" t="str">
        <v>SPRINT</v>
      </c>
      <c r="P459" t="str">
        <v>CYCLING|TRACK|MEN</v>
      </c>
      <c r="S459" t="str">
        <v>JUDO</v>
      </c>
      <c r="T459" t="str">
        <v>COMBAT</v>
      </c>
      <c r="U459" t="str">
        <v>90KG</v>
      </c>
      <c r="V459" t="str">
        <v>JUDO|COMBAT</v>
      </c>
      <c r="AL459" t="str">
        <v>DRAGON BOAT</v>
      </c>
      <c r="AM459" t="str">
        <v>TRADITIONAL BOAT RACE</v>
      </c>
      <c r="AN459" t="str">
        <v>MIXED</v>
      </c>
      <c r="AO459" t="str">
        <v>200M 20 CREW</v>
      </c>
      <c r="AQ459" t="str">
        <v>DRAGON BOAT|TRADITIONAL BOAT RACE|MIXED</v>
      </c>
      <c r="AS459" t="str">
        <v>KARATE</v>
      </c>
      <c r="AT459" t="str">
        <v>KUMITE</v>
      </c>
      <c r="AU459" t="str">
        <v>+84KG</v>
      </c>
      <c r="AW459" t="str">
        <v>KARATE|KUMITE</v>
      </c>
    </row>
    <row r="460" spans="11:49" x14ac:dyDescent="0.25">
      <c r="K460" t="str">
        <v>CYCLING</v>
      </c>
      <c r="L460" t="str">
        <v>TRACK</v>
      </c>
      <c r="M460" t="str">
        <v>MEN</v>
      </c>
      <c r="N460" t="str">
        <v>SPRINT TEAM</v>
      </c>
      <c r="P460" t="str">
        <v>CYCLING|TRACK|MEN</v>
      </c>
      <c r="S460" t="str">
        <v>JUDO</v>
      </c>
      <c r="T460" t="str">
        <v>COMBAT</v>
      </c>
      <c r="U460" t="str">
        <v>EXTRA-LIGHTWEIGHT</v>
      </c>
      <c r="V460" t="str">
        <v>JUDO|COMBAT</v>
      </c>
      <c r="AL460" t="str">
        <v>DRAGON BOAT</v>
      </c>
      <c r="AM460" t="str">
        <v>TRADITIONAL BOAT RACE</v>
      </c>
      <c r="AN460" t="str">
        <v>MIXED</v>
      </c>
      <c r="AO460" t="str">
        <v>250M 10 CREW (U24)</v>
      </c>
      <c r="AQ460" t="str">
        <v>DRAGON BOAT|TRADITIONAL BOAT RACE|MIXED</v>
      </c>
      <c r="AS460" t="str">
        <v>KARATE</v>
      </c>
      <c r="AT460" t="str">
        <v>KUMITE</v>
      </c>
      <c r="AU460" t="str">
        <v>48KG</v>
      </c>
      <c r="AW460" t="str">
        <v>KARATE|KUMITE</v>
      </c>
    </row>
    <row r="461" spans="11:49" x14ac:dyDescent="0.25">
      <c r="K461" t="str">
        <v>CYCLING</v>
      </c>
      <c r="L461" t="str">
        <v>TRACK</v>
      </c>
      <c r="M461" t="str">
        <v>WOMEN</v>
      </c>
      <c r="N461" t="str">
        <v>500M TIME TRIAL</v>
      </c>
      <c r="P461" t="str">
        <v>CYCLING|TRACK|WOMEN</v>
      </c>
      <c r="S461" t="str">
        <v>JUDO</v>
      </c>
      <c r="T461" t="str">
        <v>COMBAT</v>
      </c>
      <c r="U461" t="str">
        <v>FEATHERWEIGHT</v>
      </c>
      <c r="V461" t="str">
        <v>JUDO|COMBAT</v>
      </c>
      <c r="AL461" t="str">
        <v>DRAGON BOAT</v>
      </c>
      <c r="AM461" t="str">
        <v>TRADITIONAL BOAT RACE</v>
      </c>
      <c r="AN461" t="str">
        <v>MIXED</v>
      </c>
      <c r="AO461" t="str">
        <v>500M 10 CREW</v>
      </c>
      <c r="AQ461" t="str">
        <v>DRAGON BOAT|TRADITIONAL BOAT RACE|MIXED</v>
      </c>
      <c r="AS461" t="str">
        <v>KARATE</v>
      </c>
      <c r="AT461" t="str">
        <v>KUMITE</v>
      </c>
      <c r="AU461" t="str">
        <v>50KG</v>
      </c>
      <c r="AW461" t="str">
        <v>KARATE|KUMITE</v>
      </c>
    </row>
    <row r="462" spans="11:49" x14ac:dyDescent="0.25">
      <c r="K462" t="str">
        <v>CYCLING</v>
      </c>
      <c r="L462" t="str">
        <v>TRACK</v>
      </c>
      <c r="M462" t="str">
        <v>WOMEN</v>
      </c>
      <c r="N462" t="str">
        <v>KEIRIN</v>
      </c>
      <c r="P462" t="str">
        <v>CYCLING|TRACK|WOMEN</v>
      </c>
      <c r="S462" t="str">
        <v>JUDO</v>
      </c>
      <c r="T462" t="str">
        <v>COMBAT</v>
      </c>
      <c r="U462" t="str">
        <v>HALF HEAVYWEIGHT</v>
      </c>
      <c r="V462" t="str">
        <v>JUDO|COMBAT</v>
      </c>
      <c r="AL462" t="str">
        <v>DRAGON BOAT</v>
      </c>
      <c r="AM462" t="str">
        <v>TRADITIONAL BOAT RACE</v>
      </c>
      <c r="AN462" t="str">
        <v>MIXED</v>
      </c>
      <c r="AO462" t="str">
        <v>500M 10 CREW (U24)</v>
      </c>
      <c r="AQ462" t="str">
        <v>DRAGON BOAT|TRADITIONAL BOAT RACE|MIXED</v>
      </c>
      <c r="AS462" t="str">
        <v>KARATE</v>
      </c>
      <c r="AT462" t="str">
        <v>KUMITE</v>
      </c>
      <c r="AU462" t="str">
        <v>53KG</v>
      </c>
      <c r="AW462" t="str">
        <v>KARATE|KUMITE</v>
      </c>
    </row>
    <row r="463" spans="11:49" x14ac:dyDescent="0.25">
      <c r="K463" t="str">
        <v>CYCLING</v>
      </c>
      <c r="L463" t="str">
        <v>TRACK</v>
      </c>
      <c r="M463" t="str">
        <v>WOMEN</v>
      </c>
      <c r="N463" t="str">
        <v>MADISON</v>
      </c>
      <c r="P463" t="str">
        <v>CYCLING|TRACK|WOMEN</v>
      </c>
      <c r="S463" t="str">
        <v>JUDO</v>
      </c>
      <c r="T463" t="str">
        <v>COMBAT</v>
      </c>
      <c r="U463" t="str">
        <v>HALF-LIGHTWEIGHT</v>
      </c>
      <c r="V463" t="str">
        <v>JUDO|COMBAT</v>
      </c>
      <c r="AL463" t="str">
        <v>DRAGON BOAT</v>
      </c>
      <c r="AM463" t="str">
        <v>TRADITIONAL BOAT RACE</v>
      </c>
      <c r="AN463" t="str">
        <v>MIXED</v>
      </c>
      <c r="AO463" t="str">
        <v>500M 20 CREW</v>
      </c>
      <c r="AQ463" t="str">
        <v>DRAGON BOAT|TRADITIONAL BOAT RACE|MIXED</v>
      </c>
      <c r="AS463" t="str">
        <v>KARATE</v>
      </c>
      <c r="AT463" t="str">
        <v>KUMITE</v>
      </c>
      <c r="AU463" t="str">
        <v>55KG</v>
      </c>
      <c r="AW463" t="str">
        <v>KARATE|KUMITE</v>
      </c>
    </row>
    <row r="464" spans="11:49" x14ac:dyDescent="0.25">
      <c r="K464" t="str">
        <v>CYCLING</v>
      </c>
      <c r="L464" t="str">
        <v>TRACK</v>
      </c>
      <c r="M464" t="str">
        <v>WOMEN</v>
      </c>
      <c r="N464" t="str">
        <v>OMNIUM</v>
      </c>
      <c r="P464" t="str">
        <v>CYCLING|TRACK|WOMEN</v>
      </c>
      <c r="S464" t="str">
        <v>JUDO</v>
      </c>
      <c r="T464" t="str">
        <v>COMBAT</v>
      </c>
      <c r="U464" t="str">
        <v>HEAVYWEIGHT</v>
      </c>
      <c r="V464" t="str">
        <v>JUDO|COMBAT</v>
      </c>
      <c r="AL464" t="str">
        <v>DRAGON BOAT</v>
      </c>
      <c r="AM464" t="str">
        <v>TRADITIONAL BOAT RACE</v>
      </c>
      <c r="AN464" t="str">
        <v>MIXED</v>
      </c>
      <c r="AO464" t="str">
        <v>800M 10 CREW (U24)</v>
      </c>
      <c r="AQ464" t="str">
        <v>DRAGON BOAT|TRADITIONAL BOAT RACE|MIXED</v>
      </c>
      <c r="AS464" t="str">
        <v>KARATE</v>
      </c>
      <c r="AT464" t="str">
        <v>KUMITE</v>
      </c>
      <c r="AU464" t="str">
        <v>60KG</v>
      </c>
      <c r="AW464" t="str">
        <v>KARATE|KUMITE</v>
      </c>
    </row>
    <row r="465" spans="11:49" x14ac:dyDescent="0.25">
      <c r="K465" t="str">
        <v>CYCLING</v>
      </c>
      <c r="L465" t="str">
        <v>TRACK</v>
      </c>
      <c r="M465" t="str">
        <v>WOMEN</v>
      </c>
      <c r="N465" t="str">
        <v>POINTS RACE</v>
      </c>
      <c r="P465" t="str">
        <v>CYCLING|TRACK|WOMEN</v>
      </c>
      <c r="S465" t="str">
        <v>JUDO</v>
      </c>
      <c r="T465" t="str">
        <v>COMBAT</v>
      </c>
      <c r="U465" t="str">
        <v>LIGHT-HEAVYWEIGHT</v>
      </c>
      <c r="V465" t="str">
        <v>JUDO|COMBAT</v>
      </c>
      <c r="AL465" t="str">
        <v>DRAGON BOAT</v>
      </c>
      <c r="AM465" t="str">
        <v>TRADITIONAL BOAT RACE</v>
      </c>
      <c r="AN465" t="str">
        <v>WOMEN</v>
      </c>
      <c r="AO465" t="str">
        <v>1000M 10 CREW</v>
      </c>
      <c r="AQ465" t="str">
        <v>DRAGON BOAT|TRADITIONAL BOAT RACE|WOMEN</v>
      </c>
      <c r="AS465" t="str">
        <v>KARATE</v>
      </c>
      <c r="AT465" t="str">
        <v>KUMITE</v>
      </c>
      <c r="AU465" t="str">
        <v>61KG</v>
      </c>
      <c r="AW465" t="str">
        <v>KARATE|KUMITE</v>
      </c>
    </row>
    <row r="466" spans="11:49" x14ac:dyDescent="0.25">
      <c r="K466" t="str">
        <v>CYCLING</v>
      </c>
      <c r="L466" t="str">
        <v>TRACK</v>
      </c>
      <c r="M466" t="str">
        <v>WOMEN</v>
      </c>
      <c r="N466" t="str">
        <v>PURSUIT INDIVIDUAL</v>
      </c>
      <c r="P466" t="str">
        <v>CYCLING|TRACK|WOMEN</v>
      </c>
      <c r="S466" t="str">
        <v>JUDO</v>
      </c>
      <c r="T466" t="str">
        <v>COMBAT</v>
      </c>
      <c r="U466" t="str">
        <v>LIGHT-MIDDLEWEIGHT</v>
      </c>
      <c r="V466" t="str">
        <v>JUDO|COMBAT</v>
      </c>
      <c r="AL466" t="str">
        <v>DRAGON BOAT</v>
      </c>
      <c r="AM466" t="str">
        <v>TRADITIONAL BOAT RACE</v>
      </c>
      <c r="AN466" t="str">
        <v>WOMEN</v>
      </c>
      <c r="AO466" t="str">
        <v>1000M 20 CREW</v>
      </c>
      <c r="AQ466" t="str">
        <v>DRAGON BOAT|TRADITIONAL BOAT RACE|WOMEN</v>
      </c>
      <c r="AS466" t="str">
        <v>KARATE</v>
      </c>
      <c r="AT466" t="str">
        <v>KUMITE</v>
      </c>
      <c r="AU466" t="str">
        <v>65KG</v>
      </c>
      <c r="AW466" t="str">
        <v>KARATE|KUMITE</v>
      </c>
    </row>
    <row r="467" spans="11:49" x14ac:dyDescent="0.25">
      <c r="K467" t="str">
        <v>CYCLING</v>
      </c>
      <c r="L467" t="str">
        <v>TRACK</v>
      </c>
      <c r="M467" t="str">
        <v>WOMEN</v>
      </c>
      <c r="N467" t="str">
        <v>PURSUIT TEAM</v>
      </c>
      <c r="P467" t="str">
        <v>CYCLING|TRACK|WOMEN</v>
      </c>
      <c r="S467" t="str">
        <v>JUDO</v>
      </c>
      <c r="T467" t="str">
        <v>COMBAT</v>
      </c>
      <c r="U467" t="str">
        <v>LIGHTWEIGHT</v>
      </c>
      <c r="V467" t="str">
        <v>JUDO|COMBAT</v>
      </c>
      <c r="AL467" t="str">
        <v>DRAGON BOAT</v>
      </c>
      <c r="AM467" t="str">
        <v>TRADITIONAL BOAT RACE</v>
      </c>
      <c r="AN467" t="str">
        <v>WOMEN</v>
      </c>
      <c r="AO467" t="str">
        <v>2000M 20 CREW</v>
      </c>
      <c r="AQ467" t="str">
        <v>DRAGON BOAT|TRADITIONAL BOAT RACE|WOMEN</v>
      </c>
      <c r="AS467" t="str">
        <v>KARATE</v>
      </c>
      <c r="AT467" t="str">
        <v>KUMITE</v>
      </c>
      <c r="AU467" t="str">
        <v>67KG</v>
      </c>
      <c r="AW467" t="str">
        <v>KARATE|KUMITE</v>
      </c>
    </row>
    <row r="468" spans="11:49" x14ac:dyDescent="0.25">
      <c r="K468" t="str">
        <v>CYCLING</v>
      </c>
      <c r="L468" t="str">
        <v>TRACK</v>
      </c>
      <c r="M468" t="str">
        <v>WOMEN</v>
      </c>
      <c r="N468" t="str">
        <v>SCRATCH RACE</v>
      </c>
      <c r="P468" t="str">
        <v>CYCLING|TRACK|WOMEN</v>
      </c>
      <c r="S468" t="str">
        <v>JUDO</v>
      </c>
      <c r="T468" t="str">
        <v>COMBAT</v>
      </c>
      <c r="U468" t="str">
        <v>MIDDLEWEIGHT</v>
      </c>
      <c r="V468" t="str">
        <v>JUDO|COMBAT</v>
      </c>
      <c r="AL468" t="str">
        <v>DRAGON BOAT</v>
      </c>
      <c r="AM468" t="str">
        <v>TRADITIONAL BOAT RACE</v>
      </c>
      <c r="AN468" t="str">
        <v>WOMEN</v>
      </c>
      <c r="AO468" t="str">
        <v>200M 10 CREW</v>
      </c>
      <c r="AQ468" t="str">
        <v>DRAGON BOAT|TRADITIONAL BOAT RACE|WOMEN</v>
      </c>
      <c r="AS468" t="str">
        <v>KARATE</v>
      </c>
      <c r="AT468" t="str">
        <v>KUMITE</v>
      </c>
      <c r="AU468" t="str">
        <v>68KG</v>
      </c>
      <c r="AW468" t="str">
        <v>KARATE|KUMITE</v>
      </c>
    </row>
    <row r="469" spans="11:49" x14ac:dyDescent="0.25">
      <c r="K469" t="str">
        <v>CYCLING</v>
      </c>
      <c r="L469" t="str">
        <v>TRACK</v>
      </c>
      <c r="M469" t="str">
        <v>WOMEN</v>
      </c>
      <c r="N469" t="str">
        <v>SPRINT</v>
      </c>
      <c r="P469" t="str">
        <v>CYCLING|TRACK|WOMEN</v>
      </c>
      <c r="S469" t="str">
        <v>JUDO</v>
      </c>
      <c r="T469" t="str">
        <v>COMBAT</v>
      </c>
      <c r="U469" t="str">
        <v>OPENWEIGHT</v>
      </c>
      <c r="V469" t="str">
        <v>JUDO|COMBAT</v>
      </c>
      <c r="AL469" t="str">
        <v>DRAGON BOAT</v>
      </c>
      <c r="AM469" t="str">
        <v>TRADITIONAL BOAT RACE</v>
      </c>
      <c r="AN469" t="str">
        <v>WOMEN</v>
      </c>
      <c r="AO469" t="str">
        <v>200M 5 CREW</v>
      </c>
      <c r="AQ469" t="str">
        <v>DRAGON BOAT|TRADITIONAL BOAT RACE|WOMEN</v>
      </c>
      <c r="AS469" t="str">
        <v>KARATE</v>
      </c>
      <c r="AT469" t="str">
        <v>KUMITE</v>
      </c>
      <c r="AU469" t="str">
        <v>70KG</v>
      </c>
      <c r="AW469" t="str">
        <v>KARATE|KUMITE</v>
      </c>
    </row>
    <row r="470" spans="11:49" x14ac:dyDescent="0.25">
      <c r="K470" t="str">
        <v>CYCLING</v>
      </c>
      <c r="L470" t="str">
        <v>TRACK</v>
      </c>
      <c r="M470" t="str">
        <v>WOMEN</v>
      </c>
      <c r="N470" t="str">
        <v>SPRINT TEAM</v>
      </c>
      <c r="P470" t="str">
        <v>CYCLING|TRACK|WOMEN</v>
      </c>
      <c r="S470" t="str">
        <v>JUDO</v>
      </c>
      <c r="T470" t="str">
        <v>COMBAT</v>
      </c>
      <c r="U470" t="str">
        <v>TEAM</v>
      </c>
      <c r="V470" t="str">
        <v>JUDO|COMBAT</v>
      </c>
      <c r="AL470" t="str">
        <v>DRAGON BOAT</v>
      </c>
      <c r="AM470" t="str">
        <v>TRADITIONAL BOAT RACE</v>
      </c>
      <c r="AN470" t="str">
        <v>WOMEN</v>
      </c>
      <c r="AO470" t="str">
        <v>250M 20 CREW</v>
      </c>
      <c r="AQ470" t="str">
        <v>DRAGON BOAT|TRADITIONAL BOAT RACE|WOMEN</v>
      </c>
      <c r="AS470" t="str">
        <v>KARATE</v>
      </c>
      <c r="AT470" t="str">
        <v>KUMITE</v>
      </c>
      <c r="AU470" t="str">
        <v>75KG</v>
      </c>
      <c r="AW470" t="str">
        <v>KARATE|KUMITE</v>
      </c>
    </row>
    <row r="471" spans="11:49" x14ac:dyDescent="0.25">
      <c r="K471" t="str">
        <v>DANCESPORT</v>
      </c>
      <c r="L471" t="str">
        <v>BREAKING</v>
      </c>
      <c r="M471" t="str">
        <v>MEN</v>
      </c>
      <c r="N471" t="str">
        <v>B-BOYS</v>
      </c>
      <c r="P471" t="str">
        <v>DANCESPORT|BREAKING|MEN</v>
      </c>
      <c r="S471" t="str">
        <v>JUDO</v>
      </c>
      <c r="T471" t="str">
        <v>JUDO</v>
      </c>
      <c r="U471" t="str">
        <v>MIDDLEWEIGHT</v>
      </c>
      <c r="V471" t="str">
        <v>JUDO|JUDO</v>
      </c>
      <c r="AL471" t="str">
        <v>DRAGON BOAT</v>
      </c>
      <c r="AM471" t="str">
        <v>TRADITIONAL BOAT RACE</v>
      </c>
      <c r="AN471" t="str">
        <v>WOMEN</v>
      </c>
      <c r="AO471" t="str">
        <v>250M 5 CREW (U24)</v>
      </c>
      <c r="AQ471" t="str">
        <v>DRAGON BOAT|TRADITIONAL BOAT RACE|WOMEN</v>
      </c>
      <c r="AS471" t="str">
        <v>KARATE</v>
      </c>
      <c r="AT471" t="str">
        <v>KUMITE</v>
      </c>
      <c r="AU471" t="str">
        <v>80KG</v>
      </c>
      <c r="AW471" t="str">
        <v>KARATE|KUMITE</v>
      </c>
    </row>
    <row r="472" spans="11:49" x14ac:dyDescent="0.25">
      <c r="K472" t="str">
        <v>DANCESPORT</v>
      </c>
      <c r="L472" t="str">
        <v>BREAKING</v>
      </c>
      <c r="M472" t="str">
        <v>WOMEN</v>
      </c>
      <c r="N472" t="str">
        <v>B-GIRLS</v>
      </c>
      <c r="P472" t="str">
        <v>DANCESPORT|BREAKING|WOMEN</v>
      </c>
      <c r="S472" t="str">
        <v>JUDO</v>
      </c>
      <c r="T472" t="str">
        <v>KATA</v>
      </c>
      <c r="U472" t="str">
        <v>JU NO KATA</v>
      </c>
      <c r="V472" t="str">
        <v>JUDO|KATA</v>
      </c>
      <c r="AL472" t="str">
        <v>DRAGON BOAT</v>
      </c>
      <c r="AM472" t="str">
        <v>TRADITIONAL BOAT RACE</v>
      </c>
      <c r="AN472" t="str">
        <v>WOMEN</v>
      </c>
      <c r="AO472" t="str">
        <v>500M 10 CREW</v>
      </c>
      <c r="AQ472" t="str">
        <v>DRAGON BOAT|TRADITIONAL BOAT RACE|WOMEN</v>
      </c>
      <c r="AS472" t="str">
        <v>KARATE</v>
      </c>
      <c r="AT472" t="str">
        <v>KUMITE</v>
      </c>
      <c r="AU472" t="str">
        <v>84KG</v>
      </c>
      <c r="AW472" t="str">
        <v>KARATE|KUMITE</v>
      </c>
    </row>
    <row r="473" spans="11:49" x14ac:dyDescent="0.25">
      <c r="K473" t="str">
        <v>DANCESPORT</v>
      </c>
      <c r="L473" t="str">
        <v>LATIN AMERICAN</v>
      </c>
      <c r="M473" t="str">
        <v>MIXED</v>
      </c>
      <c r="N473" t="str">
        <v>CHACHACHA</v>
      </c>
      <c r="P473" t="str">
        <v>DANCESPORT|LATIN AMERICAN|MIXED</v>
      </c>
      <c r="S473" t="str">
        <v>JUDO</v>
      </c>
      <c r="T473" t="str">
        <v>KATA</v>
      </c>
      <c r="U473" t="str">
        <v>KATAME NO KATA</v>
      </c>
      <c r="V473" t="str">
        <v>JUDO|KATA</v>
      </c>
      <c r="AL473" t="str">
        <v>DRAGON BOAT</v>
      </c>
      <c r="AM473" t="str">
        <v>TRADITIONAL BOAT RACE</v>
      </c>
      <c r="AN473" t="str">
        <v>WOMEN</v>
      </c>
      <c r="AO473" t="str">
        <v>500M 12 CREW</v>
      </c>
      <c r="AQ473" t="str">
        <v>DRAGON BOAT|TRADITIONAL BOAT RACE|WOMEN</v>
      </c>
      <c r="AS473" t="str">
        <v>KARATE</v>
      </c>
      <c r="AT473" t="str">
        <v>KUMITE</v>
      </c>
      <c r="AU473" t="str">
        <v>OPENWEIGHT</v>
      </c>
      <c r="AW473" t="str">
        <v>KARATE|KUMITE</v>
      </c>
    </row>
    <row r="474" spans="11:49" x14ac:dyDescent="0.25">
      <c r="K474" t="str">
        <v>DANCESPORT</v>
      </c>
      <c r="L474" t="str">
        <v>LATIN AMERICAN</v>
      </c>
      <c r="M474" t="str">
        <v>MIXED</v>
      </c>
      <c r="N474" t="str">
        <v>FIVE DANCES</v>
      </c>
      <c r="P474" t="str">
        <v>DANCESPORT|LATIN AMERICAN|MIXED</v>
      </c>
      <c r="S474" t="str">
        <v>JUDO</v>
      </c>
      <c r="T474" t="str">
        <v>KATA</v>
      </c>
      <c r="U474" t="str">
        <v>KIME NO KATA</v>
      </c>
      <c r="V474" t="str">
        <v>JUDO|KATA</v>
      </c>
      <c r="AL474" t="str">
        <v>DRAGON BOAT</v>
      </c>
      <c r="AM474" t="str">
        <v>TRADITIONAL BOAT RACE</v>
      </c>
      <c r="AN474" t="str">
        <v>WOMEN</v>
      </c>
      <c r="AO474" t="str">
        <v>500M 20 CREW</v>
      </c>
      <c r="AQ474" t="str">
        <v>DRAGON BOAT|TRADITIONAL BOAT RACE|WOMEN</v>
      </c>
      <c r="AS474" t="str">
        <v>KARATE</v>
      </c>
      <c r="AT474" t="str">
        <v>KUMITE</v>
      </c>
      <c r="AU474" t="str">
        <v>TEAM</v>
      </c>
      <c r="AW474" t="str">
        <v>KARATE|KUMITE</v>
      </c>
    </row>
    <row r="475" spans="11:49" x14ac:dyDescent="0.25">
      <c r="K475" t="str">
        <v>DANCESPORT</v>
      </c>
      <c r="L475" t="str">
        <v>LATIN AMERICAN</v>
      </c>
      <c r="M475" t="str">
        <v>MIXED</v>
      </c>
      <c r="N475" t="str">
        <v>JIVE</v>
      </c>
      <c r="P475" t="str">
        <v>DANCESPORT|LATIN AMERICAN|MIXED</v>
      </c>
      <c r="S475" t="str">
        <v>JUDO</v>
      </c>
      <c r="T475" t="str">
        <v>KATA</v>
      </c>
      <c r="U475" t="str">
        <v>KODOKAN GOSHIN JUTSU</v>
      </c>
      <c r="V475" t="str">
        <v>JUDO|KATA</v>
      </c>
      <c r="AL475" t="str">
        <v>DRAGON BOAT</v>
      </c>
      <c r="AM475" t="str">
        <v>TRADITIONAL BOAT RACE</v>
      </c>
      <c r="AN475" t="str">
        <v>WOMEN</v>
      </c>
      <c r="AO475" t="str">
        <v>500M 5 CREW</v>
      </c>
      <c r="AQ475" t="str">
        <v>DRAGON BOAT|TRADITIONAL BOAT RACE|WOMEN</v>
      </c>
      <c r="AS475" t="str">
        <v>KICKBOXING</v>
      </c>
      <c r="AT475" t="str">
        <v>FULL CONTACT</v>
      </c>
      <c r="AU475" t="str">
        <v>48KG</v>
      </c>
      <c r="AW475" t="str">
        <v>KICKBOXING|FULL CONTACT</v>
      </c>
    </row>
    <row r="476" spans="11:49" x14ac:dyDescent="0.25">
      <c r="K476" t="str">
        <v>DANCESPORT</v>
      </c>
      <c r="L476" t="str">
        <v>LATIN AMERICAN</v>
      </c>
      <c r="M476" t="str">
        <v>MIXED</v>
      </c>
      <c r="N476" t="str">
        <v>PASO DOBLE</v>
      </c>
      <c r="P476" t="str">
        <v>DANCESPORT|LATIN AMERICAN|MIXED</v>
      </c>
      <c r="S476" t="str">
        <v>JUDO</v>
      </c>
      <c r="T476" t="str">
        <v>KATA</v>
      </c>
      <c r="U476" t="str">
        <v>NAGE NO KATA</v>
      </c>
      <c r="V476" t="str">
        <v>JUDO|KATA</v>
      </c>
      <c r="AL476" t="str">
        <v>DRAGON BOAT</v>
      </c>
      <c r="AM476" t="str">
        <v>TRADITIONAL BOAT RACE</v>
      </c>
      <c r="AN476" t="str">
        <v>WOMEN</v>
      </c>
      <c r="AO476" t="str">
        <v>500M 6 CREW</v>
      </c>
      <c r="AQ476" t="str">
        <v>DRAGON BOAT|TRADITIONAL BOAT RACE|WOMEN</v>
      </c>
      <c r="AS476" t="str">
        <v>KICKBOXING</v>
      </c>
      <c r="AT476" t="str">
        <v>FULL CONTACT</v>
      </c>
      <c r="AU476" t="str">
        <v>51KG</v>
      </c>
      <c r="AW476" t="str">
        <v>KICKBOXING|FULL CONTACT</v>
      </c>
    </row>
    <row r="477" spans="11:49" x14ac:dyDescent="0.25">
      <c r="K477" t="str">
        <v>DANCESPORT</v>
      </c>
      <c r="L477" t="str">
        <v>LATIN AMERICAN</v>
      </c>
      <c r="M477" t="str">
        <v>MIXED</v>
      </c>
      <c r="N477" t="str">
        <v>RUMBA</v>
      </c>
      <c r="P477" t="str">
        <v>DANCESPORT|LATIN AMERICAN|MIXED</v>
      </c>
      <c r="S477" t="str">
        <v>KABADDI</v>
      </c>
      <c r="T477" t="str">
        <v>STANDARD STYLE</v>
      </c>
      <c r="U477" t="str">
        <v>TEAM</v>
      </c>
      <c r="V477" t="str">
        <v>KABADDI|STANDARD STYLE</v>
      </c>
      <c r="AL477" t="str">
        <v>EQUESTRIAN</v>
      </c>
      <c r="AM477" t="str">
        <v>DRESSAGE</v>
      </c>
      <c r="AN477" t="str">
        <v>OPEN</v>
      </c>
      <c r="AO477" t="str">
        <v>INDIVIDUAL</v>
      </c>
      <c r="AQ477" t="str">
        <v>EQUESTRIAN|DRESSAGE|OPEN</v>
      </c>
      <c r="AS477" t="str">
        <v>KICKBOXING</v>
      </c>
      <c r="AT477" t="str">
        <v>FULL CONTACT</v>
      </c>
      <c r="AU477" t="str">
        <v>54KG</v>
      </c>
      <c r="AW477" t="str">
        <v>KICKBOXING|FULL CONTACT</v>
      </c>
    </row>
    <row r="478" spans="11:49" x14ac:dyDescent="0.25">
      <c r="K478" t="str">
        <v>DANCESPORT</v>
      </c>
      <c r="L478" t="str">
        <v>LATIN AMERICAN</v>
      </c>
      <c r="M478" t="str">
        <v>MIXED</v>
      </c>
      <c r="N478" t="str">
        <v>SAMBA</v>
      </c>
      <c r="P478" t="str">
        <v>DANCESPORT|LATIN AMERICAN|MIXED</v>
      </c>
      <c r="S478" t="str">
        <v>KABADDI</v>
      </c>
      <c r="T478" t="str">
        <v>SUPER FIVE</v>
      </c>
      <c r="U478" t="str">
        <v>TEAM</v>
      </c>
      <c r="V478" t="str">
        <v>KABADDI|SUPER FIVE</v>
      </c>
      <c r="AL478" t="str">
        <v>EQUESTRIAN</v>
      </c>
      <c r="AM478" t="str">
        <v>DRESSAGE</v>
      </c>
      <c r="AN478" t="str">
        <v>OPEN</v>
      </c>
      <c r="AO478" t="str">
        <v>OVERALL</v>
      </c>
      <c r="AQ478" t="str">
        <v>EQUESTRIAN|DRESSAGE|OPEN</v>
      </c>
      <c r="AS478" t="str">
        <v>KICKBOXING</v>
      </c>
      <c r="AT478" t="str">
        <v>FULL CONTACT</v>
      </c>
      <c r="AU478" t="str">
        <v>56KG</v>
      </c>
      <c r="AW478" t="str">
        <v>KICKBOXING|FULL CONTACT</v>
      </c>
    </row>
    <row r="479" spans="11:49" x14ac:dyDescent="0.25">
      <c r="K479" t="str">
        <v>DANCESPORT</v>
      </c>
      <c r="L479" t="str">
        <v>STANDARD</v>
      </c>
      <c r="M479" t="str">
        <v>MIXED</v>
      </c>
      <c r="N479" t="str">
        <v>FIVE DANCES</v>
      </c>
      <c r="P479" t="str">
        <v>DANCESPORT|STANDARD|MIXED</v>
      </c>
      <c r="S479" t="str">
        <v>KABADDI</v>
      </c>
      <c r="T479" t="str">
        <v>THREE STARS</v>
      </c>
      <c r="U479" t="str">
        <v>TEAM</v>
      </c>
      <c r="V479" t="str">
        <v>KABADDI|THREE STARS</v>
      </c>
      <c r="AL479" t="str">
        <v>EQUESTRIAN</v>
      </c>
      <c r="AM479" t="str">
        <v>DRESSAGE</v>
      </c>
      <c r="AN479" t="str">
        <v>OPEN</v>
      </c>
      <c r="AO479" t="str">
        <v>TEAM</v>
      </c>
      <c r="AQ479" t="str">
        <v>EQUESTRIAN|DRESSAGE|OPEN</v>
      </c>
      <c r="AS479" t="str">
        <v>KICKBOXING</v>
      </c>
      <c r="AT479" t="str">
        <v>FULL CONTACT</v>
      </c>
      <c r="AU479" t="str">
        <v>57KG</v>
      </c>
      <c r="AW479" t="str">
        <v>KICKBOXING|FULL CONTACT</v>
      </c>
    </row>
    <row r="480" spans="11:49" x14ac:dyDescent="0.25">
      <c r="K480" t="str">
        <v>DANCESPORT</v>
      </c>
      <c r="L480" t="str">
        <v>STANDARD</v>
      </c>
      <c r="M480" t="str">
        <v>MIXED</v>
      </c>
      <c r="N480" t="str">
        <v>QUICKSTEP</v>
      </c>
      <c r="P480" t="str">
        <v>DANCESPORT|STANDARD|MIXED</v>
      </c>
      <c r="S480" t="str">
        <v>KARATE</v>
      </c>
      <c r="T480" t="str">
        <v>KATA</v>
      </c>
      <c r="U480" t="str">
        <v>INDIVIDUAL</v>
      </c>
      <c r="V480" t="str">
        <v>KARATE|KATA</v>
      </c>
      <c r="AL480" t="str">
        <v>EQUESTRIAN</v>
      </c>
      <c r="AM480" t="str">
        <v>ENDURANCE</v>
      </c>
      <c r="AN480" t="str">
        <v>OPEN</v>
      </c>
      <c r="AO480" t="str">
        <v>INDIVIDUAL</v>
      </c>
      <c r="AQ480" t="str">
        <v>EQUESTRIAN|ENDURANCE|OPEN</v>
      </c>
      <c r="AS480" t="str">
        <v>KICKBOXING</v>
      </c>
      <c r="AT480" t="str">
        <v>FULL CONTACT</v>
      </c>
      <c r="AU480" t="str">
        <v>60KG</v>
      </c>
      <c r="AW480" t="str">
        <v>KICKBOXING|FULL CONTACT</v>
      </c>
    </row>
    <row r="481" spans="11:49" x14ac:dyDescent="0.25">
      <c r="K481" t="str">
        <v>DANCESPORT</v>
      </c>
      <c r="L481" t="str">
        <v>STANDARD</v>
      </c>
      <c r="M481" t="str">
        <v>MIXED</v>
      </c>
      <c r="N481" t="str">
        <v>SLOW FOXTROT</v>
      </c>
      <c r="P481" t="str">
        <v>DANCESPORT|STANDARD|MIXED</v>
      </c>
      <c r="S481" t="str">
        <v>KARATE</v>
      </c>
      <c r="T481" t="str">
        <v>KATA</v>
      </c>
      <c r="U481" t="str">
        <v>TEAM</v>
      </c>
      <c r="V481" t="str">
        <v>KARATE|KATA</v>
      </c>
      <c r="AL481" t="str">
        <v>EQUESTRIAN</v>
      </c>
      <c r="AM481" t="str">
        <v>ENDURANCE</v>
      </c>
      <c r="AN481" t="str">
        <v>OPEN</v>
      </c>
      <c r="AO481" t="str">
        <v>TEAM</v>
      </c>
      <c r="AQ481" t="str">
        <v>EQUESTRIAN|ENDURANCE|OPEN</v>
      </c>
      <c r="AS481" t="str">
        <v>KICKBOXING</v>
      </c>
      <c r="AT481" t="str">
        <v>FULL CONTACT</v>
      </c>
      <c r="AU481" t="str">
        <v>65KG</v>
      </c>
      <c r="AW481" t="str">
        <v>KICKBOXING|FULL CONTACT</v>
      </c>
    </row>
    <row r="482" spans="11:49" x14ac:dyDescent="0.25">
      <c r="K482" t="str">
        <v>DANCESPORT</v>
      </c>
      <c r="L482" t="str">
        <v>STANDARD</v>
      </c>
      <c r="M482" t="str">
        <v>MIXED</v>
      </c>
      <c r="N482" t="str">
        <v>TANGO</v>
      </c>
      <c r="P482" t="str">
        <v>DANCESPORT|STANDARD|MIXED</v>
      </c>
      <c r="S482" t="str">
        <v>KARATE</v>
      </c>
      <c r="T482" t="str">
        <v>KUMITE</v>
      </c>
      <c r="U482" t="str">
        <v>+60KG</v>
      </c>
      <c r="V482" t="str">
        <v>KARATE|KUMITE</v>
      </c>
      <c r="AL482" t="str">
        <v>EQUESTRIAN</v>
      </c>
      <c r="AM482" t="str">
        <v>EVENTING</v>
      </c>
      <c r="AN482" t="str">
        <v>OPEN</v>
      </c>
      <c r="AO482" t="str">
        <v>INDIVIDUAL</v>
      </c>
      <c r="AQ482" t="str">
        <v>EQUESTRIAN|EVENTING|OPEN</v>
      </c>
      <c r="AS482" t="str">
        <v>KICKBOXING</v>
      </c>
      <c r="AT482" t="str">
        <v>FULL CONTACT</v>
      </c>
      <c r="AU482" t="str">
        <v>67KG</v>
      </c>
      <c r="AW482" t="str">
        <v>KICKBOXING|FULL CONTACT</v>
      </c>
    </row>
    <row r="483" spans="11:49" x14ac:dyDescent="0.25">
      <c r="K483" t="str">
        <v>DANCESPORT</v>
      </c>
      <c r="L483" t="str">
        <v>STANDARD</v>
      </c>
      <c r="M483" t="str">
        <v>MIXED</v>
      </c>
      <c r="N483" t="str">
        <v>VIENNESE WALTZ</v>
      </c>
      <c r="P483" t="str">
        <v>DANCESPORT|STANDARD|MIXED</v>
      </c>
      <c r="S483" t="str">
        <v>KARATE</v>
      </c>
      <c r="T483" t="str">
        <v>KUMITE</v>
      </c>
      <c r="U483" t="str">
        <v>+61KG</v>
      </c>
      <c r="V483" t="str">
        <v>KARATE|KUMITE</v>
      </c>
      <c r="AL483" t="str">
        <v>EQUESTRIAN</v>
      </c>
      <c r="AM483" t="str">
        <v>EVENTING</v>
      </c>
      <c r="AN483" t="str">
        <v>OPEN</v>
      </c>
      <c r="AO483" t="str">
        <v>TEAM</v>
      </c>
      <c r="AQ483" t="str">
        <v>EQUESTRIAN|EVENTING|OPEN</v>
      </c>
      <c r="AS483" t="str">
        <v>KICKBOXING</v>
      </c>
      <c r="AT483" t="str">
        <v>K-1</v>
      </c>
      <c r="AU483" t="str">
        <v>51KG</v>
      </c>
      <c r="AW483" t="str">
        <v>KICKBOXING|K-1</v>
      </c>
    </row>
    <row r="484" spans="11:49" x14ac:dyDescent="0.25">
      <c r="K484" t="str">
        <v>DANCESPORT</v>
      </c>
      <c r="L484" t="str">
        <v>STANDARD</v>
      </c>
      <c r="M484" t="str">
        <v>MIXED</v>
      </c>
      <c r="N484" t="str">
        <v>WALTZ</v>
      </c>
      <c r="P484" t="str">
        <v>DANCESPORT|STANDARD|MIXED</v>
      </c>
      <c r="S484" t="str">
        <v>KARATE</v>
      </c>
      <c r="T484" t="str">
        <v>KUMITE</v>
      </c>
      <c r="U484" t="str">
        <v>+68KG</v>
      </c>
      <c r="V484" t="str">
        <v>KARATE|KUMITE</v>
      </c>
      <c r="AL484" t="str">
        <v>EQUESTRIAN</v>
      </c>
      <c r="AM484" t="str">
        <v>JUMPING</v>
      </c>
      <c r="AN484" t="str">
        <v>OPEN</v>
      </c>
      <c r="AO484" t="str">
        <v>INDIVIDUAL</v>
      </c>
      <c r="AQ484" t="str">
        <v>EQUESTRIAN|JUMPING|OPEN</v>
      </c>
      <c r="AS484" t="str">
        <v>KICKBOXING</v>
      </c>
      <c r="AT484" t="str">
        <v>K-1</v>
      </c>
      <c r="AU484" t="str">
        <v>52KG</v>
      </c>
      <c r="AW484" t="str">
        <v>KICKBOXING|K-1</v>
      </c>
    </row>
    <row r="485" spans="11:49" x14ac:dyDescent="0.25">
      <c r="K485" t="str">
        <v>DRAGON BOAT</v>
      </c>
      <c r="L485" t="str">
        <v>TRADITIONAL BOAT RACE</v>
      </c>
      <c r="M485" t="str">
        <v>MEN</v>
      </c>
      <c r="N485" t="str">
        <v>1000M 10 CREW</v>
      </c>
      <c r="P485" t="str">
        <v>DRAGON BOAT|TRADITIONAL BOAT RACE|MEN</v>
      </c>
      <c r="S485" t="str">
        <v>KARATE</v>
      </c>
      <c r="T485" t="str">
        <v>KUMITE</v>
      </c>
      <c r="U485" t="str">
        <v>+75KG</v>
      </c>
      <c r="V485" t="str">
        <v>KARATE|KUMITE</v>
      </c>
      <c r="AL485" t="str">
        <v>EQUESTRIAN</v>
      </c>
      <c r="AM485" t="str">
        <v>JUMPING</v>
      </c>
      <c r="AN485" t="str">
        <v>OPEN</v>
      </c>
      <c r="AO485" t="str">
        <v>TEAM</v>
      </c>
      <c r="AQ485" t="str">
        <v>EQUESTRIAN|JUMPING|OPEN</v>
      </c>
      <c r="AS485" t="str">
        <v>KICKBOXING</v>
      </c>
      <c r="AT485" t="str">
        <v>K-1</v>
      </c>
      <c r="AU485" t="str">
        <v>60KG</v>
      </c>
      <c r="AW485" t="str">
        <v>KICKBOXING|K-1</v>
      </c>
    </row>
    <row r="486" spans="11:49" x14ac:dyDescent="0.25">
      <c r="K486" t="str">
        <v>DRAGON BOAT</v>
      </c>
      <c r="L486" t="str">
        <v>TRADITIONAL BOAT RACE</v>
      </c>
      <c r="M486" t="str">
        <v>MEN</v>
      </c>
      <c r="N486" t="str">
        <v>1000M 20 CREW</v>
      </c>
      <c r="P486" t="str">
        <v>DRAGON BOAT|TRADITIONAL BOAT RACE|MEN</v>
      </c>
      <c r="S486" t="str">
        <v>KARATE</v>
      </c>
      <c r="T486" t="str">
        <v>KUMITE</v>
      </c>
      <c r="U486" t="str">
        <v>+80KG</v>
      </c>
      <c r="V486" t="str">
        <v>KARATE|KUMITE</v>
      </c>
      <c r="AL486" t="str">
        <v>ESPORTS</v>
      </c>
      <c r="AM486" t="str">
        <v>CONSOLE</v>
      </c>
      <c r="AN486" t="str">
        <v>OPEN</v>
      </c>
      <c r="AO486" t="str">
        <v>STREET FIGHTER V</v>
      </c>
      <c r="AQ486" t="str">
        <v>ESPORTS|CONSOLE|OPEN</v>
      </c>
      <c r="AS486" t="str">
        <v>KICKBOXING</v>
      </c>
      <c r="AT486" t="str">
        <v>K-1</v>
      </c>
      <c r="AU486" t="str">
        <v>67KG</v>
      </c>
      <c r="AW486" t="str">
        <v>KICKBOXING|K-1</v>
      </c>
    </row>
    <row r="487" spans="11:49" x14ac:dyDescent="0.25">
      <c r="K487" t="str">
        <v>DRAGON BOAT</v>
      </c>
      <c r="L487" t="str">
        <v>TRADITIONAL BOAT RACE</v>
      </c>
      <c r="M487" t="str">
        <v>MEN</v>
      </c>
      <c r="N487" t="str">
        <v>1500M 6 CREW</v>
      </c>
      <c r="P487" t="str">
        <v>DRAGON BOAT|TRADITIONAL BOAT RACE|MEN</v>
      </c>
      <c r="S487" t="str">
        <v>KARATE</v>
      </c>
      <c r="T487" t="str">
        <v>KUMITE</v>
      </c>
      <c r="U487" t="str">
        <v>+84KG</v>
      </c>
      <c r="V487" t="str">
        <v>KARATE|KUMITE</v>
      </c>
      <c r="AL487" t="str">
        <v>ESPORTS</v>
      </c>
      <c r="AM487" t="str">
        <v>CONSOLE</v>
      </c>
      <c r="AN487" t="str">
        <v>OPEN</v>
      </c>
      <c r="AO487" t="str">
        <v>TEKKEN 7</v>
      </c>
      <c r="AQ487" t="str">
        <v>ESPORTS|CONSOLE|OPEN</v>
      </c>
      <c r="AS487" t="str">
        <v>KICKBOXING</v>
      </c>
      <c r="AT487" t="str">
        <v>KICK LIGHT</v>
      </c>
      <c r="AU487" t="str">
        <v>55KG</v>
      </c>
      <c r="AW487" t="str">
        <v>KICKBOXING|KICK LIGHT</v>
      </c>
    </row>
    <row r="488" spans="11:49" x14ac:dyDescent="0.25">
      <c r="K488" t="str">
        <v>DRAGON BOAT</v>
      </c>
      <c r="L488" t="str">
        <v>TRADITIONAL BOAT RACE</v>
      </c>
      <c r="M488" t="str">
        <v>MEN</v>
      </c>
      <c r="N488" t="str">
        <v>2000M 20 CREW</v>
      </c>
      <c r="P488" t="str">
        <v>DRAGON BOAT|TRADITIONAL BOAT RACE|MEN</v>
      </c>
      <c r="S488" t="str">
        <v>KARATE</v>
      </c>
      <c r="T488" t="str">
        <v>KUMITE</v>
      </c>
      <c r="U488" t="str">
        <v>48KG</v>
      </c>
      <c r="V488" t="str">
        <v>KARATE|KUMITE</v>
      </c>
      <c r="AL488" t="str">
        <v>ESPORTS</v>
      </c>
      <c r="AM488" t="str">
        <v>MOBILE</v>
      </c>
      <c r="AN488" t="str">
        <v>MEN</v>
      </c>
      <c r="AO488" t="str">
        <v>ARENA OF VALOR</v>
      </c>
      <c r="AQ488" t="str">
        <v>ESPORTS|MOBILE|MEN</v>
      </c>
      <c r="AS488" t="str">
        <v>KICKBOXING</v>
      </c>
      <c r="AT488" t="str">
        <v>KICK LIGHT</v>
      </c>
      <c r="AU488" t="str">
        <v>57KG</v>
      </c>
      <c r="AW488" t="str">
        <v>KICKBOXING|KICK LIGHT</v>
      </c>
    </row>
    <row r="489" spans="11:49" x14ac:dyDescent="0.25">
      <c r="K489" t="str">
        <v>DRAGON BOAT</v>
      </c>
      <c r="L489" t="str">
        <v>TRADITIONAL BOAT RACE</v>
      </c>
      <c r="M489" t="str">
        <v>MEN</v>
      </c>
      <c r="N489" t="str">
        <v>200M 10 CREW</v>
      </c>
      <c r="P489" t="str">
        <v>DRAGON BOAT|TRADITIONAL BOAT RACE|MEN</v>
      </c>
      <c r="S489" t="str">
        <v>KARATE</v>
      </c>
      <c r="T489" t="str">
        <v>KUMITE</v>
      </c>
      <c r="U489" t="str">
        <v>50KG</v>
      </c>
      <c r="V489" t="str">
        <v>KARATE|KUMITE</v>
      </c>
      <c r="AL489" t="str">
        <v>ESPORTS</v>
      </c>
      <c r="AM489" t="str">
        <v>MOBILE</v>
      </c>
      <c r="AN489" t="str">
        <v>MEN</v>
      </c>
      <c r="AO489" t="str">
        <v>LEAGUE OF LEGENDS: WILD RIFT</v>
      </c>
      <c r="AQ489" t="str">
        <v>ESPORTS|MOBILE|MEN</v>
      </c>
      <c r="AS489" t="str">
        <v>KICKBOXING</v>
      </c>
      <c r="AT489" t="str">
        <v>KICK LIGHT</v>
      </c>
      <c r="AU489" t="str">
        <v>63KG</v>
      </c>
      <c r="AW489" t="str">
        <v>KICKBOXING|KICK LIGHT</v>
      </c>
    </row>
    <row r="490" spans="11:49" x14ac:dyDescent="0.25">
      <c r="K490" t="str">
        <v>DRAGON BOAT</v>
      </c>
      <c r="L490" t="str">
        <v>TRADITIONAL BOAT RACE</v>
      </c>
      <c r="M490" t="str">
        <v>MEN</v>
      </c>
      <c r="N490" t="str">
        <v>200M 5 CREW</v>
      </c>
      <c r="P490" t="str">
        <v>DRAGON BOAT|TRADITIONAL BOAT RACE|MEN</v>
      </c>
      <c r="S490" t="str">
        <v>KARATE</v>
      </c>
      <c r="T490" t="str">
        <v>KUMITE</v>
      </c>
      <c r="U490" t="str">
        <v>53KG</v>
      </c>
      <c r="V490" t="str">
        <v>KARATE|KUMITE</v>
      </c>
      <c r="AL490" t="str">
        <v>ESPORTS</v>
      </c>
      <c r="AM490" t="str">
        <v>MOBILE</v>
      </c>
      <c r="AN490" t="str">
        <v>MEN</v>
      </c>
      <c r="AO490" t="str">
        <v>MOBILE LEGENDS: BANG BANG</v>
      </c>
      <c r="AQ490" t="str">
        <v>ESPORTS|MOBILE|MEN</v>
      </c>
      <c r="AS490" t="str">
        <v>KICKBOXING</v>
      </c>
      <c r="AT490" t="str">
        <v>KICK LIGHT</v>
      </c>
      <c r="AU490" t="str">
        <v>69KG</v>
      </c>
      <c r="AW490" t="str">
        <v>KICKBOXING|KICK LIGHT</v>
      </c>
    </row>
    <row r="491" spans="11:49" x14ac:dyDescent="0.25">
      <c r="K491" t="str">
        <v>DRAGON BOAT</v>
      </c>
      <c r="L491" t="str">
        <v>TRADITIONAL BOAT RACE</v>
      </c>
      <c r="M491" t="str">
        <v>MEN</v>
      </c>
      <c r="N491" t="str">
        <v>200M 6 CREW</v>
      </c>
      <c r="P491" t="str">
        <v>DRAGON BOAT|TRADITIONAL BOAT RACE|MEN</v>
      </c>
      <c r="S491" t="str">
        <v>KARATE</v>
      </c>
      <c r="T491" t="str">
        <v>KUMITE</v>
      </c>
      <c r="U491" t="str">
        <v>55KG</v>
      </c>
      <c r="V491" t="str">
        <v>KARATE|KUMITE</v>
      </c>
      <c r="AL491" t="str">
        <v>ESPORTS</v>
      </c>
      <c r="AM491" t="str">
        <v>MOBILE</v>
      </c>
      <c r="AN491" t="str">
        <v>MIXED</v>
      </c>
      <c r="AO491" t="str">
        <v>GARENA FREE FIRE</v>
      </c>
      <c r="AQ491" t="str">
        <v>ESPORTS|MOBILE|MIXED</v>
      </c>
      <c r="AS491" t="str">
        <v>KICKBOXING</v>
      </c>
      <c r="AT491" t="str">
        <v>LIGHT CONTACT</v>
      </c>
      <c r="AU491" t="str">
        <v>50KG</v>
      </c>
      <c r="AW491" t="str">
        <v>KICKBOXING|LIGHT CONTACT</v>
      </c>
    </row>
    <row r="492" spans="11:49" x14ac:dyDescent="0.25">
      <c r="K492" t="str">
        <v>DRAGON BOAT</v>
      </c>
      <c r="L492" t="str">
        <v>TRADITIONAL BOAT RACE</v>
      </c>
      <c r="M492" t="str">
        <v>MEN</v>
      </c>
      <c r="N492" t="str">
        <v>250M 10 CREW</v>
      </c>
      <c r="P492" t="str">
        <v>DRAGON BOAT|TRADITIONAL BOAT RACE|MEN</v>
      </c>
      <c r="S492" t="str">
        <v>KARATE</v>
      </c>
      <c r="T492" t="str">
        <v>KUMITE</v>
      </c>
      <c r="U492" t="str">
        <v>60KG</v>
      </c>
      <c r="V492" t="str">
        <v>KARATE|KUMITE</v>
      </c>
      <c r="AL492" t="str">
        <v>ESPORTS</v>
      </c>
      <c r="AM492" t="str">
        <v>MOBILE</v>
      </c>
      <c r="AN492" t="str">
        <v>MIXED</v>
      </c>
      <c r="AO492" t="str">
        <v>LEAGUE OF LEGENDS: WILD RIFT</v>
      </c>
      <c r="AQ492" t="str">
        <v>ESPORTS|MOBILE|MIXED</v>
      </c>
      <c r="AS492" t="str">
        <v>KICKBOXING</v>
      </c>
      <c r="AT492" t="str">
        <v>LIGHT CONTACT</v>
      </c>
      <c r="AU492" t="str">
        <v>63KG</v>
      </c>
      <c r="AW492" t="str">
        <v>KICKBOXING|LIGHT CONTACT</v>
      </c>
    </row>
    <row r="493" spans="11:49" x14ac:dyDescent="0.25">
      <c r="K493" t="str">
        <v>DRAGON BOAT</v>
      </c>
      <c r="L493" t="str">
        <v>TRADITIONAL BOAT RACE</v>
      </c>
      <c r="M493" t="str">
        <v>MEN</v>
      </c>
      <c r="N493" t="str">
        <v>250M 10 CREW (U24)</v>
      </c>
      <c r="P493" t="str">
        <v>DRAGON BOAT|TRADITIONAL BOAT RACE|MEN</v>
      </c>
      <c r="S493" t="str">
        <v>KARATE</v>
      </c>
      <c r="T493" t="str">
        <v>KUMITE</v>
      </c>
      <c r="U493" t="str">
        <v>61KG</v>
      </c>
      <c r="V493" t="str">
        <v>KARATE|KUMITE</v>
      </c>
      <c r="AL493" t="str">
        <v>ESPORTS</v>
      </c>
      <c r="AM493" t="str">
        <v>MOBILE</v>
      </c>
      <c r="AN493" t="str">
        <v>MIXED</v>
      </c>
      <c r="AO493" t="str">
        <v>MOBILE LEGENDS: BANG BANG TEAM</v>
      </c>
      <c r="AQ493" t="str">
        <v>ESPORTS|MOBILE|MIXED</v>
      </c>
      <c r="AS493" t="str">
        <v>KICKBOXING</v>
      </c>
      <c r="AT493" t="str">
        <v>LOW KICK</v>
      </c>
      <c r="AU493" t="str">
        <v>48KG</v>
      </c>
      <c r="AW493" t="str">
        <v>KICKBOXING|LOW KICK</v>
      </c>
    </row>
    <row r="494" spans="11:49" x14ac:dyDescent="0.25">
      <c r="K494" t="str">
        <v>DRAGON BOAT</v>
      </c>
      <c r="L494" t="str">
        <v>TRADITIONAL BOAT RACE</v>
      </c>
      <c r="M494" t="str">
        <v>MEN</v>
      </c>
      <c r="N494" t="str">
        <v>250M 20 CREW</v>
      </c>
      <c r="P494" t="str">
        <v>DRAGON BOAT|TRADITIONAL BOAT RACE|MEN</v>
      </c>
      <c r="S494" t="str">
        <v>KARATE</v>
      </c>
      <c r="T494" t="str">
        <v>KUMITE</v>
      </c>
      <c r="U494" t="str">
        <v>65KG</v>
      </c>
      <c r="V494" t="str">
        <v>KARATE|KUMITE</v>
      </c>
      <c r="AL494" t="str">
        <v>ESPORTS</v>
      </c>
      <c r="AM494" t="str">
        <v>MOBILE</v>
      </c>
      <c r="AN494" t="str">
        <v>OPEN</v>
      </c>
      <c r="AO494" t="str">
        <v>ARENA OF VALOR</v>
      </c>
      <c r="AQ494" t="str">
        <v>ESPORTS|MOBILE|OPEN</v>
      </c>
      <c r="AS494" t="str">
        <v>KICKBOXING</v>
      </c>
      <c r="AT494" t="str">
        <v>LOW KICK</v>
      </c>
      <c r="AU494" t="str">
        <v>51KG</v>
      </c>
      <c r="AW494" t="str">
        <v>KICKBOXING|LOW KICK</v>
      </c>
    </row>
    <row r="495" spans="11:49" x14ac:dyDescent="0.25">
      <c r="K495" t="str">
        <v>DRAGON BOAT</v>
      </c>
      <c r="L495" t="str">
        <v>TRADITIONAL BOAT RACE</v>
      </c>
      <c r="M495" t="str">
        <v>MEN</v>
      </c>
      <c r="N495" t="str">
        <v>250M 5 CREW (U24)</v>
      </c>
      <c r="P495" t="str">
        <v>DRAGON BOAT|TRADITIONAL BOAT RACE|MEN</v>
      </c>
      <c r="S495" t="str">
        <v>KARATE</v>
      </c>
      <c r="T495" t="str">
        <v>KUMITE</v>
      </c>
      <c r="U495" t="str">
        <v>67KG</v>
      </c>
      <c r="V495" t="str">
        <v>KARATE|KUMITE</v>
      </c>
      <c r="AL495" t="str">
        <v>ESPORTS</v>
      </c>
      <c r="AM495" t="str">
        <v>MOBILE</v>
      </c>
      <c r="AN495" t="str">
        <v>OPEN</v>
      </c>
      <c r="AO495" t="str">
        <v>LEAGUE OF LEGENDS: WILD RIFT</v>
      </c>
      <c r="AQ495" t="str">
        <v>ESPORTS|MOBILE|OPEN</v>
      </c>
      <c r="AS495" t="str">
        <v>KICKBOXING</v>
      </c>
      <c r="AT495" t="str">
        <v>LOW KICK</v>
      </c>
      <c r="AU495" t="str">
        <v>52KG</v>
      </c>
      <c r="AW495" t="str">
        <v>KICKBOXING|LOW KICK</v>
      </c>
    </row>
    <row r="496" spans="11:49" x14ac:dyDescent="0.25">
      <c r="K496" t="str">
        <v>DRAGON BOAT</v>
      </c>
      <c r="L496" t="str">
        <v>TRADITIONAL BOAT RACE</v>
      </c>
      <c r="M496" t="str">
        <v>MEN</v>
      </c>
      <c r="N496" t="str">
        <v>500M 10 CREW</v>
      </c>
      <c r="P496" t="str">
        <v>DRAGON BOAT|TRADITIONAL BOAT RACE|MEN</v>
      </c>
      <c r="S496" t="str">
        <v>KARATE</v>
      </c>
      <c r="T496" t="str">
        <v>KUMITE</v>
      </c>
      <c r="U496" t="str">
        <v>68KG</v>
      </c>
      <c r="V496" t="str">
        <v>KARATE|KUMITE</v>
      </c>
      <c r="AL496" t="str">
        <v>ESPORTS</v>
      </c>
      <c r="AM496" t="str">
        <v>MOBILE</v>
      </c>
      <c r="AN496" t="str">
        <v>OPEN</v>
      </c>
      <c r="AO496" t="str">
        <v>MOBILE LEGENDS: BANG BANG</v>
      </c>
      <c r="AQ496" t="str">
        <v>ESPORTS|MOBILE|OPEN</v>
      </c>
      <c r="AS496" t="str">
        <v>KICKBOXING</v>
      </c>
      <c r="AT496" t="str">
        <v>LOW KICK</v>
      </c>
      <c r="AU496" t="str">
        <v>54KG</v>
      </c>
      <c r="AW496" t="str">
        <v>KICKBOXING|LOW KICK</v>
      </c>
    </row>
    <row r="497" spans="11:49" x14ac:dyDescent="0.25">
      <c r="K497" t="str">
        <v>DRAGON BOAT</v>
      </c>
      <c r="L497" t="str">
        <v>TRADITIONAL BOAT RACE</v>
      </c>
      <c r="M497" t="str">
        <v>MEN</v>
      </c>
      <c r="N497" t="str">
        <v>500M 10 CREW (U24)</v>
      </c>
      <c r="P497" t="str">
        <v>DRAGON BOAT|TRADITIONAL BOAT RACE|MEN</v>
      </c>
      <c r="S497" t="str">
        <v>KARATE</v>
      </c>
      <c r="T497" t="str">
        <v>KUMITE</v>
      </c>
      <c r="U497" t="str">
        <v>70KG</v>
      </c>
      <c r="V497" t="str">
        <v>KARATE|KUMITE</v>
      </c>
      <c r="AL497" t="str">
        <v>ESPORTS</v>
      </c>
      <c r="AM497" t="str">
        <v>MOBILE</v>
      </c>
      <c r="AN497" t="str">
        <v>OPEN</v>
      </c>
      <c r="AO497" t="str">
        <v>PEACEKEEPER ELITE</v>
      </c>
      <c r="AQ497" t="str">
        <v>ESPORTS|MOBILE|OPEN</v>
      </c>
      <c r="AS497" t="str">
        <v>KICKBOXING</v>
      </c>
      <c r="AT497" t="str">
        <v>LOW KICK</v>
      </c>
      <c r="AU497" t="str">
        <v>56KG</v>
      </c>
      <c r="AW497" t="str">
        <v>KICKBOXING|LOW KICK</v>
      </c>
    </row>
    <row r="498" spans="11:49" x14ac:dyDescent="0.25">
      <c r="K498" t="str">
        <v>DRAGON BOAT</v>
      </c>
      <c r="L498" t="str">
        <v>TRADITIONAL BOAT RACE</v>
      </c>
      <c r="M498" t="str">
        <v>MEN</v>
      </c>
      <c r="N498" t="str">
        <v>500M 12 CREW</v>
      </c>
      <c r="P498" t="str">
        <v>DRAGON BOAT|TRADITIONAL BOAT RACE|MEN</v>
      </c>
      <c r="S498" t="str">
        <v>KARATE</v>
      </c>
      <c r="T498" t="str">
        <v>KUMITE</v>
      </c>
      <c r="U498" t="str">
        <v>75KG</v>
      </c>
      <c r="V498" t="str">
        <v>KARATE|KUMITE</v>
      </c>
      <c r="AL498" t="str">
        <v>ESPORTS</v>
      </c>
      <c r="AM498" t="str">
        <v>MOBILE</v>
      </c>
      <c r="AN498" t="str">
        <v>OPEN</v>
      </c>
      <c r="AO498" t="str">
        <v>PUBG MOBILE INDIVIDUAL</v>
      </c>
      <c r="AQ498" t="str">
        <v>ESPORTS|MOBILE|OPEN</v>
      </c>
      <c r="AS498" t="str">
        <v>KICKBOXING</v>
      </c>
      <c r="AT498" t="str">
        <v>LOW KICK</v>
      </c>
      <c r="AU498" t="str">
        <v>57KG</v>
      </c>
      <c r="AW498" t="str">
        <v>KICKBOXING|LOW KICK</v>
      </c>
    </row>
    <row r="499" spans="11:49" x14ac:dyDescent="0.25">
      <c r="K499" t="str">
        <v>DRAGON BOAT</v>
      </c>
      <c r="L499" t="str">
        <v>TRADITIONAL BOAT RACE</v>
      </c>
      <c r="M499" t="str">
        <v>MEN</v>
      </c>
      <c r="N499" t="str">
        <v>500M 20 CREW</v>
      </c>
      <c r="P499" t="str">
        <v>DRAGON BOAT|TRADITIONAL BOAT RACE|MEN</v>
      </c>
      <c r="S499" t="str">
        <v>KARATE</v>
      </c>
      <c r="T499" t="str">
        <v>KUMITE</v>
      </c>
      <c r="U499" t="str">
        <v>80KG</v>
      </c>
      <c r="V499" t="str">
        <v>KARATE|KUMITE</v>
      </c>
      <c r="AL499" t="str">
        <v>ESPORTS</v>
      </c>
      <c r="AM499" t="str">
        <v>MOBILE</v>
      </c>
      <c r="AN499" t="str">
        <v>OPEN</v>
      </c>
      <c r="AO499" t="str">
        <v>PUBG MOBILE TEAM</v>
      </c>
      <c r="AQ499" t="str">
        <v>ESPORTS|MOBILE|OPEN</v>
      </c>
      <c r="AS499" t="str">
        <v>KICKBOXING</v>
      </c>
      <c r="AT499" t="str">
        <v>LOW KICK</v>
      </c>
      <c r="AU499" t="str">
        <v>60KG</v>
      </c>
      <c r="AW499" t="str">
        <v>KICKBOXING|LOW KICK</v>
      </c>
    </row>
    <row r="500" spans="11:49" x14ac:dyDescent="0.25">
      <c r="K500" t="str">
        <v>DRAGON BOAT</v>
      </c>
      <c r="L500" t="str">
        <v>TRADITIONAL BOAT RACE</v>
      </c>
      <c r="M500" t="str">
        <v>MEN</v>
      </c>
      <c r="N500" t="str">
        <v>500M 5 CREW</v>
      </c>
      <c r="P500" t="str">
        <v>DRAGON BOAT|TRADITIONAL BOAT RACE|MEN</v>
      </c>
      <c r="S500" t="str">
        <v>KARATE</v>
      </c>
      <c r="T500" t="str">
        <v>KUMITE</v>
      </c>
      <c r="U500" t="str">
        <v>84KG</v>
      </c>
      <c r="V500" t="str">
        <v>KARATE|KUMITE</v>
      </c>
      <c r="AL500" t="str">
        <v>ESPORTS</v>
      </c>
      <c r="AM500" t="str">
        <v>MOBILE</v>
      </c>
      <c r="AN500" t="str">
        <v>WOMEN</v>
      </c>
      <c r="AO500" t="str">
        <v>ARENA OF VALOR</v>
      </c>
      <c r="AQ500" t="str">
        <v>ESPORTS|MOBILE|WOMEN</v>
      </c>
      <c r="AS500" t="str">
        <v>KICKBOXING</v>
      </c>
      <c r="AT500" t="str">
        <v>LOW KICK</v>
      </c>
      <c r="AU500" t="str">
        <v>63.5KG</v>
      </c>
      <c r="AW500" t="str">
        <v>KICKBOXING|LOW KICK</v>
      </c>
    </row>
    <row r="501" spans="11:49" x14ac:dyDescent="0.25">
      <c r="K501" t="str">
        <v>DRAGON BOAT</v>
      </c>
      <c r="L501" t="str">
        <v>TRADITIONAL BOAT RACE</v>
      </c>
      <c r="M501" t="str">
        <v>MEN</v>
      </c>
      <c r="N501" t="str">
        <v>500M 5 CREW (U24)</v>
      </c>
      <c r="P501" t="str">
        <v>DRAGON BOAT|TRADITIONAL BOAT RACE|MEN</v>
      </c>
      <c r="S501" t="str">
        <v>KARATE</v>
      </c>
      <c r="T501" t="str">
        <v>KUMITE</v>
      </c>
      <c r="U501" t="str">
        <v>OPENWEIGHT</v>
      </c>
      <c r="V501" t="str">
        <v>KARATE|KUMITE</v>
      </c>
      <c r="AL501" t="str">
        <v>ESPORTS</v>
      </c>
      <c r="AM501" t="str">
        <v>MOBILE</v>
      </c>
      <c r="AN501" t="str">
        <v>WOMEN</v>
      </c>
      <c r="AO501" t="str">
        <v>LEAGUE OF LEGENDS: WILD RIFT</v>
      </c>
      <c r="AQ501" t="str">
        <v>ESPORTS|MOBILE|WOMEN</v>
      </c>
      <c r="AS501" t="str">
        <v>KICKBOXING</v>
      </c>
      <c r="AT501" t="str">
        <v>LOW KICK</v>
      </c>
      <c r="AU501" t="str">
        <v>71KG</v>
      </c>
      <c r="AW501" t="str">
        <v>KICKBOXING|LOW KICK</v>
      </c>
    </row>
    <row r="502" spans="11:49" x14ac:dyDescent="0.25">
      <c r="K502" t="str">
        <v>DRAGON BOAT</v>
      </c>
      <c r="L502" t="str">
        <v>TRADITIONAL BOAT RACE</v>
      </c>
      <c r="M502" t="str">
        <v>MEN</v>
      </c>
      <c r="N502" t="str">
        <v>500M 6 CREW</v>
      </c>
      <c r="P502" t="str">
        <v>DRAGON BOAT|TRADITIONAL BOAT RACE|MEN</v>
      </c>
      <c r="S502" t="str">
        <v>KARATE</v>
      </c>
      <c r="T502" t="str">
        <v>KUMITE</v>
      </c>
      <c r="U502" t="str">
        <v>TEAM</v>
      </c>
      <c r="V502" t="str">
        <v>KARATE|KUMITE</v>
      </c>
      <c r="AL502" t="str">
        <v>ESPORTS</v>
      </c>
      <c r="AM502" t="str">
        <v>MOBILE</v>
      </c>
      <c r="AN502" t="str">
        <v>WOMEN</v>
      </c>
      <c r="AO502" t="str">
        <v>MOBILE LEGENDS: BANG BANG</v>
      </c>
      <c r="AQ502" t="str">
        <v>ESPORTS|MOBILE|WOMEN</v>
      </c>
      <c r="AS502" t="str">
        <v>KICKBOXING</v>
      </c>
      <c r="AT502" t="str">
        <v>POINT FIGHTING</v>
      </c>
      <c r="AU502" t="str">
        <v>50KG</v>
      </c>
      <c r="AW502" t="str">
        <v>KICKBOXING|POINT FIGHTING</v>
      </c>
    </row>
    <row r="503" spans="11:49" x14ac:dyDescent="0.25">
      <c r="K503" t="str">
        <v>DRAGON BOAT</v>
      </c>
      <c r="L503" t="str">
        <v>TRADITIONAL BOAT RACE</v>
      </c>
      <c r="M503" t="str">
        <v>MEN</v>
      </c>
      <c r="N503" t="str">
        <v>800M 10 CREW</v>
      </c>
      <c r="P503" t="str">
        <v>DRAGON BOAT|TRADITIONAL BOAT RACE|MEN</v>
      </c>
      <c r="S503" t="str">
        <v>KICKBOXING</v>
      </c>
      <c r="T503" t="str">
        <v>FULL CONTACT</v>
      </c>
      <c r="U503" t="str">
        <v>48KG</v>
      </c>
      <c r="V503" t="str">
        <v>KICKBOXING|FULL CONTACT</v>
      </c>
      <c r="AL503" t="str">
        <v>ESPORTS</v>
      </c>
      <c r="AM503" t="str">
        <v>PC</v>
      </c>
      <c r="AN503" t="str">
        <v>MIXED</v>
      </c>
      <c r="AO503" t="str">
        <v>EA SPORTS FC ONLINE</v>
      </c>
      <c r="AQ503" t="str">
        <v>ESPORTS|PC|MIXED</v>
      </c>
      <c r="AS503" t="str">
        <v>KICKBOXING</v>
      </c>
      <c r="AT503" t="str">
        <v>POINT FIGHTING</v>
      </c>
      <c r="AU503" t="str">
        <v>63KG</v>
      </c>
      <c r="AW503" t="str">
        <v>KICKBOXING|POINT FIGHTING</v>
      </c>
    </row>
    <row r="504" spans="11:49" x14ac:dyDescent="0.25">
      <c r="K504" t="str">
        <v>DRAGON BOAT</v>
      </c>
      <c r="L504" t="str">
        <v>TRADITIONAL BOAT RACE</v>
      </c>
      <c r="M504" t="str">
        <v>MEN</v>
      </c>
      <c r="N504" t="str">
        <v>800M 10 CREW (U24)</v>
      </c>
      <c r="P504" t="str">
        <v>DRAGON BOAT|TRADITIONAL BOAT RACE|MEN</v>
      </c>
      <c r="S504" t="str">
        <v>KICKBOXING</v>
      </c>
      <c r="T504" t="str">
        <v>FULL CONTACT</v>
      </c>
      <c r="U504" t="str">
        <v>51KG</v>
      </c>
      <c r="V504" t="str">
        <v>KICKBOXING|FULL CONTACT</v>
      </c>
      <c r="AL504" t="str">
        <v>ESPORTS</v>
      </c>
      <c r="AM504" t="str">
        <v>PC</v>
      </c>
      <c r="AN504" t="str">
        <v>MIXED</v>
      </c>
      <c r="AO504" t="str">
        <v>LEAGUE OF LEGENDS PC TEAM</v>
      </c>
      <c r="AQ504" t="str">
        <v>ESPORTS|PC|MIXED</v>
      </c>
      <c r="AS504" t="str">
        <v>KUN BOKATOR</v>
      </c>
      <c r="AT504" t="str">
        <v>ART</v>
      </c>
      <c r="AU504" t="str">
        <v>1 WOMEN AGAINST 2 MEN (TEAM)</v>
      </c>
      <c r="AW504" t="str">
        <v>KUN BOKATOR|ART</v>
      </c>
    </row>
    <row r="505" spans="11:49" x14ac:dyDescent="0.25">
      <c r="K505" t="str">
        <v>DRAGON BOAT</v>
      </c>
      <c r="L505" t="str">
        <v>TRADITIONAL BOAT RACE</v>
      </c>
      <c r="M505" t="str">
        <v>MEN</v>
      </c>
      <c r="N505" t="str">
        <v>800M 5 CREW (U24)</v>
      </c>
      <c r="P505" t="str">
        <v>DRAGON BOAT|TRADITIONAL BOAT RACE|MEN</v>
      </c>
      <c r="S505" t="str">
        <v>KICKBOXING</v>
      </c>
      <c r="T505" t="str">
        <v>FULL CONTACT</v>
      </c>
      <c r="U505" t="str">
        <v>54KG</v>
      </c>
      <c r="V505" t="str">
        <v>KICKBOXING|FULL CONTACT</v>
      </c>
      <c r="AL505" t="str">
        <v>ESPORTS</v>
      </c>
      <c r="AM505" t="str">
        <v>PC</v>
      </c>
      <c r="AN505" t="str">
        <v>MIXED</v>
      </c>
      <c r="AO505" t="str">
        <v>VALORANT PC TEAM</v>
      </c>
      <c r="AQ505" t="str">
        <v>ESPORTS|PC|MIXED</v>
      </c>
      <c r="AS505" t="str">
        <v>KUN BOKATOR</v>
      </c>
      <c r="AT505" t="str">
        <v>ART</v>
      </c>
      <c r="AU505" t="str">
        <v>BAMBOO SHIELD FORM SINGLE</v>
      </c>
      <c r="AW505" t="str">
        <v>KUN BOKATOR|ART</v>
      </c>
    </row>
    <row r="506" spans="11:49" x14ac:dyDescent="0.25">
      <c r="K506" t="str">
        <v>DRAGON BOAT</v>
      </c>
      <c r="L506" t="str">
        <v>TRADITIONAL BOAT RACE</v>
      </c>
      <c r="M506" t="str">
        <v>MEN</v>
      </c>
      <c r="N506" t="str">
        <v>800M 6 CREW</v>
      </c>
      <c r="P506" t="str">
        <v>DRAGON BOAT|TRADITIONAL BOAT RACE|MEN</v>
      </c>
      <c r="S506" t="str">
        <v>KICKBOXING</v>
      </c>
      <c r="T506" t="str">
        <v>FULL CONTACT</v>
      </c>
      <c r="U506" t="str">
        <v>56KG</v>
      </c>
      <c r="V506" t="str">
        <v>KICKBOXING|FULL CONTACT</v>
      </c>
      <c r="AL506" t="str">
        <v>ESPORTS</v>
      </c>
      <c r="AM506" t="str">
        <v>PC</v>
      </c>
      <c r="AN506" t="str">
        <v>OPEN</v>
      </c>
      <c r="AO506" t="str">
        <v>ATTACK ONLINE 2 INDIVIDUAL</v>
      </c>
      <c r="AQ506" t="str">
        <v>ESPORTS|PC|OPEN</v>
      </c>
      <c r="AS506" t="str">
        <v>KUN BOKATOR</v>
      </c>
      <c r="AT506" t="str">
        <v>ART</v>
      </c>
      <c r="AU506" t="str">
        <v>BARE HANDS FORM SINGLE</v>
      </c>
      <c r="AW506" t="str">
        <v>KUN BOKATOR|ART</v>
      </c>
    </row>
    <row r="507" spans="11:49" x14ac:dyDescent="0.25">
      <c r="K507" t="str">
        <v>DRAGON BOAT</v>
      </c>
      <c r="L507" t="str">
        <v>TRADITIONAL BOAT RACE</v>
      </c>
      <c r="M507" t="str">
        <v>MEN</v>
      </c>
      <c r="N507" t="str">
        <v>950M 10 CREW</v>
      </c>
      <c r="P507" t="str">
        <v>DRAGON BOAT|TRADITIONAL BOAT RACE|MEN</v>
      </c>
      <c r="S507" t="str">
        <v>KICKBOXING</v>
      </c>
      <c r="T507" t="str">
        <v>FULL CONTACT</v>
      </c>
      <c r="U507" t="str">
        <v>57KG</v>
      </c>
      <c r="V507" t="str">
        <v>KICKBOXING|FULL CONTACT</v>
      </c>
      <c r="AL507" t="str">
        <v>ESPORTS</v>
      </c>
      <c r="AM507" t="str">
        <v>PC</v>
      </c>
      <c r="AN507" t="str">
        <v>OPEN</v>
      </c>
      <c r="AO507" t="str">
        <v>ATTACK ONLINE 2 TEAM</v>
      </c>
      <c r="AQ507" t="str">
        <v>ESPORTS|PC|OPEN</v>
      </c>
      <c r="AS507" t="str">
        <v>KUN BOKATOR</v>
      </c>
      <c r="AT507" t="str">
        <v>ART</v>
      </c>
      <c r="AU507" t="str">
        <v>BARE HANDS FORM TEAM</v>
      </c>
      <c r="AW507" t="str">
        <v>KUN BOKATOR|ART</v>
      </c>
    </row>
    <row r="508" spans="11:49" x14ac:dyDescent="0.25">
      <c r="K508" t="str">
        <v>DRAGON BOAT</v>
      </c>
      <c r="L508" t="str">
        <v>TRADITIONAL BOAT RACE</v>
      </c>
      <c r="M508" t="str">
        <v>MEN</v>
      </c>
      <c r="N508" t="str">
        <v>950M 20 CREW</v>
      </c>
      <c r="P508" t="str">
        <v>DRAGON BOAT|TRADITIONAL BOAT RACE|MEN</v>
      </c>
      <c r="S508" t="str">
        <v>KICKBOXING</v>
      </c>
      <c r="T508" t="str">
        <v>FULL CONTACT</v>
      </c>
      <c r="U508" t="str">
        <v>60KG</v>
      </c>
      <c r="V508" t="str">
        <v>KICKBOXING|FULL CONTACT</v>
      </c>
      <c r="AL508" t="str">
        <v>ESPORTS</v>
      </c>
      <c r="AM508" t="str">
        <v>PC</v>
      </c>
      <c r="AN508" t="str">
        <v>OPEN</v>
      </c>
      <c r="AO508" t="str">
        <v>CROSSFIRE</v>
      </c>
      <c r="AQ508" t="str">
        <v>ESPORTS|PC|OPEN</v>
      </c>
      <c r="AS508" t="str">
        <v>KUN BOKATOR</v>
      </c>
      <c r="AT508" t="str">
        <v>ART</v>
      </c>
      <c r="AU508" t="str">
        <v>BOKATOR SPIRIT FORM SINGLE</v>
      </c>
      <c r="AW508" t="str">
        <v>KUN BOKATOR|ART</v>
      </c>
    </row>
    <row r="509" spans="11:49" x14ac:dyDescent="0.25">
      <c r="K509" t="str">
        <v>DRAGON BOAT</v>
      </c>
      <c r="L509" t="str">
        <v>TRADITIONAL BOAT RACE</v>
      </c>
      <c r="M509" t="str">
        <v>MIXED</v>
      </c>
      <c r="N509" t="str">
        <v>1000M 10 CREW</v>
      </c>
      <c r="P509" t="str">
        <v>DRAGON BOAT|TRADITIONAL BOAT RACE|MIXED</v>
      </c>
      <c r="S509" t="str">
        <v>KICKBOXING</v>
      </c>
      <c r="T509" t="str">
        <v>FULL CONTACT</v>
      </c>
      <c r="U509" t="str">
        <v>65KG</v>
      </c>
      <c r="V509" t="str">
        <v>KICKBOXING|FULL CONTACT</v>
      </c>
      <c r="AL509" t="str">
        <v>ESPORTS</v>
      </c>
      <c r="AM509" t="str">
        <v>PC</v>
      </c>
      <c r="AN509" t="str">
        <v>OPEN</v>
      </c>
      <c r="AO509" t="str">
        <v>DOTA 2</v>
      </c>
      <c r="AQ509" t="str">
        <v>ESPORTS|PC|OPEN</v>
      </c>
      <c r="AS509" t="str">
        <v>KUN BOKATOR</v>
      </c>
      <c r="AT509" t="str">
        <v>ART</v>
      </c>
      <c r="AU509" t="str">
        <v>PERFORMANCE DUO</v>
      </c>
      <c r="AW509" t="str">
        <v>KUN BOKATOR|ART</v>
      </c>
    </row>
    <row r="510" spans="11:49" x14ac:dyDescent="0.25">
      <c r="K510" t="str">
        <v>DRAGON BOAT</v>
      </c>
      <c r="L510" t="str">
        <v>TRADITIONAL BOAT RACE</v>
      </c>
      <c r="M510" t="str">
        <v>MIXED</v>
      </c>
      <c r="N510" t="str">
        <v>1000M 20 CREW</v>
      </c>
      <c r="P510" t="str">
        <v>DRAGON BOAT|TRADITIONAL BOAT RACE|MIXED</v>
      </c>
      <c r="S510" t="str">
        <v>KICKBOXING</v>
      </c>
      <c r="T510" t="str">
        <v>FULL CONTACT</v>
      </c>
      <c r="U510" t="str">
        <v>67KG</v>
      </c>
      <c r="V510" t="str">
        <v>KICKBOXING|FULL CONTACT</v>
      </c>
      <c r="AL510" t="str">
        <v>ESPORTS</v>
      </c>
      <c r="AM510" t="str">
        <v>PC</v>
      </c>
      <c r="AN510" t="str">
        <v>OPEN</v>
      </c>
      <c r="AO510" t="str">
        <v>DREAM THREE KINGDOMS 2</v>
      </c>
      <c r="AQ510" t="str">
        <v>ESPORTS|PC|OPEN</v>
      </c>
      <c r="AS510" t="str">
        <v>KUN BOKATOR</v>
      </c>
      <c r="AT510" t="str">
        <v>ART</v>
      </c>
      <c r="AU510" t="str">
        <v>PHKAK FORM SINGLE</v>
      </c>
      <c r="AW510" t="str">
        <v>KUN BOKATOR|ART</v>
      </c>
    </row>
    <row r="511" spans="11:49" x14ac:dyDescent="0.25">
      <c r="K511" t="str">
        <v>DRAGON BOAT</v>
      </c>
      <c r="L511" t="str">
        <v>TRADITIONAL BOAT RACE</v>
      </c>
      <c r="M511" t="str">
        <v>MIXED</v>
      </c>
      <c r="N511" t="str">
        <v>2000M 20 CREW</v>
      </c>
      <c r="P511" t="str">
        <v>DRAGON BOAT|TRADITIONAL BOAT RACE|MIXED</v>
      </c>
      <c r="S511" t="str">
        <v>KICKBOXING</v>
      </c>
      <c r="T511" t="str">
        <v>K-1</v>
      </c>
      <c r="U511" t="str">
        <v>51KG</v>
      </c>
      <c r="V511" t="str">
        <v>KICKBOXING|K-1</v>
      </c>
      <c r="AL511" t="str">
        <v>ESPORTS</v>
      </c>
      <c r="AM511" t="str">
        <v>PC</v>
      </c>
      <c r="AN511" t="str">
        <v>OPEN</v>
      </c>
      <c r="AO511" t="str">
        <v>HEARTHSTONE</v>
      </c>
      <c r="AQ511" t="str">
        <v>ESPORTS|PC|OPEN</v>
      </c>
      <c r="AS511" t="str">
        <v>KUN BOKATOR</v>
      </c>
      <c r="AT511" t="str">
        <v>COMBAT</v>
      </c>
      <c r="AU511" t="str">
        <v>45KG</v>
      </c>
      <c r="AW511" t="str">
        <v>KUN BOKATOR|COMBAT</v>
      </c>
    </row>
    <row r="512" spans="11:49" x14ac:dyDescent="0.25">
      <c r="K512" t="str">
        <v>DRAGON BOAT</v>
      </c>
      <c r="L512" t="str">
        <v>TRADITIONAL BOAT RACE</v>
      </c>
      <c r="M512" t="str">
        <v>MIXED</v>
      </c>
      <c r="N512" t="str">
        <v>200M 20 CREW</v>
      </c>
      <c r="P512" t="str">
        <v>DRAGON BOAT|TRADITIONAL BOAT RACE|MIXED</v>
      </c>
      <c r="S512" t="str">
        <v>KICKBOXING</v>
      </c>
      <c r="T512" t="str">
        <v>K-1</v>
      </c>
      <c r="U512" t="str">
        <v>52KG</v>
      </c>
      <c r="V512" t="str">
        <v>KICKBOXING|K-1</v>
      </c>
      <c r="AL512" t="str">
        <v>ESPORTS</v>
      </c>
      <c r="AM512" t="str">
        <v>PC</v>
      </c>
      <c r="AN512" t="str">
        <v>OPEN</v>
      </c>
      <c r="AO512" t="str">
        <v>LEAGUE OF LEGENDS</v>
      </c>
      <c r="AQ512" t="str">
        <v>ESPORTS|PC|OPEN</v>
      </c>
      <c r="AS512" t="str">
        <v>KUN BOKATOR</v>
      </c>
      <c r="AT512" t="str">
        <v>COMBAT</v>
      </c>
      <c r="AU512" t="str">
        <v>50KG</v>
      </c>
      <c r="AW512" t="str">
        <v>KUN BOKATOR|COMBAT</v>
      </c>
    </row>
    <row r="513" spans="11:49" x14ac:dyDescent="0.25">
      <c r="K513" t="str">
        <v>DRAGON BOAT</v>
      </c>
      <c r="L513" t="str">
        <v>TRADITIONAL BOAT RACE</v>
      </c>
      <c r="M513" t="str">
        <v>MIXED</v>
      </c>
      <c r="N513" t="str">
        <v>250M 10 CREW (U24)</v>
      </c>
      <c r="P513" t="str">
        <v>DRAGON BOAT|TRADITIONAL BOAT RACE|MIXED</v>
      </c>
      <c r="S513" t="str">
        <v>KICKBOXING</v>
      </c>
      <c r="T513" t="str">
        <v>K-1</v>
      </c>
      <c r="U513" t="str">
        <v>60KG</v>
      </c>
      <c r="V513" t="str">
        <v>KICKBOXING|K-1</v>
      </c>
      <c r="AL513" t="str">
        <v>ESPORTS</v>
      </c>
      <c r="AM513" t="str">
        <v>PC</v>
      </c>
      <c r="AN513" t="str">
        <v>OPEN</v>
      </c>
      <c r="AO513" t="str">
        <v>STARCRAFT II</v>
      </c>
      <c r="AQ513" t="str">
        <v>ESPORTS|PC|OPEN</v>
      </c>
      <c r="AS513" t="str">
        <v>KUN BOKATOR</v>
      </c>
      <c r="AT513" t="str">
        <v>COMBAT</v>
      </c>
      <c r="AU513" t="str">
        <v>55KG</v>
      </c>
      <c r="AW513" t="str">
        <v>KUN BOKATOR|COMBAT</v>
      </c>
    </row>
    <row r="514" spans="11:49" x14ac:dyDescent="0.25">
      <c r="K514" t="str">
        <v>DRAGON BOAT</v>
      </c>
      <c r="L514" t="str">
        <v>TRADITIONAL BOAT RACE</v>
      </c>
      <c r="M514" t="str">
        <v>MIXED</v>
      </c>
      <c r="N514" t="str">
        <v>500M 10 CREW</v>
      </c>
      <c r="P514" t="str">
        <v>DRAGON BOAT|TRADITIONAL BOAT RACE|MIXED</v>
      </c>
      <c r="S514" t="str">
        <v>KICKBOXING</v>
      </c>
      <c r="T514" t="str">
        <v>K-1</v>
      </c>
      <c r="U514" t="str">
        <v>67KG</v>
      </c>
      <c r="V514" t="str">
        <v>KICKBOXING|K-1</v>
      </c>
      <c r="AL514" t="str">
        <v>ESPORTS</v>
      </c>
      <c r="AM514" t="str">
        <v>PC</v>
      </c>
      <c r="AN514" t="str">
        <v>OPEN</v>
      </c>
      <c r="AO514" t="str">
        <v>VALORANT</v>
      </c>
      <c r="AQ514" t="str">
        <v>ESPORTS|PC|OPEN</v>
      </c>
      <c r="AS514" t="str">
        <v>KUN BOKATOR</v>
      </c>
      <c r="AT514" t="str">
        <v>COMBAT</v>
      </c>
      <c r="AU514" t="str">
        <v>60KG</v>
      </c>
      <c r="AW514" t="str">
        <v>KUN BOKATOR|COMBAT</v>
      </c>
    </row>
    <row r="515" spans="11:49" x14ac:dyDescent="0.25">
      <c r="K515" t="str">
        <v>DRAGON BOAT</v>
      </c>
      <c r="L515" t="str">
        <v>TRADITIONAL BOAT RACE</v>
      </c>
      <c r="M515" t="str">
        <v>MIXED</v>
      </c>
      <c r="N515" t="str">
        <v>500M 10 CREW (U24)</v>
      </c>
      <c r="P515" t="str">
        <v>DRAGON BOAT|TRADITIONAL BOAT RACE|MIXED</v>
      </c>
      <c r="S515" t="str">
        <v>KICKBOXING</v>
      </c>
      <c r="T515" t="str">
        <v>KICK LIGHT</v>
      </c>
      <c r="U515" t="str">
        <v>55KG</v>
      </c>
      <c r="V515" t="str">
        <v>KICKBOXING|KICK LIGHT</v>
      </c>
      <c r="AL515" t="str">
        <v>FENCING</v>
      </c>
      <c r="AM515" t="str">
        <v>EPEE</v>
      </c>
      <c r="AN515" t="str">
        <v>MEN</v>
      </c>
      <c r="AO515" t="str">
        <v>INDIVIDUAL</v>
      </c>
      <c r="AQ515" t="str">
        <v>FENCING|EPEE|MEN</v>
      </c>
      <c r="AS515" t="str">
        <v>KUN BOKATOR</v>
      </c>
      <c r="AT515" t="str">
        <v>COMBAT</v>
      </c>
      <c r="AU515" t="str">
        <v>65KG</v>
      </c>
      <c r="AW515" t="str">
        <v>KUN BOKATOR|COMBAT</v>
      </c>
    </row>
    <row r="516" spans="11:49" x14ac:dyDescent="0.25">
      <c r="K516" t="str">
        <v>DRAGON BOAT</v>
      </c>
      <c r="L516" t="str">
        <v>TRADITIONAL BOAT RACE</v>
      </c>
      <c r="M516" t="str">
        <v>MIXED</v>
      </c>
      <c r="N516" t="str">
        <v>500M 20 CREW</v>
      </c>
      <c r="P516" t="str">
        <v>DRAGON BOAT|TRADITIONAL BOAT RACE|MIXED</v>
      </c>
      <c r="S516" t="str">
        <v>KICKBOXING</v>
      </c>
      <c r="T516" t="str">
        <v>KICK LIGHT</v>
      </c>
      <c r="U516" t="str">
        <v>57KG</v>
      </c>
      <c r="V516" t="str">
        <v>KICKBOXING|KICK LIGHT</v>
      </c>
      <c r="AL516" t="str">
        <v>FENCING</v>
      </c>
      <c r="AM516" t="str">
        <v>EPEE</v>
      </c>
      <c r="AN516" t="str">
        <v>MEN</v>
      </c>
      <c r="AO516" t="str">
        <v>TEAM</v>
      </c>
      <c r="AQ516" t="str">
        <v>FENCING|EPEE|MEN</v>
      </c>
      <c r="AS516" t="str">
        <v>KUN BOKATOR</v>
      </c>
      <c r="AT516" t="str">
        <v>COMBAT</v>
      </c>
      <c r="AU516" t="str">
        <v>70KG</v>
      </c>
      <c r="AW516" t="str">
        <v>KUN BOKATOR|COMBAT</v>
      </c>
    </row>
    <row r="517" spans="11:49" x14ac:dyDescent="0.25">
      <c r="K517" t="str">
        <v>DRAGON BOAT</v>
      </c>
      <c r="L517" t="str">
        <v>TRADITIONAL BOAT RACE</v>
      </c>
      <c r="M517" t="str">
        <v>MIXED</v>
      </c>
      <c r="N517" t="str">
        <v>800M 10 CREW (U24)</v>
      </c>
      <c r="P517" t="str">
        <v>DRAGON BOAT|TRADITIONAL BOAT RACE|MIXED</v>
      </c>
      <c r="S517" t="str">
        <v>KICKBOXING</v>
      </c>
      <c r="T517" t="str">
        <v>KICK LIGHT</v>
      </c>
      <c r="U517" t="str">
        <v>63KG</v>
      </c>
      <c r="V517" t="str">
        <v>KICKBOXING|KICK LIGHT</v>
      </c>
      <c r="AL517" t="str">
        <v>FENCING</v>
      </c>
      <c r="AM517" t="str">
        <v>EPEE</v>
      </c>
      <c r="AN517" t="str">
        <v>WOMEN</v>
      </c>
      <c r="AO517" t="str">
        <v>INDIVIDUAL</v>
      </c>
      <c r="AQ517" t="str">
        <v>FENCING|EPEE|WOMEN</v>
      </c>
      <c r="AS517" t="str">
        <v>KUN KHMER</v>
      </c>
      <c r="AT517" t="str">
        <v>COMBAT</v>
      </c>
      <c r="AU517" t="str">
        <v>45KG</v>
      </c>
      <c r="AW517" t="str">
        <v>KUN KHMER|COMBAT</v>
      </c>
    </row>
    <row r="518" spans="11:49" x14ac:dyDescent="0.25">
      <c r="K518" t="str">
        <v>DRAGON BOAT</v>
      </c>
      <c r="L518" t="str">
        <v>TRADITIONAL BOAT RACE</v>
      </c>
      <c r="M518" t="str">
        <v>WOMEN</v>
      </c>
      <c r="N518" t="str">
        <v>1000M 10 CREW</v>
      </c>
      <c r="P518" t="str">
        <v>DRAGON BOAT|TRADITIONAL BOAT RACE|WOMEN</v>
      </c>
      <c r="S518" t="str">
        <v>KICKBOXING</v>
      </c>
      <c r="T518" t="str">
        <v>KICK LIGHT</v>
      </c>
      <c r="U518" t="str">
        <v>69KG</v>
      </c>
      <c r="V518" t="str">
        <v>KICKBOXING|KICK LIGHT</v>
      </c>
      <c r="AL518" t="str">
        <v>FENCING</v>
      </c>
      <c r="AM518" t="str">
        <v>EPEE</v>
      </c>
      <c r="AN518" t="str">
        <v>WOMEN</v>
      </c>
      <c r="AO518" t="str">
        <v>TEAM</v>
      </c>
      <c r="AQ518" t="str">
        <v>FENCING|EPEE|WOMEN</v>
      </c>
      <c r="AS518" t="str">
        <v>KUN KHMER</v>
      </c>
      <c r="AT518" t="str">
        <v>COMBAT</v>
      </c>
      <c r="AU518" t="str">
        <v>48KG</v>
      </c>
      <c r="AW518" t="str">
        <v>KUN KHMER|COMBAT</v>
      </c>
    </row>
    <row r="519" spans="11:49" x14ac:dyDescent="0.25">
      <c r="K519" t="str">
        <v>DRAGON BOAT</v>
      </c>
      <c r="L519" t="str">
        <v>TRADITIONAL BOAT RACE</v>
      </c>
      <c r="M519" t="str">
        <v>WOMEN</v>
      </c>
      <c r="N519" t="str">
        <v>1000M 20 CREW</v>
      </c>
      <c r="P519" t="str">
        <v>DRAGON BOAT|TRADITIONAL BOAT RACE|WOMEN</v>
      </c>
      <c r="S519" t="str">
        <v>KICKBOXING</v>
      </c>
      <c r="T519" t="str">
        <v>LIGHT CONTACT</v>
      </c>
      <c r="U519" t="str">
        <v>50KG</v>
      </c>
      <c r="V519" t="str">
        <v>KICKBOXING|LIGHT CONTACT</v>
      </c>
      <c r="AL519" t="str">
        <v>FENCING</v>
      </c>
      <c r="AM519" t="str">
        <v>FOIL</v>
      </c>
      <c r="AN519" t="str">
        <v>MEN</v>
      </c>
      <c r="AO519" t="str">
        <v>INDIVIDUAL</v>
      </c>
      <c r="AQ519" t="str">
        <v>FENCING|FOIL|MEN</v>
      </c>
      <c r="AS519" t="str">
        <v>KUN KHMER</v>
      </c>
      <c r="AT519" t="str">
        <v>COMBAT</v>
      </c>
      <c r="AU519" t="str">
        <v>51KG</v>
      </c>
      <c r="AW519" t="str">
        <v>KUN KHMER|COMBAT</v>
      </c>
    </row>
    <row r="520" spans="11:49" x14ac:dyDescent="0.25">
      <c r="K520" t="str">
        <v>DRAGON BOAT</v>
      </c>
      <c r="L520" t="str">
        <v>TRADITIONAL BOAT RACE</v>
      </c>
      <c r="M520" t="str">
        <v>WOMEN</v>
      </c>
      <c r="N520" t="str">
        <v>2000M 20 CREW</v>
      </c>
      <c r="P520" t="str">
        <v>DRAGON BOAT|TRADITIONAL BOAT RACE|WOMEN</v>
      </c>
      <c r="S520" t="str">
        <v>KICKBOXING</v>
      </c>
      <c r="T520" t="str">
        <v>LIGHT CONTACT</v>
      </c>
      <c r="U520" t="str">
        <v>63KG</v>
      </c>
      <c r="V520" t="str">
        <v>KICKBOXING|LIGHT CONTACT</v>
      </c>
      <c r="AL520" t="str">
        <v>FENCING</v>
      </c>
      <c r="AM520" t="str">
        <v>FOIL</v>
      </c>
      <c r="AN520" t="str">
        <v>MEN</v>
      </c>
      <c r="AO520" t="str">
        <v>TEAM</v>
      </c>
      <c r="AQ520" t="str">
        <v>FENCING|FOIL|MEN</v>
      </c>
      <c r="AS520" t="str">
        <v>KUN KHMER</v>
      </c>
      <c r="AT520" t="str">
        <v>COMBAT</v>
      </c>
      <c r="AU520" t="str">
        <v>54KG</v>
      </c>
      <c r="AW520" t="str">
        <v>KUN KHMER|COMBAT</v>
      </c>
    </row>
    <row r="521" spans="11:49" x14ac:dyDescent="0.25">
      <c r="K521" t="str">
        <v>DRAGON BOAT</v>
      </c>
      <c r="L521" t="str">
        <v>TRADITIONAL BOAT RACE</v>
      </c>
      <c r="M521" t="str">
        <v>WOMEN</v>
      </c>
      <c r="N521" t="str">
        <v>200M 10 CREW</v>
      </c>
      <c r="P521" t="str">
        <v>DRAGON BOAT|TRADITIONAL BOAT RACE|WOMEN</v>
      </c>
      <c r="S521" t="str">
        <v>KICKBOXING</v>
      </c>
      <c r="T521" t="str">
        <v>LOW KICK</v>
      </c>
      <c r="U521" t="str">
        <v>48KG</v>
      </c>
      <c r="V521" t="str">
        <v>KICKBOXING|LOW KICK</v>
      </c>
      <c r="AL521" t="str">
        <v>FENCING</v>
      </c>
      <c r="AM521" t="str">
        <v>FOIL</v>
      </c>
      <c r="AN521" t="str">
        <v>WOMEN</v>
      </c>
      <c r="AO521" t="str">
        <v>INDIVIDUAL</v>
      </c>
      <c r="AQ521" t="str">
        <v>FENCING|FOIL|WOMEN</v>
      </c>
      <c r="AS521" t="str">
        <v>KUN KHMER</v>
      </c>
      <c r="AT521" t="str">
        <v>COMBAT</v>
      </c>
      <c r="AU521" t="str">
        <v>57KG</v>
      </c>
      <c r="AW521" t="str">
        <v>KUN KHMER|COMBAT</v>
      </c>
    </row>
    <row r="522" spans="11:49" x14ac:dyDescent="0.25">
      <c r="K522" t="str">
        <v>DRAGON BOAT</v>
      </c>
      <c r="L522" t="str">
        <v>TRADITIONAL BOAT RACE</v>
      </c>
      <c r="M522" t="str">
        <v>WOMEN</v>
      </c>
      <c r="N522" t="str">
        <v>200M 5 CREW</v>
      </c>
      <c r="P522" t="str">
        <v>DRAGON BOAT|TRADITIONAL BOAT RACE|WOMEN</v>
      </c>
      <c r="S522" t="str">
        <v>KICKBOXING</v>
      </c>
      <c r="T522" t="str">
        <v>LOW KICK</v>
      </c>
      <c r="U522" t="str">
        <v>51KG</v>
      </c>
      <c r="V522" t="str">
        <v>KICKBOXING|LOW KICK</v>
      </c>
      <c r="AL522" t="str">
        <v>FENCING</v>
      </c>
      <c r="AM522" t="str">
        <v>FOIL</v>
      </c>
      <c r="AN522" t="str">
        <v>WOMEN</v>
      </c>
      <c r="AO522" t="str">
        <v>TEAM</v>
      </c>
      <c r="AQ522" t="str">
        <v>FENCING|FOIL|WOMEN</v>
      </c>
      <c r="AS522" t="str">
        <v>KUN KHMER</v>
      </c>
      <c r="AT522" t="str">
        <v>COMBAT</v>
      </c>
      <c r="AU522" t="str">
        <v>60KG</v>
      </c>
      <c r="AW522" t="str">
        <v>KUN KHMER|COMBAT</v>
      </c>
    </row>
    <row r="523" spans="11:49" x14ac:dyDescent="0.25">
      <c r="K523" t="str">
        <v>DRAGON BOAT</v>
      </c>
      <c r="L523" t="str">
        <v>TRADITIONAL BOAT RACE</v>
      </c>
      <c r="M523" t="str">
        <v>WOMEN</v>
      </c>
      <c r="N523" t="str">
        <v>250M 20 CREW</v>
      </c>
      <c r="P523" t="str">
        <v>DRAGON BOAT|TRADITIONAL BOAT RACE|WOMEN</v>
      </c>
      <c r="S523" t="str">
        <v>KICKBOXING</v>
      </c>
      <c r="T523" t="str">
        <v>LOW KICK</v>
      </c>
      <c r="U523" t="str">
        <v>52KG</v>
      </c>
      <c r="V523" t="str">
        <v>KICKBOXING|LOW KICK</v>
      </c>
      <c r="AL523" t="str">
        <v>FENCING</v>
      </c>
      <c r="AM523" t="str">
        <v>SABRE</v>
      </c>
      <c r="AN523" t="str">
        <v>MEN</v>
      </c>
      <c r="AO523" t="str">
        <v>INDIVIDUAL</v>
      </c>
      <c r="AQ523" t="str">
        <v>FENCING|SABRE|MEN</v>
      </c>
      <c r="AS523" t="str">
        <v>KUN KHMER</v>
      </c>
      <c r="AT523" t="str">
        <v>COMBAT</v>
      </c>
      <c r="AU523" t="str">
        <v>63.5KG</v>
      </c>
      <c r="AW523" t="str">
        <v>KUN KHMER|COMBAT</v>
      </c>
    </row>
    <row r="524" spans="11:49" x14ac:dyDescent="0.25">
      <c r="K524" t="str">
        <v>DRAGON BOAT</v>
      </c>
      <c r="L524" t="str">
        <v>TRADITIONAL BOAT RACE</v>
      </c>
      <c r="M524" t="str">
        <v>WOMEN</v>
      </c>
      <c r="N524" t="str">
        <v>250M 5 CREW (U24)</v>
      </c>
      <c r="P524" t="str">
        <v>DRAGON BOAT|TRADITIONAL BOAT RACE|WOMEN</v>
      </c>
      <c r="S524" t="str">
        <v>KICKBOXING</v>
      </c>
      <c r="T524" t="str">
        <v>LOW KICK</v>
      </c>
      <c r="U524" t="str">
        <v>54KG</v>
      </c>
      <c r="V524" t="str">
        <v>KICKBOXING|LOW KICK</v>
      </c>
      <c r="AL524" t="str">
        <v>FENCING</v>
      </c>
      <c r="AM524" t="str">
        <v>SABRE</v>
      </c>
      <c r="AN524" t="str">
        <v>MEN</v>
      </c>
      <c r="AO524" t="str">
        <v>TEAM</v>
      </c>
      <c r="AQ524" t="str">
        <v>FENCING|SABRE|MEN</v>
      </c>
      <c r="AS524" t="str">
        <v>KUN KHMER</v>
      </c>
      <c r="AT524" t="str">
        <v>COMBAT</v>
      </c>
      <c r="AU524" t="str">
        <v>67KG</v>
      </c>
      <c r="AW524" t="str">
        <v>KUN KHMER|COMBAT</v>
      </c>
    </row>
    <row r="525" spans="11:49" x14ac:dyDescent="0.25">
      <c r="K525" t="str">
        <v>DRAGON BOAT</v>
      </c>
      <c r="L525" t="str">
        <v>TRADITIONAL BOAT RACE</v>
      </c>
      <c r="M525" t="str">
        <v>WOMEN</v>
      </c>
      <c r="N525" t="str">
        <v>500M 10 CREW</v>
      </c>
      <c r="P525" t="str">
        <v>DRAGON BOAT|TRADITIONAL BOAT RACE|WOMEN</v>
      </c>
      <c r="S525" t="str">
        <v>KICKBOXING</v>
      </c>
      <c r="T525" t="str">
        <v>LOW KICK</v>
      </c>
      <c r="U525" t="str">
        <v>56KG</v>
      </c>
      <c r="V525" t="str">
        <v>KICKBOXING|LOW KICK</v>
      </c>
      <c r="AL525" t="str">
        <v>FENCING</v>
      </c>
      <c r="AM525" t="str">
        <v>SABRE</v>
      </c>
      <c r="AN525" t="str">
        <v>WOMEN</v>
      </c>
      <c r="AO525" t="str">
        <v>INDIVIDUAL</v>
      </c>
      <c r="AQ525" t="str">
        <v>FENCING|SABRE|WOMEN</v>
      </c>
      <c r="AS525" t="str">
        <v>KUN KHMER</v>
      </c>
      <c r="AT525" t="str">
        <v>COMBAT</v>
      </c>
      <c r="AU525" t="str">
        <v>71KG</v>
      </c>
      <c r="AW525" t="str">
        <v>KUN KHMER|COMBAT</v>
      </c>
    </row>
    <row r="526" spans="11:49" x14ac:dyDescent="0.25">
      <c r="K526" t="str">
        <v>DRAGON BOAT</v>
      </c>
      <c r="L526" t="str">
        <v>TRADITIONAL BOAT RACE</v>
      </c>
      <c r="M526" t="str">
        <v>WOMEN</v>
      </c>
      <c r="N526" t="str">
        <v>500M 12 CREW</v>
      </c>
      <c r="P526" t="str">
        <v>DRAGON BOAT|TRADITIONAL BOAT RACE|WOMEN</v>
      </c>
      <c r="S526" t="str">
        <v>KICKBOXING</v>
      </c>
      <c r="T526" t="str">
        <v>LOW KICK</v>
      </c>
      <c r="U526" t="str">
        <v>57KG</v>
      </c>
      <c r="V526" t="str">
        <v>KICKBOXING|LOW KICK</v>
      </c>
      <c r="AL526" t="str">
        <v>FENCING</v>
      </c>
      <c r="AM526" t="str">
        <v>SABRE</v>
      </c>
      <c r="AN526" t="str">
        <v>WOMEN</v>
      </c>
      <c r="AO526" t="str">
        <v>TEAM</v>
      </c>
      <c r="AQ526" t="str">
        <v>FENCING|SABRE|WOMEN</v>
      </c>
      <c r="AS526" t="str">
        <v>KUN KHMER</v>
      </c>
      <c r="AT526" t="str">
        <v>COMBAT</v>
      </c>
      <c r="AU526" t="str">
        <v>75KG</v>
      </c>
      <c r="AW526" t="str">
        <v>KUN KHMER|COMBAT</v>
      </c>
    </row>
    <row r="527" spans="11:49" x14ac:dyDescent="0.25">
      <c r="K527" t="str">
        <v>DRAGON BOAT</v>
      </c>
      <c r="L527" t="str">
        <v>TRADITIONAL BOAT RACE</v>
      </c>
      <c r="M527" t="str">
        <v>WOMEN</v>
      </c>
      <c r="N527" t="str">
        <v>500M 20 CREW</v>
      </c>
      <c r="P527" t="str">
        <v>DRAGON BOAT|TRADITIONAL BOAT RACE|WOMEN</v>
      </c>
      <c r="S527" t="str">
        <v>KICKBOXING</v>
      </c>
      <c r="T527" t="str">
        <v>LOW KICK</v>
      </c>
      <c r="U527" t="str">
        <v>60KG</v>
      </c>
      <c r="V527" t="str">
        <v>KICKBOXING|LOW KICK</v>
      </c>
      <c r="AL527" t="str">
        <v>FLOORBALL</v>
      </c>
      <c r="AM527" t="str">
        <v>FLOORBALL</v>
      </c>
      <c r="AN527" t="str">
        <v>MEN</v>
      </c>
      <c r="AO527" t="str">
        <v>TEAM</v>
      </c>
      <c r="AQ527" t="str">
        <v>FLOORBALL|FLOORBALL|MEN</v>
      </c>
      <c r="AS527" t="str">
        <v>KUN KHMER</v>
      </c>
      <c r="AT527" t="str">
        <v>COMBAT</v>
      </c>
      <c r="AU527" t="str">
        <v>81KG</v>
      </c>
      <c r="AW527" t="str">
        <v>KUN KHMER|COMBAT</v>
      </c>
    </row>
    <row r="528" spans="11:49" x14ac:dyDescent="0.25">
      <c r="K528" t="str">
        <v>DRAGON BOAT</v>
      </c>
      <c r="L528" t="str">
        <v>TRADITIONAL BOAT RACE</v>
      </c>
      <c r="M528" t="str">
        <v>WOMEN</v>
      </c>
      <c r="N528" t="str">
        <v>500M 5 CREW</v>
      </c>
      <c r="P528" t="str">
        <v>DRAGON BOAT|TRADITIONAL BOAT RACE|WOMEN</v>
      </c>
      <c r="S528" t="str">
        <v>KICKBOXING</v>
      </c>
      <c r="T528" t="str">
        <v>LOW KICK</v>
      </c>
      <c r="U528" t="str">
        <v>63.5KG</v>
      </c>
      <c r="V528" t="str">
        <v>KICKBOXING|LOW KICK</v>
      </c>
      <c r="AL528" t="str">
        <v>FLOORBALL</v>
      </c>
      <c r="AM528" t="str">
        <v>FLOORBALL</v>
      </c>
      <c r="AN528" t="str">
        <v>WOMEN</v>
      </c>
      <c r="AO528" t="str">
        <v>TEAM</v>
      </c>
      <c r="AQ528" t="str">
        <v>FLOORBALL|FLOORBALL|WOMEN</v>
      </c>
      <c r="AS528" t="str">
        <v>KUN KHMER</v>
      </c>
      <c r="AT528" t="str">
        <v>KUN KRU</v>
      </c>
      <c r="AU528" t="str">
        <v>INDIVIDUAL</v>
      </c>
      <c r="AW528" t="str">
        <v>KUN KHMER|KUN KRU</v>
      </c>
    </row>
    <row r="529" spans="11:49" x14ac:dyDescent="0.25">
      <c r="K529" t="str">
        <v>DRAGON BOAT</v>
      </c>
      <c r="L529" t="str">
        <v>TRADITIONAL BOAT RACE</v>
      </c>
      <c r="M529" t="str">
        <v>WOMEN</v>
      </c>
      <c r="N529" t="str">
        <v>500M 6 CREW</v>
      </c>
      <c r="P529" t="str">
        <v>DRAGON BOAT|TRADITIONAL BOAT RACE|WOMEN</v>
      </c>
      <c r="S529" t="str">
        <v>KICKBOXING</v>
      </c>
      <c r="T529" t="str">
        <v>LOW KICK</v>
      </c>
      <c r="U529" t="str">
        <v>71KG</v>
      </c>
      <c r="V529" t="str">
        <v>KICKBOXING|LOW KICK</v>
      </c>
      <c r="AL529" t="str">
        <v>FLYING DISC</v>
      </c>
      <c r="AM529" t="str">
        <v>DISC GOLF</v>
      </c>
      <c r="AN529" t="str">
        <v>MEN</v>
      </c>
      <c r="AO529" t="str">
        <v>INDIVIDUAL</v>
      </c>
      <c r="AQ529" t="str">
        <v>FLYING DISC|DISC GOLF|MEN</v>
      </c>
      <c r="AS529" t="str">
        <v>KURASH</v>
      </c>
      <c r="AT529" t="str">
        <v>KURASH</v>
      </c>
      <c r="AU529" t="str">
        <v>+70KG</v>
      </c>
      <c r="AW529" t="str">
        <v>KURASH|KURASH</v>
      </c>
    </row>
    <row r="530" spans="11:49" x14ac:dyDescent="0.25">
      <c r="K530" t="str">
        <v>EQUESTRIAN</v>
      </c>
      <c r="L530" t="str">
        <v>DRESSAGE</v>
      </c>
      <c r="M530" t="str">
        <v>OPEN</v>
      </c>
      <c r="N530" t="str">
        <v>INDIVIDUAL</v>
      </c>
      <c r="P530" t="str">
        <v>EQUESTRIAN|DRESSAGE|OPEN</v>
      </c>
      <c r="S530" t="str">
        <v>KICKBOXING</v>
      </c>
      <c r="T530" t="str">
        <v>POINT FIGHTING</v>
      </c>
      <c r="U530" t="str">
        <v>50KG</v>
      </c>
      <c r="V530" t="str">
        <v>KICKBOXING|POINT FIGHTING</v>
      </c>
      <c r="AL530" t="str">
        <v>FLYING DISC</v>
      </c>
      <c r="AM530" t="str">
        <v>DISC GOLF</v>
      </c>
      <c r="AN530" t="str">
        <v>WOMEN</v>
      </c>
      <c r="AO530" t="str">
        <v>INDIVIDUAL</v>
      </c>
      <c r="AQ530" t="str">
        <v>FLYING DISC|DISC GOLF|WOMEN</v>
      </c>
      <c r="AS530" t="str">
        <v>KURASH</v>
      </c>
      <c r="AT530" t="str">
        <v>KURASH</v>
      </c>
      <c r="AU530" t="str">
        <v>+90KG</v>
      </c>
      <c r="AW530" t="str">
        <v>KURASH|KURASH</v>
      </c>
    </row>
    <row r="531" spans="11:49" x14ac:dyDescent="0.25">
      <c r="K531" t="str">
        <v>EQUESTRIAN</v>
      </c>
      <c r="L531" t="str">
        <v>DRESSAGE</v>
      </c>
      <c r="M531" t="str">
        <v>OPEN</v>
      </c>
      <c r="N531" t="str">
        <v>OVERALL</v>
      </c>
      <c r="P531" t="str">
        <v>EQUESTRIAN|DRESSAGE|OPEN</v>
      </c>
      <c r="S531" t="str">
        <v>KICKBOXING</v>
      </c>
      <c r="T531" t="str">
        <v>POINT FIGHTING</v>
      </c>
      <c r="U531" t="str">
        <v>63KG</v>
      </c>
      <c r="V531" t="str">
        <v>KICKBOXING|POINT FIGHTING</v>
      </c>
      <c r="AL531" t="str">
        <v>FLYING DISC</v>
      </c>
      <c r="AM531" t="str">
        <v>ULTIMATE</v>
      </c>
      <c r="AN531" t="str">
        <v>MIXED</v>
      </c>
      <c r="AO531" t="str">
        <v>TEAM</v>
      </c>
      <c r="AQ531" t="str">
        <v>FLYING DISC|ULTIMATE|MIXED</v>
      </c>
      <c r="AS531" t="str">
        <v>KURASH</v>
      </c>
      <c r="AT531" t="str">
        <v>KURASH</v>
      </c>
      <c r="AU531" t="str">
        <v>48KG</v>
      </c>
      <c r="AW531" t="str">
        <v>KURASH|KURASH</v>
      </c>
    </row>
    <row r="532" spans="11:49" x14ac:dyDescent="0.25">
      <c r="K532" t="str">
        <v>EQUESTRIAN</v>
      </c>
      <c r="L532" t="str">
        <v>DRESSAGE</v>
      </c>
      <c r="M532" t="str">
        <v>OPEN</v>
      </c>
      <c r="N532" t="str">
        <v>TEAM</v>
      </c>
      <c r="P532" t="str">
        <v>EQUESTRIAN|DRESSAGE|OPEN</v>
      </c>
      <c r="S532" t="str">
        <v>KUN BOKATOR</v>
      </c>
      <c r="T532" t="str">
        <v>ART</v>
      </c>
      <c r="U532" t="str">
        <v>1 WOMEN AGAINST 2 MEN (TEAM)</v>
      </c>
      <c r="V532" t="str">
        <v>KUN BOKATOR|ART</v>
      </c>
      <c r="AL532" t="str">
        <v>FOOTBALL</v>
      </c>
      <c r="AM532" t="str">
        <v>FOOTBALL</v>
      </c>
      <c r="AN532" t="str">
        <v>MEN</v>
      </c>
      <c r="AO532" t="str">
        <v>TEAM</v>
      </c>
      <c r="AQ532" t="str">
        <v>FOOTBALL|FOOTBALL|MEN</v>
      </c>
      <c r="AS532" t="str">
        <v>KURASH</v>
      </c>
      <c r="AT532" t="str">
        <v>KURASH</v>
      </c>
      <c r="AU532" t="str">
        <v>52KG</v>
      </c>
      <c r="AW532" t="str">
        <v>KURASH|KURASH</v>
      </c>
    </row>
    <row r="533" spans="11:49" x14ac:dyDescent="0.25">
      <c r="K533" t="str">
        <v>EQUESTRIAN</v>
      </c>
      <c r="L533" t="str">
        <v>ENDURANCE</v>
      </c>
      <c r="M533" t="str">
        <v>OPEN</v>
      </c>
      <c r="N533" t="str">
        <v>INDIVIDUAL</v>
      </c>
      <c r="P533" t="str">
        <v>EQUESTRIAN|ENDURANCE|OPEN</v>
      </c>
      <c r="S533" t="str">
        <v>KUN BOKATOR</v>
      </c>
      <c r="T533" t="str">
        <v>ART</v>
      </c>
      <c r="U533" t="str">
        <v>BAMBOO SHIELD FORM SINGLE</v>
      </c>
      <c r="V533" t="str">
        <v>KUN BOKATOR|ART</v>
      </c>
      <c r="AL533" t="str">
        <v>FOOTBALL</v>
      </c>
      <c r="AM533" t="str">
        <v>FOOTBALL</v>
      </c>
      <c r="AN533" t="str">
        <v>WOMEN</v>
      </c>
      <c r="AO533" t="str">
        <v>TEAM</v>
      </c>
      <c r="AQ533" t="str">
        <v>FOOTBALL|FOOTBALL|WOMEN</v>
      </c>
      <c r="AS533" t="str">
        <v>KURASH</v>
      </c>
      <c r="AT533" t="str">
        <v>KURASH</v>
      </c>
      <c r="AU533" t="str">
        <v>57KG</v>
      </c>
      <c r="AW533" t="str">
        <v>KURASH|KURASH</v>
      </c>
    </row>
    <row r="534" spans="11:49" x14ac:dyDescent="0.25">
      <c r="K534" t="str">
        <v>EQUESTRIAN</v>
      </c>
      <c r="L534" t="str">
        <v>ENDURANCE</v>
      </c>
      <c r="M534" t="str">
        <v>OPEN</v>
      </c>
      <c r="N534" t="str">
        <v>TEAM</v>
      </c>
      <c r="P534" t="str">
        <v>EQUESTRIAN|ENDURANCE|OPEN</v>
      </c>
      <c r="S534" t="str">
        <v>KUN BOKATOR</v>
      </c>
      <c r="T534" t="str">
        <v>ART</v>
      </c>
      <c r="U534" t="str">
        <v>BARE HANDS FORM SINGLE</v>
      </c>
      <c r="V534" t="str">
        <v>KUN BOKATOR|ART</v>
      </c>
      <c r="AL534" t="str">
        <v>FOOTBALL</v>
      </c>
      <c r="AM534" t="str">
        <v>FUTSAL</v>
      </c>
      <c r="AN534" t="str">
        <v>MEN</v>
      </c>
      <c r="AO534" t="str">
        <v>TEAM</v>
      </c>
      <c r="AQ534" t="str">
        <v>FOOTBALL|FUTSAL|MEN</v>
      </c>
      <c r="AS534" t="str">
        <v>KURASH</v>
      </c>
      <c r="AT534" t="str">
        <v>KURASH</v>
      </c>
      <c r="AU534" t="str">
        <v>60KG</v>
      </c>
      <c r="AW534" t="str">
        <v>KURASH|KURASH</v>
      </c>
    </row>
    <row r="535" spans="11:49" x14ac:dyDescent="0.25">
      <c r="K535" t="str">
        <v>EQUESTRIAN</v>
      </c>
      <c r="L535" t="str">
        <v>EVENTING</v>
      </c>
      <c r="M535" t="str">
        <v>OPEN</v>
      </c>
      <c r="N535" t="str">
        <v>INDIVIDUAL</v>
      </c>
      <c r="P535" t="str">
        <v>EQUESTRIAN|EVENTING|OPEN</v>
      </c>
      <c r="S535" t="str">
        <v>KUN BOKATOR</v>
      </c>
      <c r="T535" t="str">
        <v>ART</v>
      </c>
      <c r="U535" t="str">
        <v>BARE HANDS FORM TEAM</v>
      </c>
      <c r="V535" t="str">
        <v>KUN BOKATOR|ART</v>
      </c>
      <c r="AL535" t="str">
        <v>FOOTBALL</v>
      </c>
      <c r="AM535" t="str">
        <v>FUTSAL</v>
      </c>
      <c r="AN535" t="str">
        <v>WOMEN</v>
      </c>
      <c r="AO535" t="str">
        <v>TEAM</v>
      </c>
      <c r="AQ535" t="str">
        <v>FOOTBALL|FUTSAL|WOMEN</v>
      </c>
      <c r="AS535" t="str">
        <v>KURASH</v>
      </c>
      <c r="AT535" t="str">
        <v>KURASH</v>
      </c>
      <c r="AU535" t="str">
        <v>63KG</v>
      </c>
      <c r="AW535" t="str">
        <v>KURASH|KURASH</v>
      </c>
    </row>
    <row r="536" spans="11:49" x14ac:dyDescent="0.25">
      <c r="K536" t="str">
        <v>EQUESTRIAN</v>
      </c>
      <c r="L536" t="str">
        <v>EVENTING</v>
      </c>
      <c r="M536" t="str">
        <v>OPEN</v>
      </c>
      <c r="N536" t="str">
        <v>TEAM</v>
      </c>
      <c r="P536" t="str">
        <v>EQUESTRIAN|EVENTING|OPEN</v>
      </c>
      <c r="S536" t="str">
        <v>KUN BOKATOR</v>
      </c>
      <c r="T536" t="str">
        <v>ART</v>
      </c>
      <c r="U536" t="str">
        <v>BOKATOR SPIRIT FORM SINGLE</v>
      </c>
      <c r="V536" t="str">
        <v>KUN BOKATOR|ART</v>
      </c>
      <c r="AL536" t="str">
        <v>GOLF</v>
      </c>
      <c r="AM536" t="str">
        <v>GOLF</v>
      </c>
      <c r="AN536" t="str">
        <v>MEN</v>
      </c>
      <c r="AO536" t="str">
        <v>INDIVIDUAL</v>
      </c>
      <c r="AQ536" t="str">
        <v>GOLF|GOLF|MEN</v>
      </c>
      <c r="AS536" t="str">
        <v>KURASH</v>
      </c>
      <c r="AT536" t="str">
        <v>KURASH</v>
      </c>
      <c r="AU536" t="str">
        <v>66KG</v>
      </c>
      <c r="AW536" t="str">
        <v>KURASH|KURASH</v>
      </c>
    </row>
    <row r="537" spans="11:49" x14ac:dyDescent="0.25">
      <c r="K537" t="str">
        <v>EQUESTRIAN</v>
      </c>
      <c r="L537" t="str">
        <v>JUMPING</v>
      </c>
      <c r="M537" t="str">
        <v>OPEN</v>
      </c>
      <c r="N537" t="str">
        <v>INDIVIDUAL</v>
      </c>
      <c r="P537" t="str">
        <v>EQUESTRIAN|JUMPING|OPEN</v>
      </c>
      <c r="S537" t="str">
        <v>KUN BOKATOR</v>
      </c>
      <c r="T537" t="str">
        <v>ART</v>
      </c>
      <c r="U537" t="str">
        <v>PERFORMANCE DUO</v>
      </c>
      <c r="V537" t="str">
        <v>KUN BOKATOR|ART</v>
      </c>
      <c r="AL537" t="str">
        <v>GOLF</v>
      </c>
      <c r="AM537" t="str">
        <v>GOLF</v>
      </c>
      <c r="AN537" t="str">
        <v>MEN</v>
      </c>
      <c r="AO537" t="str">
        <v>TEAM</v>
      </c>
      <c r="AQ537" t="str">
        <v>GOLF|GOLF|MEN</v>
      </c>
      <c r="AS537" t="str">
        <v>KURASH</v>
      </c>
      <c r="AT537" t="str">
        <v>KURASH</v>
      </c>
      <c r="AU537" t="str">
        <v>70KG</v>
      </c>
      <c r="AW537" t="str">
        <v>KURASH|KURASH</v>
      </c>
    </row>
    <row r="538" spans="11:49" x14ac:dyDescent="0.25">
      <c r="K538" t="str">
        <v>EQUESTRIAN</v>
      </c>
      <c r="L538" t="str">
        <v>JUMPING</v>
      </c>
      <c r="M538" t="str">
        <v>OPEN</v>
      </c>
      <c r="N538" t="str">
        <v>TEAM</v>
      </c>
      <c r="P538" t="str">
        <v>EQUESTRIAN|JUMPING|OPEN</v>
      </c>
      <c r="S538" t="str">
        <v>KUN BOKATOR</v>
      </c>
      <c r="T538" t="str">
        <v>ART</v>
      </c>
      <c r="U538" t="str">
        <v>PHKAK FORM SINGLE</v>
      </c>
      <c r="V538" t="str">
        <v>KUN BOKATOR|ART</v>
      </c>
      <c r="AL538" t="str">
        <v>GOLF</v>
      </c>
      <c r="AM538" t="str">
        <v>GOLF</v>
      </c>
      <c r="AN538" t="str">
        <v>WOMEN</v>
      </c>
      <c r="AO538" t="str">
        <v>INDIVIDUAL</v>
      </c>
      <c r="AQ538" t="str">
        <v>GOLF|GOLF|WOMEN</v>
      </c>
      <c r="AS538" t="str">
        <v>KURASH</v>
      </c>
      <c r="AT538" t="str">
        <v>KURASH</v>
      </c>
      <c r="AU538" t="str">
        <v>73KG</v>
      </c>
      <c r="AW538" t="str">
        <v>KURASH|KURASH</v>
      </c>
    </row>
    <row r="539" spans="11:49" x14ac:dyDescent="0.25">
      <c r="K539" t="str">
        <v>ESPORTS</v>
      </c>
      <c r="L539" t="str">
        <v>CONSOLE</v>
      </c>
      <c r="M539" t="str">
        <v>OPEN</v>
      </c>
      <c r="N539" t="str">
        <v>STREET FIGHTER V</v>
      </c>
      <c r="P539" t="str">
        <v>ESPORTS|CONSOLE|OPEN</v>
      </c>
      <c r="S539" t="str">
        <v>KUN BOKATOR</v>
      </c>
      <c r="T539" t="str">
        <v>COMBAT</v>
      </c>
      <c r="U539" t="str">
        <v>45KG</v>
      </c>
      <c r="V539" t="str">
        <v>KUN BOKATOR|COMBAT</v>
      </c>
      <c r="AL539" t="str">
        <v>GOLF</v>
      </c>
      <c r="AM539" t="str">
        <v>GOLF</v>
      </c>
      <c r="AN539" t="str">
        <v>WOMEN</v>
      </c>
      <c r="AO539" t="str">
        <v>TEAM</v>
      </c>
      <c r="AQ539" t="str">
        <v>GOLF|GOLF|WOMEN</v>
      </c>
      <c r="AS539" t="str">
        <v>KURASH</v>
      </c>
      <c r="AT539" t="str">
        <v>KURASH</v>
      </c>
      <c r="AU539" t="str">
        <v>78KG</v>
      </c>
      <c r="AW539" t="str">
        <v>KURASH|KURASH</v>
      </c>
    </row>
    <row r="540" spans="11:49" x14ac:dyDescent="0.25">
      <c r="K540" t="str">
        <v>ESPORTS</v>
      </c>
      <c r="L540" t="str">
        <v>CONSOLE</v>
      </c>
      <c r="M540" t="str">
        <v>OPEN</v>
      </c>
      <c r="N540" t="str">
        <v>TEKKEN 7</v>
      </c>
      <c r="P540" t="str">
        <v>ESPORTS|CONSOLE|OPEN</v>
      </c>
      <c r="S540" t="str">
        <v>KUN BOKATOR</v>
      </c>
      <c r="T540" t="str">
        <v>COMBAT</v>
      </c>
      <c r="U540" t="str">
        <v>50KG</v>
      </c>
      <c r="V540" t="str">
        <v>KUN BOKATOR|COMBAT</v>
      </c>
      <c r="AL540" t="str">
        <v>GYMNASTICS</v>
      </c>
      <c r="AM540" t="str">
        <v>AEROBIC</v>
      </c>
      <c r="AN540" t="str">
        <v>MEN</v>
      </c>
      <c r="AO540" t="str">
        <v>INDIVIDUAL</v>
      </c>
      <c r="AQ540" t="str">
        <v>GYMNASTICS|AEROBIC|MEN</v>
      </c>
      <c r="AS540" t="str">
        <v>KURASH</v>
      </c>
      <c r="AT540" t="str">
        <v>KURASH</v>
      </c>
      <c r="AU540" t="str">
        <v>81KG</v>
      </c>
      <c r="AW540" t="str">
        <v>KURASH|KURASH</v>
      </c>
    </row>
    <row r="541" spans="11:49" x14ac:dyDescent="0.25">
      <c r="K541" t="str">
        <v>ESPORTS</v>
      </c>
      <c r="L541" t="str">
        <v>MOBILE</v>
      </c>
      <c r="M541" t="str">
        <v>MEN</v>
      </c>
      <c r="N541" t="str">
        <v>ARENA OF VALOR</v>
      </c>
      <c r="P541" t="str">
        <v>ESPORTS|MOBILE|MEN</v>
      </c>
      <c r="S541" t="str">
        <v>KUN BOKATOR</v>
      </c>
      <c r="T541" t="str">
        <v>COMBAT</v>
      </c>
      <c r="U541" t="str">
        <v>55KG</v>
      </c>
      <c r="V541" t="str">
        <v>KUN BOKATOR|COMBAT</v>
      </c>
      <c r="AL541" t="str">
        <v>GYMNASTICS</v>
      </c>
      <c r="AM541" t="str">
        <v>AEROBIC</v>
      </c>
      <c r="AN541" t="str">
        <v>MEN</v>
      </c>
      <c r="AO541" t="str">
        <v>TRIOS</v>
      </c>
      <c r="AQ541" t="str">
        <v>GYMNASTICS|AEROBIC|MEN</v>
      </c>
      <c r="AS541" t="str">
        <v>KURASH</v>
      </c>
      <c r="AT541" t="str">
        <v>KURASH</v>
      </c>
      <c r="AU541" t="str">
        <v>87KG</v>
      </c>
      <c r="AW541" t="str">
        <v>KURASH|KURASH</v>
      </c>
    </row>
    <row r="542" spans="11:49" x14ac:dyDescent="0.25">
      <c r="K542" t="str">
        <v>ESPORTS</v>
      </c>
      <c r="L542" t="str">
        <v>MOBILE</v>
      </c>
      <c r="M542" t="str">
        <v>MEN</v>
      </c>
      <c r="N542" t="str">
        <v>LEAGUE OF LEGENDS: WILD RIFT</v>
      </c>
      <c r="P542" t="str">
        <v>ESPORTS|MOBILE|MEN</v>
      </c>
      <c r="S542" t="str">
        <v>KUN BOKATOR</v>
      </c>
      <c r="T542" t="str">
        <v>COMBAT</v>
      </c>
      <c r="U542" t="str">
        <v>60KG</v>
      </c>
      <c r="V542" t="str">
        <v>KUN BOKATOR|COMBAT</v>
      </c>
      <c r="AL542" t="str">
        <v>GYMNASTICS</v>
      </c>
      <c r="AM542" t="str">
        <v>AEROBIC</v>
      </c>
      <c r="AN542" t="str">
        <v>MIXED</v>
      </c>
      <c r="AO542" t="str">
        <v>GROUP</v>
      </c>
      <c r="AQ542" t="str">
        <v>GYMNASTICS|AEROBIC|MIXED</v>
      </c>
      <c r="AS542" t="str">
        <v>KURASH</v>
      </c>
      <c r="AT542" t="str">
        <v>KURASH</v>
      </c>
      <c r="AU542" t="str">
        <v>90KG</v>
      </c>
      <c r="AW542" t="str">
        <v>KURASH|KURASH</v>
      </c>
    </row>
    <row r="543" spans="11:49" x14ac:dyDescent="0.25">
      <c r="K543" t="str">
        <v>ESPORTS</v>
      </c>
      <c r="L543" t="str">
        <v>MOBILE</v>
      </c>
      <c r="M543" t="str">
        <v>MEN</v>
      </c>
      <c r="N543" t="str">
        <v>MOBILE LEGENDS: BANG BANG</v>
      </c>
      <c r="P543" t="str">
        <v>ESPORTS|MOBILE|MEN</v>
      </c>
      <c r="S543" t="str">
        <v>KUN BOKATOR</v>
      </c>
      <c r="T543" t="str">
        <v>COMBAT</v>
      </c>
      <c r="U543" t="str">
        <v>65KG</v>
      </c>
      <c r="V543" t="str">
        <v>KUN BOKATOR|COMBAT</v>
      </c>
      <c r="AL543" t="str">
        <v>GYMNASTICS</v>
      </c>
      <c r="AM543" t="str">
        <v>AEROBIC</v>
      </c>
      <c r="AN543" t="str">
        <v>MIXED</v>
      </c>
      <c r="AO543" t="str">
        <v>PAIR</v>
      </c>
      <c r="AQ543" t="str">
        <v>GYMNASTICS|AEROBIC|MIXED</v>
      </c>
      <c r="AS543" t="str">
        <v>LAWN BOWLS</v>
      </c>
      <c r="AT543" t="str">
        <v>LAWN BOWLS</v>
      </c>
      <c r="AU543" t="str">
        <v>FOURS</v>
      </c>
      <c r="AW543" t="str">
        <v>LAWN BOWLS|LAWN BOWLS</v>
      </c>
    </row>
    <row r="544" spans="11:49" x14ac:dyDescent="0.25">
      <c r="K544" t="str">
        <v>ESPORTS</v>
      </c>
      <c r="L544" t="str">
        <v>MOBILE</v>
      </c>
      <c r="M544" t="str">
        <v>MIXED</v>
      </c>
      <c r="N544" t="str">
        <v>GARENA FREE FIRE</v>
      </c>
      <c r="P544" t="str">
        <v>ESPORTS|MOBILE|MIXED</v>
      </c>
      <c r="S544" t="str">
        <v>KUN BOKATOR</v>
      </c>
      <c r="T544" t="str">
        <v>COMBAT</v>
      </c>
      <c r="U544" t="str">
        <v>70KG</v>
      </c>
      <c r="V544" t="str">
        <v>KUN BOKATOR|COMBAT</v>
      </c>
      <c r="AL544" t="str">
        <v>GYMNASTICS</v>
      </c>
      <c r="AM544" t="str">
        <v>AEROBIC</v>
      </c>
      <c r="AN544" t="str">
        <v>MIXED</v>
      </c>
      <c r="AO544" t="str">
        <v>TRIOS</v>
      </c>
      <c r="AQ544" t="str">
        <v>GYMNASTICS|AEROBIC|MIXED</v>
      </c>
      <c r="AS544" t="str">
        <v>LAWN BOWLS</v>
      </c>
      <c r="AT544" t="str">
        <v>LAWN BOWLS</v>
      </c>
      <c r="AU544" t="str">
        <v>PAIRS</v>
      </c>
      <c r="AW544" t="str">
        <v>LAWN BOWLS|LAWN BOWLS</v>
      </c>
    </row>
    <row r="545" spans="11:49" x14ac:dyDescent="0.25">
      <c r="K545" t="str">
        <v>ESPORTS</v>
      </c>
      <c r="L545" t="str">
        <v>MOBILE</v>
      </c>
      <c r="M545" t="str">
        <v>MIXED</v>
      </c>
      <c r="N545" t="str">
        <v>LEAGUE OF LEGENDS: WILD RIFT</v>
      </c>
      <c r="P545" t="str">
        <v>ESPORTS|MOBILE|MIXED</v>
      </c>
      <c r="S545" t="str">
        <v>KUN KHMER</v>
      </c>
      <c r="T545" t="str">
        <v>COMBAT</v>
      </c>
      <c r="U545" t="str">
        <v>45KG</v>
      </c>
      <c r="V545" t="str">
        <v>KUN KHMER|COMBAT</v>
      </c>
      <c r="AL545" t="str">
        <v>GYMNASTICS</v>
      </c>
      <c r="AM545" t="str">
        <v>AEROBIC</v>
      </c>
      <c r="AN545" t="str">
        <v>WOMEN</v>
      </c>
      <c r="AO545" t="str">
        <v>INDIVIDUAL</v>
      </c>
      <c r="AQ545" t="str">
        <v>GYMNASTICS|AEROBIC|WOMEN</v>
      </c>
      <c r="AS545" t="str">
        <v>LAWN BOWLS</v>
      </c>
      <c r="AT545" t="str">
        <v>LAWN BOWLS</v>
      </c>
      <c r="AU545" t="str">
        <v>SINGLES</v>
      </c>
      <c r="AW545" t="str">
        <v>LAWN BOWLS|LAWN BOWLS</v>
      </c>
    </row>
    <row r="546" spans="11:49" x14ac:dyDescent="0.25">
      <c r="K546" t="str">
        <v>ESPORTS</v>
      </c>
      <c r="L546" t="str">
        <v>MOBILE</v>
      </c>
      <c r="M546" t="str">
        <v>MIXED</v>
      </c>
      <c r="N546" t="str">
        <v>MOBILE LEGENDS: BANG BANG TEAM</v>
      </c>
      <c r="P546" t="str">
        <v>ESPORTS|MOBILE|MIXED</v>
      </c>
      <c r="S546" t="str">
        <v>KUN KHMER</v>
      </c>
      <c r="T546" t="str">
        <v>COMBAT</v>
      </c>
      <c r="U546" t="str">
        <v>48KG</v>
      </c>
      <c r="V546" t="str">
        <v>KUN KHMER|COMBAT</v>
      </c>
      <c r="AL546" t="str">
        <v>GYMNASTICS</v>
      </c>
      <c r="AM546" t="str">
        <v>ARTISTIC</v>
      </c>
      <c r="AN546" t="str">
        <v>MEN</v>
      </c>
      <c r="AO546" t="str">
        <v>ALL-AROUND</v>
      </c>
      <c r="AQ546" t="str">
        <v>GYMNASTICS|ARTISTIC|MEN</v>
      </c>
      <c r="AS546" t="str">
        <v>LAWN BOWLS</v>
      </c>
      <c r="AT546" t="str">
        <v>LAWN BOWLS</v>
      </c>
      <c r="AU546" t="str">
        <v>TRIPLES</v>
      </c>
      <c r="AW546" t="str">
        <v>LAWN BOWLS|LAWN BOWLS</v>
      </c>
    </row>
    <row r="547" spans="11:49" x14ac:dyDescent="0.25">
      <c r="K547" t="str">
        <v>ESPORTS</v>
      </c>
      <c r="L547" t="str">
        <v>MOBILE</v>
      </c>
      <c r="M547" t="str">
        <v>OPEN</v>
      </c>
      <c r="N547" t="str">
        <v>ARENA OF VALOR</v>
      </c>
      <c r="P547" t="str">
        <v>ESPORTS|MOBILE|OPEN</v>
      </c>
      <c r="S547" t="str">
        <v>KUN KHMER</v>
      </c>
      <c r="T547" t="str">
        <v>COMBAT</v>
      </c>
      <c r="U547" t="str">
        <v>51KG</v>
      </c>
      <c r="V547" t="str">
        <v>KUN KHMER|COMBAT</v>
      </c>
      <c r="AL547" t="str">
        <v>GYMNASTICS</v>
      </c>
      <c r="AM547" t="str">
        <v>ARTISTIC</v>
      </c>
      <c r="AN547" t="str">
        <v>MEN</v>
      </c>
      <c r="AO547" t="str">
        <v>FLOOR EXERCISE</v>
      </c>
      <c r="AQ547" t="str">
        <v>GYMNASTICS|ARTISTIC|MEN</v>
      </c>
      <c r="AS547" t="str">
        <v>MIXED MARTIAL ARTS</v>
      </c>
      <c r="AT547" t="str">
        <v>MODERN</v>
      </c>
      <c r="AU547" t="str">
        <v>54KG</v>
      </c>
      <c r="AW547" t="str">
        <v>MIXED MARTIAL ARTS|MODERN</v>
      </c>
    </row>
    <row r="548" spans="11:49" x14ac:dyDescent="0.25">
      <c r="K548" t="str">
        <v>ESPORTS</v>
      </c>
      <c r="L548" t="str">
        <v>MOBILE</v>
      </c>
      <c r="M548" t="str">
        <v>OPEN</v>
      </c>
      <c r="N548" t="str">
        <v>LEAGUE OF LEGENDS: WILD RIFT</v>
      </c>
      <c r="P548" t="str">
        <v>ESPORTS|MOBILE|OPEN</v>
      </c>
      <c r="S548" t="str">
        <v>KUN KHMER</v>
      </c>
      <c r="T548" t="str">
        <v>COMBAT</v>
      </c>
      <c r="U548" t="str">
        <v>54KG</v>
      </c>
      <c r="V548" t="str">
        <v>KUN KHMER|COMBAT</v>
      </c>
      <c r="AL548" t="str">
        <v>GYMNASTICS</v>
      </c>
      <c r="AM548" t="str">
        <v>ARTISTIC</v>
      </c>
      <c r="AN548" t="str">
        <v>MEN</v>
      </c>
      <c r="AO548" t="str">
        <v>HORIZONTAL BAR</v>
      </c>
      <c r="AQ548" t="str">
        <v>GYMNASTICS|ARTISTIC|MEN</v>
      </c>
      <c r="AS548" t="str">
        <v>MIXED MARTIAL ARTS</v>
      </c>
      <c r="AT548" t="str">
        <v>MODERN</v>
      </c>
      <c r="AU548" t="str">
        <v>60KG</v>
      </c>
      <c r="AW548" t="str">
        <v>MIXED MARTIAL ARTS|MODERN</v>
      </c>
    </row>
    <row r="549" spans="11:49" x14ac:dyDescent="0.25">
      <c r="K549" t="str">
        <v>ESPORTS</v>
      </c>
      <c r="L549" t="str">
        <v>MOBILE</v>
      </c>
      <c r="M549" t="str">
        <v>OPEN</v>
      </c>
      <c r="N549" t="str">
        <v>MOBILE LEGENDS: BANG BANG</v>
      </c>
      <c r="P549" t="str">
        <v>ESPORTS|MOBILE|OPEN</v>
      </c>
      <c r="S549" t="str">
        <v>KUN KHMER</v>
      </c>
      <c r="T549" t="str">
        <v>COMBAT</v>
      </c>
      <c r="U549" t="str">
        <v>57KG</v>
      </c>
      <c r="V549" t="str">
        <v>KUN KHMER|COMBAT</v>
      </c>
      <c r="AL549" t="str">
        <v>GYMNASTICS</v>
      </c>
      <c r="AM549" t="str">
        <v>ARTISTIC</v>
      </c>
      <c r="AN549" t="str">
        <v>MEN</v>
      </c>
      <c r="AO549" t="str">
        <v>PARALLEL BARS</v>
      </c>
      <c r="AQ549" t="str">
        <v>GYMNASTICS|ARTISTIC|MEN</v>
      </c>
      <c r="AS549" t="str">
        <v>MIXED MARTIAL ARTS</v>
      </c>
      <c r="AT549" t="str">
        <v>MODERN</v>
      </c>
      <c r="AU549" t="str">
        <v>65KG</v>
      </c>
      <c r="AW549" t="str">
        <v>MIXED MARTIAL ARTS|MODERN</v>
      </c>
    </row>
    <row r="550" spans="11:49" x14ac:dyDescent="0.25">
      <c r="K550" t="str">
        <v>ESPORTS</v>
      </c>
      <c r="L550" t="str">
        <v>MOBILE</v>
      </c>
      <c r="M550" t="str">
        <v>OPEN</v>
      </c>
      <c r="N550" t="str">
        <v>PEACEKEEPER ELITE</v>
      </c>
      <c r="P550" t="str">
        <v>ESPORTS|MOBILE|OPEN</v>
      </c>
      <c r="S550" t="str">
        <v>KUN KHMER</v>
      </c>
      <c r="T550" t="str">
        <v>COMBAT</v>
      </c>
      <c r="U550" t="str">
        <v>60KG</v>
      </c>
      <c r="V550" t="str">
        <v>KUN KHMER|COMBAT</v>
      </c>
      <c r="AL550" t="str">
        <v>GYMNASTICS</v>
      </c>
      <c r="AM550" t="str">
        <v>ARTISTIC</v>
      </c>
      <c r="AN550" t="str">
        <v>MEN</v>
      </c>
      <c r="AO550" t="str">
        <v>POMMEL HORSE</v>
      </c>
      <c r="AQ550" t="str">
        <v>GYMNASTICS|ARTISTIC|MEN</v>
      </c>
      <c r="AS550" t="str">
        <v>MIXED MARTIAL ARTS</v>
      </c>
      <c r="AT550" t="str">
        <v>TRADITIONAL</v>
      </c>
      <c r="AU550" t="str">
        <v>54KG</v>
      </c>
      <c r="AW550" t="str">
        <v>MIXED MARTIAL ARTS|TRADITIONAL</v>
      </c>
    </row>
    <row r="551" spans="11:49" x14ac:dyDescent="0.25">
      <c r="K551" t="str">
        <v>ESPORTS</v>
      </c>
      <c r="L551" t="str">
        <v>MOBILE</v>
      </c>
      <c r="M551" t="str">
        <v>OPEN</v>
      </c>
      <c r="N551" t="str">
        <v>PUBG MOBILE INDIVIDUAL</v>
      </c>
      <c r="P551" t="str">
        <v>ESPORTS|MOBILE|OPEN</v>
      </c>
      <c r="S551" t="str">
        <v>KUN KHMER</v>
      </c>
      <c r="T551" t="str">
        <v>COMBAT</v>
      </c>
      <c r="U551" t="str">
        <v>63.5KG</v>
      </c>
      <c r="V551" t="str">
        <v>KUN KHMER|COMBAT</v>
      </c>
      <c r="AL551" t="str">
        <v>GYMNASTICS</v>
      </c>
      <c r="AM551" t="str">
        <v>ARTISTIC</v>
      </c>
      <c r="AN551" t="str">
        <v>MEN</v>
      </c>
      <c r="AO551" t="str">
        <v>RINGS</v>
      </c>
      <c r="AQ551" t="str">
        <v>GYMNASTICS|ARTISTIC|MEN</v>
      </c>
      <c r="AS551" t="str">
        <v>MIXED MARTIAL ARTS</v>
      </c>
      <c r="AT551" t="str">
        <v>TRADITIONAL</v>
      </c>
      <c r="AU551" t="str">
        <v>56KG</v>
      </c>
      <c r="AW551" t="str">
        <v>MIXED MARTIAL ARTS|TRADITIONAL</v>
      </c>
    </row>
    <row r="552" spans="11:49" x14ac:dyDescent="0.25">
      <c r="K552" t="str">
        <v>ESPORTS</v>
      </c>
      <c r="L552" t="str">
        <v>MOBILE</v>
      </c>
      <c r="M552" t="str">
        <v>OPEN</v>
      </c>
      <c r="N552" t="str">
        <v>PUBG MOBILE TEAM</v>
      </c>
      <c r="P552" t="str">
        <v>ESPORTS|MOBILE|OPEN</v>
      </c>
      <c r="S552" t="str">
        <v>KUN KHMER</v>
      </c>
      <c r="T552" t="str">
        <v>COMBAT</v>
      </c>
      <c r="U552" t="str">
        <v>67KG</v>
      </c>
      <c r="V552" t="str">
        <v>KUN KHMER|COMBAT</v>
      </c>
      <c r="AL552" t="str">
        <v>GYMNASTICS</v>
      </c>
      <c r="AM552" t="str">
        <v>ARTISTIC</v>
      </c>
      <c r="AN552" t="str">
        <v>MEN</v>
      </c>
      <c r="AO552" t="str">
        <v>TEAM</v>
      </c>
      <c r="AQ552" t="str">
        <v>GYMNASTICS|ARTISTIC|MEN</v>
      </c>
      <c r="AS552" t="str">
        <v>MODERN PENTATHLON</v>
      </c>
      <c r="AT552" t="str">
        <v>MODERN PENTATHLON</v>
      </c>
      <c r="AU552" t="str">
        <v>INDIVIDUAL</v>
      </c>
      <c r="AW552" t="str">
        <v>MODERN PENTATHLON|MODERN PENTATHLON</v>
      </c>
    </row>
    <row r="553" spans="11:49" x14ac:dyDescent="0.25">
      <c r="K553" t="str">
        <v>ESPORTS</v>
      </c>
      <c r="L553" t="str">
        <v>MOBILE</v>
      </c>
      <c r="M553" t="str">
        <v>WOMEN</v>
      </c>
      <c r="N553" t="str">
        <v>ARENA OF VALOR</v>
      </c>
      <c r="P553" t="str">
        <v>ESPORTS|MOBILE|WOMEN</v>
      </c>
      <c r="S553" t="str">
        <v>KUN KHMER</v>
      </c>
      <c r="T553" t="str">
        <v>COMBAT</v>
      </c>
      <c r="U553" t="str">
        <v>71KG</v>
      </c>
      <c r="V553" t="str">
        <v>KUN KHMER|COMBAT</v>
      </c>
      <c r="AL553" t="str">
        <v>GYMNASTICS</v>
      </c>
      <c r="AM553" t="str">
        <v>ARTISTIC</v>
      </c>
      <c r="AN553" t="str">
        <v>MEN</v>
      </c>
      <c r="AO553" t="str">
        <v>VAULT</v>
      </c>
      <c r="AQ553" t="str">
        <v>GYMNASTICS|ARTISTIC|MEN</v>
      </c>
      <c r="AS553" t="str">
        <v>MODERN PENTATHLON</v>
      </c>
      <c r="AT553" t="str">
        <v>MODERN PENTATHLON</v>
      </c>
      <c r="AU553" t="str">
        <v>LASER RUN</v>
      </c>
      <c r="AW553" t="str">
        <v>MODERN PENTATHLON|MODERN PENTATHLON</v>
      </c>
    </row>
    <row r="554" spans="11:49" x14ac:dyDescent="0.25">
      <c r="K554" t="str">
        <v>ESPORTS</v>
      </c>
      <c r="L554" t="str">
        <v>MOBILE</v>
      </c>
      <c r="M554" t="str">
        <v>WOMEN</v>
      </c>
      <c r="N554" t="str">
        <v>LEAGUE OF LEGENDS: WILD RIFT</v>
      </c>
      <c r="P554" t="str">
        <v>ESPORTS|MOBILE|WOMEN</v>
      </c>
      <c r="S554" t="str">
        <v>KUN KHMER</v>
      </c>
      <c r="T554" t="str">
        <v>COMBAT</v>
      </c>
      <c r="U554" t="str">
        <v>75KG</v>
      </c>
      <c r="V554" t="str">
        <v>KUN KHMER|COMBAT</v>
      </c>
      <c r="AL554" t="str">
        <v>GYMNASTICS</v>
      </c>
      <c r="AM554" t="str">
        <v>ARTISTIC</v>
      </c>
      <c r="AN554" t="str">
        <v>WOMEN</v>
      </c>
      <c r="AO554" t="str">
        <v>ALL-AROUND</v>
      </c>
      <c r="AQ554" t="str">
        <v>GYMNASTICS|ARTISTIC|WOMEN</v>
      </c>
      <c r="AS554" t="str">
        <v>MODERN PENTATHLON</v>
      </c>
      <c r="AT554" t="str">
        <v>MODERN PENTATHLON</v>
      </c>
      <c r="AU554" t="str">
        <v>LASER RUN RELAY</v>
      </c>
      <c r="AW554" t="str">
        <v>MODERN PENTATHLON|MODERN PENTATHLON</v>
      </c>
    </row>
    <row r="555" spans="11:49" x14ac:dyDescent="0.25">
      <c r="K555" t="str">
        <v>ESPORTS</v>
      </c>
      <c r="L555" t="str">
        <v>MOBILE</v>
      </c>
      <c r="M555" t="str">
        <v>WOMEN</v>
      </c>
      <c r="N555" t="str">
        <v>MOBILE LEGENDS: BANG BANG</v>
      </c>
      <c r="P555" t="str">
        <v>ESPORTS|MOBILE|WOMEN</v>
      </c>
      <c r="S555" t="str">
        <v>KUN KHMER</v>
      </c>
      <c r="T555" t="str">
        <v>COMBAT</v>
      </c>
      <c r="U555" t="str">
        <v>81KG</v>
      </c>
      <c r="V555" t="str">
        <v>KUN KHMER|COMBAT</v>
      </c>
      <c r="AL555" t="str">
        <v>GYMNASTICS</v>
      </c>
      <c r="AM555" t="str">
        <v>ARTISTIC</v>
      </c>
      <c r="AN555" t="str">
        <v>WOMEN</v>
      </c>
      <c r="AO555" t="str">
        <v>BALANCE BEAM</v>
      </c>
      <c r="AQ555" t="str">
        <v>GYMNASTICS|ARTISTIC|WOMEN</v>
      </c>
      <c r="AS555" t="str">
        <v>MODERN PENTATHLON</v>
      </c>
      <c r="AT555" t="str">
        <v>MODERN PENTATHLON</v>
      </c>
      <c r="AU555" t="str">
        <v>OBSTACLE LASER RUN</v>
      </c>
      <c r="AW555" t="str">
        <v>MODERN PENTATHLON|MODERN PENTATHLON</v>
      </c>
    </row>
    <row r="556" spans="11:49" x14ac:dyDescent="0.25">
      <c r="K556" t="str">
        <v>ESPORTS</v>
      </c>
      <c r="L556" t="str">
        <v>PC</v>
      </c>
      <c r="M556" t="str">
        <v>MIXED</v>
      </c>
      <c r="N556" t="str">
        <v>EA SPORTS FC ONLINE</v>
      </c>
      <c r="P556" t="str">
        <v>ESPORTS|PC|MIXED</v>
      </c>
      <c r="S556" t="str">
        <v>KUN KHMER</v>
      </c>
      <c r="T556" t="str">
        <v>KUN KRU</v>
      </c>
      <c r="U556" t="str">
        <v>INDIVIDUAL</v>
      </c>
      <c r="V556" t="str">
        <v>KUN KHMER|KUN KRU</v>
      </c>
      <c r="AL556" t="str">
        <v>GYMNASTICS</v>
      </c>
      <c r="AM556" t="str">
        <v>ARTISTIC</v>
      </c>
      <c r="AN556" t="str">
        <v>WOMEN</v>
      </c>
      <c r="AO556" t="str">
        <v>FLOOR EXERCISE</v>
      </c>
      <c r="AQ556" t="str">
        <v>GYMNASTICS|ARTISTIC|WOMEN</v>
      </c>
      <c r="AS556" t="str">
        <v>MODERN PENTATHLON</v>
      </c>
      <c r="AT556" t="str">
        <v>MODERN PENTATHLON</v>
      </c>
      <c r="AU556" t="str">
        <v>TEAM</v>
      </c>
      <c r="AW556" t="str">
        <v>MODERN PENTATHLON|MODERN PENTATHLON</v>
      </c>
    </row>
    <row r="557" spans="11:49" x14ac:dyDescent="0.25">
      <c r="K557" t="str">
        <v>ESPORTS</v>
      </c>
      <c r="L557" t="str">
        <v>PC</v>
      </c>
      <c r="M557" t="str">
        <v>MIXED</v>
      </c>
      <c r="N557" t="str">
        <v>LEAGUE OF LEGENDS PC TEAM</v>
      </c>
      <c r="P557" t="str">
        <v>ESPORTS|PC|MIXED</v>
      </c>
      <c r="S557" t="str">
        <v>KURASH</v>
      </c>
      <c r="T557" t="str">
        <v>KURASH</v>
      </c>
      <c r="U557" t="str">
        <v>+70KG</v>
      </c>
      <c r="V557" t="str">
        <v>KURASH|KURASH</v>
      </c>
      <c r="AL557" t="str">
        <v>GYMNASTICS</v>
      </c>
      <c r="AM557" t="str">
        <v>ARTISTIC</v>
      </c>
      <c r="AN557" t="str">
        <v>WOMEN</v>
      </c>
      <c r="AO557" t="str">
        <v>TEAM</v>
      </c>
      <c r="AQ557" t="str">
        <v>GYMNASTICS|ARTISTIC|WOMEN</v>
      </c>
      <c r="AS557" t="str">
        <v>MODERN PENTATHLON</v>
      </c>
      <c r="AT557" t="str">
        <v>MODERN PENTATHLON</v>
      </c>
      <c r="AU557" t="str">
        <v>TRIATHLE</v>
      </c>
      <c r="AW557" t="str">
        <v>MODERN PENTATHLON|MODERN PENTATHLON</v>
      </c>
    </row>
    <row r="558" spans="11:49" x14ac:dyDescent="0.25">
      <c r="K558" t="str">
        <v>ESPORTS</v>
      </c>
      <c r="L558" t="str">
        <v>PC</v>
      </c>
      <c r="M558" t="str">
        <v>MIXED</v>
      </c>
      <c r="N558" t="str">
        <v>VALORANT PC TEAM</v>
      </c>
      <c r="P558" t="str">
        <v>ESPORTS|PC|MIXED</v>
      </c>
      <c r="S558" t="str">
        <v>KURASH</v>
      </c>
      <c r="T558" t="str">
        <v>KURASH</v>
      </c>
      <c r="U558" t="str">
        <v>+90KG</v>
      </c>
      <c r="V558" t="str">
        <v>KURASH|KURASH</v>
      </c>
      <c r="AL558" t="str">
        <v>GYMNASTICS</v>
      </c>
      <c r="AM558" t="str">
        <v>ARTISTIC</v>
      </c>
      <c r="AN558" t="str">
        <v>WOMEN</v>
      </c>
      <c r="AO558" t="str">
        <v>UNEVEN BARS</v>
      </c>
      <c r="AQ558" t="str">
        <v>GYMNASTICS|ARTISTIC|WOMEN</v>
      </c>
      <c r="AS558" t="str">
        <v>MODERN PENTATHLON</v>
      </c>
      <c r="AT558" t="str">
        <v>MODERN PENTATHLON</v>
      </c>
      <c r="AU558" t="str">
        <v>TRIATHLE RELAY</v>
      </c>
      <c r="AW558" t="str">
        <v>MODERN PENTATHLON|MODERN PENTATHLON</v>
      </c>
    </row>
    <row r="559" spans="11:49" x14ac:dyDescent="0.25">
      <c r="K559" t="str">
        <v>ESPORTS</v>
      </c>
      <c r="L559" t="str">
        <v>PC</v>
      </c>
      <c r="M559" t="str">
        <v>OPEN</v>
      </c>
      <c r="N559" t="str">
        <v>ATTACK ONLINE 2 INDIVIDUAL</v>
      </c>
      <c r="P559" t="str">
        <v>ESPORTS|PC|OPEN</v>
      </c>
      <c r="S559" t="str">
        <v>KURASH</v>
      </c>
      <c r="T559" t="str">
        <v>KURASH</v>
      </c>
      <c r="U559" t="str">
        <v>48KG</v>
      </c>
      <c r="V559" t="str">
        <v>KURASH|KURASH</v>
      </c>
      <c r="AL559" t="str">
        <v>GYMNASTICS</v>
      </c>
      <c r="AM559" t="str">
        <v>ARTISTIC</v>
      </c>
      <c r="AN559" t="str">
        <v>WOMEN</v>
      </c>
      <c r="AO559" t="str">
        <v>VAULT</v>
      </c>
      <c r="AQ559" t="str">
        <v>GYMNASTICS|ARTISTIC|WOMEN</v>
      </c>
      <c r="AS559" t="str">
        <v>MUAY LAO</v>
      </c>
      <c r="AT559" t="str">
        <v>MUAY LAO</v>
      </c>
      <c r="AU559" t="str">
        <v>45KG</v>
      </c>
      <c r="AW559" t="str">
        <v>MUAY LAO|MUAY LAO</v>
      </c>
    </row>
    <row r="560" spans="11:49" x14ac:dyDescent="0.25">
      <c r="K560" t="str">
        <v>ESPORTS</v>
      </c>
      <c r="L560" t="str">
        <v>PC</v>
      </c>
      <c r="M560" t="str">
        <v>OPEN</v>
      </c>
      <c r="N560" t="str">
        <v>ATTACK ONLINE 2 TEAM</v>
      </c>
      <c r="P560" t="str">
        <v>ESPORTS|PC|OPEN</v>
      </c>
      <c r="S560" t="str">
        <v>KURASH</v>
      </c>
      <c r="T560" t="str">
        <v>KURASH</v>
      </c>
      <c r="U560" t="str">
        <v>52KG</v>
      </c>
      <c r="V560" t="str">
        <v>KURASH|KURASH</v>
      </c>
      <c r="AL560" t="str">
        <v>GYMNASTICS</v>
      </c>
      <c r="AM560" t="str">
        <v>RHYTHMIC</v>
      </c>
      <c r="AN560" t="str">
        <v>WOMEN</v>
      </c>
      <c r="AO560" t="str">
        <v>3 BALLS 2 ROPES</v>
      </c>
      <c r="AQ560" t="str">
        <v>GYMNASTICS|RHYTHMIC|WOMEN</v>
      </c>
      <c r="AS560" t="str">
        <v>MUAY LAO</v>
      </c>
      <c r="AT560" t="str">
        <v>MUAY LAO</v>
      </c>
      <c r="AU560" t="str">
        <v>48KG</v>
      </c>
      <c r="AW560" t="str">
        <v>MUAY LAO|MUAY LAO</v>
      </c>
    </row>
    <row r="561" spans="11:49" x14ac:dyDescent="0.25">
      <c r="K561" t="str">
        <v>ESPORTS</v>
      </c>
      <c r="L561" t="str">
        <v>PC</v>
      </c>
      <c r="M561" t="str">
        <v>OPEN</v>
      </c>
      <c r="N561" t="str">
        <v>CROSSFIRE</v>
      </c>
      <c r="P561" t="str">
        <v>ESPORTS|PC|OPEN</v>
      </c>
      <c r="S561" t="str">
        <v>KURASH</v>
      </c>
      <c r="T561" t="str">
        <v>KURASH</v>
      </c>
      <c r="U561" t="str">
        <v>57KG</v>
      </c>
      <c r="V561" t="str">
        <v>KURASH|KURASH</v>
      </c>
      <c r="AL561" t="str">
        <v>GYMNASTICS</v>
      </c>
      <c r="AM561" t="str">
        <v>RHYTHMIC</v>
      </c>
      <c r="AN561" t="str">
        <v>WOMEN</v>
      </c>
      <c r="AO561" t="str">
        <v>5 HOOPS</v>
      </c>
      <c r="AQ561" t="str">
        <v>GYMNASTICS|RHYTHMIC|WOMEN</v>
      </c>
      <c r="AS561" t="str">
        <v>MUAY LAO</v>
      </c>
      <c r="AT561" t="str">
        <v>MUAY LAO</v>
      </c>
      <c r="AU561" t="str">
        <v>51KG</v>
      </c>
      <c r="AW561" t="str">
        <v>MUAY LAO|MUAY LAO</v>
      </c>
    </row>
    <row r="562" spans="11:49" x14ac:dyDescent="0.25">
      <c r="K562" t="str">
        <v>ESPORTS</v>
      </c>
      <c r="L562" t="str">
        <v>PC</v>
      </c>
      <c r="M562" t="str">
        <v>OPEN</v>
      </c>
      <c r="N562" t="str">
        <v>DOTA 2</v>
      </c>
      <c r="P562" t="str">
        <v>ESPORTS|PC|OPEN</v>
      </c>
      <c r="S562" t="str">
        <v>KURASH</v>
      </c>
      <c r="T562" t="str">
        <v>KURASH</v>
      </c>
      <c r="U562" t="str">
        <v>60KG</v>
      </c>
      <c r="V562" t="str">
        <v>KURASH|KURASH</v>
      </c>
      <c r="AL562" t="str">
        <v>GYMNASTICS</v>
      </c>
      <c r="AM562" t="str">
        <v>RHYTHMIC</v>
      </c>
      <c r="AN562" t="str">
        <v>WOMEN</v>
      </c>
      <c r="AO562" t="str">
        <v>ALL-AROUND INDIVIDUAL</v>
      </c>
      <c r="AQ562" t="str">
        <v>GYMNASTICS|RHYTHMIC|WOMEN</v>
      </c>
      <c r="AS562" t="str">
        <v>MUAY LAO</v>
      </c>
      <c r="AT562" t="str">
        <v>MUAY LAO</v>
      </c>
      <c r="AU562" t="str">
        <v>54KG</v>
      </c>
      <c r="AW562" t="str">
        <v>MUAY LAO|MUAY LAO</v>
      </c>
    </row>
    <row r="563" spans="11:49" x14ac:dyDescent="0.25">
      <c r="K563" t="str">
        <v>ESPORTS</v>
      </c>
      <c r="L563" t="str">
        <v>PC</v>
      </c>
      <c r="M563" t="str">
        <v>OPEN</v>
      </c>
      <c r="N563" t="str">
        <v>DREAM THREE KINGDOMS 2</v>
      </c>
      <c r="P563" t="str">
        <v>ESPORTS|PC|OPEN</v>
      </c>
      <c r="S563" t="str">
        <v>KURASH</v>
      </c>
      <c r="T563" t="str">
        <v>KURASH</v>
      </c>
      <c r="U563" t="str">
        <v>63KG</v>
      </c>
      <c r="V563" t="str">
        <v>KURASH|KURASH</v>
      </c>
      <c r="AL563" t="str">
        <v>GYMNASTICS</v>
      </c>
      <c r="AM563" t="str">
        <v>RHYTHMIC</v>
      </c>
      <c r="AN563" t="str">
        <v>WOMEN</v>
      </c>
      <c r="AO563" t="str">
        <v>ALL-AROUND TEAM (INDIVIDUAL)</v>
      </c>
      <c r="AQ563" t="str">
        <v>GYMNASTICS|RHYTHMIC|WOMEN</v>
      </c>
      <c r="AS563" t="str">
        <v>MUAY LAO</v>
      </c>
      <c r="AT563" t="str">
        <v>MUAY LAO</v>
      </c>
      <c r="AU563" t="str">
        <v>57KG</v>
      </c>
      <c r="AW563" t="str">
        <v>MUAY LAO|MUAY LAO</v>
      </c>
    </row>
    <row r="564" spans="11:49" x14ac:dyDescent="0.25">
      <c r="K564" t="str">
        <v>ESPORTS</v>
      </c>
      <c r="L564" t="str">
        <v>PC</v>
      </c>
      <c r="M564" t="str">
        <v>OPEN</v>
      </c>
      <c r="N564" t="str">
        <v>HEARTHSTONE</v>
      </c>
      <c r="P564" t="str">
        <v>ESPORTS|PC|OPEN</v>
      </c>
      <c r="S564" t="str">
        <v>KURASH</v>
      </c>
      <c r="T564" t="str">
        <v>KURASH</v>
      </c>
      <c r="U564" t="str">
        <v>66KG</v>
      </c>
      <c r="V564" t="str">
        <v>KURASH|KURASH</v>
      </c>
      <c r="AL564" t="str">
        <v>GYMNASTICS</v>
      </c>
      <c r="AM564" t="str">
        <v>RHYTHMIC</v>
      </c>
      <c r="AN564" t="str">
        <v>WOMEN</v>
      </c>
      <c r="AO564" t="str">
        <v>BALL</v>
      </c>
      <c r="AQ564" t="str">
        <v>GYMNASTICS|RHYTHMIC|WOMEN</v>
      </c>
      <c r="AS564" t="str">
        <v>MUAY LAO</v>
      </c>
      <c r="AT564" t="str">
        <v>MUAY LAO</v>
      </c>
      <c r="AU564" t="str">
        <v>60KG</v>
      </c>
      <c r="AW564" t="str">
        <v>MUAY LAO|MUAY LAO</v>
      </c>
    </row>
    <row r="565" spans="11:49" x14ac:dyDescent="0.25">
      <c r="K565" t="str">
        <v>ESPORTS</v>
      </c>
      <c r="L565" t="str">
        <v>PC</v>
      </c>
      <c r="M565" t="str">
        <v>OPEN</v>
      </c>
      <c r="N565" t="str">
        <v>LEAGUE OF LEGENDS</v>
      </c>
      <c r="P565" t="str">
        <v>ESPORTS|PC|OPEN</v>
      </c>
      <c r="S565" t="str">
        <v>KURASH</v>
      </c>
      <c r="T565" t="str">
        <v>KURASH</v>
      </c>
      <c r="U565" t="str">
        <v>70KG</v>
      </c>
      <c r="V565" t="str">
        <v>KURASH|KURASH</v>
      </c>
      <c r="AL565" t="str">
        <v>GYMNASTICS</v>
      </c>
      <c r="AM565" t="str">
        <v>RHYTHMIC</v>
      </c>
      <c r="AN565" t="str">
        <v>WOMEN</v>
      </c>
      <c r="AO565" t="str">
        <v>CLUBS</v>
      </c>
      <c r="AQ565" t="str">
        <v>GYMNASTICS|RHYTHMIC|WOMEN</v>
      </c>
      <c r="AS565" t="str">
        <v>MUAY LAO</v>
      </c>
      <c r="AT565" t="str">
        <v>MUAY LAO</v>
      </c>
      <c r="AU565" t="str">
        <v>63.5KG</v>
      </c>
      <c r="AW565" t="str">
        <v>MUAY LAO|MUAY LAO</v>
      </c>
    </row>
    <row r="566" spans="11:49" x14ac:dyDescent="0.25">
      <c r="K566" t="str">
        <v>ESPORTS</v>
      </c>
      <c r="L566" t="str">
        <v>PC</v>
      </c>
      <c r="M566" t="str">
        <v>OPEN</v>
      </c>
      <c r="N566" t="str">
        <v>STARCRAFT II</v>
      </c>
      <c r="P566" t="str">
        <v>ESPORTS|PC|OPEN</v>
      </c>
      <c r="S566" t="str">
        <v>KURASH</v>
      </c>
      <c r="T566" t="str">
        <v>KURASH</v>
      </c>
      <c r="U566" t="str">
        <v>73KG</v>
      </c>
      <c r="V566" t="str">
        <v>KURASH|KURASH</v>
      </c>
      <c r="AL566" t="str">
        <v>GYMNASTICS</v>
      </c>
      <c r="AM566" t="str">
        <v>RHYTHMIC</v>
      </c>
      <c r="AN566" t="str">
        <v>WOMEN</v>
      </c>
      <c r="AO566" t="str">
        <v>GROUP</v>
      </c>
      <c r="AQ566" t="str">
        <v>GYMNASTICS|RHYTHMIC|WOMEN</v>
      </c>
      <c r="AS566" t="str">
        <v>MUAY LAO</v>
      </c>
      <c r="AT566" t="str">
        <v>MUAY LAO</v>
      </c>
      <c r="AU566" t="str">
        <v>67KG</v>
      </c>
      <c r="AW566" t="str">
        <v>MUAY LAO|MUAY LAO</v>
      </c>
    </row>
    <row r="567" spans="11:49" x14ac:dyDescent="0.25">
      <c r="K567" t="str">
        <v>ESPORTS</v>
      </c>
      <c r="L567" t="str">
        <v>PC</v>
      </c>
      <c r="M567" t="str">
        <v>OPEN</v>
      </c>
      <c r="N567" t="str">
        <v>VALORANT</v>
      </c>
      <c r="P567" t="str">
        <v>ESPORTS|PC|OPEN</v>
      </c>
      <c r="S567" t="str">
        <v>KURASH</v>
      </c>
      <c r="T567" t="str">
        <v>KURASH</v>
      </c>
      <c r="U567" t="str">
        <v>78KG</v>
      </c>
      <c r="V567" t="str">
        <v>KURASH|KURASH</v>
      </c>
      <c r="AL567" t="str">
        <v>GYMNASTICS</v>
      </c>
      <c r="AM567" t="str">
        <v>RHYTHMIC</v>
      </c>
      <c r="AN567" t="str">
        <v>WOMEN</v>
      </c>
      <c r="AO567" t="str">
        <v>HOOP</v>
      </c>
      <c r="AQ567" t="str">
        <v>GYMNASTICS|RHYTHMIC|WOMEN</v>
      </c>
      <c r="AS567" t="str">
        <v>MUAY THAI</v>
      </c>
      <c r="AT567" t="str">
        <v>COMBAT</v>
      </c>
      <c r="AU567" t="str">
        <v>45KG</v>
      </c>
      <c r="AW567" t="str">
        <v>MUAY THAI|COMBAT</v>
      </c>
    </row>
    <row r="568" spans="11:49" x14ac:dyDescent="0.25">
      <c r="K568" t="str">
        <v>FENCING</v>
      </c>
      <c r="L568" t="str">
        <v>EPEE</v>
      </c>
      <c r="M568" t="str">
        <v>MEN</v>
      </c>
      <c r="N568" t="str">
        <v>INDIVIDUAL</v>
      </c>
      <c r="P568" t="str">
        <v>FENCING|EPEE|MEN</v>
      </c>
      <c r="S568" t="str">
        <v>KURASH</v>
      </c>
      <c r="T568" t="str">
        <v>KURASH</v>
      </c>
      <c r="U568" t="str">
        <v>81KG</v>
      </c>
      <c r="V568" t="str">
        <v>KURASH|KURASH</v>
      </c>
      <c r="AL568" t="str">
        <v>GYMNASTICS</v>
      </c>
      <c r="AM568" t="str">
        <v>RHYTHMIC</v>
      </c>
      <c r="AN568" t="str">
        <v>WOMEN</v>
      </c>
      <c r="AO568" t="str">
        <v>RIBBON</v>
      </c>
      <c r="AQ568" t="str">
        <v>GYMNASTICS|RHYTHMIC|WOMEN</v>
      </c>
      <c r="AS568" t="str">
        <v>MUAY THAI</v>
      </c>
      <c r="AT568" t="str">
        <v>COMBAT</v>
      </c>
      <c r="AU568" t="str">
        <v>48KG</v>
      </c>
      <c r="AW568" t="str">
        <v>MUAY THAI|COMBAT</v>
      </c>
    </row>
    <row r="569" spans="11:49" x14ac:dyDescent="0.25">
      <c r="K569" t="str">
        <v>FENCING</v>
      </c>
      <c r="L569" t="str">
        <v>EPEE</v>
      </c>
      <c r="M569" t="str">
        <v>MEN</v>
      </c>
      <c r="N569" t="str">
        <v>TEAM</v>
      </c>
      <c r="P569" t="str">
        <v>FENCING|EPEE|MEN</v>
      </c>
      <c r="S569" t="str">
        <v>KURASH</v>
      </c>
      <c r="T569" t="str">
        <v>KURASH</v>
      </c>
      <c r="U569" t="str">
        <v>87KG</v>
      </c>
      <c r="V569" t="str">
        <v>KURASH|KURASH</v>
      </c>
      <c r="AL569" t="str">
        <v>GYMNASTICS</v>
      </c>
      <c r="AM569" t="str">
        <v>RHYTHMIC</v>
      </c>
      <c r="AN569" t="str">
        <v>WOMEN</v>
      </c>
      <c r="AO569" t="str">
        <v>ROPE</v>
      </c>
      <c r="AQ569" t="str">
        <v>GYMNASTICS|RHYTHMIC|WOMEN</v>
      </c>
      <c r="AS569" t="str">
        <v>MUAY THAI</v>
      </c>
      <c r="AT569" t="str">
        <v>COMBAT</v>
      </c>
      <c r="AU569" t="str">
        <v>51KG</v>
      </c>
      <c r="AW569" t="str">
        <v>MUAY THAI|COMBAT</v>
      </c>
    </row>
    <row r="570" spans="11:49" x14ac:dyDescent="0.25">
      <c r="K570" t="str">
        <v>FENCING</v>
      </c>
      <c r="L570" t="str">
        <v>EPEE</v>
      </c>
      <c r="M570" t="str">
        <v>WOMEN</v>
      </c>
      <c r="N570" t="str">
        <v>INDIVIDUAL</v>
      </c>
      <c r="P570" t="str">
        <v>FENCING|EPEE|WOMEN</v>
      </c>
      <c r="S570" t="str">
        <v>KURASH</v>
      </c>
      <c r="T570" t="str">
        <v>KURASH</v>
      </c>
      <c r="U570" t="str">
        <v>90KG</v>
      </c>
      <c r="V570" t="str">
        <v>KURASH|KURASH</v>
      </c>
      <c r="AL570" t="str">
        <v>GYMNASTICS</v>
      </c>
      <c r="AM570" t="str">
        <v>TRAMPOLINE</v>
      </c>
      <c r="AN570" t="str">
        <v>MEN</v>
      </c>
      <c r="AO570" t="str">
        <v>INDIVIDUAL</v>
      </c>
      <c r="AQ570" t="str">
        <v>GYMNASTICS|TRAMPOLINE|MEN</v>
      </c>
      <c r="AS570" t="str">
        <v>MUAY THAI</v>
      </c>
      <c r="AT570" t="str">
        <v>COMBAT</v>
      </c>
      <c r="AU570" t="str">
        <v>54KG</v>
      </c>
      <c r="AW570" t="str">
        <v>MUAY THAI|COMBAT</v>
      </c>
    </row>
    <row r="571" spans="11:49" x14ac:dyDescent="0.25">
      <c r="K571" t="str">
        <v>FENCING</v>
      </c>
      <c r="L571" t="str">
        <v>EPEE</v>
      </c>
      <c r="M571" t="str">
        <v>WOMEN</v>
      </c>
      <c r="N571" t="str">
        <v>TEAM</v>
      </c>
      <c r="P571" t="str">
        <v>FENCING|EPEE|WOMEN</v>
      </c>
      <c r="S571" t="str">
        <v>LAWN BOWLS</v>
      </c>
      <c r="T571" t="str">
        <v>LAWN BOWLS</v>
      </c>
      <c r="U571" t="str">
        <v>FOURS</v>
      </c>
      <c r="V571" t="str">
        <v>LAWN BOWLS|LAWN BOWLS</v>
      </c>
      <c r="AL571" t="str">
        <v>GYMNASTICS</v>
      </c>
      <c r="AM571" t="str">
        <v>TRAMPOLINE</v>
      </c>
      <c r="AN571" t="str">
        <v>WOMEN</v>
      </c>
      <c r="AO571" t="str">
        <v>INDIVIDUAL</v>
      </c>
      <c r="AQ571" t="str">
        <v>GYMNASTICS|TRAMPOLINE|WOMEN</v>
      </c>
      <c r="AS571" t="str">
        <v>MUAY THAI</v>
      </c>
      <c r="AT571" t="str">
        <v>COMBAT</v>
      </c>
      <c r="AU571" t="str">
        <v>57KG</v>
      </c>
      <c r="AW571" t="str">
        <v>MUAY THAI|COMBAT</v>
      </c>
    </row>
    <row r="572" spans="11:49" x14ac:dyDescent="0.25">
      <c r="K572" t="str">
        <v>FENCING</v>
      </c>
      <c r="L572" t="str">
        <v>FOIL</v>
      </c>
      <c r="M572" t="str">
        <v>MEN</v>
      </c>
      <c r="N572" t="str">
        <v>INDIVIDUAL</v>
      </c>
      <c r="P572" t="str">
        <v>FENCING|FOIL|MEN</v>
      </c>
      <c r="S572" t="str">
        <v>LAWN BOWLS</v>
      </c>
      <c r="T572" t="str">
        <v>LAWN BOWLS</v>
      </c>
      <c r="U572" t="str">
        <v>PAIRS</v>
      </c>
      <c r="V572" t="str">
        <v>LAWN BOWLS|LAWN BOWLS</v>
      </c>
      <c r="AL572" t="str">
        <v>HANDBALL</v>
      </c>
      <c r="AM572" t="str">
        <v>BEACH</v>
      </c>
      <c r="AN572" t="str">
        <v>MEN</v>
      </c>
      <c r="AO572" t="str">
        <v>TEAM</v>
      </c>
      <c r="AQ572" t="str">
        <v>HANDBALL|BEACH|MEN</v>
      </c>
      <c r="AS572" t="str">
        <v>MUAY THAI</v>
      </c>
      <c r="AT572" t="str">
        <v>COMBAT</v>
      </c>
      <c r="AU572" t="str">
        <v>60KG</v>
      </c>
      <c r="AW572" t="str">
        <v>MUAY THAI|COMBAT</v>
      </c>
    </row>
    <row r="573" spans="11:49" x14ac:dyDescent="0.25">
      <c r="K573" t="str">
        <v>FENCING</v>
      </c>
      <c r="L573" t="str">
        <v>FOIL</v>
      </c>
      <c r="M573" t="str">
        <v>MEN</v>
      </c>
      <c r="N573" t="str">
        <v>TEAM</v>
      </c>
      <c r="P573" t="str">
        <v>FENCING|FOIL|MEN</v>
      </c>
      <c r="S573" t="str">
        <v>LAWN BOWLS</v>
      </c>
      <c r="T573" t="str">
        <v>LAWN BOWLS</v>
      </c>
      <c r="U573" t="str">
        <v>SINGLES</v>
      </c>
      <c r="V573" t="str">
        <v>LAWN BOWLS|LAWN BOWLS</v>
      </c>
      <c r="AL573" t="str">
        <v>HANDBALL</v>
      </c>
      <c r="AM573" t="str">
        <v>INDOOR</v>
      </c>
      <c r="AN573" t="str">
        <v>MEN</v>
      </c>
      <c r="AO573" t="str">
        <v>TEAM</v>
      </c>
      <c r="AQ573" t="str">
        <v>HANDBALL|INDOOR|MEN</v>
      </c>
      <c r="AS573" t="str">
        <v>MUAY THAI</v>
      </c>
      <c r="AT573" t="str">
        <v>COMBAT</v>
      </c>
      <c r="AU573" t="str">
        <v>63.5KG</v>
      </c>
      <c r="AW573" t="str">
        <v>MUAY THAI|COMBAT</v>
      </c>
    </row>
    <row r="574" spans="11:49" x14ac:dyDescent="0.25">
      <c r="K574" t="str">
        <v>FENCING</v>
      </c>
      <c r="L574" t="str">
        <v>FOIL</v>
      </c>
      <c r="M574" t="str">
        <v>WOMEN</v>
      </c>
      <c r="N574" t="str">
        <v>INDIVIDUAL</v>
      </c>
      <c r="P574" t="str">
        <v>FENCING|FOIL|WOMEN</v>
      </c>
      <c r="S574" t="str">
        <v>LAWN BOWLS</v>
      </c>
      <c r="T574" t="str">
        <v>LAWN BOWLS</v>
      </c>
      <c r="U574" t="str">
        <v>TRIPLES</v>
      </c>
      <c r="V574" t="str">
        <v>LAWN BOWLS|LAWN BOWLS</v>
      </c>
      <c r="AL574" t="str">
        <v>HANDBALL</v>
      </c>
      <c r="AM574" t="str">
        <v>INDOOR</v>
      </c>
      <c r="AN574" t="str">
        <v>WOMEN</v>
      </c>
      <c r="AO574" t="str">
        <v>TEAM</v>
      </c>
      <c r="AQ574" t="str">
        <v>HANDBALL|INDOOR|WOMEN</v>
      </c>
      <c r="AS574" t="str">
        <v>MUAY THAI</v>
      </c>
      <c r="AT574" t="str">
        <v>COMBAT</v>
      </c>
      <c r="AU574" t="str">
        <v>67KG</v>
      </c>
      <c r="AW574" t="str">
        <v>MUAY THAI|COMBAT</v>
      </c>
    </row>
    <row r="575" spans="11:49" x14ac:dyDescent="0.25">
      <c r="K575" t="str">
        <v>FENCING</v>
      </c>
      <c r="L575" t="str">
        <v>FOIL</v>
      </c>
      <c r="M575" t="str">
        <v>WOMEN</v>
      </c>
      <c r="N575" t="str">
        <v>TEAM</v>
      </c>
      <c r="P575" t="str">
        <v>FENCING|FOIL|WOMEN</v>
      </c>
      <c r="S575" t="str">
        <v>MIXED MARTIAL ARTS</v>
      </c>
      <c r="T575" t="str">
        <v>MODERN</v>
      </c>
      <c r="U575" t="str">
        <v>54KG</v>
      </c>
      <c r="V575" t="str">
        <v>MIXED MARTIAL ARTS|MODERN</v>
      </c>
      <c r="AL575" t="str">
        <v>HOCKEY</v>
      </c>
      <c r="AM575" t="str">
        <v>FIELD</v>
      </c>
      <c r="AN575" t="str">
        <v>MEN</v>
      </c>
      <c r="AO575" t="str">
        <v>TEAM</v>
      </c>
      <c r="AQ575" t="str">
        <v>HOCKEY|FIELD|MEN</v>
      </c>
      <c r="AS575" t="str">
        <v>MUAY THAI</v>
      </c>
      <c r="AT575" t="str">
        <v>COMBAT</v>
      </c>
      <c r="AU575" t="str">
        <v>71KG</v>
      </c>
      <c r="AW575" t="str">
        <v>MUAY THAI|COMBAT</v>
      </c>
    </row>
    <row r="576" spans="11:49" x14ac:dyDescent="0.25">
      <c r="K576" t="str">
        <v>FENCING</v>
      </c>
      <c r="L576" t="str">
        <v>SABRE</v>
      </c>
      <c r="M576" t="str">
        <v>MEN</v>
      </c>
      <c r="N576" t="str">
        <v>INDIVIDUAL</v>
      </c>
      <c r="P576" t="str">
        <v>FENCING|SABRE|MEN</v>
      </c>
      <c r="S576" t="str">
        <v>MIXED MARTIAL ARTS</v>
      </c>
      <c r="T576" t="str">
        <v>MODERN</v>
      </c>
      <c r="U576" t="str">
        <v>60KG</v>
      </c>
      <c r="V576" t="str">
        <v>MIXED MARTIAL ARTS|MODERN</v>
      </c>
      <c r="AL576" t="str">
        <v>HOCKEY</v>
      </c>
      <c r="AM576" t="str">
        <v>FIELD</v>
      </c>
      <c r="AN576" t="str">
        <v>WOMEN</v>
      </c>
      <c r="AO576" t="str">
        <v>TEAM</v>
      </c>
      <c r="AQ576" t="str">
        <v>HOCKEY|FIELD|WOMEN</v>
      </c>
      <c r="AS576" t="str">
        <v>MUAY THAI</v>
      </c>
      <c r="AT576" t="str">
        <v>COMBAT</v>
      </c>
      <c r="AU576" t="str">
        <v>75KG</v>
      </c>
      <c r="AW576" t="str">
        <v>MUAY THAI|COMBAT</v>
      </c>
    </row>
    <row r="577" spans="11:49" x14ac:dyDescent="0.25">
      <c r="K577" t="str">
        <v>FENCING</v>
      </c>
      <c r="L577" t="str">
        <v>SABRE</v>
      </c>
      <c r="M577" t="str">
        <v>MEN</v>
      </c>
      <c r="N577" t="str">
        <v>TEAM</v>
      </c>
      <c r="P577" t="str">
        <v>FENCING|SABRE|MEN</v>
      </c>
      <c r="S577" t="str">
        <v>MIXED MARTIAL ARTS</v>
      </c>
      <c r="T577" t="str">
        <v>MODERN</v>
      </c>
      <c r="U577" t="str">
        <v>65KG</v>
      </c>
      <c r="V577" t="str">
        <v>MIXED MARTIAL ARTS|MODERN</v>
      </c>
      <c r="AL577" t="str">
        <v>HOCKEY</v>
      </c>
      <c r="AM577" t="str">
        <v>HOCKEY 5S</v>
      </c>
      <c r="AN577" t="str">
        <v>MEN</v>
      </c>
      <c r="AO577" t="str">
        <v>TEAM</v>
      </c>
      <c r="AQ577" t="str">
        <v>HOCKEY|HOCKEY 5S|MEN</v>
      </c>
      <c r="AS577" t="str">
        <v>MUAY THAI</v>
      </c>
      <c r="AT577" t="str">
        <v>COMBAT</v>
      </c>
      <c r="AU577" t="str">
        <v>81KG</v>
      </c>
      <c r="AW577" t="str">
        <v>MUAY THAI|COMBAT</v>
      </c>
    </row>
    <row r="578" spans="11:49" x14ac:dyDescent="0.25">
      <c r="K578" t="str">
        <v>FENCING</v>
      </c>
      <c r="L578" t="str">
        <v>SABRE</v>
      </c>
      <c r="M578" t="str">
        <v>WOMEN</v>
      </c>
      <c r="N578" t="str">
        <v>INDIVIDUAL</v>
      </c>
      <c r="P578" t="str">
        <v>FENCING|SABRE|WOMEN</v>
      </c>
      <c r="S578" t="str">
        <v>MIXED MARTIAL ARTS</v>
      </c>
      <c r="T578" t="str">
        <v>TRADITIONAL</v>
      </c>
      <c r="U578" t="str">
        <v>54KG</v>
      </c>
      <c r="V578" t="str">
        <v>MIXED MARTIAL ARTS|TRADITIONAL</v>
      </c>
      <c r="AL578" t="str">
        <v>HOCKEY</v>
      </c>
      <c r="AM578" t="str">
        <v>HOCKEY 5S</v>
      </c>
      <c r="AN578" t="str">
        <v>WOMEN</v>
      </c>
      <c r="AO578" t="str">
        <v>TEAM</v>
      </c>
      <c r="AQ578" t="str">
        <v>HOCKEY|HOCKEY 5S|WOMEN</v>
      </c>
      <c r="AS578" t="str">
        <v>MUAY THAI</v>
      </c>
      <c r="AT578" t="str">
        <v>WAI KRU</v>
      </c>
      <c r="AU578" t="str">
        <v>INDIVIDUAL</v>
      </c>
      <c r="AW578" t="str">
        <v>MUAY THAI|WAI KRU</v>
      </c>
    </row>
    <row r="579" spans="11:49" x14ac:dyDescent="0.25">
      <c r="K579" t="str">
        <v>FENCING</v>
      </c>
      <c r="L579" t="str">
        <v>SABRE</v>
      </c>
      <c r="M579" t="str">
        <v>WOMEN</v>
      </c>
      <c r="N579" t="str">
        <v>TEAM</v>
      </c>
      <c r="P579" t="str">
        <v>FENCING|SABRE|WOMEN</v>
      </c>
      <c r="S579" t="str">
        <v>MIXED MARTIAL ARTS</v>
      </c>
      <c r="T579" t="str">
        <v>TRADITIONAL</v>
      </c>
      <c r="U579" t="str">
        <v>56KG</v>
      </c>
      <c r="V579" t="str">
        <v>MIXED MARTIAL ARTS|TRADITIONAL</v>
      </c>
      <c r="AL579" t="str">
        <v>HOCKEY</v>
      </c>
      <c r="AM579" t="str">
        <v>INDOOR</v>
      </c>
      <c r="AN579" t="str">
        <v>MEN</v>
      </c>
      <c r="AO579" t="str">
        <v>TEAM</v>
      </c>
      <c r="AQ579" t="str">
        <v>HOCKEY|INDOOR|MEN</v>
      </c>
      <c r="AS579" t="str">
        <v>MUAY THAI</v>
      </c>
      <c r="AT579" t="str">
        <v>WAIKRU</v>
      </c>
      <c r="AU579" t="str">
        <v>54KG</v>
      </c>
      <c r="AW579" t="str">
        <v>MUAY THAI|WAIKRU</v>
      </c>
    </row>
    <row r="580" spans="11:49" x14ac:dyDescent="0.25">
      <c r="K580" t="str">
        <v>FLOORBALL</v>
      </c>
      <c r="L580" t="str">
        <v>FLOORBALL</v>
      </c>
      <c r="M580" t="str">
        <v>MEN</v>
      </c>
      <c r="N580" t="str">
        <v>TEAM</v>
      </c>
      <c r="P580" t="str">
        <v>FLOORBALL|FLOORBALL|MEN</v>
      </c>
      <c r="S580" t="str">
        <v>MODERN PENTATHLON</v>
      </c>
      <c r="T580" t="str">
        <v>MODERN PENTATHLON</v>
      </c>
      <c r="U580" t="str">
        <v>INDIVIDUAL</v>
      </c>
      <c r="V580" t="str">
        <v>MODERN PENTATHLON|MODERN PENTATHLON</v>
      </c>
      <c r="AL580" t="str">
        <v>HOCKEY</v>
      </c>
      <c r="AM580" t="str">
        <v>INDOOR</v>
      </c>
      <c r="AN580" t="str">
        <v>WOMEN</v>
      </c>
      <c r="AO580" t="str">
        <v>TEAM</v>
      </c>
      <c r="AQ580" t="str">
        <v>HOCKEY|INDOOR|WOMEN</v>
      </c>
      <c r="AS580" t="str">
        <v>MUAY THAI</v>
      </c>
      <c r="AT580" t="str">
        <v>WAIKRU</v>
      </c>
      <c r="AU580" t="str">
        <v>57KG</v>
      </c>
      <c r="AW580" t="str">
        <v>MUAY THAI|WAIKRU</v>
      </c>
    </row>
    <row r="581" spans="11:49" x14ac:dyDescent="0.25">
      <c r="K581" t="str">
        <v>FLOORBALL</v>
      </c>
      <c r="L581" t="str">
        <v>FLOORBALL</v>
      </c>
      <c r="M581" t="str">
        <v>WOMEN</v>
      </c>
      <c r="N581" t="str">
        <v>TEAM</v>
      </c>
      <c r="P581" t="str">
        <v>FLOORBALL|FLOORBALL|WOMEN</v>
      </c>
      <c r="S581" t="str">
        <v>MODERN PENTATHLON</v>
      </c>
      <c r="T581" t="str">
        <v>MODERN PENTATHLON</v>
      </c>
      <c r="U581" t="str">
        <v>LASER RUN</v>
      </c>
      <c r="V581" t="str">
        <v>MODERN PENTATHLON|MODERN PENTATHLON</v>
      </c>
      <c r="AL581" t="str">
        <v>ICE HOCKEY</v>
      </c>
      <c r="AM581" t="str">
        <v>ICE HOCKEY</v>
      </c>
      <c r="AN581" t="str">
        <v>MEN</v>
      </c>
      <c r="AO581" t="str">
        <v>TEAM</v>
      </c>
      <c r="AQ581" t="str">
        <v>ICE HOCKEY|ICE HOCKEY|MEN</v>
      </c>
      <c r="AS581" t="str">
        <v>MUAY THAI</v>
      </c>
      <c r="AT581" t="str">
        <v>WAIKRU</v>
      </c>
      <c r="AU581" t="str">
        <v>60KG</v>
      </c>
      <c r="AW581" t="str">
        <v>MUAY THAI|WAIKRU</v>
      </c>
    </row>
    <row r="582" spans="11:49" x14ac:dyDescent="0.25">
      <c r="K582" t="str">
        <v>FLYING DISC</v>
      </c>
      <c r="L582" t="str">
        <v>DISC GOLF</v>
      </c>
      <c r="M582" t="str">
        <v>MEN</v>
      </c>
      <c r="N582" t="str">
        <v>INDIVIDUAL</v>
      </c>
      <c r="P582" t="str">
        <v>FLYING DISC|DISC GOLF|MEN</v>
      </c>
      <c r="S582" t="str">
        <v>MODERN PENTATHLON</v>
      </c>
      <c r="T582" t="str">
        <v>MODERN PENTATHLON</v>
      </c>
      <c r="U582" t="str">
        <v>LASER RUN RELAY</v>
      </c>
      <c r="V582" t="str">
        <v>MODERN PENTATHLON|MODERN PENTATHLON</v>
      </c>
      <c r="AL582" t="str">
        <v>ICE HOCKEY</v>
      </c>
      <c r="AM582" t="str">
        <v>ICE HOCKEY</v>
      </c>
      <c r="AN582" t="str">
        <v>WOMEN</v>
      </c>
      <c r="AO582" t="str">
        <v>TEAM</v>
      </c>
      <c r="AQ582" t="str">
        <v>ICE HOCKEY|ICE HOCKEY|WOMEN</v>
      </c>
      <c r="AS582" t="str">
        <v>NETBALL</v>
      </c>
      <c r="AT582" t="str">
        <v>NETBALL</v>
      </c>
      <c r="AU582" t="str">
        <v>TEAM</v>
      </c>
      <c r="AW582" t="str">
        <v>NETBALL|NETBALL</v>
      </c>
    </row>
    <row r="583" spans="11:49" x14ac:dyDescent="0.25">
      <c r="K583" t="str">
        <v>FLYING DISC</v>
      </c>
      <c r="L583" t="str">
        <v>DISC GOLF</v>
      </c>
      <c r="M583" t="str">
        <v>WOMEN</v>
      </c>
      <c r="N583" t="str">
        <v>INDIVIDUAL</v>
      </c>
      <c r="P583" t="str">
        <v>FLYING DISC|DISC GOLF|WOMEN</v>
      </c>
      <c r="S583" t="str">
        <v>MODERN PENTATHLON</v>
      </c>
      <c r="T583" t="str">
        <v>MODERN PENTATHLON</v>
      </c>
      <c r="U583" t="str">
        <v>OBSTACLE LASER RUN</v>
      </c>
      <c r="V583" t="str">
        <v>MODERN PENTATHLON|MODERN PENTATHLON</v>
      </c>
      <c r="AL583" t="str">
        <v>ICE SKATING</v>
      </c>
      <c r="AM583" t="str">
        <v>FIGURE SKATING</v>
      </c>
      <c r="AN583" t="str">
        <v>MEN</v>
      </c>
      <c r="AO583" t="str">
        <v>SINGLES</v>
      </c>
      <c r="AQ583" t="str">
        <v>ICE SKATING|FIGURE SKATING|MEN</v>
      </c>
      <c r="AS583" t="str">
        <v>OBSTACLE SPORTS</v>
      </c>
      <c r="AT583" t="str">
        <v>OBSTACLE COURSE RACE</v>
      </c>
      <c r="AU583" t="str">
        <v>100M</v>
      </c>
      <c r="AW583" t="str">
        <v>OBSTACLE SPORTS|OBSTACLE COURSE RACE</v>
      </c>
    </row>
    <row r="584" spans="11:49" x14ac:dyDescent="0.25">
      <c r="K584" t="str">
        <v>FLYING DISC</v>
      </c>
      <c r="L584" t="str">
        <v>ULTIMATE</v>
      </c>
      <c r="M584" t="str">
        <v>MIXED</v>
      </c>
      <c r="N584" t="str">
        <v>TEAM</v>
      </c>
      <c r="P584" t="str">
        <v>FLYING DISC|ULTIMATE|MIXED</v>
      </c>
      <c r="S584" t="str">
        <v>MODERN PENTATHLON</v>
      </c>
      <c r="T584" t="str">
        <v>MODERN PENTATHLON</v>
      </c>
      <c r="U584" t="str">
        <v>TEAM</v>
      </c>
      <c r="V584" t="str">
        <v>MODERN PENTATHLON|MODERN PENTATHLON</v>
      </c>
      <c r="AL584" t="str">
        <v>ICE SKATING</v>
      </c>
      <c r="AM584" t="str">
        <v>FIGURE SKATING</v>
      </c>
      <c r="AN584" t="str">
        <v>WOMEN</v>
      </c>
      <c r="AO584" t="str">
        <v>SINGLES</v>
      </c>
      <c r="AQ584" t="str">
        <v>ICE SKATING|FIGURE SKATING|WOMEN</v>
      </c>
      <c r="AS584" t="str">
        <v>OBSTACLE SPORTS</v>
      </c>
      <c r="AT584" t="str">
        <v>OBSTACLE COURSE RACE</v>
      </c>
      <c r="AU584" t="str">
        <v>300M TEAM RELAY</v>
      </c>
      <c r="AW584" t="str">
        <v>OBSTACLE SPORTS|OBSTACLE COURSE RACE</v>
      </c>
    </row>
    <row r="585" spans="11:49" x14ac:dyDescent="0.25">
      <c r="K585" t="str">
        <v>FOOTBALL</v>
      </c>
      <c r="L585" t="str">
        <v>FOOTBALL</v>
      </c>
      <c r="M585" t="str">
        <v>MEN</v>
      </c>
      <c r="N585" t="str">
        <v>TEAM</v>
      </c>
      <c r="P585" t="str">
        <v>FOOTBALL|FOOTBALL|MEN</v>
      </c>
      <c r="S585" t="str">
        <v>MODERN PENTATHLON</v>
      </c>
      <c r="T585" t="str">
        <v>MODERN PENTATHLON</v>
      </c>
      <c r="U585" t="str">
        <v>TRIATHLE</v>
      </c>
      <c r="V585" t="str">
        <v>MODERN PENTATHLON|MODERN PENTATHLON</v>
      </c>
      <c r="AL585" t="str">
        <v>ICE SKATING</v>
      </c>
      <c r="AM585" t="str">
        <v>SHORT TRACK SPEED SKATING</v>
      </c>
      <c r="AN585" t="str">
        <v>MEN</v>
      </c>
      <c r="AO585" t="str">
        <v>1000M</v>
      </c>
      <c r="AQ585" t="str">
        <v>ICE SKATING|SHORT TRACK SPEED SKATING|MEN</v>
      </c>
      <c r="AS585" t="str">
        <v>OBSTACLE SPORTS</v>
      </c>
      <c r="AT585" t="str">
        <v>OBSTACLE COURSE RACE</v>
      </c>
      <c r="AU585" t="str">
        <v>400M TEAM ASSIST</v>
      </c>
      <c r="AW585" t="str">
        <v>OBSTACLE SPORTS|OBSTACLE COURSE RACE</v>
      </c>
    </row>
    <row r="586" spans="11:49" x14ac:dyDescent="0.25">
      <c r="K586" t="str">
        <v>FOOTBALL</v>
      </c>
      <c r="L586" t="str">
        <v>FOOTBALL</v>
      </c>
      <c r="M586" t="str">
        <v>WOMEN</v>
      </c>
      <c r="N586" t="str">
        <v>TEAM</v>
      </c>
      <c r="P586" t="str">
        <v>FOOTBALL|FOOTBALL|WOMEN</v>
      </c>
      <c r="S586" t="str">
        <v>MODERN PENTATHLON</v>
      </c>
      <c r="T586" t="str">
        <v>MODERN PENTATHLON</v>
      </c>
      <c r="U586" t="str">
        <v>TRIATHLE RELAY</v>
      </c>
      <c r="V586" t="str">
        <v>MODERN PENTATHLON|MODERN PENTATHLON</v>
      </c>
      <c r="AL586" t="str">
        <v>ICE SKATING</v>
      </c>
      <c r="AM586" t="str">
        <v>SHORT TRACK SPEED SKATING</v>
      </c>
      <c r="AN586" t="str">
        <v>MEN</v>
      </c>
      <c r="AO586" t="str">
        <v>1500M</v>
      </c>
      <c r="AQ586" t="str">
        <v>ICE SKATING|SHORT TRACK SPEED SKATING|MEN</v>
      </c>
      <c r="AS586" t="str">
        <v>OBSTACLE SPORTS</v>
      </c>
      <c r="AT586" t="str">
        <v>OBSTACLE COURSE RACE</v>
      </c>
      <c r="AU586" t="str">
        <v>400M TEAM RELAY</v>
      </c>
      <c r="AW586" t="str">
        <v>OBSTACLE SPORTS|OBSTACLE COURSE RACE</v>
      </c>
    </row>
    <row r="587" spans="11:49" x14ac:dyDescent="0.25">
      <c r="K587" t="str">
        <v>FOOTBALL</v>
      </c>
      <c r="L587" t="str">
        <v>FUTSAL</v>
      </c>
      <c r="M587" t="str">
        <v>MEN</v>
      </c>
      <c r="N587" t="str">
        <v>TEAM</v>
      </c>
      <c r="P587" t="str">
        <v>FOOTBALL|FUTSAL|MEN</v>
      </c>
      <c r="S587" t="str">
        <v>MUAY LAO</v>
      </c>
      <c r="T587" t="str">
        <v>MUAY LAO</v>
      </c>
      <c r="U587" t="str">
        <v>45KG</v>
      </c>
      <c r="V587" t="str">
        <v>MUAY LAO|MUAY LAO</v>
      </c>
      <c r="AL587" t="str">
        <v>ICE SKATING</v>
      </c>
      <c r="AM587" t="str">
        <v>SHORT TRACK SPEED SKATING</v>
      </c>
      <c r="AN587" t="str">
        <v>MEN</v>
      </c>
      <c r="AO587" t="str">
        <v>3000M RELAY</v>
      </c>
      <c r="AQ587" t="str">
        <v>ICE SKATING|SHORT TRACK SPEED SKATING|MEN</v>
      </c>
      <c r="AS587" t="str">
        <v>OBSTACLE SPORTS</v>
      </c>
      <c r="AT587" t="str">
        <v>OBSTACLE COURSE RACE</v>
      </c>
      <c r="AU587" t="str">
        <v>5KM</v>
      </c>
      <c r="AW587" t="str">
        <v>OBSTACLE SPORTS|OBSTACLE COURSE RACE</v>
      </c>
    </row>
    <row r="588" spans="11:49" x14ac:dyDescent="0.25">
      <c r="K588" t="str">
        <v>FOOTBALL</v>
      </c>
      <c r="L588" t="str">
        <v>FUTSAL</v>
      </c>
      <c r="M588" t="str">
        <v>WOMEN</v>
      </c>
      <c r="N588" t="str">
        <v>TEAM</v>
      </c>
      <c r="P588" t="str">
        <v>FOOTBALL|FUTSAL|WOMEN</v>
      </c>
      <c r="S588" t="str">
        <v>MUAY LAO</v>
      </c>
      <c r="T588" t="str">
        <v>MUAY LAO</v>
      </c>
      <c r="U588" t="str">
        <v>48KG</v>
      </c>
      <c r="V588" t="str">
        <v>MUAY LAO|MUAY LAO</v>
      </c>
      <c r="AL588" t="str">
        <v>ICE SKATING</v>
      </c>
      <c r="AM588" t="str">
        <v>SHORT TRACK SPEED SKATING</v>
      </c>
      <c r="AN588" t="str">
        <v>MEN</v>
      </c>
      <c r="AO588" t="str">
        <v>5000M RELAY</v>
      </c>
      <c r="AQ588" t="str">
        <v>ICE SKATING|SHORT TRACK SPEED SKATING|MEN</v>
      </c>
      <c r="AS588" t="str">
        <v>OPEN WATER SWIMMING</v>
      </c>
      <c r="AT588" t="str">
        <v>OPEN WATER SWIMMING</v>
      </c>
      <c r="AU588" t="str">
        <v>10KM</v>
      </c>
      <c r="AW588" t="str">
        <v>OPEN WATER SWIMMING|OPEN WATER SWIMMING</v>
      </c>
    </row>
    <row r="589" spans="11:49" x14ac:dyDescent="0.25">
      <c r="K589" t="str">
        <v>GOLF</v>
      </c>
      <c r="L589" t="str">
        <v>GOLF</v>
      </c>
      <c r="M589" t="str">
        <v>MEN</v>
      </c>
      <c r="N589" t="str">
        <v>INDIVIDUAL</v>
      </c>
      <c r="P589" t="str">
        <v>GOLF|GOLF|MEN</v>
      </c>
      <c r="S589" t="str">
        <v>MUAY LAO</v>
      </c>
      <c r="T589" t="str">
        <v>MUAY LAO</v>
      </c>
      <c r="U589" t="str">
        <v>51KG</v>
      </c>
      <c r="V589" t="str">
        <v>MUAY LAO|MUAY LAO</v>
      </c>
      <c r="AL589" t="str">
        <v>ICE SKATING</v>
      </c>
      <c r="AM589" t="str">
        <v>SHORT TRACK SPEED SKATING</v>
      </c>
      <c r="AN589" t="str">
        <v>MEN</v>
      </c>
      <c r="AO589" t="str">
        <v>500M</v>
      </c>
      <c r="AQ589" t="str">
        <v>ICE SKATING|SHORT TRACK SPEED SKATING|MEN</v>
      </c>
      <c r="AS589" t="str">
        <v>OPEN WATER SWIMMING</v>
      </c>
      <c r="AT589" t="str">
        <v>OPEN WATER SWIMMING</v>
      </c>
      <c r="AU589" t="str">
        <v>4X1500M RELAY</v>
      </c>
      <c r="AW589" t="str">
        <v>OPEN WATER SWIMMING|OPEN WATER SWIMMING</v>
      </c>
    </row>
    <row r="590" spans="11:49" x14ac:dyDescent="0.25">
      <c r="K590" t="str">
        <v>GOLF</v>
      </c>
      <c r="L590" t="str">
        <v>GOLF</v>
      </c>
      <c r="M590" t="str">
        <v>MEN</v>
      </c>
      <c r="N590" t="str">
        <v>TEAM</v>
      </c>
      <c r="P590" t="str">
        <v>GOLF|GOLF|MEN</v>
      </c>
      <c r="S590" t="str">
        <v>MUAY LAO</v>
      </c>
      <c r="T590" t="str">
        <v>MUAY LAO</v>
      </c>
      <c r="U590" t="str">
        <v>54KG</v>
      </c>
      <c r="V590" t="str">
        <v>MUAY LAO|MUAY LAO</v>
      </c>
      <c r="AL590" t="str">
        <v>ICE SKATING</v>
      </c>
      <c r="AM590" t="str">
        <v>SHORT TRACK SPEED SKATING</v>
      </c>
      <c r="AN590" t="str">
        <v>MIXED</v>
      </c>
      <c r="AO590" t="str">
        <v>RELAY</v>
      </c>
      <c r="AQ590" t="str">
        <v>ICE SKATING|SHORT TRACK SPEED SKATING|MIXED</v>
      </c>
      <c r="AS590" t="str">
        <v>OPEN WATER SWIMMING</v>
      </c>
      <c r="AT590" t="str">
        <v>OPEN WATER SWIMMING</v>
      </c>
      <c r="AU590" t="str">
        <v>5KM</v>
      </c>
      <c r="AW590" t="str">
        <v>OPEN WATER SWIMMING|OPEN WATER SWIMMING</v>
      </c>
    </row>
    <row r="591" spans="11:49" x14ac:dyDescent="0.25">
      <c r="K591" t="str">
        <v>GOLF</v>
      </c>
      <c r="L591" t="str">
        <v>GOLF</v>
      </c>
      <c r="M591" t="str">
        <v>WOMEN</v>
      </c>
      <c r="N591" t="str">
        <v>INDIVIDUAL</v>
      </c>
      <c r="P591" t="str">
        <v>GOLF|GOLF|WOMEN</v>
      </c>
      <c r="S591" t="str">
        <v>MUAY LAO</v>
      </c>
      <c r="T591" t="str">
        <v>MUAY LAO</v>
      </c>
      <c r="U591" t="str">
        <v>57KG</v>
      </c>
      <c r="V591" t="str">
        <v>MUAY LAO|MUAY LAO</v>
      </c>
      <c r="AL591" t="str">
        <v>ICE SKATING</v>
      </c>
      <c r="AM591" t="str">
        <v>SHORT TRACK SPEED SKATING</v>
      </c>
      <c r="AN591" t="str">
        <v>WOMEN</v>
      </c>
      <c r="AO591" t="str">
        <v>1000M</v>
      </c>
      <c r="AQ591" t="str">
        <v>ICE SKATING|SHORT TRACK SPEED SKATING|WOMEN</v>
      </c>
      <c r="AS591" t="str">
        <v>PARAGLIDING</v>
      </c>
      <c r="AT591" t="str">
        <v>PARAGLIDING</v>
      </c>
      <c r="AU591" t="str">
        <v>ACCURACY</v>
      </c>
      <c r="AW591" t="str">
        <v>PARAGLIDING|PARAGLIDING</v>
      </c>
    </row>
    <row r="592" spans="11:49" x14ac:dyDescent="0.25">
      <c r="K592" t="str">
        <v>GOLF</v>
      </c>
      <c r="L592" t="str">
        <v>GOLF</v>
      </c>
      <c r="M592" t="str">
        <v>WOMEN</v>
      </c>
      <c r="N592" t="str">
        <v>TEAM</v>
      </c>
      <c r="P592" t="str">
        <v>GOLF|GOLF|WOMEN</v>
      </c>
      <c r="S592" t="str">
        <v>MUAY LAO</v>
      </c>
      <c r="T592" t="str">
        <v>MUAY LAO</v>
      </c>
      <c r="U592" t="str">
        <v>60KG</v>
      </c>
      <c r="V592" t="str">
        <v>MUAY LAO|MUAY LAO</v>
      </c>
      <c r="AL592" t="str">
        <v>ICE SKATING</v>
      </c>
      <c r="AM592" t="str">
        <v>SHORT TRACK SPEED SKATING</v>
      </c>
      <c r="AN592" t="str">
        <v>WOMEN</v>
      </c>
      <c r="AO592" t="str">
        <v>1500M</v>
      </c>
      <c r="AQ592" t="str">
        <v>ICE SKATING|SHORT TRACK SPEED SKATING|WOMEN</v>
      </c>
      <c r="AS592" t="str">
        <v>PARAGLIDING</v>
      </c>
      <c r="AT592" t="str">
        <v>PARAGLIDING</v>
      </c>
      <c r="AU592" t="str">
        <v>ACCURACY TEAM</v>
      </c>
      <c r="AW592" t="str">
        <v>PARAGLIDING|PARAGLIDING</v>
      </c>
    </row>
    <row r="593" spans="11:49" x14ac:dyDescent="0.25">
      <c r="K593" t="str">
        <v>GYMNASTICS</v>
      </c>
      <c r="L593" t="str">
        <v>AEROBIC</v>
      </c>
      <c r="M593" t="str">
        <v>MEN</v>
      </c>
      <c r="N593" t="str">
        <v>INDIVIDUAL</v>
      </c>
      <c r="P593" t="str">
        <v>GYMNASTICS|AEROBIC|MEN</v>
      </c>
      <c r="S593" t="str">
        <v>MUAY LAO</v>
      </c>
      <c r="T593" t="str">
        <v>MUAY LAO</v>
      </c>
      <c r="U593" t="str">
        <v>63.5KG</v>
      </c>
      <c r="V593" t="str">
        <v>MUAY LAO|MUAY LAO</v>
      </c>
      <c r="AL593" t="str">
        <v>ICE SKATING</v>
      </c>
      <c r="AM593" t="str">
        <v>SHORT TRACK SPEED SKATING</v>
      </c>
      <c r="AN593" t="str">
        <v>WOMEN</v>
      </c>
      <c r="AO593" t="str">
        <v>3000M RELAY</v>
      </c>
      <c r="AQ593" t="str">
        <v>ICE SKATING|SHORT TRACK SPEED SKATING|WOMEN</v>
      </c>
      <c r="AS593" t="str">
        <v>PARAGLIDING</v>
      </c>
      <c r="AT593" t="str">
        <v>PARAGLIDING</v>
      </c>
      <c r="AU593" t="str">
        <v>CROSS-COUNTRY TEAM</v>
      </c>
      <c r="AW593" t="str">
        <v>PARAGLIDING|PARAGLIDING</v>
      </c>
    </row>
    <row r="594" spans="11:49" x14ac:dyDescent="0.25">
      <c r="K594" t="str">
        <v>GYMNASTICS</v>
      </c>
      <c r="L594" t="str">
        <v>AEROBIC</v>
      </c>
      <c r="M594" t="str">
        <v>MEN</v>
      </c>
      <c r="N594" t="str">
        <v>TRIOS</v>
      </c>
      <c r="P594" t="str">
        <v>GYMNASTICS|AEROBIC|MEN</v>
      </c>
      <c r="S594" t="str">
        <v>MUAY LAO</v>
      </c>
      <c r="T594" t="str">
        <v>MUAY LAO</v>
      </c>
      <c r="U594" t="str">
        <v>67KG</v>
      </c>
      <c r="V594" t="str">
        <v>MUAY LAO|MUAY LAO</v>
      </c>
      <c r="AL594" t="str">
        <v>ICE SKATING</v>
      </c>
      <c r="AM594" t="str">
        <v>SHORT TRACK SPEED SKATING</v>
      </c>
      <c r="AN594" t="str">
        <v>WOMEN</v>
      </c>
      <c r="AO594" t="str">
        <v>500M</v>
      </c>
      <c r="AQ594" t="str">
        <v>ICE SKATING|SHORT TRACK SPEED SKATING|WOMEN</v>
      </c>
      <c r="AS594" t="str">
        <v>PARAGLIDING</v>
      </c>
      <c r="AT594" t="str">
        <v>PARAGLIDING</v>
      </c>
      <c r="AU594" t="str">
        <v>OPEN DISTANCE</v>
      </c>
      <c r="AW594" t="str">
        <v>PARAGLIDING|PARAGLIDING</v>
      </c>
    </row>
    <row r="595" spans="11:49" x14ac:dyDescent="0.25">
      <c r="K595" t="str">
        <v>GYMNASTICS</v>
      </c>
      <c r="L595" t="str">
        <v>AEROBIC</v>
      </c>
      <c r="M595" t="str">
        <v>MIXED</v>
      </c>
      <c r="N595" t="str">
        <v>GROUP</v>
      </c>
      <c r="P595" t="str">
        <v>GYMNASTICS|AEROBIC|MIXED</v>
      </c>
      <c r="S595" t="str">
        <v>MUAY THAI</v>
      </c>
      <c r="T595" t="str">
        <v>COMBAT</v>
      </c>
      <c r="U595" t="str">
        <v>45KG</v>
      </c>
      <c r="V595" t="str">
        <v>MUAY THAI|COMBAT</v>
      </c>
      <c r="AL595" t="str">
        <v>JET SKI</v>
      </c>
      <c r="AM595" t="str">
        <v>JET SKI</v>
      </c>
      <c r="AN595" t="str">
        <v>MIXED</v>
      </c>
      <c r="AO595" t="str">
        <v>RUNABOUT 1100 STOCK</v>
      </c>
      <c r="AQ595" t="str">
        <v>JET SKI|JET SKI|MIXED</v>
      </c>
      <c r="AS595" t="str">
        <v>PARAGLIDING</v>
      </c>
      <c r="AT595" t="str">
        <v>PARAGLIDING</v>
      </c>
      <c r="AU595" t="str">
        <v>OPEN DISTANCE TEAM</v>
      </c>
      <c r="AW595" t="str">
        <v>PARAGLIDING|PARAGLIDING</v>
      </c>
    </row>
    <row r="596" spans="11:49" x14ac:dyDescent="0.25">
      <c r="K596" t="str">
        <v>GYMNASTICS</v>
      </c>
      <c r="L596" t="str">
        <v>AEROBIC</v>
      </c>
      <c r="M596" t="str">
        <v>MIXED</v>
      </c>
      <c r="N596" t="str">
        <v>PAIR</v>
      </c>
      <c r="P596" t="str">
        <v>GYMNASTICS|AEROBIC|MIXED</v>
      </c>
      <c r="S596" t="str">
        <v>MUAY THAI</v>
      </c>
      <c r="T596" t="str">
        <v>COMBAT</v>
      </c>
      <c r="U596" t="str">
        <v>48KG</v>
      </c>
      <c r="V596" t="str">
        <v>MUAY THAI|COMBAT</v>
      </c>
      <c r="AL596" t="str">
        <v>JET SKI</v>
      </c>
      <c r="AM596" t="str">
        <v>JET SKI</v>
      </c>
      <c r="AN596" t="str">
        <v>MIXED</v>
      </c>
      <c r="AO596" t="str">
        <v>RUNABOUT ENDURANCE</v>
      </c>
      <c r="AQ596" t="str">
        <v>JET SKI|JET SKI|MIXED</v>
      </c>
      <c r="AS596" t="str">
        <v>PARAGLIDING</v>
      </c>
      <c r="AT596" t="str">
        <v>PARAGLIDING</v>
      </c>
      <c r="AU596" t="str">
        <v>RACE TO GOAL</v>
      </c>
      <c r="AW596" t="str">
        <v>PARAGLIDING|PARAGLIDING</v>
      </c>
    </row>
    <row r="597" spans="11:49" x14ac:dyDescent="0.25">
      <c r="K597" t="str">
        <v>GYMNASTICS</v>
      </c>
      <c r="L597" t="str">
        <v>AEROBIC</v>
      </c>
      <c r="M597" t="str">
        <v>MIXED</v>
      </c>
      <c r="N597" t="str">
        <v>TRIOS</v>
      </c>
      <c r="P597" t="str">
        <v>GYMNASTICS|AEROBIC|MIXED</v>
      </c>
      <c r="S597" t="str">
        <v>MUAY THAI</v>
      </c>
      <c r="T597" t="str">
        <v>COMBAT</v>
      </c>
      <c r="U597" t="str">
        <v>51KG</v>
      </c>
      <c r="V597" t="str">
        <v>MUAY THAI|COMBAT</v>
      </c>
      <c r="AL597" t="str">
        <v>JET SKI</v>
      </c>
      <c r="AM597" t="str">
        <v>JET SKI</v>
      </c>
      <c r="AN597" t="str">
        <v>MIXED</v>
      </c>
      <c r="AO597" t="str">
        <v>RUNABOUT LIMITED</v>
      </c>
      <c r="AQ597" t="str">
        <v>JET SKI|JET SKI|MIXED</v>
      </c>
      <c r="AS597" t="str">
        <v>PARAGLIDING</v>
      </c>
      <c r="AT597" t="str">
        <v>PARAGLIDING</v>
      </c>
      <c r="AU597" t="str">
        <v>RACE TO GOAL TEAM</v>
      </c>
      <c r="AW597" t="str">
        <v>PARAGLIDING|PARAGLIDING</v>
      </c>
    </row>
    <row r="598" spans="11:49" x14ac:dyDescent="0.25">
      <c r="K598" t="str">
        <v>GYMNASTICS</v>
      </c>
      <c r="L598" t="str">
        <v>AEROBIC</v>
      </c>
      <c r="M598" t="str">
        <v>WOMEN</v>
      </c>
      <c r="N598" t="str">
        <v>INDIVIDUAL</v>
      </c>
      <c r="P598" t="str">
        <v>GYMNASTICS|AEROBIC|WOMEN</v>
      </c>
      <c r="S598" t="str">
        <v>MUAY THAI</v>
      </c>
      <c r="T598" t="str">
        <v>COMBAT</v>
      </c>
      <c r="U598" t="str">
        <v>54KG</v>
      </c>
      <c r="V598" t="str">
        <v>MUAY THAI|COMBAT</v>
      </c>
      <c r="AL598" t="str">
        <v>JET SKI</v>
      </c>
      <c r="AM598" t="str">
        <v>JET SKI</v>
      </c>
      <c r="AN598" t="str">
        <v>MIXED</v>
      </c>
      <c r="AO598" t="str">
        <v>RUNABOUT STOCK</v>
      </c>
      <c r="AQ598" t="str">
        <v>JET SKI|JET SKI|MIXED</v>
      </c>
      <c r="AS598" t="str">
        <v>PENCAK SILAT</v>
      </c>
      <c r="AT598" t="str">
        <v>SENI (ARTISTIC)</v>
      </c>
      <c r="AU598" t="str">
        <v>GANDA (DOUBLES)</v>
      </c>
      <c r="AW598" t="str">
        <v>PENCAK SILAT|SENI (ARTISTIC)</v>
      </c>
    </row>
    <row r="599" spans="11:49" x14ac:dyDescent="0.25">
      <c r="K599" t="str">
        <v>GYMNASTICS</v>
      </c>
      <c r="L599" t="str">
        <v>ARTISTIC</v>
      </c>
      <c r="M599" t="str">
        <v>MEN</v>
      </c>
      <c r="N599" t="str">
        <v>ALL-AROUND</v>
      </c>
      <c r="P599" t="str">
        <v>GYMNASTICS|ARTISTIC|MEN</v>
      </c>
      <c r="S599" t="str">
        <v>MUAY THAI</v>
      </c>
      <c r="T599" t="str">
        <v>COMBAT</v>
      </c>
      <c r="U599" t="str">
        <v>57KG</v>
      </c>
      <c r="V599" t="str">
        <v>MUAY THAI|COMBAT</v>
      </c>
      <c r="AL599" t="str">
        <v>JET SKI</v>
      </c>
      <c r="AM599" t="str">
        <v>JET SKI</v>
      </c>
      <c r="AN599" t="str">
        <v>MIXED</v>
      </c>
      <c r="AO599" t="str">
        <v>SKI 1500 STOCK</v>
      </c>
      <c r="AQ599" t="str">
        <v>JET SKI|JET SKI|MIXED</v>
      </c>
      <c r="AS599" t="str">
        <v>PENCAK SILAT</v>
      </c>
      <c r="AT599" t="str">
        <v>SENI (ARTISTIC)</v>
      </c>
      <c r="AU599" t="str">
        <v>REGU (TEAM)</v>
      </c>
      <c r="AW599" t="str">
        <v>PENCAK SILAT|SENI (ARTISTIC)</v>
      </c>
    </row>
    <row r="600" spans="11:49" x14ac:dyDescent="0.25">
      <c r="K600" t="str">
        <v>GYMNASTICS</v>
      </c>
      <c r="L600" t="str">
        <v>ARTISTIC</v>
      </c>
      <c r="M600" t="str">
        <v>MEN</v>
      </c>
      <c r="N600" t="str">
        <v>FLOOR EXERCISE</v>
      </c>
      <c r="P600" t="str">
        <v>GYMNASTICS|ARTISTIC|MEN</v>
      </c>
      <c r="S600" t="str">
        <v>MUAY THAI</v>
      </c>
      <c r="T600" t="str">
        <v>COMBAT</v>
      </c>
      <c r="U600" t="str">
        <v>60KG</v>
      </c>
      <c r="V600" t="str">
        <v>MUAY THAI|COMBAT</v>
      </c>
      <c r="AL600" t="str">
        <v>JET SKI</v>
      </c>
      <c r="AM600" t="str">
        <v>JET SKI</v>
      </c>
      <c r="AN600" t="str">
        <v>MIXED</v>
      </c>
      <c r="AO600" t="str">
        <v>SKI GP</v>
      </c>
      <c r="AQ600" t="str">
        <v>JET SKI|JET SKI|MIXED</v>
      </c>
      <c r="AS600" t="str">
        <v>PENCAK SILAT</v>
      </c>
      <c r="AT600" t="str">
        <v>SENI (ARTISTIC)</v>
      </c>
      <c r="AU600" t="str">
        <v>TUNGGAL (SINGLES)</v>
      </c>
      <c r="AW600" t="str">
        <v>PENCAK SILAT|SENI (ARTISTIC)</v>
      </c>
    </row>
    <row r="601" spans="11:49" x14ac:dyDescent="0.25">
      <c r="K601" t="str">
        <v>GYMNASTICS</v>
      </c>
      <c r="L601" t="str">
        <v>ARTISTIC</v>
      </c>
      <c r="M601" t="str">
        <v>MEN</v>
      </c>
      <c r="N601" t="str">
        <v>HORIZONTAL BAR</v>
      </c>
      <c r="P601" t="str">
        <v>GYMNASTICS|ARTISTIC|MEN</v>
      </c>
      <c r="S601" t="str">
        <v>MUAY THAI</v>
      </c>
      <c r="T601" t="str">
        <v>COMBAT</v>
      </c>
      <c r="U601" t="str">
        <v>63.5KG</v>
      </c>
      <c r="V601" t="str">
        <v>MUAY THAI|COMBAT</v>
      </c>
      <c r="AL601" t="str">
        <v>JET SKI</v>
      </c>
      <c r="AM601" t="str">
        <v>JET SKI</v>
      </c>
      <c r="AN601" t="str">
        <v>OPEN</v>
      </c>
      <c r="AO601" t="str">
        <v>RUNABOUT 1100 STOCK</v>
      </c>
      <c r="AQ601" t="str">
        <v>JET SKI|JET SKI|OPEN</v>
      </c>
      <c r="AS601" t="str">
        <v>PENCAK SILAT</v>
      </c>
      <c r="AT601" t="str">
        <v>TANDING (MATCH)</v>
      </c>
      <c r="AU601" t="str">
        <v>CLASS A 45-50KG</v>
      </c>
      <c r="AW601" t="str">
        <v>PENCAK SILAT|TANDING (MATCH)</v>
      </c>
    </row>
    <row r="602" spans="11:49" x14ac:dyDescent="0.25">
      <c r="K602" t="str">
        <v>GYMNASTICS</v>
      </c>
      <c r="L602" t="str">
        <v>ARTISTIC</v>
      </c>
      <c r="M602" t="str">
        <v>MEN</v>
      </c>
      <c r="N602" t="str">
        <v>PARALLEL BARS</v>
      </c>
      <c r="P602" t="str">
        <v>GYMNASTICS|ARTISTIC|MEN</v>
      </c>
      <c r="S602" t="str">
        <v>MUAY THAI</v>
      </c>
      <c r="T602" t="str">
        <v>COMBAT</v>
      </c>
      <c r="U602" t="str">
        <v>67KG</v>
      </c>
      <c r="V602" t="str">
        <v>MUAY THAI|COMBAT</v>
      </c>
      <c r="AL602" t="str">
        <v>JET SKI</v>
      </c>
      <c r="AM602" t="str">
        <v>JET SKI</v>
      </c>
      <c r="AN602" t="str">
        <v>OPEN</v>
      </c>
      <c r="AO602" t="str">
        <v>RUNABOUT ENDURANCE</v>
      </c>
      <c r="AQ602" t="str">
        <v>JET SKI|JET SKI|OPEN</v>
      </c>
      <c r="AS602" t="str">
        <v>PENCAK SILAT</v>
      </c>
      <c r="AT602" t="str">
        <v>TANDING (MATCH)</v>
      </c>
      <c r="AU602" t="str">
        <v>CLASS B 50-55KG</v>
      </c>
      <c r="AW602" t="str">
        <v>PENCAK SILAT|TANDING (MATCH)</v>
      </c>
    </row>
    <row r="603" spans="11:49" x14ac:dyDescent="0.25">
      <c r="K603" t="str">
        <v>GYMNASTICS</v>
      </c>
      <c r="L603" t="str">
        <v>ARTISTIC</v>
      </c>
      <c r="M603" t="str">
        <v>MEN</v>
      </c>
      <c r="N603" t="str">
        <v>POMMEL HORSE</v>
      </c>
      <c r="P603" t="str">
        <v>GYMNASTICS|ARTISTIC|MEN</v>
      </c>
      <c r="S603" t="str">
        <v>MUAY THAI</v>
      </c>
      <c r="T603" t="str">
        <v>COMBAT</v>
      </c>
      <c r="U603" t="str">
        <v>71KG</v>
      </c>
      <c r="V603" t="str">
        <v>MUAY THAI|COMBAT</v>
      </c>
      <c r="AL603" t="str">
        <v>JET SKI</v>
      </c>
      <c r="AM603" t="str">
        <v>JET SKI</v>
      </c>
      <c r="AN603" t="str">
        <v>OPEN</v>
      </c>
      <c r="AO603" t="str">
        <v>RUNABOUT LIMITED</v>
      </c>
      <c r="AQ603" t="str">
        <v>JET SKI|JET SKI|OPEN</v>
      </c>
      <c r="AS603" t="str">
        <v>PENCAK SILAT</v>
      </c>
      <c r="AT603" t="str">
        <v>TANDING (MATCH)</v>
      </c>
      <c r="AU603" t="str">
        <v>CLASS C 55-60KG</v>
      </c>
      <c r="AW603" t="str">
        <v>PENCAK SILAT|TANDING (MATCH)</v>
      </c>
    </row>
    <row r="604" spans="11:49" x14ac:dyDescent="0.25">
      <c r="K604" t="str">
        <v>GYMNASTICS</v>
      </c>
      <c r="L604" t="str">
        <v>ARTISTIC</v>
      </c>
      <c r="M604" t="str">
        <v>MEN</v>
      </c>
      <c r="N604" t="str">
        <v>RINGS</v>
      </c>
      <c r="P604" t="str">
        <v>GYMNASTICS|ARTISTIC|MEN</v>
      </c>
      <c r="S604" t="str">
        <v>MUAY THAI</v>
      </c>
      <c r="T604" t="str">
        <v>COMBAT</v>
      </c>
      <c r="U604" t="str">
        <v>75KG</v>
      </c>
      <c r="V604" t="str">
        <v>MUAY THAI|COMBAT</v>
      </c>
      <c r="AL604" t="str">
        <v>JET SKI</v>
      </c>
      <c r="AM604" t="str">
        <v>JET SKI</v>
      </c>
      <c r="AN604" t="str">
        <v>OPEN</v>
      </c>
      <c r="AO604" t="str">
        <v>RUNABOUT STOCK</v>
      </c>
      <c r="AQ604" t="str">
        <v>JET SKI|JET SKI|OPEN</v>
      </c>
      <c r="AS604" t="str">
        <v>PENCAK SILAT</v>
      </c>
      <c r="AT604" t="str">
        <v>TANDING (MATCH)</v>
      </c>
      <c r="AU604" t="str">
        <v>CLASS D 60-65KG</v>
      </c>
      <c r="AW604" t="str">
        <v>PENCAK SILAT|TANDING (MATCH)</v>
      </c>
    </row>
    <row r="605" spans="11:49" x14ac:dyDescent="0.25">
      <c r="K605" t="str">
        <v>GYMNASTICS</v>
      </c>
      <c r="L605" t="str">
        <v>ARTISTIC</v>
      </c>
      <c r="M605" t="str">
        <v>MEN</v>
      </c>
      <c r="N605" t="str">
        <v>TEAM</v>
      </c>
      <c r="P605" t="str">
        <v>GYMNASTICS|ARTISTIC|MEN</v>
      </c>
      <c r="S605" t="str">
        <v>MUAY THAI</v>
      </c>
      <c r="T605" t="str">
        <v>COMBAT</v>
      </c>
      <c r="U605" t="str">
        <v>81KG</v>
      </c>
      <c r="V605" t="str">
        <v>MUAY THAI|COMBAT</v>
      </c>
      <c r="AL605" t="str">
        <v>JET SKI</v>
      </c>
      <c r="AM605" t="str">
        <v>JET SKI</v>
      </c>
      <c r="AN605" t="str">
        <v>OPEN</v>
      </c>
      <c r="AO605" t="str">
        <v>SKI 1500 STOCK</v>
      </c>
      <c r="AQ605" t="str">
        <v>JET SKI|JET SKI|OPEN</v>
      </c>
      <c r="AS605" t="str">
        <v>PENCAK SILAT</v>
      </c>
      <c r="AT605" t="str">
        <v>TANDING (MATCH)</v>
      </c>
      <c r="AU605" t="str">
        <v>CLASS E 65-70KG</v>
      </c>
      <c r="AW605" t="str">
        <v>PENCAK SILAT|TANDING (MATCH)</v>
      </c>
    </row>
    <row r="606" spans="11:49" x14ac:dyDescent="0.25">
      <c r="K606" t="str">
        <v>GYMNASTICS</v>
      </c>
      <c r="L606" t="str">
        <v>ARTISTIC</v>
      </c>
      <c r="M606" t="str">
        <v>MEN</v>
      </c>
      <c r="N606" t="str">
        <v>VAULT</v>
      </c>
      <c r="P606" t="str">
        <v>GYMNASTICS|ARTISTIC|MEN</v>
      </c>
      <c r="S606" t="str">
        <v>MUAY THAI</v>
      </c>
      <c r="T606" t="str">
        <v>WAI KRU</v>
      </c>
      <c r="U606" t="str">
        <v>INDIVIDUAL</v>
      </c>
      <c r="V606" t="str">
        <v>MUAY THAI|WAI KRU</v>
      </c>
      <c r="AL606" t="str">
        <v>JET SKI</v>
      </c>
      <c r="AM606" t="str">
        <v>JET SKI</v>
      </c>
      <c r="AN606" t="str">
        <v>OPEN</v>
      </c>
      <c r="AO606" t="str">
        <v>SKI GP</v>
      </c>
      <c r="AQ606" t="str">
        <v>JET SKI|JET SKI|OPEN</v>
      </c>
      <c r="AS606" t="str">
        <v>PENCAK SILAT</v>
      </c>
      <c r="AT606" t="str">
        <v>TANDING (MATCH)</v>
      </c>
      <c r="AU606" t="str">
        <v>CLASS F 70-75KG</v>
      </c>
      <c r="AW606" t="str">
        <v>PENCAK SILAT|TANDING (MATCH)</v>
      </c>
    </row>
    <row r="607" spans="11:49" x14ac:dyDescent="0.25">
      <c r="K607" t="str">
        <v>GYMNASTICS</v>
      </c>
      <c r="L607" t="str">
        <v>ARTISTIC</v>
      </c>
      <c r="M607" t="str">
        <v>WOMEN</v>
      </c>
      <c r="N607" t="str">
        <v>ALL-AROUND</v>
      </c>
      <c r="P607" t="str">
        <v>GYMNASTICS|ARTISTIC|WOMEN</v>
      </c>
      <c r="S607" t="str">
        <v>MUAY THAI</v>
      </c>
      <c r="T607" t="str">
        <v>WAIKRU</v>
      </c>
      <c r="U607" t="str">
        <v>54KG</v>
      </c>
      <c r="V607" t="str">
        <v>MUAY THAI|WAIKRU</v>
      </c>
      <c r="AL607" t="str">
        <v>JET SKI</v>
      </c>
      <c r="AM607" t="str">
        <v>JET SKI</v>
      </c>
      <c r="AN607" t="str">
        <v>OPEN</v>
      </c>
      <c r="AO607" t="str">
        <v>SKI LITE</v>
      </c>
      <c r="AQ607" t="str">
        <v>JET SKI|JET SKI|OPEN</v>
      </c>
      <c r="AS607" t="str">
        <v>PENCAK SILAT</v>
      </c>
      <c r="AT607" t="str">
        <v>TANDING (MATCH)</v>
      </c>
      <c r="AU607" t="str">
        <v>CLASS G 75-80KG</v>
      </c>
      <c r="AW607" t="str">
        <v>PENCAK SILAT|TANDING (MATCH)</v>
      </c>
    </row>
    <row r="608" spans="11:49" x14ac:dyDescent="0.25">
      <c r="K608" t="str">
        <v>GYMNASTICS</v>
      </c>
      <c r="L608" t="str">
        <v>ARTISTIC</v>
      </c>
      <c r="M608" t="str">
        <v>WOMEN</v>
      </c>
      <c r="N608" t="str">
        <v>BALANCE BEAM</v>
      </c>
      <c r="P608" t="str">
        <v>GYMNASTICS|ARTISTIC|WOMEN</v>
      </c>
      <c r="S608" t="str">
        <v>MUAY THAI</v>
      </c>
      <c r="T608" t="str">
        <v>WAIKRU</v>
      </c>
      <c r="U608" t="str">
        <v>57KG</v>
      </c>
      <c r="V608" t="str">
        <v>MUAY THAI|WAIKRU</v>
      </c>
      <c r="AL608" t="str">
        <v>JET SKI</v>
      </c>
      <c r="AM608" t="str">
        <v>JET SKI</v>
      </c>
      <c r="AN608" t="str">
        <v>OPEN</v>
      </c>
      <c r="AO608" t="str">
        <v>SKI MODIFIED</v>
      </c>
      <c r="AQ608" t="str">
        <v>JET SKI|JET SKI|OPEN</v>
      </c>
      <c r="AS608" t="str">
        <v>PENCAK SILAT</v>
      </c>
      <c r="AT608" t="str">
        <v>TANDING (MATCH)</v>
      </c>
      <c r="AU608" t="str">
        <v>CLASS H 80-85KG</v>
      </c>
      <c r="AW608" t="str">
        <v>PENCAK SILAT|TANDING (MATCH)</v>
      </c>
    </row>
    <row r="609" spans="11:49" x14ac:dyDescent="0.25">
      <c r="K609" t="str">
        <v>GYMNASTICS</v>
      </c>
      <c r="L609" t="str">
        <v>ARTISTIC</v>
      </c>
      <c r="M609" t="str">
        <v>WOMEN</v>
      </c>
      <c r="N609" t="str">
        <v>FLOOR EXERCISE</v>
      </c>
      <c r="P609" t="str">
        <v>GYMNASTICS|ARTISTIC|WOMEN</v>
      </c>
      <c r="S609" t="str">
        <v>MUAY THAI</v>
      </c>
      <c r="T609" t="str">
        <v>WAIKRU</v>
      </c>
      <c r="U609" t="str">
        <v>60KG</v>
      </c>
      <c r="V609" t="str">
        <v>MUAY THAI|WAIKRU</v>
      </c>
      <c r="AL609" t="str">
        <v>JU-JITSU</v>
      </c>
      <c r="AM609" t="str">
        <v>ART</v>
      </c>
      <c r="AN609" t="str">
        <v>MEN</v>
      </c>
      <c r="AO609" t="str">
        <v>DUO</v>
      </c>
      <c r="AQ609" t="str">
        <v>JU-JITSU|ART|MEN</v>
      </c>
      <c r="AS609" t="str">
        <v>PENCAK SILAT</v>
      </c>
      <c r="AT609" t="str">
        <v>TANDING (MATCH)</v>
      </c>
      <c r="AU609" t="str">
        <v>CLASS I 85-90KG</v>
      </c>
      <c r="AW609" t="str">
        <v>PENCAK SILAT|TANDING (MATCH)</v>
      </c>
    </row>
    <row r="610" spans="11:49" x14ac:dyDescent="0.25">
      <c r="K610" t="str">
        <v>GYMNASTICS</v>
      </c>
      <c r="L610" t="str">
        <v>ARTISTIC</v>
      </c>
      <c r="M610" t="str">
        <v>WOMEN</v>
      </c>
      <c r="N610" t="str">
        <v>TEAM</v>
      </c>
      <c r="P610" t="str">
        <v>GYMNASTICS|ARTISTIC|WOMEN</v>
      </c>
      <c r="S610" t="str">
        <v>NETBALL</v>
      </c>
      <c r="T610" t="str">
        <v>NETBALL</v>
      </c>
      <c r="U610" t="str">
        <v>TEAM</v>
      </c>
      <c r="V610" t="str">
        <v>NETBALL|NETBALL</v>
      </c>
      <c r="AL610" t="str">
        <v>JU-JITSU</v>
      </c>
      <c r="AM610" t="str">
        <v>ART</v>
      </c>
      <c r="AN610" t="str">
        <v>MEN</v>
      </c>
      <c r="AO610" t="str">
        <v>SHOW</v>
      </c>
      <c r="AQ610" t="str">
        <v>JU-JITSU|ART|MEN</v>
      </c>
      <c r="AS610" t="str">
        <v>PENCAK SILAT</v>
      </c>
      <c r="AT610" t="str">
        <v>TANDING (MATCH)</v>
      </c>
      <c r="AU610" t="str">
        <v>CLASS J 90-95KG</v>
      </c>
      <c r="AW610" t="str">
        <v>PENCAK SILAT|TANDING (MATCH)</v>
      </c>
    </row>
    <row r="611" spans="11:49" x14ac:dyDescent="0.25">
      <c r="K611" t="str">
        <v>GYMNASTICS</v>
      </c>
      <c r="L611" t="str">
        <v>ARTISTIC</v>
      </c>
      <c r="M611" t="str">
        <v>WOMEN</v>
      </c>
      <c r="N611" t="str">
        <v>UNEVEN BARS</v>
      </c>
      <c r="P611" t="str">
        <v>GYMNASTICS|ARTISTIC|WOMEN</v>
      </c>
      <c r="S611" t="str">
        <v>OBSTACLE SPORTS</v>
      </c>
      <c r="T611" t="str">
        <v>OBSTACLE COURSE RACE</v>
      </c>
      <c r="U611" t="str">
        <v>100M</v>
      </c>
      <c r="V611" t="str">
        <v>OBSTACLE SPORTS|OBSTACLE COURSE RACE</v>
      </c>
      <c r="AL611" t="str">
        <v>JU-JITSU</v>
      </c>
      <c r="AM611" t="str">
        <v>ART</v>
      </c>
      <c r="AN611" t="str">
        <v>MIXED</v>
      </c>
      <c r="AO611" t="str">
        <v>DUO</v>
      </c>
      <c r="AQ611" t="str">
        <v>JU-JITSU|ART|MIXED</v>
      </c>
      <c r="AS611" t="str">
        <v>PENCAK SILAT</v>
      </c>
      <c r="AT611" t="str">
        <v>TANDING (MATCH)</v>
      </c>
      <c r="AU611" t="str">
        <v>CLASS U45 (-45KG)</v>
      </c>
      <c r="AW611" t="str">
        <v>PENCAK SILAT|TANDING (MATCH)</v>
      </c>
    </row>
    <row r="612" spans="11:49" x14ac:dyDescent="0.25">
      <c r="K612" t="str">
        <v>GYMNASTICS</v>
      </c>
      <c r="L612" t="str">
        <v>ARTISTIC</v>
      </c>
      <c r="M612" t="str">
        <v>WOMEN</v>
      </c>
      <c r="N612" t="str">
        <v>VAULT</v>
      </c>
      <c r="P612" t="str">
        <v>GYMNASTICS|ARTISTIC|WOMEN</v>
      </c>
      <c r="S612" t="str">
        <v>OBSTACLE SPORTS</v>
      </c>
      <c r="T612" t="str">
        <v>OBSTACLE COURSE RACE</v>
      </c>
      <c r="U612" t="str">
        <v>300M TEAM RELAY</v>
      </c>
      <c r="V612" t="str">
        <v>OBSTACLE SPORTS|OBSTACLE COURSE RACE</v>
      </c>
      <c r="AL612" t="str">
        <v>JU-JITSU</v>
      </c>
      <c r="AM612" t="str">
        <v>ART</v>
      </c>
      <c r="AN612" t="str">
        <v>MIXED</v>
      </c>
      <c r="AO612" t="str">
        <v>SHOW</v>
      </c>
      <c r="AQ612" t="str">
        <v>JU-JITSU|ART|MIXED</v>
      </c>
      <c r="AS612" t="str">
        <v>PENCAK SILAT</v>
      </c>
      <c r="AT612" t="str">
        <v>TANDING (MATCH)</v>
      </c>
      <c r="AU612" t="str">
        <v>OPEN 95-110KG</v>
      </c>
      <c r="AW612" t="str">
        <v>PENCAK SILAT|TANDING (MATCH)</v>
      </c>
    </row>
    <row r="613" spans="11:49" x14ac:dyDescent="0.25">
      <c r="K613" t="str">
        <v>GYMNASTICS</v>
      </c>
      <c r="L613" t="str">
        <v>RHYTHMIC</v>
      </c>
      <c r="M613" t="str">
        <v>WOMEN</v>
      </c>
      <c r="N613" t="str">
        <v>3 BALLS 2 ROPES</v>
      </c>
      <c r="P613" t="str">
        <v>GYMNASTICS|RHYTHMIC|WOMEN</v>
      </c>
      <c r="S613" t="str">
        <v>OBSTACLE SPORTS</v>
      </c>
      <c r="T613" t="str">
        <v>OBSTACLE COURSE RACE</v>
      </c>
      <c r="U613" t="str">
        <v>400M TEAM ASSIST</v>
      </c>
      <c r="V613" t="str">
        <v>OBSTACLE SPORTS|OBSTACLE COURSE RACE</v>
      </c>
      <c r="AL613" t="str">
        <v>JU-JITSU</v>
      </c>
      <c r="AM613" t="str">
        <v>ART</v>
      </c>
      <c r="AN613" t="str">
        <v>WOMEN</v>
      </c>
      <c r="AO613" t="str">
        <v>DUO</v>
      </c>
      <c r="AQ613" t="str">
        <v>JU-JITSU|ART|WOMEN</v>
      </c>
      <c r="AS613" t="str">
        <v>PETANQUE</v>
      </c>
      <c r="AT613" t="str">
        <v>PETANQUE</v>
      </c>
      <c r="AU613" t="str">
        <v>DOUBLES</v>
      </c>
      <c r="AW613" t="str">
        <v>PETANQUE|PETANQUE</v>
      </c>
    </row>
    <row r="614" spans="11:49" x14ac:dyDescent="0.25">
      <c r="K614" t="str">
        <v>GYMNASTICS</v>
      </c>
      <c r="L614" t="str">
        <v>RHYTHMIC</v>
      </c>
      <c r="M614" t="str">
        <v>WOMEN</v>
      </c>
      <c r="N614" t="str">
        <v>5 HOOPS</v>
      </c>
      <c r="P614" t="str">
        <v>GYMNASTICS|RHYTHMIC|WOMEN</v>
      </c>
      <c r="S614" t="str">
        <v>OBSTACLE SPORTS</v>
      </c>
      <c r="T614" t="str">
        <v>OBSTACLE COURSE RACE</v>
      </c>
      <c r="U614" t="str">
        <v>400M TEAM RELAY</v>
      </c>
      <c r="V614" t="str">
        <v>OBSTACLE SPORTS|OBSTACLE COURSE RACE</v>
      </c>
      <c r="AL614" t="str">
        <v>JU-JITSU</v>
      </c>
      <c r="AM614" t="str">
        <v>ART</v>
      </c>
      <c r="AN614" t="str">
        <v>WOMEN</v>
      </c>
      <c r="AO614" t="str">
        <v>SHOW</v>
      </c>
      <c r="AQ614" t="str">
        <v>JU-JITSU|ART|WOMEN</v>
      </c>
      <c r="AS614" t="str">
        <v>PETANQUE</v>
      </c>
      <c r="AT614" t="str">
        <v>PETANQUE</v>
      </c>
      <c r="AU614" t="str">
        <v>PRECISION SHOOTING</v>
      </c>
      <c r="AW614" t="str">
        <v>PETANQUE|PETANQUE</v>
      </c>
    </row>
    <row r="615" spans="11:49" x14ac:dyDescent="0.25">
      <c r="K615" t="str">
        <v>GYMNASTICS</v>
      </c>
      <c r="L615" t="str">
        <v>RHYTHMIC</v>
      </c>
      <c r="M615" t="str">
        <v>WOMEN</v>
      </c>
      <c r="N615" t="str">
        <v>ALL-AROUND INDIVIDUAL</v>
      </c>
      <c r="P615" t="str">
        <v>GYMNASTICS|RHYTHMIC|WOMEN</v>
      </c>
      <c r="S615" t="str">
        <v>OBSTACLE SPORTS</v>
      </c>
      <c r="T615" t="str">
        <v>OBSTACLE COURSE RACE</v>
      </c>
      <c r="U615" t="str">
        <v>5KM</v>
      </c>
      <c r="V615" t="str">
        <v>OBSTACLE SPORTS|OBSTACLE COURSE RACE</v>
      </c>
      <c r="AL615" t="str">
        <v>JU-JITSU</v>
      </c>
      <c r="AM615" t="str">
        <v>COMBAT</v>
      </c>
      <c r="AN615" t="str">
        <v>MEN</v>
      </c>
      <c r="AO615" t="str">
        <v>120KG</v>
      </c>
      <c r="AQ615" t="str">
        <v>JU-JITSU|COMBAT|MEN</v>
      </c>
      <c r="AS615" t="str">
        <v>PETANQUE</v>
      </c>
      <c r="AT615" t="str">
        <v>PETANQUE</v>
      </c>
      <c r="AU615" t="str">
        <v>SINGLES</v>
      </c>
      <c r="AW615" t="str">
        <v>PETANQUE|PETANQUE</v>
      </c>
    </row>
    <row r="616" spans="11:49" x14ac:dyDescent="0.25">
      <c r="K616" t="str">
        <v>GYMNASTICS</v>
      </c>
      <c r="L616" t="str">
        <v>RHYTHMIC</v>
      </c>
      <c r="M616" t="str">
        <v>WOMEN</v>
      </c>
      <c r="N616" t="str">
        <v>ALL-AROUND TEAM (INDIVIDUAL)</v>
      </c>
      <c r="P616" t="str">
        <v>GYMNASTICS|RHYTHMIC|WOMEN</v>
      </c>
      <c r="S616" t="str">
        <v>PARAGLIDING</v>
      </c>
      <c r="T616" t="str">
        <v>PARAGLIDING</v>
      </c>
      <c r="U616" t="str">
        <v>ACCURACY</v>
      </c>
      <c r="V616" t="str">
        <v>PARAGLIDING|PARAGLIDING</v>
      </c>
      <c r="AL616" t="str">
        <v>JU-JITSU</v>
      </c>
      <c r="AM616" t="str">
        <v>COMBAT</v>
      </c>
      <c r="AN616" t="str">
        <v>MEN</v>
      </c>
      <c r="AO616" t="str">
        <v>56KG</v>
      </c>
      <c r="AQ616" t="str">
        <v>JU-JITSU|COMBAT|MEN</v>
      </c>
      <c r="AS616" t="str">
        <v>PETANQUE</v>
      </c>
      <c r="AT616" t="str">
        <v>PETANQUE</v>
      </c>
      <c r="AU616" t="str">
        <v>TRIPLES</v>
      </c>
      <c r="AW616" t="str">
        <v>PETANQUE|PETANQUE</v>
      </c>
    </row>
    <row r="617" spans="11:49" x14ac:dyDescent="0.25">
      <c r="K617" t="str">
        <v>GYMNASTICS</v>
      </c>
      <c r="L617" t="str">
        <v>RHYTHMIC</v>
      </c>
      <c r="M617" t="str">
        <v>WOMEN</v>
      </c>
      <c r="N617" t="str">
        <v>BALL</v>
      </c>
      <c r="P617" t="str">
        <v>GYMNASTICS|RHYTHMIC|WOMEN</v>
      </c>
      <c r="S617" t="str">
        <v>PARAGLIDING</v>
      </c>
      <c r="T617" t="str">
        <v>PARAGLIDING</v>
      </c>
      <c r="U617" t="str">
        <v>ACCURACY TEAM</v>
      </c>
      <c r="V617" t="str">
        <v>PARAGLIDING|PARAGLIDING</v>
      </c>
      <c r="AL617" t="str">
        <v>JU-JITSU</v>
      </c>
      <c r="AM617" t="str">
        <v>COMBAT</v>
      </c>
      <c r="AN617" t="str">
        <v>MEN</v>
      </c>
      <c r="AO617" t="str">
        <v>62KG</v>
      </c>
      <c r="AQ617" t="str">
        <v>JU-JITSU|COMBAT|MEN</v>
      </c>
      <c r="AS617" t="str">
        <v>PETANQUE</v>
      </c>
      <c r="AT617" t="str">
        <v>PETANQUE</v>
      </c>
      <c r="AU617" t="str">
        <v>TRIPLES (1 MEN 2 WOMEN)</v>
      </c>
      <c r="AW617" t="str">
        <v>PETANQUE|PETANQUE</v>
      </c>
    </row>
    <row r="618" spans="11:49" x14ac:dyDescent="0.25">
      <c r="K618" t="str">
        <v>GYMNASTICS</v>
      </c>
      <c r="L618" t="str">
        <v>RHYTHMIC</v>
      </c>
      <c r="M618" t="str">
        <v>WOMEN</v>
      </c>
      <c r="N618" t="str">
        <v>CLUBS</v>
      </c>
      <c r="P618" t="str">
        <v>GYMNASTICS|RHYTHMIC|WOMEN</v>
      </c>
      <c r="S618" t="str">
        <v>PARAGLIDING</v>
      </c>
      <c r="T618" t="str">
        <v>PARAGLIDING</v>
      </c>
      <c r="U618" t="str">
        <v>CROSS-COUNTRY TEAM</v>
      </c>
      <c r="V618" t="str">
        <v>PARAGLIDING|PARAGLIDING</v>
      </c>
      <c r="AL618" t="str">
        <v>JU-JITSU</v>
      </c>
      <c r="AM618" t="str">
        <v>COMBAT</v>
      </c>
      <c r="AN618" t="str">
        <v>MEN</v>
      </c>
      <c r="AO618" t="str">
        <v>69KG</v>
      </c>
      <c r="AQ618" t="str">
        <v>JU-JITSU|COMBAT|MEN</v>
      </c>
      <c r="AS618" t="str">
        <v>PETANQUE</v>
      </c>
      <c r="AT618" t="str">
        <v>PETANQUE</v>
      </c>
      <c r="AU618" t="str">
        <v>TRIPLES (2 MEN 1 WOMEN)</v>
      </c>
      <c r="AW618" t="str">
        <v>PETANQUE|PETANQUE</v>
      </c>
    </row>
    <row r="619" spans="11:49" x14ac:dyDescent="0.25">
      <c r="K619" t="str">
        <v>GYMNASTICS</v>
      </c>
      <c r="L619" t="str">
        <v>RHYTHMIC</v>
      </c>
      <c r="M619" t="str">
        <v>WOMEN</v>
      </c>
      <c r="N619" t="str">
        <v>GROUP</v>
      </c>
      <c r="P619" t="str">
        <v>GYMNASTICS|RHYTHMIC|WOMEN</v>
      </c>
      <c r="S619" t="str">
        <v>PARAGLIDING</v>
      </c>
      <c r="T619" t="str">
        <v>PARAGLIDING</v>
      </c>
      <c r="U619" t="str">
        <v>OPEN DISTANCE</v>
      </c>
      <c r="V619" t="str">
        <v>PARAGLIDING|PARAGLIDING</v>
      </c>
      <c r="AL619" t="str">
        <v>JU-JITSU</v>
      </c>
      <c r="AM619" t="str">
        <v>COMBAT</v>
      </c>
      <c r="AN619" t="str">
        <v>MEN</v>
      </c>
      <c r="AO619" t="str">
        <v>77KG</v>
      </c>
      <c r="AQ619" t="str">
        <v>JU-JITSU|COMBAT|MEN</v>
      </c>
      <c r="AS619" t="str">
        <v>POLO</v>
      </c>
      <c r="AT619" t="str">
        <v>POLO</v>
      </c>
      <c r="AU619" t="str">
        <v>0-2 LOW GOAL</v>
      </c>
      <c r="AW619" t="str">
        <v>POLO|POLO</v>
      </c>
    </row>
    <row r="620" spans="11:49" x14ac:dyDescent="0.25">
      <c r="K620" t="str">
        <v>GYMNASTICS</v>
      </c>
      <c r="L620" t="str">
        <v>RHYTHMIC</v>
      </c>
      <c r="M620" t="str">
        <v>WOMEN</v>
      </c>
      <c r="N620" t="str">
        <v>HOOP</v>
      </c>
      <c r="P620" t="str">
        <v>GYMNASTICS|RHYTHMIC|WOMEN</v>
      </c>
      <c r="S620" t="str">
        <v>PARAGLIDING</v>
      </c>
      <c r="T620" t="str">
        <v>PARAGLIDING</v>
      </c>
      <c r="U620" t="str">
        <v>OPEN DISTANCE TEAM</v>
      </c>
      <c r="V620" t="str">
        <v>PARAGLIDING|PARAGLIDING</v>
      </c>
      <c r="AL620" t="str">
        <v>JU-JITSU</v>
      </c>
      <c r="AM620" t="str">
        <v>COMBAT</v>
      </c>
      <c r="AN620" t="str">
        <v>MEN</v>
      </c>
      <c r="AO620" t="str">
        <v>85KG</v>
      </c>
      <c r="AQ620" t="str">
        <v>JU-JITSU|COMBAT|MEN</v>
      </c>
      <c r="AS620" t="str">
        <v>POLO</v>
      </c>
      <c r="AT620" t="str">
        <v>POLO</v>
      </c>
      <c r="AU620" t="str">
        <v>2-4 GOALS</v>
      </c>
      <c r="AW620" t="str">
        <v>POLO|POLO</v>
      </c>
    </row>
    <row r="621" spans="11:49" x14ac:dyDescent="0.25">
      <c r="K621" t="str">
        <v>GYMNASTICS</v>
      </c>
      <c r="L621" t="str">
        <v>RHYTHMIC</v>
      </c>
      <c r="M621" t="str">
        <v>WOMEN</v>
      </c>
      <c r="N621" t="str">
        <v>RIBBON</v>
      </c>
      <c r="P621" t="str">
        <v>GYMNASTICS|RHYTHMIC|WOMEN</v>
      </c>
      <c r="S621" t="str">
        <v>PARAGLIDING</v>
      </c>
      <c r="T621" t="str">
        <v>PARAGLIDING</v>
      </c>
      <c r="U621" t="str">
        <v>RACE TO GOAL</v>
      </c>
      <c r="V621" t="str">
        <v>PARAGLIDING|PARAGLIDING</v>
      </c>
      <c r="AL621" t="str">
        <v>JU-JITSU</v>
      </c>
      <c r="AM621" t="str">
        <v>COMBAT</v>
      </c>
      <c r="AN621" t="str">
        <v>MEN</v>
      </c>
      <c r="AO621" t="str">
        <v>94KG</v>
      </c>
      <c r="AQ621" t="str">
        <v>JU-JITSU|COMBAT|MEN</v>
      </c>
      <c r="AS621" t="str">
        <v>POLO</v>
      </c>
      <c r="AT621" t="str">
        <v>POLO</v>
      </c>
      <c r="AU621" t="str">
        <v>4-6 HIGH GOAL</v>
      </c>
      <c r="AW621" t="str">
        <v>POLO|POLO</v>
      </c>
    </row>
    <row r="622" spans="11:49" x14ac:dyDescent="0.25">
      <c r="K622" t="str">
        <v>GYMNASTICS</v>
      </c>
      <c r="L622" t="str">
        <v>RHYTHMIC</v>
      </c>
      <c r="M622" t="str">
        <v>WOMEN</v>
      </c>
      <c r="N622" t="str">
        <v>ROPE</v>
      </c>
      <c r="P622" t="str">
        <v>GYMNASTICS|RHYTHMIC|WOMEN</v>
      </c>
      <c r="S622" t="str">
        <v>PARAGLIDING</v>
      </c>
      <c r="T622" t="str">
        <v>PARAGLIDING</v>
      </c>
      <c r="U622" t="str">
        <v>RACE TO GOAL TEAM</v>
      </c>
      <c r="V622" t="str">
        <v>PARAGLIDING|PARAGLIDING</v>
      </c>
      <c r="AL622" t="str">
        <v>JU-JITSU</v>
      </c>
      <c r="AM622" t="str">
        <v>COMBAT</v>
      </c>
      <c r="AN622" t="str">
        <v>MEN</v>
      </c>
      <c r="AO622" t="str">
        <v>NE-WAZA LESS 62KG</v>
      </c>
      <c r="AQ622" t="str">
        <v>JU-JITSU|COMBAT|MEN</v>
      </c>
      <c r="AS622" t="str">
        <v>POLO</v>
      </c>
      <c r="AT622" t="str">
        <v>POLO</v>
      </c>
      <c r="AU622" t="str">
        <v>TEAM</v>
      </c>
      <c r="AW622" t="str">
        <v>POLO|POLO</v>
      </c>
    </row>
    <row r="623" spans="11:49" x14ac:dyDescent="0.25">
      <c r="K623" t="str">
        <v>GYMNASTICS</v>
      </c>
      <c r="L623" t="str">
        <v>TRAMPOLINE</v>
      </c>
      <c r="M623" t="str">
        <v>MEN</v>
      </c>
      <c r="N623" t="str">
        <v>INDIVIDUAL</v>
      </c>
      <c r="P623" t="str">
        <v>GYMNASTICS|TRAMPOLINE|MEN</v>
      </c>
      <c r="S623" t="str">
        <v>PENCAK SILAT</v>
      </c>
      <c r="T623" t="str">
        <v>SENI (ARTISTIC)</v>
      </c>
      <c r="U623" t="str">
        <v>GANDA (DOUBLES)</v>
      </c>
      <c r="V623" t="str">
        <v>PENCAK SILAT|SENI (ARTISTIC)</v>
      </c>
      <c r="AL623" t="str">
        <v>JU-JITSU</v>
      </c>
      <c r="AM623" t="str">
        <v>COMBAT</v>
      </c>
      <c r="AN623" t="str">
        <v>MEN</v>
      </c>
      <c r="AO623" t="str">
        <v>NE-WAZA LESS 77KG</v>
      </c>
      <c r="AQ623" t="str">
        <v>JU-JITSU|COMBAT|MEN</v>
      </c>
      <c r="AS623" t="str">
        <v>ROLLER SPORTS</v>
      </c>
      <c r="AT623" t="str">
        <v>ARTISTIC SKATING</v>
      </c>
      <c r="AU623" t="str">
        <v>FREE SKATING</v>
      </c>
      <c r="AW623" t="str">
        <v>ROLLER SPORTS|ARTISTIC SKATING</v>
      </c>
    </row>
    <row r="624" spans="11:49" x14ac:dyDescent="0.25">
      <c r="K624" t="str">
        <v>GYMNASTICS</v>
      </c>
      <c r="L624" t="str">
        <v>TRAMPOLINE</v>
      </c>
      <c r="M624" t="str">
        <v>WOMEN</v>
      </c>
      <c r="N624" t="str">
        <v>INDIVIDUAL</v>
      </c>
      <c r="P624" t="str">
        <v>GYMNASTICS|TRAMPOLINE|WOMEN</v>
      </c>
      <c r="S624" t="str">
        <v>PENCAK SILAT</v>
      </c>
      <c r="T624" t="str">
        <v>SENI (ARTISTIC)</v>
      </c>
      <c r="U624" t="str">
        <v>REGU (TEAM)</v>
      </c>
      <c r="V624" t="str">
        <v>PENCAK SILAT|SENI (ARTISTIC)</v>
      </c>
      <c r="AL624" t="str">
        <v>JU-JITSU</v>
      </c>
      <c r="AM624" t="str">
        <v>COMBAT</v>
      </c>
      <c r="AN624" t="str">
        <v>MEN</v>
      </c>
      <c r="AO624" t="str">
        <v>NE-WAZA LESS 85KG</v>
      </c>
      <c r="AQ624" t="str">
        <v>JU-JITSU|COMBAT|MEN</v>
      </c>
      <c r="AS624" t="str">
        <v>ROLLER SPORTS</v>
      </c>
      <c r="AT624" t="str">
        <v>ARTISTIC SKATING</v>
      </c>
      <c r="AU624" t="str">
        <v>PAIRS</v>
      </c>
      <c r="AW624" t="str">
        <v>ROLLER SPORTS|ARTISTIC SKATING</v>
      </c>
    </row>
    <row r="625" spans="11:49" x14ac:dyDescent="0.25">
      <c r="K625" t="str">
        <v>HANDBALL</v>
      </c>
      <c r="L625" t="str">
        <v>BEACH</v>
      </c>
      <c r="M625" t="str">
        <v>MEN</v>
      </c>
      <c r="N625" t="str">
        <v>TEAM</v>
      </c>
      <c r="P625" t="str">
        <v>HANDBALL|BEACH|MEN</v>
      </c>
      <c r="S625" t="str">
        <v>PENCAK SILAT</v>
      </c>
      <c r="T625" t="str">
        <v>SENI (ARTISTIC)</v>
      </c>
      <c r="U625" t="str">
        <v>TUNGGAL (SINGLES)</v>
      </c>
      <c r="V625" t="str">
        <v>PENCAK SILAT|SENI (ARTISTIC)</v>
      </c>
      <c r="AL625" t="str">
        <v>JU-JITSU</v>
      </c>
      <c r="AM625" t="str">
        <v>COMBAT</v>
      </c>
      <c r="AN625" t="str">
        <v>MEN</v>
      </c>
      <c r="AO625" t="str">
        <v>NE-WAZA NOGI 56KG</v>
      </c>
      <c r="AQ625" t="str">
        <v>JU-JITSU|COMBAT|MEN</v>
      </c>
      <c r="AS625" t="str">
        <v>ROLLER SPORTS</v>
      </c>
      <c r="AT625" t="str">
        <v>INLINE FREESTYLE SKATING</v>
      </c>
      <c r="AU625" t="str">
        <v>SLALOM PAIR</v>
      </c>
      <c r="AW625" t="str">
        <v>ROLLER SPORTS|INLINE FREESTYLE SKATING</v>
      </c>
    </row>
    <row r="626" spans="11:49" x14ac:dyDescent="0.25">
      <c r="K626" t="str">
        <v>HANDBALL</v>
      </c>
      <c r="L626" t="str">
        <v>INDOOR</v>
      </c>
      <c r="M626" t="str">
        <v>MEN</v>
      </c>
      <c r="N626" t="str">
        <v>TEAM</v>
      </c>
      <c r="P626" t="str">
        <v>HANDBALL|INDOOR|MEN</v>
      </c>
      <c r="S626" t="str">
        <v>PENCAK SILAT</v>
      </c>
      <c r="T626" t="str">
        <v>TANDING (MATCH)</v>
      </c>
      <c r="U626" t="str">
        <v>CLASS A 45-50KG</v>
      </c>
      <c r="V626" t="str">
        <v>PENCAK SILAT|TANDING (MATCH)</v>
      </c>
      <c r="AL626" t="str">
        <v>JU-JITSU</v>
      </c>
      <c r="AM626" t="str">
        <v>COMBAT</v>
      </c>
      <c r="AN626" t="str">
        <v>MEN</v>
      </c>
      <c r="AO626" t="str">
        <v>NE-WAZA NOGI 69KG</v>
      </c>
      <c r="AQ626" t="str">
        <v>JU-JITSU|COMBAT|MEN</v>
      </c>
      <c r="AS626" t="str">
        <v>ROLLER SPORTS</v>
      </c>
      <c r="AT626" t="str">
        <v>INLINE FREESTYLE SKATING</v>
      </c>
      <c r="AU626" t="str">
        <v>SPEED SLALOM</v>
      </c>
      <c r="AW626" t="str">
        <v>ROLLER SPORTS|INLINE FREESTYLE SKATING</v>
      </c>
    </row>
    <row r="627" spans="11:49" x14ac:dyDescent="0.25">
      <c r="K627" t="str">
        <v>HANDBALL</v>
      </c>
      <c r="L627" t="str">
        <v>INDOOR</v>
      </c>
      <c r="M627" t="str">
        <v>WOMEN</v>
      </c>
      <c r="N627" t="str">
        <v>TEAM</v>
      </c>
      <c r="P627" t="str">
        <v>HANDBALL|INDOOR|WOMEN</v>
      </c>
      <c r="S627" t="str">
        <v>PENCAK SILAT</v>
      </c>
      <c r="T627" t="str">
        <v>TANDING (MATCH)</v>
      </c>
      <c r="U627" t="str">
        <v>CLASS B 50-55KG</v>
      </c>
      <c r="V627" t="str">
        <v>PENCAK SILAT|TANDING (MATCH)</v>
      </c>
      <c r="AL627" t="str">
        <v>JU-JITSU</v>
      </c>
      <c r="AM627" t="str">
        <v>COMBAT</v>
      </c>
      <c r="AN627" t="str">
        <v>WOMEN</v>
      </c>
      <c r="AO627" t="str">
        <v>45KG</v>
      </c>
      <c r="AQ627" t="str">
        <v>JU-JITSU|COMBAT|WOMEN</v>
      </c>
      <c r="AS627" t="str">
        <v>ROLLER SPORTS</v>
      </c>
      <c r="AT627" t="str">
        <v>SKATEBOARDING</v>
      </c>
      <c r="AU627" t="str">
        <v>DOWNHILL</v>
      </c>
      <c r="AW627" t="str">
        <v>ROLLER SPORTS|SKATEBOARDING</v>
      </c>
    </row>
    <row r="628" spans="11:49" x14ac:dyDescent="0.25">
      <c r="K628" t="str">
        <v>HOCKEY</v>
      </c>
      <c r="L628" t="str">
        <v>FIELD</v>
      </c>
      <c r="M628" t="str">
        <v>MEN</v>
      </c>
      <c r="N628" t="str">
        <v>TEAM</v>
      </c>
      <c r="P628" t="str">
        <v>HOCKEY|FIELD|MEN</v>
      </c>
      <c r="S628" t="str">
        <v>PENCAK SILAT</v>
      </c>
      <c r="T628" t="str">
        <v>TANDING (MATCH)</v>
      </c>
      <c r="U628" t="str">
        <v>CLASS C 55-60KG</v>
      </c>
      <c r="V628" t="str">
        <v>PENCAK SILAT|TANDING (MATCH)</v>
      </c>
      <c r="AL628" t="str">
        <v>JU-JITSU</v>
      </c>
      <c r="AM628" t="str">
        <v>COMBAT</v>
      </c>
      <c r="AN628" t="str">
        <v>WOMEN</v>
      </c>
      <c r="AO628" t="str">
        <v>48KG</v>
      </c>
      <c r="AQ628" t="str">
        <v>JU-JITSU|COMBAT|WOMEN</v>
      </c>
      <c r="AS628" t="str">
        <v>ROLLER SPORTS</v>
      </c>
      <c r="AT628" t="str">
        <v>SKATEBOARDING</v>
      </c>
      <c r="AU628" t="str">
        <v>GAME OF SKATE</v>
      </c>
      <c r="AW628" t="str">
        <v>ROLLER SPORTS|SKATEBOARDING</v>
      </c>
    </row>
    <row r="629" spans="11:49" x14ac:dyDescent="0.25">
      <c r="K629" t="str">
        <v>HOCKEY</v>
      </c>
      <c r="L629" t="str">
        <v>FIELD</v>
      </c>
      <c r="M629" t="str">
        <v>WOMEN</v>
      </c>
      <c r="N629" t="str">
        <v>TEAM</v>
      </c>
      <c r="P629" t="str">
        <v>HOCKEY|FIELD|WOMEN</v>
      </c>
      <c r="S629" t="str">
        <v>PENCAK SILAT</v>
      </c>
      <c r="T629" t="str">
        <v>TANDING (MATCH)</v>
      </c>
      <c r="U629" t="str">
        <v>CLASS D 60-65KG</v>
      </c>
      <c r="V629" t="str">
        <v>PENCAK SILAT|TANDING (MATCH)</v>
      </c>
      <c r="AL629" t="str">
        <v>JU-JITSU</v>
      </c>
      <c r="AM629" t="str">
        <v>COMBAT</v>
      </c>
      <c r="AN629" t="str">
        <v>WOMEN</v>
      </c>
      <c r="AO629" t="str">
        <v>49KG</v>
      </c>
      <c r="AQ629" t="str">
        <v>JU-JITSU|COMBAT|WOMEN</v>
      </c>
      <c r="AS629" t="str">
        <v>ROLLER SPORTS</v>
      </c>
      <c r="AT629" t="str">
        <v>SKATEBOARDING</v>
      </c>
      <c r="AU629" t="str">
        <v>PARK</v>
      </c>
      <c r="AW629" t="str">
        <v>ROLLER SPORTS|SKATEBOARDING</v>
      </c>
    </row>
    <row r="630" spans="11:49" x14ac:dyDescent="0.25">
      <c r="K630" t="str">
        <v>HOCKEY</v>
      </c>
      <c r="L630" t="str">
        <v>HOCKEY 5S</v>
      </c>
      <c r="M630" t="str">
        <v>MEN</v>
      </c>
      <c r="N630" t="str">
        <v>TEAM</v>
      </c>
      <c r="P630" t="str">
        <v>HOCKEY|HOCKEY 5S|MEN</v>
      </c>
      <c r="S630" t="str">
        <v>PENCAK SILAT</v>
      </c>
      <c r="T630" t="str">
        <v>TANDING (MATCH)</v>
      </c>
      <c r="U630" t="str">
        <v>CLASS E 65-70KG</v>
      </c>
      <c r="V630" t="str">
        <v>PENCAK SILAT|TANDING (MATCH)</v>
      </c>
      <c r="AL630" t="str">
        <v>JU-JITSU</v>
      </c>
      <c r="AM630" t="str">
        <v>COMBAT</v>
      </c>
      <c r="AN630" t="str">
        <v>WOMEN</v>
      </c>
      <c r="AO630" t="str">
        <v>52KG</v>
      </c>
      <c r="AQ630" t="str">
        <v>JU-JITSU|COMBAT|WOMEN</v>
      </c>
      <c r="AS630" t="str">
        <v>ROLLER SPORTS</v>
      </c>
      <c r="AT630" t="str">
        <v>SKATEBOARDING</v>
      </c>
      <c r="AU630" t="str">
        <v>STREET</v>
      </c>
      <c r="AW630" t="str">
        <v>ROLLER SPORTS|SKATEBOARDING</v>
      </c>
    </row>
    <row r="631" spans="11:49" x14ac:dyDescent="0.25">
      <c r="K631" t="str">
        <v>HOCKEY</v>
      </c>
      <c r="L631" t="str">
        <v>HOCKEY 5S</v>
      </c>
      <c r="M631" t="str">
        <v>WOMEN</v>
      </c>
      <c r="N631" t="str">
        <v>TEAM</v>
      </c>
      <c r="P631" t="str">
        <v>HOCKEY|HOCKEY 5S|WOMEN</v>
      </c>
      <c r="S631" t="str">
        <v>PENCAK SILAT</v>
      </c>
      <c r="T631" t="str">
        <v>TANDING (MATCH)</v>
      </c>
      <c r="U631" t="str">
        <v>CLASS F 70-75KG</v>
      </c>
      <c r="V631" t="str">
        <v>PENCAK SILAT|TANDING (MATCH)</v>
      </c>
      <c r="AL631" t="str">
        <v>JU-JITSU</v>
      </c>
      <c r="AM631" t="str">
        <v>COMBAT</v>
      </c>
      <c r="AN631" t="str">
        <v>WOMEN</v>
      </c>
      <c r="AO631" t="str">
        <v>55KG</v>
      </c>
      <c r="AQ631" t="str">
        <v>JU-JITSU|COMBAT|WOMEN</v>
      </c>
      <c r="AS631" t="str">
        <v>ROLLER SPORTS</v>
      </c>
      <c r="AT631" t="str">
        <v>SPEED SKATING - ROAD</v>
      </c>
      <c r="AU631" t="str">
        <v>5000M POINTS</v>
      </c>
      <c r="AW631" t="str">
        <v>ROLLER SPORTS|SPEED SKATING - ROAD</v>
      </c>
    </row>
    <row r="632" spans="11:49" x14ac:dyDescent="0.25">
      <c r="K632" t="str">
        <v>HOCKEY</v>
      </c>
      <c r="L632" t="str">
        <v>INDOOR</v>
      </c>
      <c r="M632" t="str">
        <v>MEN</v>
      </c>
      <c r="N632" t="str">
        <v>TEAM</v>
      </c>
      <c r="P632" t="str">
        <v>HOCKEY|INDOOR|MEN</v>
      </c>
      <c r="S632" t="str">
        <v>PENCAK SILAT</v>
      </c>
      <c r="T632" t="str">
        <v>TANDING (MATCH)</v>
      </c>
      <c r="U632" t="str">
        <v>CLASS G 75-80KG</v>
      </c>
      <c r="V632" t="str">
        <v>PENCAK SILAT|TANDING (MATCH)</v>
      </c>
      <c r="AL632" t="str">
        <v>JU-JITSU</v>
      </c>
      <c r="AM632" t="str">
        <v>COMBAT</v>
      </c>
      <c r="AN632" t="str">
        <v>WOMEN</v>
      </c>
      <c r="AO632" t="str">
        <v>57KG</v>
      </c>
      <c r="AQ632" t="str">
        <v>JU-JITSU|COMBAT|WOMEN</v>
      </c>
      <c r="AS632" t="str">
        <v>ROLLER SPORTS</v>
      </c>
      <c r="AT632" t="str">
        <v>SPEED SKATING - TRACK</v>
      </c>
      <c r="AU632" t="str">
        <v>10000M POINTS ELIMINATION</v>
      </c>
      <c r="AW632" t="str">
        <v>ROLLER SPORTS|SPEED SKATING - TRACK</v>
      </c>
    </row>
    <row r="633" spans="11:49" x14ac:dyDescent="0.25">
      <c r="K633" t="str">
        <v>HOCKEY</v>
      </c>
      <c r="L633" t="str">
        <v>INDOOR</v>
      </c>
      <c r="M633" t="str">
        <v>WOMEN</v>
      </c>
      <c r="N633" t="str">
        <v>TEAM</v>
      </c>
      <c r="P633" t="str">
        <v>HOCKEY|INDOOR|WOMEN</v>
      </c>
      <c r="S633" t="str">
        <v>PENCAK SILAT</v>
      </c>
      <c r="T633" t="str">
        <v>TANDING (MATCH)</v>
      </c>
      <c r="U633" t="str">
        <v>CLASS H 80-85KG</v>
      </c>
      <c r="V633" t="str">
        <v>PENCAK SILAT|TANDING (MATCH)</v>
      </c>
      <c r="AL633" t="str">
        <v>JU-JITSU</v>
      </c>
      <c r="AM633" t="str">
        <v>COMBAT</v>
      </c>
      <c r="AN633" t="str">
        <v>WOMEN</v>
      </c>
      <c r="AO633" t="str">
        <v>62KG</v>
      </c>
      <c r="AQ633" t="str">
        <v>JU-JITSU|COMBAT|WOMEN</v>
      </c>
      <c r="AS633" t="str">
        <v>ROLLER SPORTS</v>
      </c>
      <c r="AT633" t="str">
        <v>SPEED SKATING - TRACK</v>
      </c>
      <c r="AU633" t="str">
        <v>1000M SPRINT</v>
      </c>
      <c r="AW633" t="str">
        <v>ROLLER SPORTS|SPEED SKATING - TRACK</v>
      </c>
    </row>
    <row r="634" spans="11:49" x14ac:dyDescent="0.25">
      <c r="K634" t="str">
        <v>ICE HOCKEY</v>
      </c>
      <c r="L634" t="str">
        <v>ICE HOCKEY</v>
      </c>
      <c r="M634" t="str">
        <v>MEN</v>
      </c>
      <c r="N634" t="str">
        <v>TEAM</v>
      </c>
      <c r="P634" t="str">
        <v>ICE HOCKEY|ICE HOCKEY|MEN</v>
      </c>
      <c r="S634" t="str">
        <v>PENCAK SILAT</v>
      </c>
      <c r="T634" t="str">
        <v>TANDING (MATCH)</v>
      </c>
      <c r="U634" t="str">
        <v>CLASS I 85-90KG</v>
      </c>
      <c r="V634" t="str">
        <v>PENCAK SILAT|TANDING (MATCH)</v>
      </c>
      <c r="AL634" t="str">
        <v>JU-JITSU</v>
      </c>
      <c r="AM634" t="str">
        <v>COMBAT</v>
      </c>
      <c r="AN634" t="str">
        <v>WOMEN</v>
      </c>
      <c r="AO634" t="str">
        <v>63KG</v>
      </c>
      <c r="AQ634" t="str">
        <v>JU-JITSU|COMBAT|WOMEN</v>
      </c>
      <c r="AS634" t="str">
        <v>ROLLER SPORTS</v>
      </c>
      <c r="AT634" t="str">
        <v>SPEED SKATING - TRACK</v>
      </c>
      <c r="AU634" t="str">
        <v>1500M</v>
      </c>
      <c r="AW634" t="str">
        <v>ROLLER SPORTS|SPEED SKATING - TRACK</v>
      </c>
    </row>
    <row r="635" spans="11:49" x14ac:dyDescent="0.25">
      <c r="K635" t="str">
        <v>ICE HOCKEY</v>
      </c>
      <c r="L635" t="str">
        <v>ICE HOCKEY</v>
      </c>
      <c r="M635" t="str">
        <v>WOMEN</v>
      </c>
      <c r="N635" t="str">
        <v>TEAM</v>
      </c>
      <c r="P635" t="str">
        <v>ICE HOCKEY|ICE HOCKEY|WOMEN</v>
      </c>
      <c r="S635" t="str">
        <v>PENCAK SILAT</v>
      </c>
      <c r="T635" t="str">
        <v>TANDING (MATCH)</v>
      </c>
      <c r="U635" t="str">
        <v>CLASS J 90-95KG</v>
      </c>
      <c r="V635" t="str">
        <v>PENCAK SILAT|TANDING (MATCH)</v>
      </c>
      <c r="AL635" t="str">
        <v>JU-JITSU</v>
      </c>
      <c r="AM635" t="str">
        <v>COMBAT</v>
      </c>
      <c r="AN635" t="str">
        <v>WOMEN</v>
      </c>
      <c r="AO635" t="str">
        <v>NE-WAZA LESS 49KG</v>
      </c>
      <c r="AQ635" t="str">
        <v>JU-JITSU|COMBAT|WOMEN</v>
      </c>
      <c r="AS635" t="str">
        <v>ROLLER SPORTS</v>
      </c>
      <c r="AT635" t="str">
        <v>SPEED SKATING - TRACK</v>
      </c>
      <c r="AU635" t="str">
        <v>20000M ELIMINATION</v>
      </c>
      <c r="AW635" t="str">
        <v>ROLLER SPORTS|SPEED SKATING - TRACK</v>
      </c>
    </row>
    <row r="636" spans="11:49" x14ac:dyDescent="0.25">
      <c r="K636" t="str">
        <v>ICE SKATING</v>
      </c>
      <c r="L636" t="str">
        <v>FIGURE SKATING</v>
      </c>
      <c r="M636" t="str">
        <v>MEN</v>
      </c>
      <c r="N636" t="str">
        <v>SINGLES</v>
      </c>
      <c r="P636" t="str">
        <v>ICE SKATING|FIGURE SKATING|MEN</v>
      </c>
      <c r="S636" t="str">
        <v>PENCAK SILAT</v>
      </c>
      <c r="T636" t="str">
        <v>TANDING (MATCH)</v>
      </c>
      <c r="U636" t="str">
        <v>CLASS U45 (-45KG)</v>
      </c>
      <c r="V636" t="str">
        <v>PENCAK SILAT|TANDING (MATCH)</v>
      </c>
      <c r="AL636" t="str">
        <v>JU-JITSU</v>
      </c>
      <c r="AM636" t="str">
        <v>COMBAT</v>
      </c>
      <c r="AN636" t="str">
        <v>WOMEN</v>
      </c>
      <c r="AO636" t="str">
        <v>NE-WAZA LESS 55KG</v>
      </c>
      <c r="AQ636" t="str">
        <v>JU-JITSU|COMBAT|WOMEN</v>
      </c>
      <c r="AS636" t="str">
        <v>ROLLER SPORTS</v>
      </c>
      <c r="AT636" t="str">
        <v>SPEED SKATING - TRACK</v>
      </c>
      <c r="AU636" t="str">
        <v>3000M RELAY</v>
      </c>
      <c r="AW636" t="str">
        <v>ROLLER SPORTS|SPEED SKATING - TRACK</v>
      </c>
    </row>
    <row r="637" spans="11:49" x14ac:dyDescent="0.25">
      <c r="K637" t="str">
        <v>ICE SKATING</v>
      </c>
      <c r="L637" t="str">
        <v>FIGURE SKATING</v>
      </c>
      <c r="M637" t="str">
        <v>WOMEN</v>
      </c>
      <c r="N637" t="str">
        <v>SINGLES</v>
      </c>
      <c r="P637" t="str">
        <v>ICE SKATING|FIGURE SKATING|WOMEN</v>
      </c>
      <c r="S637" t="str">
        <v>PENCAK SILAT</v>
      </c>
      <c r="T637" t="str">
        <v>TANDING (MATCH)</v>
      </c>
      <c r="U637" t="str">
        <v>OPEN 95-110KG</v>
      </c>
      <c r="V637" t="str">
        <v>PENCAK SILAT|TANDING (MATCH)</v>
      </c>
      <c r="AL637" t="str">
        <v>JU-JITSU</v>
      </c>
      <c r="AM637" t="str">
        <v>COMBAT</v>
      </c>
      <c r="AN637" t="str">
        <v>WOMEN</v>
      </c>
      <c r="AO637" t="str">
        <v>NE-WAZA LESS 62KG</v>
      </c>
      <c r="AQ637" t="str">
        <v>JU-JITSU|COMBAT|WOMEN</v>
      </c>
      <c r="AS637" t="str">
        <v>ROLLER SPORTS</v>
      </c>
      <c r="AT637" t="str">
        <v>SPEED SKATING - TRACK</v>
      </c>
      <c r="AU637" t="str">
        <v>300M TIME TRIAL</v>
      </c>
      <c r="AW637" t="str">
        <v>ROLLER SPORTS|SPEED SKATING - TRACK</v>
      </c>
    </row>
    <row r="638" spans="11:49" x14ac:dyDescent="0.25">
      <c r="K638" t="str">
        <v>ICE SKATING</v>
      </c>
      <c r="L638" t="str">
        <v>SHORT TRACK SPEED SKATING</v>
      </c>
      <c r="M638" t="str">
        <v>MEN</v>
      </c>
      <c r="N638" t="str">
        <v>1000M</v>
      </c>
      <c r="P638" t="str">
        <v>ICE SKATING|SHORT TRACK SPEED SKATING|MEN</v>
      </c>
      <c r="S638" t="str">
        <v>PETANQUE</v>
      </c>
      <c r="T638" t="str">
        <v>PETANQUE</v>
      </c>
      <c r="U638" t="str">
        <v>DOUBLES</v>
      </c>
      <c r="V638" t="str">
        <v>PETANQUE|PETANQUE</v>
      </c>
      <c r="AL638" t="str">
        <v>JU-JITSU</v>
      </c>
      <c r="AM638" t="str">
        <v>COMBAT</v>
      </c>
      <c r="AN638" t="str">
        <v>WOMEN</v>
      </c>
      <c r="AO638" t="str">
        <v>NE-WAZA NOGI 52KG</v>
      </c>
      <c r="AQ638" t="str">
        <v>JU-JITSU|COMBAT|WOMEN</v>
      </c>
      <c r="AS638" t="str">
        <v>ROLLER SPORTS</v>
      </c>
      <c r="AT638" t="str">
        <v>SPEED SKATING - TRACK</v>
      </c>
      <c r="AU638" t="str">
        <v>500M SPRINT</v>
      </c>
      <c r="AW638" t="str">
        <v>ROLLER SPORTS|SPEED SKATING - TRACK</v>
      </c>
    </row>
    <row r="639" spans="11:49" x14ac:dyDescent="0.25">
      <c r="K639" t="str">
        <v>ICE SKATING</v>
      </c>
      <c r="L639" t="str">
        <v>SHORT TRACK SPEED SKATING</v>
      </c>
      <c r="M639" t="str">
        <v>MEN</v>
      </c>
      <c r="N639" t="str">
        <v>1500M</v>
      </c>
      <c r="P639" t="str">
        <v>ICE SKATING|SHORT TRACK SPEED SKATING|MEN</v>
      </c>
      <c r="S639" t="str">
        <v>PETANQUE</v>
      </c>
      <c r="T639" t="str">
        <v>PETANQUE</v>
      </c>
      <c r="U639" t="str">
        <v>PRECISION SHOOTING</v>
      </c>
      <c r="V639" t="str">
        <v>PETANQUE|PETANQUE</v>
      </c>
      <c r="AL639" t="str">
        <v>JU-JITSU</v>
      </c>
      <c r="AM639" t="str">
        <v>COMBAT</v>
      </c>
      <c r="AN639" t="str">
        <v>WOMEN</v>
      </c>
      <c r="AO639" t="str">
        <v>NE-WAZA NOGI 57KG</v>
      </c>
      <c r="AQ639" t="str">
        <v>JU-JITSU|COMBAT|WOMEN</v>
      </c>
      <c r="AS639" t="str">
        <v>ROWING</v>
      </c>
      <c r="AT639" t="str">
        <v>CLASSIC</v>
      </c>
      <c r="AU639" t="str">
        <v>DOUBLE SCULLS</v>
      </c>
      <c r="AW639" t="str">
        <v>ROWING|CLASSIC</v>
      </c>
    </row>
    <row r="640" spans="11:49" x14ac:dyDescent="0.25">
      <c r="K640" t="str">
        <v>ICE SKATING</v>
      </c>
      <c r="L640" t="str">
        <v>SHORT TRACK SPEED SKATING</v>
      </c>
      <c r="M640" t="str">
        <v>MEN</v>
      </c>
      <c r="N640" t="str">
        <v>3000M RELAY</v>
      </c>
      <c r="P640" t="str">
        <v>ICE SKATING|SHORT TRACK SPEED SKATING|MEN</v>
      </c>
      <c r="S640" t="str">
        <v>PETANQUE</v>
      </c>
      <c r="T640" t="str">
        <v>PETANQUE</v>
      </c>
      <c r="U640" t="str">
        <v>SINGLES</v>
      </c>
      <c r="V640" t="str">
        <v>PETANQUE|PETANQUE</v>
      </c>
      <c r="AL640" t="str">
        <v>JU-JITSU</v>
      </c>
      <c r="AM640" t="str">
        <v>FIGHTING</v>
      </c>
      <c r="AN640" t="str">
        <v>MEN</v>
      </c>
      <c r="AO640" t="str">
        <v>62KG</v>
      </c>
      <c r="AQ640" t="str">
        <v>JU-JITSU|FIGHTING|MEN</v>
      </c>
      <c r="AS640" t="str">
        <v>ROWING</v>
      </c>
      <c r="AT640" t="str">
        <v>CLASSIC</v>
      </c>
      <c r="AU640" t="str">
        <v>EIGHT</v>
      </c>
      <c r="AW640" t="str">
        <v>ROWING|CLASSIC</v>
      </c>
    </row>
    <row r="641" spans="11:49" x14ac:dyDescent="0.25">
      <c r="K641" t="str">
        <v>ICE SKATING</v>
      </c>
      <c r="L641" t="str">
        <v>SHORT TRACK SPEED SKATING</v>
      </c>
      <c r="M641" t="str">
        <v>MEN</v>
      </c>
      <c r="N641" t="str">
        <v>5000M RELAY</v>
      </c>
      <c r="P641" t="str">
        <v>ICE SKATING|SHORT TRACK SPEED SKATING|MEN</v>
      </c>
      <c r="S641" t="str">
        <v>PETANQUE</v>
      </c>
      <c r="T641" t="str">
        <v>PETANQUE</v>
      </c>
      <c r="U641" t="str">
        <v>TRIPLES</v>
      </c>
      <c r="V641" t="str">
        <v>PETANQUE|PETANQUE</v>
      </c>
      <c r="AL641" t="str">
        <v>JU-JITSU</v>
      </c>
      <c r="AM641" t="str">
        <v>FIGHTING</v>
      </c>
      <c r="AN641" t="str">
        <v>MEN</v>
      </c>
      <c r="AO641" t="str">
        <v>77KG</v>
      </c>
      <c r="AQ641" t="str">
        <v>JU-JITSU|FIGHTING|MEN</v>
      </c>
      <c r="AS641" t="str">
        <v>ROWING</v>
      </c>
      <c r="AT641" t="str">
        <v>CLASSIC</v>
      </c>
      <c r="AU641" t="str">
        <v>EIGHT 1000M</v>
      </c>
      <c r="AW641" t="str">
        <v>ROWING|CLASSIC</v>
      </c>
    </row>
    <row r="642" spans="11:49" x14ac:dyDescent="0.25">
      <c r="K642" t="str">
        <v>ICE SKATING</v>
      </c>
      <c r="L642" t="str">
        <v>SHORT TRACK SPEED SKATING</v>
      </c>
      <c r="M642" t="str">
        <v>MEN</v>
      </c>
      <c r="N642" t="str">
        <v>500M</v>
      </c>
      <c r="P642" t="str">
        <v>ICE SKATING|SHORT TRACK SPEED SKATING|MEN</v>
      </c>
      <c r="S642" t="str">
        <v>PETANQUE</v>
      </c>
      <c r="T642" t="str">
        <v>PETANQUE</v>
      </c>
      <c r="U642" t="str">
        <v>TRIPLES (1 MEN 2 WOMEN)</v>
      </c>
      <c r="V642" t="str">
        <v>PETANQUE|PETANQUE</v>
      </c>
      <c r="AL642" t="str">
        <v>JU-JITSU</v>
      </c>
      <c r="AM642" t="str">
        <v>FIGHTING</v>
      </c>
      <c r="AN642" t="str">
        <v>WOMEN</v>
      </c>
      <c r="AO642" t="str">
        <v>52KG</v>
      </c>
      <c r="AQ642" t="str">
        <v>JU-JITSU|FIGHTING|WOMEN</v>
      </c>
      <c r="AS642" t="str">
        <v>ROWING</v>
      </c>
      <c r="AT642" t="str">
        <v>CLASSIC</v>
      </c>
      <c r="AU642" t="str">
        <v>FOUR</v>
      </c>
      <c r="AW642" t="str">
        <v>ROWING|CLASSIC</v>
      </c>
    </row>
    <row r="643" spans="11:49" x14ac:dyDescent="0.25">
      <c r="K643" t="str">
        <v>ICE SKATING</v>
      </c>
      <c r="L643" t="str">
        <v>SHORT TRACK SPEED SKATING</v>
      </c>
      <c r="M643" t="str">
        <v>MIXED</v>
      </c>
      <c r="N643" t="str">
        <v>RELAY</v>
      </c>
      <c r="P643" t="str">
        <v>ICE SKATING|SHORT TRACK SPEED SKATING|MIXED</v>
      </c>
      <c r="S643" t="str">
        <v>PETANQUE</v>
      </c>
      <c r="T643" t="str">
        <v>PETANQUE</v>
      </c>
      <c r="U643" t="str">
        <v>TRIPLES (2 MEN 1 WOMEN)</v>
      </c>
      <c r="V643" t="str">
        <v>PETANQUE|PETANQUE</v>
      </c>
      <c r="AL643" t="str">
        <v>JU-JITSU</v>
      </c>
      <c r="AM643" t="str">
        <v>FIGHTING</v>
      </c>
      <c r="AN643" t="str">
        <v>WOMEN</v>
      </c>
      <c r="AO643" t="str">
        <v>63KG</v>
      </c>
      <c r="AQ643" t="str">
        <v>JU-JITSU|FIGHTING|WOMEN</v>
      </c>
      <c r="AS643" t="str">
        <v>ROWING</v>
      </c>
      <c r="AT643" t="str">
        <v>CLASSIC</v>
      </c>
      <c r="AU643" t="str">
        <v>LIGHTWEIGHT DOUBLE SCULLS</v>
      </c>
      <c r="AW643" t="str">
        <v>ROWING|CLASSIC</v>
      </c>
    </row>
    <row r="644" spans="11:49" x14ac:dyDescent="0.25">
      <c r="K644" t="str">
        <v>ICE SKATING</v>
      </c>
      <c r="L644" t="str">
        <v>SHORT TRACK SPEED SKATING</v>
      </c>
      <c r="M644" t="str">
        <v>WOMEN</v>
      </c>
      <c r="N644" t="str">
        <v>1000M</v>
      </c>
      <c r="P644" t="str">
        <v>ICE SKATING|SHORT TRACK SPEED SKATING|WOMEN</v>
      </c>
      <c r="S644" t="str">
        <v>POLO</v>
      </c>
      <c r="T644" t="str">
        <v>POLO</v>
      </c>
      <c r="U644" t="str">
        <v>0-2 LOW GOAL</v>
      </c>
      <c r="V644" t="str">
        <v>POLO|POLO</v>
      </c>
      <c r="AL644" t="str">
        <v>JU-JITSU</v>
      </c>
      <c r="AM644" t="str">
        <v>JU-JITSU</v>
      </c>
      <c r="AN644" t="str">
        <v>MIXED</v>
      </c>
      <c r="AO644" t="str">
        <v>TEAM</v>
      </c>
      <c r="AQ644" t="str">
        <v>JU-JITSU|JU-JITSU|MIXED</v>
      </c>
      <c r="AS644" t="str">
        <v>ROWING</v>
      </c>
      <c r="AT644" t="str">
        <v>CLASSIC</v>
      </c>
      <c r="AU644" t="str">
        <v>LIGHTWEIGHT DOUBLE SCULLS 1000M</v>
      </c>
      <c r="AW644" t="str">
        <v>ROWING|CLASSIC</v>
      </c>
    </row>
    <row r="645" spans="11:49" x14ac:dyDescent="0.25">
      <c r="K645" t="str">
        <v>ICE SKATING</v>
      </c>
      <c r="L645" t="str">
        <v>SHORT TRACK SPEED SKATING</v>
      </c>
      <c r="M645" t="str">
        <v>WOMEN</v>
      </c>
      <c r="N645" t="str">
        <v>1500M</v>
      </c>
      <c r="P645" t="str">
        <v>ICE SKATING|SHORT TRACK SPEED SKATING|WOMEN</v>
      </c>
      <c r="S645" t="str">
        <v>POLO</v>
      </c>
      <c r="T645" t="str">
        <v>POLO</v>
      </c>
      <c r="U645" t="str">
        <v>2-4 GOALS</v>
      </c>
      <c r="V645" t="str">
        <v>POLO|POLO</v>
      </c>
      <c r="AL645" t="str">
        <v>JUDO</v>
      </c>
      <c r="AM645" t="str">
        <v>COMBAT</v>
      </c>
      <c r="AN645" t="str">
        <v>MEN</v>
      </c>
      <c r="AO645" t="str">
        <v>+100KG</v>
      </c>
      <c r="AQ645" t="str">
        <v>JUDO|COMBAT|MEN</v>
      </c>
      <c r="AS645" t="str">
        <v>ROWING</v>
      </c>
      <c r="AT645" t="str">
        <v>CLASSIC</v>
      </c>
      <c r="AU645" t="str">
        <v>LIGHTWEIGHT DOUBLE SCULLS 500M</v>
      </c>
      <c r="AW645" t="str">
        <v>ROWING|CLASSIC</v>
      </c>
    </row>
    <row r="646" spans="11:49" x14ac:dyDescent="0.25">
      <c r="K646" t="str">
        <v>ICE SKATING</v>
      </c>
      <c r="L646" t="str">
        <v>SHORT TRACK SPEED SKATING</v>
      </c>
      <c r="M646" t="str">
        <v>WOMEN</v>
      </c>
      <c r="N646" t="str">
        <v>3000M RELAY</v>
      </c>
      <c r="P646" t="str">
        <v>ICE SKATING|SHORT TRACK SPEED SKATING|WOMEN</v>
      </c>
      <c r="S646" t="str">
        <v>POLO</v>
      </c>
      <c r="T646" t="str">
        <v>POLO</v>
      </c>
      <c r="U646" t="str">
        <v>4-6 HIGH GOAL</v>
      </c>
      <c r="V646" t="str">
        <v>POLO|POLO</v>
      </c>
      <c r="AL646" t="str">
        <v>JUDO</v>
      </c>
      <c r="AM646" t="str">
        <v>COMBAT</v>
      </c>
      <c r="AN646" t="str">
        <v>MEN</v>
      </c>
      <c r="AO646" t="str">
        <v>100KG</v>
      </c>
      <c r="AQ646" t="str">
        <v>JUDO|COMBAT|MEN</v>
      </c>
      <c r="AS646" t="str">
        <v>ROWING</v>
      </c>
      <c r="AT646" t="str">
        <v>CLASSIC</v>
      </c>
      <c r="AU646" t="str">
        <v>LIGHTWEIGHT EIGHT</v>
      </c>
      <c r="AW646" t="str">
        <v>ROWING|CLASSIC</v>
      </c>
    </row>
    <row r="647" spans="11:49" x14ac:dyDescent="0.25">
      <c r="K647" t="str">
        <v>ICE SKATING</v>
      </c>
      <c r="L647" t="str">
        <v>SHORT TRACK SPEED SKATING</v>
      </c>
      <c r="M647" t="str">
        <v>WOMEN</v>
      </c>
      <c r="N647" t="str">
        <v>500M</v>
      </c>
      <c r="P647" t="str">
        <v>ICE SKATING|SHORT TRACK SPEED SKATING|WOMEN</v>
      </c>
      <c r="S647" t="str">
        <v>POLO</v>
      </c>
      <c r="T647" t="str">
        <v>POLO</v>
      </c>
      <c r="U647" t="str">
        <v>TEAM</v>
      </c>
      <c r="V647" t="str">
        <v>POLO|POLO</v>
      </c>
      <c r="AL647" t="str">
        <v>JUDO</v>
      </c>
      <c r="AM647" t="str">
        <v>COMBAT</v>
      </c>
      <c r="AN647" t="str">
        <v>MEN</v>
      </c>
      <c r="AO647" t="str">
        <v>120KG</v>
      </c>
      <c r="AQ647" t="str">
        <v>JUDO|COMBAT|MEN</v>
      </c>
      <c r="AS647" t="str">
        <v>ROWING</v>
      </c>
      <c r="AT647" t="str">
        <v>CLASSIC</v>
      </c>
      <c r="AU647" t="str">
        <v>LIGHTWEIGHT FOUR</v>
      </c>
      <c r="AW647" t="str">
        <v>ROWING|CLASSIC</v>
      </c>
    </row>
    <row r="648" spans="11:49" x14ac:dyDescent="0.25">
      <c r="K648" t="str">
        <v>JET SKI</v>
      </c>
      <c r="L648" t="str">
        <v>JET SKI</v>
      </c>
      <c r="M648" t="str">
        <v>MIXED</v>
      </c>
      <c r="N648" t="str">
        <v>RUNABOUT 1100 STOCK</v>
      </c>
      <c r="P648" t="str">
        <v>JET SKI|JET SKI|MIXED</v>
      </c>
      <c r="S648" t="str">
        <v>ROLLER SPORTS</v>
      </c>
      <c r="T648" t="str">
        <v>ARTISTIC SKATING</v>
      </c>
      <c r="U648" t="str">
        <v>FREE SKATING</v>
      </c>
      <c r="V648" t="str">
        <v>ROLLER SPORTS|ARTISTIC SKATING</v>
      </c>
      <c r="AL648" t="str">
        <v>JUDO</v>
      </c>
      <c r="AM648" t="str">
        <v>COMBAT</v>
      </c>
      <c r="AN648" t="str">
        <v>MEN</v>
      </c>
      <c r="AO648" t="str">
        <v>55KG</v>
      </c>
      <c r="AQ648" t="str">
        <v>JUDO|COMBAT|MEN</v>
      </c>
      <c r="AS648" t="str">
        <v>ROWING</v>
      </c>
      <c r="AT648" t="str">
        <v>CLASSIC</v>
      </c>
      <c r="AU648" t="str">
        <v>LIGHTWEIGHT FOUR 1000M</v>
      </c>
      <c r="AW648" t="str">
        <v>ROWING|CLASSIC</v>
      </c>
    </row>
    <row r="649" spans="11:49" x14ac:dyDescent="0.25">
      <c r="K649" t="str">
        <v>JET SKI</v>
      </c>
      <c r="L649" t="str">
        <v>JET SKI</v>
      </c>
      <c r="M649" t="str">
        <v>MIXED</v>
      </c>
      <c r="N649" t="str">
        <v>RUNABOUT ENDURANCE</v>
      </c>
      <c r="P649" t="str">
        <v>JET SKI|JET SKI|MIXED</v>
      </c>
      <c r="S649" t="str">
        <v>ROLLER SPORTS</v>
      </c>
      <c r="T649" t="str">
        <v>ARTISTIC SKATING</v>
      </c>
      <c r="U649" t="str">
        <v>PAIRS</v>
      </c>
      <c r="V649" t="str">
        <v>ROLLER SPORTS|ARTISTIC SKATING</v>
      </c>
      <c r="AL649" t="str">
        <v>JUDO</v>
      </c>
      <c r="AM649" t="str">
        <v>COMBAT</v>
      </c>
      <c r="AN649" t="str">
        <v>MEN</v>
      </c>
      <c r="AO649" t="str">
        <v>60KG</v>
      </c>
      <c r="AQ649" t="str">
        <v>JUDO|COMBAT|MEN</v>
      </c>
      <c r="AS649" t="str">
        <v>ROWING</v>
      </c>
      <c r="AT649" t="str">
        <v>CLASSIC</v>
      </c>
      <c r="AU649" t="str">
        <v>LIGHTWEIGHT FOUR 500M</v>
      </c>
      <c r="AW649" t="str">
        <v>ROWING|CLASSIC</v>
      </c>
    </row>
    <row r="650" spans="11:49" x14ac:dyDescent="0.25">
      <c r="K650" t="str">
        <v>JET SKI</v>
      </c>
      <c r="L650" t="str">
        <v>JET SKI</v>
      </c>
      <c r="M650" t="str">
        <v>MIXED</v>
      </c>
      <c r="N650" t="str">
        <v>RUNABOUT LIMITED</v>
      </c>
      <c r="P650" t="str">
        <v>JET SKI|JET SKI|MIXED</v>
      </c>
      <c r="S650" t="str">
        <v>ROLLER SPORTS</v>
      </c>
      <c r="T650" t="str">
        <v>INLINE FREESTYLE SKATING</v>
      </c>
      <c r="U650" t="str">
        <v>SLALOM PAIR</v>
      </c>
      <c r="V650" t="str">
        <v>ROLLER SPORTS|INLINE FREESTYLE SKATING</v>
      </c>
      <c r="AL650" t="str">
        <v>JUDO</v>
      </c>
      <c r="AM650" t="str">
        <v>COMBAT</v>
      </c>
      <c r="AN650" t="str">
        <v>MEN</v>
      </c>
      <c r="AO650" t="str">
        <v>66KG</v>
      </c>
      <c r="AQ650" t="str">
        <v>JUDO|COMBAT|MEN</v>
      </c>
      <c r="AS650" t="str">
        <v>ROWING</v>
      </c>
      <c r="AT650" t="str">
        <v>CLASSIC</v>
      </c>
      <c r="AU650" t="str">
        <v>LIGHTWEIGHT PAIR</v>
      </c>
      <c r="AW650" t="str">
        <v>ROWING|CLASSIC</v>
      </c>
    </row>
    <row r="651" spans="11:49" x14ac:dyDescent="0.25">
      <c r="K651" t="str">
        <v>JET SKI</v>
      </c>
      <c r="L651" t="str">
        <v>JET SKI</v>
      </c>
      <c r="M651" t="str">
        <v>MIXED</v>
      </c>
      <c r="N651" t="str">
        <v>RUNABOUT STOCK</v>
      </c>
      <c r="P651" t="str">
        <v>JET SKI|JET SKI|MIXED</v>
      </c>
      <c r="S651" t="str">
        <v>ROLLER SPORTS</v>
      </c>
      <c r="T651" t="str">
        <v>INLINE FREESTYLE SKATING</v>
      </c>
      <c r="U651" t="str">
        <v>SPEED SLALOM</v>
      </c>
      <c r="V651" t="str">
        <v>ROLLER SPORTS|INLINE FREESTYLE SKATING</v>
      </c>
      <c r="AL651" t="str">
        <v>JUDO</v>
      </c>
      <c r="AM651" t="str">
        <v>COMBAT</v>
      </c>
      <c r="AN651" t="str">
        <v>MEN</v>
      </c>
      <c r="AO651" t="str">
        <v>73KG</v>
      </c>
      <c r="AQ651" t="str">
        <v>JUDO|COMBAT|MEN</v>
      </c>
      <c r="AS651" t="str">
        <v>ROWING</v>
      </c>
      <c r="AT651" t="str">
        <v>CLASSIC</v>
      </c>
      <c r="AU651" t="str">
        <v>LIGHTWEIGHT QUADRUPLE SCULLS</v>
      </c>
      <c r="AW651" t="str">
        <v>ROWING|CLASSIC</v>
      </c>
    </row>
    <row r="652" spans="11:49" x14ac:dyDescent="0.25">
      <c r="K652" t="str">
        <v>JET SKI</v>
      </c>
      <c r="L652" t="str">
        <v>JET SKI</v>
      </c>
      <c r="M652" t="str">
        <v>MIXED</v>
      </c>
      <c r="N652" t="str">
        <v>SKI 1500 STOCK</v>
      </c>
      <c r="P652" t="str">
        <v>JET SKI|JET SKI|MIXED</v>
      </c>
      <c r="S652" t="str">
        <v>ROLLER SPORTS</v>
      </c>
      <c r="T652" t="str">
        <v>SKATEBOARDING</v>
      </c>
      <c r="U652" t="str">
        <v>DOWNHILL</v>
      </c>
      <c r="V652" t="str">
        <v>ROLLER SPORTS|SKATEBOARDING</v>
      </c>
      <c r="AL652" t="str">
        <v>JUDO</v>
      </c>
      <c r="AM652" t="str">
        <v>COMBAT</v>
      </c>
      <c r="AN652" t="str">
        <v>MEN</v>
      </c>
      <c r="AO652" t="str">
        <v>81KG</v>
      </c>
      <c r="AQ652" t="str">
        <v>JUDO|COMBAT|MEN</v>
      </c>
      <c r="AS652" t="str">
        <v>ROWING</v>
      </c>
      <c r="AT652" t="str">
        <v>CLASSIC</v>
      </c>
      <c r="AU652" t="str">
        <v>LIGHTWEIGHT SINGLE SCULLS</v>
      </c>
      <c r="AW652" t="str">
        <v>ROWING|CLASSIC</v>
      </c>
    </row>
    <row r="653" spans="11:49" x14ac:dyDescent="0.25">
      <c r="K653" t="str">
        <v>JET SKI</v>
      </c>
      <c r="L653" t="str">
        <v>JET SKI</v>
      </c>
      <c r="M653" t="str">
        <v>MIXED</v>
      </c>
      <c r="N653" t="str">
        <v>SKI GP</v>
      </c>
      <c r="P653" t="str">
        <v>JET SKI|JET SKI|MIXED</v>
      </c>
      <c r="S653" t="str">
        <v>ROLLER SPORTS</v>
      </c>
      <c r="T653" t="str">
        <v>SKATEBOARDING</v>
      </c>
      <c r="U653" t="str">
        <v>GAME OF SKATE</v>
      </c>
      <c r="V653" t="str">
        <v>ROLLER SPORTS|SKATEBOARDING</v>
      </c>
      <c r="AL653" t="str">
        <v>JUDO</v>
      </c>
      <c r="AM653" t="str">
        <v>COMBAT</v>
      </c>
      <c r="AN653" t="str">
        <v>MEN</v>
      </c>
      <c r="AO653" t="str">
        <v>90KG</v>
      </c>
      <c r="AQ653" t="str">
        <v>JUDO|COMBAT|MEN</v>
      </c>
      <c r="AS653" t="str">
        <v>ROWING</v>
      </c>
      <c r="AT653" t="str">
        <v>CLASSIC</v>
      </c>
      <c r="AU653" t="str">
        <v>LIGHTWEIGHT SINGLE SCULLS 1000M</v>
      </c>
      <c r="AW653" t="str">
        <v>ROWING|CLASSIC</v>
      </c>
    </row>
    <row r="654" spans="11:49" x14ac:dyDescent="0.25">
      <c r="K654" t="str">
        <v>JET SKI</v>
      </c>
      <c r="L654" t="str">
        <v>JET SKI</v>
      </c>
      <c r="M654" t="str">
        <v>OPEN</v>
      </c>
      <c r="N654" t="str">
        <v>RUNABOUT 1100 STOCK</v>
      </c>
      <c r="P654" t="str">
        <v>JET SKI|JET SKI|OPEN</v>
      </c>
      <c r="S654" t="str">
        <v>ROLLER SPORTS</v>
      </c>
      <c r="T654" t="str">
        <v>SKATEBOARDING</v>
      </c>
      <c r="U654" t="str">
        <v>PARK</v>
      </c>
      <c r="V654" t="str">
        <v>ROLLER SPORTS|SKATEBOARDING</v>
      </c>
      <c r="AL654" t="str">
        <v>JUDO</v>
      </c>
      <c r="AM654" t="str">
        <v>COMBAT</v>
      </c>
      <c r="AN654" t="str">
        <v>MEN</v>
      </c>
      <c r="AO654" t="str">
        <v>EXTRA-LIGHTWEIGHT</v>
      </c>
      <c r="AQ654" t="str">
        <v>JUDO|COMBAT|MEN</v>
      </c>
      <c r="AS654" t="str">
        <v>ROWING</v>
      </c>
      <c r="AT654" t="str">
        <v>CLASSIC</v>
      </c>
      <c r="AU654" t="str">
        <v>LIGHTWEIGHT SINGLE SCULLS 500M</v>
      </c>
      <c r="AW654" t="str">
        <v>ROWING|CLASSIC</v>
      </c>
    </row>
    <row r="655" spans="11:49" x14ac:dyDescent="0.25">
      <c r="K655" t="str">
        <v>JET SKI</v>
      </c>
      <c r="L655" t="str">
        <v>JET SKI</v>
      </c>
      <c r="M655" t="str">
        <v>OPEN</v>
      </c>
      <c r="N655" t="str">
        <v>RUNABOUT ENDURANCE</v>
      </c>
      <c r="P655" t="str">
        <v>JET SKI|JET SKI|OPEN</v>
      </c>
      <c r="S655" t="str">
        <v>ROLLER SPORTS</v>
      </c>
      <c r="T655" t="str">
        <v>SKATEBOARDING</v>
      </c>
      <c r="U655" t="str">
        <v>STREET</v>
      </c>
      <c r="V655" t="str">
        <v>ROLLER SPORTS|SKATEBOARDING</v>
      </c>
      <c r="AL655" t="str">
        <v>JUDO</v>
      </c>
      <c r="AM655" t="str">
        <v>COMBAT</v>
      </c>
      <c r="AN655" t="str">
        <v>MEN</v>
      </c>
      <c r="AO655" t="str">
        <v>FEATHERWEIGHT</v>
      </c>
      <c r="AQ655" t="str">
        <v>JUDO|COMBAT|MEN</v>
      </c>
      <c r="AS655" t="str">
        <v>ROWING</v>
      </c>
      <c r="AT655" t="str">
        <v>CLASSIC</v>
      </c>
      <c r="AU655" t="str">
        <v>PAIR</v>
      </c>
      <c r="AW655" t="str">
        <v>ROWING|CLASSIC</v>
      </c>
    </row>
    <row r="656" spans="11:49" x14ac:dyDescent="0.25">
      <c r="K656" t="str">
        <v>JET SKI</v>
      </c>
      <c r="L656" t="str">
        <v>JET SKI</v>
      </c>
      <c r="M656" t="str">
        <v>OPEN</v>
      </c>
      <c r="N656" t="str">
        <v>RUNABOUT LIMITED</v>
      </c>
      <c r="P656" t="str">
        <v>JET SKI|JET SKI|OPEN</v>
      </c>
      <c r="S656" t="str">
        <v>ROLLER SPORTS</v>
      </c>
      <c r="T656" t="str">
        <v>SPEED SKATING - ROAD</v>
      </c>
      <c r="U656" t="str">
        <v>5000M POINTS</v>
      </c>
      <c r="V656" t="str">
        <v>ROLLER SPORTS|SPEED SKATING - ROAD</v>
      </c>
      <c r="AL656" t="str">
        <v>JUDO</v>
      </c>
      <c r="AM656" t="str">
        <v>COMBAT</v>
      </c>
      <c r="AN656" t="str">
        <v>MEN</v>
      </c>
      <c r="AO656" t="str">
        <v>HALF HEAVYWEIGHT</v>
      </c>
      <c r="AQ656" t="str">
        <v>JUDO|COMBAT|MEN</v>
      </c>
      <c r="AS656" t="str">
        <v>ROWING</v>
      </c>
      <c r="AT656" t="str">
        <v>CLASSIC</v>
      </c>
      <c r="AU656" t="str">
        <v>PAIR 1000M</v>
      </c>
      <c r="AW656" t="str">
        <v>ROWING|CLASSIC</v>
      </c>
    </row>
    <row r="657" spans="11:49" x14ac:dyDescent="0.25">
      <c r="K657" t="str">
        <v>JET SKI</v>
      </c>
      <c r="L657" t="str">
        <v>JET SKI</v>
      </c>
      <c r="M657" t="str">
        <v>OPEN</v>
      </c>
      <c r="N657" t="str">
        <v>RUNABOUT STOCK</v>
      </c>
      <c r="P657" t="str">
        <v>JET SKI|JET SKI|OPEN</v>
      </c>
      <c r="S657" t="str">
        <v>ROLLER SPORTS</v>
      </c>
      <c r="T657" t="str">
        <v>SPEED SKATING - TRACK</v>
      </c>
      <c r="U657" t="str">
        <v>10000M POINTS ELIMINATION</v>
      </c>
      <c r="V657" t="str">
        <v>ROLLER SPORTS|SPEED SKATING - TRACK</v>
      </c>
      <c r="AL657" t="str">
        <v>JUDO</v>
      </c>
      <c r="AM657" t="str">
        <v>COMBAT</v>
      </c>
      <c r="AN657" t="str">
        <v>MEN</v>
      </c>
      <c r="AO657" t="str">
        <v>HALF-LIGHTWEIGHT</v>
      </c>
      <c r="AQ657" t="str">
        <v>JUDO|COMBAT|MEN</v>
      </c>
      <c r="AS657" t="str">
        <v>ROWING</v>
      </c>
      <c r="AT657" t="str">
        <v>CLASSIC</v>
      </c>
      <c r="AU657" t="str">
        <v>PAIR 500M</v>
      </c>
      <c r="AW657" t="str">
        <v>ROWING|CLASSIC</v>
      </c>
    </row>
    <row r="658" spans="11:49" x14ac:dyDescent="0.25">
      <c r="K658" t="str">
        <v>JET SKI</v>
      </c>
      <c r="L658" t="str">
        <v>JET SKI</v>
      </c>
      <c r="M658" t="str">
        <v>OPEN</v>
      </c>
      <c r="N658" t="str">
        <v>SKI 1500 STOCK</v>
      </c>
      <c r="P658" t="str">
        <v>JET SKI|JET SKI|OPEN</v>
      </c>
      <c r="S658" t="str">
        <v>ROLLER SPORTS</v>
      </c>
      <c r="T658" t="str">
        <v>SPEED SKATING - TRACK</v>
      </c>
      <c r="U658" t="str">
        <v>1000M SPRINT</v>
      </c>
      <c r="V658" t="str">
        <v>ROLLER SPORTS|SPEED SKATING - TRACK</v>
      </c>
      <c r="AL658" t="str">
        <v>JUDO</v>
      </c>
      <c r="AM658" t="str">
        <v>COMBAT</v>
      </c>
      <c r="AN658" t="str">
        <v>MEN</v>
      </c>
      <c r="AO658" t="str">
        <v>HEAVYWEIGHT</v>
      </c>
      <c r="AQ658" t="str">
        <v>JUDO|COMBAT|MEN</v>
      </c>
      <c r="AS658" t="str">
        <v>ROWING</v>
      </c>
      <c r="AT658" t="str">
        <v>CLASSIC</v>
      </c>
      <c r="AU658" t="str">
        <v>QUADRUPLE SCULLS</v>
      </c>
      <c r="AW658" t="str">
        <v>ROWING|CLASSIC</v>
      </c>
    </row>
    <row r="659" spans="11:49" x14ac:dyDescent="0.25">
      <c r="K659" t="str">
        <v>JET SKI</v>
      </c>
      <c r="L659" t="str">
        <v>JET SKI</v>
      </c>
      <c r="M659" t="str">
        <v>OPEN</v>
      </c>
      <c r="N659" t="str">
        <v>SKI GP</v>
      </c>
      <c r="P659" t="str">
        <v>JET SKI|JET SKI|OPEN</v>
      </c>
      <c r="S659" t="str">
        <v>ROLLER SPORTS</v>
      </c>
      <c r="T659" t="str">
        <v>SPEED SKATING - TRACK</v>
      </c>
      <c r="U659" t="str">
        <v>1500M</v>
      </c>
      <c r="V659" t="str">
        <v>ROLLER SPORTS|SPEED SKATING - TRACK</v>
      </c>
      <c r="AL659" t="str">
        <v>JUDO</v>
      </c>
      <c r="AM659" t="str">
        <v>COMBAT</v>
      </c>
      <c r="AN659" t="str">
        <v>MEN</v>
      </c>
      <c r="AO659" t="str">
        <v>LIGHT-HEAVYWEIGHT</v>
      </c>
      <c r="AQ659" t="str">
        <v>JUDO|COMBAT|MEN</v>
      </c>
      <c r="AS659" t="str">
        <v>ROWING</v>
      </c>
      <c r="AT659" t="str">
        <v>CLASSIC</v>
      </c>
      <c r="AU659" t="str">
        <v>SINGLE SCULLS</v>
      </c>
      <c r="AW659" t="str">
        <v>ROWING|CLASSIC</v>
      </c>
    </row>
    <row r="660" spans="11:49" x14ac:dyDescent="0.25">
      <c r="K660" t="str">
        <v>JET SKI</v>
      </c>
      <c r="L660" t="str">
        <v>JET SKI</v>
      </c>
      <c r="M660" t="str">
        <v>OPEN</v>
      </c>
      <c r="N660" t="str">
        <v>SKI LITE</v>
      </c>
      <c r="P660" t="str">
        <v>JET SKI|JET SKI|OPEN</v>
      </c>
      <c r="S660" t="str">
        <v>ROLLER SPORTS</v>
      </c>
      <c r="T660" t="str">
        <v>SPEED SKATING - TRACK</v>
      </c>
      <c r="U660" t="str">
        <v>20000M ELIMINATION</v>
      </c>
      <c r="V660" t="str">
        <v>ROLLER SPORTS|SPEED SKATING - TRACK</v>
      </c>
      <c r="AL660" t="str">
        <v>JUDO</v>
      </c>
      <c r="AM660" t="str">
        <v>COMBAT</v>
      </c>
      <c r="AN660" t="str">
        <v>MEN</v>
      </c>
      <c r="AO660" t="str">
        <v>LIGHT-MIDDLEWEIGHT</v>
      </c>
      <c r="AQ660" t="str">
        <v>JUDO|COMBAT|MEN</v>
      </c>
      <c r="AS660" t="str">
        <v>ROWING</v>
      </c>
      <c r="AT660" t="str">
        <v>CLASSIC</v>
      </c>
      <c r="AU660" t="str">
        <v>SINGLE SCULLS 1000M</v>
      </c>
      <c r="AW660" t="str">
        <v>ROWING|CLASSIC</v>
      </c>
    </row>
    <row r="661" spans="11:49" x14ac:dyDescent="0.25">
      <c r="K661" t="str">
        <v>JET SKI</v>
      </c>
      <c r="L661" t="str">
        <v>JET SKI</v>
      </c>
      <c r="M661" t="str">
        <v>OPEN</v>
      </c>
      <c r="N661" t="str">
        <v>SKI MODIFIED</v>
      </c>
      <c r="P661" t="str">
        <v>JET SKI|JET SKI|OPEN</v>
      </c>
      <c r="S661" t="str">
        <v>ROLLER SPORTS</v>
      </c>
      <c r="T661" t="str">
        <v>SPEED SKATING - TRACK</v>
      </c>
      <c r="U661" t="str">
        <v>3000M RELAY</v>
      </c>
      <c r="V661" t="str">
        <v>ROLLER SPORTS|SPEED SKATING - TRACK</v>
      </c>
      <c r="AL661" t="str">
        <v>JUDO</v>
      </c>
      <c r="AM661" t="str">
        <v>COMBAT</v>
      </c>
      <c r="AN661" t="str">
        <v>MEN</v>
      </c>
      <c r="AO661" t="str">
        <v>LIGHTWEIGHT</v>
      </c>
      <c r="AQ661" t="str">
        <v>JUDO|COMBAT|MEN</v>
      </c>
      <c r="AS661" t="str">
        <v>ROWING</v>
      </c>
      <c r="AT661" t="str">
        <v>CLASSIC</v>
      </c>
      <c r="AU661" t="str">
        <v>SINGLE SCULLS 500M</v>
      </c>
      <c r="AW661" t="str">
        <v>ROWING|CLASSIC</v>
      </c>
    </row>
    <row r="662" spans="11:49" x14ac:dyDescent="0.25">
      <c r="K662" t="str">
        <v>JU-JITSU</v>
      </c>
      <c r="L662" t="str">
        <v>ART</v>
      </c>
      <c r="M662" t="str">
        <v>MEN</v>
      </c>
      <c r="N662" t="str">
        <v>DUO</v>
      </c>
      <c r="P662" t="str">
        <v>JU-JITSU|ART|MEN</v>
      </c>
      <c r="S662" t="str">
        <v>ROLLER SPORTS</v>
      </c>
      <c r="T662" t="str">
        <v>SPEED SKATING - TRACK</v>
      </c>
      <c r="U662" t="str">
        <v>300M TIME TRIAL</v>
      </c>
      <c r="V662" t="str">
        <v>ROLLER SPORTS|SPEED SKATING - TRACK</v>
      </c>
      <c r="AL662" t="str">
        <v>JUDO</v>
      </c>
      <c r="AM662" t="str">
        <v>COMBAT</v>
      </c>
      <c r="AN662" t="str">
        <v>MEN</v>
      </c>
      <c r="AO662" t="str">
        <v>MIDDLEWEIGHT</v>
      </c>
      <c r="AQ662" t="str">
        <v>JUDO|COMBAT|MEN</v>
      </c>
      <c r="AS662" t="str">
        <v>ROWING</v>
      </c>
      <c r="AT662" t="str">
        <v>COASTAL</v>
      </c>
      <c r="AU662" t="str">
        <v>SOLO</v>
      </c>
      <c r="AW662" t="str">
        <v>ROWING|COASTAL</v>
      </c>
    </row>
    <row r="663" spans="11:49" x14ac:dyDescent="0.25">
      <c r="K663" t="str">
        <v>JU-JITSU</v>
      </c>
      <c r="L663" t="str">
        <v>ART</v>
      </c>
      <c r="M663" t="str">
        <v>MEN</v>
      </c>
      <c r="N663" t="str">
        <v>SHOW</v>
      </c>
      <c r="P663" t="str">
        <v>JU-JITSU|ART|MEN</v>
      </c>
      <c r="S663" t="str">
        <v>ROLLER SPORTS</v>
      </c>
      <c r="T663" t="str">
        <v>SPEED SKATING - TRACK</v>
      </c>
      <c r="U663" t="str">
        <v>500M SPRINT</v>
      </c>
      <c r="V663" t="str">
        <v>ROLLER SPORTS|SPEED SKATING - TRACK</v>
      </c>
      <c r="AL663" t="str">
        <v>JUDO</v>
      </c>
      <c r="AM663" t="str">
        <v>COMBAT</v>
      </c>
      <c r="AN663" t="str">
        <v>MEN</v>
      </c>
      <c r="AO663" t="str">
        <v>OPENWEIGHT</v>
      </c>
      <c r="AQ663" t="str">
        <v>JUDO|COMBAT|MEN</v>
      </c>
      <c r="AS663" t="str">
        <v>RUGBY</v>
      </c>
      <c r="AT663" t="str">
        <v>RUGBY SEVENS</v>
      </c>
      <c r="AU663" t="str">
        <v>TEAM</v>
      </c>
      <c r="AW663" t="str">
        <v>RUGBY|RUGBY SEVENS</v>
      </c>
    </row>
    <row r="664" spans="11:49" x14ac:dyDescent="0.25">
      <c r="K664" t="str">
        <v>JU-JITSU</v>
      </c>
      <c r="L664" t="str">
        <v>ART</v>
      </c>
      <c r="M664" t="str">
        <v>MIXED</v>
      </c>
      <c r="N664" t="str">
        <v>DUO</v>
      </c>
      <c r="P664" t="str">
        <v>JU-JITSU|ART|MIXED</v>
      </c>
      <c r="S664" t="str">
        <v>ROWING</v>
      </c>
      <c r="T664" t="str">
        <v>CLASSIC</v>
      </c>
      <c r="U664" t="str">
        <v>DOUBLE SCULLS</v>
      </c>
      <c r="V664" t="str">
        <v>ROWING|CLASSIC</v>
      </c>
      <c r="AL664" t="str">
        <v>JUDO</v>
      </c>
      <c r="AM664" t="str">
        <v>COMBAT</v>
      </c>
      <c r="AN664" t="str">
        <v>MEN</v>
      </c>
      <c r="AO664" t="str">
        <v>TEAM</v>
      </c>
      <c r="AQ664" t="str">
        <v>JUDO|COMBAT|MEN</v>
      </c>
      <c r="AS664" t="str">
        <v>RUGBY</v>
      </c>
      <c r="AT664" t="str">
        <v>RUGBY UNION</v>
      </c>
      <c r="AU664" t="str">
        <v>TEAM</v>
      </c>
      <c r="AW664" t="str">
        <v>RUGBY|RUGBY UNION</v>
      </c>
    </row>
    <row r="665" spans="11:49" x14ac:dyDescent="0.25">
      <c r="K665" t="str">
        <v>JU-JITSU</v>
      </c>
      <c r="L665" t="str">
        <v>ART</v>
      </c>
      <c r="M665" t="str">
        <v>MIXED</v>
      </c>
      <c r="N665" t="str">
        <v>SHOW</v>
      </c>
      <c r="P665" t="str">
        <v>JU-JITSU|ART|MIXED</v>
      </c>
      <c r="S665" t="str">
        <v>ROWING</v>
      </c>
      <c r="T665" t="str">
        <v>CLASSIC</v>
      </c>
      <c r="U665" t="str">
        <v>EIGHT</v>
      </c>
      <c r="V665" t="str">
        <v>ROWING|CLASSIC</v>
      </c>
      <c r="AL665" t="str">
        <v>JUDO</v>
      </c>
      <c r="AM665" t="str">
        <v>COMBAT</v>
      </c>
      <c r="AN665" t="str">
        <v>MIXED</v>
      </c>
      <c r="AO665" t="str">
        <v>TEAM</v>
      </c>
      <c r="AQ665" t="str">
        <v>JUDO|COMBAT|MIXED</v>
      </c>
      <c r="AS665" t="str">
        <v>SAILING</v>
      </c>
      <c r="AT665" t="str">
        <v>KITEBOARDING</v>
      </c>
      <c r="AU665" t="str">
        <v>FORMULA KITE</v>
      </c>
      <c r="AW665" t="str">
        <v>SAILING|KITEBOARDING</v>
      </c>
    </row>
    <row r="666" spans="11:49" x14ac:dyDescent="0.25">
      <c r="K666" t="str">
        <v>JU-JITSU</v>
      </c>
      <c r="L666" t="str">
        <v>ART</v>
      </c>
      <c r="M666" t="str">
        <v>WOMEN</v>
      </c>
      <c r="N666" t="str">
        <v>DUO</v>
      </c>
      <c r="P666" t="str">
        <v>JU-JITSU|ART|WOMEN</v>
      </c>
      <c r="S666" t="str">
        <v>ROWING</v>
      </c>
      <c r="T666" t="str">
        <v>CLASSIC</v>
      </c>
      <c r="U666" t="str">
        <v>EIGHT 1000M</v>
      </c>
      <c r="V666" t="str">
        <v>ROWING|CLASSIC</v>
      </c>
      <c r="AL666" t="str">
        <v>JUDO</v>
      </c>
      <c r="AM666" t="str">
        <v>COMBAT</v>
      </c>
      <c r="AN666" t="str">
        <v>WOMEN</v>
      </c>
      <c r="AO666" t="str">
        <v>+78KG</v>
      </c>
      <c r="AQ666" t="str">
        <v>JUDO|COMBAT|WOMEN</v>
      </c>
      <c r="AS666" t="str">
        <v>SAILING</v>
      </c>
      <c r="AT666" t="str">
        <v>SAILING</v>
      </c>
      <c r="AU666">
        <v>420</v>
      </c>
      <c r="AW666" t="str">
        <v>SAILING|SAILING</v>
      </c>
    </row>
    <row r="667" spans="11:49" x14ac:dyDescent="0.25">
      <c r="K667" t="str">
        <v>JU-JITSU</v>
      </c>
      <c r="L667" t="str">
        <v>ART</v>
      </c>
      <c r="M667" t="str">
        <v>WOMEN</v>
      </c>
      <c r="N667" t="str">
        <v>SHOW</v>
      </c>
      <c r="P667" t="str">
        <v>JU-JITSU|ART|WOMEN</v>
      </c>
      <c r="S667" t="str">
        <v>ROWING</v>
      </c>
      <c r="T667" t="str">
        <v>CLASSIC</v>
      </c>
      <c r="U667" t="str">
        <v>FOUR</v>
      </c>
      <c r="V667" t="str">
        <v>ROWING|CLASSIC</v>
      </c>
      <c r="AL667" t="str">
        <v>JUDO</v>
      </c>
      <c r="AM667" t="str">
        <v>COMBAT</v>
      </c>
      <c r="AN667" t="str">
        <v>WOMEN</v>
      </c>
      <c r="AO667" t="str">
        <v>44KG</v>
      </c>
      <c r="AQ667" t="str">
        <v>JUDO|COMBAT|WOMEN</v>
      </c>
      <c r="AS667" t="str">
        <v>SAILING</v>
      </c>
      <c r="AT667" t="str">
        <v>SAILING</v>
      </c>
      <c r="AU667">
        <v>470</v>
      </c>
      <c r="AW667" t="str">
        <v>SAILING|SAILING</v>
      </c>
    </row>
    <row r="668" spans="11:49" x14ac:dyDescent="0.25">
      <c r="K668" t="str">
        <v>JU-JITSU</v>
      </c>
      <c r="L668" t="str">
        <v>COMBAT</v>
      </c>
      <c r="M668" t="str">
        <v>MEN</v>
      </c>
      <c r="N668" t="str">
        <v>120KG</v>
      </c>
      <c r="P668" t="str">
        <v>JU-JITSU|COMBAT|MEN</v>
      </c>
      <c r="S668" t="str">
        <v>ROWING</v>
      </c>
      <c r="T668" t="str">
        <v>CLASSIC</v>
      </c>
      <c r="U668" t="str">
        <v>LIGHTWEIGHT DOUBLE SCULLS</v>
      </c>
      <c r="V668" t="str">
        <v>ROWING|CLASSIC</v>
      </c>
      <c r="AL668" t="str">
        <v>JUDO</v>
      </c>
      <c r="AM668" t="str">
        <v>COMBAT</v>
      </c>
      <c r="AN668" t="str">
        <v>WOMEN</v>
      </c>
      <c r="AO668" t="str">
        <v>45KG</v>
      </c>
      <c r="AQ668" t="str">
        <v>JUDO|COMBAT|WOMEN</v>
      </c>
      <c r="AS668" t="str">
        <v>SAILING</v>
      </c>
      <c r="AT668" t="str">
        <v>SAILING</v>
      </c>
      <c r="AU668" t="str">
        <v>29ER</v>
      </c>
      <c r="AW668" t="str">
        <v>SAILING|SAILING</v>
      </c>
    </row>
    <row r="669" spans="11:49" x14ac:dyDescent="0.25">
      <c r="K669" t="str">
        <v>JU-JITSU</v>
      </c>
      <c r="L669" t="str">
        <v>COMBAT</v>
      </c>
      <c r="M669" t="str">
        <v>MEN</v>
      </c>
      <c r="N669" t="str">
        <v>56KG</v>
      </c>
      <c r="P669" t="str">
        <v>JU-JITSU|COMBAT|MEN</v>
      </c>
      <c r="S669" t="str">
        <v>ROWING</v>
      </c>
      <c r="T669" t="str">
        <v>CLASSIC</v>
      </c>
      <c r="U669" t="str">
        <v>LIGHTWEIGHT DOUBLE SCULLS 1000M</v>
      </c>
      <c r="V669" t="str">
        <v>ROWING|CLASSIC</v>
      </c>
      <c r="AL669" t="str">
        <v>JUDO</v>
      </c>
      <c r="AM669" t="str">
        <v>COMBAT</v>
      </c>
      <c r="AN669" t="str">
        <v>WOMEN</v>
      </c>
      <c r="AO669" t="str">
        <v>48KG</v>
      </c>
      <c r="AQ669" t="str">
        <v>JUDO|COMBAT|WOMEN</v>
      </c>
      <c r="AS669" t="str">
        <v>SAILING</v>
      </c>
      <c r="AT669" t="str">
        <v>SAILING</v>
      </c>
      <c r="AU669" t="str">
        <v>420</v>
      </c>
      <c r="AW669" t="str">
        <v>SAILING|SAILING</v>
      </c>
    </row>
    <row r="670" spans="11:49" x14ac:dyDescent="0.25">
      <c r="K670" t="str">
        <v>JU-JITSU</v>
      </c>
      <c r="L670" t="str">
        <v>COMBAT</v>
      </c>
      <c r="M670" t="str">
        <v>MEN</v>
      </c>
      <c r="N670" t="str">
        <v>62KG</v>
      </c>
      <c r="P670" t="str">
        <v>JU-JITSU|COMBAT|MEN</v>
      </c>
      <c r="S670" t="str">
        <v>ROWING</v>
      </c>
      <c r="T670" t="str">
        <v>CLASSIC</v>
      </c>
      <c r="U670" t="str">
        <v>LIGHTWEIGHT DOUBLE SCULLS 500M</v>
      </c>
      <c r="V670" t="str">
        <v>ROWING|CLASSIC</v>
      </c>
      <c r="AL670" t="str">
        <v>JUDO</v>
      </c>
      <c r="AM670" t="str">
        <v>COMBAT</v>
      </c>
      <c r="AN670" t="str">
        <v>WOMEN</v>
      </c>
      <c r="AO670" t="str">
        <v>52KG</v>
      </c>
      <c r="AQ670" t="str">
        <v>JUDO|COMBAT|WOMEN</v>
      </c>
      <c r="AS670" t="str">
        <v>SAILING</v>
      </c>
      <c r="AT670" t="str">
        <v>SAILING</v>
      </c>
      <c r="AU670" t="str">
        <v>470</v>
      </c>
      <c r="AW670" t="str">
        <v>SAILING|SAILING</v>
      </c>
    </row>
    <row r="671" spans="11:49" x14ac:dyDescent="0.25">
      <c r="K671" t="str">
        <v>JU-JITSU</v>
      </c>
      <c r="L671" t="str">
        <v>COMBAT</v>
      </c>
      <c r="M671" t="str">
        <v>MEN</v>
      </c>
      <c r="N671" t="str">
        <v>69KG</v>
      </c>
      <c r="P671" t="str">
        <v>JU-JITSU|COMBAT|MEN</v>
      </c>
      <c r="S671" t="str">
        <v>ROWING</v>
      </c>
      <c r="T671" t="str">
        <v>CLASSIC</v>
      </c>
      <c r="U671" t="str">
        <v>LIGHTWEIGHT EIGHT</v>
      </c>
      <c r="V671" t="str">
        <v>ROWING|CLASSIC</v>
      </c>
      <c r="AL671" t="str">
        <v>JUDO</v>
      </c>
      <c r="AM671" t="str">
        <v>COMBAT</v>
      </c>
      <c r="AN671" t="str">
        <v>WOMEN</v>
      </c>
      <c r="AO671" t="str">
        <v>57KG</v>
      </c>
      <c r="AQ671" t="str">
        <v>JUDO|COMBAT|WOMEN</v>
      </c>
      <c r="AS671" t="str">
        <v>SAILING</v>
      </c>
      <c r="AT671" t="str">
        <v>SAILING</v>
      </c>
      <c r="AU671" t="str">
        <v>49ER</v>
      </c>
      <c r="AW671" t="str">
        <v>SAILING|SAILING</v>
      </c>
    </row>
    <row r="672" spans="11:49" x14ac:dyDescent="0.25">
      <c r="K672" t="str">
        <v>JU-JITSU</v>
      </c>
      <c r="L672" t="str">
        <v>COMBAT</v>
      </c>
      <c r="M672" t="str">
        <v>MEN</v>
      </c>
      <c r="N672" t="str">
        <v>77KG</v>
      </c>
      <c r="P672" t="str">
        <v>JU-JITSU|COMBAT|MEN</v>
      </c>
      <c r="S672" t="str">
        <v>ROWING</v>
      </c>
      <c r="T672" t="str">
        <v>CLASSIC</v>
      </c>
      <c r="U672" t="str">
        <v>LIGHTWEIGHT FOUR</v>
      </c>
      <c r="V672" t="str">
        <v>ROWING|CLASSIC</v>
      </c>
      <c r="AL672" t="str">
        <v>JUDO</v>
      </c>
      <c r="AM672" t="str">
        <v>COMBAT</v>
      </c>
      <c r="AN672" t="str">
        <v>WOMEN</v>
      </c>
      <c r="AO672" t="str">
        <v>62KG</v>
      </c>
      <c r="AQ672" t="str">
        <v>JUDO|COMBAT|WOMEN</v>
      </c>
      <c r="AS672" t="str">
        <v>SAILING</v>
      </c>
      <c r="AT672" t="str">
        <v>SAILING</v>
      </c>
      <c r="AU672" t="str">
        <v>49ER FX</v>
      </c>
      <c r="AW672" t="str">
        <v>SAILING|SAILING</v>
      </c>
    </row>
    <row r="673" spans="11:49" x14ac:dyDescent="0.25">
      <c r="K673" t="str">
        <v>JU-JITSU</v>
      </c>
      <c r="L673" t="str">
        <v>COMBAT</v>
      </c>
      <c r="M673" t="str">
        <v>MEN</v>
      </c>
      <c r="N673" t="str">
        <v>85KG</v>
      </c>
      <c r="P673" t="str">
        <v>JU-JITSU|COMBAT|MEN</v>
      </c>
      <c r="S673" t="str">
        <v>ROWING</v>
      </c>
      <c r="T673" t="str">
        <v>CLASSIC</v>
      </c>
      <c r="U673" t="str">
        <v>LIGHTWEIGHT FOUR 1000M</v>
      </c>
      <c r="V673" t="str">
        <v>ROWING|CLASSIC</v>
      </c>
      <c r="AL673" t="str">
        <v>JUDO</v>
      </c>
      <c r="AM673" t="str">
        <v>COMBAT</v>
      </c>
      <c r="AN673" t="str">
        <v>WOMEN</v>
      </c>
      <c r="AO673" t="str">
        <v>63KG</v>
      </c>
      <c r="AQ673" t="str">
        <v>JUDO|COMBAT|WOMEN</v>
      </c>
      <c r="AS673" t="str">
        <v>SAILING</v>
      </c>
      <c r="AT673" t="str">
        <v>SAILING</v>
      </c>
      <c r="AU673" t="str">
        <v>BOSUN</v>
      </c>
      <c r="AW673" t="str">
        <v>SAILING|SAILING</v>
      </c>
    </row>
    <row r="674" spans="11:49" x14ac:dyDescent="0.25">
      <c r="K674" t="str">
        <v>JU-JITSU</v>
      </c>
      <c r="L674" t="str">
        <v>COMBAT</v>
      </c>
      <c r="M674" t="str">
        <v>MEN</v>
      </c>
      <c r="N674" t="str">
        <v>94KG</v>
      </c>
      <c r="P674" t="str">
        <v>JU-JITSU|COMBAT|MEN</v>
      </c>
      <c r="S674" t="str">
        <v>ROWING</v>
      </c>
      <c r="T674" t="str">
        <v>CLASSIC</v>
      </c>
      <c r="U674" t="str">
        <v>LIGHTWEIGHT FOUR 500M</v>
      </c>
      <c r="V674" t="str">
        <v>ROWING|CLASSIC</v>
      </c>
      <c r="AL674" t="str">
        <v>JUDO</v>
      </c>
      <c r="AM674" t="str">
        <v>COMBAT</v>
      </c>
      <c r="AN674" t="str">
        <v>WOMEN</v>
      </c>
      <c r="AO674" t="str">
        <v>70KG</v>
      </c>
      <c r="AQ674" t="str">
        <v>JUDO|COMBAT|WOMEN</v>
      </c>
      <c r="AS674" t="str">
        <v>SAILING</v>
      </c>
      <c r="AT674" t="str">
        <v>SAILING</v>
      </c>
      <c r="AU674" t="str">
        <v>DIVISION I</v>
      </c>
      <c r="AW674" t="str">
        <v>SAILING|SAILING</v>
      </c>
    </row>
    <row r="675" spans="11:49" x14ac:dyDescent="0.25">
      <c r="K675" t="str">
        <v>JU-JITSU</v>
      </c>
      <c r="L675" t="str">
        <v>COMBAT</v>
      </c>
      <c r="M675" t="str">
        <v>MEN</v>
      </c>
      <c r="N675" t="str">
        <v>NE-WAZA LESS 62KG</v>
      </c>
      <c r="P675" t="str">
        <v>JU-JITSU|COMBAT|MEN</v>
      </c>
      <c r="S675" t="str">
        <v>ROWING</v>
      </c>
      <c r="T675" t="str">
        <v>CLASSIC</v>
      </c>
      <c r="U675" t="str">
        <v>LIGHTWEIGHT PAIR</v>
      </c>
      <c r="V675" t="str">
        <v>ROWING|CLASSIC</v>
      </c>
      <c r="AL675" t="str">
        <v>JUDO</v>
      </c>
      <c r="AM675" t="str">
        <v>COMBAT</v>
      </c>
      <c r="AN675" t="str">
        <v>WOMEN</v>
      </c>
      <c r="AO675" t="str">
        <v>78KG</v>
      </c>
      <c r="AQ675" t="str">
        <v>JUDO|COMBAT|WOMEN</v>
      </c>
      <c r="AS675" t="str">
        <v>SAILING</v>
      </c>
      <c r="AT675" t="str">
        <v>SAILING</v>
      </c>
      <c r="AU675" t="str">
        <v>DIVISION II</v>
      </c>
      <c r="AW675" t="str">
        <v>SAILING|SAILING</v>
      </c>
    </row>
    <row r="676" spans="11:49" x14ac:dyDescent="0.25">
      <c r="K676" t="str">
        <v>JU-JITSU</v>
      </c>
      <c r="L676" t="str">
        <v>COMBAT</v>
      </c>
      <c r="M676" t="str">
        <v>MEN</v>
      </c>
      <c r="N676" t="str">
        <v>NE-WAZA LESS 77KG</v>
      </c>
      <c r="P676" t="str">
        <v>JU-JITSU|COMBAT|MEN</v>
      </c>
      <c r="S676" t="str">
        <v>ROWING</v>
      </c>
      <c r="T676" t="str">
        <v>CLASSIC</v>
      </c>
      <c r="U676" t="str">
        <v>LIGHTWEIGHT QUADRUPLE SCULLS</v>
      </c>
      <c r="V676" t="str">
        <v>ROWING|CLASSIC</v>
      </c>
      <c r="AL676" t="str">
        <v>JUDO</v>
      </c>
      <c r="AM676" t="str">
        <v>COMBAT</v>
      </c>
      <c r="AN676" t="str">
        <v>WOMEN</v>
      </c>
      <c r="AO676" t="str">
        <v>EXTRA-LIGHTWEIGHT</v>
      </c>
      <c r="AQ676" t="str">
        <v>JUDO|COMBAT|WOMEN</v>
      </c>
      <c r="AS676" t="str">
        <v>SAILING</v>
      </c>
      <c r="AT676" t="str">
        <v>SAILING</v>
      </c>
      <c r="AU676" t="str">
        <v>DRAGON</v>
      </c>
      <c r="AW676" t="str">
        <v>SAILING|SAILING</v>
      </c>
    </row>
    <row r="677" spans="11:49" x14ac:dyDescent="0.25">
      <c r="K677" t="str">
        <v>JU-JITSU</v>
      </c>
      <c r="L677" t="str">
        <v>COMBAT</v>
      </c>
      <c r="M677" t="str">
        <v>MEN</v>
      </c>
      <c r="N677" t="str">
        <v>NE-WAZA LESS 85KG</v>
      </c>
      <c r="P677" t="str">
        <v>JU-JITSU|COMBAT|MEN</v>
      </c>
      <c r="S677" t="str">
        <v>ROWING</v>
      </c>
      <c r="T677" t="str">
        <v>CLASSIC</v>
      </c>
      <c r="U677" t="str">
        <v>LIGHTWEIGHT SINGLE SCULLS</v>
      </c>
      <c r="V677" t="str">
        <v>ROWING|CLASSIC</v>
      </c>
      <c r="AL677" t="str">
        <v>JUDO</v>
      </c>
      <c r="AM677" t="str">
        <v>COMBAT</v>
      </c>
      <c r="AN677" t="str">
        <v>WOMEN</v>
      </c>
      <c r="AO677" t="str">
        <v>FEATHERWEIGHT</v>
      </c>
      <c r="AQ677" t="str">
        <v>JUDO|COMBAT|WOMEN</v>
      </c>
      <c r="AS677" t="str">
        <v>SAILING</v>
      </c>
      <c r="AT677" t="str">
        <v>SAILING</v>
      </c>
      <c r="AU677" t="str">
        <v>ELLIOTT 6M</v>
      </c>
      <c r="AW677" t="str">
        <v>SAILING|SAILING</v>
      </c>
    </row>
    <row r="678" spans="11:49" x14ac:dyDescent="0.25">
      <c r="K678" t="str">
        <v>JU-JITSU</v>
      </c>
      <c r="L678" t="str">
        <v>COMBAT</v>
      </c>
      <c r="M678" t="str">
        <v>MEN</v>
      </c>
      <c r="N678" t="str">
        <v>NE-WAZA NOGI 56KG</v>
      </c>
      <c r="P678" t="str">
        <v>JU-JITSU|COMBAT|MEN</v>
      </c>
      <c r="S678" t="str">
        <v>ROWING</v>
      </c>
      <c r="T678" t="str">
        <v>CLASSIC</v>
      </c>
      <c r="U678" t="str">
        <v>LIGHTWEIGHT SINGLE SCULLS 1000M</v>
      </c>
      <c r="V678" t="str">
        <v>ROWING|CLASSIC</v>
      </c>
      <c r="AL678" t="str">
        <v>JUDO</v>
      </c>
      <c r="AM678" t="str">
        <v>COMBAT</v>
      </c>
      <c r="AN678" t="str">
        <v>WOMEN</v>
      </c>
      <c r="AO678" t="str">
        <v>HALF-LIGHTWEIGHT</v>
      </c>
      <c r="AQ678" t="str">
        <v>JUDO|COMBAT|WOMEN</v>
      </c>
      <c r="AS678" t="str">
        <v>SAILING</v>
      </c>
      <c r="AT678" t="str">
        <v>SAILING</v>
      </c>
      <c r="AU678" t="str">
        <v>ENTERPRISE</v>
      </c>
      <c r="AW678" t="str">
        <v>SAILING|SAILING</v>
      </c>
    </row>
    <row r="679" spans="11:49" x14ac:dyDescent="0.25">
      <c r="K679" t="str">
        <v>JU-JITSU</v>
      </c>
      <c r="L679" t="str">
        <v>COMBAT</v>
      </c>
      <c r="M679" t="str">
        <v>MEN</v>
      </c>
      <c r="N679" t="str">
        <v>NE-WAZA NOGI 69KG</v>
      </c>
      <c r="P679" t="str">
        <v>JU-JITSU|COMBAT|MEN</v>
      </c>
      <c r="S679" t="str">
        <v>ROWING</v>
      </c>
      <c r="T679" t="str">
        <v>CLASSIC</v>
      </c>
      <c r="U679" t="str">
        <v>LIGHTWEIGHT SINGLE SCULLS 500M</v>
      </c>
      <c r="V679" t="str">
        <v>ROWING|CLASSIC</v>
      </c>
      <c r="AL679" t="str">
        <v>JUDO</v>
      </c>
      <c r="AM679" t="str">
        <v>COMBAT</v>
      </c>
      <c r="AN679" t="str">
        <v>WOMEN</v>
      </c>
      <c r="AO679" t="str">
        <v>HEAVYWEIGHT</v>
      </c>
      <c r="AQ679" t="str">
        <v>JUDO|COMBAT|WOMEN</v>
      </c>
      <c r="AS679" t="str">
        <v>SAILING</v>
      </c>
      <c r="AT679" t="str">
        <v>SAILING</v>
      </c>
      <c r="AU679" t="str">
        <v>FARR PLATU 25</v>
      </c>
      <c r="AW679" t="str">
        <v>SAILING|SAILING</v>
      </c>
    </row>
    <row r="680" spans="11:49" x14ac:dyDescent="0.25">
      <c r="K680" t="str">
        <v>JU-JITSU</v>
      </c>
      <c r="L680" t="str">
        <v>COMBAT</v>
      </c>
      <c r="M680" t="str">
        <v>WOMEN</v>
      </c>
      <c r="N680" t="str">
        <v>45KG</v>
      </c>
      <c r="P680" t="str">
        <v>JU-JITSU|COMBAT|WOMEN</v>
      </c>
      <c r="S680" t="str">
        <v>ROWING</v>
      </c>
      <c r="T680" t="str">
        <v>CLASSIC</v>
      </c>
      <c r="U680" t="str">
        <v>PAIR</v>
      </c>
      <c r="V680" t="str">
        <v>ROWING|CLASSIC</v>
      </c>
      <c r="AL680" t="str">
        <v>JUDO</v>
      </c>
      <c r="AM680" t="str">
        <v>COMBAT</v>
      </c>
      <c r="AN680" t="str">
        <v>WOMEN</v>
      </c>
      <c r="AO680" t="str">
        <v>LIGHT-HEAVYWEIGHT</v>
      </c>
      <c r="AQ680" t="str">
        <v>JUDO|COMBAT|WOMEN</v>
      </c>
      <c r="AS680" t="str">
        <v>SAILING</v>
      </c>
      <c r="AT680" t="str">
        <v>SAILING</v>
      </c>
      <c r="AU680" t="str">
        <v>FINN</v>
      </c>
      <c r="AW680" t="str">
        <v>SAILING|SAILING</v>
      </c>
    </row>
    <row r="681" spans="11:49" x14ac:dyDescent="0.25">
      <c r="K681" t="str">
        <v>JU-JITSU</v>
      </c>
      <c r="L681" t="str">
        <v>COMBAT</v>
      </c>
      <c r="M681" t="str">
        <v>WOMEN</v>
      </c>
      <c r="N681" t="str">
        <v>48KG</v>
      </c>
      <c r="P681" t="str">
        <v>JU-JITSU|COMBAT|WOMEN</v>
      </c>
      <c r="S681" t="str">
        <v>ROWING</v>
      </c>
      <c r="T681" t="str">
        <v>CLASSIC</v>
      </c>
      <c r="U681" t="str">
        <v>PAIR 1000M</v>
      </c>
      <c r="V681" t="str">
        <v>ROWING|CLASSIC</v>
      </c>
      <c r="AL681" t="str">
        <v>JUDO</v>
      </c>
      <c r="AM681" t="str">
        <v>COMBAT</v>
      </c>
      <c r="AN681" t="str">
        <v>WOMEN</v>
      </c>
      <c r="AO681" t="str">
        <v>LIGHT-MIDDLEWEIGHT</v>
      </c>
      <c r="AQ681" t="str">
        <v>JUDO|COMBAT|WOMEN</v>
      </c>
      <c r="AS681" t="str">
        <v>SAILING</v>
      </c>
      <c r="AT681" t="str">
        <v>SAILING</v>
      </c>
      <c r="AU681" t="str">
        <v>FIREBALL</v>
      </c>
      <c r="AW681" t="str">
        <v>SAILING|SAILING</v>
      </c>
    </row>
    <row r="682" spans="11:49" x14ac:dyDescent="0.25">
      <c r="K682" t="str">
        <v>JU-JITSU</v>
      </c>
      <c r="L682" t="str">
        <v>COMBAT</v>
      </c>
      <c r="M682" t="str">
        <v>WOMEN</v>
      </c>
      <c r="N682" t="str">
        <v>49KG</v>
      </c>
      <c r="P682" t="str">
        <v>JU-JITSU|COMBAT|WOMEN</v>
      </c>
      <c r="S682" t="str">
        <v>ROWING</v>
      </c>
      <c r="T682" t="str">
        <v>CLASSIC</v>
      </c>
      <c r="U682" t="str">
        <v>PAIR 500M</v>
      </c>
      <c r="V682" t="str">
        <v>ROWING|CLASSIC</v>
      </c>
      <c r="AL682" t="str">
        <v>JUDO</v>
      </c>
      <c r="AM682" t="str">
        <v>COMBAT</v>
      </c>
      <c r="AN682" t="str">
        <v>WOMEN</v>
      </c>
      <c r="AO682" t="str">
        <v>LIGHTWEIGHT</v>
      </c>
      <c r="AQ682" t="str">
        <v>JUDO|COMBAT|WOMEN</v>
      </c>
      <c r="AS682" t="str">
        <v>SAILING</v>
      </c>
      <c r="AT682" t="str">
        <v>SAILING</v>
      </c>
      <c r="AU682" t="str">
        <v>FLYING DUTCHMAN</v>
      </c>
      <c r="AW682" t="str">
        <v>SAILING|SAILING</v>
      </c>
    </row>
    <row r="683" spans="11:49" x14ac:dyDescent="0.25">
      <c r="K683" t="str">
        <v>JU-JITSU</v>
      </c>
      <c r="L683" t="str">
        <v>COMBAT</v>
      </c>
      <c r="M683" t="str">
        <v>WOMEN</v>
      </c>
      <c r="N683" t="str">
        <v>52KG</v>
      </c>
      <c r="P683" t="str">
        <v>JU-JITSU|COMBAT|WOMEN</v>
      </c>
      <c r="S683" t="str">
        <v>ROWING</v>
      </c>
      <c r="T683" t="str">
        <v>CLASSIC</v>
      </c>
      <c r="U683" t="str">
        <v>QUADRUPLE SCULLS</v>
      </c>
      <c r="V683" t="str">
        <v>ROWING|CLASSIC</v>
      </c>
      <c r="AL683" t="str">
        <v>JUDO</v>
      </c>
      <c r="AM683" t="str">
        <v>COMBAT</v>
      </c>
      <c r="AN683" t="str">
        <v>WOMEN</v>
      </c>
      <c r="AO683" t="str">
        <v>MIDDLEWEIGHT</v>
      </c>
      <c r="AQ683" t="str">
        <v>JUDO|COMBAT|WOMEN</v>
      </c>
      <c r="AS683" t="str">
        <v>SAILING</v>
      </c>
      <c r="AT683" t="str">
        <v>SAILING</v>
      </c>
      <c r="AU683" t="str">
        <v>FLYING FIFTEEN</v>
      </c>
      <c r="AW683" t="str">
        <v>SAILING|SAILING</v>
      </c>
    </row>
    <row r="684" spans="11:49" x14ac:dyDescent="0.25">
      <c r="K684" t="str">
        <v>JU-JITSU</v>
      </c>
      <c r="L684" t="str">
        <v>COMBAT</v>
      </c>
      <c r="M684" t="str">
        <v>WOMEN</v>
      </c>
      <c r="N684" t="str">
        <v>55KG</v>
      </c>
      <c r="P684" t="str">
        <v>JU-JITSU|COMBAT|WOMEN</v>
      </c>
      <c r="S684" t="str">
        <v>ROWING</v>
      </c>
      <c r="T684" t="str">
        <v>CLASSIC</v>
      </c>
      <c r="U684" t="str">
        <v>SINGLE SCULLS</v>
      </c>
      <c r="V684" t="str">
        <v>ROWING|CLASSIC</v>
      </c>
      <c r="AL684" t="str">
        <v>JUDO</v>
      </c>
      <c r="AM684" t="str">
        <v>COMBAT</v>
      </c>
      <c r="AN684" t="str">
        <v>WOMEN</v>
      </c>
      <c r="AO684" t="str">
        <v>OPENWEIGHT</v>
      </c>
      <c r="AQ684" t="str">
        <v>JUDO|COMBAT|WOMEN</v>
      </c>
      <c r="AS684" t="str">
        <v>SAILING</v>
      </c>
      <c r="AT684" t="str">
        <v>SAILING</v>
      </c>
      <c r="AU684" t="str">
        <v>HALF RATER</v>
      </c>
      <c r="AW684" t="str">
        <v>SAILING|SAILING</v>
      </c>
    </row>
    <row r="685" spans="11:49" x14ac:dyDescent="0.25">
      <c r="K685" t="str">
        <v>JU-JITSU</v>
      </c>
      <c r="L685" t="str">
        <v>COMBAT</v>
      </c>
      <c r="M685" t="str">
        <v>WOMEN</v>
      </c>
      <c r="N685" t="str">
        <v>57KG</v>
      </c>
      <c r="P685" t="str">
        <v>JU-JITSU|COMBAT|WOMEN</v>
      </c>
      <c r="S685" t="str">
        <v>ROWING</v>
      </c>
      <c r="T685" t="str">
        <v>CLASSIC</v>
      </c>
      <c r="U685" t="str">
        <v>SINGLE SCULLS 1000M</v>
      </c>
      <c r="V685" t="str">
        <v>ROWING|CLASSIC</v>
      </c>
      <c r="AL685" t="str">
        <v>JUDO</v>
      </c>
      <c r="AM685" t="str">
        <v>COMBAT</v>
      </c>
      <c r="AN685" t="str">
        <v>WOMEN</v>
      </c>
      <c r="AO685" t="str">
        <v>TEAM</v>
      </c>
      <c r="AQ685" t="str">
        <v>JUDO|COMBAT|WOMEN</v>
      </c>
      <c r="AS685" t="str">
        <v>SAILING</v>
      </c>
      <c r="AT685" t="str">
        <v>SAILING</v>
      </c>
      <c r="AU685" t="str">
        <v>HOBIE 16</v>
      </c>
      <c r="AW685" t="str">
        <v>SAILING|SAILING</v>
      </c>
    </row>
    <row r="686" spans="11:49" x14ac:dyDescent="0.25">
      <c r="K686" t="str">
        <v>JU-JITSU</v>
      </c>
      <c r="L686" t="str">
        <v>COMBAT</v>
      </c>
      <c r="M686" t="str">
        <v>WOMEN</v>
      </c>
      <c r="N686" t="str">
        <v>62KG</v>
      </c>
      <c r="P686" t="str">
        <v>JU-JITSU|COMBAT|WOMEN</v>
      </c>
      <c r="S686" t="str">
        <v>ROWING</v>
      </c>
      <c r="T686" t="str">
        <v>CLASSIC</v>
      </c>
      <c r="U686" t="str">
        <v>SINGLE SCULLS 500M</v>
      </c>
      <c r="V686" t="str">
        <v>ROWING|CLASSIC</v>
      </c>
      <c r="AL686" t="str">
        <v>JUDO</v>
      </c>
      <c r="AM686" t="str">
        <v>JUDO</v>
      </c>
      <c r="AN686" t="str">
        <v>MEN</v>
      </c>
      <c r="AO686" t="str">
        <v>MIDDLEWEIGHT</v>
      </c>
      <c r="AQ686" t="str">
        <v>JUDO|JUDO|MEN</v>
      </c>
      <c r="AS686" t="str">
        <v>SAILING</v>
      </c>
      <c r="AT686" t="str">
        <v>SAILING</v>
      </c>
      <c r="AU686" t="str">
        <v>INTERNATIONAL CADET</v>
      </c>
      <c r="AW686" t="str">
        <v>SAILING|SAILING</v>
      </c>
    </row>
    <row r="687" spans="11:49" x14ac:dyDescent="0.25">
      <c r="K687" t="str">
        <v>JU-JITSU</v>
      </c>
      <c r="L687" t="str">
        <v>COMBAT</v>
      </c>
      <c r="M687" t="str">
        <v>WOMEN</v>
      </c>
      <c r="N687" t="str">
        <v>63KG</v>
      </c>
      <c r="P687" t="str">
        <v>JU-JITSU|COMBAT|WOMEN</v>
      </c>
      <c r="S687" t="str">
        <v>ROWING</v>
      </c>
      <c r="T687" t="str">
        <v>COASTAL</v>
      </c>
      <c r="U687" t="str">
        <v>SOLO</v>
      </c>
      <c r="V687" t="str">
        <v>ROWING|COASTAL</v>
      </c>
      <c r="AL687" t="str">
        <v>JUDO</v>
      </c>
      <c r="AM687" t="str">
        <v>KATA</v>
      </c>
      <c r="AN687" t="str">
        <v>MEN</v>
      </c>
      <c r="AO687" t="str">
        <v>KIME NO KATA</v>
      </c>
      <c r="AQ687" t="str">
        <v>JUDO|KATA|MEN</v>
      </c>
      <c r="AS687" t="str">
        <v>SAILING</v>
      </c>
      <c r="AT687" t="str">
        <v>SAILING</v>
      </c>
      <c r="AU687" t="str">
        <v>INTERNATIONAL EUROPE</v>
      </c>
      <c r="AW687" t="str">
        <v>SAILING|SAILING</v>
      </c>
    </row>
    <row r="688" spans="11:49" x14ac:dyDescent="0.25">
      <c r="K688" t="str">
        <v>JU-JITSU</v>
      </c>
      <c r="L688" t="str">
        <v>COMBAT</v>
      </c>
      <c r="M688" t="str">
        <v>WOMEN</v>
      </c>
      <c r="N688" t="str">
        <v>NE-WAZA LESS 49KG</v>
      </c>
      <c r="P688" t="str">
        <v>JU-JITSU|COMBAT|WOMEN</v>
      </c>
      <c r="S688" t="str">
        <v>RUGBY</v>
      </c>
      <c r="T688" t="str">
        <v>RUGBY SEVENS</v>
      </c>
      <c r="U688" t="str">
        <v>TEAM</v>
      </c>
      <c r="V688" t="str">
        <v>RUGBY|RUGBY SEVENS</v>
      </c>
      <c r="AL688" t="str">
        <v>JUDO</v>
      </c>
      <c r="AM688" t="str">
        <v>KATA</v>
      </c>
      <c r="AN688" t="str">
        <v>MEN</v>
      </c>
      <c r="AO688" t="str">
        <v>KODOKAN GOSHIN JUTSU</v>
      </c>
      <c r="AQ688" t="str">
        <v>JUDO|KATA|MEN</v>
      </c>
      <c r="AS688" t="str">
        <v>SAILING</v>
      </c>
      <c r="AT688" t="str">
        <v>SAILING</v>
      </c>
      <c r="AU688" t="str">
        <v>J-24</v>
      </c>
      <c r="AW688" t="str">
        <v>SAILING|SAILING</v>
      </c>
    </row>
    <row r="689" spans="11:49" x14ac:dyDescent="0.25">
      <c r="K689" t="str">
        <v>JU-JITSU</v>
      </c>
      <c r="L689" t="str">
        <v>COMBAT</v>
      </c>
      <c r="M689" t="str">
        <v>WOMEN</v>
      </c>
      <c r="N689" t="str">
        <v>NE-WAZA LESS 55KG</v>
      </c>
      <c r="P689" t="str">
        <v>JU-JITSU|COMBAT|WOMEN</v>
      </c>
      <c r="S689" t="str">
        <v>RUGBY</v>
      </c>
      <c r="T689" t="str">
        <v>RUGBY UNION</v>
      </c>
      <c r="U689" t="str">
        <v>TEAM</v>
      </c>
      <c r="V689" t="str">
        <v>RUGBY|RUGBY UNION</v>
      </c>
      <c r="AL689" t="str">
        <v>JUDO</v>
      </c>
      <c r="AM689" t="str">
        <v>KATA</v>
      </c>
      <c r="AN689" t="str">
        <v>MEN</v>
      </c>
      <c r="AO689" t="str">
        <v>NAGE NO KATA</v>
      </c>
      <c r="AQ689" t="str">
        <v>JUDO|KATA|MEN</v>
      </c>
      <c r="AS689" t="str">
        <v>SAILING</v>
      </c>
      <c r="AT689" t="str">
        <v>SAILING</v>
      </c>
      <c r="AU689" t="str">
        <v>KEELBOAT FLEET RACING</v>
      </c>
      <c r="AW689" t="str">
        <v>SAILING|SAILING</v>
      </c>
    </row>
    <row r="690" spans="11:49" x14ac:dyDescent="0.25">
      <c r="K690" t="str">
        <v>JU-JITSU</v>
      </c>
      <c r="L690" t="str">
        <v>COMBAT</v>
      </c>
      <c r="M690" t="str">
        <v>WOMEN</v>
      </c>
      <c r="N690" t="str">
        <v>NE-WAZA LESS 62KG</v>
      </c>
      <c r="P690" t="str">
        <v>JU-JITSU|COMBAT|WOMEN</v>
      </c>
      <c r="S690" t="str">
        <v>SAILING</v>
      </c>
      <c r="T690" t="str">
        <v>KITEBOARDING</v>
      </c>
      <c r="U690" t="str">
        <v>FORMULA KITE</v>
      </c>
      <c r="V690" t="str">
        <v>SAILING|KITEBOARDING</v>
      </c>
      <c r="AL690" t="str">
        <v>JUDO</v>
      </c>
      <c r="AM690" t="str">
        <v>KATA</v>
      </c>
      <c r="AN690" t="str">
        <v>WOMEN</v>
      </c>
      <c r="AO690" t="str">
        <v>JU NO KATA</v>
      </c>
      <c r="AQ690" t="str">
        <v>JUDO|KATA|WOMEN</v>
      </c>
      <c r="AS690" t="str">
        <v>SAILING</v>
      </c>
      <c r="AT690" t="str">
        <v>SAILING</v>
      </c>
      <c r="AU690" t="str">
        <v>KEELBOAT MATCH RACING</v>
      </c>
      <c r="AW690" t="str">
        <v>SAILING|SAILING</v>
      </c>
    </row>
    <row r="691" spans="11:49" x14ac:dyDescent="0.25">
      <c r="K691" t="str">
        <v>JU-JITSU</v>
      </c>
      <c r="L691" t="str">
        <v>COMBAT</v>
      </c>
      <c r="M691" t="str">
        <v>WOMEN</v>
      </c>
      <c r="N691" t="str">
        <v>NE-WAZA NOGI 52KG</v>
      </c>
      <c r="P691" t="str">
        <v>JU-JITSU|COMBAT|WOMEN</v>
      </c>
      <c r="S691" t="str">
        <v>SAILING</v>
      </c>
      <c r="T691" t="str">
        <v>SAILING</v>
      </c>
      <c r="U691">
        <v>420</v>
      </c>
      <c r="V691" t="str">
        <v>SAILING|SAILING</v>
      </c>
      <c r="AL691" t="str">
        <v>JUDO</v>
      </c>
      <c r="AM691" t="str">
        <v>KATA</v>
      </c>
      <c r="AN691" t="str">
        <v>WOMEN</v>
      </c>
      <c r="AO691" t="str">
        <v>KATAME NO KATA</v>
      </c>
      <c r="AQ691" t="str">
        <v>JUDO|KATA|WOMEN</v>
      </c>
      <c r="AS691" t="str">
        <v>SAILING</v>
      </c>
      <c r="AT691" t="str">
        <v>SAILING</v>
      </c>
      <c r="AU691" t="str">
        <v>KEELBOAT SSL47</v>
      </c>
      <c r="AW691" t="str">
        <v>SAILING|SAILING</v>
      </c>
    </row>
    <row r="692" spans="11:49" x14ac:dyDescent="0.25">
      <c r="K692" t="str">
        <v>JU-JITSU</v>
      </c>
      <c r="L692" t="str">
        <v>COMBAT</v>
      </c>
      <c r="M692" t="str">
        <v>WOMEN</v>
      </c>
      <c r="N692" t="str">
        <v>NE-WAZA NOGI 57KG</v>
      </c>
      <c r="P692" t="str">
        <v>JU-JITSU|COMBAT|WOMEN</v>
      </c>
      <c r="S692" t="str">
        <v>SAILING</v>
      </c>
      <c r="T692" t="str">
        <v>SAILING</v>
      </c>
      <c r="U692">
        <v>470</v>
      </c>
      <c r="V692" t="str">
        <v>SAILING|SAILING</v>
      </c>
      <c r="AL692" t="str">
        <v>JUDO</v>
      </c>
      <c r="AM692" t="str">
        <v>KATA</v>
      </c>
      <c r="AN692" t="str">
        <v>WOMEN</v>
      </c>
      <c r="AO692" t="str">
        <v>KIME NO KATA</v>
      </c>
      <c r="AQ692" t="str">
        <v>JUDO|KATA|WOMEN</v>
      </c>
      <c r="AS692" t="str">
        <v>SAILING</v>
      </c>
      <c r="AT692" t="str">
        <v>SAILING</v>
      </c>
      <c r="AU692" t="str">
        <v>LASER 4.7 ILCA 4</v>
      </c>
      <c r="AW692" t="str">
        <v>SAILING|SAILING</v>
      </c>
    </row>
    <row r="693" spans="11:49" x14ac:dyDescent="0.25">
      <c r="K693" t="str">
        <v>JU-JITSU</v>
      </c>
      <c r="L693" t="str">
        <v>FIGHTING</v>
      </c>
      <c r="M693" t="str">
        <v>MEN</v>
      </c>
      <c r="N693" t="str">
        <v>62KG</v>
      </c>
      <c r="P693" t="str">
        <v>JU-JITSU|FIGHTING|MEN</v>
      </c>
      <c r="S693" t="str">
        <v>SAILING</v>
      </c>
      <c r="T693" t="str">
        <v>SAILING</v>
      </c>
      <c r="U693" t="str">
        <v>29ER</v>
      </c>
      <c r="V693" t="str">
        <v>SAILING|SAILING</v>
      </c>
      <c r="AL693" t="str">
        <v>KABADDI</v>
      </c>
      <c r="AM693" t="str">
        <v>STANDARD STYLE</v>
      </c>
      <c r="AN693" t="str">
        <v>MEN</v>
      </c>
      <c r="AO693" t="str">
        <v>TEAM</v>
      </c>
      <c r="AQ693" t="str">
        <v>KABADDI|STANDARD STYLE|MEN</v>
      </c>
      <c r="AS693" t="str">
        <v>SAILING</v>
      </c>
      <c r="AT693" t="str">
        <v>SAILING</v>
      </c>
      <c r="AU693" t="str">
        <v>LASER II</v>
      </c>
      <c r="AW693" t="str">
        <v>SAILING|SAILING</v>
      </c>
    </row>
    <row r="694" spans="11:49" x14ac:dyDescent="0.25">
      <c r="K694" t="str">
        <v>JU-JITSU</v>
      </c>
      <c r="L694" t="str">
        <v>FIGHTING</v>
      </c>
      <c r="M694" t="str">
        <v>MEN</v>
      </c>
      <c r="N694" t="str">
        <v>77KG</v>
      </c>
      <c r="P694" t="str">
        <v>JU-JITSU|FIGHTING|MEN</v>
      </c>
      <c r="S694" t="str">
        <v>SAILING</v>
      </c>
      <c r="T694" t="str">
        <v>SAILING</v>
      </c>
      <c r="U694" t="str">
        <v>420</v>
      </c>
      <c r="V694" t="str">
        <v>SAILING|SAILING</v>
      </c>
      <c r="AL694" t="str">
        <v>KABADDI</v>
      </c>
      <c r="AM694" t="str">
        <v>STANDARD STYLE</v>
      </c>
      <c r="AN694" t="str">
        <v>WOMEN</v>
      </c>
      <c r="AO694" t="str">
        <v>TEAM</v>
      </c>
      <c r="AQ694" t="str">
        <v>KABADDI|STANDARD STYLE|WOMEN</v>
      </c>
      <c r="AS694" t="str">
        <v>SAILING</v>
      </c>
      <c r="AT694" t="str">
        <v>SAILING</v>
      </c>
      <c r="AU694" t="str">
        <v>LASER RADIAL ILCA 6</v>
      </c>
      <c r="AW694" t="str">
        <v>SAILING|SAILING</v>
      </c>
    </row>
    <row r="695" spans="11:49" x14ac:dyDescent="0.25">
      <c r="K695" t="str">
        <v>JU-JITSU</v>
      </c>
      <c r="L695" t="str">
        <v>FIGHTING</v>
      </c>
      <c r="M695" t="str">
        <v>WOMEN</v>
      </c>
      <c r="N695" t="str">
        <v>52KG</v>
      </c>
      <c r="P695" t="str">
        <v>JU-JITSU|FIGHTING|WOMEN</v>
      </c>
      <c r="S695" t="str">
        <v>SAILING</v>
      </c>
      <c r="T695" t="str">
        <v>SAILING</v>
      </c>
      <c r="U695" t="str">
        <v>470</v>
      </c>
      <c r="V695" t="str">
        <v>SAILING|SAILING</v>
      </c>
      <c r="AL695" t="str">
        <v>KABADDI</v>
      </c>
      <c r="AM695" t="str">
        <v>SUPER FIVE</v>
      </c>
      <c r="AN695" t="str">
        <v>MEN</v>
      </c>
      <c r="AO695" t="str">
        <v>TEAM</v>
      </c>
      <c r="AQ695" t="str">
        <v>KABADDI|SUPER FIVE|MEN</v>
      </c>
      <c r="AS695" t="str">
        <v>SAILING</v>
      </c>
      <c r="AT695" t="str">
        <v>SAILING</v>
      </c>
      <c r="AU695" t="str">
        <v>LASER RADIAL ILCA 6 (U19)</v>
      </c>
      <c r="AW695" t="str">
        <v>SAILING|SAILING</v>
      </c>
    </row>
    <row r="696" spans="11:49" x14ac:dyDescent="0.25">
      <c r="K696" t="str">
        <v>JU-JITSU</v>
      </c>
      <c r="L696" t="str">
        <v>FIGHTING</v>
      </c>
      <c r="M696" t="str">
        <v>WOMEN</v>
      </c>
      <c r="N696" t="str">
        <v>63KG</v>
      </c>
      <c r="P696" t="str">
        <v>JU-JITSU|FIGHTING|WOMEN</v>
      </c>
      <c r="S696" t="str">
        <v>SAILING</v>
      </c>
      <c r="T696" t="str">
        <v>SAILING</v>
      </c>
      <c r="U696" t="str">
        <v>49ER</v>
      </c>
      <c r="V696" t="str">
        <v>SAILING|SAILING</v>
      </c>
      <c r="AL696" t="str">
        <v>KABADDI</v>
      </c>
      <c r="AM696" t="str">
        <v>SUPER FIVE</v>
      </c>
      <c r="AN696" t="str">
        <v>WOMEN</v>
      </c>
      <c r="AO696" t="str">
        <v>TEAM</v>
      </c>
      <c r="AQ696" t="str">
        <v>KABADDI|SUPER FIVE|WOMEN</v>
      </c>
      <c r="AS696" t="str">
        <v>SAILING</v>
      </c>
      <c r="AT696" t="str">
        <v>SAILING</v>
      </c>
      <c r="AU696" t="str">
        <v>LASER RADIAL ILCA 6 TEAM RACING</v>
      </c>
      <c r="AW696" t="str">
        <v>SAILING|SAILING</v>
      </c>
    </row>
    <row r="697" spans="11:49" x14ac:dyDescent="0.25">
      <c r="K697" t="str">
        <v>JU-JITSU</v>
      </c>
      <c r="L697" t="str">
        <v>JU-JITSU</v>
      </c>
      <c r="M697" t="str">
        <v>MIXED</v>
      </c>
      <c r="N697" t="str">
        <v>TEAM</v>
      </c>
      <c r="P697" t="str">
        <v>JU-JITSU|JU-JITSU|MIXED</v>
      </c>
      <c r="S697" t="str">
        <v>SAILING</v>
      </c>
      <c r="T697" t="str">
        <v>SAILING</v>
      </c>
      <c r="U697" t="str">
        <v>49ER FX</v>
      </c>
      <c r="V697" t="str">
        <v>SAILING|SAILING</v>
      </c>
      <c r="AL697" t="str">
        <v>KABADDI</v>
      </c>
      <c r="AM697" t="str">
        <v>THREE STARS</v>
      </c>
      <c r="AN697" t="str">
        <v>MEN</v>
      </c>
      <c r="AO697" t="str">
        <v>TEAM</v>
      </c>
      <c r="AQ697" t="str">
        <v>KABADDI|THREE STARS|MEN</v>
      </c>
      <c r="AS697" t="str">
        <v>SAILING</v>
      </c>
      <c r="AT697" t="str">
        <v>SAILING</v>
      </c>
      <c r="AU697" t="str">
        <v>LASER STANDARD ILCA 7</v>
      </c>
      <c r="AW697" t="str">
        <v>SAILING|SAILING</v>
      </c>
    </row>
    <row r="698" spans="11:49" x14ac:dyDescent="0.25">
      <c r="K698" t="str">
        <v>JUDO</v>
      </c>
      <c r="L698" t="str">
        <v>COMBAT</v>
      </c>
      <c r="M698" t="str">
        <v>MEN</v>
      </c>
      <c r="N698" t="str">
        <v>+100KG</v>
      </c>
      <c r="P698" t="str">
        <v>JUDO|COMBAT|MEN</v>
      </c>
      <c r="S698" t="str">
        <v>SAILING</v>
      </c>
      <c r="T698" t="str">
        <v>SAILING</v>
      </c>
      <c r="U698" t="str">
        <v>BOSUN</v>
      </c>
      <c r="V698" t="str">
        <v>SAILING|SAILING</v>
      </c>
      <c r="AL698" t="str">
        <v>KABADDI</v>
      </c>
      <c r="AM698" t="str">
        <v>THREE STARS</v>
      </c>
      <c r="AN698" t="str">
        <v>WOMEN</v>
      </c>
      <c r="AO698" t="str">
        <v>TEAM</v>
      </c>
      <c r="AQ698" t="str">
        <v>KABADDI|THREE STARS|WOMEN</v>
      </c>
      <c r="AS698" t="str">
        <v>SAILING</v>
      </c>
      <c r="AT698" t="str">
        <v>SAILING</v>
      </c>
      <c r="AU698" t="str">
        <v>LASER STANDARD ILCA 7 TEAM RACING</v>
      </c>
      <c r="AW698" t="str">
        <v>SAILING|SAILING</v>
      </c>
    </row>
    <row r="699" spans="11:49" x14ac:dyDescent="0.25">
      <c r="K699" t="str">
        <v>JUDO</v>
      </c>
      <c r="L699" t="str">
        <v>COMBAT</v>
      </c>
      <c r="M699" t="str">
        <v>MEN</v>
      </c>
      <c r="N699" t="str">
        <v>100KG</v>
      </c>
      <c r="P699" t="str">
        <v>JUDO|COMBAT|MEN</v>
      </c>
      <c r="S699" t="str">
        <v>SAILING</v>
      </c>
      <c r="T699" t="str">
        <v>SAILING</v>
      </c>
      <c r="U699" t="str">
        <v>DIVISION I</v>
      </c>
      <c r="V699" t="str">
        <v>SAILING|SAILING</v>
      </c>
      <c r="AL699" t="str">
        <v>KARATE</v>
      </c>
      <c r="AM699" t="str">
        <v>KATA</v>
      </c>
      <c r="AN699" t="str">
        <v>MEN</v>
      </c>
      <c r="AO699" t="str">
        <v>INDIVIDUAL</v>
      </c>
      <c r="AQ699" t="str">
        <v>KARATE|KATA|MEN</v>
      </c>
      <c r="AS699" t="str">
        <v>SAILING</v>
      </c>
      <c r="AT699" t="str">
        <v>SAILING</v>
      </c>
      <c r="AU699" t="str">
        <v>MAXI 77</v>
      </c>
      <c r="AW699" t="str">
        <v>SAILING|SAILING</v>
      </c>
    </row>
    <row r="700" spans="11:49" x14ac:dyDescent="0.25">
      <c r="K700" t="str">
        <v>JUDO</v>
      </c>
      <c r="L700" t="str">
        <v>COMBAT</v>
      </c>
      <c r="M700" t="str">
        <v>MEN</v>
      </c>
      <c r="N700" t="str">
        <v>120KG</v>
      </c>
      <c r="P700" t="str">
        <v>JUDO|COMBAT|MEN</v>
      </c>
      <c r="S700" t="str">
        <v>SAILING</v>
      </c>
      <c r="T700" t="str">
        <v>SAILING</v>
      </c>
      <c r="U700" t="str">
        <v>DIVISION II</v>
      </c>
      <c r="V700" t="str">
        <v>SAILING|SAILING</v>
      </c>
      <c r="AL700" t="str">
        <v>KARATE</v>
      </c>
      <c r="AM700" t="str">
        <v>KATA</v>
      </c>
      <c r="AN700" t="str">
        <v>MEN</v>
      </c>
      <c r="AO700" t="str">
        <v>TEAM</v>
      </c>
      <c r="AQ700" t="str">
        <v>KARATE|KATA|MEN</v>
      </c>
      <c r="AS700" t="str">
        <v>SAILING</v>
      </c>
      <c r="AT700" t="str">
        <v>SAILING</v>
      </c>
      <c r="AU700" t="str">
        <v>MOTH</v>
      </c>
      <c r="AW700" t="str">
        <v>SAILING|SAILING</v>
      </c>
    </row>
    <row r="701" spans="11:49" x14ac:dyDescent="0.25">
      <c r="K701" t="str">
        <v>JUDO</v>
      </c>
      <c r="L701" t="str">
        <v>COMBAT</v>
      </c>
      <c r="M701" t="str">
        <v>MEN</v>
      </c>
      <c r="N701" t="str">
        <v>55KG</v>
      </c>
      <c r="P701" t="str">
        <v>JUDO|COMBAT|MEN</v>
      </c>
      <c r="S701" t="str">
        <v>SAILING</v>
      </c>
      <c r="T701" t="str">
        <v>SAILING</v>
      </c>
      <c r="U701" t="str">
        <v>DRAGON</v>
      </c>
      <c r="V701" t="str">
        <v>SAILING|SAILING</v>
      </c>
      <c r="AL701" t="str">
        <v>KARATE</v>
      </c>
      <c r="AM701" t="str">
        <v>KATA</v>
      </c>
      <c r="AN701" t="str">
        <v>WOMEN</v>
      </c>
      <c r="AO701" t="str">
        <v>INDIVIDUAL</v>
      </c>
      <c r="AQ701" t="str">
        <v>KARATE|KATA|WOMEN</v>
      </c>
      <c r="AS701" t="str">
        <v>SAILING</v>
      </c>
      <c r="AT701" t="str">
        <v>SAILING</v>
      </c>
      <c r="AU701" t="str">
        <v>NACRA 17</v>
      </c>
      <c r="AW701" t="str">
        <v>SAILING|SAILING</v>
      </c>
    </row>
    <row r="702" spans="11:49" x14ac:dyDescent="0.25">
      <c r="K702" t="str">
        <v>JUDO</v>
      </c>
      <c r="L702" t="str">
        <v>COMBAT</v>
      </c>
      <c r="M702" t="str">
        <v>MEN</v>
      </c>
      <c r="N702" t="str">
        <v>60KG</v>
      </c>
      <c r="P702" t="str">
        <v>JUDO|COMBAT|MEN</v>
      </c>
      <c r="S702" t="str">
        <v>SAILING</v>
      </c>
      <c r="T702" t="str">
        <v>SAILING</v>
      </c>
      <c r="U702" t="str">
        <v>ELLIOTT 6M</v>
      </c>
      <c r="V702" t="str">
        <v>SAILING|SAILING</v>
      </c>
      <c r="AL702" t="str">
        <v>KARATE</v>
      </c>
      <c r="AM702" t="str">
        <v>KATA</v>
      </c>
      <c r="AN702" t="str">
        <v>WOMEN</v>
      </c>
      <c r="AO702" t="str">
        <v>TEAM</v>
      </c>
      <c r="AQ702" t="str">
        <v>KARATE|KATA|WOMEN</v>
      </c>
      <c r="AS702" t="str">
        <v>SAILING</v>
      </c>
      <c r="AT702" t="str">
        <v>SAILING</v>
      </c>
      <c r="AU702" t="str">
        <v>NACRA 5.0</v>
      </c>
      <c r="AW702" t="str">
        <v>SAILING|SAILING</v>
      </c>
    </row>
    <row r="703" spans="11:49" x14ac:dyDescent="0.25">
      <c r="K703" t="str">
        <v>JUDO</v>
      </c>
      <c r="L703" t="str">
        <v>COMBAT</v>
      </c>
      <c r="M703" t="str">
        <v>MEN</v>
      </c>
      <c r="N703" t="str">
        <v>66KG</v>
      </c>
      <c r="P703" t="str">
        <v>JUDO|COMBAT|MEN</v>
      </c>
      <c r="S703" t="str">
        <v>SAILING</v>
      </c>
      <c r="T703" t="str">
        <v>SAILING</v>
      </c>
      <c r="U703" t="str">
        <v>ENTERPRISE</v>
      </c>
      <c r="V703" t="str">
        <v>SAILING|SAILING</v>
      </c>
      <c r="AL703" t="str">
        <v>KARATE</v>
      </c>
      <c r="AM703" t="str">
        <v>KUMITE</v>
      </c>
      <c r="AN703" t="str">
        <v>MEN</v>
      </c>
      <c r="AO703" t="str">
        <v>+75KG</v>
      </c>
      <c r="AQ703" t="str">
        <v>KARATE|KUMITE|MEN</v>
      </c>
      <c r="AS703" t="str">
        <v>SAILING</v>
      </c>
      <c r="AT703" t="str">
        <v>SAILING</v>
      </c>
      <c r="AU703" t="str">
        <v>NATIONAL LARK</v>
      </c>
      <c r="AW703" t="str">
        <v>SAILING|SAILING</v>
      </c>
    </row>
    <row r="704" spans="11:49" x14ac:dyDescent="0.25">
      <c r="K704" t="str">
        <v>JUDO</v>
      </c>
      <c r="L704" t="str">
        <v>COMBAT</v>
      </c>
      <c r="M704" t="str">
        <v>MEN</v>
      </c>
      <c r="N704" t="str">
        <v>73KG</v>
      </c>
      <c r="P704" t="str">
        <v>JUDO|COMBAT|MEN</v>
      </c>
      <c r="S704" t="str">
        <v>SAILING</v>
      </c>
      <c r="T704" t="str">
        <v>SAILING</v>
      </c>
      <c r="U704" t="str">
        <v>FARR PLATU 25</v>
      </c>
      <c r="V704" t="str">
        <v>SAILING|SAILING</v>
      </c>
      <c r="AL704" t="str">
        <v>KARATE</v>
      </c>
      <c r="AM704" t="str">
        <v>KUMITE</v>
      </c>
      <c r="AN704" t="str">
        <v>MEN</v>
      </c>
      <c r="AO704" t="str">
        <v>+80KG</v>
      </c>
      <c r="AQ704" t="str">
        <v>KARATE|KUMITE|MEN</v>
      </c>
      <c r="AS704" t="str">
        <v>SAILING</v>
      </c>
      <c r="AT704" t="str">
        <v>SAILING</v>
      </c>
      <c r="AU704" t="str">
        <v>OK</v>
      </c>
      <c r="AW704" t="str">
        <v>SAILING|SAILING</v>
      </c>
    </row>
    <row r="705" spans="11:49" x14ac:dyDescent="0.25">
      <c r="K705" t="str">
        <v>JUDO</v>
      </c>
      <c r="L705" t="str">
        <v>COMBAT</v>
      </c>
      <c r="M705" t="str">
        <v>MEN</v>
      </c>
      <c r="N705" t="str">
        <v>81KG</v>
      </c>
      <c r="P705" t="str">
        <v>JUDO|COMBAT|MEN</v>
      </c>
      <c r="S705" t="str">
        <v>SAILING</v>
      </c>
      <c r="T705" t="str">
        <v>SAILING</v>
      </c>
      <c r="U705" t="str">
        <v>FINN</v>
      </c>
      <c r="V705" t="str">
        <v>SAILING|SAILING</v>
      </c>
      <c r="AL705" t="str">
        <v>KARATE</v>
      </c>
      <c r="AM705" t="str">
        <v>KUMITE</v>
      </c>
      <c r="AN705" t="str">
        <v>MEN</v>
      </c>
      <c r="AO705" t="str">
        <v>+84KG</v>
      </c>
      <c r="AQ705" t="str">
        <v>KARATE|KUMITE|MEN</v>
      </c>
      <c r="AS705" t="str">
        <v>SAILING</v>
      </c>
      <c r="AT705" t="str">
        <v>SAILING</v>
      </c>
      <c r="AU705" t="str">
        <v>OPTIMIST</v>
      </c>
      <c r="AW705" t="str">
        <v>SAILING|SAILING</v>
      </c>
    </row>
    <row r="706" spans="11:49" x14ac:dyDescent="0.25">
      <c r="K706" t="str">
        <v>JUDO</v>
      </c>
      <c r="L706" t="str">
        <v>COMBAT</v>
      </c>
      <c r="M706" t="str">
        <v>MEN</v>
      </c>
      <c r="N706" t="str">
        <v>90KG</v>
      </c>
      <c r="P706" t="str">
        <v>JUDO|COMBAT|MEN</v>
      </c>
      <c r="S706" t="str">
        <v>SAILING</v>
      </c>
      <c r="T706" t="str">
        <v>SAILING</v>
      </c>
      <c r="U706" t="str">
        <v>FIREBALL</v>
      </c>
      <c r="V706" t="str">
        <v>SAILING|SAILING</v>
      </c>
      <c r="AL706" t="str">
        <v>KARATE</v>
      </c>
      <c r="AM706" t="str">
        <v>KUMITE</v>
      </c>
      <c r="AN706" t="str">
        <v>MEN</v>
      </c>
      <c r="AO706" t="str">
        <v>55KG</v>
      </c>
      <c r="AQ706" t="str">
        <v>KARATE|KUMITE|MEN</v>
      </c>
      <c r="AS706" t="str">
        <v>SAILING</v>
      </c>
      <c r="AT706" t="str">
        <v>SAILING</v>
      </c>
      <c r="AU706" t="str">
        <v>OPTIMIST TEAM</v>
      </c>
      <c r="AW706" t="str">
        <v>SAILING|SAILING</v>
      </c>
    </row>
    <row r="707" spans="11:49" x14ac:dyDescent="0.25">
      <c r="K707" t="str">
        <v>JUDO</v>
      </c>
      <c r="L707" t="str">
        <v>COMBAT</v>
      </c>
      <c r="M707" t="str">
        <v>MEN</v>
      </c>
      <c r="N707" t="str">
        <v>EXTRA-LIGHTWEIGHT</v>
      </c>
      <c r="P707" t="str">
        <v>JUDO|COMBAT|MEN</v>
      </c>
      <c r="S707" t="str">
        <v>SAILING</v>
      </c>
      <c r="T707" t="str">
        <v>SAILING</v>
      </c>
      <c r="U707" t="str">
        <v>FLYING DUTCHMAN</v>
      </c>
      <c r="V707" t="str">
        <v>SAILING|SAILING</v>
      </c>
      <c r="AL707" t="str">
        <v>KARATE</v>
      </c>
      <c r="AM707" t="str">
        <v>KUMITE</v>
      </c>
      <c r="AN707" t="str">
        <v>MEN</v>
      </c>
      <c r="AO707" t="str">
        <v>60KG</v>
      </c>
      <c r="AQ707" t="str">
        <v>KARATE|KUMITE|MEN</v>
      </c>
      <c r="AS707" t="str">
        <v>SAILING</v>
      </c>
      <c r="AT707" t="str">
        <v>SAILING</v>
      </c>
      <c r="AU707" t="str">
        <v>RATER</v>
      </c>
      <c r="AW707" t="str">
        <v>SAILING|SAILING</v>
      </c>
    </row>
    <row r="708" spans="11:49" x14ac:dyDescent="0.25">
      <c r="K708" t="str">
        <v>JUDO</v>
      </c>
      <c r="L708" t="str">
        <v>COMBAT</v>
      </c>
      <c r="M708" t="str">
        <v>MEN</v>
      </c>
      <c r="N708" t="str">
        <v>FEATHERWEIGHT</v>
      </c>
      <c r="P708" t="str">
        <v>JUDO|COMBAT|MEN</v>
      </c>
      <c r="S708" t="str">
        <v>SAILING</v>
      </c>
      <c r="T708" t="str">
        <v>SAILING</v>
      </c>
      <c r="U708" t="str">
        <v>FLYING FIFTEEN</v>
      </c>
      <c r="V708" t="str">
        <v>SAILING|SAILING</v>
      </c>
      <c r="AL708" t="str">
        <v>KARATE</v>
      </c>
      <c r="AM708" t="str">
        <v>KUMITE</v>
      </c>
      <c r="AN708" t="str">
        <v>MEN</v>
      </c>
      <c r="AO708" t="str">
        <v>65KG</v>
      </c>
      <c r="AQ708" t="str">
        <v>KARATE|KUMITE|MEN</v>
      </c>
      <c r="AS708" t="str">
        <v>SAILING</v>
      </c>
      <c r="AT708" t="str">
        <v>SAILING</v>
      </c>
      <c r="AU708" t="str">
        <v>STAR</v>
      </c>
      <c r="AW708" t="str">
        <v>SAILING|SAILING</v>
      </c>
    </row>
    <row r="709" spans="11:49" x14ac:dyDescent="0.25">
      <c r="K709" t="str">
        <v>JUDO</v>
      </c>
      <c r="L709" t="str">
        <v>COMBAT</v>
      </c>
      <c r="M709" t="str">
        <v>MEN</v>
      </c>
      <c r="N709" t="str">
        <v>HALF HEAVYWEIGHT</v>
      </c>
      <c r="P709" t="str">
        <v>JUDO|COMBAT|MEN</v>
      </c>
      <c r="S709" t="str">
        <v>SAILING</v>
      </c>
      <c r="T709" t="str">
        <v>SAILING</v>
      </c>
      <c r="U709" t="str">
        <v>HALF RATER</v>
      </c>
      <c r="V709" t="str">
        <v>SAILING|SAILING</v>
      </c>
      <c r="AL709" t="str">
        <v>KARATE</v>
      </c>
      <c r="AM709" t="str">
        <v>KUMITE</v>
      </c>
      <c r="AN709" t="str">
        <v>MEN</v>
      </c>
      <c r="AO709" t="str">
        <v>67KG</v>
      </c>
      <c r="AQ709" t="str">
        <v>KARATE|KUMITE|MEN</v>
      </c>
      <c r="AS709" t="str">
        <v>SAILING</v>
      </c>
      <c r="AT709" t="str">
        <v>SAILING</v>
      </c>
      <c r="AU709" t="str">
        <v>SUPER MOD</v>
      </c>
      <c r="AW709" t="str">
        <v>SAILING|SAILING</v>
      </c>
    </row>
    <row r="710" spans="11:49" x14ac:dyDescent="0.25">
      <c r="K710" t="str">
        <v>JUDO</v>
      </c>
      <c r="L710" t="str">
        <v>COMBAT</v>
      </c>
      <c r="M710" t="str">
        <v>MEN</v>
      </c>
      <c r="N710" t="str">
        <v>HALF-LIGHTWEIGHT</v>
      </c>
      <c r="P710" t="str">
        <v>JUDO|COMBAT|MEN</v>
      </c>
      <c r="S710" t="str">
        <v>SAILING</v>
      </c>
      <c r="T710" t="str">
        <v>SAILING</v>
      </c>
      <c r="U710" t="str">
        <v>HOBIE 16</v>
      </c>
      <c r="V710" t="str">
        <v>SAILING|SAILING</v>
      </c>
      <c r="AL710" t="str">
        <v>KARATE</v>
      </c>
      <c r="AM710" t="str">
        <v>KUMITE</v>
      </c>
      <c r="AN710" t="str">
        <v>MEN</v>
      </c>
      <c r="AO710" t="str">
        <v>70KG</v>
      </c>
      <c r="AQ710" t="str">
        <v>KARATE|KUMITE|MEN</v>
      </c>
      <c r="AS710" t="str">
        <v>SAILING</v>
      </c>
      <c r="AT710" t="str">
        <v>SAILING</v>
      </c>
      <c r="AU710" t="str">
        <v>TORNADO</v>
      </c>
      <c r="AW710" t="str">
        <v>SAILING|SAILING</v>
      </c>
    </row>
    <row r="711" spans="11:49" x14ac:dyDescent="0.25">
      <c r="K711" t="str">
        <v>JUDO</v>
      </c>
      <c r="L711" t="str">
        <v>COMBAT</v>
      </c>
      <c r="M711" t="str">
        <v>MEN</v>
      </c>
      <c r="N711" t="str">
        <v>HEAVYWEIGHT</v>
      </c>
      <c r="P711" t="str">
        <v>JUDO|COMBAT|MEN</v>
      </c>
      <c r="S711" t="str">
        <v>SAILING</v>
      </c>
      <c r="T711" t="str">
        <v>SAILING</v>
      </c>
      <c r="U711" t="str">
        <v>INTERNATIONAL CADET</v>
      </c>
      <c r="V711" t="str">
        <v>SAILING|SAILING</v>
      </c>
      <c r="AL711" t="str">
        <v>KARATE</v>
      </c>
      <c r="AM711" t="str">
        <v>KUMITE</v>
      </c>
      <c r="AN711" t="str">
        <v>MEN</v>
      </c>
      <c r="AO711" t="str">
        <v>75KG</v>
      </c>
      <c r="AQ711" t="str">
        <v>KARATE|KUMITE|MEN</v>
      </c>
      <c r="AS711" t="str">
        <v>SAILING</v>
      </c>
      <c r="AT711" t="str">
        <v>SAILING</v>
      </c>
      <c r="AU711" t="str">
        <v>YNGLING</v>
      </c>
      <c r="AW711" t="str">
        <v>SAILING|SAILING</v>
      </c>
    </row>
    <row r="712" spans="11:49" x14ac:dyDescent="0.25">
      <c r="K712" t="str">
        <v>JUDO</v>
      </c>
      <c r="L712" t="str">
        <v>COMBAT</v>
      </c>
      <c r="M712" t="str">
        <v>MEN</v>
      </c>
      <c r="N712" t="str">
        <v>LIGHT-HEAVYWEIGHT</v>
      </c>
      <c r="P712" t="str">
        <v>JUDO|COMBAT|MEN</v>
      </c>
      <c r="S712" t="str">
        <v>SAILING</v>
      </c>
      <c r="T712" t="str">
        <v>SAILING</v>
      </c>
      <c r="U712" t="str">
        <v>INTERNATIONAL EUROPE</v>
      </c>
      <c r="V712" t="str">
        <v>SAILING|SAILING</v>
      </c>
      <c r="AL712" t="str">
        <v>KARATE</v>
      </c>
      <c r="AM712" t="str">
        <v>KUMITE</v>
      </c>
      <c r="AN712" t="str">
        <v>MEN</v>
      </c>
      <c r="AO712" t="str">
        <v>80KG</v>
      </c>
      <c r="AQ712" t="str">
        <v>KARATE|KUMITE|MEN</v>
      </c>
      <c r="AS712" t="str">
        <v>SAILING</v>
      </c>
      <c r="AT712" t="str">
        <v>WINDSURFING</v>
      </c>
      <c r="AU712" t="str">
        <v>BOARDSAILING</v>
      </c>
      <c r="AW712" t="str">
        <v>SAILING|WINDSURFING</v>
      </c>
    </row>
    <row r="713" spans="11:49" x14ac:dyDescent="0.25">
      <c r="K713" t="str">
        <v>JUDO</v>
      </c>
      <c r="L713" t="str">
        <v>COMBAT</v>
      </c>
      <c r="M713" t="str">
        <v>MEN</v>
      </c>
      <c r="N713" t="str">
        <v>LIGHT-MIDDLEWEIGHT</v>
      </c>
      <c r="P713" t="str">
        <v>JUDO|COMBAT|MEN</v>
      </c>
      <c r="S713" t="str">
        <v>SAILING</v>
      </c>
      <c r="T713" t="str">
        <v>SAILING</v>
      </c>
      <c r="U713" t="str">
        <v>J-24</v>
      </c>
      <c r="V713" t="str">
        <v>SAILING|SAILING</v>
      </c>
      <c r="AL713" t="str">
        <v>KARATE</v>
      </c>
      <c r="AM713" t="str">
        <v>KUMITE</v>
      </c>
      <c r="AN713" t="str">
        <v>MEN</v>
      </c>
      <c r="AO713" t="str">
        <v>84KG</v>
      </c>
      <c r="AQ713" t="str">
        <v>KARATE|KUMITE|MEN</v>
      </c>
      <c r="AS713" t="str">
        <v>SAILING</v>
      </c>
      <c r="AT713" t="str">
        <v>WINDSURFING</v>
      </c>
      <c r="AU713" t="str">
        <v>COBRA VEGA</v>
      </c>
      <c r="AW713" t="str">
        <v>SAILING|WINDSURFING</v>
      </c>
    </row>
    <row r="714" spans="11:49" x14ac:dyDescent="0.25">
      <c r="K714" t="str">
        <v>JUDO</v>
      </c>
      <c r="L714" t="str">
        <v>COMBAT</v>
      </c>
      <c r="M714" t="str">
        <v>MEN</v>
      </c>
      <c r="N714" t="str">
        <v>LIGHTWEIGHT</v>
      </c>
      <c r="P714" t="str">
        <v>JUDO|COMBAT|MEN</v>
      </c>
      <c r="S714" t="str">
        <v>SAILING</v>
      </c>
      <c r="T714" t="str">
        <v>SAILING</v>
      </c>
      <c r="U714" t="str">
        <v>KEELBOAT FLEET RACING</v>
      </c>
      <c r="V714" t="str">
        <v>SAILING|SAILING</v>
      </c>
      <c r="AL714" t="str">
        <v>KARATE</v>
      </c>
      <c r="AM714" t="str">
        <v>KUMITE</v>
      </c>
      <c r="AN714" t="str">
        <v>MEN</v>
      </c>
      <c r="AO714" t="str">
        <v>OPENWEIGHT</v>
      </c>
      <c r="AQ714" t="str">
        <v>KARATE|KUMITE|MEN</v>
      </c>
      <c r="AS714" t="str">
        <v>SAILING</v>
      </c>
      <c r="AT714" t="str">
        <v>WINDSURFING</v>
      </c>
      <c r="AU714" t="str">
        <v>FORMULA WINDSURFNG</v>
      </c>
      <c r="AW714" t="str">
        <v>SAILING|WINDSURFING</v>
      </c>
    </row>
    <row r="715" spans="11:49" x14ac:dyDescent="0.25">
      <c r="K715" t="str">
        <v>JUDO</v>
      </c>
      <c r="L715" t="str">
        <v>COMBAT</v>
      </c>
      <c r="M715" t="str">
        <v>MEN</v>
      </c>
      <c r="N715" t="str">
        <v>MIDDLEWEIGHT</v>
      </c>
      <c r="P715" t="str">
        <v>JUDO|COMBAT|MEN</v>
      </c>
      <c r="S715" t="str">
        <v>SAILING</v>
      </c>
      <c r="T715" t="str">
        <v>SAILING</v>
      </c>
      <c r="U715" t="str">
        <v>KEELBOAT MATCH RACING</v>
      </c>
      <c r="V715" t="str">
        <v>SAILING|SAILING</v>
      </c>
      <c r="AL715" t="str">
        <v>KARATE</v>
      </c>
      <c r="AM715" t="str">
        <v>KUMITE</v>
      </c>
      <c r="AN715" t="str">
        <v>MEN</v>
      </c>
      <c r="AO715" t="str">
        <v>TEAM</v>
      </c>
      <c r="AQ715" t="str">
        <v>KARATE|KUMITE|MEN</v>
      </c>
      <c r="AS715" t="str">
        <v>SAILING</v>
      </c>
      <c r="AT715" t="str">
        <v>WINDSURFING</v>
      </c>
      <c r="AU715" t="str">
        <v>INTERNATIONAL WINDSURFER</v>
      </c>
      <c r="AW715" t="str">
        <v>SAILING|WINDSURFING</v>
      </c>
    </row>
    <row r="716" spans="11:49" x14ac:dyDescent="0.25">
      <c r="K716" t="str">
        <v>JUDO</v>
      </c>
      <c r="L716" t="str">
        <v>COMBAT</v>
      </c>
      <c r="M716" t="str">
        <v>MEN</v>
      </c>
      <c r="N716" t="str">
        <v>OPENWEIGHT</v>
      </c>
      <c r="P716" t="str">
        <v>JUDO|COMBAT|MEN</v>
      </c>
      <c r="S716" t="str">
        <v>SAILING</v>
      </c>
      <c r="T716" t="str">
        <v>SAILING</v>
      </c>
      <c r="U716" t="str">
        <v>KEELBOAT SSL47</v>
      </c>
      <c r="V716" t="str">
        <v>SAILING|SAILING</v>
      </c>
      <c r="AL716" t="str">
        <v>KARATE</v>
      </c>
      <c r="AM716" t="str">
        <v>KUMITE</v>
      </c>
      <c r="AN716" t="str">
        <v>WOMEN</v>
      </c>
      <c r="AO716" t="str">
        <v>+60KG</v>
      </c>
      <c r="AQ716" t="str">
        <v>KARATE|KUMITE|WOMEN</v>
      </c>
      <c r="AS716" t="str">
        <v>SAILING</v>
      </c>
      <c r="AT716" t="str">
        <v>WINDSURFING</v>
      </c>
      <c r="AU716" t="str">
        <v>IQFOIL</v>
      </c>
      <c r="AW716" t="str">
        <v>SAILING|WINDSURFING</v>
      </c>
    </row>
    <row r="717" spans="11:49" x14ac:dyDescent="0.25">
      <c r="K717" t="str">
        <v>JUDO</v>
      </c>
      <c r="L717" t="str">
        <v>COMBAT</v>
      </c>
      <c r="M717" t="str">
        <v>MEN</v>
      </c>
      <c r="N717" t="str">
        <v>TEAM</v>
      </c>
      <c r="P717" t="str">
        <v>JUDO|COMBAT|MEN</v>
      </c>
      <c r="S717" t="str">
        <v>SAILING</v>
      </c>
      <c r="T717" t="str">
        <v>SAILING</v>
      </c>
      <c r="U717" t="str">
        <v>LASER 4.7 ILCA 4</v>
      </c>
      <c r="V717" t="str">
        <v>SAILING|SAILING</v>
      </c>
      <c r="AL717" t="str">
        <v>KARATE</v>
      </c>
      <c r="AM717" t="str">
        <v>KUMITE</v>
      </c>
      <c r="AN717" t="str">
        <v>WOMEN</v>
      </c>
      <c r="AO717" t="str">
        <v>+61KG</v>
      </c>
      <c r="AQ717" t="str">
        <v>KARATE|KUMITE|WOMEN</v>
      </c>
      <c r="AS717" t="str">
        <v>SAILING</v>
      </c>
      <c r="AT717" t="str">
        <v>WINDSURFING</v>
      </c>
      <c r="AU717" t="str">
        <v>IQFOIL YOUTH</v>
      </c>
      <c r="AW717" t="str">
        <v>SAILING|WINDSURFING</v>
      </c>
    </row>
    <row r="718" spans="11:49" x14ac:dyDescent="0.25">
      <c r="K718" t="str">
        <v>JUDO</v>
      </c>
      <c r="L718" t="str">
        <v>COMBAT</v>
      </c>
      <c r="M718" t="str">
        <v>MIXED</v>
      </c>
      <c r="N718" t="str">
        <v>TEAM</v>
      </c>
      <c r="P718" t="str">
        <v>JUDO|COMBAT|MIXED</v>
      </c>
      <c r="S718" t="str">
        <v>SAILING</v>
      </c>
      <c r="T718" t="str">
        <v>SAILING</v>
      </c>
      <c r="U718" t="str">
        <v>LASER II</v>
      </c>
      <c r="V718" t="str">
        <v>SAILING|SAILING</v>
      </c>
      <c r="AL718" t="str">
        <v>KARATE</v>
      </c>
      <c r="AM718" t="str">
        <v>KUMITE</v>
      </c>
      <c r="AN718" t="str">
        <v>WOMEN</v>
      </c>
      <c r="AO718" t="str">
        <v>+68KG</v>
      </c>
      <c r="AQ718" t="str">
        <v>KARATE|KUMITE|WOMEN</v>
      </c>
      <c r="AS718" t="str">
        <v>SAILING</v>
      </c>
      <c r="AT718" t="str">
        <v>WINDSURFING</v>
      </c>
      <c r="AU718" t="str">
        <v>KING COBRA</v>
      </c>
      <c r="AW718" t="str">
        <v>SAILING|WINDSURFING</v>
      </c>
    </row>
    <row r="719" spans="11:49" x14ac:dyDescent="0.25">
      <c r="K719" t="str">
        <v>JUDO</v>
      </c>
      <c r="L719" t="str">
        <v>COMBAT</v>
      </c>
      <c r="M719" t="str">
        <v>WOMEN</v>
      </c>
      <c r="N719" t="str">
        <v>+78KG</v>
      </c>
      <c r="P719" t="str">
        <v>JUDO|COMBAT|WOMEN</v>
      </c>
      <c r="S719" t="str">
        <v>SAILING</v>
      </c>
      <c r="T719" t="str">
        <v>SAILING</v>
      </c>
      <c r="U719" t="str">
        <v>LASER RADIAL ILCA 6</v>
      </c>
      <c r="V719" t="str">
        <v>SAILING|SAILING</v>
      </c>
      <c r="AL719" t="str">
        <v>KARATE</v>
      </c>
      <c r="AM719" t="str">
        <v>KUMITE</v>
      </c>
      <c r="AN719" t="str">
        <v>WOMEN</v>
      </c>
      <c r="AO719" t="str">
        <v>48KG</v>
      </c>
      <c r="AQ719" t="str">
        <v>KARATE|KUMITE|WOMEN</v>
      </c>
      <c r="AS719" t="str">
        <v>SAILING</v>
      </c>
      <c r="AT719" t="str">
        <v>WINDSURFING</v>
      </c>
      <c r="AU719" t="str">
        <v>MISTRAL</v>
      </c>
      <c r="AW719" t="str">
        <v>SAILING|WINDSURFING</v>
      </c>
    </row>
    <row r="720" spans="11:49" x14ac:dyDescent="0.25">
      <c r="K720" t="str">
        <v>JUDO</v>
      </c>
      <c r="L720" t="str">
        <v>COMBAT</v>
      </c>
      <c r="M720" t="str">
        <v>WOMEN</v>
      </c>
      <c r="N720" t="str">
        <v>44KG</v>
      </c>
      <c r="P720" t="str">
        <v>JUDO|COMBAT|WOMEN</v>
      </c>
      <c r="S720" t="str">
        <v>SAILING</v>
      </c>
      <c r="T720" t="str">
        <v>SAILING</v>
      </c>
      <c r="U720" t="str">
        <v>LASER RADIAL ILCA 6 (U19)</v>
      </c>
      <c r="V720" t="str">
        <v>SAILING|SAILING</v>
      </c>
      <c r="AL720" t="str">
        <v>KARATE</v>
      </c>
      <c r="AM720" t="str">
        <v>KUMITE</v>
      </c>
      <c r="AN720" t="str">
        <v>WOMEN</v>
      </c>
      <c r="AO720" t="str">
        <v>50KG</v>
      </c>
      <c r="AQ720" t="str">
        <v>KARATE|KUMITE|WOMEN</v>
      </c>
      <c r="AS720" t="str">
        <v>SAILING</v>
      </c>
      <c r="AT720" t="str">
        <v>WINDSURFING</v>
      </c>
      <c r="AU720" t="str">
        <v>MISTRAL HEAVY</v>
      </c>
      <c r="AW720" t="str">
        <v>SAILING|WINDSURFING</v>
      </c>
    </row>
    <row r="721" spans="11:49" x14ac:dyDescent="0.25">
      <c r="K721" t="str">
        <v>JUDO</v>
      </c>
      <c r="L721" t="str">
        <v>COMBAT</v>
      </c>
      <c r="M721" t="str">
        <v>WOMEN</v>
      </c>
      <c r="N721" t="str">
        <v>45KG</v>
      </c>
      <c r="P721" t="str">
        <v>JUDO|COMBAT|WOMEN</v>
      </c>
      <c r="S721" t="str">
        <v>SAILING</v>
      </c>
      <c r="T721" t="str">
        <v>SAILING</v>
      </c>
      <c r="U721" t="str">
        <v>LASER RADIAL ILCA 6 TEAM RACING</v>
      </c>
      <c r="V721" t="str">
        <v>SAILING|SAILING</v>
      </c>
      <c r="AL721" t="str">
        <v>KARATE</v>
      </c>
      <c r="AM721" t="str">
        <v>KUMITE</v>
      </c>
      <c r="AN721" t="str">
        <v>WOMEN</v>
      </c>
      <c r="AO721" t="str">
        <v>53KG</v>
      </c>
      <c r="AQ721" t="str">
        <v>KARATE|KUMITE|WOMEN</v>
      </c>
      <c r="AS721" t="str">
        <v>SAILING</v>
      </c>
      <c r="AT721" t="str">
        <v>WINDSURFING</v>
      </c>
      <c r="AU721" t="str">
        <v>MISTRAL LIGHT</v>
      </c>
      <c r="AW721" t="str">
        <v>SAILING|WINDSURFING</v>
      </c>
    </row>
    <row r="722" spans="11:49" x14ac:dyDescent="0.25">
      <c r="K722" t="str">
        <v>JUDO</v>
      </c>
      <c r="L722" t="str">
        <v>COMBAT</v>
      </c>
      <c r="M722" t="str">
        <v>WOMEN</v>
      </c>
      <c r="N722" t="str">
        <v>48KG</v>
      </c>
      <c r="P722" t="str">
        <v>JUDO|COMBAT|WOMEN</v>
      </c>
      <c r="S722" t="str">
        <v>SAILING</v>
      </c>
      <c r="T722" t="str">
        <v>SAILING</v>
      </c>
      <c r="U722" t="str">
        <v>LASER STANDARD ILCA 7</v>
      </c>
      <c r="V722" t="str">
        <v>SAILING|SAILING</v>
      </c>
      <c r="AL722" t="str">
        <v>KARATE</v>
      </c>
      <c r="AM722" t="str">
        <v>KUMITE</v>
      </c>
      <c r="AN722" t="str">
        <v>WOMEN</v>
      </c>
      <c r="AO722" t="str">
        <v>55KG</v>
      </c>
      <c r="AQ722" t="str">
        <v>KARATE|KUMITE|WOMEN</v>
      </c>
      <c r="AS722" t="str">
        <v>SAILING</v>
      </c>
      <c r="AT722" t="str">
        <v>WINDSURFING</v>
      </c>
      <c r="AU722" t="str">
        <v>MISTRAL ONE DESIGN</v>
      </c>
      <c r="AW722" t="str">
        <v>SAILING|WINDSURFING</v>
      </c>
    </row>
    <row r="723" spans="11:49" x14ac:dyDescent="0.25">
      <c r="K723" t="str">
        <v>JUDO</v>
      </c>
      <c r="L723" t="str">
        <v>COMBAT</v>
      </c>
      <c r="M723" t="str">
        <v>WOMEN</v>
      </c>
      <c r="N723" t="str">
        <v>52KG</v>
      </c>
      <c r="P723" t="str">
        <v>JUDO|COMBAT|WOMEN</v>
      </c>
      <c r="S723" t="str">
        <v>SAILING</v>
      </c>
      <c r="T723" t="str">
        <v>SAILING</v>
      </c>
      <c r="U723" t="str">
        <v>LASER STANDARD ILCA 7 TEAM RACING</v>
      </c>
      <c r="V723" t="str">
        <v>SAILING|SAILING</v>
      </c>
      <c r="AL723" t="str">
        <v>KARATE</v>
      </c>
      <c r="AM723" t="str">
        <v>KUMITE</v>
      </c>
      <c r="AN723" t="str">
        <v>WOMEN</v>
      </c>
      <c r="AO723" t="str">
        <v>60KG</v>
      </c>
      <c r="AQ723" t="str">
        <v>KARATE|KUMITE|WOMEN</v>
      </c>
      <c r="AS723" t="str">
        <v>SAILING</v>
      </c>
      <c r="AT723" t="str">
        <v>WINDSURFING</v>
      </c>
      <c r="AU723" t="str">
        <v>MISTRAL YOUTH</v>
      </c>
      <c r="AW723" t="str">
        <v>SAILING|WINDSURFING</v>
      </c>
    </row>
    <row r="724" spans="11:49" x14ac:dyDescent="0.25">
      <c r="K724" t="str">
        <v>JUDO</v>
      </c>
      <c r="L724" t="str">
        <v>COMBAT</v>
      </c>
      <c r="M724" t="str">
        <v>WOMEN</v>
      </c>
      <c r="N724" t="str">
        <v>57KG</v>
      </c>
      <c r="P724" t="str">
        <v>JUDO|COMBAT|WOMEN</v>
      </c>
      <c r="S724" t="str">
        <v>SAILING</v>
      </c>
      <c r="T724" t="str">
        <v>SAILING</v>
      </c>
      <c r="U724" t="str">
        <v>MAXI 77</v>
      </c>
      <c r="V724" t="str">
        <v>SAILING|SAILING</v>
      </c>
      <c r="AL724" t="str">
        <v>KARATE</v>
      </c>
      <c r="AM724" t="str">
        <v>KUMITE</v>
      </c>
      <c r="AN724" t="str">
        <v>WOMEN</v>
      </c>
      <c r="AO724" t="str">
        <v>61KG</v>
      </c>
      <c r="AQ724" t="str">
        <v>KARATE|KUMITE|WOMEN</v>
      </c>
      <c r="AS724" t="str">
        <v>SAILING</v>
      </c>
      <c r="AT724" t="str">
        <v>WINDSURFING</v>
      </c>
      <c r="AU724" t="str">
        <v>RACEBOARD LIGHTWEIGHT</v>
      </c>
      <c r="AW724" t="str">
        <v>SAILING|WINDSURFING</v>
      </c>
    </row>
    <row r="725" spans="11:49" x14ac:dyDescent="0.25">
      <c r="K725" t="str">
        <v>JUDO</v>
      </c>
      <c r="L725" t="str">
        <v>COMBAT</v>
      </c>
      <c r="M725" t="str">
        <v>WOMEN</v>
      </c>
      <c r="N725" t="str">
        <v>62KG</v>
      </c>
      <c r="P725" t="str">
        <v>JUDO|COMBAT|WOMEN</v>
      </c>
      <c r="S725" t="str">
        <v>SAILING</v>
      </c>
      <c r="T725" t="str">
        <v>SAILING</v>
      </c>
      <c r="U725" t="str">
        <v>MOTH</v>
      </c>
      <c r="V725" t="str">
        <v>SAILING|SAILING</v>
      </c>
      <c r="AL725" t="str">
        <v>KARATE</v>
      </c>
      <c r="AM725" t="str">
        <v>KUMITE</v>
      </c>
      <c r="AN725" t="str">
        <v>WOMEN</v>
      </c>
      <c r="AO725" t="str">
        <v>68KG</v>
      </c>
      <c r="AQ725" t="str">
        <v>KARATE|KUMITE|WOMEN</v>
      </c>
      <c r="AS725" t="str">
        <v>SAILING</v>
      </c>
      <c r="AT725" t="str">
        <v>WINDSURFING</v>
      </c>
      <c r="AU725" t="str">
        <v>RS:ONE</v>
      </c>
      <c r="AW725" t="str">
        <v>SAILING|WINDSURFING</v>
      </c>
    </row>
    <row r="726" spans="11:49" x14ac:dyDescent="0.25">
      <c r="K726" t="str">
        <v>JUDO</v>
      </c>
      <c r="L726" t="str">
        <v>COMBAT</v>
      </c>
      <c r="M726" t="str">
        <v>WOMEN</v>
      </c>
      <c r="N726" t="str">
        <v>63KG</v>
      </c>
      <c r="P726" t="str">
        <v>JUDO|COMBAT|WOMEN</v>
      </c>
      <c r="S726" t="str">
        <v>SAILING</v>
      </c>
      <c r="T726" t="str">
        <v>SAILING</v>
      </c>
      <c r="U726" t="str">
        <v>NACRA 17</v>
      </c>
      <c r="V726" t="str">
        <v>SAILING|SAILING</v>
      </c>
      <c r="AL726" t="str">
        <v>KARATE</v>
      </c>
      <c r="AM726" t="str">
        <v>KUMITE</v>
      </c>
      <c r="AN726" t="str">
        <v>WOMEN</v>
      </c>
      <c r="AO726" t="str">
        <v>OPENWEIGHT</v>
      </c>
      <c r="AQ726" t="str">
        <v>KARATE|KUMITE|WOMEN</v>
      </c>
      <c r="AS726" t="str">
        <v>SAILING</v>
      </c>
      <c r="AT726" t="str">
        <v>WINDSURFING</v>
      </c>
      <c r="AU726" t="str">
        <v>RS:X</v>
      </c>
      <c r="AW726" t="str">
        <v>SAILING|WINDSURFING</v>
      </c>
    </row>
    <row r="727" spans="11:49" x14ac:dyDescent="0.25">
      <c r="K727" t="str">
        <v>JUDO</v>
      </c>
      <c r="L727" t="str">
        <v>COMBAT</v>
      </c>
      <c r="M727" t="str">
        <v>WOMEN</v>
      </c>
      <c r="N727" t="str">
        <v>70KG</v>
      </c>
      <c r="P727" t="str">
        <v>JUDO|COMBAT|WOMEN</v>
      </c>
      <c r="S727" t="str">
        <v>SAILING</v>
      </c>
      <c r="T727" t="str">
        <v>SAILING</v>
      </c>
      <c r="U727" t="str">
        <v>NACRA 5.0</v>
      </c>
      <c r="V727" t="str">
        <v>SAILING|SAILING</v>
      </c>
      <c r="AL727" t="str">
        <v>KARATE</v>
      </c>
      <c r="AM727" t="str">
        <v>KUMITE</v>
      </c>
      <c r="AN727" t="str">
        <v>WOMEN</v>
      </c>
      <c r="AO727" t="str">
        <v>TEAM</v>
      </c>
      <c r="AQ727" t="str">
        <v>KARATE|KUMITE|WOMEN</v>
      </c>
      <c r="AS727" t="str">
        <v>SAILING</v>
      </c>
      <c r="AT727" t="str">
        <v>WINDSURFING</v>
      </c>
      <c r="AU727" t="str">
        <v>SEMI-FUNBOARD</v>
      </c>
      <c r="AW727" t="str">
        <v>SAILING|WINDSURFING</v>
      </c>
    </row>
    <row r="728" spans="11:49" x14ac:dyDescent="0.25">
      <c r="K728" t="str">
        <v>JUDO</v>
      </c>
      <c r="L728" t="str">
        <v>COMBAT</v>
      </c>
      <c r="M728" t="str">
        <v>WOMEN</v>
      </c>
      <c r="N728" t="str">
        <v>78KG</v>
      </c>
      <c r="P728" t="str">
        <v>JUDO|COMBAT|WOMEN</v>
      </c>
      <c r="S728" t="str">
        <v>SAILING</v>
      </c>
      <c r="T728" t="str">
        <v>SAILING</v>
      </c>
      <c r="U728" t="str">
        <v>NATIONAL LARK</v>
      </c>
      <c r="V728" t="str">
        <v>SAILING|SAILING</v>
      </c>
      <c r="AL728" t="str">
        <v>KICKBOXING</v>
      </c>
      <c r="AM728" t="str">
        <v>FULL CONTACT</v>
      </c>
      <c r="AN728" t="str">
        <v>MEN</v>
      </c>
      <c r="AO728" t="str">
        <v>51KG</v>
      </c>
      <c r="AQ728" t="str">
        <v>KICKBOXING|FULL CONTACT|MEN</v>
      </c>
      <c r="AS728" t="str">
        <v>SAILING</v>
      </c>
      <c r="AT728" t="str">
        <v>WINDSURFING</v>
      </c>
      <c r="AU728" t="str">
        <v>TECHNO 293 PLUS</v>
      </c>
      <c r="AW728" t="str">
        <v>SAILING|WINDSURFING</v>
      </c>
    </row>
    <row r="729" spans="11:49" x14ac:dyDescent="0.25">
      <c r="K729" t="str">
        <v>JUDO</v>
      </c>
      <c r="L729" t="str">
        <v>COMBAT</v>
      </c>
      <c r="M729" t="str">
        <v>WOMEN</v>
      </c>
      <c r="N729" t="str">
        <v>EXTRA-LIGHTWEIGHT</v>
      </c>
      <c r="P729" t="str">
        <v>JUDO|COMBAT|WOMEN</v>
      </c>
      <c r="S729" t="str">
        <v>SAILING</v>
      </c>
      <c r="T729" t="str">
        <v>SAILING</v>
      </c>
      <c r="U729" t="str">
        <v>OK</v>
      </c>
      <c r="V729" t="str">
        <v>SAILING|SAILING</v>
      </c>
      <c r="AL729" t="str">
        <v>KICKBOXING</v>
      </c>
      <c r="AM729" t="str">
        <v>FULL CONTACT</v>
      </c>
      <c r="AN729" t="str">
        <v>MEN</v>
      </c>
      <c r="AO729" t="str">
        <v>54KG</v>
      </c>
      <c r="AQ729" t="str">
        <v>KICKBOXING|FULL CONTACT|MEN</v>
      </c>
      <c r="AS729" t="str">
        <v>SAILING</v>
      </c>
      <c r="AT729" t="str">
        <v>WINDSURFING</v>
      </c>
      <c r="AU729" t="str">
        <v>WINDGLIDER</v>
      </c>
      <c r="AW729" t="str">
        <v>SAILING|WINDSURFING</v>
      </c>
    </row>
    <row r="730" spans="11:49" x14ac:dyDescent="0.25">
      <c r="K730" t="str">
        <v>JUDO</v>
      </c>
      <c r="L730" t="str">
        <v>COMBAT</v>
      </c>
      <c r="M730" t="str">
        <v>WOMEN</v>
      </c>
      <c r="N730" t="str">
        <v>FEATHERWEIGHT</v>
      </c>
      <c r="P730" t="str">
        <v>JUDO|COMBAT|WOMEN</v>
      </c>
      <c r="S730" t="str">
        <v>SAILING</v>
      </c>
      <c r="T730" t="str">
        <v>SAILING</v>
      </c>
      <c r="U730" t="str">
        <v>OPTIMIST</v>
      </c>
      <c r="V730" t="str">
        <v>SAILING|SAILING</v>
      </c>
      <c r="AL730" t="str">
        <v>KICKBOXING</v>
      </c>
      <c r="AM730" t="str">
        <v>FULL CONTACT</v>
      </c>
      <c r="AN730" t="str">
        <v>MEN</v>
      </c>
      <c r="AO730" t="str">
        <v>57KG</v>
      </c>
      <c r="AQ730" t="str">
        <v>KICKBOXING|FULL CONTACT|MEN</v>
      </c>
      <c r="AS730" t="str">
        <v>SAMBO</v>
      </c>
      <c r="AT730" t="str">
        <v>COMBAT</v>
      </c>
      <c r="AU730" t="str">
        <v>57KG</v>
      </c>
      <c r="AW730" t="str">
        <v>SAMBO|COMBAT</v>
      </c>
    </row>
    <row r="731" spans="11:49" x14ac:dyDescent="0.25">
      <c r="K731" t="str">
        <v>JUDO</v>
      </c>
      <c r="L731" t="str">
        <v>COMBAT</v>
      </c>
      <c r="M731" t="str">
        <v>WOMEN</v>
      </c>
      <c r="N731" t="str">
        <v>HALF-LIGHTWEIGHT</v>
      </c>
      <c r="P731" t="str">
        <v>JUDO|COMBAT|WOMEN</v>
      </c>
      <c r="S731" t="str">
        <v>SAILING</v>
      </c>
      <c r="T731" t="str">
        <v>SAILING</v>
      </c>
      <c r="U731" t="str">
        <v>OPTIMIST TEAM</v>
      </c>
      <c r="V731" t="str">
        <v>SAILING|SAILING</v>
      </c>
      <c r="AL731" t="str">
        <v>KICKBOXING</v>
      </c>
      <c r="AM731" t="str">
        <v>FULL CONTACT</v>
      </c>
      <c r="AN731" t="str">
        <v>MEN</v>
      </c>
      <c r="AO731" t="str">
        <v>60KG</v>
      </c>
      <c r="AQ731" t="str">
        <v>KICKBOXING|FULL CONTACT|MEN</v>
      </c>
      <c r="AS731" t="str">
        <v>SAMBO</v>
      </c>
      <c r="AT731" t="str">
        <v>COMBAT</v>
      </c>
      <c r="AU731" t="str">
        <v>74KG</v>
      </c>
      <c r="AW731" t="str">
        <v>SAMBO|COMBAT</v>
      </c>
    </row>
    <row r="732" spans="11:49" x14ac:dyDescent="0.25">
      <c r="K732" t="str">
        <v>JUDO</v>
      </c>
      <c r="L732" t="str">
        <v>COMBAT</v>
      </c>
      <c r="M732" t="str">
        <v>WOMEN</v>
      </c>
      <c r="N732" t="str">
        <v>HEAVYWEIGHT</v>
      </c>
      <c r="P732" t="str">
        <v>JUDO|COMBAT|WOMEN</v>
      </c>
      <c r="S732" t="str">
        <v>SAILING</v>
      </c>
      <c r="T732" t="str">
        <v>SAILING</v>
      </c>
      <c r="U732" t="str">
        <v>RATER</v>
      </c>
      <c r="V732" t="str">
        <v>SAILING|SAILING</v>
      </c>
      <c r="AL732" t="str">
        <v>KICKBOXING</v>
      </c>
      <c r="AM732" t="str">
        <v>FULL CONTACT</v>
      </c>
      <c r="AN732" t="str">
        <v>MEN</v>
      </c>
      <c r="AO732" t="str">
        <v>67KG</v>
      </c>
      <c r="AQ732" t="str">
        <v>KICKBOXING|FULL CONTACT|MEN</v>
      </c>
      <c r="AS732" t="str">
        <v>SAMBO</v>
      </c>
      <c r="AT732" t="str">
        <v>COMBAT</v>
      </c>
      <c r="AU732" t="str">
        <v>82KG</v>
      </c>
      <c r="AW732" t="str">
        <v>SAMBO|COMBAT</v>
      </c>
    </row>
    <row r="733" spans="11:49" x14ac:dyDescent="0.25">
      <c r="K733" t="str">
        <v>JUDO</v>
      </c>
      <c r="L733" t="str">
        <v>COMBAT</v>
      </c>
      <c r="M733" t="str">
        <v>WOMEN</v>
      </c>
      <c r="N733" t="str">
        <v>LIGHT-HEAVYWEIGHT</v>
      </c>
      <c r="P733" t="str">
        <v>JUDO|COMBAT|WOMEN</v>
      </c>
      <c r="S733" t="str">
        <v>SAILING</v>
      </c>
      <c r="T733" t="str">
        <v>SAILING</v>
      </c>
      <c r="U733" t="str">
        <v>STAR</v>
      </c>
      <c r="V733" t="str">
        <v>SAILING|SAILING</v>
      </c>
      <c r="AL733" t="str">
        <v>KICKBOXING</v>
      </c>
      <c r="AM733" t="str">
        <v>FULL CONTACT</v>
      </c>
      <c r="AN733" t="str">
        <v>WOMEN</v>
      </c>
      <c r="AO733" t="str">
        <v>48KG</v>
      </c>
      <c r="AQ733" t="str">
        <v>KICKBOXING|FULL CONTACT|WOMEN</v>
      </c>
      <c r="AS733" t="str">
        <v>SAMBO</v>
      </c>
      <c r="AT733" t="str">
        <v>COMBAT</v>
      </c>
      <c r="AU733" t="str">
        <v>90KG</v>
      </c>
      <c r="AW733" t="str">
        <v>SAMBO|COMBAT</v>
      </c>
    </row>
    <row r="734" spans="11:49" x14ac:dyDescent="0.25">
      <c r="K734" t="str">
        <v>JUDO</v>
      </c>
      <c r="L734" t="str">
        <v>COMBAT</v>
      </c>
      <c r="M734" t="str">
        <v>WOMEN</v>
      </c>
      <c r="N734" t="str">
        <v>LIGHT-MIDDLEWEIGHT</v>
      </c>
      <c r="P734" t="str">
        <v>JUDO|COMBAT|WOMEN</v>
      </c>
      <c r="S734" t="str">
        <v>SAILING</v>
      </c>
      <c r="T734" t="str">
        <v>SAILING</v>
      </c>
      <c r="U734" t="str">
        <v>SUPER MOD</v>
      </c>
      <c r="V734" t="str">
        <v>SAILING|SAILING</v>
      </c>
      <c r="AL734" t="str">
        <v>KICKBOXING</v>
      </c>
      <c r="AM734" t="str">
        <v>FULL CONTACT</v>
      </c>
      <c r="AN734" t="str">
        <v>WOMEN</v>
      </c>
      <c r="AO734" t="str">
        <v>56KG</v>
      </c>
      <c r="AQ734" t="str">
        <v>KICKBOXING|FULL CONTACT|WOMEN</v>
      </c>
      <c r="AS734" t="str">
        <v>SAMBO</v>
      </c>
      <c r="AT734" t="str">
        <v>SAMBO</v>
      </c>
      <c r="AU734" t="str">
        <v>TEAM</v>
      </c>
      <c r="AW734" t="str">
        <v>SAMBO|SAMBO</v>
      </c>
    </row>
    <row r="735" spans="11:49" x14ac:dyDescent="0.25">
      <c r="K735" t="str">
        <v>JUDO</v>
      </c>
      <c r="L735" t="str">
        <v>COMBAT</v>
      </c>
      <c r="M735" t="str">
        <v>WOMEN</v>
      </c>
      <c r="N735" t="str">
        <v>LIGHTWEIGHT</v>
      </c>
      <c r="P735" t="str">
        <v>JUDO|COMBAT|WOMEN</v>
      </c>
      <c r="S735" t="str">
        <v>SAILING</v>
      </c>
      <c r="T735" t="str">
        <v>SAILING</v>
      </c>
      <c r="U735" t="str">
        <v>TORNADO</v>
      </c>
      <c r="V735" t="str">
        <v>SAILING|SAILING</v>
      </c>
      <c r="AL735" t="str">
        <v>KICKBOXING</v>
      </c>
      <c r="AM735" t="str">
        <v>FULL CONTACT</v>
      </c>
      <c r="AN735" t="str">
        <v>WOMEN</v>
      </c>
      <c r="AO735" t="str">
        <v>65KG</v>
      </c>
      <c r="AQ735" t="str">
        <v>KICKBOXING|FULL CONTACT|WOMEN</v>
      </c>
      <c r="AS735" t="str">
        <v>SAMBO</v>
      </c>
      <c r="AT735" t="str">
        <v>SPORT</v>
      </c>
      <c r="AU735" t="str">
        <v>48KG</v>
      </c>
      <c r="AW735" t="str">
        <v>SAMBO|SPORT</v>
      </c>
    </row>
    <row r="736" spans="11:49" x14ac:dyDescent="0.25">
      <c r="K736" t="str">
        <v>JUDO</v>
      </c>
      <c r="L736" t="str">
        <v>COMBAT</v>
      </c>
      <c r="M736" t="str">
        <v>WOMEN</v>
      </c>
      <c r="N736" t="str">
        <v>MIDDLEWEIGHT</v>
      </c>
      <c r="P736" t="str">
        <v>JUDO|COMBAT|WOMEN</v>
      </c>
      <c r="S736" t="str">
        <v>SAILING</v>
      </c>
      <c r="T736" t="str">
        <v>SAILING</v>
      </c>
      <c r="U736" t="str">
        <v>YNGLING</v>
      </c>
      <c r="V736" t="str">
        <v>SAILING|SAILING</v>
      </c>
      <c r="AL736" t="str">
        <v>KICKBOXING</v>
      </c>
      <c r="AM736" t="str">
        <v>K-1</v>
      </c>
      <c r="AN736" t="str">
        <v>MEN</v>
      </c>
      <c r="AO736" t="str">
        <v>51KG</v>
      </c>
      <c r="AQ736" t="str">
        <v>KICKBOXING|K-1|MEN</v>
      </c>
      <c r="AS736" t="str">
        <v>SAMBO</v>
      </c>
      <c r="AT736" t="str">
        <v>SPORT</v>
      </c>
      <c r="AU736" t="str">
        <v>52KG</v>
      </c>
      <c r="AW736" t="str">
        <v>SAMBO|SPORT</v>
      </c>
    </row>
    <row r="737" spans="11:49" x14ac:dyDescent="0.25">
      <c r="K737" t="str">
        <v>JUDO</v>
      </c>
      <c r="L737" t="str">
        <v>COMBAT</v>
      </c>
      <c r="M737" t="str">
        <v>WOMEN</v>
      </c>
      <c r="N737" t="str">
        <v>OPENWEIGHT</v>
      </c>
      <c r="P737" t="str">
        <v>JUDO|COMBAT|WOMEN</v>
      </c>
      <c r="S737" t="str">
        <v>SAILING</v>
      </c>
      <c r="T737" t="str">
        <v>WINDSURFING</v>
      </c>
      <c r="U737" t="str">
        <v>BOARDSAILING</v>
      </c>
      <c r="V737" t="str">
        <v>SAILING|WINDSURFING</v>
      </c>
      <c r="AL737" t="str">
        <v>KICKBOXING</v>
      </c>
      <c r="AM737" t="str">
        <v>K-1</v>
      </c>
      <c r="AN737" t="str">
        <v>MEN</v>
      </c>
      <c r="AO737" t="str">
        <v>60KG</v>
      </c>
      <c r="AQ737" t="str">
        <v>KICKBOXING|K-1|MEN</v>
      </c>
      <c r="AS737" t="str">
        <v>SAMBO</v>
      </c>
      <c r="AT737" t="str">
        <v>SPORT</v>
      </c>
      <c r="AU737" t="str">
        <v>68KG</v>
      </c>
      <c r="AW737" t="str">
        <v>SAMBO|SPORT</v>
      </c>
    </row>
    <row r="738" spans="11:49" x14ac:dyDescent="0.25">
      <c r="K738" t="str">
        <v>JUDO</v>
      </c>
      <c r="L738" t="str">
        <v>COMBAT</v>
      </c>
      <c r="M738" t="str">
        <v>WOMEN</v>
      </c>
      <c r="N738" t="str">
        <v>TEAM</v>
      </c>
      <c r="P738" t="str">
        <v>JUDO|COMBAT|WOMEN</v>
      </c>
      <c r="S738" t="str">
        <v>SAILING</v>
      </c>
      <c r="T738" t="str">
        <v>WINDSURFING</v>
      </c>
      <c r="U738" t="str">
        <v>COBRA VEGA</v>
      </c>
      <c r="V738" t="str">
        <v>SAILING|WINDSURFING</v>
      </c>
      <c r="AL738" t="str">
        <v>KICKBOXING</v>
      </c>
      <c r="AM738" t="str">
        <v>K-1</v>
      </c>
      <c r="AN738" t="str">
        <v>MEN</v>
      </c>
      <c r="AO738" t="str">
        <v>67KG</v>
      </c>
      <c r="AQ738" t="str">
        <v>KICKBOXING|K-1|MEN</v>
      </c>
      <c r="AS738" t="str">
        <v>SAMBO</v>
      </c>
      <c r="AT738" t="str">
        <v>SPORT</v>
      </c>
      <c r="AU738" t="str">
        <v>80KG</v>
      </c>
      <c r="AW738" t="str">
        <v>SAMBO|SPORT</v>
      </c>
    </row>
    <row r="739" spans="11:49" x14ac:dyDescent="0.25">
      <c r="K739" t="str">
        <v>JUDO</v>
      </c>
      <c r="L739" t="str">
        <v>JUDO</v>
      </c>
      <c r="M739" t="str">
        <v>MEN</v>
      </c>
      <c r="N739" t="str">
        <v>MIDDLEWEIGHT</v>
      </c>
      <c r="P739" t="str">
        <v>JUDO|JUDO|MEN</v>
      </c>
      <c r="S739" t="str">
        <v>SAILING</v>
      </c>
      <c r="T739" t="str">
        <v>WINDSURFING</v>
      </c>
      <c r="U739" t="str">
        <v>FORMULA WINDSURFNG</v>
      </c>
      <c r="V739" t="str">
        <v>SAILING|WINDSURFING</v>
      </c>
      <c r="AL739" t="str">
        <v>KICKBOXING</v>
      </c>
      <c r="AM739" t="str">
        <v>K-1</v>
      </c>
      <c r="AN739" t="str">
        <v>WOMEN</v>
      </c>
      <c r="AO739" t="str">
        <v>52KG</v>
      </c>
      <c r="AQ739" t="str">
        <v>KICKBOXING|K-1|WOMEN</v>
      </c>
      <c r="AS739" t="str">
        <v>SAMBO</v>
      </c>
      <c r="AT739" t="str">
        <v>SPORT</v>
      </c>
      <c r="AU739" t="str">
        <v>82KG</v>
      </c>
      <c r="AW739" t="str">
        <v>SAMBO|SPORT</v>
      </c>
    </row>
    <row r="740" spans="11:49" x14ac:dyDescent="0.25">
      <c r="K740" t="str">
        <v>JUDO</v>
      </c>
      <c r="L740" t="str">
        <v>KATA</v>
      </c>
      <c r="M740" t="str">
        <v>MEN</v>
      </c>
      <c r="N740" t="str">
        <v>KIME NO KATA</v>
      </c>
      <c r="P740" t="str">
        <v>JUDO|KATA|MEN</v>
      </c>
      <c r="S740" t="str">
        <v>SAILING</v>
      </c>
      <c r="T740" t="str">
        <v>WINDSURFING</v>
      </c>
      <c r="U740" t="str">
        <v>INTERNATIONAL WINDSURFER</v>
      </c>
      <c r="V740" t="str">
        <v>SAILING|WINDSURFING</v>
      </c>
      <c r="AL740" t="str">
        <v>KICKBOXING</v>
      </c>
      <c r="AM740" t="str">
        <v>KICK LIGHT</v>
      </c>
      <c r="AN740" t="str">
        <v>MEN</v>
      </c>
      <c r="AO740" t="str">
        <v>57KG</v>
      </c>
      <c r="AQ740" t="str">
        <v>KICKBOXING|KICK LIGHT|MEN</v>
      </c>
      <c r="AS740" t="str">
        <v>SAMBO</v>
      </c>
      <c r="AT740" t="str">
        <v>SPORT</v>
      </c>
      <c r="AU740" t="str">
        <v>90KG</v>
      </c>
      <c r="AW740" t="str">
        <v>SAMBO|SPORT</v>
      </c>
    </row>
    <row r="741" spans="11:49" x14ac:dyDescent="0.25">
      <c r="K741" t="str">
        <v>JUDO</v>
      </c>
      <c r="L741" t="str">
        <v>KATA</v>
      </c>
      <c r="M741" t="str">
        <v>MEN</v>
      </c>
      <c r="N741" t="str">
        <v>KODOKAN GOSHIN JUTSU</v>
      </c>
      <c r="P741" t="str">
        <v>JUDO|KATA|MEN</v>
      </c>
      <c r="S741" t="str">
        <v>SAILING</v>
      </c>
      <c r="T741" t="str">
        <v>WINDSURFING</v>
      </c>
      <c r="U741" t="str">
        <v>IQFOIL</v>
      </c>
      <c r="V741" t="str">
        <v>SAILING|WINDSURFING</v>
      </c>
      <c r="AL741" t="str">
        <v>KICKBOXING</v>
      </c>
      <c r="AM741" t="str">
        <v>KICK LIGHT</v>
      </c>
      <c r="AN741" t="str">
        <v>MEN</v>
      </c>
      <c r="AO741" t="str">
        <v>63KG</v>
      </c>
      <c r="AQ741" t="str">
        <v>KICKBOXING|KICK LIGHT|MEN</v>
      </c>
      <c r="AS741" t="str">
        <v>SEPAKTAKRAW</v>
      </c>
      <c r="AT741" t="str">
        <v>CHINLONE</v>
      </c>
      <c r="AU741" t="str">
        <v>LINKING</v>
      </c>
      <c r="AW741" t="str">
        <v>SEPAKTAKRAW|CHINLONE</v>
      </c>
    </row>
    <row r="742" spans="11:49" x14ac:dyDescent="0.25">
      <c r="K742" t="str">
        <v>JUDO</v>
      </c>
      <c r="L742" t="str">
        <v>KATA</v>
      </c>
      <c r="M742" t="str">
        <v>MEN</v>
      </c>
      <c r="N742" t="str">
        <v>NAGE NO KATA</v>
      </c>
      <c r="P742" t="str">
        <v>JUDO|KATA|MEN</v>
      </c>
      <c r="S742" t="str">
        <v>SAILING</v>
      </c>
      <c r="T742" t="str">
        <v>WINDSURFING</v>
      </c>
      <c r="U742" t="str">
        <v>IQFOIL YOUTH</v>
      </c>
      <c r="V742" t="str">
        <v>SAILING|WINDSURFING</v>
      </c>
      <c r="AL742" t="str">
        <v>KICKBOXING</v>
      </c>
      <c r="AM742" t="str">
        <v>KICK LIGHT</v>
      </c>
      <c r="AN742" t="str">
        <v>MEN</v>
      </c>
      <c r="AO742" t="str">
        <v>69KG</v>
      </c>
      <c r="AQ742" t="str">
        <v>KICKBOXING|KICK LIGHT|MEN</v>
      </c>
      <c r="AS742" t="str">
        <v>SEPAKTAKRAW</v>
      </c>
      <c r="AT742" t="str">
        <v>CHINLONE</v>
      </c>
      <c r="AU742" t="str">
        <v>LINKING PRIMARY</v>
      </c>
      <c r="AW742" t="str">
        <v>SEPAKTAKRAW|CHINLONE</v>
      </c>
    </row>
    <row r="743" spans="11:49" x14ac:dyDescent="0.25">
      <c r="K743" t="str">
        <v>JUDO</v>
      </c>
      <c r="L743" t="str">
        <v>KATA</v>
      </c>
      <c r="M743" t="str">
        <v>WOMEN</v>
      </c>
      <c r="N743" t="str">
        <v>JU NO KATA</v>
      </c>
      <c r="P743" t="str">
        <v>JUDO|KATA|WOMEN</v>
      </c>
      <c r="S743" t="str">
        <v>SAILING</v>
      </c>
      <c r="T743" t="str">
        <v>WINDSURFING</v>
      </c>
      <c r="U743" t="str">
        <v>KING COBRA</v>
      </c>
      <c r="V743" t="str">
        <v>SAILING|WINDSURFING</v>
      </c>
      <c r="AL743" t="str">
        <v>KICKBOXING</v>
      </c>
      <c r="AM743" t="str">
        <v>KICK LIGHT</v>
      </c>
      <c r="AN743" t="str">
        <v>WOMEN</v>
      </c>
      <c r="AO743" t="str">
        <v>55KG</v>
      </c>
      <c r="AQ743" t="str">
        <v>KICKBOXING|KICK LIGHT|WOMEN</v>
      </c>
      <c r="AS743" t="str">
        <v>SEPAKTAKRAW</v>
      </c>
      <c r="AT743" t="str">
        <v>CHINLONE</v>
      </c>
      <c r="AU743" t="str">
        <v>NON-REPETITION PRIMARY</v>
      </c>
      <c r="AW743" t="str">
        <v>SEPAKTAKRAW|CHINLONE</v>
      </c>
    </row>
    <row r="744" spans="11:49" x14ac:dyDescent="0.25">
      <c r="K744" t="str">
        <v>JUDO</v>
      </c>
      <c r="L744" t="str">
        <v>KATA</v>
      </c>
      <c r="M744" t="str">
        <v>WOMEN</v>
      </c>
      <c r="N744" t="str">
        <v>KATAME NO KATA</v>
      </c>
      <c r="P744" t="str">
        <v>JUDO|KATA|WOMEN</v>
      </c>
      <c r="S744" t="str">
        <v>SAILING</v>
      </c>
      <c r="T744" t="str">
        <v>WINDSURFING</v>
      </c>
      <c r="U744" t="str">
        <v>MISTRAL</v>
      </c>
      <c r="V744" t="str">
        <v>SAILING|WINDSURFING</v>
      </c>
      <c r="AL744" t="str">
        <v>KICKBOXING</v>
      </c>
      <c r="AM744" t="str">
        <v>LIGHT CONTACT</v>
      </c>
      <c r="AN744" t="str">
        <v>MEN</v>
      </c>
      <c r="AO744" t="str">
        <v>63KG</v>
      </c>
      <c r="AQ744" t="str">
        <v>KICKBOXING|LIGHT CONTACT|MEN</v>
      </c>
      <c r="AS744" t="str">
        <v>SEPAKTAKRAW</v>
      </c>
      <c r="AT744" t="str">
        <v>CHINLONE</v>
      </c>
      <c r="AU744" t="str">
        <v>NON-REPETITION SECONDARY</v>
      </c>
      <c r="AW744" t="str">
        <v>SEPAKTAKRAW|CHINLONE</v>
      </c>
    </row>
    <row r="745" spans="11:49" x14ac:dyDescent="0.25">
      <c r="K745" t="str">
        <v>JUDO</v>
      </c>
      <c r="L745" t="str">
        <v>KATA</v>
      </c>
      <c r="M745" t="str">
        <v>WOMEN</v>
      </c>
      <c r="N745" t="str">
        <v>KIME NO KATA</v>
      </c>
      <c r="P745" t="str">
        <v>JUDO|KATA|WOMEN</v>
      </c>
      <c r="S745" t="str">
        <v>SAILING</v>
      </c>
      <c r="T745" t="str">
        <v>WINDSURFING</v>
      </c>
      <c r="U745" t="str">
        <v>MISTRAL HEAVY</v>
      </c>
      <c r="V745" t="str">
        <v>SAILING|WINDSURFING</v>
      </c>
      <c r="AL745" t="str">
        <v>KICKBOXING</v>
      </c>
      <c r="AM745" t="str">
        <v>LIGHT CONTACT</v>
      </c>
      <c r="AN745" t="str">
        <v>WOMEN</v>
      </c>
      <c r="AO745" t="str">
        <v>50KG</v>
      </c>
      <c r="AQ745" t="str">
        <v>KICKBOXING|LIGHT CONTACT|WOMEN</v>
      </c>
      <c r="AS745" t="str">
        <v>SEPAKTAKRAW</v>
      </c>
      <c r="AT745" t="str">
        <v>CHINLONE</v>
      </c>
      <c r="AU745" t="str">
        <v>SAME STROKE</v>
      </c>
      <c r="AW745" t="str">
        <v>SEPAKTAKRAW|CHINLONE</v>
      </c>
    </row>
    <row r="746" spans="11:49" x14ac:dyDescent="0.25">
      <c r="K746" t="str">
        <v>KABADDI</v>
      </c>
      <c r="L746" t="str">
        <v>STANDARD STYLE</v>
      </c>
      <c r="M746" t="str">
        <v>MEN</v>
      </c>
      <c r="N746" t="str">
        <v>TEAM</v>
      </c>
      <c r="P746" t="str">
        <v>KABADDI|STANDARD STYLE|MEN</v>
      </c>
      <c r="S746" t="str">
        <v>SAILING</v>
      </c>
      <c r="T746" t="str">
        <v>WINDSURFING</v>
      </c>
      <c r="U746" t="str">
        <v>MISTRAL LIGHT</v>
      </c>
      <c r="V746" t="str">
        <v>SAILING|WINDSURFING</v>
      </c>
      <c r="AL746" t="str">
        <v>KICKBOXING</v>
      </c>
      <c r="AM746" t="str">
        <v>LOW KICK</v>
      </c>
      <c r="AN746" t="str">
        <v>MEN</v>
      </c>
      <c r="AO746" t="str">
        <v>51KG</v>
      </c>
      <c r="AQ746" t="str">
        <v>KICKBOXING|LOW KICK|MEN</v>
      </c>
      <c r="AS746" t="str">
        <v>SEPAKTAKRAW</v>
      </c>
      <c r="AT746" t="str">
        <v>CHINLONE</v>
      </c>
      <c r="AU746" t="str">
        <v>SAME STROKE PRIMARY</v>
      </c>
      <c r="AW746" t="str">
        <v>SEPAKTAKRAW|CHINLONE</v>
      </c>
    </row>
    <row r="747" spans="11:49" x14ac:dyDescent="0.25">
      <c r="K747" t="str">
        <v>KABADDI</v>
      </c>
      <c r="L747" t="str">
        <v>STANDARD STYLE</v>
      </c>
      <c r="M747" t="str">
        <v>WOMEN</v>
      </c>
      <c r="N747" t="str">
        <v>TEAM</v>
      </c>
      <c r="P747" t="str">
        <v>KABADDI|STANDARD STYLE|WOMEN</v>
      </c>
      <c r="S747" t="str">
        <v>SAILING</v>
      </c>
      <c r="T747" t="str">
        <v>WINDSURFING</v>
      </c>
      <c r="U747" t="str">
        <v>MISTRAL ONE DESIGN</v>
      </c>
      <c r="V747" t="str">
        <v>SAILING|WINDSURFING</v>
      </c>
      <c r="AL747" t="str">
        <v>KICKBOXING</v>
      </c>
      <c r="AM747" t="str">
        <v>LOW KICK</v>
      </c>
      <c r="AN747" t="str">
        <v>MEN</v>
      </c>
      <c r="AO747" t="str">
        <v>54KG</v>
      </c>
      <c r="AQ747" t="str">
        <v>KICKBOXING|LOW KICK|MEN</v>
      </c>
      <c r="AS747" t="str">
        <v>SEPAKTAKRAW</v>
      </c>
      <c r="AT747" t="str">
        <v>SEPAKTAKRAW</v>
      </c>
      <c r="AU747" t="str">
        <v>CIRCLE</v>
      </c>
      <c r="AW747" t="str">
        <v>SEPAKTAKRAW|SEPAKTAKRAW</v>
      </c>
    </row>
    <row r="748" spans="11:49" x14ac:dyDescent="0.25">
      <c r="K748" t="str">
        <v>KABADDI</v>
      </c>
      <c r="L748" t="str">
        <v>SUPER FIVE</v>
      </c>
      <c r="M748" t="str">
        <v>MEN</v>
      </c>
      <c r="N748" t="str">
        <v>TEAM</v>
      </c>
      <c r="P748" t="str">
        <v>KABADDI|SUPER FIVE|MEN</v>
      </c>
      <c r="S748" t="str">
        <v>SAILING</v>
      </c>
      <c r="T748" t="str">
        <v>WINDSURFING</v>
      </c>
      <c r="U748" t="str">
        <v>MISTRAL YOUTH</v>
      </c>
      <c r="V748" t="str">
        <v>SAILING|WINDSURFING</v>
      </c>
      <c r="AL748" t="str">
        <v>KICKBOXING</v>
      </c>
      <c r="AM748" t="str">
        <v>LOW KICK</v>
      </c>
      <c r="AN748" t="str">
        <v>MEN</v>
      </c>
      <c r="AO748" t="str">
        <v>57KG</v>
      </c>
      <c r="AQ748" t="str">
        <v>KICKBOXING|LOW KICK|MEN</v>
      </c>
      <c r="AS748" t="str">
        <v>SEPAKTAKRAW</v>
      </c>
      <c r="AT748" t="str">
        <v>SEPAKTAKRAW</v>
      </c>
      <c r="AU748" t="str">
        <v>DOUBLES</v>
      </c>
      <c r="AW748" t="str">
        <v>SEPAKTAKRAW|SEPAKTAKRAW</v>
      </c>
    </row>
    <row r="749" spans="11:49" x14ac:dyDescent="0.25">
      <c r="K749" t="str">
        <v>KABADDI</v>
      </c>
      <c r="L749" t="str">
        <v>SUPER FIVE</v>
      </c>
      <c r="M749" t="str">
        <v>WOMEN</v>
      </c>
      <c r="N749" t="str">
        <v>TEAM</v>
      </c>
      <c r="P749" t="str">
        <v>KABADDI|SUPER FIVE|WOMEN</v>
      </c>
      <c r="S749" t="str">
        <v>SAILING</v>
      </c>
      <c r="T749" t="str">
        <v>WINDSURFING</v>
      </c>
      <c r="U749" t="str">
        <v>RACEBOARD LIGHTWEIGHT</v>
      </c>
      <c r="V749" t="str">
        <v>SAILING|WINDSURFING</v>
      </c>
      <c r="AL749" t="str">
        <v>KICKBOXING</v>
      </c>
      <c r="AM749" t="str">
        <v>LOW KICK</v>
      </c>
      <c r="AN749" t="str">
        <v>MEN</v>
      </c>
      <c r="AO749" t="str">
        <v>60KG</v>
      </c>
      <c r="AQ749" t="str">
        <v>KICKBOXING|LOW KICK|MEN</v>
      </c>
      <c r="AS749" t="str">
        <v>SEPAKTAKRAW</v>
      </c>
      <c r="AT749" t="str">
        <v>SEPAKTAKRAW</v>
      </c>
      <c r="AU749" t="str">
        <v>DOUBLES TEAM</v>
      </c>
      <c r="AW749" t="str">
        <v>SEPAKTAKRAW|SEPAKTAKRAW</v>
      </c>
    </row>
    <row r="750" spans="11:49" x14ac:dyDescent="0.25">
      <c r="K750" t="str">
        <v>KABADDI</v>
      </c>
      <c r="L750" t="str">
        <v>THREE STARS</v>
      </c>
      <c r="M750" t="str">
        <v>MEN</v>
      </c>
      <c r="N750" t="str">
        <v>TEAM</v>
      </c>
      <c r="P750" t="str">
        <v>KABADDI|THREE STARS|MEN</v>
      </c>
      <c r="S750" t="str">
        <v>SAILING</v>
      </c>
      <c r="T750" t="str">
        <v>WINDSURFING</v>
      </c>
      <c r="U750" t="str">
        <v>RS:ONE</v>
      </c>
      <c r="V750" t="str">
        <v>SAILING|WINDSURFING</v>
      </c>
      <c r="AL750" t="str">
        <v>KICKBOXING</v>
      </c>
      <c r="AM750" t="str">
        <v>LOW KICK</v>
      </c>
      <c r="AN750" t="str">
        <v>MEN</v>
      </c>
      <c r="AO750" t="str">
        <v>63.5KG</v>
      </c>
      <c r="AQ750" t="str">
        <v>KICKBOXING|LOW KICK|MEN</v>
      </c>
      <c r="AS750" t="str">
        <v>SEPAKTAKRAW</v>
      </c>
      <c r="AT750" t="str">
        <v>SEPAKTAKRAW</v>
      </c>
      <c r="AU750" t="str">
        <v>HOOP</v>
      </c>
      <c r="AW750" t="str">
        <v>SEPAKTAKRAW|SEPAKTAKRAW</v>
      </c>
    </row>
    <row r="751" spans="11:49" x14ac:dyDescent="0.25">
      <c r="K751" t="str">
        <v>KABADDI</v>
      </c>
      <c r="L751" t="str">
        <v>THREE STARS</v>
      </c>
      <c r="M751" t="str">
        <v>WOMEN</v>
      </c>
      <c r="N751" t="str">
        <v>TEAM</v>
      </c>
      <c r="P751" t="str">
        <v>KABADDI|THREE STARS|WOMEN</v>
      </c>
      <c r="S751" t="str">
        <v>SAILING</v>
      </c>
      <c r="T751" t="str">
        <v>WINDSURFING</v>
      </c>
      <c r="U751" t="str">
        <v>RS:X</v>
      </c>
      <c r="V751" t="str">
        <v>SAILING|WINDSURFING</v>
      </c>
      <c r="AL751" t="str">
        <v>KICKBOXING</v>
      </c>
      <c r="AM751" t="str">
        <v>LOW KICK</v>
      </c>
      <c r="AN751" t="str">
        <v>MEN</v>
      </c>
      <c r="AO751" t="str">
        <v>71KG</v>
      </c>
      <c r="AQ751" t="str">
        <v>KICKBOXING|LOW KICK|MEN</v>
      </c>
      <c r="AS751" t="str">
        <v>SEPAKTAKRAW</v>
      </c>
      <c r="AT751" t="str">
        <v>SEPAKTAKRAW</v>
      </c>
      <c r="AU751" t="str">
        <v>QUADRANT</v>
      </c>
      <c r="AW751" t="str">
        <v>SEPAKTAKRAW|SEPAKTAKRAW</v>
      </c>
    </row>
    <row r="752" spans="11:49" x14ac:dyDescent="0.25">
      <c r="K752" t="str">
        <v>KARATE</v>
      </c>
      <c r="L752" t="str">
        <v>KATA</v>
      </c>
      <c r="M752" t="str">
        <v>MEN</v>
      </c>
      <c r="N752" t="str">
        <v>INDIVIDUAL</v>
      </c>
      <c r="P752" t="str">
        <v>KARATE|KATA|MEN</v>
      </c>
      <c r="S752" t="str">
        <v>SAILING</v>
      </c>
      <c r="T752" t="str">
        <v>WINDSURFING</v>
      </c>
      <c r="U752" t="str">
        <v>SEMI-FUNBOARD</v>
      </c>
      <c r="V752" t="str">
        <v>SAILING|WINDSURFING</v>
      </c>
      <c r="AL752" t="str">
        <v>KICKBOXING</v>
      </c>
      <c r="AM752" t="str">
        <v>LOW KICK</v>
      </c>
      <c r="AN752" t="str">
        <v>WOMEN</v>
      </c>
      <c r="AO752" t="str">
        <v>48KG</v>
      </c>
      <c r="AQ752" t="str">
        <v>KICKBOXING|LOW KICK|WOMEN</v>
      </c>
      <c r="AS752" t="str">
        <v>SEPAKTAKRAW</v>
      </c>
      <c r="AT752" t="str">
        <v>SEPAKTAKRAW</v>
      </c>
      <c r="AU752" t="str">
        <v>REGU</v>
      </c>
      <c r="AW752" t="str">
        <v>SEPAKTAKRAW|SEPAKTAKRAW</v>
      </c>
    </row>
    <row r="753" spans="11:49" x14ac:dyDescent="0.25">
      <c r="K753" t="str">
        <v>KARATE</v>
      </c>
      <c r="L753" t="str">
        <v>KATA</v>
      </c>
      <c r="M753" t="str">
        <v>MEN</v>
      </c>
      <c r="N753" t="str">
        <v>TEAM</v>
      </c>
      <c r="P753" t="str">
        <v>KARATE|KATA|MEN</v>
      </c>
      <c r="S753" t="str">
        <v>SAILING</v>
      </c>
      <c r="T753" t="str">
        <v>WINDSURFING</v>
      </c>
      <c r="U753" t="str">
        <v>TECHNO 293 PLUS</v>
      </c>
      <c r="V753" t="str">
        <v>SAILING|WINDSURFING</v>
      </c>
      <c r="AL753" t="str">
        <v>KICKBOXING</v>
      </c>
      <c r="AM753" t="str">
        <v>LOW KICK</v>
      </c>
      <c r="AN753" t="str">
        <v>WOMEN</v>
      </c>
      <c r="AO753" t="str">
        <v>52KG</v>
      </c>
      <c r="AQ753" t="str">
        <v>KICKBOXING|LOW KICK|WOMEN</v>
      </c>
      <c r="AS753" t="str">
        <v>SEPAKTAKRAW</v>
      </c>
      <c r="AT753" t="str">
        <v>SEPAKTAKRAW</v>
      </c>
      <c r="AU753" t="str">
        <v>REGU TEAM</v>
      </c>
      <c r="AW753" t="str">
        <v>SEPAKTAKRAW|SEPAKTAKRAW</v>
      </c>
    </row>
    <row r="754" spans="11:49" x14ac:dyDescent="0.25">
      <c r="K754" t="str">
        <v>KARATE</v>
      </c>
      <c r="L754" t="str">
        <v>KATA</v>
      </c>
      <c r="M754" t="str">
        <v>WOMEN</v>
      </c>
      <c r="N754" t="str">
        <v>INDIVIDUAL</v>
      </c>
      <c r="P754" t="str">
        <v>KARATE|KATA|WOMEN</v>
      </c>
      <c r="S754" t="str">
        <v>SAILING</v>
      </c>
      <c r="T754" t="str">
        <v>WINDSURFING</v>
      </c>
      <c r="U754" t="str">
        <v>WINDGLIDER</v>
      </c>
      <c r="V754" t="str">
        <v>SAILING|WINDSURFING</v>
      </c>
      <c r="AL754" t="str">
        <v>KICKBOXING</v>
      </c>
      <c r="AM754" t="str">
        <v>LOW KICK</v>
      </c>
      <c r="AN754" t="str">
        <v>WOMEN</v>
      </c>
      <c r="AO754" t="str">
        <v>56KG</v>
      </c>
      <c r="AQ754" t="str">
        <v>KICKBOXING|LOW KICK|WOMEN</v>
      </c>
      <c r="AS754" t="str">
        <v>SHOOTING</v>
      </c>
      <c r="AT754" t="str">
        <v>PISTOL</v>
      </c>
      <c r="AU754" t="str">
        <v>10M AIR PISTOL</v>
      </c>
      <c r="AW754" t="str">
        <v>SHOOTING|PISTOL</v>
      </c>
    </row>
    <row r="755" spans="11:49" x14ac:dyDescent="0.25">
      <c r="K755" t="str">
        <v>KARATE</v>
      </c>
      <c r="L755" t="str">
        <v>KATA</v>
      </c>
      <c r="M755" t="str">
        <v>WOMEN</v>
      </c>
      <c r="N755" t="str">
        <v>TEAM</v>
      </c>
      <c r="P755" t="str">
        <v>KARATE|KATA|WOMEN</v>
      </c>
      <c r="S755" t="str">
        <v>SAMBO</v>
      </c>
      <c r="T755" t="str">
        <v>COMBAT</v>
      </c>
      <c r="U755" t="str">
        <v>57KG</v>
      </c>
      <c r="V755" t="str">
        <v>SAMBO|COMBAT</v>
      </c>
      <c r="AL755" t="str">
        <v>KICKBOXING</v>
      </c>
      <c r="AM755" t="str">
        <v>LOW KICK</v>
      </c>
      <c r="AN755" t="str">
        <v>WOMEN</v>
      </c>
      <c r="AO755" t="str">
        <v>60KG</v>
      </c>
      <c r="AQ755" t="str">
        <v>KICKBOXING|LOW KICK|WOMEN</v>
      </c>
      <c r="AS755" t="str">
        <v>SHOOTING</v>
      </c>
      <c r="AT755" t="str">
        <v>PISTOL</v>
      </c>
      <c r="AU755" t="str">
        <v>10M AIR PISTOL PAIRS</v>
      </c>
      <c r="AW755" t="str">
        <v>SHOOTING|PISTOL</v>
      </c>
    </row>
    <row r="756" spans="11:49" x14ac:dyDescent="0.25">
      <c r="K756" t="str">
        <v>KARATE</v>
      </c>
      <c r="L756" t="str">
        <v>KUMITE</v>
      </c>
      <c r="M756" t="str">
        <v>MEN</v>
      </c>
      <c r="N756" t="str">
        <v>+75KG</v>
      </c>
      <c r="P756" t="str">
        <v>KARATE|KUMITE|MEN</v>
      </c>
      <c r="S756" t="str">
        <v>SAMBO</v>
      </c>
      <c r="T756" t="str">
        <v>COMBAT</v>
      </c>
      <c r="U756" t="str">
        <v>74KG</v>
      </c>
      <c r="V756" t="str">
        <v>SAMBO|COMBAT</v>
      </c>
      <c r="AL756" t="str">
        <v>KICKBOXING</v>
      </c>
      <c r="AM756" t="str">
        <v>POINT FIGHTING</v>
      </c>
      <c r="AN756" t="str">
        <v>MEN</v>
      </c>
      <c r="AO756" t="str">
        <v>63KG</v>
      </c>
      <c r="AQ756" t="str">
        <v>KICKBOXING|POINT FIGHTING|MEN</v>
      </c>
      <c r="AS756" t="str">
        <v>SHOOTING</v>
      </c>
      <c r="AT756" t="str">
        <v>PISTOL</v>
      </c>
      <c r="AU756" t="str">
        <v>10M AIR PISTOL TEAM</v>
      </c>
      <c r="AW756" t="str">
        <v>SHOOTING|PISTOL</v>
      </c>
    </row>
    <row r="757" spans="11:49" x14ac:dyDescent="0.25">
      <c r="K757" t="str">
        <v>KARATE</v>
      </c>
      <c r="L757" t="str">
        <v>KUMITE</v>
      </c>
      <c r="M757" t="str">
        <v>MEN</v>
      </c>
      <c r="N757" t="str">
        <v>+80KG</v>
      </c>
      <c r="P757" t="str">
        <v>KARATE|KUMITE|MEN</v>
      </c>
      <c r="S757" t="str">
        <v>SAMBO</v>
      </c>
      <c r="T757" t="str">
        <v>COMBAT</v>
      </c>
      <c r="U757" t="str">
        <v>82KG</v>
      </c>
      <c r="V757" t="str">
        <v>SAMBO|COMBAT</v>
      </c>
      <c r="AL757" t="str">
        <v>KICKBOXING</v>
      </c>
      <c r="AM757" t="str">
        <v>POINT FIGHTING</v>
      </c>
      <c r="AN757" t="str">
        <v>WOMEN</v>
      </c>
      <c r="AO757" t="str">
        <v>50KG</v>
      </c>
      <c r="AQ757" t="str">
        <v>KICKBOXING|POINT FIGHTING|WOMEN</v>
      </c>
      <c r="AS757" t="str">
        <v>SHOOTING</v>
      </c>
      <c r="AT757" t="str">
        <v>PISTOL</v>
      </c>
      <c r="AU757" t="str">
        <v>25M CENTER FIRE PISTOL</v>
      </c>
      <c r="AW757" t="str">
        <v>SHOOTING|PISTOL</v>
      </c>
    </row>
    <row r="758" spans="11:49" x14ac:dyDescent="0.25">
      <c r="K758" t="str">
        <v>KARATE</v>
      </c>
      <c r="L758" t="str">
        <v>KUMITE</v>
      </c>
      <c r="M758" t="str">
        <v>MEN</v>
      </c>
      <c r="N758" t="str">
        <v>+84KG</v>
      </c>
      <c r="P758" t="str">
        <v>KARATE|KUMITE|MEN</v>
      </c>
      <c r="S758" t="str">
        <v>SAMBO</v>
      </c>
      <c r="T758" t="str">
        <v>COMBAT</v>
      </c>
      <c r="U758" t="str">
        <v>90KG</v>
      </c>
      <c r="V758" t="str">
        <v>SAMBO|COMBAT</v>
      </c>
      <c r="AL758" t="str">
        <v>KUN BOKATOR</v>
      </c>
      <c r="AM758" t="str">
        <v>ART</v>
      </c>
      <c r="AN758" t="str">
        <v>MEN</v>
      </c>
      <c r="AO758" t="str">
        <v>BAMBOO SHIELD FORM SINGLE</v>
      </c>
      <c r="AQ758" t="str">
        <v>KUN BOKATOR|ART|MEN</v>
      </c>
      <c r="AS758" t="str">
        <v>SHOOTING</v>
      </c>
      <c r="AT758" t="str">
        <v>PISTOL</v>
      </c>
      <c r="AU758" t="str">
        <v>25M CENTER FIRE PISTOL PAIRS</v>
      </c>
      <c r="AW758" t="str">
        <v>SHOOTING|PISTOL</v>
      </c>
    </row>
    <row r="759" spans="11:49" x14ac:dyDescent="0.25">
      <c r="K759" t="str">
        <v>KARATE</v>
      </c>
      <c r="L759" t="str">
        <v>KUMITE</v>
      </c>
      <c r="M759" t="str">
        <v>MEN</v>
      </c>
      <c r="N759" t="str">
        <v>55KG</v>
      </c>
      <c r="P759" t="str">
        <v>KARATE|KUMITE|MEN</v>
      </c>
      <c r="S759" t="str">
        <v>SAMBO</v>
      </c>
      <c r="T759" t="str">
        <v>SAMBO</v>
      </c>
      <c r="U759" t="str">
        <v>TEAM</v>
      </c>
      <c r="V759" t="str">
        <v>SAMBO|SAMBO</v>
      </c>
      <c r="AL759" t="str">
        <v>KUN BOKATOR</v>
      </c>
      <c r="AM759" t="str">
        <v>ART</v>
      </c>
      <c r="AN759" t="str">
        <v>MEN</v>
      </c>
      <c r="AO759" t="str">
        <v>BARE HANDS FORM SINGLE</v>
      </c>
      <c r="AQ759" t="str">
        <v>KUN BOKATOR|ART|MEN</v>
      </c>
      <c r="AS759" t="str">
        <v>SHOOTING</v>
      </c>
      <c r="AT759" t="str">
        <v>PISTOL</v>
      </c>
      <c r="AU759" t="str">
        <v>25M CENTER FIRE PISTOL TEAM</v>
      </c>
      <c r="AW759" t="str">
        <v>SHOOTING|PISTOL</v>
      </c>
    </row>
    <row r="760" spans="11:49" x14ac:dyDescent="0.25">
      <c r="K760" t="str">
        <v>KARATE</v>
      </c>
      <c r="L760" t="str">
        <v>KUMITE</v>
      </c>
      <c r="M760" t="str">
        <v>MEN</v>
      </c>
      <c r="N760" t="str">
        <v>60KG</v>
      </c>
      <c r="P760" t="str">
        <v>KARATE|KUMITE|MEN</v>
      </c>
      <c r="S760" t="str">
        <v>SAMBO</v>
      </c>
      <c r="T760" t="str">
        <v>SPORT</v>
      </c>
      <c r="U760" t="str">
        <v>48KG</v>
      </c>
      <c r="V760" t="str">
        <v>SAMBO|SPORT</v>
      </c>
      <c r="AL760" t="str">
        <v>KUN BOKATOR</v>
      </c>
      <c r="AM760" t="str">
        <v>ART</v>
      </c>
      <c r="AN760" t="str">
        <v>MEN</v>
      </c>
      <c r="AO760" t="str">
        <v>BARE HANDS FORM TEAM</v>
      </c>
      <c r="AQ760" t="str">
        <v>KUN BOKATOR|ART|MEN</v>
      </c>
      <c r="AS760" t="str">
        <v>SHOOTING</v>
      </c>
      <c r="AT760" t="str">
        <v>PISTOL</v>
      </c>
      <c r="AU760" t="str">
        <v>25M PISTOL</v>
      </c>
      <c r="AW760" t="str">
        <v>SHOOTING|PISTOL</v>
      </c>
    </row>
    <row r="761" spans="11:49" x14ac:dyDescent="0.25">
      <c r="K761" t="str">
        <v>KARATE</v>
      </c>
      <c r="L761" t="str">
        <v>KUMITE</v>
      </c>
      <c r="M761" t="str">
        <v>MEN</v>
      </c>
      <c r="N761" t="str">
        <v>65KG</v>
      </c>
      <c r="P761" t="str">
        <v>KARATE|KUMITE|MEN</v>
      </c>
      <c r="S761" t="str">
        <v>SAMBO</v>
      </c>
      <c r="T761" t="str">
        <v>SPORT</v>
      </c>
      <c r="U761" t="str">
        <v>52KG</v>
      </c>
      <c r="V761" t="str">
        <v>SAMBO|SPORT</v>
      </c>
      <c r="AL761" t="str">
        <v>KUN BOKATOR</v>
      </c>
      <c r="AM761" t="str">
        <v>ART</v>
      </c>
      <c r="AN761" t="str">
        <v>MEN</v>
      </c>
      <c r="AO761" t="str">
        <v>BOKATOR SPIRIT FORM SINGLE</v>
      </c>
      <c r="AQ761" t="str">
        <v>KUN BOKATOR|ART|MEN</v>
      </c>
      <c r="AS761" t="str">
        <v>SHOOTING</v>
      </c>
      <c r="AT761" t="str">
        <v>PISTOL</v>
      </c>
      <c r="AU761" t="str">
        <v>25M PISTOL PAIRS</v>
      </c>
      <c r="AW761" t="str">
        <v>SHOOTING|PISTOL</v>
      </c>
    </row>
    <row r="762" spans="11:49" x14ac:dyDescent="0.25">
      <c r="K762" t="str">
        <v>KARATE</v>
      </c>
      <c r="L762" t="str">
        <v>KUMITE</v>
      </c>
      <c r="M762" t="str">
        <v>MEN</v>
      </c>
      <c r="N762" t="str">
        <v>67KG</v>
      </c>
      <c r="P762" t="str">
        <v>KARATE|KUMITE|MEN</v>
      </c>
      <c r="S762" t="str">
        <v>SAMBO</v>
      </c>
      <c r="T762" t="str">
        <v>SPORT</v>
      </c>
      <c r="U762" t="str">
        <v>68KG</v>
      </c>
      <c r="V762" t="str">
        <v>SAMBO|SPORT</v>
      </c>
      <c r="AL762" t="str">
        <v>KUN BOKATOR</v>
      </c>
      <c r="AM762" t="str">
        <v>ART</v>
      </c>
      <c r="AN762" t="str">
        <v>MEN</v>
      </c>
      <c r="AO762" t="str">
        <v>PERFORMANCE DUO</v>
      </c>
      <c r="AQ762" t="str">
        <v>KUN BOKATOR|ART|MEN</v>
      </c>
      <c r="AS762" t="str">
        <v>SHOOTING</v>
      </c>
      <c r="AT762" t="str">
        <v>PISTOL</v>
      </c>
      <c r="AU762" t="str">
        <v>25M PISTOL TEAM</v>
      </c>
      <c r="AW762" t="str">
        <v>SHOOTING|PISTOL</v>
      </c>
    </row>
    <row r="763" spans="11:49" x14ac:dyDescent="0.25">
      <c r="K763" t="str">
        <v>KARATE</v>
      </c>
      <c r="L763" t="str">
        <v>KUMITE</v>
      </c>
      <c r="M763" t="str">
        <v>MEN</v>
      </c>
      <c r="N763" t="str">
        <v>70KG</v>
      </c>
      <c r="P763" t="str">
        <v>KARATE|KUMITE|MEN</v>
      </c>
      <c r="S763" t="str">
        <v>SAMBO</v>
      </c>
      <c r="T763" t="str">
        <v>SPORT</v>
      </c>
      <c r="U763" t="str">
        <v>80KG</v>
      </c>
      <c r="V763" t="str">
        <v>SAMBO|SPORT</v>
      </c>
      <c r="AL763" t="str">
        <v>KUN BOKATOR</v>
      </c>
      <c r="AM763" t="str">
        <v>ART</v>
      </c>
      <c r="AN763" t="str">
        <v>MEN</v>
      </c>
      <c r="AO763" t="str">
        <v>PHKAK FORM SINGLE</v>
      </c>
      <c r="AQ763" t="str">
        <v>KUN BOKATOR|ART|MEN</v>
      </c>
      <c r="AS763" t="str">
        <v>SHOOTING</v>
      </c>
      <c r="AT763" t="str">
        <v>PISTOL</v>
      </c>
      <c r="AU763" t="str">
        <v>25M RAPID FIRE PISTOL</v>
      </c>
      <c r="AW763" t="str">
        <v>SHOOTING|PISTOL</v>
      </c>
    </row>
    <row r="764" spans="11:49" x14ac:dyDescent="0.25">
      <c r="K764" t="str">
        <v>KARATE</v>
      </c>
      <c r="L764" t="str">
        <v>KUMITE</v>
      </c>
      <c r="M764" t="str">
        <v>MEN</v>
      </c>
      <c r="N764" t="str">
        <v>75KG</v>
      </c>
      <c r="P764" t="str">
        <v>KARATE|KUMITE|MEN</v>
      </c>
      <c r="S764" t="str">
        <v>SAMBO</v>
      </c>
      <c r="T764" t="str">
        <v>SPORT</v>
      </c>
      <c r="U764" t="str">
        <v>82KG</v>
      </c>
      <c r="V764" t="str">
        <v>SAMBO|SPORT</v>
      </c>
      <c r="AL764" t="str">
        <v>KUN BOKATOR</v>
      </c>
      <c r="AM764" t="str">
        <v>ART</v>
      </c>
      <c r="AN764" t="str">
        <v>MIXED</v>
      </c>
      <c r="AO764" t="str">
        <v>1 WOMEN AGAINST 2 MEN (TEAM)</v>
      </c>
      <c r="AQ764" t="str">
        <v>KUN BOKATOR|ART|MIXED</v>
      </c>
      <c r="AS764" t="str">
        <v>SHOOTING</v>
      </c>
      <c r="AT764" t="str">
        <v>PISTOL</v>
      </c>
      <c r="AU764" t="str">
        <v>25M RAPID FIRE PISTOL TEAM</v>
      </c>
      <c r="AW764" t="str">
        <v>SHOOTING|PISTOL</v>
      </c>
    </row>
    <row r="765" spans="11:49" x14ac:dyDescent="0.25">
      <c r="K765" t="str">
        <v>KARATE</v>
      </c>
      <c r="L765" t="str">
        <v>KUMITE</v>
      </c>
      <c r="M765" t="str">
        <v>MEN</v>
      </c>
      <c r="N765" t="str">
        <v>80KG</v>
      </c>
      <c r="P765" t="str">
        <v>KARATE|KUMITE|MEN</v>
      </c>
      <c r="S765" t="str">
        <v>SAMBO</v>
      </c>
      <c r="T765" t="str">
        <v>SPORT</v>
      </c>
      <c r="U765" t="str">
        <v>90KG</v>
      </c>
      <c r="V765" t="str">
        <v>SAMBO|SPORT</v>
      </c>
      <c r="AL765" t="str">
        <v>KUN BOKATOR</v>
      </c>
      <c r="AM765" t="str">
        <v>ART</v>
      </c>
      <c r="AN765" t="str">
        <v>WOMEN</v>
      </c>
      <c r="AO765" t="str">
        <v>BAMBOO SHIELD FORM SINGLE</v>
      </c>
      <c r="AQ765" t="str">
        <v>KUN BOKATOR|ART|WOMEN</v>
      </c>
      <c r="AS765" t="str">
        <v>SHOOTING</v>
      </c>
      <c r="AT765" t="str">
        <v>PISTOL</v>
      </c>
      <c r="AU765" t="str">
        <v>25M STANDARD PISTOL</v>
      </c>
      <c r="AW765" t="str">
        <v>SHOOTING|PISTOL</v>
      </c>
    </row>
    <row r="766" spans="11:49" x14ac:dyDescent="0.25">
      <c r="K766" t="str">
        <v>KARATE</v>
      </c>
      <c r="L766" t="str">
        <v>KUMITE</v>
      </c>
      <c r="M766" t="str">
        <v>MEN</v>
      </c>
      <c r="N766" t="str">
        <v>84KG</v>
      </c>
      <c r="P766" t="str">
        <v>KARATE|KUMITE|MEN</v>
      </c>
      <c r="S766" t="str">
        <v>SEPAKTAKRAW</v>
      </c>
      <c r="T766" t="str">
        <v>CHINLONE</v>
      </c>
      <c r="U766" t="str">
        <v>LINKING</v>
      </c>
      <c r="V766" t="str">
        <v>SEPAKTAKRAW|CHINLONE</v>
      </c>
      <c r="AL766" t="str">
        <v>KUN BOKATOR</v>
      </c>
      <c r="AM766" t="str">
        <v>ART</v>
      </c>
      <c r="AN766" t="str">
        <v>WOMEN</v>
      </c>
      <c r="AO766" t="str">
        <v>BARE HANDS FORM SINGLE</v>
      </c>
      <c r="AQ766" t="str">
        <v>KUN BOKATOR|ART|WOMEN</v>
      </c>
      <c r="AS766" t="str">
        <v>SHOOTING</v>
      </c>
      <c r="AT766" t="str">
        <v>PISTOL</v>
      </c>
      <c r="AU766" t="str">
        <v>25M STANDARD PISTOL PAIRS</v>
      </c>
      <c r="AW766" t="str">
        <v>SHOOTING|PISTOL</v>
      </c>
    </row>
    <row r="767" spans="11:49" x14ac:dyDescent="0.25">
      <c r="K767" t="str">
        <v>KARATE</v>
      </c>
      <c r="L767" t="str">
        <v>KUMITE</v>
      </c>
      <c r="M767" t="str">
        <v>MEN</v>
      </c>
      <c r="N767" t="str">
        <v>OPENWEIGHT</v>
      </c>
      <c r="P767" t="str">
        <v>KARATE|KUMITE|MEN</v>
      </c>
      <c r="S767" t="str">
        <v>SEPAKTAKRAW</v>
      </c>
      <c r="T767" t="str">
        <v>CHINLONE</v>
      </c>
      <c r="U767" t="str">
        <v>LINKING PRIMARY</v>
      </c>
      <c r="V767" t="str">
        <v>SEPAKTAKRAW|CHINLONE</v>
      </c>
      <c r="AL767" t="str">
        <v>KUN BOKATOR</v>
      </c>
      <c r="AM767" t="str">
        <v>ART</v>
      </c>
      <c r="AN767" t="str">
        <v>WOMEN</v>
      </c>
      <c r="AO767" t="str">
        <v>BARE HANDS FORM TEAM</v>
      </c>
      <c r="AQ767" t="str">
        <v>KUN BOKATOR|ART|WOMEN</v>
      </c>
      <c r="AS767" t="str">
        <v>SHOOTING</v>
      </c>
      <c r="AT767" t="str">
        <v>PISTOL</v>
      </c>
      <c r="AU767" t="str">
        <v>25M STANDARD PISTOL TEAM</v>
      </c>
      <c r="AW767" t="str">
        <v>SHOOTING|PISTOL</v>
      </c>
    </row>
    <row r="768" spans="11:49" x14ac:dyDescent="0.25">
      <c r="K768" t="str">
        <v>KARATE</v>
      </c>
      <c r="L768" t="str">
        <v>KUMITE</v>
      </c>
      <c r="M768" t="str">
        <v>MEN</v>
      </c>
      <c r="N768" t="str">
        <v>TEAM</v>
      </c>
      <c r="P768" t="str">
        <v>KARATE|KUMITE|MEN</v>
      </c>
      <c r="S768" t="str">
        <v>SEPAKTAKRAW</v>
      </c>
      <c r="T768" t="str">
        <v>CHINLONE</v>
      </c>
      <c r="U768" t="str">
        <v>NON-REPETITION PRIMARY</v>
      </c>
      <c r="V768" t="str">
        <v>SEPAKTAKRAW|CHINLONE</v>
      </c>
      <c r="AL768" t="str">
        <v>KUN BOKATOR</v>
      </c>
      <c r="AM768" t="str">
        <v>ART</v>
      </c>
      <c r="AN768" t="str">
        <v>WOMEN</v>
      </c>
      <c r="AO768" t="str">
        <v>BOKATOR SPIRIT FORM SINGLE</v>
      </c>
      <c r="AQ768" t="str">
        <v>KUN BOKATOR|ART|WOMEN</v>
      </c>
      <c r="AS768" t="str">
        <v>SHOOTING</v>
      </c>
      <c r="AT768" t="str">
        <v>PISTOL</v>
      </c>
      <c r="AU768" t="str">
        <v>50M PISTOL</v>
      </c>
      <c r="AW768" t="str">
        <v>SHOOTING|PISTOL</v>
      </c>
    </row>
    <row r="769" spans="11:49" x14ac:dyDescent="0.25">
      <c r="K769" t="str">
        <v>KARATE</v>
      </c>
      <c r="L769" t="str">
        <v>KUMITE</v>
      </c>
      <c r="M769" t="str">
        <v>WOMEN</v>
      </c>
      <c r="N769" t="str">
        <v>+60KG</v>
      </c>
      <c r="P769" t="str">
        <v>KARATE|KUMITE|WOMEN</v>
      </c>
      <c r="S769" t="str">
        <v>SEPAKTAKRAW</v>
      </c>
      <c r="T769" t="str">
        <v>CHINLONE</v>
      </c>
      <c r="U769" t="str">
        <v>NON-REPETITION SECONDARY</v>
      </c>
      <c r="V769" t="str">
        <v>SEPAKTAKRAW|CHINLONE</v>
      </c>
      <c r="AL769" t="str">
        <v>KUN BOKATOR</v>
      </c>
      <c r="AM769" t="str">
        <v>ART</v>
      </c>
      <c r="AN769" t="str">
        <v>WOMEN</v>
      </c>
      <c r="AO769" t="str">
        <v>PHKAK FORM SINGLE</v>
      </c>
      <c r="AQ769" t="str">
        <v>KUN BOKATOR|ART|WOMEN</v>
      </c>
      <c r="AS769" t="str">
        <v>SHOOTING</v>
      </c>
      <c r="AT769" t="str">
        <v>PISTOL</v>
      </c>
      <c r="AU769" t="str">
        <v>50M PISTOL PAIRS</v>
      </c>
      <c r="AW769" t="str">
        <v>SHOOTING|PISTOL</v>
      </c>
    </row>
    <row r="770" spans="11:49" x14ac:dyDescent="0.25">
      <c r="K770" t="str">
        <v>KARATE</v>
      </c>
      <c r="L770" t="str">
        <v>KUMITE</v>
      </c>
      <c r="M770" t="str">
        <v>WOMEN</v>
      </c>
      <c r="N770" t="str">
        <v>+61KG</v>
      </c>
      <c r="P770" t="str">
        <v>KARATE|KUMITE|WOMEN</v>
      </c>
      <c r="S770" t="str">
        <v>SEPAKTAKRAW</v>
      </c>
      <c r="T770" t="str">
        <v>CHINLONE</v>
      </c>
      <c r="U770" t="str">
        <v>SAME STROKE</v>
      </c>
      <c r="V770" t="str">
        <v>SEPAKTAKRAW|CHINLONE</v>
      </c>
      <c r="AL770" t="str">
        <v>KUN BOKATOR</v>
      </c>
      <c r="AM770" t="str">
        <v>COMBAT</v>
      </c>
      <c r="AN770" t="str">
        <v>MEN</v>
      </c>
      <c r="AO770" t="str">
        <v>50KG</v>
      </c>
      <c r="AQ770" t="str">
        <v>KUN BOKATOR|COMBAT|MEN</v>
      </c>
      <c r="AS770" t="str">
        <v>SHOOTING</v>
      </c>
      <c r="AT770" t="str">
        <v>PISTOL</v>
      </c>
      <c r="AU770" t="str">
        <v>50M PISTOL TEAM</v>
      </c>
      <c r="AW770" t="str">
        <v>SHOOTING|PISTOL</v>
      </c>
    </row>
    <row r="771" spans="11:49" x14ac:dyDescent="0.25">
      <c r="K771" t="str">
        <v>KARATE</v>
      </c>
      <c r="L771" t="str">
        <v>KUMITE</v>
      </c>
      <c r="M771" t="str">
        <v>WOMEN</v>
      </c>
      <c r="N771" t="str">
        <v>+68KG</v>
      </c>
      <c r="P771" t="str">
        <v>KARATE|KUMITE|WOMEN</v>
      </c>
      <c r="S771" t="str">
        <v>SEPAKTAKRAW</v>
      </c>
      <c r="T771" t="str">
        <v>CHINLONE</v>
      </c>
      <c r="U771" t="str">
        <v>SAME STROKE PRIMARY</v>
      </c>
      <c r="V771" t="str">
        <v>SEPAKTAKRAW|CHINLONE</v>
      </c>
      <c r="AL771" t="str">
        <v>KUN BOKATOR</v>
      </c>
      <c r="AM771" t="str">
        <v>COMBAT</v>
      </c>
      <c r="AN771" t="str">
        <v>MEN</v>
      </c>
      <c r="AO771" t="str">
        <v>55KG</v>
      </c>
      <c r="AQ771" t="str">
        <v>KUN BOKATOR|COMBAT|MEN</v>
      </c>
      <c r="AS771" t="str">
        <v>SHOOTING</v>
      </c>
      <c r="AT771" t="str">
        <v>PISTOL</v>
      </c>
      <c r="AU771" t="str">
        <v>MIXED METALLIC SILHOUETTE AIR PISTOL</v>
      </c>
      <c r="AW771" t="str">
        <v>SHOOTING|PISTOL</v>
      </c>
    </row>
    <row r="772" spans="11:49" x14ac:dyDescent="0.25">
      <c r="K772" t="str">
        <v>KARATE</v>
      </c>
      <c r="L772" t="str">
        <v>KUMITE</v>
      </c>
      <c r="M772" t="str">
        <v>WOMEN</v>
      </c>
      <c r="N772" t="str">
        <v>48KG</v>
      </c>
      <c r="P772" t="str">
        <v>KARATE|KUMITE|WOMEN</v>
      </c>
      <c r="S772" t="str">
        <v>SEPAKTAKRAW</v>
      </c>
      <c r="T772" t="str">
        <v>SEPAKTAKRAW</v>
      </c>
      <c r="U772" t="str">
        <v>CIRCLE</v>
      </c>
      <c r="V772" t="str">
        <v>SEPAKTAKRAW|SEPAKTAKRAW</v>
      </c>
      <c r="AL772" t="str">
        <v>KUN BOKATOR</v>
      </c>
      <c r="AM772" t="str">
        <v>COMBAT</v>
      </c>
      <c r="AN772" t="str">
        <v>MEN</v>
      </c>
      <c r="AO772" t="str">
        <v>60KG</v>
      </c>
      <c r="AQ772" t="str">
        <v>KUN BOKATOR|COMBAT|MEN</v>
      </c>
      <c r="AS772" t="str">
        <v>SHOOTING</v>
      </c>
      <c r="AT772" t="str">
        <v>PRACTICAL SHOOTING</v>
      </c>
      <c r="AU772" t="str">
        <v>ACTION SHOTGUN</v>
      </c>
      <c r="AW772" t="str">
        <v>SHOOTING|PRACTICAL SHOOTING</v>
      </c>
    </row>
    <row r="773" spans="11:49" x14ac:dyDescent="0.25">
      <c r="K773" t="str">
        <v>KARATE</v>
      </c>
      <c r="L773" t="str">
        <v>KUMITE</v>
      </c>
      <c r="M773" t="str">
        <v>WOMEN</v>
      </c>
      <c r="N773" t="str">
        <v>50KG</v>
      </c>
      <c r="P773" t="str">
        <v>KARATE|KUMITE|WOMEN</v>
      </c>
      <c r="S773" t="str">
        <v>SEPAKTAKRAW</v>
      </c>
      <c r="T773" t="str">
        <v>SEPAKTAKRAW</v>
      </c>
      <c r="U773" t="str">
        <v>DOUBLES</v>
      </c>
      <c r="V773" t="str">
        <v>SEPAKTAKRAW|SEPAKTAKRAW</v>
      </c>
      <c r="AL773" t="str">
        <v>KUN BOKATOR</v>
      </c>
      <c r="AM773" t="str">
        <v>COMBAT</v>
      </c>
      <c r="AN773" t="str">
        <v>MEN</v>
      </c>
      <c r="AO773" t="str">
        <v>65KG</v>
      </c>
      <c r="AQ773" t="str">
        <v>KUN BOKATOR|COMBAT|MEN</v>
      </c>
      <c r="AS773" t="str">
        <v>SHOOTING</v>
      </c>
      <c r="AT773" t="str">
        <v>PRACTICAL SHOOTING</v>
      </c>
      <c r="AU773" t="str">
        <v>ACTION SHOTGUN TEAM</v>
      </c>
      <c r="AW773" t="str">
        <v>SHOOTING|PRACTICAL SHOOTING</v>
      </c>
    </row>
    <row r="774" spans="11:49" x14ac:dyDescent="0.25">
      <c r="K774" t="str">
        <v>KARATE</v>
      </c>
      <c r="L774" t="str">
        <v>KUMITE</v>
      </c>
      <c r="M774" t="str">
        <v>WOMEN</v>
      </c>
      <c r="N774" t="str">
        <v>53KG</v>
      </c>
      <c r="P774" t="str">
        <v>KARATE|KUMITE|WOMEN</v>
      </c>
      <c r="S774" t="str">
        <v>SEPAKTAKRAW</v>
      </c>
      <c r="T774" t="str">
        <v>SEPAKTAKRAW</v>
      </c>
      <c r="U774" t="str">
        <v>DOUBLES TEAM</v>
      </c>
      <c r="V774" t="str">
        <v>SEPAKTAKRAW|SEPAKTAKRAW</v>
      </c>
      <c r="AL774" t="str">
        <v>KUN BOKATOR</v>
      </c>
      <c r="AM774" t="str">
        <v>COMBAT</v>
      </c>
      <c r="AN774" t="str">
        <v>MEN</v>
      </c>
      <c r="AO774" t="str">
        <v>70KG</v>
      </c>
      <c r="AQ774" t="str">
        <v>KUN BOKATOR|COMBAT|MEN</v>
      </c>
      <c r="AS774" t="str">
        <v>SHOOTING</v>
      </c>
      <c r="AT774" t="str">
        <v>PRACTICAL SHOOTING</v>
      </c>
      <c r="AU774" t="str">
        <v>MODIFIED PRACTICAL PISTOL</v>
      </c>
      <c r="AW774" t="str">
        <v>SHOOTING|PRACTICAL SHOOTING</v>
      </c>
    </row>
    <row r="775" spans="11:49" x14ac:dyDescent="0.25">
      <c r="K775" t="str">
        <v>KARATE</v>
      </c>
      <c r="L775" t="str">
        <v>KUMITE</v>
      </c>
      <c r="M775" t="str">
        <v>WOMEN</v>
      </c>
      <c r="N775" t="str">
        <v>55KG</v>
      </c>
      <c r="P775" t="str">
        <v>KARATE|KUMITE|WOMEN</v>
      </c>
      <c r="S775" t="str">
        <v>SEPAKTAKRAW</v>
      </c>
      <c r="T775" t="str">
        <v>SEPAKTAKRAW</v>
      </c>
      <c r="U775" t="str">
        <v>HOOP</v>
      </c>
      <c r="V775" t="str">
        <v>SEPAKTAKRAW|SEPAKTAKRAW</v>
      </c>
      <c r="AL775" t="str">
        <v>KUN BOKATOR</v>
      </c>
      <c r="AM775" t="str">
        <v>COMBAT</v>
      </c>
      <c r="AN775" t="str">
        <v>WOMEN</v>
      </c>
      <c r="AO775" t="str">
        <v>45KG</v>
      </c>
      <c r="AQ775" t="str">
        <v>KUN BOKATOR|COMBAT|WOMEN</v>
      </c>
      <c r="AS775" t="str">
        <v>SHOOTING</v>
      </c>
      <c r="AT775" t="str">
        <v>PRACTICAL SHOOTING</v>
      </c>
      <c r="AU775" t="str">
        <v>MODIFIED PRACTICAL PISTOL TEAM</v>
      </c>
      <c r="AW775" t="str">
        <v>SHOOTING|PRACTICAL SHOOTING</v>
      </c>
    </row>
    <row r="776" spans="11:49" x14ac:dyDescent="0.25">
      <c r="K776" t="str">
        <v>KARATE</v>
      </c>
      <c r="L776" t="str">
        <v>KUMITE</v>
      </c>
      <c r="M776" t="str">
        <v>WOMEN</v>
      </c>
      <c r="N776" t="str">
        <v>60KG</v>
      </c>
      <c r="P776" t="str">
        <v>KARATE|KUMITE|WOMEN</v>
      </c>
      <c r="S776" t="str">
        <v>SEPAKTAKRAW</v>
      </c>
      <c r="T776" t="str">
        <v>SEPAKTAKRAW</v>
      </c>
      <c r="U776" t="str">
        <v>QUADRANT</v>
      </c>
      <c r="V776" t="str">
        <v>SEPAKTAKRAW|SEPAKTAKRAW</v>
      </c>
      <c r="AL776" t="str">
        <v>KUN BOKATOR</v>
      </c>
      <c r="AM776" t="str">
        <v>COMBAT</v>
      </c>
      <c r="AN776" t="str">
        <v>WOMEN</v>
      </c>
      <c r="AO776" t="str">
        <v>50KG</v>
      </c>
      <c r="AQ776" t="str">
        <v>KUN BOKATOR|COMBAT|WOMEN</v>
      </c>
      <c r="AS776" t="str">
        <v>SHOOTING</v>
      </c>
      <c r="AT776" t="str">
        <v>PRACTICAL SHOOTING</v>
      </c>
      <c r="AU776" t="str">
        <v>PRACTICAL OPEN</v>
      </c>
      <c r="AW776" t="str">
        <v>SHOOTING|PRACTICAL SHOOTING</v>
      </c>
    </row>
    <row r="777" spans="11:49" x14ac:dyDescent="0.25">
      <c r="K777" t="str">
        <v>KARATE</v>
      </c>
      <c r="L777" t="str">
        <v>KUMITE</v>
      </c>
      <c r="M777" t="str">
        <v>WOMEN</v>
      </c>
      <c r="N777" t="str">
        <v>61KG</v>
      </c>
      <c r="P777" t="str">
        <v>KARATE|KUMITE|WOMEN</v>
      </c>
      <c r="S777" t="str">
        <v>SEPAKTAKRAW</v>
      </c>
      <c r="T777" t="str">
        <v>SEPAKTAKRAW</v>
      </c>
      <c r="U777" t="str">
        <v>REGU</v>
      </c>
      <c r="V777" t="str">
        <v>SEPAKTAKRAW|SEPAKTAKRAW</v>
      </c>
      <c r="AL777" t="str">
        <v>KUN BOKATOR</v>
      </c>
      <c r="AM777" t="str">
        <v>COMBAT</v>
      </c>
      <c r="AN777" t="str">
        <v>WOMEN</v>
      </c>
      <c r="AO777" t="str">
        <v>55KG</v>
      </c>
      <c r="AQ777" t="str">
        <v>KUN BOKATOR|COMBAT|WOMEN</v>
      </c>
      <c r="AS777" t="str">
        <v>SHOOTING</v>
      </c>
      <c r="AT777" t="str">
        <v>PRACTICAL SHOOTING</v>
      </c>
      <c r="AU777" t="str">
        <v>PRACTICAL PRODUCTION</v>
      </c>
      <c r="AW777" t="str">
        <v>SHOOTING|PRACTICAL SHOOTING</v>
      </c>
    </row>
    <row r="778" spans="11:49" x14ac:dyDescent="0.25">
      <c r="K778" t="str">
        <v>KARATE</v>
      </c>
      <c r="L778" t="str">
        <v>KUMITE</v>
      </c>
      <c r="M778" t="str">
        <v>WOMEN</v>
      </c>
      <c r="N778" t="str">
        <v>68KG</v>
      </c>
      <c r="P778" t="str">
        <v>KARATE|KUMITE|WOMEN</v>
      </c>
      <c r="S778" t="str">
        <v>SEPAKTAKRAW</v>
      </c>
      <c r="T778" t="str">
        <v>SEPAKTAKRAW</v>
      </c>
      <c r="U778" t="str">
        <v>REGU TEAM</v>
      </c>
      <c r="V778" t="str">
        <v>SEPAKTAKRAW|SEPAKTAKRAW</v>
      </c>
      <c r="AL778" t="str">
        <v>KUN BOKATOR</v>
      </c>
      <c r="AM778" t="str">
        <v>COMBAT</v>
      </c>
      <c r="AN778" t="str">
        <v>WOMEN</v>
      </c>
      <c r="AO778" t="str">
        <v>60KG</v>
      </c>
      <c r="AQ778" t="str">
        <v>KUN BOKATOR|COMBAT|WOMEN</v>
      </c>
      <c r="AS778" t="str">
        <v>SHOOTING</v>
      </c>
      <c r="AT778" t="str">
        <v>PRACTICAL SHOOTING</v>
      </c>
      <c r="AU778" t="str">
        <v>PRACTICAL PRODUCTION OPTIC</v>
      </c>
      <c r="AW778" t="str">
        <v>SHOOTING|PRACTICAL SHOOTING</v>
      </c>
    </row>
    <row r="779" spans="11:49" x14ac:dyDescent="0.25">
      <c r="K779" t="str">
        <v>KARATE</v>
      </c>
      <c r="L779" t="str">
        <v>KUMITE</v>
      </c>
      <c r="M779" t="str">
        <v>WOMEN</v>
      </c>
      <c r="N779" t="str">
        <v>OPENWEIGHT</v>
      </c>
      <c r="P779" t="str">
        <v>KARATE|KUMITE|WOMEN</v>
      </c>
      <c r="S779" t="str">
        <v>SHOOTING</v>
      </c>
      <c r="T779" t="str">
        <v>PISTOL</v>
      </c>
      <c r="U779" t="str">
        <v>10M AIR PISTOL</v>
      </c>
      <c r="V779" t="str">
        <v>SHOOTING|PISTOL</v>
      </c>
      <c r="AL779" t="str">
        <v>KUN KHMER</v>
      </c>
      <c r="AM779" t="str">
        <v>COMBAT</v>
      </c>
      <c r="AN779" t="str">
        <v>MEN</v>
      </c>
      <c r="AO779" t="str">
        <v>45KG</v>
      </c>
      <c r="AQ779" t="str">
        <v>KUN KHMER|COMBAT|MEN</v>
      </c>
      <c r="AS779" t="str">
        <v>SHOOTING</v>
      </c>
      <c r="AT779" t="str">
        <v>PRACTICAL SHOOTING</v>
      </c>
      <c r="AU779" t="str">
        <v>PRACTICAL SHOTGUN EVENTS</v>
      </c>
      <c r="AW779" t="str">
        <v>SHOOTING|PRACTICAL SHOOTING</v>
      </c>
    </row>
    <row r="780" spans="11:49" x14ac:dyDescent="0.25">
      <c r="K780" t="str">
        <v>KARATE</v>
      </c>
      <c r="L780" t="str">
        <v>KUMITE</v>
      </c>
      <c r="M780" t="str">
        <v>WOMEN</v>
      </c>
      <c r="N780" t="str">
        <v>TEAM</v>
      </c>
      <c r="P780" t="str">
        <v>KARATE|KUMITE|WOMEN</v>
      </c>
      <c r="S780" t="str">
        <v>SHOOTING</v>
      </c>
      <c r="T780" t="str">
        <v>PISTOL</v>
      </c>
      <c r="U780" t="str">
        <v>10M AIR PISTOL PAIRS</v>
      </c>
      <c r="V780" t="str">
        <v>SHOOTING|PISTOL</v>
      </c>
      <c r="AL780" t="str">
        <v>KUN KHMER</v>
      </c>
      <c r="AM780" t="str">
        <v>COMBAT</v>
      </c>
      <c r="AN780" t="str">
        <v>MEN</v>
      </c>
      <c r="AO780" t="str">
        <v>48KG</v>
      </c>
      <c r="AQ780" t="str">
        <v>KUN KHMER|COMBAT|MEN</v>
      </c>
      <c r="AS780" t="str">
        <v>SHOOTING</v>
      </c>
      <c r="AT780" t="str">
        <v>PRACTICAL SHOOTING</v>
      </c>
      <c r="AU780" t="str">
        <v>PRACTICAL SHOTGUN PUMP</v>
      </c>
      <c r="AW780" t="str">
        <v>SHOOTING|PRACTICAL SHOOTING</v>
      </c>
    </row>
    <row r="781" spans="11:49" x14ac:dyDescent="0.25">
      <c r="K781" t="str">
        <v>KICKBOXING</v>
      </c>
      <c r="L781" t="str">
        <v>FULL CONTACT</v>
      </c>
      <c r="M781" t="str">
        <v>MEN</v>
      </c>
      <c r="N781" t="str">
        <v>51KG</v>
      </c>
      <c r="P781" t="str">
        <v>KICKBOXING|FULL CONTACT|MEN</v>
      </c>
      <c r="S781" t="str">
        <v>SHOOTING</v>
      </c>
      <c r="T781" t="str">
        <v>PISTOL</v>
      </c>
      <c r="U781" t="str">
        <v>10M AIR PISTOL TEAM</v>
      </c>
      <c r="V781" t="str">
        <v>SHOOTING|PISTOL</v>
      </c>
      <c r="AL781" t="str">
        <v>KUN KHMER</v>
      </c>
      <c r="AM781" t="str">
        <v>COMBAT</v>
      </c>
      <c r="AN781" t="str">
        <v>MEN</v>
      </c>
      <c r="AO781" t="str">
        <v>51KG</v>
      </c>
      <c r="AQ781" t="str">
        <v>KUN KHMER|COMBAT|MEN</v>
      </c>
      <c r="AS781" t="str">
        <v>SHOOTING</v>
      </c>
      <c r="AT781" t="str">
        <v>PRACTICAL SHOOTING</v>
      </c>
      <c r="AU781" t="str">
        <v>PRACTICAL STANDARD</v>
      </c>
      <c r="AW781" t="str">
        <v>SHOOTING|PRACTICAL SHOOTING</v>
      </c>
    </row>
    <row r="782" spans="11:49" x14ac:dyDescent="0.25">
      <c r="K782" t="str">
        <v>KICKBOXING</v>
      </c>
      <c r="L782" t="str">
        <v>FULL CONTACT</v>
      </c>
      <c r="M782" t="str">
        <v>MEN</v>
      </c>
      <c r="N782" t="str">
        <v>54KG</v>
      </c>
      <c r="P782" t="str">
        <v>KICKBOXING|FULL CONTACT|MEN</v>
      </c>
      <c r="S782" t="str">
        <v>SHOOTING</v>
      </c>
      <c r="T782" t="str">
        <v>PISTOL</v>
      </c>
      <c r="U782" t="str">
        <v>25M CENTER FIRE PISTOL</v>
      </c>
      <c r="V782" t="str">
        <v>SHOOTING|PISTOL</v>
      </c>
      <c r="AL782" t="str">
        <v>KUN KHMER</v>
      </c>
      <c r="AM782" t="str">
        <v>COMBAT</v>
      </c>
      <c r="AN782" t="str">
        <v>MEN</v>
      </c>
      <c r="AO782" t="str">
        <v>54KG</v>
      </c>
      <c r="AQ782" t="str">
        <v>KUN KHMER|COMBAT|MEN</v>
      </c>
      <c r="AS782" t="str">
        <v>SHOOTING</v>
      </c>
      <c r="AT782" t="str">
        <v>PRACTICAL SHOOTING</v>
      </c>
      <c r="AU782" t="str">
        <v>PRECISION PISTOL</v>
      </c>
      <c r="AW782" t="str">
        <v>SHOOTING|PRACTICAL SHOOTING</v>
      </c>
    </row>
    <row r="783" spans="11:49" x14ac:dyDescent="0.25">
      <c r="K783" t="str">
        <v>KICKBOXING</v>
      </c>
      <c r="L783" t="str">
        <v>FULL CONTACT</v>
      </c>
      <c r="M783" t="str">
        <v>MEN</v>
      </c>
      <c r="N783" t="str">
        <v>57KG</v>
      </c>
      <c r="P783" t="str">
        <v>KICKBOXING|FULL CONTACT|MEN</v>
      </c>
      <c r="S783" t="str">
        <v>SHOOTING</v>
      </c>
      <c r="T783" t="str">
        <v>PISTOL</v>
      </c>
      <c r="U783" t="str">
        <v>25M CENTER FIRE PISTOL PAIRS</v>
      </c>
      <c r="V783" t="str">
        <v>SHOOTING|PISTOL</v>
      </c>
      <c r="AL783" t="str">
        <v>KUN KHMER</v>
      </c>
      <c r="AM783" t="str">
        <v>COMBAT</v>
      </c>
      <c r="AN783" t="str">
        <v>MEN</v>
      </c>
      <c r="AO783" t="str">
        <v>57KG</v>
      </c>
      <c r="AQ783" t="str">
        <v>KUN KHMER|COMBAT|MEN</v>
      </c>
      <c r="AS783" t="str">
        <v>SHOOTING</v>
      </c>
      <c r="AT783" t="str">
        <v>PRACTICAL SHOOTING</v>
      </c>
      <c r="AU783" t="str">
        <v>PRECISION PISTOL TEAM</v>
      </c>
      <c r="AW783" t="str">
        <v>SHOOTING|PRACTICAL SHOOTING</v>
      </c>
    </row>
    <row r="784" spans="11:49" x14ac:dyDescent="0.25">
      <c r="K784" t="str">
        <v>KICKBOXING</v>
      </c>
      <c r="L784" t="str">
        <v>FULL CONTACT</v>
      </c>
      <c r="M784" t="str">
        <v>MEN</v>
      </c>
      <c r="N784" t="str">
        <v>60KG</v>
      </c>
      <c r="P784" t="str">
        <v>KICKBOXING|FULL CONTACT|MEN</v>
      </c>
      <c r="S784" t="str">
        <v>SHOOTING</v>
      </c>
      <c r="T784" t="str">
        <v>PISTOL</v>
      </c>
      <c r="U784" t="str">
        <v>25M CENTER FIRE PISTOL TEAM</v>
      </c>
      <c r="V784" t="str">
        <v>SHOOTING|PISTOL</v>
      </c>
      <c r="AL784" t="str">
        <v>KUN KHMER</v>
      </c>
      <c r="AM784" t="str">
        <v>COMBAT</v>
      </c>
      <c r="AN784" t="str">
        <v>MEN</v>
      </c>
      <c r="AO784" t="str">
        <v>60KG</v>
      </c>
      <c r="AQ784" t="str">
        <v>KUN KHMER|COMBAT|MEN</v>
      </c>
      <c r="AS784" t="str">
        <v>SHOOTING</v>
      </c>
      <c r="AT784" t="str">
        <v>PRACTICAL SHOOTING</v>
      </c>
      <c r="AU784" t="str">
        <v>WA 1500 PPC</v>
      </c>
      <c r="AW784" t="str">
        <v>SHOOTING|PRACTICAL SHOOTING</v>
      </c>
    </row>
    <row r="785" spans="11:49" x14ac:dyDescent="0.25">
      <c r="K785" t="str">
        <v>KICKBOXING</v>
      </c>
      <c r="L785" t="str">
        <v>FULL CONTACT</v>
      </c>
      <c r="M785" t="str">
        <v>MEN</v>
      </c>
      <c r="N785" t="str">
        <v>67KG</v>
      </c>
      <c r="P785" t="str">
        <v>KICKBOXING|FULL CONTACT|MEN</v>
      </c>
      <c r="S785" t="str">
        <v>SHOOTING</v>
      </c>
      <c r="T785" t="str">
        <v>PISTOL</v>
      </c>
      <c r="U785" t="str">
        <v>25M PISTOL</v>
      </c>
      <c r="V785" t="str">
        <v>SHOOTING|PISTOL</v>
      </c>
      <c r="AL785" t="str">
        <v>KUN KHMER</v>
      </c>
      <c r="AM785" t="str">
        <v>COMBAT</v>
      </c>
      <c r="AN785" t="str">
        <v>MEN</v>
      </c>
      <c r="AO785" t="str">
        <v>63.5KG</v>
      </c>
      <c r="AQ785" t="str">
        <v>KUN KHMER|COMBAT|MEN</v>
      </c>
      <c r="AS785" t="str">
        <v>SHOOTING</v>
      </c>
      <c r="AT785" t="str">
        <v>PRACTICAL SHOOTING</v>
      </c>
      <c r="AU785" t="str">
        <v>WA 1500 PPC TEAM</v>
      </c>
      <c r="AW785" t="str">
        <v>SHOOTING|PRACTICAL SHOOTING</v>
      </c>
    </row>
    <row r="786" spans="11:49" x14ac:dyDescent="0.25">
      <c r="K786" t="str">
        <v>KICKBOXING</v>
      </c>
      <c r="L786" t="str">
        <v>FULL CONTACT</v>
      </c>
      <c r="M786" t="str">
        <v>WOMEN</v>
      </c>
      <c r="N786" t="str">
        <v>48KG</v>
      </c>
      <c r="P786" t="str">
        <v>KICKBOXING|FULL CONTACT|WOMEN</v>
      </c>
      <c r="S786" t="str">
        <v>SHOOTING</v>
      </c>
      <c r="T786" t="str">
        <v>PISTOL</v>
      </c>
      <c r="U786" t="str">
        <v>25M PISTOL PAIRS</v>
      </c>
      <c r="V786" t="str">
        <v>SHOOTING|PISTOL</v>
      </c>
      <c r="AL786" t="str">
        <v>KUN KHMER</v>
      </c>
      <c r="AM786" t="str">
        <v>COMBAT</v>
      </c>
      <c r="AN786" t="str">
        <v>MEN</v>
      </c>
      <c r="AO786" t="str">
        <v>67KG</v>
      </c>
      <c r="AQ786" t="str">
        <v>KUN KHMER|COMBAT|MEN</v>
      </c>
      <c r="AS786" t="str">
        <v>SHOOTING</v>
      </c>
      <c r="AT786" t="str">
        <v>RIFLE</v>
      </c>
      <c r="AU786" t="str">
        <v>10M AIR RIFLE</v>
      </c>
      <c r="AW786" t="str">
        <v>SHOOTING|RIFLE</v>
      </c>
    </row>
    <row r="787" spans="11:49" x14ac:dyDescent="0.25">
      <c r="K787" t="str">
        <v>KICKBOXING</v>
      </c>
      <c r="L787" t="str">
        <v>FULL CONTACT</v>
      </c>
      <c r="M787" t="str">
        <v>WOMEN</v>
      </c>
      <c r="N787" t="str">
        <v>56KG</v>
      </c>
      <c r="P787" t="str">
        <v>KICKBOXING|FULL CONTACT|WOMEN</v>
      </c>
      <c r="S787" t="str">
        <v>SHOOTING</v>
      </c>
      <c r="T787" t="str">
        <v>PISTOL</v>
      </c>
      <c r="U787" t="str">
        <v>25M PISTOL TEAM</v>
      </c>
      <c r="V787" t="str">
        <v>SHOOTING|PISTOL</v>
      </c>
      <c r="AL787" t="str">
        <v>KUN KHMER</v>
      </c>
      <c r="AM787" t="str">
        <v>COMBAT</v>
      </c>
      <c r="AN787" t="str">
        <v>MEN</v>
      </c>
      <c r="AO787" t="str">
        <v>71KG</v>
      </c>
      <c r="AQ787" t="str">
        <v>KUN KHMER|COMBAT|MEN</v>
      </c>
      <c r="AS787" t="str">
        <v>SHOOTING</v>
      </c>
      <c r="AT787" t="str">
        <v>RIFLE</v>
      </c>
      <c r="AU787" t="str">
        <v>10M AIR RIFLE PAIRS</v>
      </c>
      <c r="AW787" t="str">
        <v>SHOOTING|RIFLE</v>
      </c>
    </row>
    <row r="788" spans="11:49" x14ac:dyDescent="0.25">
      <c r="K788" t="str">
        <v>KICKBOXING</v>
      </c>
      <c r="L788" t="str">
        <v>FULL CONTACT</v>
      </c>
      <c r="M788" t="str">
        <v>WOMEN</v>
      </c>
      <c r="N788" t="str">
        <v>65KG</v>
      </c>
      <c r="P788" t="str">
        <v>KICKBOXING|FULL CONTACT|WOMEN</v>
      </c>
      <c r="S788" t="str">
        <v>SHOOTING</v>
      </c>
      <c r="T788" t="str">
        <v>PISTOL</v>
      </c>
      <c r="U788" t="str">
        <v>25M RAPID FIRE PISTOL</v>
      </c>
      <c r="V788" t="str">
        <v>SHOOTING|PISTOL</v>
      </c>
      <c r="AL788" t="str">
        <v>KUN KHMER</v>
      </c>
      <c r="AM788" t="str">
        <v>COMBAT</v>
      </c>
      <c r="AN788" t="str">
        <v>MEN</v>
      </c>
      <c r="AO788" t="str">
        <v>75KG</v>
      </c>
      <c r="AQ788" t="str">
        <v>KUN KHMER|COMBAT|MEN</v>
      </c>
      <c r="AS788" t="str">
        <v>SHOOTING</v>
      </c>
      <c r="AT788" t="str">
        <v>RIFLE</v>
      </c>
      <c r="AU788" t="str">
        <v>10M AIR RIFLE TEAM</v>
      </c>
      <c r="AW788" t="str">
        <v>SHOOTING|RIFLE</v>
      </c>
    </row>
    <row r="789" spans="11:49" x14ac:dyDescent="0.25">
      <c r="K789" t="str">
        <v>KICKBOXING</v>
      </c>
      <c r="L789" t="str">
        <v>K-1</v>
      </c>
      <c r="M789" t="str">
        <v>MEN</v>
      </c>
      <c r="N789" t="str">
        <v>51KG</v>
      </c>
      <c r="P789" t="str">
        <v>KICKBOXING|K-1|MEN</v>
      </c>
      <c r="S789" t="str">
        <v>SHOOTING</v>
      </c>
      <c r="T789" t="str">
        <v>PISTOL</v>
      </c>
      <c r="U789" t="str">
        <v>25M RAPID FIRE PISTOL TEAM</v>
      </c>
      <c r="V789" t="str">
        <v>SHOOTING|PISTOL</v>
      </c>
      <c r="AL789" t="str">
        <v>KUN KHMER</v>
      </c>
      <c r="AM789" t="str">
        <v>COMBAT</v>
      </c>
      <c r="AN789" t="str">
        <v>MEN</v>
      </c>
      <c r="AO789" t="str">
        <v>81KG</v>
      </c>
      <c r="AQ789" t="str">
        <v>KUN KHMER|COMBAT|MEN</v>
      </c>
      <c r="AS789" t="str">
        <v>SHOOTING</v>
      </c>
      <c r="AT789" t="str">
        <v>RIFLE</v>
      </c>
      <c r="AU789" t="str">
        <v>10M RUNNING TARGET</v>
      </c>
      <c r="AW789" t="str">
        <v>SHOOTING|RIFLE</v>
      </c>
    </row>
    <row r="790" spans="11:49" x14ac:dyDescent="0.25">
      <c r="K790" t="str">
        <v>KICKBOXING</v>
      </c>
      <c r="L790" t="str">
        <v>K-1</v>
      </c>
      <c r="M790" t="str">
        <v>MEN</v>
      </c>
      <c r="N790" t="str">
        <v>60KG</v>
      </c>
      <c r="P790" t="str">
        <v>KICKBOXING|K-1|MEN</v>
      </c>
      <c r="S790" t="str">
        <v>SHOOTING</v>
      </c>
      <c r="T790" t="str">
        <v>PISTOL</v>
      </c>
      <c r="U790" t="str">
        <v>25M STANDARD PISTOL</v>
      </c>
      <c r="V790" t="str">
        <v>SHOOTING|PISTOL</v>
      </c>
      <c r="AL790" t="str">
        <v>KUN KHMER</v>
      </c>
      <c r="AM790" t="str">
        <v>COMBAT</v>
      </c>
      <c r="AN790" t="str">
        <v>WOMEN</v>
      </c>
      <c r="AO790" t="str">
        <v>45KG</v>
      </c>
      <c r="AQ790" t="str">
        <v>KUN KHMER|COMBAT|WOMEN</v>
      </c>
      <c r="AS790" t="str">
        <v>SHOOTING</v>
      </c>
      <c r="AT790" t="str">
        <v>RIFLE</v>
      </c>
      <c r="AU790" t="str">
        <v>10M RUNNING TARGET MIXED</v>
      </c>
      <c r="AW790" t="str">
        <v>SHOOTING|RIFLE</v>
      </c>
    </row>
    <row r="791" spans="11:49" x14ac:dyDescent="0.25">
      <c r="K791" t="str">
        <v>KICKBOXING</v>
      </c>
      <c r="L791" t="str">
        <v>K-1</v>
      </c>
      <c r="M791" t="str">
        <v>MEN</v>
      </c>
      <c r="N791" t="str">
        <v>67KG</v>
      </c>
      <c r="P791" t="str">
        <v>KICKBOXING|K-1|MEN</v>
      </c>
      <c r="S791" t="str">
        <v>SHOOTING</v>
      </c>
      <c r="T791" t="str">
        <v>PISTOL</v>
      </c>
      <c r="U791" t="str">
        <v>25M STANDARD PISTOL PAIRS</v>
      </c>
      <c r="V791" t="str">
        <v>SHOOTING|PISTOL</v>
      </c>
      <c r="AL791" t="str">
        <v>KUN KHMER</v>
      </c>
      <c r="AM791" t="str">
        <v>COMBAT</v>
      </c>
      <c r="AN791" t="str">
        <v>WOMEN</v>
      </c>
      <c r="AO791" t="str">
        <v>48KG</v>
      </c>
      <c r="AQ791" t="str">
        <v>KUN KHMER|COMBAT|WOMEN</v>
      </c>
      <c r="AS791" t="str">
        <v>SHOOTING</v>
      </c>
      <c r="AT791" t="str">
        <v>RIFLE</v>
      </c>
      <c r="AU791" t="str">
        <v>10M RUNNING TARGET MIXED TEAM</v>
      </c>
      <c r="AW791" t="str">
        <v>SHOOTING|RIFLE</v>
      </c>
    </row>
    <row r="792" spans="11:49" x14ac:dyDescent="0.25">
      <c r="K792" t="str">
        <v>KICKBOXING</v>
      </c>
      <c r="L792" t="str">
        <v>K-1</v>
      </c>
      <c r="M792" t="str">
        <v>WOMEN</v>
      </c>
      <c r="N792" t="str">
        <v>52KG</v>
      </c>
      <c r="P792" t="str">
        <v>KICKBOXING|K-1|WOMEN</v>
      </c>
      <c r="S792" t="str">
        <v>SHOOTING</v>
      </c>
      <c r="T792" t="str">
        <v>PISTOL</v>
      </c>
      <c r="U792" t="str">
        <v>25M STANDARD PISTOL TEAM</v>
      </c>
      <c r="V792" t="str">
        <v>SHOOTING|PISTOL</v>
      </c>
      <c r="AL792" t="str">
        <v>KUN KHMER</v>
      </c>
      <c r="AM792" t="str">
        <v>COMBAT</v>
      </c>
      <c r="AN792" t="str">
        <v>WOMEN</v>
      </c>
      <c r="AO792" t="str">
        <v>51KG</v>
      </c>
      <c r="AQ792" t="str">
        <v>KUN KHMER|COMBAT|WOMEN</v>
      </c>
      <c r="AS792" t="str">
        <v>SHOOTING</v>
      </c>
      <c r="AT792" t="str">
        <v>RIFLE</v>
      </c>
      <c r="AU792" t="str">
        <v>10M RUNNING TARGET TEAM</v>
      </c>
      <c r="AW792" t="str">
        <v>SHOOTING|RIFLE</v>
      </c>
    </row>
    <row r="793" spans="11:49" x14ac:dyDescent="0.25">
      <c r="K793" t="str">
        <v>KICKBOXING</v>
      </c>
      <c r="L793" t="str">
        <v>KICK LIGHT</v>
      </c>
      <c r="M793" t="str">
        <v>MEN</v>
      </c>
      <c r="N793" t="str">
        <v>57KG</v>
      </c>
      <c r="P793" t="str">
        <v>KICKBOXING|KICK LIGHT|MEN</v>
      </c>
      <c r="S793" t="str">
        <v>SHOOTING</v>
      </c>
      <c r="T793" t="str">
        <v>PISTOL</v>
      </c>
      <c r="U793" t="str">
        <v>50M PISTOL</v>
      </c>
      <c r="V793" t="str">
        <v>SHOOTING|PISTOL</v>
      </c>
      <c r="AL793" t="str">
        <v>KUN KHMER</v>
      </c>
      <c r="AM793" t="str">
        <v>COMBAT</v>
      </c>
      <c r="AN793" t="str">
        <v>WOMEN</v>
      </c>
      <c r="AO793" t="str">
        <v>54KG</v>
      </c>
      <c r="AQ793" t="str">
        <v>KUN KHMER|COMBAT|WOMEN</v>
      </c>
      <c r="AS793" t="str">
        <v>SHOOTING</v>
      </c>
      <c r="AT793" t="str">
        <v>RIFLE</v>
      </c>
      <c r="AU793" t="str">
        <v>300M STANDARD RIFLE</v>
      </c>
      <c r="AW793" t="str">
        <v>SHOOTING|RIFLE</v>
      </c>
    </row>
    <row r="794" spans="11:49" x14ac:dyDescent="0.25">
      <c r="K794" t="str">
        <v>KICKBOXING</v>
      </c>
      <c r="L794" t="str">
        <v>KICK LIGHT</v>
      </c>
      <c r="M794" t="str">
        <v>MEN</v>
      </c>
      <c r="N794" t="str">
        <v>63KG</v>
      </c>
      <c r="P794" t="str">
        <v>KICKBOXING|KICK LIGHT|MEN</v>
      </c>
      <c r="S794" t="str">
        <v>SHOOTING</v>
      </c>
      <c r="T794" t="str">
        <v>PISTOL</v>
      </c>
      <c r="U794" t="str">
        <v>50M PISTOL PAIRS</v>
      </c>
      <c r="V794" t="str">
        <v>SHOOTING|PISTOL</v>
      </c>
      <c r="AL794" t="str">
        <v>KUN KHMER</v>
      </c>
      <c r="AM794" t="str">
        <v>COMBAT</v>
      </c>
      <c r="AN794" t="str">
        <v>WOMEN</v>
      </c>
      <c r="AO794" t="str">
        <v>57KG</v>
      </c>
      <c r="AQ794" t="str">
        <v>KUN KHMER|COMBAT|WOMEN</v>
      </c>
      <c r="AS794" t="str">
        <v>SHOOTING</v>
      </c>
      <c r="AT794" t="str">
        <v>RIFLE</v>
      </c>
      <c r="AU794" t="str">
        <v>300M STANDARD RIFLE TEAM</v>
      </c>
      <c r="AW794" t="str">
        <v>SHOOTING|RIFLE</v>
      </c>
    </row>
    <row r="795" spans="11:49" x14ac:dyDescent="0.25">
      <c r="K795" t="str">
        <v>KICKBOXING</v>
      </c>
      <c r="L795" t="str">
        <v>KICK LIGHT</v>
      </c>
      <c r="M795" t="str">
        <v>MEN</v>
      </c>
      <c r="N795" t="str">
        <v>69KG</v>
      </c>
      <c r="P795" t="str">
        <v>KICKBOXING|KICK LIGHT|MEN</v>
      </c>
      <c r="S795" t="str">
        <v>SHOOTING</v>
      </c>
      <c r="T795" t="str">
        <v>PISTOL</v>
      </c>
      <c r="U795" t="str">
        <v>50M PISTOL TEAM</v>
      </c>
      <c r="V795" t="str">
        <v>SHOOTING|PISTOL</v>
      </c>
      <c r="AL795" t="str">
        <v>KUN KHMER</v>
      </c>
      <c r="AM795" t="str">
        <v>COMBAT</v>
      </c>
      <c r="AN795" t="str">
        <v>WOMEN</v>
      </c>
      <c r="AO795" t="str">
        <v>60KG</v>
      </c>
      <c r="AQ795" t="str">
        <v>KUN KHMER|COMBAT|WOMEN</v>
      </c>
      <c r="AS795" t="str">
        <v>SHOOTING</v>
      </c>
      <c r="AT795" t="str">
        <v>RIFLE</v>
      </c>
      <c r="AU795" t="str">
        <v>50M RIFLE 3 POSITIONS</v>
      </c>
      <c r="AW795" t="str">
        <v>SHOOTING|RIFLE</v>
      </c>
    </row>
    <row r="796" spans="11:49" x14ac:dyDescent="0.25">
      <c r="K796" t="str">
        <v>KICKBOXING</v>
      </c>
      <c r="L796" t="str">
        <v>KICK LIGHT</v>
      </c>
      <c r="M796" t="str">
        <v>WOMEN</v>
      </c>
      <c r="N796" t="str">
        <v>55KG</v>
      </c>
      <c r="P796" t="str">
        <v>KICKBOXING|KICK LIGHT|WOMEN</v>
      </c>
      <c r="S796" t="str">
        <v>SHOOTING</v>
      </c>
      <c r="T796" t="str">
        <v>PISTOL</v>
      </c>
      <c r="U796" t="str">
        <v>MIXED METALLIC SILHOUETTE AIR PISTOL</v>
      </c>
      <c r="V796" t="str">
        <v>SHOOTING|PISTOL</v>
      </c>
      <c r="AL796" t="str">
        <v>KUN KHMER</v>
      </c>
      <c r="AM796" t="str">
        <v>KUN KRU</v>
      </c>
      <c r="AN796" t="str">
        <v>MEN</v>
      </c>
      <c r="AO796" t="str">
        <v>INDIVIDUAL</v>
      </c>
      <c r="AQ796" t="str">
        <v>KUN KHMER|KUN KRU|MEN</v>
      </c>
      <c r="AS796" t="str">
        <v>SHOOTING</v>
      </c>
      <c r="AT796" t="str">
        <v>RIFLE</v>
      </c>
      <c r="AU796" t="str">
        <v>50M RIFLE 3 POSITIONS PAIRS</v>
      </c>
      <c r="AW796" t="str">
        <v>SHOOTING|RIFLE</v>
      </c>
    </row>
    <row r="797" spans="11:49" x14ac:dyDescent="0.25">
      <c r="K797" t="str">
        <v>KICKBOXING</v>
      </c>
      <c r="L797" t="str">
        <v>LIGHT CONTACT</v>
      </c>
      <c r="M797" t="str">
        <v>MEN</v>
      </c>
      <c r="N797" t="str">
        <v>63KG</v>
      </c>
      <c r="P797" t="str">
        <v>KICKBOXING|LIGHT CONTACT|MEN</v>
      </c>
      <c r="S797" t="str">
        <v>SHOOTING</v>
      </c>
      <c r="T797" t="str">
        <v>PRACTICAL SHOOTING</v>
      </c>
      <c r="U797" t="str">
        <v>ACTION SHOTGUN</v>
      </c>
      <c r="V797" t="str">
        <v>SHOOTING|PRACTICAL SHOOTING</v>
      </c>
      <c r="AL797" t="str">
        <v>KUN KHMER</v>
      </c>
      <c r="AM797" t="str">
        <v>KUN KRU</v>
      </c>
      <c r="AN797" t="str">
        <v>WOMEN</v>
      </c>
      <c r="AO797" t="str">
        <v>INDIVIDUAL</v>
      </c>
      <c r="AQ797" t="str">
        <v>KUN KHMER|KUN KRU|WOMEN</v>
      </c>
      <c r="AS797" t="str">
        <v>SHOOTING</v>
      </c>
      <c r="AT797" t="str">
        <v>RIFLE</v>
      </c>
      <c r="AU797" t="str">
        <v>50M RIFLE 3 POSITIONS TEAM</v>
      </c>
      <c r="AW797" t="str">
        <v>SHOOTING|RIFLE</v>
      </c>
    </row>
    <row r="798" spans="11:49" x14ac:dyDescent="0.25">
      <c r="K798" t="str">
        <v>KICKBOXING</v>
      </c>
      <c r="L798" t="str">
        <v>LIGHT CONTACT</v>
      </c>
      <c r="M798" t="str">
        <v>WOMEN</v>
      </c>
      <c r="N798" t="str">
        <v>50KG</v>
      </c>
      <c r="P798" t="str">
        <v>KICKBOXING|LIGHT CONTACT|WOMEN</v>
      </c>
      <c r="S798" t="str">
        <v>SHOOTING</v>
      </c>
      <c r="T798" t="str">
        <v>PRACTICAL SHOOTING</v>
      </c>
      <c r="U798" t="str">
        <v>ACTION SHOTGUN TEAM</v>
      </c>
      <c r="V798" t="str">
        <v>SHOOTING|PRACTICAL SHOOTING</v>
      </c>
      <c r="AL798" t="str">
        <v>KURASH</v>
      </c>
      <c r="AM798" t="str">
        <v>KURASH</v>
      </c>
      <c r="AN798" t="str">
        <v>MEN</v>
      </c>
      <c r="AO798" t="str">
        <v>+90KG</v>
      </c>
      <c r="AQ798" t="str">
        <v>KURASH|KURASH|MEN</v>
      </c>
      <c r="AS798" t="str">
        <v>SHOOTING</v>
      </c>
      <c r="AT798" t="str">
        <v>RIFLE</v>
      </c>
      <c r="AU798" t="str">
        <v>50M RIFLE PRONE</v>
      </c>
      <c r="AW798" t="str">
        <v>SHOOTING|RIFLE</v>
      </c>
    </row>
    <row r="799" spans="11:49" x14ac:dyDescent="0.25">
      <c r="K799" t="str">
        <v>KICKBOXING</v>
      </c>
      <c r="L799" t="str">
        <v>LOW KICK</v>
      </c>
      <c r="M799" t="str">
        <v>MEN</v>
      </c>
      <c r="N799" t="str">
        <v>51KG</v>
      </c>
      <c r="P799" t="str">
        <v>KICKBOXING|LOW KICK|MEN</v>
      </c>
      <c r="S799" t="str">
        <v>SHOOTING</v>
      </c>
      <c r="T799" t="str">
        <v>PRACTICAL SHOOTING</v>
      </c>
      <c r="U799" t="str">
        <v>MODIFIED PRACTICAL PISTOL</v>
      </c>
      <c r="V799" t="str">
        <v>SHOOTING|PRACTICAL SHOOTING</v>
      </c>
      <c r="AL799" t="str">
        <v>KURASH</v>
      </c>
      <c r="AM799" t="str">
        <v>KURASH</v>
      </c>
      <c r="AN799" t="str">
        <v>MEN</v>
      </c>
      <c r="AO799" t="str">
        <v>60KG</v>
      </c>
      <c r="AQ799" t="str">
        <v>KURASH|KURASH|MEN</v>
      </c>
      <c r="AS799" t="str">
        <v>SHOOTING</v>
      </c>
      <c r="AT799" t="str">
        <v>RIFLE</v>
      </c>
      <c r="AU799" t="str">
        <v>50M RIFLE PRONE TEAM</v>
      </c>
      <c r="AW799" t="str">
        <v>SHOOTING|RIFLE</v>
      </c>
    </row>
    <row r="800" spans="11:49" x14ac:dyDescent="0.25">
      <c r="K800" t="str">
        <v>KICKBOXING</v>
      </c>
      <c r="L800" t="str">
        <v>LOW KICK</v>
      </c>
      <c r="M800" t="str">
        <v>MEN</v>
      </c>
      <c r="N800" t="str">
        <v>54KG</v>
      </c>
      <c r="P800" t="str">
        <v>KICKBOXING|LOW KICK|MEN</v>
      </c>
      <c r="S800" t="str">
        <v>SHOOTING</v>
      </c>
      <c r="T800" t="str">
        <v>PRACTICAL SHOOTING</v>
      </c>
      <c r="U800" t="str">
        <v>MODIFIED PRACTICAL PISTOL TEAM</v>
      </c>
      <c r="V800" t="str">
        <v>SHOOTING|PRACTICAL SHOOTING</v>
      </c>
      <c r="AL800" t="str">
        <v>KURASH</v>
      </c>
      <c r="AM800" t="str">
        <v>KURASH</v>
      </c>
      <c r="AN800" t="str">
        <v>MEN</v>
      </c>
      <c r="AO800" t="str">
        <v>66KG</v>
      </c>
      <c r="AQ800" t="str">
        <v>KURASH|KURASH|MEN</v>
      </c>
      <c r="AS800" t="str">
        <v>SHOOTING</v>
      </c>
      <c r="AT800" t="str">
        <v>RIFLE</v>
      </c>
      <c r="AU800" t="str">
        <v>FULL BORE SERVICE</v>
      </c>
      <c r="AW800" t="str">
        <v>SHOOTING|RIFLE</v>
      </c>
    </row>
    <row r="801" spans="11:49" x14ac:dyDescent="0.25">
      <c r="K801" t="str">
        <v>KICKBOXING</v>
      </c>
      <c r="L801" t="str">
        <v>LOW KICK</v>
      </c>
      <c r="M801" t="str">
        <v>MEN</v>
      </c>
      <c r="N801" t="str">
        <v>57KG</v>
      </c>
      <c r="P801" t="str">
        <v>KICKBOXING|LOW KICK|MEN</v>
      </c>
      <c r="S801" t="str">
        <v>SHOOTING</v>
      </c>
      <c r="T801" t="str">
        <v>PRACTICAL SHOOTING</v>
      </c>
      <c r="U801" t="str">
        <v>PRACTICAL OPEN</v>
      </c>
      <c r="V801" t="str">
        <v>SHOOTING|PRACTICAL SHOOTING</v>
      </c>
      <c r="AL801" t="str">
        <v>KURASH</v>
      </c>
      <c r="AM801" t="str">
        <v>KURASH</v>
      </c>
      <c r="AN801" t="str">
        <v>MEN</v>
      </c>
      <c r="AO801" t="str">
        <v>73KG</v>
      </c>
      <c r="AQ801" t="str">
        <v>KURASH|KURASH|MEN</v>
      </c>
      <c r="AS801" t="str">
        <v>SHOOTING</v>
      </c>
      <c r="AT801" t="str">
        <v>RIFLE</v>
      </c>
      <c r="AU801" t="str">
        <v>FULL BORE SERVICE TEAM</v>
      </c>
      <c r="AW801" t="str">
        <v>SHOOTING|RIFLE</v>
      </c>
    </row>
    <row r="802" spans="11:49" x14ac:dyDescent="0.25">
      <c r="K802" t="str">
        <v>KICKBOXING</v>
      </c>
      <c r="L802" t="str">
        <v>LOW KICK</v>
      </c>
      <c r="M802" t="str">
        <v>MEN</v>
      </c>
      <c r="N802" t="str">
        <v>60KG</v>
      </c>
      <c r="P802" t="str">
        <v>KICKBOXING|LOW KICK|MEN</v>
      </c>
      <c r="S802" t="str">
        <v>SHOOTING</v>
      </c>
      <c r="T802" t="str">
        <v>PRACTICAL SHOOTING</v>
      </c>
      <c r="U802" t="str">
        <v>PRACTICAL PRODUCTION</v>
      </c>
      <c r="V802" t="str">
        <v>SHOOTING|PRACTICAL SHOOTING</v>
      </c>
      <c r="AL802" t="str">
        <v>KURASH</v>
      </c>
      <c r="AM802" t="str">
        <v>KURASH</v>
      </c>
      <c r="AN802" t="str">
        <v>MEN</v>
      </c>
      <c r="AO802" t="str">
        <v>81KG</v>
      </c>
      <c r="AQ802" t="str">
        <v>KURASH|KURASH|MEN</v>
      </c>
      <c r="AS802" t="str">
        <v>SHOOTING</v>
      </c>
      <c r="AT802" t="str">
        <v>RIFLE</v>
      </c>
      <c r="AU802" t="str">
        <v>FULL BORE TARGET</v>
      </c>
      <c r="AW802" t="str">
        <v>SHOOTING|RIFLE</v>
      </c>
    </row>
    <row r="803" spans="11:49" x14ac:dyDescent="0.25">
      <c r="K803" t="str">
        <v>KICKBOXING</v>
      </c>
      <c r="L803" t="str">
        <v>LOW KICK</v>
      </c>
      <c r="M803" t="str">
        <v>MEN</v>
      </c>
      <c r="N803" t="str">
        <v>63.5KG</v>
      </c>
      <c r="P803" t="str">
        <v>KICKBOXING|LOW KICK|MEN</v>
      </c>
      <c r="S803" t="str">
        <v>SHOOTING</v>
      </c>
      <c r="T803" t="str">
        <v>PRACTICAL SHOOTING</v>
      </c>
      <c r="U803" t="str">
        <v>PRACTICAL PRODUCTION OPTIC</v>
      </c>
      <c r="V803" t="str">
        <v>SHOOTING|PRACTICAL SHOOTING</v>
      </c>
      <c r="AL803" t="str">
        <v>KURASH</v>
      </c>
      <c r="AM803" t="str">
        <v>KURASH</v>
      </c>
      <c r="AN803" t="str">
        <v>MEN</v>
      </c>
      <c r="AO803" t="str">
        <v>90KG</v>
      </c>
      <c r="AQ803" t="str">
        <v>KURASH|KURASH|MEN</v>
      </c>
      <c r="AS803" t="str">
        <v>SHOOTING</v>
      </c>
      <c r="AT803" t="str">
        <v>RIFLE</v>
      </c>
      <c r="AU803" t="str">
        <v>FULL BORE TARGET TEAM</v>
      </c>
      <c r="AW803" t="str">
        <v>SHOOTING|RIFLE</v>
      </c>
    </row>
    <row r="804" spans="11:49" x14ac:dyDescent="0.25">
      <c r="K804" t="str">
        <v>KICKBOXING</v>
      </c>
      <c r="L804" t="str">
        <v>LOW KICK</v>
      </c>
      <c r="M804" t="str">
        <v>MEN</v>
      </c>
      <c r="N804" t="str">
        <v>71KG</v>
      </c>
      <c r="P804" t="str">
        <v>KICKBOXING|LOW KICK|MEN</v>
      </c>
      <c r="S804" t="str">
        <v>SHOOTING</v>
      </c>
      <c r="T804" t="str">
        <v>PRACTICAL SHOOTING</v>
      </c>
      <c r="U804" t="str">
        <v>PRACTICAL SHOTGUN EVENTS</v>
      </c>
      <c r="V804" t="str">
        <v>SHOOTING|PRACTICAL SHOOTING</v>
      </c>
      <c r="AL804" t="str">
        <v>KURASH</v>
      </c>
      <c r="AM804" t="str">
        <v>KURASH</v>
      </c>
      <c r="AN804" t="str">
        <v>WOMEN</v>
      </c>
      <c r="AO804" t="str">
        <v>+70KG</v>
      </c>
      <c r="AQ804" t="str">
        <v>KURASH|KURASH|WOMEN</v>
      </c>
      <c r="AS804" t="str">
        <v>SHOOTING</v>
      </c>
      <c r="AT804" t="str">
        <v>RIFLE</v>
      </c>
      <c r="AU804" t="str">
        <v>MIXED BENCHREST AIR RIFLE (HEAVY VARMINT)</v>
      </c>
      <c r="AW804" t="str">
        <v>SHOOTING|RIFLE</v>
      </c>
    </row>
    <row r="805" spans="11:49" x14ac:dyDescent="0.25">
      <c r="K805" t="str">
        <v>KICKBOXING</v>
      </c>
      <c r="L805" t="str">
        <v>LOW KICK</v>
      </c>
      <c r="M805" t="str">
        <v>WOMEN</v>
      </c>
      <c r="N805" t="str">
        <v>48KG</v>
      </c>
      <c r="P805" t="str">
        <v>KICKBOXING|LOW KICK|WOMEN</v>
      </c>
      <c r="S805" t="str">
        <v>SHOOTING</v>
      </c>
      <c r="T805" t="str">
        <v>PRACTICAL SHOOTING</v>
      </c>
      <c r="U805" t="str">
        <v>PRACTICAL SHOTGUN PUMP</v>
      </c>
      <c r="V805" t="str">
        <v>SHOOTING|PRACTICAL SHOOTING</v>
      </c>
      <c r="AL805" t="str">
        <v>KURASH</v>
      </c>
      <c r="AM805" t="str">
        <v>KURASH</v>
      </c>
      <c r="AN805" t="str">
        <v>WOMEN</v>
      </c>
      <c r="AO805" t="str">
        <v>48KG</v>
      </c>
      <c r="AQ805" t="str">
        <v>KURASH|KURASH|WOMEN</v>
      </c>
      <c r="AS805" t="str">
        <v>SHOOTING</v>
      </c>
      <c r="AT805" t="str">
        <v>RIFLE</v>
      </c>
      <c r="AU805" t="str">
        <v>MIXED BENCHREST AIR RIFLE (LIGHT VARMINT)</v>
      </c>
      <c r="AW805" t="str">
        <v>SHOOTING|RIFLE</v>
      </c>
    </row>
    <row r="806" spans="11:49" x14ac:dyDescent="0.25">
      <c r="K806" t="str">
        <v>KICKBOXING</v>
      </c>
      <c r="L806" t="str">
        <v>LOW KICK</v>
      </c>
      <c r="M806" t="str">
        <v>WOMEN</v>
      </c>
      <c r="N806" t="str">
        <v>52KG</v>
      </c>
      <c r="P806" t="str">
        <v>KICKBOXING|LOW KICK|WOMEN</v>
      </c>
      <c r="S806" t="str">
        <v>SHOOTING</v>
      </c>
      <c r="T806" t="str">
        <v>PRACTICAL SHOOTING</v>
      </c>
      <c r="U806" t="str">
        <v>PRACTICAL STANDARD</v>
      </c>
      <c r="V806" t="str">
        <v>SHOOTING|PRACTICAL SHOOTING</v>
      </c>
      <c r="AL806" t="str">
        <v>KURASH</v>
      </c>
      <c r="AM806" t="str">
        <v>KURASH</v>
      </c>
      <c r="AN806" t="str">
        <v>WOMEN</v>
      </c>
      <c r="AO806" t="str">
        <v>52KG</v>
      </c>
      <c r="AQ806" t="str">
        <v>KURASH|KURASH|WOMEN</v>
      </c>
      <c r="AS806" t="str">
        <v>SHOOTING</v>
      </c>
      <c r="AT806" t="str">
        <v>RIFLE</v>
      </c>
      <c r="AU806" t="str">
        <v>MIXED METALLIC SILHOUETTE AIR RIFLE</v>
      </c>
      <c r="AW806" t="str">
        <v>SHOOTING|RIFLE</v>
      </c>
    </row>
    <row r="807" spans="11:49" x14ac:dyDescent="0.25">
      <c r="K807" t="str">
        <v>KICKBOXING</v>
      </c>
      <c r="L807" t="str">
        <v>LOW KICK</v>
      </c>
      <c r="M807" t="str">
        <v>WOMEN</v>
      </c>
      <c r="N807" t="str">
        <v>56KG</v>
      </c>
      <c r="P807" t="str">
        <v>KICKBOXING|LOW KICK|WOMEN</v>
      </c>
      <c r="S807" t="str">
        <v>SHOOTING</v>
      </c>
      <c r="T807" t="str">
        <v>PRACTICAL SHOOTING</v>
      </c>
      <c r="U807" t="str">
        <v>PRECISION PISTOL</v>
      </c>
      <c r="V807" t="str">
        <v>SHOOTING|PRACTICAL SHOOTING</v>
      </c>
      <c r="AL807" t="str">
        <v>KURASH</v>
      </c>
      <c r="AM807" t="str">
        <v>KURASH</v>
      </c>
      <c r="AN807" t="str">
        <v>WOMEN</v>
      </c>
      <c r="AO807" t="str">
        <v>57KG</v>
      </c>
      <c r="AQ807" t="str">
        <v>KURASH|KURASH|WOMEN</v>
      </c>
      <c r="AS807" t="str">
        <v>SHOOTING</v>
      </c>
      <c r="AT807" t="str">
        <v>RIFLE</v>
      </c>
      <c r="AU807" t="str">
        <v>RUNNING BOAR</v>
      </c>
      <c r="AW807" t="str">
        <v>SHOOTING|RIFLE</v>
      </c>
    </row>
    <row r="808" spans="11:49" x14ac:dyDescent="0.25">
      <c r="K808" t="str">
        <v>KICKBOXING</v>
      </c>
      <c r="L808" t="str">
        <v>LOW KICK</v>
      </c>
      <c r="M808" t="str">
        <v>WOMEN</v>
      </c>
      <c r="N808" t="str">
        <v>60KG</v>
      </c>
      <c r="P808" t="str">
        <v>KICKBOXING|LOW KICK|WOMEN</v>
      </c>
      <c r="S808" t="str">
        <v>SHOOTING</v>
      </c>
      <c r="T808" t="str">
        <v>PRACTICAL SHOOTING</v>
      </c>
      <c r="U808" t="str">
        <v>PRECISION PISTOL TEAM</v>
      </c>
      <c r="V808" t="str">
        <v>SHOOTING|PRACTICAL SHOOTING</v>
      </c>
      <c r="AL808" t="str">
        <v>KURASH</v>
      </c>
      <c r="AM808" t="str">
        <v>KURASH</v>
      </c>
      <c r="AN808" t="str">
        <v>WOMEN</v>
      </c>
      <c r="AO808" t="str">
        <v>63KG</v>
      </c>
      <c r="AQ808" t="str">
        <v>KURASH|KURASH|WOMEN</v>
      </c>
      <c r="AS808" t="str">
        <v>SHOOTING</v>
      </c>
      <c r="AT808" t="str">
        <v>RIFLE</v>
      </c>
      <c r="AU808" t="str">
        <v>RUNNING BOAR TEAM</v>
      </c>
      <c r="AW808" t="str">
        <v>SHOOTING|RIFLE</v>
      </c>
    </row>
    <row r="809" spans="11:49" x14ac:dyDescent="0.25">
      <c r="K809" t="str">
        <v>KICKBOXING</v>
      </c>
      <c r="L809" t="str">
        <v>POINT FIGHTING</v>
      </c>
      <c r="M809" t="str">
        <v>MEN</v>
      </c>
      <c r="N809" t="str">
        <v>63KG</v>
      </c>
      <c r="P809" t="str">
        <v>KICKBOXING|POINT FIGHTING|MEN</v>
      </c>
      <c r="S809" t="str">
        <v>SHOOTING</v>
      </c>
      <c r="T809" t="str">
        <v>PRACTICAL SHOOTING</v>
      </c>
      <c r="U809" t="str">
        <v>WA 1500 PPC</v>
      </c>
      <c r="V809" t="str">
        <v>SHOOTING|PRACTICAL SHOOTING</v>
      </c>
      <c r="AL809" t="str">
        <v>KURASH</v>
      </c>
      <c r="AM809" t="str">
        <v>KURASH</v>
      </c>
      <c r="AN809" t="str">
        <v>WOMEN</v>
      </c>
      <c r="AO809" t="str">
        <v>70KG</v>
      </c>
      <c r="AQ809" t="str">
        <v>KURASH|KURASH|WOMEN</v>
      </c>
      <c r="AS809" t="str">
        <v>SHOOTING</v>
      </c>
      <c r="AT809" t="str">
        <v>SHOTGUN</v>
      </c>
      <c r="AU809" t="str">
        <v>CLAY PIGEON</v>
      </c>
      <c r="AW809" t="str">
        <v>SHOOTING|SHOTGUN</v>
      </c>
    </row>
    <row r="810" spans="11:49" x14ac:dyDescent="0.25">
      <c r="K810" t="str">
        <v>KICKBOXING</v>
      </c>
      <c r="L810" t="str">
        <v>POINT FIGHTING</v>
      </c>
      <c r="M810" t="str">
        <v>WOMEN</v>
      </c>
      <c r="N810" t="str">
        <v>50KG</v>
      </c>
      <c r="P810" t="str">
        <v>KICKBOXING|POINT FIGHTING|WOMEN</v>
      </c>
      <c r="S810" t="str">
        <v>SHOOTING</v>
      </c>
      <c r="T810" t="str">
        <v>PRACTICAL SHOOTING</v>
      </c>
      <c r="U810" t="str">
        <v>WA 1500 PPC TEAM</v>
      </c>
      <c r="V810" t="str">
        <v>SHOOTING|PRACTICAL SHOOTING</v>
      </c>
      <c r="AL810" t="str">
        <v>KURASH</v>
      </c>
      <c r="AM810" t="str">
        <v>KURASH</v>
      </c>
      <c r="AN810" t="str">
        <v>WOMEN</v>
      </c>
      <c r="AO810" t="str">
        <v>78KG</v>
      </c>
      <c r="AQ810" t="str">
        <v>KURASH|KURASH|WOMEN</v>
      </c>
      <c r="AS810" t="str">
        <v>SHOOTING</v>
      </c>
      <c r="AT810" t="str">
        <v>SHOTGUN</v>
      </c>
      <c r="AU810" t="str">
        <v>COMPAK SPORTING TEAM</v>
      </c>
      <c r="AW810" t="str">
        <v>SHOOTING|SHOTGUN</v>
      </c>
    </row>
    <row r="811" spans="11:49" x14ac:dyDescent="0.25">
      <c r="K811" t="str">
        <v>KUN BOKATOR</v>
      </c>
      <c r="L811" t="str">
        <v>ART</v>
      </c>
      <c r="M811" t="str">
        <v>MEN</v>
      </c>
      <c r="N811" t="str">
        <v>BAMBOO SHIELD FORM SINGLE</v>
      </c>
      <c r="P811" t="str">
        <v>KUN BOKATOR|ART|MEN</v>
      </c>
      <c r="S811" t="str">
        <v>SHOOTING</v>
      </c>
      <c r="T811" t="str">
        <v>RIFLE</v>
      </c>
      <c r="U811" t="str">
        <v>10M AIR RIFLE</v>
      </c>
      <c r="V811" t="str">
        <v>SHOOTING|RIFLE</v>
      </c>
      <c r="AL811" t="str">
        <v>KURASH</v>
      </c>
      <c r="AM811" t="str">
        <v>KURASH</v>
      </c>
      <c r="AN811" t="str">
        <v>WOMEN</v>
      </c>
      <c r="AO811" t="str">
        <v>87KG</v>
      </c>
      <c r="AQ811" t="str">
        <v>KURASH|KURASH|WOMEN</v>
      </c>
      <c r="AS811" t="str">
        <v>SHOOTING</v>
      </c>
      <c r="AT811" t="str">
        <v>SHOTGUN</v>
      </c>
      <c r="AU811" t="str">
        <v>DOUBLE TRAP</v>
      </c>
      <c r="AW811" t="str">
        <v>SHOOTING|SHOTGUN</v>
      </c>
    </row>
    <row r="812" spans="11:49" x14ac:dyDescent="0.25">
      <c r="K812" t="str">
        <v>KUN BOKATOR</v>
      </c>
      <c r="L812" t="str">
        <v>ART</v>
      </c>
      <c r="M812" t="str">
        <v>MEN</v>
      </c>
      <c r="N812" t="str">
        <v>BARE HANDS FORM SINGLE</v>
      </c>
      <c r="P812" t="str">
        <v>KUN BOKATOR|ART|MEN</v>
      </c>
      <c r="S812" t="str">
        <v>SHOOTING</v>
      </c>
      <c r="T812" t="str">
        <v>RIFLE</v>
      </c>
      <c r="U812" t="str">
        <v>10M AIR RIFLE PAIRS</v>
      </c>
      <c r="V812" t="str">
        <v>SHOOTING|RIFLE</v>
      </c>
      <c r="AL812" t="str">
        <v>LAWN BOWLS</v>
      </c>
      <c r="AM812" t="str">
        <v>LAWN BOWLS</v>
      </c>
      <c r="AN812" t="str">
        <v>MEN</v>
      </c>
      <c r="AO812" t="str">
        <v>FOURS</v>
      </c>
      <c r="AQ812" t="str">
        <v>LAWN BOWLS|LAWN BOWLS|MEN</v>
      </c>
      <c r="AS812" t="str">
        <v>SHOOTING</v>
      </c>
      <c r="AT812" t="str">
        <v>SHOTGUN</v>
      </c>
      <c r="AU812" t="str">
        <v>DOUBLE TRAP TEAM</v>
      </c>
      <c r="AW812" t="str">
        <v>SHOOTING|SHOTGUN</v>
      </c>
    </row>
    <row r="813" spans="11:49" x14ac:dyDescent="0.25">
      <c r="K813" t="str">
        <v>KUN BOKATOR</v>
      </c>
      <c r="L813" t="str">
        <v>ART</v>
      </c>
      <c r="M813" t="str">
        <v>MEN</v>
      </c>
      <c r="N813" t="str">
        <v>BARE HANDS FORM TEAM</v>
      </c>
      <c r="P813" t="str">
        <v>KUN BOKATOR|ART|MEN</v>
      </c>
      <c r="S813" t="str">
        <v>SHOOTING</v>
      </c>
      <c r="T813" t="str">
        <v>RIFLE</v>
      </c>
      <c r="U813" t="str">
        <v>10M AIR RIFLE TEAM</v>
      </c>
      <c r="V813" t="str">
        <v>SHOOTING|RIFLE</v>
      </c>
      <c r="AL813" t="str">
        <v>LAWN BOWLS</v>
      </c>
      <c r="AM813" t="str">
        <v>LAWN BOWLS</v>
      </c>
      <c r="AN813" t="str">
        <v>MEN</v>
      </c>
      <c r="AO813" t="str">
        <v>PAIRS</v>
      </c>
      <c r="AQ813" t="str">
        <v>LAWN BOWLS|LAWN BOWLS|MEN</v>
      </c>
      <c r="AS813" t="str">
        <v>SHOOTING</v>
      </c>
      <c r="AT813" t="str">
        <v>SHOTGUN</v>
      </c>
      <c r="AU813" t="str">
        <v>SKEET</v>
      </c>
      <c r="AW813" t="str">
        <v>SHOOTING|SHOTGUN</v>
      </c>
    </row>
    <row r="814" spans="11:49" x14ac:dyDescent="0.25">
      <c r="K814" t="str">
        <v>KUN BOKATOR</v>
      </c>
      <c r="L814" t="str">
        <v>ART</v>
      </c>
      <c r="M814" t="str">
        <v>MEN</v>
      </c>
      <c r="N814" t="str">
        <v>BOKATOR SPIRIT FORM SINGLE</v>
      </c>
      <c r="P814" t="str">
        <v>KUN BOKATOR|ART|MEN</v>
      </c>
      <c r="S814" t="str">
        <v>SHOOTING</v>
      </c>
      <c r="T814" t="str">
        <v>RIFLE</v>
      </c>
      <c r="U814" t="str">
        <v>10M RUNNING TARGET</v>
      </c>
      <c r="V814" t="str">
        <v>SHOOTING|RIFLE</v>
      </c>
      <c r="AL814" t="str">
        <v>LAWN BOWLS</v>
      </c>
      <c r="AM814" t="str">
        <v>LAWN BOWLS</v>
      </c>
      <c r="AN814" t="str">
        <v>MEN</v>
      </c>
      <c r="AO814" t="str">
        <v>SINGLES</v>
      </c>
      <c r="AQ814" t="str">
        <v>LAWN BOWLS|LAWN BOWLS|MEN</v>
      </c>
      <c r="AS814" t="str">
        <v>SHOOTING</v>
      </c>
      <c r="AT814" t="str">
        <v>SHOTGUN</v>
      </c>
      <c r="AU814" t="str">
        <v>SKEET TEAM</v>
      </c>
      <c r="AW814" t="str">
        <v>SHOOTING|SHOTGUN</v>
      </c>
    </row>
    <row r="815" spans="11:49" x14ac:dyDescent="0.25">
      <c r="K815" t="str">
        <v>KUN BOKATOR</v>
      </c>
      <c r="L815" t="str">
        <v>ART</v>
      </c>
      <c r="M815" t="str">
        <v>MEN</v>
      </c>
      <c r="N815" t="str">
        <v>PERFORMANCE DUO</v>
      </c>
      <c r="P815" t="str">
        <v>KUN BOKATOR|ART|MEN</v>
      </c>
      <c r="S815" t="str">
        <v>SHOOTING</v>
      </c>
      <c r="T815" t="str">
        <v>RIFLE</v>
      </c>
      <c r="U815" t="str">
        <v>10M RUNNING TARGET MIXED</v>
      </c>
      <c r="V815" t="str">
        <v>SHOOTING|RIFLE</v>
      </c>
      <c r="AL815" t="str">
        <v>LAWN BOWLS</v>
      </c>
      <c r="AM815" t="str">
        <v>LAWN BOWLS</v>
      </c>
      <c r="AN815" t="str">
        <v>MEN</v>
      </c>
      <c r="AO815" t="str">
        <v>TRIPLES</v>
      </c>
      <c r="AQ815" t="str">
        <v>LAWN BOWLS|LAWN BOWLS|MEN</v>
      </c>
      <c r="AS815" t="str">
        <v>SHOOTING</v>
      </c>
      <c r="AT815" t="str">
        <v>SHOTGUN</v>
      </c>
      <c r="AU815" t="str">
        <v>SPORTING CLAY TEAM</v>
      </c>
      <c r="AW815" t="str">
        <v>SHOOTING|SHOTGUN</v>
      </c>
    </row>
    <row r="816" spans="11:49" x14ac:dyDescent="0.25">
      <c r="K816" t="str">
        <v>KUN BOKATOR</v>
      </c>
      <c r="L816" t="str">
        <v>ART</v>
      </c>
      <c r="M816" t="str">
        <v>MEN</v>
      </c>
      <c r="N816" t="str">
        <v>PHKAK FORM SINGLE</v>
      </c>
      <c r="P816" t="str">
        <v>KUN BOKATOR|ART|MEN</v>
      </c>
      <c r="S816" t="str">
        <v>SHOOTING</v>
      </c>
      <c r="T816" t="str">
        <v>RIFLE</v>
      </c>
      <c r="U816" t="str">
        <v>10M RUNNING TARGET MIXED TEAM</v>
      </c>
      <c r="V816" t="str">
        <v>SHOOTING|RIFLE</v>
      </c>
      <c r="AL816" t="str">
        <v>LAWN BOWLS</v>
      </c>
      <c r="AM816" t="str">
        <v>LAWN BOWLS</v>
      </c>
      <c r="AN816" t="str">
        <v>WOMEN</v>
      </c>
      <c r="AO816" t="str">
        <v>FOURS</v>
      </c>
      <c r="AQ816" t="str">
        <v>LAWN BOWLS|LAWN BOWLS|WOMEN</v>
      </c>
      <c r="AS816" t="str">
        <v>SHOOTING</v>
      </c>
      <c r="AT816" t="str">
        <v>SHOTGUN</v>
      </c>
      <c r="AU816" t="str">
        <v>TRAP</v>
      </c>
      <c r="AW816" t="str">
        <v>SHOOTING|SHOTGUN</v>
      </c>
    </row>
    <row r="817" spans="11:49" x14ac:dyDescent="0.25">
      <c r="K817" t="str">
        <v>KUN BOKATOR</v>
      </c>
      <c r="L817" t="str">
        <v>ART</v>
      </c>
      <c r="M817" t="str">
        <v>MIXED</v>
      </c>
      <c r="N817" t="str">
        <v>1 WOMEN AGAINST 2 MEN (TEAM)</v>
      </c>
      <c r="P817" t="str">
        <v>KUN BOKATOR|ART|MIXED</v>
      </c>
      <c r="S817" t="str">
        <v>SHOOTING</v>
      </c>
      <c r="T817" t="str">
        <v>RIFLE</v>
      </c>
      <c r="U817" t="str">
        <v>10M RUNNING TARGET TEAM</v>
      </c>
      <c r="V817" t="str">
        <v>SHOOTING|RIFLE</v>
      </c>
      <c r="AL817" t="str">
        <v>LAWN BOWLS</v>
      </c>
      <c r="AM817" t="str">
        <v>LAWN BOWLS</v>
      </c>
      <c r="AN817" t="str">
        <v>WOMEN</v>
      </c>
      <c r="AO817" t="str">
        <v>PAIRS</v>
      </c>
      <c r="AQ817" t="str">
        <v>LAWN BOWLS|LAWN BOWLS|WOMEN</v>
      </c>
      <c r="AS817" t="str">
        <v>SHOOTING</v>
      </c>
      <c r="AT817" t="str">
        <v>SHOTGUN</v>
      </c>
      <c r="AU817" t="str">
        <v>TRAP TEAM</v>
      </c>
      <c r="AW817" t="str">
        <v>SHOOTING|SHOTGUN</v>
      </c>
    </row>
    <row r="818" spans="11:49" x14ac:dyDescent="0.25">
      <c r="K818" t="str">
        <v>KUN BOKATOR</v>
      </c>
      <c r="L818" t="str">
        <v>ART</v>
      </c>
      <c r="M818" t="str">
        <v>WOMEN</v>
      </c>
      <c r="N818" t="str">
        <v>BAMBOO SHIELD FORM SINGLE</v>
      </c>
      <c r="P818" t="str">
        <v>KUN BOKATOR|ART|WOMEN</v>
      </c>
      <c r="S818" t="str">
        <v>SHOOTING</v>
      </c>
      <c r="T818" t="str">
        <v>RIFLE</v>
      </c>
      <c r="U818" t="str">
        <v>300M STANDARD RIFLE</v>
      </c>
      <c r="V818" t="str">
        <v>SHOOTING|RIFLE</v>
      </c>
      <c r="AL818" t="str">
        <v>LAWN BOWLS</v>
      </c>
      <c r="AM818" t="str">
        <v>LAWN BOWLS</v>
      </c>
      <c r="AN818" t="str">
        <v>WOMEN</v>
      </c>
      <c r="AO818" t="str">
        <v>SINGLES</v>
      </c>
      <c r="AQ818" t="str">
        <v>LAWN BOWLS|LAWN BOWLS|WOMEN</v>
      </c>
      <c r="AS818" t="str">
        <v>SHORINJI KEMPO</v>
      </c>
      <c r="AT818" t="str">
        <v>DANTAI</v>
      </c>
      <c r="AU818" t="str">
        <v>EMBU GROUP 4 KENSHI</v>
      </c>
      <c r="AW818" t="str">
        <v>SHORINJI KEMPO|DANTAI</v>
      </c>
    </row>
    <row r="819" spans="11:49" x14ac:dyDescent="0.25">
      <c r="K819" t="str">
        <v>KUN BOKATOR</v>
      </c>
      <c r="L819" t="str">
        <v>ART</v>
      </c>
      <c r="M819" t="str">
        <v>WOMEN</v>
      </c>
      <c r="N819" t="str">
        <v>BARE HANDS FORM SINGLE</v>
      </c>
      <c r="P819" t="str">
        <v>KUN BOKATOR|ART|WOMEN</v>
      </c>
      <c r="S819" t="str">
        <v>SHOOTING</v>
      </c>
      <c r="T819" t="str">
        <v>RIFLE</v>
      </c>
      <c r="U819" t="str">
        <v>300M STANDARD RIFLE TEAM</v>
      </c>
      <c r="V819" t="str">
        <v>SHOOTING|RIFLE</v>
      </c>
      <c r="AL819" t="str">
        <v>LAWN BOWLS</v>
      </c>
      <c r="AM819" t="str">
        <v>LAWN BOWLS</v>
      </c>
      <c r="AN819" t="str">
        <v>WOMEN</v>
      </c>
      <c r="AO819" t="str">
        <v>TRIPLES</v>
      </c>
      <c r="AQ819" t="str">
        <v>LAWN BOWLS|LAWN BOWLS|WOMEN</v>
      </c>
      <c r="AS819" t="str">
        <v>SHORINJI KEMPO</v>
      </c>
      <c r="AT819" t="str">
        <v>DANTAI</v>
      </c>
      <c r="AU819" t="str">
        <v>EMBU GROUP 8</v>
      </c>
      <c r="AW819" t="str">
        <v>SHORINJI KEMPO|DANTAI</v>
      </c>
    </row>
    <row r="820" spans="11:49" x14ac:dyDescent="0.25">
      <c r="K820" t="str">
        <v>KUN BOKATOR</v>
      </c>
      <c r="L820" t="str">
        <v>ART</v>
      </c>
      <c r="M820" t="str">
        <v>WOMEN</v>
      </c>
      <c r="N820" t="str">
        <v>BARE HANDS FORM TEAM</v>
      </c>
      <c r="P820" t="str">
        <v>KUN BOKATOR|ART|WOMEN</v>
      </c>
      <c r="S820" t="str">
        <v>SHOOTING</v>
      </c>
      <c r="T820" t="str">
        <v>RIFLE</v>
      </c>
      <c r="U820" t="str">
        <v>50M RIFLE 3 POSITIONS</v>
      </c>
      <c r="V820" t="str">
        <v>SHOOTING|RIFLE</v>
      </c>
      <c r="AL820" t="str">
        <v>MIXED MARTIAL ARTS</v>
      </c>
      <c r="AM820" t="str">
        <v>MODERN</v>
      </c>
      <c r="AN820" t="str">
        <v>MEN</v>
      </c>
      <c r="AO820" t="str">
        <v>60KG</v>
      </c>
      <c r="AQ820" t="str">
        <v>MIXED MARTIAL ARTS|MODERN|MEN</v>
      </c>
      <c r="AS820" t="str">
        <v>SHORINJI KEMPO</v>
      </c>
      <c r="AT820" t="str">
        <v>DANTAI</v>
      </c>
      <c r="AU820" t="str">
        <v>EMBU GROUP KYU KENSHI</v>
      </c>
      <c r="AW820" t="str">
        <v>SHORINJI KEMPO|DANTAI</v>
      </c>
    </row>
    <row r="821" spans="11:49" x14ac:dyDescent="0.25">
      <c r="K821" t="str">
        <v>KUN BOKATOR</v>
      </c>
      <c r="L821" t="str">
        <v>ART</v>
      </c>
      <c r="M821" t="str">
        <v>WOMEN</v>
      </c>
      <c r="N821" t="str">
        <v>BOKATOR SPIRIT FORM SINGLE</v>
      </c>
      <c r="P821" t="str">
        <v>KUN BOKATOR|ART|WOMEN</v>
      </c>
      <c r="S821" t="str">
        <v>SHOOTING</v>
      </c>
      <c r="T821" t="str">
        <v>RIFLE</v>
      </c>
      <c r="U821" t="str">
        <v>50M RIFLE 3 POSITIONS PAIRS</v>
      </c>
      <c r="V821" t="str">
        <v>SHOOTING|RIFLE</v>
      </c>
      <c r="AL821" t="str">
        <v>MIXED MARTIAL ARTS</v>
      </c>
      <c r="AM821" t="str">
        <v>MODERN</v>
      </c>
      <c r="AN821" t="str">
        <v>MEN</v>
      </c>
      <c r="AO821" t="str">
        <v>65KG</v>
      </c>
      <c r="AQ821" t="str">
        <v>MIXED MARTIAL ARTS|MODERN|MEN</v>
      </c>
      <c r="AS821" t="str">
        <v>SHORINJI KEMPO</v>
      </c>
      <c r="AT821" t="str">
        <v>DANTAI</v>
      </c>
      <c r="AU821" t="str">
        <v>EMBU GROUP YUDANSHA</v>
      </c>
      <c r="AW821" t="str">
        <v>SHORINJI KEMPO|DANTAI</v>
      </c>
    </row>
    <row r="822" spans="11:49" x14ac:dyDescent="0.25">
      <c r="K822" t="str">
        <v>KUN BOKATOR</v>
      </c>
      <c r="L822" t="str">
        <v>ART</v>
      </c>
      <c r="M822" t="str">
        <v>WOMEN</v>
      </c>
      <c r="N822" t="str">
        <v>PHKAK FORM SINGLE</v>
      </c>
      <c r="P822" t="str">
        <v>KUN BOKATOR|ART|WOMEN</v>
      </c>
      <c r="S822" t="str">
        <v>SHOOTING</v>
      </c>
      <c r="T822" t="str">
        <v>RIFLE</v>
      </c>
      <c r="U822" t="str">
        <v>50M RIFLE 3 POSITIONS TEAM</v>
      </c>
      <c r="V822" t="str">
        <v>SHOOTING|RIFLE</v>
      </c>
      <c r="AL822" t="str">
        <v>MIXED MARTIAL ARTS</v>
      </c>
      <c r="AM822" t="str">
        <v>MODERN</v>
      </c>
      <c r="AN822" t="str">
        <v>WOMEN</v>
      </c>
      <c r="AO822" t="str">
        <v>54KG</v>
      </c>
      <c r="AQ822" t="str">
        <v>MIXED MARTIAL ARTS|MODERN|WOMEN</v>
      </c>
      <c r="AS822" t="str">
        <v>SHORINJI KEMPO</v>
      </c>
      <c r="AT822" t="str">
        <v>KUMI</v>
      </c>
      <c r="AU822" t="str">
        <v>EMBU PAIR KYU KENSHI</v>
      </c>
      <c r="AW822" t="str">
        <v>SHORINJI KEMPO|KUMI</v>
      </c>
    </row>
    <row r="823" spans="11:49" x14ac:dyDescent="0.25">
      <c r="K823" t="str">
        <v>KUN BOKATOR</v>
      </c>
      <c r="L823" t="str">
        <v>COMBAT</v>
      </c>
      <c r="M823" t="str">
        <v>MEN</v>
      </c>
      <c r="N823" t="str">
        <v>50KG</v>
      </c>
      <c r="P823" t="str">
        <v>KUN BOKATOR|COMBAT|MEN</v>
      </c>
      <c r="S823" t="str">
        <v>SHOOTING</v>
      </c>
      <c r="T823" t="str">
        <v>RIFLE</v>
      </c>
      <c r="U823" t="str">
        <v>50M RIFLE PRONE</v>
      </c>
      <c r="V823" t="str">
        <v>SHOOTING|RIFLE</v>
      </c>
      <c r="AL823" t="str">
        <v>MIXED MARTIAL ARTS</v>
      </c>
      <c r="AM823" t="str">
        <v>MODERN</v>
      </c>
      <c r="AN823" t="str">
        <v>WOMEN</v>
      </c>
      <c r="AO823" t="str">
        <v>60KG</v>
      </c>
      <c r="AQ823" t="str">
        <v>MIXED MARTIAL ARTS|MODERN|WOMEN</v>
      </c>
      <c r="AS823" t="str">
        <v>SHORINJI KEMPO</v>
      </c>
      <c r="AT823" t="str">
        <v>KUMI</v>
      </c>
      <c r="AU823" t="str">
        <v>EMBU PAIR YUDANSHA</v>
      </c>
      <c r="AW823" t="str">
        <v>SHORINJI KEMPO|KUMI</v>
      </c>
    </row>
    <row r="824" spans="11:49" x14ac:dyDescent="0.25">
      <c r="K824" t="str">
        <v>KUN BOKATOR</v>
      </c>
      <c r="L824" t="str">
        <v>COMBAT</v>
      </c>
      <c r="M824" t="str">
        <v>MEN</v>
      </c>
      <c r="N824" t="str">
        <v>55KG</v>
      </c>
      <c r="P824" t="str">
        <v>KUN BOKATOR|COMBAT|MEN</v>
      </c>
      <c r="S824" t="str">
        <v>SHOOTING</v>
      </c>
      <c r="T824" t="str">
        <v>RIFLE</v>
      </c>
      <c r="U824" t="str">
        <v>50M RIFLE PRONE TEAM</v>
      </c>
      <c r="V824" t="str">
        <v>SHOOTING|RIFLE</v>
      </c>
      <c r="AL824" t="str">
        <v>MIXED MARTIAL ARTS</v>
      </c>
      <c r="AM824" t="str">
        <v>TRADITIONAL</v>
      </c>
      <c r="AN824" t="str">
        <v>MEN</v>
      </c>
      <c r="AO824" t="str">
        <v>56KG</v>
      </c>
      <c r="AQ824" t="str">
        <v>MIXED MARTIAL ARTS|TRADITIONAL|MEN</v>
      </c>
      <c r="AS824" t="str">
        <v>SHORINJI KEMPO</v>
      </c>
      <c r="AT824" t="str">
        <v>RANDORI</v>
      </c>
      <c r="AU824" t="str">
        <v>48KG</v>
      </c>
      <c r="AW824" t="str">
        <v>SHORINJI KEMPO|RANDORI</v>
      </c>
    </row>
    <row r="825" spans="11:49" x14ac:dyDescent="0.25">
      <c r="K825" t="str">
        <v>KUN BOKATOR</v>
      </c>
      <c r="L825" t="str">
        <v>COMBAT</v>
      </c>
      <c r="M825" t="str">
        <v>MEN</v>
      </c>
      <c r="N825" t="str">
        <v>60KG</v>
      </c>
      <c r="P825" t="str">
        <v>KUN BOKATOR|COMBAT|MEN</v>
      </c>
      <c r="S825" t="str">
        <v>SHOOTING</v>
      </c>
      <c r="T825" t="str">
        <v>RIFLE</v>
      </c>
      <c r="U825" t="str">
        <v>FULL BORE SERVICE</v>
      </c>
      <c r="V825" t="str">
        <v>SHOOTING|RIFLE</v>
      </c>
      <c r="AL825" t="str">
        <v>MIXED MARTIAL ARTS</v>
      </c>
      <c r="AM825" t="str">
        <v>TRADITIONAL</v>
      </c>
      <c r="AN825" t="str">
        <v>WOMEN</v>
      </c>
      <c r="AO825" t="str">
        <v>54KG</v>
      </c>
      <c r="AQ825" t="str">
        <v>MIXED MARTIAL ARTS|TRADITIONAL|WOMEN</v>
      </c>
      <c r="AS825" t="str">
        <v>SHORINJI KEMPO</v>
      </c>
      <c r="AT825" t="str">
        <v>RANDORI</v>
      </c>
      <c r="AU825" t="str">
        <v>50KG</v>
      </c>
      <c r="AW825" t="str">
        <v>SHORINJI KEMPO|RANDORI</v>
      </c>
    </row>
    <row r="826" spans="11:49" x14ac:dyDescent="0.25">
      <c r="K826" t="str">
        <v>KUN BOKATOR</v>
      </c>
      <c r="L826" t="str">
        <v>COMBAT</v>
      </c>
      <c r="M826" t="str">
        <v>MEN</v>
      </c>
      <c r="N826" t="str">
        <v>65KG</v>
      </c>
      <c r="P826" t="str">
        <v>KUN BOKATOR|COMBAT|MEN</v>
      </c>
      <c r="S826" t="str">
        <v>SHOOTING</v>
      </c>
      <c r="T826" t="str">
        <v>RIFLE</v>
      </c>
      <c r="U826" t="str">
        <v>FULL BORE SERVICE TEAM</v>
      </c>
      <c r="V826" t="str">
        <v>SHOOTING|RIFLE</v>
      </c>
      <c r="AL826" t="str">
        <v>MODERN PENTATHLON</v>
      </c>
      <c r="AM826" t="str">
        <v>MODERN PENTATHLON</v>
      </c>
      <c r="AN826" t="str">
        <v>MEN</v>
      </c>
      <c r="AO826" t="str">
        <v>INDIVIDUAL</v>
      </c>
      <c r="AQ826" t="str">
        <v>MODERN PENTATHLON|MODERN PENTATHLON|MEN</v>
      </c>
      <c r="AS826" t="str">
        <v>SHORINJI KEMPO</v>
      </c>
      <c r="AT826" t="str">
        <v>RANDORI</v>
      </c>
      <c r="AU826" t="str">
        <v>51KG</v>
      </c>
      <c r="AW826" t="str">
        <v>SHORINJI KEMPO|RANDORI</v>
      </c>
    </row>
    <row r="827" spans="11:49" x14ac:dyDescent="0.25">
      <c r="K827" t="str">
        <v>KUN BOKATOR</v>
      </c>
      <c r="L827" t="str">
        <v>COMBAT</v>
      </c>
      <c r="M827" t="str">
        <v>MEN</v>
      </c>
      <c r="N827" t="str">
        <v>70KG</v>
      </c>
      <c r="P827" t="str">
        <v>KUN BOKATOR|COMBAT|MEN</v>
      </c>
      <c r="S827" t="str">
        <v>SHOOTING</v>
      </c>
      <c r="T827" t="str">
        <v>RIFLE</v>
      </c>
      <c r="U827" t="str">
        <v>FULL BORE TARGET</v>
      </c>
      <c r="V827" t="str">
        <v>SHOOTING|RIFLE</v>
      </c>
      <c r="AL827" t="str">
        <v>MODERN PENTATHLON</v>
      </c>
      <c r="AM827" t="str">
        <v>MODERN PENTATHLON</v>
      </c>
      <c r="AN827" t="str">
        <v>MEN</v>
      </c>
      <c r="AO827" t="str">
        <v>LASER RUN</v>
      </c>
      <c r="AQ827" t="str">
        <v>MODERN PENTATHLON|MODERN PENTATHLON|MEN</v>
      </c>
      <c r="AS827" t="str">
        <v>SHORINJI KEMPO</v>
      </c>
      <c r="AT827" t="str">
        <v>RANDORI</v>
      </c>
      <c r="AU827" t="str">
        <v>54KG</v>
      </c>
      <c r="AW827" t="str">
        <v>SHORINJI KEMPO|RANDORI</v>
      </c>
    </row>
    <row r="828" spans="11:49" x14ac:dyDescent="0.25">
      <c r="K828" t="str">
        <v>KUN BOKATOR</v>
      </c>
      <c r="L828" t="str">
        <v>COMBAT</v>
      </c>
      <c r="M828" t="str">
        <v>WOMEN</v>
      </c>
      <c r="N828" t="str">
        <v>45KG</v>
      </c>
      <c r="P828" t="str">
        <v>KUN BOKATOR|COMBAT|WOMEN</v>
      </c>
      <c r="S828" t="str">
        <v>SHOOTING</v>
      </c>
      <c r="T828" t="str">
        <v>RIFLE</v>
      </c>
      <c r="U828" t="str">
        <v>FULL BORE TARGET TEAM</v>
      </c>
      <c r="V828" t="str">
        <v>SHOOTING|RIFLE</v>
      </c>
      <c r="AL828" t="str">
        <v>MODERN PENTATHLON</v>
      </c>
      <c r="AM828" t="str">
        <v>MODERN PENTATHLON</v>
      </c>
      <c r="AN828" t="str">
        <v>MEN</v>
      </c>
      <c r="AO828" t="str">
        <v>OBSTACLE LASER RUN</v>
      </c>
      <c r="AQ828" t="str">
        <v>MODERN PENTATHLON|MODERN PENTATHLON|MEN</v>
      </c>
      <c r="AS828" t="str">
        <v>SHORINJI KEMPO</v>
      </c>
      <c r="AT828" t="str">
        <v>RANDORI</v>
      </c>
      <c r="AU828" t="str">
        <v>55KG</v>
      </c>
      <c r="AW828" t="str">
        <v>SHORINJI KEMPO|RANDORI</v>
      </c>
    </row>
    <row r="829" spans="11:49" x14ac:dyDescent="0.25">
      <c r="K829" t="str">
        <v>KUN BOKATOR</v>
      </c>
      <c r="L829" t="str">
        <v>COMBAT</v>
      </c>
      <c r="M829" t="str">
        <v>WOMEN</v>
      </c>
      <c r="N829" t="str">
        <v>50KG</v>
      </c>
      <c r="P829" t="str">
        <v>KUN BOKATOR|COMBAT|WOMEN</v>
      </c>
      <c r="S829" t="str">
        <v>SHOOTING</v>
      </c>
      <c r="T829" t="str">
        <v>RIFLE</v>
      </c>
      <c r="U829" t="str">
        <v>MIXED BENCHREST AIR RIFLE (HEAVY VARMINT)</v>
      </c>
      <c r="V829" t="str">
        <v>SHOOTING|RIFLE</v>
      </c>
      <c r="AL829" t="str">
        <v>MODERN PENTATHLON</v>
      </c>
      <c r="AM829" t="str">
        <v>MODERN PENTATHLON</v>
      </c>
      <c r="AN829" t="str">
        <v>MEN</v>
      </c>
      <c r="AO829" t="str">
        <v>TEAM</v>
      </c>
      <c r="AQ829" t="str">
        <v>MODERN PENTATHLON|MODERN PENTATHLON|MEN</v>
      </c>
      <c r="AS829" t="str">
        <v>SHORINJI KEMPO</v>
      </c>
      <c r="AT829" t="str">
        <v>RANDORI</v>
      </c>
      <c r="AU829" t="str">
        <v>57KG</v>
      </c>
      <c r="AW829" t="str">
        <v>SHORINJI KEMPO|RANDORI</v>
      </c>
    </row>
    <row r="830" spans="11:49" x14ac:dyDescent="0.25">
      <c r="K830" t="str">
        <v>KUN BOKATOR</v>
      </c>
      <c r="L830" t="str">
        <v>COMBAT</v>
      </c>
      <c r="M830" t="str">
        <v>WOMEN</v>
      </c>
      <c r="N830" t="str">
        <v>55KG</v>
      </c>
      <c r="P830" t="str">
        <v>KUN BOKATOR|COMBAT|WOMEN</v>
      </c>
      <c r="S830" t="str">
        <v>SHOOTING</v>
      </c>
      <c r="T830" t="str">
        <v>RIFLE</v>
      </c>
      <c r="U830" t="str">
        <v>MIXED BENCHREST AIR RIFLE (LIGHT VARMINT)</v>
      </c>
      <c r="V830" t="str">
        <v>SHOOTING|RIFLE</v>
      </c>
      <c r="AL830" t="str">
        <v>MODERN PENTATHLON</v>
      </c>
      <c r="AM830" t="str">
        <v>MODERN PENTATHLON</v>
      </c>
      <c r="AN830" t="str">
        <v>MEN</v>
      </c>
      <c r="AO830" t="str">
        <v>TRIATHLE</v>
      </c>
      <c r="AQ830" t="str">
        <v>MODERN PENTATHLON|MODERN PENTATHLON|MEN</v>
      </c>
      <c r="AS830" t="str">
        <v>SHORINJI KEMPO</v>
      </c>
      <c r="AT830" t="str">
        <v>RANDORI</v>
      </c>
      <c r="AU830" t="str">
        <v>60KG</v>
      </c>
      <c r="AW830" t="str">
        <v>SHORINJI KEMPO|RANDORI</v>
      </c>
    </row>
    <row r="831" spans="11:49" x14ac:dyDescent="0.25">
      <c r="K831" t="str">
        <v>KUN BOKATOR</v>
      </c>
      <c r="L831" t="str">
        <v>COMBAT</v>
      </c>
      <c r="M831" t="str">
        <v>WOMEN</v>
      </c>
      <c r="N831" t="str">
        <v>60KG</v>
      </c>
      <c r="P831" t="str">
        <v>KUN BOKATOR|COMBAT|WOMEN</v>
      </c>
      <c r="S831" t="str">
        <v>SHOOTING</v>
      </c>
      <c r="T831" t="str">
        <v>RIFLE</v>
      </c>
      <c r="U831" t="str">
        <v>MIXED METALLIC SILHOUETTE AIR RIFLE</v>
      </c>
      <c r="V831" t="str">
        <v>SHOOTING|RIFLE</v>
      </c>
      <c r="AL831" t="str">
        <v>MODERN PENTATHLON</v>
      </c>
      <c r="AM831" t="str">
        <v>MODERN PENTATHLON</v>
      </c>
      <c r="AN831" t="str">
        <v>MIXED</v>
      </c>
      <c r="AO831" t="str">
        <v>LASER RUN RELAY</v>
      </c>
      <c r="AQ831" t="str">
        <v>MODERN PENTATHLON|MODERN PENTATHLON|MIXED</v>
      </c>
      <c r="AS831" t="str">
        <v>SHORINJI KEMPO</v>
      </c>
      <c r="AT831" t="str">
        <v>RANDORI</v>
      </c>
      <c r="AU831" t="str">
        <v>65KG</v>
      </c>
      <c r="AW831" t="str">
        <v>SHORINJI KEMPO|RANDORI</v>
      </c>
    </row>
    <row r="832" spans="11:49" x14ac:dyDescent="0.25">
      <c r="K832" t="str">
        <v>KUN KHMER</v>
      </c>
      <c r="L832" t="str">
        <v>COMBAT</v>
      </c>
      <c r="M832" t="str">
        <v>MEN</v>
      </c>
      <c r="N832" t="str">
        <v>45KG</v>
      </c>
      <c r="P832" t="str">
        <v>KUN KHMER|COMBAT|MEN</v>
      </c>
      <c r="S832" t="str">
        <v>SHOOTING</v>
      </c>
      <c r="T832" t="str">
        <v>RIFLE</v>
      </c>
      <c r="U832" t="str">
        <v>RUNNING BOAR</v>
      </c>
      <c r="V832" t="str">
        <v>SHOOTING|RIFLE</v>
      </c>
      <c r="AL832" t="str">
        <v>MODERN PENTATHLON</v>
      </c>
      <c r="AM832" t="str">
        <v>MODERN PENTATHLON</v>
      </c>
      <c r="AN832" t="str">
        <v>MIXED</v>
      </c>
      <c r="AO832" t="str">
        <v>TRIATHLE RELAY</v>
      </c>
      <c r="AQ832" t="str">
        <v>MODERN PENTATHLON|MODERN PENTATHLON|MIXED</v>
      </c>
      <c r="AS832" t="str">
        <v>SHUTTLECOCK</v>
      </c>
      <c r="AT832" t="str">
        <v>SHUTTLECOCK</v>
      </c>
      <c r="AU832" t="str">
        <v>DOUBLES</v>
      </c>
      <c r="AW832" t="str">
        <v>SHUTTLECOCK|SHUTTLECOCK</v>
      </c>
    </row>
    <row r="833" spans="11:49" x14ac:dyDescent="0.25">
      <c r="K833" t="str">
        <v>KUN KHMER</v>
      </c>
      <c r="L833" t="str">
        <v>COMBAT</v>
      </c>
      <c r="M833" t="str">
        <v>MEN</v>
      </c>
      <c r="N833" t="str">
        <v>48KG</v>
      </c>
      <c r="P833" t="str">
        <v>KUN KHMER|COMBAT|MEN</v>
      </c>
      <c r="S833" t="str">
        <v>SHOOTING</v>
      </c>
      <c r="T833" t="str">
        <v>RIFLE</v>
      </c>
      <c r="U833" t="str">
        <v>RUNNING BOAR TEAM</v>
      </c>
      <c r="V833" t="str">
        <v>SHOOTING|RIFLE</v>
      </c>
      <c r="AL833" t="str">
        <v>MODERN PENTATHLON</v>
      </c>
      <c r="AM833" t="str">
        <v>MODERN PENTATHLON</v>
      </c>
      <c r="AN833" t="str">
        <v>WOMEN</v>
      </c>
      <c r="AO833" t="str">
        <v>INDIVIDUAL</v>
      </c>
      <c r="AQ833" t="str">
        <v>MODERN PENTATHLON|MODERN PENTATHLON|WOMEN</v>
      </c>
      <c r="AS833" t="str">
        <v>SHUTTLECOCK</v>
      </c>
      <c r="AT833" t="str">
        <v>SHUTTLECOCK</v>
      </c>
      <c r="AU833" t="str">
        <v>SINGLES</v>
      </c>
      <c r="AW833" t="str">
        <v>SHUTTLECOCK|SHUTTLECOCK</v>
      </c>
    </row>
    <row r="834" spans="11:49" x14ac:dyDescent="0.25">
      <c r="K834" t="str">
        <v>KUN KHMER</v>
      </c>
      <c r="L834" t="str">
        <v>COMBAT</v>
      </c>
      <c r="M834" t="str">
        <v>MEN</v>
      </c>
      <c r="N834" t="str">
        <v>51KG</v>
      </c>
      <c r="P834" t="str">
        <v>KUN KHMER|COMBAT|MEN</v>
      </c>
      <c r="S834" t="str">
        <v>SHOOTING</v>
      </c>
      <c r="T834" t="str">
        <v>SHOTGUN</v>
      </c>
      <c r="U834" t="str">
        <v>CLAY PIGEON</v>
      </c>
      <c r="V834" t="str">
        <v>SHOOTING|SHOTGUN</v>
      </c>
      <c r="AL834" t="str">
        <v>MODERN PENTATHLON</v>
      </c>
      <c r="AM834" t="str">
        <v>MODERN PENTATHLON</v>
      </c>
      <c r="AN834" t="str">
        <v>WOMEN</v>
      </c>
      <c r="AO834" t="str">
        <v>LASER RUN</v>
      </c>
      <c r="AQ834" t="str">
        <v>MODERN PENTATHLON|MODERN PENTATHLON|WOMEN</v>
      </c>
      <c r="AS834" t="str">
        <v>SHUTTLECOCK</v>
      </c>
      <c r="AT834" t="str">
        <v>SHUTTLECOCK</v>
      </c>
      <c r="AU834" t="str">
        <v>TEAM</v>
      </c>
      <c r="AW834" t="str">
        <v>SHUTTLECOCK|SHUTTLECOCK</v>
      </c>
    </row>
    <row r="835" spans="11:49" x14ac:dyDescent="0.25">
      <c r="K835" t="str">
        <v>KUN KHMER</v>
      </c>
      <c r="L835" t="str">
        <v>COMBAT</v>
      </c>
      <c r="M835" t="str">
        <v>MEN</v>
      </c>
      <c r="N835" t="str">
        <v>54KG</v>
      </c>
      <c r="P835" t="str">
        <v>KUN KHMER|COMBAT|MEN</v>
      </c>
      <c r="S835" t="str">
        <v>SHOOTING</v>
      </c>
      <c r="T835" t="str">
        <v>SHOTGUN</v>
      </c>
      <c r="U835" t="str">
        <v>COMPAK SPORTING TEAM</v>
      </c>
      <c r="V835" t="str">
        <v>SHOOTING|SHOTGUN</v>
      </c>
      <c r="AL835" t="str">
        <v>MODERN PENTATHLON</v>
      </c>
      <c r="AM835" t="str">
        <v>MODERN PENTATHLON</v>
      </c>
      <c r="AN835" t="str">
        <v>WOMEN</v>
      </c>
      <c r="AO835" t="str">
        <v>OBSTACLE LASER RUN</v>
      </c>
      <c r="AQ835" t="str">
        <v>MODERN PENTATHLON|MODERN PENTATHLON|WOMEN</v>
      </c>
      <c r="AS835" t="str">
        <v>SOFT TENNIS</v>
      </c>
      <c r="AT835" t="str">
        <v>SOFT TENNIS</v>
      </c>
      <c r="AU835" t="str">
        <v>DOUBLES</v>
      </c>
      <c r="AW835" t="str">
        <v>SOFT TENNIS|SOFT TENNIS</v>
      </c>
    </row>
    <row r="836" spans="11:49" x14ac:dyDescent="0.25">
      <c r="K836" t="str">
        <v>KUN KHMER</v>
      </c>
      <c r="L836" t="str">
        <v>COMBAT</v>
      </c>
      <c r="M836" t="str">
        <v>MEN</v>
      </c>
      <c r="N836" t="str">
        <v>57KG</v>
      </c>
      <c r="P836" t="str">
        <v>KUN KHMER|COMBAT|MEN</v>
      </c>
      <c r="S836" t="str">
        <v>SHOOTING</v>
      </c>
      <c r="T836" t="str">
        <v>SHOTGUN</v>
      </c>
      <c r="U836" t="str">
        <v>DOUBLE TRAP</v>
      </c>
      <c r="V836" t="str">
        <v>SHOOTING|SHOTGUN</v>
      </c>
      <c r="AL836" t="str">
        <v>MODERN PENTATHLON</v>
      </c>
      <c r="AM836" t="str">
        <v>MODERN PENTATHLON</v>
      </c>
      <c r="AN836" t="str">
        <v>WOMEN</v>
      </c>
      <c r="AO836" t="str">
        <v>TEAM</v>
      </c>
      <c r="AQ836" t="str">
        <v>MODERN PENTATHLON|MODERN PENTATHLON|WOMEN</v>
      </c>
      <c r="AS836" t="str">
        <v>SOFT TENNIS</v>
      </c>
      <c r="AT836" t="str">
        <v>SOFT TENNIS</v>
      </c>
      <c r="AU836" t="str">
        <v>SINGLES</v>
      </c>
      <c r="AW836" t="str">
        <v>SOFT TENNIS|SOFT TENNIS</v>
      </c>
    </row>
    <row r="837" spans="11:49" x14ac:dyDescent="0.25">
      <c r="K837" t="str">
        <v>KUN KHMER</v>
      </c>
      <c r="L837" t="str">
        <v>COMBAT</v>
      </c>
      <c r="M837" t="str">
        <v>MEN</v>
      </c>
      <c r="N837" t="str">
        <v>60KG</v>
      </c>
      <c r="P837" t="str">
        <v>KUN KHMER|COMBAT|MEN</v>
      </c>
      <c r="S837" t="str">
        <v>SHOOTING</v>
      </c>
      <c r="T837" t="str">
        <v>SHOTGUN</v>
      </c>
      <c r="U837" t="str">
        <v>DOUBLE TRAP TEAM</v>
      </c>
      <c r="V837" t="str">
        <v>SHOOTING|SHOTGUN</v>
      </c>
      <c r="AL837" t="str">
        <v>MODERN PENTATHLON</v>
      </c>
      <c r="AM837" t="str">
        <v>MODERN PENTATHLON</v>
      </c>
      <c r="AN837" t="str">
        <v>WOMEN</v>
      </c>
      <c r="AO837" t="str">
        <v>TRIATHLE</v>
      </c>
      <c r="AQ837" t="str">
        <v>MODERN PENTATHLON|MODERN PENTATHLON|WOMEN</v>
      </c>
      <c r="AS837" t="str">
        <v>SOFT TENNIS</v>
      </c>
      <c r="AT837" t="str">
        <v>SOFT TENNIS</v>
      </c>
      <c r="AU837" t="str">
        <v>TEAM</v>
      </c>
      <c r="AW837" t="str">
        <v>SOFT TENNIS|SOFT TENNIS</v>
      </c>
    </row>
    <row r="838" spans="11:49" x14ac:dyDescent="0.25">
      <c r="K838" t="str">
        <v>KUN KHMER</v>
      </c>
      <c r="L838" t="str">
        <v>COMBAT</v>
      </c>
      <c r="M838" t="str">
        <v>MEN</v>
      </c>
      <c r="N838" t="str">
        <v>63.5KG</v>
      </c>
      <c r="P838" t="str">
        <v>KUN KHMER|COMBAT|MEN</v>
      </c>
      <c r="S838" t="str">
        <v>SHOOTING</v>
      </c>
      <c r="T838" t="str">
        <v>SHOTGUN</v>
      </c>
      <c r="U838" t="str">
        <v>SKEET</v>
      </c>
      <c r="V838" t="str">
        <v>SHOOTING|SHOTGUN</v>
      </c>
      <c r="AL838" t="str">
        <v>MUAY LAO</v>
      </c>
      <c r="AM838" t="str">
        <v>MUAY LAO</v>
      </c>
      <c r="AN838" t="str">
        <v>MEN</v>
      </c>
      <c r="AO838" t="str">
        <v>45KG</v>
      </c>
      <c r="AQ838" t="str">
        <v>MUAY LAO|MUAY LAO|MEN</v>
      </c>
      <c r="AS838" t="str">
        <v>SOFTBALL</v>
      </c>
      <c r="AT838" t="str">
        <v>SOFTBALL</v>
      </c>
      <c r="AU838" t="str">
        <v>TEAM</v>
      </c>
      <c r="AW838" t="str">
        <v>SOFTBALL|SOFTBALL</v>
      </c>
    </row>
    <row r="839" spans="11:49" x14ac:dyDescent="0.25">
      <c r="K839" t="str">
        <v>KUN KHMER</v>
      </c>
      <c r="L839" t="str">
        <v>COMBAT</v>
      </c>
      <c r="M839" t="str">
        <v>MEN</v>
      </c>
      <c r="N839" t="str">
        <v>67KG</v>
      </c>
      <c r="P839" t="str">
        <v>KUN KHMER|COMBAT|MEN</v>
      </c>
      <c r="S839" t="str">
        <v>SHOOTING</v>
      </c>
      <c r="T839" t="str">
        <v>SHOTGUN</v>
      </c>
      <c r="U839" t="str">
        <v>SKEET TEAM</v>
      </c>
      <c r="V839" t="str">
        <v>SHOOTING|SHOTGUN</v>
      </c>
      <c r="AL839" t="str">
        <v>MUAY LAO</v>
      </c>
      <c r="AM839" t="str">
        <v>MUAY LAO</v>
      </c>
      <c r="AN839" t="str">
        <v>MEN</v>
      </c>
      <c r="AO839" t="str">
        <v>48KG</v>
      </c>
      <c r="AQ839" t="str">
        <v>MUAY LAO|MUAY LAO|MEN</v>
      </c>
      <c r="AS839" t="str">
        <v>SPORT CLIMBING</v>
      </c>
      <c r="AT839" t="str">
        <v>SPORT CLIMBING</v>
      </c>
      <c r="AU839" t="str">
        <v>BOULDER</v>
      </c>
      <c r="AW839" t="str">
        <v>SPORT CLIMBING|SPORT CLIMBING</v>
      </c>
    </row>
    <row r="840" spans="11:49" x14ac:dyDescent="0.25">
      <c r="K840" t="str">
        <v>KUN KHMER</v>
      </c>
      <c r="L840" t="str">
        <v>COMBAT</v>
      </c>
      <c r="M840" t="str">
        <v>MEN</v>
      </c>
      <c r="N840" t="str">
        <v>71KG</v>
      </c>
      <c r="P840" t="str">
        <v>KUN KHMER|COMBAT|MEN</v>
      </c>
      <c r="S840" t="str">
        <v>SHOOTING</v>
      </c>
      <c r="T840" t="str">
        <v>SHOTGUN</v>
      </c>
      <c r="U840" t="str">
        <v>SPORTING CLAY TEAM</v>
      </c>
      <c r="V840" t="str">
        <v>SHOOTING|SHOTGUN</v>
      </c>
      <c r="AL840" t="str">
        <v>MUAY LAO</v>
      </c>
      <c r="AM840" t="str">
        <v>MUAY LAO</v>
      </c>
      <c r="AN840" t="str">
        <v>MEN</v>
      </c>
      <c r="AO840" t="str">
        <v>51KG</v>
      </c>
      <c r="AQ840" t="str">
        <v>MUAY LAO|MUAY LAO|MEN</v>
      </c>
      <c r="AS840" t="str">
        <v>SPORT CLIMBING</v>
      </c>
      <c r="AT840" t="str">
        <v>SPORT CLIMBING</v>
      </c>
      <c r="AU840" t="str">
        <v>COMBINED</v>
      </c>
      <c r="AW840" t="str">
        <v>SPORT CLIMBING|SPORT CLIMBING</v>
      </c>
    </row>
    <row r="841" spans="11:49" x14ac:dyDescent="0.25">
      <c r="K841" t="str">
        <v>KUN KHMER</v>
      </c>
      <c r="L841" t="str">
        <v>COMBAT</v>
      </c>
      <c r="M841" t="str">
        <v>MEN</v>
      </c>
      <c r="N841" t="str">
        <v>75KG</v>
      </c>
      <c r="P841" t="str">
        <v>KUN KHMER|COMBAT|MEN</v>
      </c>
      <c r="S841" t="str">
        <v>SHOOTING</v>
      </c>
      <c r="T841" t="str">
        <v>SHOTGUN</v>
      </c>
      <c r="U841" t="str">
        <v>TRAP</v>
      </c>
      <c r="V841" t="str">
        <v>SHOOTING|SHOTGUN</v>
      </c>
      <c r="AL841" t="str">
        <v>MUAY LAO</v>
      </c>
      <c r="AM841" t="str">
        <v>MUAY LAO</v>
      </c>
      <c r="AN841" t="str">
        <v>MEN</v>
      </c>
      <c r="AO841" t="str">
        <v>54KG</v>
      </c>
      <c r="AQ841" t="str">
        <v>MUAY LAO|MUAY LAO|MEN</v>
      </c>
      <c r="AS841" t="str">
        <v>SPORT CLIMBING</v>
      </c>
      <c r="AT841" t="str">
        <v>SPORT CLIMBING</v>
      </c>
      <c r="AU841" t="str">
        <v>LEAD</v>
      </c>
      <c r="AW841" t="str">
        <v>SPORT CLIMBING|SPORT CLIMBING</v>
      </c>
    </row>
    <row r="842" spans="11:49" x14ac:dyDescent="0.25">
      <c r="K842" t="str">
        <v>KUN KHMER</v>
      </c>
      <c r="L842" t="str">
        <v>COMBAT</v>
      </c>
      <c r="M842" t="str">
        <v>MEN</v>
      </c>
      <c r="N842" t="str">
        <v>81KG</v>
      </c>
      <c r="P842" t="str">
        <v>KUN KHMER|COMBAT|MEN</v>
      </c>
      <c r="S842" t="str">
        <v>SHOOTING</v>
      </c>
      <c r="T842" t="str">
        <v>SHOTGUN</v>
      </c>
      <c r="U842" t="str">
        <v>TRAP TEAM</v>
      </c>
      <c r="V842" t="str">
        <v>SHOOTING|SHOTGUN</v>
      </c>
      <c r="AL842" t="str">
        <v>MUAY LAO</v>
      </c>
      <c r="AM842" t="str">
        <v>MUAY LAO</v>
      </c>
      <c r="AN842" t="str">
        <v>MEN</v>
      </c>
      <c r="AO842" t="str">
        <v>57KG</v>
      </c>
      <c r="AQ842" t="str">
        <v>MUAY LAO|MUAY LAO|MEN</v>
      </c>
      <c r="AS842" t="str">
        <v>SPORT CLIMBING</v>
      </c>
      <c r="AT842" t="str">
        <v>SPORT CLIMBING</v>
      </c>
      <c r="AU842" t="str">
        <v>SPEED</v>
      </c>
      <c r="AW842" t="str">
        <v>SPORT CLIMBING|SPORT CLIMBING</v>
      </c>
    </row>
    <row r="843" spans="11:49" x14ac:dyDescent="0.25">
      <c r="K843" t="str">
        <v>KUN KHMER</v>
      </c>
      <c r="L843" t="str">
        <v>COMBAT</v>
      </c>
      <c r="M843" t="str">
        <v>WOMEN</v>
      </c>
      <c r="N843" t="str">
        <v>45KG</v>
      </c>
      <c r="P843" t="str">
        <v>KUN KHMER|COMBAT|WOMEN</v>
      </c>
      <c r="S843" t="str">
        <v>SHORINJI KEMPO</v>
      </c>
      <c r="T843" t="str">
        <v>DANTAI</v>
      </c>
      <c r="U843" t="str">
        <v>EMBU GROUP 4 KENSHI</v>
      </c>
      <c r="V843" t="str">
        <v>SHORINJI KEMPO|DANTAI</v>
      </c>
      <c r="AL843" t="str">
        <v>MUAY LAO</v>
      </c>
      <c r="AM843" t="str">
        <v>MUAY LAO</v>
      </c>
      <c r="AN843" t="str">
        <v>MEN</v>
      </c>
      <c r="AO843" t="str">
        <v>60KG</v>
      </c>
      <c r="AQ843" t="str">
        <v>MUAY LAO|MUAY LAO|MEN</v>
      </c>
      <c r="AS843" t="str">
        <v>SPORT CLIMBING</v>
      </c>
      <c r="AT843" t="str">
        <v>SPORT CLIMBING</v>
      </c>
      <c r="AU843" t="str">
        <v>SPEED RELAY</v>
      </c>
      <c r="AW843" t="str">
        <v>SPORT CLIMBING|SPORT CLIMBING</v>
      </c>
    </row>
    <row r="844" spans="11:49" x14ac:dyDescent="0.25">
      <c r="K844" t="str">
        <v>KUN KHMER</v>
      </c>
      <c r="L844" t="str">
        <v>COMBAT</v>
      </c>
      <c r="M844" t="str">
        <v>WOMEN</v>
      </c>
      <c r="N844" t="str">
        <v>48KG</v>
      </c>
      <c r="P844" t="str">
        <v>KUN KHMER|COMBAT|WOMEN</v>
      </c>
      <c r="S844" t="str">
        <v>SHORINJI KEMPO</v>
      </c>
      <c r="T844" t="str">
        <v>DANTAI</v>
      </c>
      <c r="U844" t="str">
        <v>EMBU GROUP 8</v>
      </c>
      <c r="V844" t="str">
        <v>SHORINJI KEMPO|DANTAI</v>
      </c>
      <c r="AL844" t="str">
        <v>MUAY LAO</v>
      </c>
      <c r="AM844" t="str">
        <v>MUAY LAO</v>
      </c>
      <c r="AN844" t="str">
        <v>MEN</v>
      </c>
      <c r="AO844" t="str">
        <v>63.5KG</v>
      </c>
      <c r="AQ844" t="str">
        <v>MUAY LAO|MUAY LAO|MEN</v>
      </c>
      <c r="AS844" t="str">
        <v>SPORT CLIMBING</v>
      </c>
      <c r="AT844" t="str">
        <v>SPORT CLIMBING</v>
      </c>
      <c r="AU844" t="str">
        <v>SPEED TRACK</v>
      </c>
      <c r="AW844" t="str">
        <v>SPORT CLIMBING|SPORT CLIMBING</v>
      </c>
    </row>
    <row r="845" spans="11:49" x14ac:dyDescent="0.25">
      <c r="K845" t="str">
        <v>KUN KHMER</v>
      </c>
      <c r="L845" t="str">
        <v>COMBAT</v>
      </c>
      <c r="M845" t="str">
        <v>WOMEN</v>
      </c>
      <c r="N845" t="str">
        <v>51KG</v>
      </c>
      <c r="P845" t="str">
        <v>KUN KHMER|COMBAT|WOMEN</v>
      </c>
      <c r="S845" t="str">
        <v>SHORINJI KEMPO</v>
      </c>
      <c r="T845" t="str">
        <v>DANTAI</v>
      </c>
      <c r="U845" t="str">
        <v>EMBU GROUP KYU KENSHI</v>
      </c>
      <c r="V845" t="str">
        <v>SHORINJI KEMPO|DANTAI</v>
      </c>
      <c r="AL845" t="str">
        <v>MUAY LAO</v>
      </c>
      <c r="AM845" t="str">
        <v>MUAY LAO</v>
      </c>
      <c r="AN845" t="str">
        <v>MEN</v>
      </c>
      <c r="AO845" t="str">
        <v>67KG</v>
      </c>
      <c r="AQ845" t="str">
        <v>MUAY LAO|MUAY LAO|MEN</v>
      </c>
      <c r="AS845" t="str">
        <v>SQUASH</v>
      </c>
      <c r="AT845" t="str">
        <v>SQUASH</v>
      </c>
      <c r="AU845" t="str">
        <v>DOUBLES</v>
      </c>
      <c r="AW845" t="str">
        <v>SQUASH|SQUASH</v>
      </c>
    </row>
    <row r="846" spans="11:49" x14ac:dyDescent="0.25">
      <c r="K846" t="str">
        <v>KUN KHMER</v>
      </c>
      <c r="L846" t="str">
        <v>COMBAT</v>
      </c>
      <c r="M846" t="str">
        <v>WOMEN</v>
      </c>
      <c r="N846" t="str">
        <v>54KG</v>
      </c>
      <c r="P846" t="str">
        <v>KUN KHMER|COMBAT|WOMEN</v>
      </c>
      <c r="S846" t="str">
        <v>SHORINJI KEMPO</v>
      </c>
      <c r="T846" t="str">
        <v>DANTAI</v>
      </c>
      <c r="U846" t="str">
        <v>EMBU GROUP YUDANSHA</v>
      </c>
      <c r="V846" t="str">
        <v>SHORINJI KEMPO|DANTAI</v>
      </c>
      <c r="AL846" t="str">
        <v>MUAY LAO</v>
      </c>
      <c r="AM846" t="str">
        <v>MUAY LAO</v>
      </c>
      <c r="AN846" t="str">
        <v>WOMEN</v>
      </c>
      <c r="AO846" t="str">
        <v>45KG</v>
      </c>
      <c r="AQ846" t="str">
        <v>MUAY LAO|MUAY LAO|WOMEN</v>
      </c>
      <c r="AS846" t="str">
        <v>SQUASH</v>
      </c>
      <c r="AT846" t="str">
        <v>SQUASH</v>
      </c>
      <c r="AU846" t="str">
        <v>JUMBO DOUBLES</v>
      </c>
      <c r="AW846" t="str">
        <v>SQUASH|SQUASH</v>
      </c>
    </row>
    <row r="847" spans="11:49" x14ac:dyDescent="0.25">
      <c r="K847" t="str">
        <v>KUN KHMER</v>
      </c>
      <c r="L847" t="str">
        <v>COMBAT</v>
      </c>
      <c r="M847" t="str">
        <v>WOMEN</v>
      </c>
      <c r="N847" t="str">
        <v>57KG</v>
      </c>
      <c r="P847" t="str">
        <v>KUN KHMER|COMBAT|WOMEN</v>
      </c>
      <c r="S847" t="str">
        <v>SHORINJI KEMPO</v>
      </c>
      <c r="T847" t="str">
        <v>KUMI</v>
      </c>
      <c r="U847" t="str">
        <v>EMBU PAIR KYU KENSHI</v>
      </c>
      <c r="V847" t="str">
        <v>SHORINJI KEMPO|KUMI</v>
      </c>
      <c r="AL847" t="str">
        <v>MUAY LAO</v>
      </c>
      <c r="AM847" t="str">
        <v>MUAY LAO</v>
      </c>
      <c r="AN847" t="str">
        <v>WOMEN</v>
      </c>
      <c r="AO847" t="str">
        <v>48KG</v>
      </c>
      <c r="AQ847" t="str">
        <v>MUAY LAO|MUAY LAO|WOMEN</v>
      </c>
      <c r="AS847" t="str">
        <v>SQUASH</v>
      </c>
      <c r="AT847" t="str">
        <v>SQUASH</v>
      </c>
      <c r="AU847" t="str">
        <v>SINGLES</v>
      </c>
      <c r="AW847" t="str">
        <v>SQUASH|SQUASH</v>
      </c>
    </row>
    <row r="848" spans="11:49" x14ac:dyDescent="0.25">
      <c r="K848" t="str">
        <v>KUN KHMER</v>
      </c>
      <c r="L848" t="str">
        <v>COMBAT</v>
      </c>
      <c r="M848" t="str">
        <v>WOMEN</v>
      </c>
      <c r="N848" t="str">
        <v>60KG</v>
      </c>
      <c r="P848" t="str">
        <v>KUN KHMER|COMBAT|WOMEN</v>
      </c>
      <c r="S848" t="str">
        <v>SHORINJI KEMPO</v>
      </c>
      <c r="T848" t="str">
        <v>KUMI</v>
      </c>
      <c r="U848" t="str">
        <v>EMBU PAIR YUDANSHA</v>
      </c>
      <c r="V848" t="str">
        <v>SHORINJI KEMPO|KUMI</v>
      </c>
      <c r="AL848" t="str">
        <v>MUAY LAO</v>
      </c>
      <c r="AM848" t="str">
        <v>MUAY LAO</v>
      </c>
      <c r="AN848" t="str">
        <v>WOMEN</v>
      </c>
      <c r="AO848" t="str">
        <v>51KG</v>
      </c>
      <c r="AQ848" t="str">
        <v>MUAY LAO|MUAY LAO|WOMEN</v>
      </c>
      <c r="AS848" t="str">
        <v>SQUASH</v>
      </c>
      <c r="AT848" t="str">
        <v>SQUASH</v>
      </c>
      <c r="AU848" t="str">
        <v>TEAM</v>
      </c>
      <c r="AW848" t="str">
        <v>SQUASH|SQUASH</v>
      </c>
    </row>
    <row r="849" spans="11:49" x14ac:dyDescent="0.25">
      <c r="K849" t="str">
        <v>KUN KHMER</v>
      </c>
      <c r="L849" t="str">
        <v>KUN KRU</v>
      </c>
      <c r="M849" t="str">
        <v>MEN</v>
      </c>
      <c r="N849" t="str">
        <v>INDIVIDUAL</v>
      </c>
      <c r="P849" t="str">
        <v>KUN KHMER|KUN KRU|MEN</v>
      </c>
      <c r="S849" t="str">
        <v>SHORINJI KEMPO</v>
      </c>
      <c r="T849" t="str">
        <v>RANDORI</v>
      </c>
      <c r="U849" t="str">
        <v>48KG</v>
      </c>
      <c r="V849" t="str">
        <v>SHORINJI KEMPO|RANDORI</v>
      </c>
      <c r="AL849" t="str">
        <v>MUAY LAO</v>
      </c>
      <c r="AM849" t="str">
        <v>MUAY LAO</v>
      </c>
      <c r="AN849" t="str">
        <v>WOMEN</v>
      </c>
      <c r="AO849" t="str">
        <v>54KG</v>
      </c>
      <c r="AQ849" t="str">
        <v>MUAY LAO|MUAY LAO|WOMEN</v>
      </c>
      <c r="AS849" t="str">
        <v>SURFING</v>
      </c>
      <c r="AT849" t="str">
        <v>SURFING</v>
      </c>
      <c r="AU849" t="str">
        <v>LONGBOARD</v>
      </c>
      <c r="AW849" t="str">
        <v>SURFING|SURFING</v>
      </c>
    </row>
    <row r="850" spans="11:49" x14ac:dyDescent="0.25">
      <c r="K850" t="str">
        <v>KUN KHMER</v>
      </c>
      <c r="L850" t="str">
        <v>KUN KRU</v>
      </c>
      <c r="M850" t="str">
        <v>WOMEN</v>
      </c>
      <c r="N850" t="str">
        <v>INDIVIDUAL</v>
      </c>
      <c r="P850" t="str">
        <v>KUN KHMER|KUN KRU|WOMEN</v>
      </c>
      <c r="S850" t="str">
        <v>SHORINJI KEMPO</v>
      </c>
      <c r="T850" t="str">
        <v>RANDORI</v>
      </c>
      <c r="U850" t="str">
        <v>50KG</v>
      </c>
      <c r="V850" t="str">
        <v>SHORINJI KEMPO|RANDORI</v>
      </c>
      <c r="AL850" t="str">
        <v>MUAY LAO</v>
      </c>
      <c r="AM850" t="str">
        <v>MUAY LAO</v>
      </c>
      <c r="AN850" t="str">
        <v>WOMEN</v>
      </c>
      <c r="AO850" t="str">
        <v>57KG</v>
      </c>
      <c r="AQ850" t="str">
        <v>MUAY LAO|MUAY LAO|WOMEN</v>
      </c>
      <c r="AS850" t="str">
        <v>SURFING</v>
      </c>
      <c r="AT850" t="str">
        <v>SURFING</v>
      </c>
      <c r="AU850" t="str">
        <v>SHORTBOARD</v>
      </c>
      <c r="AW850" t="str">
        <v>SURFING|SURFING</v>
      </c>
    </row>
    <row r="851" spans="11:49" x14ac:dyDescent="0.25">
      <c r="K851" t="str">
        <v>KURASH</v>
      </c>
      <c r="L851" t="str">
        <v>KURASH</v>
      </c>
      <c r="M851" t="str">
        <v>MEN</v>
      </c>
      <c r="N851" t="str">
        <v>+90KG</v>
      </c>
      <c r="P851" t="str">
        <v>KURASH|KURASH|MEN</v>
      </c>
      <c r="S851" t="str">
        <v>SHORINJI KEMPO</v>
      </c>
      <c r="T851" t="str">
        <v>RANDORI</v>
      </c>
      <c r="U851" t="str">
        <v>51KG</v>
      </c>
      <c r="V851" t="str">
        <v>SHORINJI KEMPO|RANDORI</v>
      </c>
      <c r="AL851" t="str">
        <v>MUAY THAI</v>
      </c>
      <c r="AM851" t="str">
        <v>COMBAT</v>
      </c>
      <c r="AN851" t="str">
        <v>MEN</v>
      </c>
      <c r="AO851" t="str">
        <v>45KG</v>
      </c>
      <c r="AQ851" t="str">
        <v>MUAY THAI|COMBAT|MEN</v>
      </c>
      <c r="AS851" t="str">
        <v>SWIMMING</v>
      </c>
      <c r="AT851" t="str">
        <v>SWIMMING</v>
      </c>
      <c r="AU851" t="str">
        <v>100M BACKSTROKE</v>
      </c>
      <c r="AW851" t="str">
        <v>SWIMMING|SWIMMING</v>
      </c>
    </row>
    <row r="852" spans="11:49" x14ac:dyDescent="0.25">
      <c r="K852" t="str">
        <v>KURASH</v>
      </c>
      <c r="L852" t="str">
        <v>KURASH</v>
      </c>
      <c r="M852" t="str">
        <v>MEN</v>
      </c>
      <c r="N852" t="str">
        <v>60KG</v>
      </c>
      <c r="P852" t="str">
        <v>KURASH|KURASH|MEN</v>
      </c>
      <c r="S852" t="str">
        <v>SHORINJI KEMPO</v>
      </c>
      <c r="T852" t="str">
        <v>RANDORI</v>
      </c>
      <c r="U852" t="str">
        <v>54KG</v>
      </c>
      <c r="V852" t="str">
        <v>SHORINJI KEMPO|RANDORI</v>
      </c>
      <c r="AL852" t="str">
        <v>MUAY THAI</v>
      </c>
      <c r="AM852" t="str">
        <v>COMBAT</v>
      </c>
      <c r="AN852" t="str">
        <v>MEN</v>
      </c>
      <c r="AO852" t="str">
        <v>48KG</v>
      </c>
      <c r="AQ852" t="str">
        <v>MUAY THAI|COMBAT|MEN</v>
      </c>
      <c r="AS852" t="str">
        <v>SWIMMING</v>
      </c>
      <c r="AT852" t="str">
        <v>SWIMMING</v>
      </c>
      <c r="AU852" t="str">
        <v>100M BREASTSTROKE</v>
      </c>
      <c r="AW852" t="str">
        <v>SWIMMING|SWIMMING</v>
      </c>
    </row>
    <row r="853" spans="11:49" x14ac:dyDescent="0.25">
      <c r="K853" t="str">
        <v>KURASH</v>
      </c>
      <c r="L853" t="str">
        <v>KURASH</v>
      </c>
      <c r="M853" t="str">
        <v>MEN</v>
      </c>
      <c r="N853" t="str">
        <v>66KG</v>
      </c>
      <c r="P853" t="str">
        <v>KURASH|KURASH|MEN</v>
      </c>
      <c r="S853" t="str">
        <v>SHORINJI KEMPO</v>
      </c>
      <c r="T853" t="str">
        <v>RANDORI</v>
      </c>
      <c r="U853" t="str">
        <v>55KG</v>
      </c>
      <c r="V853" t="str">
        <v>SHORINJI KEMPO|RANDORI</v>
      </c>
      <c r="AL853" t="str">
        <v>MUAY THAI</v>
      </c>
      <c r="AM853" t="str">
        <v>COMBAT</v>
      </c>
      <c r="AN853" t="str">
        <v>MEN</v>
      </c>
      <c r="AO853" t="str">
        <v>51KG</v>
      </c>
      <c r="AQ853" t="str">
        <v>MUAY THAI|COMBAT|MEN</v>
      </c>
      <c r="AS853" t="str">
        <v>SWIMMING</v>
      </c>
      <c r="AT853" t="str">
        <v>SWIMMING</v>
      </c>
      <c r="AU853" t="str">
        <v>100M BUTTERFLY</v>
      </c>
      <c r="AW853" t="str">
        <v>SWIMMING|SWIMMING</v>
      </c>
    </row>
    <row r="854" spans="11:49" x14ac:dyDescent="0.25">
      <c r="K854" t="str">
        <v>KURASH</v>
      </c>
      <c r="L854" t="str">
        <v>KURASH</v>
      </c>
      <c r="M854" t="str">
        <v>MEN</v>
      </c>
      <c r="N854" t="str">
        <v>73KG</v>
      </c>
      <c r="P854" t="str">
        <v>KURASH|KURASH|MEN</v>
      </c>
      <c r="S854" t="str">
        <v>SHORINJI KEMPO</v>
      </c>
      <c r="T854" t="str">
        <v>RANDORI</v>
      </c>
      <c r="U854" t="str">
        <v>57KG</v>
      </c>
      <c r="V854" t="str">
        <v>SHORINJI KEMPO|RANDORI</v>
      </c>
      <c r="AL854" t="str">
        <v>MUAY THAI</v>
      </c>
      <c r="AM854" t="str">
        <v>COMBAT</v>
      </c>
      <c r="AN854" t="str">
        <v>MEN</v>
      </c>
      <c r="AO854" t="str">
        <v>54KG</v>
      </c>
      <c r="AQ854" t="str">
        <v>MUAY THAI|COMBAT|MEN</v>
      </c>
      <c r="AS854" t="str">
        <v>SWIMMING</v>
      </c>
      <c r="AT854" t="str">
        <v>SWIMMING</v>
      </c>
      <c r="AU854" t="str">
        <v>100M FREESTYLE</v>
      </c>
      <c r="AW854" t="str">
        <v>SWIMMING|SWIMMING</v>
      </c>
    </row>
    <row r="855" spans="11:49" x14ac:dyDescent="0.25">
      <c r="K855" t="str">
        <v>KURASH</v>
      </c>
      <c r="L855" t="str">
        <v>KURASH</v>
      </c>
      <c r="M855" t="str">
        <v>MEN</v>
      </c>
      <c r="N855" t="str">
        <v>81KG</v>
      </c>
      <c r="P855" t="str">
        <v>KURASH|KURASH|MEN</v>
      </c>
      <c r="S855" t="str">
        <v>SHORINJI KEMPO</v>
      </c>
      <c r="T855" t="str">
        <v>RANDORI</v>
      </c>
      <c r="U855" t="str">
        <v>60KG</v>
      </c>
      <c r="V855" t="str">
        <v>SHORINJI KEMPO|RANDORI</v>
      </c>
      <c r="AL855" t="str">
        <v>MUAY THAI</v>
      </c>
      <c r="AM855" t="str">
        <v>COMBAT</v>
      </c>
      <c r="AN855" t="str">
        <v>MEN</v>
      </c>
      <c r="AO855" t="str">
        <v>57KG</v>
      </c>
      <c r="AQ855" t="str">
        <v>MUAY THAI|COMBAT|MEN</v>
      </c>
      <c r="AS855" t="str">
        <v>SWIMMING</v>
      </c>
      <c r="AT855" t="str">
        <v>SWIMMING</v>
      </c>
      <c r="AU855" t="str">
        <v>1500M FREESTYLE</v>
      </c>
      <c r="AW855" t="str">
        <v>SWIMMING|SWIMMING</v>
      </c>
    </row>
    <row r="856" spans="11:49" x14ac:dyDescent="0.25">
      <c r="K856" t="str">
        <v>KURASH</v>
      </c>
      <c r="L856" t="str">
        <v>KURASH</v>
      </c>
      <c r="M856" t="str">
        <v>MEN</v>
      </c>
      <c r="N856" t="str">
        <v>90KG</v>
      </c>
      <c r="P856" t="str">
        <v>KURASH|KURASH|MEN</v>
      </c>
      <c r="S856" t="str">
        <v>SHORINJI KEMPO</v>
      </c>
      <c r="T856" t="str">
        <v>RANDORI</v>
      </c>
      <c r="U856" t="str">
        <v>65KG</v>
      </c>
      <c r="V856" t="str">
        <v>SHORINJI KEMPO|RANDORI</v>
      </c>
      <c r="AL856" t="str">
        <v>MUAY THAI</v>
      </c>
      <c r="AM856" t="str">
        <v>COMBAT</v>
      </c>
      <c r="AN856" t="str">
        <v>MEN</v>
      </c>
      <c r="AO856" t="str">
        <v>60KG</v>
      </c>
      <c r="AQ856" t="str">
        <v>MUAY THAI|COMBAT|MEN</v>
      </c>
      <c r="AS856" t="str">
        <v>SWIMMING</v>
      </c>
      <c r="AT856" t="str">
        <v>SWIMMING</v>
      </c>
      <c r="AU856" t="str">
        <v>200M BACKSTROKE</v>
      </c>
      <c r="AW856" t="str">
        <v>SWIMMING|SWIMMING</v>
      </c>
    </row>
    <row r="857" spans="11:49" x14ac:dyDescent="0.25">
      <c r="K857" t="str">
        <v>KURASH</v>
      </c>
      <c r="L857" t="str">
        <v>KURASH</v>
      </c>
      <c r="M857" t="str">
        <v>WOMEN</v>
      </c>
      <c r="N857" t="str">
        <v>+70KG</v>
      </c>
      <c r="P857" t="str">
        <v>KURASH|KURASH|WOMEN</v>
      </c>
      <c r="S857" t="str">
        <v>SHUTTLECOCK</v>
      </c>
      <c r="T857" t="str">
        <v>SHUTTLECOCK</v>
      </c>
      <c r="U857" t="str">
        <v>DOUBLES</v>
      </c>
      <c r="V857" t="str">
        <v>SHUTTLECOCK|SHUTTLECOCK</v>
      </c>
      <c r="AL857" t="str">
        <v>MUAY THAI</v>
      </c>
      <c r="AM857" t="str">
        <v>COMBAT</v>
      </c>
      <c r="AN857" t="str">
        <v>MEN</v>
      </c>
      <c r="AO857" t="str">
        <v>63.5KG</v>
      </c>
      <c r="AQ857" t="str">
        <v>MUAY THAI|COMBAT|MEN</v>
      </c>
      <c r="AS857" t="str">
        <v>SWIMMING</v>
      </c>
      <c r="AT857" t="str">
        <v>SWIMMING</v>
      </c>
      <c r="AU857" t="str">
        <v>200M BREASTSTROKE</v>
      </c>
      <c r="AW857" t="str">
        <v>SWIMMING|SWIMMING</v>
      </c>
    </row>
    <row r="858" spans="11:49" x14ac:dyDescent="0.25">
      <c r="K858" t="str">
        <v>KURASH</v>
      </c>
      <c r="L858" t="str">
        <v>KURASH</v>
      </c>
      <c r="M858" t="str">
        <v>WOMEN</v>
      </c>
      <c r="N858" t="str">
        <v>48KG</v>
      </c>
      <c r="P858" t="str">
        <v>KURASH|KURASH|WOMEN</v>
      </c>
      <c r="S858" t="str">
        <v>SHUTTLECOCK</v>
      </c>
      <c r="T858" t="str">
        <v>SHUTTLECOCK</v>
      </c>
      <c r="U858" t="str">
        <v>SINGLES</v>
      </c>
      <c r="V858" t="str">
        <v>SHUTTLECOCK|SHUTTLECOCK</v>
      </c>
      <c r="AL858" t="str">
        <v>MUAY THAI</v>
      </c>
      <c r="AM858" t="str">
        <v>COMBAT</v>
      </c>
      <c r="AN858" t="str">
        <v>MEN</v>
      </c>
      <c r="AO858" t="str">
        <v>67KG</v>
      </c>
      <c r="AQ858" t="str">
        <v>MUAY THAI|COMBAT|MEN</v>
      </c>
      <c r="AS858" t="str">
        <v>SWIMMING</v>
      </c>
      <c r="AT858" t="str">
        <v>SWIMMING</v>
      </c>
      <c r="AU858" t="str">
        <v>200M BUTTERFLY</v>
      </c>
      <c r="AW858" t="str">
        <v>SWIMMING|SWIMMING</v>
      </c>
    </row>
    <row r="859" spans="11:49" x14ac:dyDescent="0.25">
      <c r="K859" t="str">
        <v>KURASH</v>
      </c>
      <c r="L859" t="str">
        <v>KURASH</v>
      </c>
      <c r="M859" t="str">
        <v>WOMEN</v>
      </c>
      <c r="N859" t="str">
        <v>52KG</v>
      </c>
      <c r="P859" t="str">
        <v>KURASH|KURASH|WOMEN</v>
      </c>
      <c r="S859" t="str">
        <v>SHUTTLECOCK</v>
      </c>
      <c r="T859" t="str">
        <v>SHUTTLECOCK</v>
      </c>
      <c r="U859" t="str">
        <v>TEAM</v>
      </c>
      <c r="V859" t="str">
        <v>SHUTTLECOCK|SHUTTLECOCK</v>
      </c>
      <c r="AL859" t="str">
        <v>MUAY THAI</v>
      </c>
      <c r="AM859" t="str">
        <v>COMBAT</v>
      </c>
      <c r="AN859" t="str">
        <v>MEN</v>
      </c>
      <c r="AO859" t="str">
        <v>71KG</v>
      </c>
      <c r="AQ859" t="str">
        <v>MUAY THAI|COMBAT|MEN</v>
      </c>
      <c r="AS859" t="str">
        <v>SWIMMING</v>
      </c>
      <c r="AT859" t="str">
        <v>SWIMMING</v>
      </c>
      <c r="AU859" t="str">
        <v>200M FREESTYLE</v>
      </c>
      <c r="AW859" t="str">
        <v>SWIMMING|SWIMMING</v>
      </c>
    </row>
    <row r="860" spans="11:49" x14ac:dyDescent="0.25">
      <c r="K860" t="str">
        <v>KURASH</v>
      </c>
      <c r="L860" t="str">
        <v>KURASH</v>
      </c>
      <c r="M860" t="str">
        <v>WOMEN</v>
      </c>
      <c r="N860" t="str">
        <v>57KG</v>
      </c>
      <c r="P860" t="str">
        <v>KURASH|KURASH|WOMEN</v>
      </c>
      <c r="S860" t="str">
        <v>SOFT TENNIS</v>
      </c>
      <c r="T860" t="str">
        <v>SOFT TENNIS</v>
      </c>
      <c r="U860" t="str">
        <v>DOUBLES</v>
      </c>
      <c r="V860" t="str">
        <v>SOFT TENNIS|SOFT TENNIS</v>
      </c>
      <c r="AL860" t="str">
        <v>MUAY THAI</v>
      </c>
      <c r="AM860" t="str">
        <v>COMBAT</v>
      </c>
      <c r="AN860" t="str">
        <v>MEN</v>
      </c>
      <c r="AO860" t="str">
        <v>75KG</v>
      </c>
      <c r="AQ860" t="str">
        <v>MUAY THAI|COMBAT|MEN</v>
      </c>
      <c r="AS860" t="str">
        <v>SWIMMING</v>
      </c>
      <c r="AT860" t="str">
        <v>SWIMMING</v>
      </c>
      <c r="AU860" t="str">
        <v>200M INDIVIDUAL MEDLEY</v>
      </c>
      <c r="AW860" t="str">
        <v>SWIMMING|SWIMMING</v>
      </c>
    </row>
    <row r="861" spans="11:49" x14ac:dyDescent="0.25">
      <c r="K861" t="str">
        <v>KURASH</v>
      </c>
      <c r="L861" t="str">
        <v>KURASH</v>
      </c>
      <c r="M861" t="str">
        <v>WOMEN</v>
      </c>
      <c r="N861" t="str">
        <v>63KG</v>
      </c>
      <c r="P861" t="str">
        <v>KURASH|KURASH|WOMEN</v>
      </c>
      <c r="S861" t="str">
        <v>SOFT TENNIS</v>
      </c>
      <c r="T861" t="str">
        <v>SOFT TENNIS</v>
      </c>
      <c r="U861" t="str">
        <v>SINGLES</v>
      </c>
      <c r="V861" t="str">
        <v>SOFT TENNIS|SOFT TENNIS</v>
      </c>
      <c r="AL861" t="str">
        <v>MUAY THAI</v>
      </c>
      <c r="AM861" t="str">
        <v>COMBAT</v>
      </c>
      <c r="AN861" t="str">
        <v>MEN</v>
      </c>
      <c r="AO861" t="str">
        <v>81KG</v>
      </c>
      <c r="AQ861" t="str">
        <v>MUAY THAI|COMBAT|MEN</v>
      </c>
      <c r="AS861" t="str">
        <v>SWIMMING</v>
      </c>
      <c r="AT861" t="str">
        <v>SWIMMING</v>
      </c>
      <c r="AU861" t="str">
        <v>3X100M MEDLEY RELAY</v>
      </c>
      <c r="AW861" t="str">
        <v>SWIMMING|SWIMMING</v>
      </c>
    </row>
    <row r="862" spans="11:49" x14ac:dyDescent="0.25">
      <c r="K862" t="str">
        <v>KURASH</v>
      </c>
      <c r="L862" t="str">
        <v>KURASH</v>
      </c>
      <c r="M862" t="str">
        <v>WOMEN</v>
      </c>
      <c r="N862" t="str">
        <v>70KG</v>
      </c>
      <c r="P862" t="str">
        <v>KURASH|KURASH|WOMEN</v>
      </c>
      <c r="S862" t="str">
        <v>SOFT TENNIS</v>
      </c>
      <c r="T862" t="str">
        <v>SOFT TENNIS</v>
      </c>
      <c r="U862" t="str">
        <v>TEAM</v>
      </c>
      <c r="V862" t="str">
        <v>SOFT TENNIS|SOFT TENNIS</v>
      </c>
      <c r="AL862" t="str">
        <v>MUAY THAI</v>
      </c>
      <c r="AM862" t="str">
        <v>COMBAT</v>
      </c>
      <c r="AN862" t="str">
        <v>WOMEN</v>
      </c>
      <c r="AO862" t="str">
        <v>45KG</v>
      </c>
      <c r="AQ862" t="str">
        <v>MUAY THAI|COMBAT|WOMEN</v>
      </c>
      <c r="AS862" t="str">
        <v>SWIMMING</v>
      </c>
      <c r="AT862" t="str">
        <v>SWIMMING</v>
      </c>
      <c r="AU862" t="str">
        <v>400M BACKSTROKE</v>
      </c>
      <c r="AW862" t="str">
        <v>SWIMMING|SWIMMING</v>
      </c>
    </row>
    <row r="863" spans="11:49" x14ac:dyDescent="0.25">
      <c r="K863" t="str">
        <v>KURASH</v>
      </c>
      <c r="L863" t="str">
        <v>KURASH</v>
      </c>
      <c r="M863" t="str">
        <v>WOMEN</v>
      </c>
      <c r="N863" t="str">
        <v>78KG</v>
      </c>
      <c r="P863" t="str">
        <v>KURASH|KURASH|WOMEN</v>
      </c>
      <c r="S863" t="str">
        <v>SPORT CLIMBING</v>
      </c>
      <c r="T863" t="str">
        <v>SPORT CLIMBING</v>
      </c>
      <c r="U863" t="str">
        <v>BOULDER</v>
      </c>
      <c r="V863" t="str">
        <v>SPORT CLIMBING|SPORT CLIMBING</v>
      </c>
      <c r="AL863" t="str">
        <v>MUAY THAI</v>
      </c>
      <c r="AM863" t="str">
        <v>COMBAT</v>
      </c>
      <c r="AN863" t="str">
        <v>WOMEN</v>
      </c>
      <c r="AO863" t="str">
        <v>48KG</v>
      </c>
      <c r="AQ863" t="str">
        <v>MUAY THAI|COMBAT|WOMEN</v>
      </c>
      <c r="AS863" t="str">
        <v>SWIMMING</v>
      </c>
      <c r="AT863" t="str">
        <v>SWIMMING</v>
      </c>
      <c r="AU863" t="str">
        <v>400M FREESTYLE</v>
      </c>
      <c r="AW863" t="str">
        <v>SWIMMING|SWIMMING</v>
      </c>
    </row>
    <row r="864" spans="11:49" x14ac:dyDescent="0.25">
      <c r="K864" t="str">
        <v>KURASH</v>
      </c>
      <c r="L864" t="str">
        <v>KURASH</v>
      </c>
      <c r="M864" t="str">
        <v>WOMEN</v>
      </c>
      <c r="N864" t="str">
        <v>87KG</v>
      </c>
      <c r="P864" t="str">
        <v>KURASH|KURASH|WOMEN</v>
      </c>
      <c r="S864" t="str">
        <v>SPORT CLIMBING</v>
      </c>
      <c r="T864" t="str">
        <v>SPORT CLIMBING</v>
      </c>
      <c r="U864" t="str">
        <v>COMBINED</v>
      </c>
      <c r="V864" t="str">
        <v>SPORT CLIMBING|SPORT CLIMBING</v>
      </c>
      <c r="AL864" t="str">
        <v>MUAY THAI</v>
      </c>
      <c r="AM864" t="str">
        <v>COMBAT</v>
      </c>
      <c r="AN864" t="str">
        <v>WOMEN</v>
      </c>
      <c r="AO864" t="str">
        <v>51KG</v>
      </c>
      <c r="AQ864" t="str">
        <v>MUAY THAI|COMBAT|WOMEN</v>
      </c>
      <c r="AS864" t="str">
        <v>SWIMMING</v>
      </c>
      <c r="AT864" t="str">
        <v>SWIMMING</v>
      </c>
      <c r="AU864" t="str">
        <v>400M INDIVIDUAL MEDLEY</v>
      </c>
      <c r="AW864" t="str">
        <v>SWIMMING|SWIMMING</v>
      </c>
    </row>
    <row r="865" spans="11:49" x14ac:dyDescent="0.25">
      <c r="K865" t="str">
        <v>LAWN BOWLS</v>
      </c>
      <c r="L865" t="str">
        <v>LAWN BOWLS</v>
      </c>
      <c r="M865" t="str">
        <v>MEN</v>
      </c>
      <c r="N865" t="str">
        <v>FOURS</v>
      </c>
      <c r="P865" t="str">
        <v>LAWN BOWLS|LAWN BOWLS|MEN</v>
      </c>
      <c r="S865" t="str">
        <v>SPORT CLIMBING</v>
      </c>
      <c r="T865" t="str">
        <v>SPORT CLIMBING</v>
      </c>
      <c r="U865" t="str">
        <v>LEAD</v>
      </c>
      <c r="V865" t="str">
        <v>SPORT CLIMBING|SPORT CLIMBING</v>
      </c>
      <c r="AL865" t="str">
        <v>MUAY THAI</v>
      </c>
      <c r="AM865" t="str">
        <v>COMBAT</v>
      </c>
      <c r="AN865" t="str">
        <v>WOMEN</v>
      </c>
      <c r="AO865" t="str">
        <v>54KG</v>
      </c>
      <c r="AQ865" t="str">
        <v>MUAY THAI|COMBAT|WOMEN</v>
      </c>
      <c r="AS865" t="str">
        <v>SWIMMING</v>
      </c>
      <c r="AT865" t="str">
        <v>SWIMMING</v>
      </c>
      <c r="AU865" t="str">
        <v>4X100M FREESTYLE RELAY</v>
      </c>
      <c r="AW865" t="str">
        <v>SWIMMING|SWIMMING</v>
      </c>
    </row>
    <row r="866" spans="11:49" x14ac:dyDescent="0.25">
      <c r="K866" t="str">
        <v>LAWN BOWLS</v>
      </c>
      <c r="L866" t="str">
        <v>LAWN BOWLS</v>
      </c>
      <c r="M866" t="str">
        <v>MEN</v>
      </c>
      <c r="N866" t="str">
        <v>PAIRS</v>
      </c>
      <c r="P866" t="str">
        <v>LAWN BOWLS|LAWN BOWLS|MEN</v>
      </c>
      <c r="S866" t="str">
        <v>SPORT CLIMBING</v>
      </c>
      <c r="T866" t="str">
        <v>SPORT CLIMBING</v>
      </c>
      <c r="U866" t="str">
        <v>SPEED</v>
      </c>
      <c r="V866" t="str">
        <v>SPORT CLIMBING|SPORT CLIMBING</v>
      </c>
      <c r="AL866" t="str">
        <v>MUAY THAI</v>
      </c>
      <c r="AM866" t="str">
        <v>COMBAT</v>
      </c>
      <c r="AN866" t="str">
        <v>WOMEN</v>
      </c>
      <c r="AO866" t="str">
        <v>57KG</v>
      </c>
      <c r="AQ866" t="str">
        <v>MUAY THAI|COMBAT|WOMEN</v>
      </c>
      <c r="AS866" t="str">
        <v>SWIMMING</v>
      </c>
      <c r="AT866" t="str">
        <v>SWIMMING</v>
      </c>
      <c r="AU866" t="str">
        <v>4X100M MEDLEY RELAY</v>
      </c>
      <c r="AW866" t="str">
        <v>SWIMMING|SWIMMING</v>
      </c>
    </row>
    <row r="867" spans="11:49" x14ac:dyDescent="0.25">
      <c r="K867" t="str">
        <v>LAWN BOWLS</v>
      </c>
      <c r="L867" t="str">
        <v>LAWN BOWLS</v>
      </c>
      <c r="M867" t="str">
        <v>MEN</v>
      </c>
      <c r="N867" t="str">
        <v>SINGLES</v>
      </c>
      <c r="P867" t="str">
        <v>LAWN BOWLS|LAWN BOWLS|MEN</v>
      </c>
      <c r="S867" t="str">
        <v>SPORT CLIMBING</v>
      </c>
      <c r="T867" t="str">
        <v>SPORT CLIMBING</v>
      </c>
      <c r="U867" t="str">
        <v>SPEED RELAY</v>
      </c>
      <c r="V867" t="str">
        <v>SPORT CLIMBING|SPORT CLIMBING</v>
      </c>
      <c r="AL867" t="str">
        <v>MUAY THAI</v>
      </c>
      <c r="AM867" t="str">
        <v>COMBAT</v>
      </c>
      <c r="AN867" t="str">
        <v>WOMEN</v>
      </c>
      <c r="AO867" t="str">
        <v>60KG</v>
      </c>
      <c r="AQ867" t="str">
        <v>MUAY THAI|COMBAT|WOMEN</v>
      </c>
      <c r="AS867" t="str">
        <v>SWIMMING</v>
      </c>
      <c r="AT867" t="str">
        <v>SWIMMING</v>
      </c>
      <c r="AU867" t="str">
        <v>4X200M FREESTYLE RELAY</v>
      </c>
      <c r="AW867" t="str">
        <v>SWIMMING|SWIMMING</v>
      </c>
    </row>
    <row r="868" spans="11:49" x14ac:dyDescent="0.25">
      <c r="K868" t="str">
        <v>LAWN BOWLS</v>
      </c>
      <c r="L868" t="str">
        <v>LAWN BOWLS</v>
      </c>
      <c r="M868" t="str">
        <v>MEN</v>
      </c>
      <c r="N868" t="str">
        <v>TRIPLES</v>
      </c>
      <c r="P868" t="str">
        <v>LAWN BOWLS|LAWN BOWLS|MEN</v>
      </c>
      <c r="S868" t="str">
        <v>SPORT CLIMBING</v>
      </c>
      <c r="T868" t="str">
        <v>SPORT CLIMBING</v>
      </c>
      <c r="U868" t="str">
        <v>SPEED TRACK</v>
      </c>
      <c r="V868" t="str">
        <v>SPORT CLIMBING|SPORT CLIMBING</v>
      </c>
      <c r="AL868" t="str">
        <v>MUAY THAI</v>
      </c>
      <c r="AM868" t="str">
        <v>COMBAT</v>
      </c>
      <c r="AN868" t="str">
        <v>WOMEN</v>
      </c>
      <c r="AO868" t="str">
        <v>63.5KG</v>
      </c>
      <c r="AQ868" t="str">
        <v>MUAY THAI|COMBAT|WOMEN</v>
      </c>
      <c r="AS868" t="str">
        <v>SWIMMING</v>
      </c>
      <c r="AT868" t="str">
        <v>SWIMMING</v>
      </c>
      <c r="AU868" t="str">
        <v>4X400M MEDLEY RELAY</v>
      </c>
      <c r="AW868" t="str">
        <v>SWIMMING|SWIMMING</v>
      </c>
    </row>
    <row r="869" spans="11:49" x14ac:dyDescent="0.25">
      <c r="K869" t="str">
        <v>LAWN BOWLS</v>
      </c>
      <c r="L869" t="str">
        <v>LAWN BOWLS</v>
      </c>
      <c r="M869" t="str">
        <v>WOMEN</v>
      </c>
      <c r="N869" t="str">
        <v>FOURS</v>
      </c>
      <c r="P869" t="str">
        <v>LAWN BOWLS|LAWN BOWLS|WOMEN</v>
      </c>
      <c r="S869" t="str">
        <v>SQUASH</v>
      </c>
      <c r="T869" t="str">
        <v>SQUASH</v>
      </c>
      <c r="U869" t="str">
        <v>DOUBLES</v>
      </c>
      <c r="V869" t="str">
        <v>SQUASH|SQUASH</v>
      </c>
      <c r="AL869" t="str">
        <v>MUAY THAI</v>
      </c>
      <c r="AM869" t="str">
        <v>WAI KRU</v>
      </c>
      <c r="AN869" t="str">
        <v>MEN</v>
      </c>
      <c r="AO869" t="str">
        <v>INDIVIDUAL</v>
      </c>
      <c r="AQ869" t="str">
        <v>MUAY THAI|WAI KRU|MEN</v>
      </c>
      <c r="AS869" t="str">
        <v>SWIMMING</v>
      </c>
      <c r="AT869" t="str">
        <v>SWIMMING</v>
      </c>
      <c r="AU869" t="str">
        <v>50M BACKSTROKE</v>
      </c>
      <c r="AW869" t="str">
        <v>SWIMMING|SWIMMING</v>
      </c>
    </row>
    <row r="870" spans="11:49" x14ac:dyDescent="0.25">
      <c r="K870" t="str">
        <v>LAWN BOWLS</v>
      </c>
      <c r="L870" t="str">
        <v>LAWN BOWLS</v>
      </c>
      <c r="M870" t="str">
        <v>WOMEN</v>
      </c>
      <c r="N870" t="str">
        <v>PAIRS</v>
      </c>
      <c r="P870" t="str">
        <v>LAWN BOWLS|LAWN BOWLS|WOMEN</v>
      </c>
      <c r="S870" t="str">
        <v>SQUASH</v>
      </c>
      <c r="T870" t="str">
        <v>SQUASH</v>
      </c>
      <c r="U870" t="str">
        <v>JUMBO DOUBLES</v>
      </c>
      <c r="V870" t="str">
        <v>SQUASH|SQUASH</v>
      </c>
      <c r="AL870" t="str">
        <v>MUAY THAI</v>
      </c>
      <c r="AM870" t="str">
        <v>WAI KRU</v>
      </c>
      <c r="AN870" t="str">
        <v>WOMEN</v>
      </c>
      <c r="AO870" t="str">
        <v>INDIVIDUAL</v>
      </c>
      <c r="AQ870" t="str">
        <v>MUAY THAI|WAI KRU|WOMEN</v>
      </c>
      <c r="AS870" t="str">
        <v>SWIMMING</v>
      </c>
      <c r="AT870" t="str">
        <v>SWIMMING</v>
      </c>
      <c r="AU870" t="str">
        <v>50M BREASTSTROKE</v>
      </c>
      <c r="AW870" t="str">
        <v>SWIMMING|SWIMMING</v>
      </c>
    </row>
    <row r="871" spans="11:49" x14ac:dyDescent="0.25">
      <c r="K871" t="str">
        <v>LAWN BOWLS</v>
      </c>
      <c r="L871" t="str">
        <v>LAWN BOWLS</v>
      </c>
      <c r="M871" t="str">
        <v>WOMEN</v>
      </c>
      <c r="N871" t="str">
        <v>SINGLES</v>
      </c>
      <c r="P871" t="str">
        <v>LAWN BOWLS|LAWN BOWLS|WOMEN</v>
      </c>
      <c r="S871" t="str">
        <v>SQUASH</v>
      </c>
      <c r="T871" t="str">
        <v>SQUASH</v>
      </c>
      <c r="U871" t="str">
        <v>SINGLES</v>
      </c>
      <c r="V871" t="str">
        <v>SQUASH|SQUASH</v>
      </c>
      <c r="AL871" t="str">
        <v>MUAY THAI</v>
      </c>
      <c r="AM871" t="str">
        <v>WAIKRU</v>
      </c>
      <c r="AN871" t="str">
        <v>MEN</v>
      </c>
      <c r="AO871" t="str">
        <v>60KG</v>
      </c>
      <c r="AQ871" t="str">
        <v>MUAY THAI|WAIKRU|MEN</v>
      </c>
      <c r="AS871" t="str">
        <v>SWIMMING</v>
      </c>
      <c r="AT871" t="str">
        <v>SWIMMING</v>
      </c>
      <c r="AU871" t="str">
        <v>50M BUTTERFLY</v>
      </c>
      <c r="AW871" t="str">
        <v>SWIMMING|SWIMMING</v>
      </c>
    </row>
    <row r="872" spans="11:49" x14ac:dyDescent="0.25">
      <c r="K872" t="str">
        <v>LAWN BOWLS</v>
      </c>
      <c r="L872" t="str">
        <v>LAWN BOWLS</v>
      </c>
      <c r="M872" t="str">
        <v>WOMEN</v>
      </c>
      <c r="N872" t="str">
        <v>TRIPLES</v>
      </c>
      <c r="P872" t="str">
        <v>LAWN BOWLS|LAWN BOWLS|WOMEN</v>
      </c>
      <c r="S872" t="str">
        <v>SQUASH</v>
      </c>
      <c r="T872" t="str">
        <v>SQUASH</v>
      </c>
      <c r="U872" t="str">
        <v>TEAM</v>
      </c>
      <c r="V872" t="str">
        <v>SQUASH|SQUASH</v>
      </c>
      <c r="AL872" t="str">
        <v>MUAY THAI</v>
      </c>
      <c r="AM872" t="str">
        <v>WAIKRU</v>
      </c>
      <c r="AN872" t="str">
        <v>WOMEN</v>
      </c>
      <c r="AO872" t="str">
        <v>54KG</v>
      </c>
      <c r="AQ872" t="str">
        <v>MUAY THAI|WAIKRU|WOMEN</v>
      </c>
      <c r="AS872" t="str">
        <v>SWIMMING</v>
      </c>
      <c r="AT872" t="str">
        <v>SWIMMING</v>
      </c>
      <c r="AU872" t="str">
        <v>50M FREESTYLE</v>
      </c>
      <c r="AW872" t="str">
        <v>SWIMMING|SWIMMING</v>
      </c>
    </row>
    <row r="873" spans="11:49" x14ac:dyDescent="0.25">
      <c r="K873" t="str">
        <v>MIXED MARTIAL ARTS</v>
      </c>
      <c r="L873" t="str">
        <v>MODERN</v>
      </c>
      <c r="M873" t="str">
        <v>MEN</v>
      </c>
      <c r="N873" t="str">
        <v>60KG</v>
      </c>
      <c r="P873" t="str">
        <v>MIXED MARTIAL ARTS|MODERN|MEN</v>
      </c>
      <c r="S873" t="str">
        <v>SURFING</v>
      </c>
      <c r="T873" t="str">
        <v>SURFING</v>
      </c>
      <c r="U873" t="str">
        <v>LONGBOARD</v>
      </c>
      <c r="V873" t="str">
        <v>SURFING|SURFING</v>
      </c>
      <c r="AL873" t="str">
        <v>MUAY THAI</v>
      </c>
      <c r="AM873" t="str">
        <v>WAIKRU</v>
      </c>
      <c r="AN873" t="str">
        <v>WOMEN</v>
      </c>
      <c r="AO873" t="str">
        <v>57KG</v>
      </c>
      <c r="AQ873" t="str">
        <v>MUAY THAI|WAIKRU|WOMEN</v>
      </c>
      <c r="AS873" t="str">
        <v>SWIMMING</v>
      </c>
      <c r="AT873" t="str">
        <v>SWIMMING</v>
      </c>
      <c r="AU873" t="str">
        <v>800M FREESTYLE</v>
      </c>
      <c r="AW873" t="str">
        <v>SWIMMING|SWIMMING</v>
      </c>
    </row>
    <row r="874" spans="11:49" x14ac:dyDescent="0.25">
      <c r="K874" t="str">
        <v>MIXED MARTIAL ARTS</v>
      </c>
      <c r="L874" t="str">
        <v>MODERN</v>
      </c>
      <c r="M874" t="str">
        <v>MEN</v>
      </c>
      <c r="N874" t="str">
        <v>65KG</v>
      </c>
      <c r="P874" t="str">
        <v>MIXED MARTIAL ARTS|MODERN|MEN</v>
      </c>
      <c r="S874" t="str">
        <v>SURFING</v>
      </c>
      <c r="T874" t="str">
        <v>SURFING</v>
      </c>
      <c r="U874" t="str">
        <v>SHORTBOARD</v>
      </c>
      <c r="V874" t="str">
        <v>SURFING|SURFING</v>
      </c>
      <c r="AL874" t="str">
        <v>NETBALL</v>
      </c>
      <c r="AM874" t="str">
        <v>NETBALL</v>
      </c>
      <c r="AN874" t="str">
        <v>WOMEN</v>
      </c>
      <c r="AO874" t="str">
        <v>TEAM</v>
      </c>
      <c r="AQ874" t="str">
        <v>NETBALL|NETBALL|WOMEN</v>
      </c>
      <c r="AS874" t="str">
        <v>TABLE TENNIS</v>
      </c>
      <c r="AT874" t="str">
        <v>TABLE TENNIS</v>
      </c>
      <c r="AU874" t="str">
        <v>DOUBLES</v>
      </c>
      <c r="AW874" t="str">
        <v>TABLE TENNIS|TABLE TENNIS</v>
      </c>
    </row>
    <row r="875" spans="11:49" x14ac:dyDescent="0.25">
      <c r="K875" t="str">
        <v>MIXED MARTIAL ARTS</v>
      </c>
      <c r="L875" t="str">
        <v>MODERN</v>
      </c>
      <c r="M875" t="str">
        <v>WOMEN</v>
      </c>
      <c r="N875" t="str">
        <v>54KG</v>
      </c>
      <c r="P875" t="str">
        <v>MIXED MARTIAL ARTS|MODERN|WOMEN</v>
      </c>
      <c r="S875" t="str">
        <v>TABLE TENNIS</v>
      </c>
      <c r="T875" t="str">
        <v>TABLE TENNIS</v>
      </c>
      <c r="U875" t="str">
        <v>DOUBLES</v>
      </c>
      <c r="V875" t="str">
        <v>TABLE TENNIS|TABLE TENNIS</v>
      </c>
      <c r="AL875" t="str">
        <v>OBSTACLE SPORTS</v>
      </c>
      <c r="AM875" t="str">
        <v>OBSTACLE COURSE RACE</v>
      </c>
      <c r="AN875" t="str">
        <v>MEN</v>
      </c>
      <c r="AO875" t="str">
        <v>100M</v>
      </c>
      <c r="AQ875" t="str">
        <v>OBSTACLE SPORTS|OBSTACLE COURSE RACE|MEN</v>
      </c>
      <c r="AS875" t="str">
        <v>TABLE TENNIS</v>
      </c>
      <c r="AT875" t="str">
        <v>TABLE TENNIS</v>
      </c>
      <c r="AU875" t="str">
        <v>SINGLES</v>
      </c>
      <c r="AW875" t="str">
        <v>TABLE TENNIS|TABLE TENNIS</v>
      </c>
    </row>
    <row r="876" spans="11:49" x14ac:dyDescent="0.25">
      <c r="K876" t="str">
        <v>MIXED MARTIAL ARTS</v>
      </c>
      <c r="L876" t="str">
        <v>MODERN</v>
      </c>
      <c r="M876" t="str">
        <v>WOMEN</v>
      </c>
      <c r="N876" t="str">
        <v>60KG</v>
      </c>
      <c r="P876" t="str">
        <v>MIXED MARTIAL ARTS|MODERN|WOMEN</v>
      </c>
      <c r="S876" t="str">
        <v>TABLE TENNIS</v>
      </c>
      <c r="T876" t="str">
        <v>TABLE TENNIS</v>
      </c>
      <c r="U876" t="str">
        <v>SINGLES</v>
      </c>
      <c r="V876" t="str">
        <v>TABLE TENNIS|TABLE TENNIS</v>
      </c>
      <c r="AL876" t="str">
        <v>OBSTACLE SPORTS</v>
      </c>
      <c r="AM876" t="str">
        <v>OBSTACLE COURSE RACE</v>
      </c>
      <c r="AN876" t="str">
        <v>MEN</v>
      </c>
      <c r="AO876" t="str">
        <v>300M TEAM RELAY</v>
      </c>
      <c r="AQ876" t="str">
        <v>OBSTACLE SPORTS|OBSTACLE COURSE RACE|MEN</v>
      </c>
      <c r="AS876" t="str">
        <v>TABLE TENNIS</v>
      </c>
      <c r="AT876" t="str">
        <v>TABLE TENNIS</v>
      </c>
      <c r="AU876" t="str">
        <v>TEAM</v>
      </c>
      <c r="AW876" t="str">
        <v>TABLE TENNIS|TABLE TENNIS</v>
      </c>
    </row>
    <row r="877" spans="11:49" x14ac:dyDescent="0.25">
      <c r="K877" t="str">
        <v>MIXED MARTIAL ARTS</v>
      </c>
      <c r="L877" t="str">
        <v>TRADITIONAL</v>
      </c>
      <c r="M877" t="str">
        <v>MEN</v>
      </c>
      <c r="N877" t="str">
        <v>56KG</v>
      </c>
      <c r="P877" t="str">
        <v>MIXED MARTIAL ARTS|TRADITIONAL|MEN</v>
      </c>
      <c r="S877" t="str">
        <v>TABLE TENNIS</v>
      </c>
      <c r="T877" t="str">
        <v>TABLE TENNIS</v>
      </c>
      <c r="U877" t="str">
        <v>TEAM</v>
      </c>
      <c r="V877" t="str">
        <v>TABLE TENNIS|TABLE TENNIS</v>
      </c>
      <c r="AL877" t="str">
        <v>OBSTACLE SPORTS</v>
      </c>
      <c r="AM877" t="str">
        <v>OBSTACLE COURSE RACE</v>
      </c>
      <c r="AN877" t="str">
        <v>MEN</v>
      </c>
      <c r="AO877" t="str">
        <v>5KM</v>
      </c>
      <c r="AQ877" t="str">
        <v>OBSTACLE SPORTS|OBSTACLE COURSE RACE|MEN</v>
      </c>
      <c r="AS877" t="str">
        <v>TAEKWONDO</v>
      </c>
      <c r="AT877" t="str">
        <v>KYORUGI</v>
      </c>
      <c r="AU877" t="str">
        <v>+67KG</v>
      </c>
      <c r="AW877" t="str">
        <v>TAEKWONDO|KYORUGI</v>
      </c>
    </row>
    <row r="878" spans="11:49" x14ac:dyDescent="0.25">
      <c r="K878" t="str">
        <v>MIXED MARTIAL ARTS</v>
      </c>
      <c r="L878" t="str">
        <v>TRADITIONAL</v>
      </c>
      <c r="M878" t="str">
        <v>WOMEN</v>
      </c>
      <c r="N878" t="str">
        <v>54KG</v>
      </c>
      <c r="P878" t="str">
        <v>MIXED MARTIAL ARTS|TRADITIONAL|WOMEN</v>
      </c>
      <c r="S878" t="str">
        <v>TAEKWONDO</v>
      </c>
      <c r="T878" t="str">
        <v>KYORUGI</v>
      </c>
      <c r="U878" t="str">
        <v>+67KG</v>
      </c>
      <c r="V878" t="str">
        <v>TAEKWONDO|KYORUGI</v>
      </c>
      <c r="AL878" t="str">
        <v>OBSTACLE SPORTS</v>
      </c>
      <c r="AM878" t="str">
        <v>OBSTACLE COURSE RACE</v>
      </c>
      <c r="AN878" t="str">
        <v>MIXED</v>
      </c>
      <c r="AO878" t="str">
        <v>400M TEAM ASSIST</v>
      </c>
      <c r="AQ878" t="str">
        <v>OBSTACLE SPORTS|OBSTACLE COURSE RACE|MIXED</v>
      </c>
      <c r="AS878" t="str">
        <v>TAEKWONDO</v>
      </c>
      <c r="AT878" t="str">
        <v>KYORUGI</v>
      </c>
      <c r="AU878" t="str">
        <v>+72KG</v>
      </c>
      <c r="AW878" t="str">
        <v>TAEKWONDO|KYORUGI</v>
      </c>
    </row>
    <row r="879" spans="11:49" x14ac:dyDescent="0.25">
      <c r="K879" t="str">
        <v>MODERN PENTATHLON</v>
      </c>
      <c r="L879" t="str">
        <v>MODERN PENTATHLON</v>
      </c>
      <c r="M879" t="str">
        <v>MEN</v>
      </c>
      <c r="N879" t="str">
        <v>INDIVIDUAL</v>
      </c>
      <c r="P879" t="str">
        <v>MODERN PENTATHLON|MODERN PENTATHLON|MEN</v>
      </c>
      <c r="S879" t="str">
        <v>TAEKWONDO</v>
      </c>
      <c r="T879" t="str">
        <v>KYORUGI</v>
      </c>
      <c r="U879" t="str">
        <v>+72KG</v>
      </c>
      <c r="V879" t="str">
        <v>TAEKWONDO|KYORUGI</v>
      </c>
      <c r="AL879" t="str">
        <v>OBSTACLE SPORTS</v>
      </c>
      <c r="AM879" t="str">
        <v>OBSTACLE COURSE RACE</v>
      </c>
      <c r="AN879" t="str">
        <v>MIXED</v>
      </c>
      <c r="AO879" t="str">
        <v>400M TEAM RELAY</v>
      </c>
      <c r="AQ879" t="str">
        <v>OBSTACLE SPORTS|OBSTACLE COURSE RACE|MIXED</v>
      </c>
      <c r="AS879" t="str">
        <v>TAEKWONDO</v>
      </c>
      <c r="AT879" t="str">
        <v>KYORUGI</v>
      </c>
      <c r="AU879" t="str">
        <v>+73KG</v>
      </c>
      <c r="AW879" t="str">
        <v>TAEKWONDO|KYORUGI</v>
      </c>
    </row>
    <row r="880" spans="11:49" x14ac:dyDescent="0.25">
      <c r="K880" t="str">
        <v>MODERN PENTATHLON</v>
      </c>
      <c r="L880" t="str">
        <v>MODERN PENTATHLON</v>
      </c>
      <c r="M880" t="str">
        <v>MEN</v>
      </c>
      <c r="N880" t="str">
        <v>LASER RUN</v>
      </c>
      <c r="P880" t="str">
        <v>MODERN PENTATHLON|MODERN PENTATHLON|MEN</v>
      </c>
      <c r="S880" t="str">
        <v>TAEKWONDO</v>
      </c>
      <c r="T880" t="str">
        <v>KYORUGI</v>
      </c>
      <c r="U880" t="str">
        <v>+73KG</v>
      </c>
      <c r="V880" t="str">
        <v>TAEKWONDO|KYORUGI</v>
      </c>
      <c r="AL880" t="str">
        <v>OBSTACLE SPORTS</v>
      </c>
      <c r="AM880" t="str">
        <v>OBSTACLE COURSE RACE</v>
      </c>
      <c r="AN880" t="str">
        <v>WOMEN</v>
      </c>
      <c r="AO880" t="str">
        <v>100M</v>
      </c>
      <c r="AQ880" t="str">
        <v>OBSTACLE SPORTS|OBSTACLE COURSE RACE|WOMEN</v>
      </c>
      <c r="AS880" t="str">
        <v>TAEKWONDO</v>
      </c>
      <c r="AT880" t="str">
        <v>KYORUGI</v>
      </c>
      <c r="AU880" t="str">
        <v>+80KG</v>
      </c>
      <c r="AW880" t="str">
        <v>TAEKWONDO|KYORUGI</v>
      </c>
    </row>
    <row r="881" spans="11:49" x14ac:dyDescent="0.25">
      <c r="K881" t="str">
        <v>MODERN PENTATHLON</v>
      </c>
      <c r="L881" t="str">
        <v>MODERN PENTATHLON</v>
      </c>
      <c r="M881" t="str">
        <v>MEN</v>
      </c>
      <c r="N881" t="str">
        <v>OBSTACLE LASER RUN</v>
      </c>
      <c r="P881" t="str">
        <v>MODERN PENTATHLON|MODERN PENTATHLON|MEN</v>
      </c>
      <c r="S881" t="str">
        <v>TAEKWONDO</v>
      </c>
      <c r="T881" t="str">
        <v>KYORUGI</v>
      </c>
      <c r="U881" t="str">
        <v>+80KG</v>
      </c>
      <c r="V881" t="str">
        <v>TAEKWONDO|KYORUGI</v>
      </c>
      <c r="AL881" t="str">
        <v>OBSTACLE SPORTS</v>
      </c>
      <c r="AM881" t="str">
        <v>OBSTACLE COURSE RACE</v>
      </c>
      <c r="AN881" t="str">
        <v>WOMEN</v>
      </c>
      <c r="AO881" t="str">
        <v>300M TEAM RELAY</v>
      </c>
      <c r="AQ881" t="str">
        <v>OBSTACLE SPORTS|OBSTACLE COURSE RACE|WOMEN</v>
      </c>
      <c r="AS881" t="str">
        <v>TAEKWONDO</v>
      </c>
      <c r="AT881" t="str">
        <v>KYORUGI</v>
      </c>
      <c r="AU881" t="str">
        <v>+84KG</v>
      </c>
      <c r="AW881" t="str">
        <v>TAEKWONDO|KYORUGI</v>
      </c>
    </row>
    <row r="882" spans="11:49" x14ac:dyDescent="0.25">
      <c r="K882" t="str">
        <v>MODERN PENTATHLON</v>
      </c>
      <c r="L882" t="str">
        <v>MODERN PENTATHLON</v>
      </c>
      <c r="M882" t="str">
        <v>MEN</v>
      </c>
      <c r="N882" t="str">
        <v>TEAM</v>
      </c>
      <c r="P882" t="str">
        <v>MODERN PENTATHLON|MODERN PENTATHLON|MEN</v>
      </c>
      <c r="S882" t="str">
        <v>TAEKWONDO</v>
      </c>
      <c r="T882" t="str">
        <v>KYORUGI</v>
      </c>
      <c r="U882" t="str">
        <v>+84KG</v>
      </c>
      <c r="V882" t="str">
        <v>TAEKWONDO|KYORUGI</v>
      </c>
      <c r="AL882" t="str">
        <v>OBSTACLE SPORTS</v>
      </c>
      <c r="AM882" t="str">
        <v>OBSTACLE COURSE RACE</v>
      </c>
      <c r="AN882" t="str">
        <v>WOMEN</v>
      </c>
      <c r="AO882" t="str">
        <v>5KM</v>
      </c>
      <c r="AQ882" t="str">
        <v>OBSTACLE SPORTS|OBSTACLE COURSE RACE|WOMEN</v>
      </c>
      <c r="AS882" t="str">
        <v>TAEKWONDO</v>
      </c>
      <c r="AT882" t="str">
        <v>KYORUGI</v>
      </c>
      <c r="AU882" t="str">
        <v>+87KG</v>
      </c>
      <c r="AW882" t="str">
        <v>TAEKWONDO|KYORUGI</v>
      </c>
    </row>
    <row r="883" spans="11:49" x14ac:dyDescent="0.25">
      <c r="K883" t="str">
        <v>MODERN PENTATHLON</v>
      </c>
      <c r="L883" t="str">
        <v>MODERN PENTATHLON</v>
      </c>
      <c r="M883" t="str">
        <v>MEN</v>
      </c>
      <c r="N883" t="str">
        <v>TRIATHLE</v>
      </c>
      <c r="P883" t="str">
        <v>MODERN PENTATHLON|MODERN PENTATHLON|MEN</v>
      </c>
      <c r="S883" t="str">
        <v>TAEKWONDO</v>
      </c>
      <c r="T883" t="str">
        <v>KYORUGI</v>
      </c>
      <c r="U883" t="str">
        <v>+87KG</v>
      </c>
      <c r="V883" t="str">
        <v>TAEKWONDO|KYORUGI</v>
      </c>
      <c r="AL883" t="str">
        <v>OPEN WATER SWIMMING</v>
      </c>
      <c r="AM883" t="str">
        <v>OPEN WATER SWIMMING</v>
      </c>
      <c r="AN883" t="str">
        <v>MEN</v>
      </c>
      <c r="AO883" t="str">
        <v>10KM</v>
      </c>
      <c r="AQ883" t="str">
        <v>OPEN WATER SWIMMING|OPEN WATER SWIMMING|MEN</v>
      </c>
      <c r="AS883" t="str">
        <v>TAEKWONDO</v>
      </c>
      <c r="AT883" t="str">
        <v>KYORUGI</v>
      </c>
      <c r="AU883" t="str">
        <v>46KG</v>
      </c>
      <c r="AW883" t="str">
        <v>TAEKWONDO|KYORUGI</v>
      </c>
    </row>
    <row r="884" spans="11:49" x14ac:dyDescent="0.25">
      <c r="K884" t="str">
        <v>MODERN PENTATHLON</v>
      </c>
      <c r="L884" t="str">
        <v>MODERN PENTATHLON</v>
      </c>
      <c r="M884" t="str">
        <v>MIXED</v>
      </c>
      <c r="N884" t="str">
        <v>LASER RUN RELAY</v>
      </c>
      <c r="P884" t="str">
        <v>MODERN PENTATHLON|MODERN PENTATHLON|MIXED</v>
      </c>
      <c r="S884" t="str">
        <v>TAEKWONDO</v>
      </c>
      <c r="T884" t="str">
        <v>KYORUGI</v>
      </c>
      <c r="U884" t="str">
        <v>46KG</v>
      </c>
      <c r="V884" t="str">
        <v>TAEKWONDO|KYORUGI</v>
      </c>
      <c r="AL884" t="str">
        <v>OPEN WATER SWIMMING</v>
      </c>
      <c r="AM884" t="str">
        <v>OPEN WATER SWIMMING</v>
      </c>
      <c r="AN884" t="str">
        <v>MEN</v>
      </c>
      <c r="AO884" t="str">
        <v>5KM</v>
      </c>
      <c r="AQ884" t="str">
        <v>OPEN WATER SWIMMING|OPEN WATER SWIMMING|MEN</v>
      </c>
      <c r="AS884" t="str">
        <v>TAEKWONDO</v>
      </c>
      <c r="AT884" t="str">
        <v>KYORUGI</v>
      </c>
      <c r="AU884" t="str">
        <v>47KG</v>
      </c>
      <c r="AW884" t="str">
        <v>TAEKWONDO|KYORUGI</v>
      </c>
    </row>
    <row r="885" spans="11:49" x14ac:dyDescent="0.25">
      <c r="K885" t="str">
        <v>MODERN PENTATHLON</v>
      </c>
      <c r="L885" t="str">
        <v>MODERN PENTATHLON</v>
      </c>
      <c r="M885" t="str">
        <v>MIXED</v>
      </c>
      <c r="N885" t="str">
        <v>TRIATHLE RELAY</v>
      </c>
      <c r="P885" t="str">
        <v>MODERN PENTATHLON|MODERN PENTATHLON|MIXED</v>
      </c>
      <c r="S885" t="str">
        <v>TAEKWONDO</v>
      </c>
      <c r="T885" t="str">
        <v>KYORUGI</v>
      </c>
      <c r="U885" t="str">
        <v>47KG</v>
      </c>
      <c r="V885" t="str">
        <v>TAEKWONDO|KYORUGI</v>
      </c>
      <c r="AL885" t="str">
        <v>OPEN WATER SWIMMING</v>
      </c>
      <c r="AM885" t="str">
        <v>OPEN WATER SWIMMING</v>
      </c>
      <c r="AN885" t="str">
        <v>MIXED</v>
      </c>
      <c r="AO885" t="str">
        <v>4X1500M RELAY</v>
      </c>
      <c r="AQ885" t="str">
        <v>OPEN WATER SWIMMING|OPEN WATER SWIMMING|MIXED</v>
      </c>
      <c r="AS885" t="str">
        <v>TAEKWONDO</v>
      </c>
      <c r="AT885" t="str">
        <v>KYORUGI</v>
      </c>
      <c r="AU885" t="str">
        <v>49KG</v>
      </c>
      <c r="AW885" t="str">
        <v>TAEKWONDO|KYORUGI</v>
      </c>
    </row>
    <row r="886" spans="11:49" x14ac:dyDescent="0.25">
      <c r="K886" t="str">
        <v>MODERN PENTATHLON</v>
      </c>
      <c r="L886" t="str">
        <v>MODERN PENTATHLON</v>
      </c>
      <c r="M886" t="str">
        <v>WOMEN</v>
      </c>
      <c r="N886" t="str">
        <v>INDIVIDUAL</v>
      </c>
      <c r="P886" t="str">
        <v>MODERN PENTATHLON|MODERN PENTATHLON|WOMEN</v>
      </c>
      <c r="S886" t="str">
        <v>TAEKWONDO</v>
      </c>
      <c r="T886" t="str">
        <v>KYORUGI</v>
      </c>
      <c r="U886" t="str">
        <v>49KG</v>
      </c>
      <c r="V886" t="str">
        <v>TAEKWONDO|KYORUGI</v>
      </c>
      <c r="AL886" t="str">
        <v>OPEN WATER SWIMMING</v>
      </c>
      <c r="AM886" t="str">
        <v>OPEN WATER SWIMMING</v>
      </c>
      <c r="AN886" t="str">
        <v>WOMEN</v>
      </c>
      <c r="AO886" t="str">
        <v>10KM</v>
      </c>
      <c r="AQ886" t="str">
        <v>OPEN WATER SWIMMING|OPEN WATER SWIMMING|WOMEN</v>
      </c>
      <c r="AS886" t="str">
        <v>TAEKWONDO</v>
      </c>
      <c r="AT886" t="str">
        <v>KYORUGI</v>
      </c>
      <c r="AU886" t="str">
        <v>51KG</v>
      </c>
      <c r="AW886" t="str">
        <v>TAEKWONDO|KYORUGI</v>
      </c>
    </row>
    <row r="887" spans="11:49" x14ac:dyDescent="0.25">
      <c r="K887" t="str">
        <v>MODERN PENTATHLON</v>
      </c>
      <c r="L887" t="str">
        <v>MODERN PENTATHLON</v>
      </c>
      <c r="M887" t="str">
        <v>WOMEN</v>
      </c>
      <c r="N887" t="str">
        <v>LASER RUN</v>
      </c>
      <c r="P887" t="str">
        <v>MODERN PENTATHLON|MODERN PENTATHLON|WOMEN</v>
      </c>
      <c r="S887" t="str">
        <v>TAEKWONDO</v>
      </c>
      <c r="T887" t="str">
        <v>KYORUGI</v>
      </c>
      <c r="U887" t="str">
        <v>51KG</v>
      </c>
      <c r="V887" t="str">
        <v>TAEKWONDO|KYORUGI</v>
      </c>
      <c r="AL887" t="str">
        <v>OPEN WATER SWIMMING</v>
      </c>
      <c r="AM887" t="str">
        <v>OPEN WATER SWIMMING</v>
      </c>
      <c r="AN887" t="str">
        <v>WOMEN</v>
      </c>
      <c r="AO887" t="str">
        <v>5KM</v>
      </c>
      <c r="AQ887" t="str">
        <v>OPEN WATER SWIMMING|OPEN WATER SWIMMING|WOMEN</v>
      </c>
      <c r="AS887" t="str">
        <v>TAEKWONDO</v>
      </c>
      <c r="AT887" t="str">
        <v>KYORUGI</v>
      </c>
      <c r="AU887" t="str">
        <v>53KG</v>
      </c>
      <c r="AW887" t="str">
        <v>TAEKWONDO|KYORUGI</v>
      </c>
    </row>
    <row r="888" spans="11:49" x14ac:dyDescent="0.25">
      <c r="K888" t="str">
        <v>MODERN PENTATHLON</v>
      </c>
      <c r="L888" t="str">
        <v>MODERN PENTATHLON</v>
      </c>
      <c r="M888" t="str">
        <v>WOMEN</v>
      </c>
      <c r="N888" t="str">
        <v>OBSTACLE LASER RUN</v>
      </c>
      <c r="P888" t="str">
        <v>MODERN PENTATHLON|MODERN PENTATHLON|WOMEN</v>
      </c>
      <c r="S888" t="str">
        <v>TAEKWONDO</v>
      </c>
      <c r="T888" t="str">
        <v>KYORUGI</v>
      </c>
      <c r="U888" t="str">
        <v>53KG</v>
      </c>
      <c r="V888" t="str">
        <v>TAEKWONDO|KYORUGI</v>
      </c>
      <c r="AL888" t="str">
        <v>PARAGLIDING</v>
      </c>
      <c r="AM888" t="str">
        <v>PARAGLIDING</v>
      </c>
      <c r="AN888" t="str">
        <v>MEN</v>
      </c>
      <c r="AO888" t="str">
        <v>ACCURACY</v>
      </c>
      <c r="AQ888" t="str">
        <v>PARAGLIDING|PARAGLIDING|MEN</v>
      </c>
      <c r="AS888" t="str">
        <v>TAEKWONDO</v>
      </c>
      <c r="AT888" t="str">
        <v>KYORUGI</v>
      </c>
      <c r="AU888" t="str">
        <v>54KG</v>
      </c>
      <c r="AW888" t="str">
        <v>TAEKWONDO|KYORUGI</v>
      </c>
    </row>
    <row r="889" spans="11:49" x14ac:dyDescent="0.25">
      <c r="K889" t="str">
        <v>MODERN PENTATHLON</v>
      </c>
      <c r="L889" t="str">
        <v>MODERN PENTATHLON</v>
      </c>
      <c r="M889" t="str">
        <v>WOMEN</v>
      </c>
      <c r="N889" t="str">
        <v>TEAM</v>
      </c>
      <c r="P889" t="str">
        <v>MODERN PENTATHLON|MODERN PENTATHLON|WOMEN</v>
      </c>
      <c r="S889" t="str">
        <v>TAEKWONDO</v>
      </c>
      <c r="T889" t="str">
        <v>KYORUGI</v>
      </c>
      <c r="U889" t="str">
        <v>54KG</v>
      </c>
      <c r="V889" t="str">
        <v>TAEKWONDO|KYORUGI</v>
      </c>
      <c r="AL889" t="str">
        <v>PARAGLIDING</v>
      </c>
      <c r="AM889" t="str">
        <v>PARAGLIDING</v>
      </c>
      <c r="AN889" t="str">
        <v>MEN</v>
      </c>
      <c r="AO889" t="str">
        <v>ACCURACY TEAM</v>
      </c>
      <c r="AQ889" t="str">
        <v>PARAGLIDING|PARAGLIDING|MEN</v>
      </c>
      <c r="AS889" t="str">
        <v>TAEKWONDO</v>
      </c>
      <c r="AT889" t="str">
        <v>KYORUGI</v>
      </c>
      <c r="AU889" t="str">
        <v>55KG</v>
      </c>
      <c r="AW889" t="str">
        <v>TAEKWONDO|KYORUGI</v>
      </c>
    </row>
    <row r="890" spans="11:49" x14ac:dyDescent="0.25">
      <c r="K890" t="str">
        <v>MODERN PENTATHLON</v>
      </c>
      <c r="L890" t="str">
        <v>MODERN PENTATHLON</v>
      </c>
      <c r="M890" t="str">
        <v>WOMEN</v>
      </c>
      <c r="N890" t="str">
        <v>TRIATHLE</v>
      </c>
      <c r="P890" t="str">
        <v>MODERN PENTATHLON|MODERN PENTATHLON|WOMEN</v>
      </c>
      <c r="S890" t="str">
        <v>TAEKWONDO</v>
      </c>
      <c r="T890" t="str">
        <v>KYORUGI</v>
      </c>
      <c r="U890" t="str">
        <v>55KG</v>
      </c>
      <c r="V890" t="str">
        <v>TAEKWONDO|KYORUGI</v>
      </c>
      <c r="AL890" t="str">
        <v>PARAGLIDING</v>
      </c>
      <c r="AM890" t="str">
        <v>PARAGLIDING</v>
      </c>
      <c r="AN890" t="str">
        <v>MEN</v>
      </c>
      <c r="AO890" t="str">
        <v>CROSS-COUNTRY TEAM</v>
      </c>
      <c r="AQ890" t="str">
        <v>PARAGLIDING|PARAGLIDING|MEN</v>
      </c>
      <c r="AS890" t="str">
        <v>TAEKWONDO</v>
      </c>
      <c r="AT890" t="str">
        <v>KYORUGI</v>
      </c>
      <c r="AU890" t="str">
        <v>57KG</v>
      </c>
      <c r="AW890" t="str">
        <v>TAEKWONDO|KYORUGI</v>
      </c>
    </row>
    <row r="891" spans="11:49" x14ac:dyDescent="0.25">
      <c r="K891" t="str">
        <v>MUAY LAO</v>
      </c>
      <c r="L891" t="str">
        <v>MUAY LAO</v>
      </c>
      <c r="M891" t="str">
        <v>MEN</v>
      </c>
      <c r="N891" t="str">
        <v>45KG</v>
      </c>
      <c r="P891" t="str">
        <v>MUAY LAO|MUAY LAO|MEN</v>
      </c>
      <c r="S891" t="str">
        <v>TAEKWONDO</v>
      </c>
      <c r="T891" t="str">
        <v>KYORUGI</v>
      </c>
      <c r="U891" t="str">
        <v>57KG</v>
      </c>
      <c r="V891" t="str">
        <v>TAEKWONDO|KYORUGI</v>
      </c>
      <c r="AL891" t="str">
        <v>PARAGLIDING</v>
      </c>
      <c r="AM891" t="str">
        <v>PARAGLIDING</v>
      </c>
      <c r="AN891" t="str">
        <v>MEN</v>
      </c>
      <c r="AO891" t="str">
        <v>OPEN DISTANCE</v>
      </c>
      <c r="AQ891" t="str">
        <v>PARAGLIDING|PARAGLIDING|MEN</v>
      </c>
      <c r="AS891" t="str">
        <v>TAEKWONDO</v>
      </c>
      <c r="AT891" t="str">
        <v>KYORUGI</v>
      </c>
      <c r="AU891" t="str">
        <v>58KG</v>
      </c>
      <c r="AW891" t="str">
        <v>TAEKWONDO|KYORUGI</v>
      </c>
    </row>
    <row r="892" spans="11:49" x14ac:dyDescent="0.25">
      <c r="K892" t="str">
        <v>MUAY LAO</v>
      </c>
      <c r="L892" t="str">
        <v>MUAY LAO</v>
      </c>
      <c r="M892" t="str">
        <v>MEN</v>
      </c>
      <c r="N892" t="str">
        <v>48KG</v>
      </c>
      <c r="P892" t="str">
        <v>MUAY LAO|MUAY LAO|MEN</v>
      </c>
      <c r="S892" t="str">
        <v>TAEKWONDO</v>
      </c>
      <c r="T892" t="str">
        <v>KYORUGI</v>
      </c>
      <c r="U892" t="str">
        <v>58KG</v>
      </c>
      <c r="V892" t="str">
        <v>TAEKWONDO|KYORUGI</v>
      </c>
      <c r="AL892" t="str">
        <v>PARAGLIDING</v>
      </c>
      <c r="AM892" t="str">
        <v>PARAGLIDING</v>
      </c>
      <c r="AN892" t="str">
        <v>MEN</v>
      </c>
      <c r="AO892" t="str">
        <v>OPEN DISTANCE TEAM</v>
      </c>
      <c r="AQ892" t="str">
        <v>PARAGLIDING|PARAGLIDING|MEN</v>
      </c>
      <c r="AS892" t="str">
        <v>TAEKWONDO</v>
      </c>
      <c r="AT892" t="str">
        <v>KYORUGI</v>
      </c>
      <c r="AU892" t="str">
        <v>59KG</v>
      </c>
      <c r="AW892" t="str">
        <v>TAEKWONDO|KYORUGI</v>
      </c>
    </row>
    <row r="893" spans="11:49" x14ac:dyDescent="0.25">
      <c r="K893" t="str">
        <v>MUAY LAO</v>
      </c>
      <c r="L893" t="str">
        <v>MUAY LAO</v>
      </c>
      <c r="M893" t="str">
        <v>MEN</v>
      </c>
      <c r="N893" t="str">
        <v>51KG</v>
      </c>
      <c r="P893" t="str">
        <v>MUAY LAO|MUAY LAO|MEN</v>
      </c>
      <c r="S893" t="str">
        <v>TAEKWONDO</v>
      </c>
      <c r="T893" t="str">
        <v>KYORUGI</v>
      </c>
      <c r="U893" t="str">
        <v>59KG</v>
      </c>
      <c r="V893" t="str">
        <v>TAEKWONDO|KYORUGI</v>
      </c>
      <c r="AL893" t="str">
        <v>PARAGLIDING</v>
      </c>
      <c r="AM893" t="str">
        <v>PARAGLIDING</v>
      </c>
      <c r="AN893" t="str">
        <v>MEN</v>
      </c>
      <c r="AO893" t="str">
        <v>RACE TO GOAL</v>
      </c>
      <c r="AQ893" t="str">
        <v>PARAGLIDING|PARAGLIDING|MEN</v>
      </c>
      <c r="AS893" t="str">
        <v>TAEKWONDO</v>
      </c>
      <c r="AT893" t="str">
        <v>KYORUGI</v>
      </c>
      <c r="AU893" t="str">
        <v>62KG</v>
      </c>
      <c r="AW893" t="str">
        <v>TAEKWONDO|KYORUGI</v>
      </c>
    </row>
    <row r="894" spans="11:49" x14ac:dyDescent="0.25">
      <c r="K894" t="str">
        <v>MUAY LAO</v>
      </c>
      <c r="L894" t="str">
        <v>MUAY LAO</v>
      </c>
      <c r="M894" t="str">
        <v>MEN</v>
      </c>
      <c r="N894" t="str">
        <v>54KG</v>
      </c>
      <c r="P894" t="str">
        <v>MUAY LAO|MUAY LAO|MEN</v>
      </c>
      <c r="S894" t="str">
        <v>TAEKWONDO</v>
      </c>
      <c r="T894" t="str">
        <v>KYORUGI</v>
      </c>
      <c r="U894" t="str">
        <v>62KG</v>
      </c>
      <c r="V894" t="str">
        <v>TAEKWONDO|KYORUGI</v>
      </c>
      <c r="AL894" t="str">
        <v>PARAGLIDING</v>
      </c>
      <c r="AM894" t="str">
        <v>PARAGLIDING</v>
      </c>
      <c r="AN894" t="str">
        <v>MEN</v>
      </c>
      <c r="AO894" t="str">
        <v>RACE TO GOAL TEAM</v>
      </c>
      <c r="AQ894" t="str">
        <v>PARAGLIDING|PARAGLIDING|MEN</v>
      </c>
      <c r="AS894" t="str">
        <v>TAEKWONDO</v>
      </c>
      <c r="AT894" t="str">
        <v>KYORUGI</v>
      </c>
      <c r="AU894" t="str">
        <v>63KG</v>
      </c>
      <c r="AW894" t="str">
        <v>TAEKWONDO|KYORUGI</v>
      </c>
    </row>
    <row r="895" spans="11:49" x14ac:dyDescent="0.25">
      <c r="K895" t="str">
        <v>MUAY LAO</v>
      </c>
      <c r="L895" t="str">
        <v>MUAY LAO</v>
      </c>
      <c r="M895" t="str">
        <v>MEN</v>
      </c>
      <c r="N895" t="str">
        <v>57KG</v>
      </c>
      <c r="P895" t="str">
        <v>MUAY LAO|MUAY LAO|MEN</v>
      </c>
      <c r="S895" t="str">
        <v>TAEKWONDO</v>
      </c>
      <c r="T895" t="str">
        <v>KYORUGI</v>
      </c>
      <c r="U895" t="str">
        <v>63KG</v>
      </c>
      <c r="V895" t="str">
        <v>TAEKWONDO|KYORUGI</v>
      </c>
      <c r="AL895" t="str">
        <v>PARAGLIDING</v>
      </c>
      <c r="AM895" t="str">
        <v>PARAGLIDING</v>
      </c>
      <c r="AN895" t="str">
        <v>WOMEN</v>
      </c>
      <c r="AO895" t="str">
        <v>ACCURACY</v>
      </c>
      <c r="AQ895" t="str">
        <v>PARAGLIDING|PARAGLIDING|WOMEN</v>
      </c>
      <c r="AS895" t="str">
        <v>TAEKWONDO</v>
      </c>
      <c r="AT895" t="str">
        <v>KYORUGI</v>
      </c>
      <c r="AU895" t="str">
        <v>67KG</v>
      </c>
      <c r="AW895" t="str">
        <v>TAEKWONDO|KYORUGI</v>
      </c>
    </row>
    <row r="896" spans="11:49" x14ac:dyDescent="0.25">
      <c r="K896" t="str">
        <v>MUAY LAO</v>
      </c>
      <c r="L896" t="str">
        <v>MUAY LAO</v>
      </c>
      <c r="M896" t="str">
        <v>MEN</v>
      </c>
      <c r="N896" t="str">
        <v>60KG</v>
      </c>
      <c r="P896" t="str">
        <v>MUAY LAO|MUAY LAO|MEN</v>
      </c>
      <c r="S896" t="str">
        <v>TAEKWONDO</v>
      </c>
      <c r="T896" t="str">
        <v>KYORUGI</v>
      </c>
      <c r="U896" t="str">
        <v>67KG</v>
      </c>
      <c r="V896" t="str">
        <v>TAEKWONDO|KYORUGI</v>
      </c>
      <c r="AL896" t="str">
        <v>PARAGLIDING</v>
      </c>
      <c r="AM896" t="str">
        <v>PARAGLIDING</v>
      </c>
      <c r="AN896" t="str">
        <v>WOMEN</v>
      </c>
      <c r="AO896" t="str">
        <v>ACCURACY TEAM</v>
      </c>
      <c r="AQ896" t="str">
        <v>PARAGLIDING|PARAGLIDING|WOMEN</v>
      </c>
      <c r="AS896" t="str">
        <v>TAEKWONDO</v>
      </c>
      <c r="AT896" t="str">
        <v>KYORUGI</v>
      </c>
      <c r="AU896" t="str">
        <v>68KG</v>
      </c>
      <c r="AW896" t="str">
        <v>TAEKWONDO|KYORUGI</v>
      </c>
    </row>
    <row r="897" spans="11:49" x14ac:dyDescent="0.25">
      <c r="K897" t="str">
        <v>MUAY LAO</v>
      </c>
      <c r="L897" t="str">
        <v>MUAY LAO</v>
      </c>
      <c r="M897" t="str">
        <v>MEN</v>
      </c>
      <c r="N897" t="str">
        <v>63.5KG</v>
      </c>
      <c r="P897" t="str">
        <v>MUAY LAO|MUAY LAO|MEN</v>
      </c>
      <c r="S897" t="str">
        <v>TAEKWONDO</v>
      </c>
      <c r="T897" t="str">
        <v>KYORUGI</v>
      </c>
      <c r="U897" t="str">
        <v>68KG</v>
      </c>
      <c r="V897" t="str">
        <v>TAEKWONDO|KYORUGI</v>
      </c>
      <c r="AL897" t="str">
        <v>PARAGLIDING</v>
      </c>
      <c r="AM897" t="str">
        <v>PARAGLIDING</v>
      </c>
      <c r="AN897" t="str">
        <v>WOMEN</v>
      </c>
      <c r="AO897" t="str">
        <v>CROSS-COUNTRY TEAM</v>
      </c>
      <c r="AQ897" t="str">
        <v>PARAGLIDING|PARAGLIDING|WOMEN</v>
      </c>
      <c r="AS897" t="str">
        <v>TAEKWONDO</v>
      </c>
      <c r="AT897" t="str">
        <v>KYORUGI</v>
      </c>
      <c r="AU897" t="str">
        <v>72KG</v>
      </c>
      <c r="AW897" t="str">
        <v>TAEKWONDO|KYORUGI</v>
      </c>
    </row>
    <row r="898" spans="11:49" x14ac:dyDescent="0.25">
      <c r="K898" t="str">
        <v>MUAY LAO</v>
      </c>
      <c r="L898" t="str">
        <v>MUAY LAO</v>
      </c>
      <c r="M898" t="str">
        <v>MEN</v>
      </c>
      <c r="N898" t="str">
        <v>67KG</v>
      </c>
      <c r="P898" t="str">
        <v>MUAY LAO|MUAY LAO|MEN</v>
      </c>
      <c r="S898" t="str">
        <v>TAEKWONDO</v>
      </c>
      <c r="T898" t="str">
        <v>KYORUGI</v>
      </c>
      <c r="U898" t="str">
        <v>72KG</v>
      </c>
      <c r="V898" t="str">
        <v>TAEKWONDO|KYORUGI</v>
      </c>
      <c r="AL898" t="str">
        <v>PARAGLIDING</v>
      </c>
      <c r="AM898" t="str">
        <v>PARAGLIDING</v>
      </c>
      <c r="AN898" t="str">
        <v>WOMEN</v>
      </c>
      <c r="AO898" t="str">
        <v>OPEN DISTANCE</v>
      </c>
      <c r="AQ898" t="str">
        <v>PARAGLIDING|PARAGLIDING|WOMEN</v>
      </c>
      <c r="AS898" t="str">
        <v>TAEKWONDO</v>
      </c>
      <c r="AT898" t="str">
        <v>KYORUGI</v>
      </c>
      <c r="AU898" t="str">
        <v>73KG</v>
      </c>
      <c r="AW898" t="str">
        <v>TAEKWONDO|KYORUGI</v>
      </c>
    </row>
    <row r="899" spans="11:49" x14ac:dyDescent="0.25">
      <c r="K899" t="str">
        <v>MUAY LAO</v>
      </c>
      <c r="L899" t="str">
        <v>MUAY LAO</v>
      </c>
      <c r="M899" t="str">
        <v>WOMEN</v>
      </c>
      <c r="N899" t="str">
        <v>45KG</v>
      </c>
      <c r="P899" t="str">
        <v>MUAY LAO|MUAY LAO|WOMEN</v>
      </c>
      <c r="S899" t="str">
        <v>TAEKWONDO</v>
      </c>
      <c r="T899" t="str">
        <v>KYORUGI</v>
      </c>
      <c r="U899" t="str">
        <v>73KG</v>
      </c>
      <c r="V899" t="str">
        <v>TAEKWONDO|KYORUGI</v>
      </c>
      <c r="AL899" t="str">
        <v>PARAGLIDING</v>
      </c>
      <c r="AM899" t="str">
        <v>PARAGLIDING</v>
      </c>
      <c r="AN899" t="str">
        <v>WOMEN</v>
      </c>
      <c r="AO899" t="str">
        <v>OPEN DISTANCE TEAM</v>
      </c>
      <c r="AQ899" t="str">
        <v>PARAGLIDING|PARAGLIDING|WOMEN</v>
      </c>
      <c r="AS899" t="str">
        <v>TAEKWONDO</v>
      </c>
      <c r="AT899" t="str">
        <v>KYORUGI</v>
      </c>
      <c r="AU899" t="str">
        <v>74KG</v>
      </c>
      <c r="AW899" t="str">
        <v>TAEKWONDO|KYORUGI</v>
      </c>
    </row>
    <row r="900" spans="11:49" x14ac:dyDescent="0.25">
      <c r="K900" t="str">
        <v>MUAY LAO</v>
      </c>
      <c r="L900" t="str">
        <v>MUAY LAO</v>
      </c>
      <c r="M900" t="str">
        <v>WOMEN</v>
      </c>
      <c r="N900" t="str">
        <v>48KG</v>
      </c>
      <c r="P900" t="str">
        <v>MUAY LAO|MUAY LAO|WOMEN</v>
      </c>
      <c r="S900" t="str">
        <v>TAEKWONDO</v>
      </c>
      <c r="T900" t="str">
        <v>KYORUGI</v>
      </c>
      <c r="U900" t="str">
        <v>74KG</v>
      </c>
      <c r="V900" t="str">
        <v>TAEKWONDO|KYORUGI</v>
      </c>
      <c r="AL900" t="str">
        <v>PARAGLIDING</v>
      </c>
      <c r="AM900" t="str">
        <v>PARAGLIDING</v>
      </c>
      <c r="AN900" t="str">
        <v>WOMEN</v>
      </c>
      <c r="AO900" t="str">
        <v>RACE TO GOAL</v>
      </c>
      <c r="AQ900" t="str">
        <v>PARAGLIDING|PARAGLIDING|WOMEN</v>
      </c>
      <c r="AS900" t="str">
        <v>TAEKWONDO</v>
      </c>
      <c r="AT900" t="str">
        <v>KYORUGI</v>
      </c>
      <c r="AU900" t="str">
        <v>78KG</v>
      </c>
      <c r="AW900" t="str">
        <v>TAEKWONDO|KYORUGI</v>
      </c>
    </row>
    <row r="901" spans="11:49" x14ac:dyDescent="0.25">
      <c r="K901" t="str">
        <v>MUAY LAO</v>
      </c>
      <c r="L901" t="str">
        <v>MUAY LAO</v>
      </c>
      <c r="M901" t="str">
        <v>WOMEN</v>
      </c>
      <c r="N901" t="str">
        <v>51KG</v>
      </c>
      <c r="P901" t="str">
        <v>MUAY LAO|MUAY LAO|WOMEN</v>
      </c>
      <c r="S901" t="str">
        <v>TAEKWONDO</v>
      </c>
      <c r="T901" t="str">
        <v>KYORUGI</v>
      </c>
      <c r="U901" t="str">
        <v>78KG</v>
      </c>
      <c r="V901" t="str">
        <v>TAEKWONDO|KYORUGI</v>
      </c>
      <c r="AL901" t="str">
        <v>PARAGLIDING</v>
      </c>
      <c r="AM901" t="str">
        <v>PARAGLIDING</v>
      </c>
      <c r="AN901" t="str">
        <v>WOMEN</v>
      </c>
      <c r="AO901" t="str">
        <v>RACE TO GOAL TEAM</v>
      </c>
      <c r="AQ901" t="str">
        <v>PARAGLIDING|PARAGLIDING|WOMEN</v>
      </c>
      <c r="AS901" t="str">
        <v>TAEKWONDO</v>
      </c>
      <c r="AT901" t="str">
        <v>KYORUGI</v>
      </c>
      <c r="AU901" t="str">
        <v>80KG</v>
      </c>
      <c r="AW901" t="str">
        <v>TAEKWONDO|KYORUGI</v>
      </c>
    </row>
    <row r="902" spans="11:49" x14ac:dyDescent="0.25">
      <c r="K902" t="str">
        <v>MUAY LAO</v>
      </c>
      <c r="L902" t="str">
        <v>MUAY LAO</v>
      </c>
      <c r="M902" t="str">
        <v>WOMEN</v>
      </c>
      <c r="N902" t="str">
        <v>54KG</v>
      </c>
      <c r="P902" t="str">
        <v>MUAY LAO|MUAY LAO|WOMEN</v>
      </c>
      <c r="S902" t="str">
        <v>TAEKWONDO</v>
      </c>
      <c r="T902" t="str">
        <v>KYORUGI</v>
      </c>
      <c r="U902" t="str">
        <v>80KG</v>
      </c>
      <c r="V902" t="str">
        <v>TAEKWONDO|KYORUGI</v>
      </c>
      <c r="AL902" t="str">
        <v>PENCAK SILAT</v>
      </c>
      <c r="AM902" t="str">
        <v>SENI (ARTISTIC)</v>
      </c>
      <c r="AN902" t="str">
        <v>MEN</v>
      </c>
      <c r="AO902" t="str">
        <v>GANDA (DOUBLES)</v>
      </c>
      <c r="AQ902" t="str">
        <v>PENCAK SILAT|SENI (ARTISTIC)|MEN</v>
      </c>
      <c r="AS902" t="str">
        <v>TAEKWONDO</v>
      </c>
      <c r="AT902" t="str">
        <v>KYORUGI</v>
      </c>
      <c r="AU902" t="str">
        <v>84KG</v>
      </c>
      <c r="AW902" t="str">
        <v>TAEKWONDO|KYORUGI</v>
      </c>
    </row>
    <row r="903" spans="11:49" x14ac:dyDescent="0.25">
      <c r="K903" t="str">
        <v>MUAY LAO</v>
      </c>
      <c r="L903" t="str">
        <v>MUAY LAO</v>
      </c>
      <c r="M903" t="str">
        <v>WOMEN</v>
      </c>
      <c r="N903" t="str">
        <v>57KG</v>
      </c>
      <c r="P903" t="str">
        <v>MUAY LAO|MUAY LAO|WOMEN</v>
      </c>
      <c r="S903" t="str">
        <v>TAEKWONDO</v>
      </c>
      <c r="T903" t="str">
        <v>KYORUGI</v>
      </c>
      <c r="U903" t="str">
        <v>84KG</v>
      </c>
      <c r="V903" t="str">
        <v>TAEKWONDO|KYORUGI</v>
      </c>
      <c r="AL903" t="str">
        <v>PENCAK SILAT</v>
      </c>
      <c r="AM903" t="str">
        <v>SENI (ARTISTIC)</v>
      </c>
      <c r="AN903" t="str">
        <v>MEN</v>
      </c>
      <c r="AO903" t="str">
        <v>REGU (TEAM)</v>
      </c>
      <c r="AQ903" t="str">
        <v>PENCAK SILAT|SENI (ARTISTIC)|MEN</v>
      </c>
      <c r="AS903" t="str">
        <v>TAEKWONDO</v>
      </c>
      <c r="AT903" t="str">
        <v>KYORUGI</v>
      </c>
      <c r="AU903" t="str">
        <v>87KG</v>
      </c>
      <c r="AW903" t="str">
        <v>TAEKWONDO|KYORUGI</v>
      </c>
    </row>
    <row r="904" spans="11:49" x14ac:dyDescent="0.25">
      <c r="K904" t="str">
        <v>MUAY THAI</v>
      </c>
      <c r="L904" t="str">
        <v>COMBAT</v>
      </c>
      <c r="M904" t="str">
        <v>MEN</v>
      </c>
      <c r="N904" t="str">
        <v>45KG</v>
      </c>
      <c r="P904" t="str">
        <v>MUAY THAI|COMBAT|MEN</v>
      </c>
      <c r="S904" t="str">
        <v>TAEKWONDO</v>
      </c>
      <c r="T904" t="str">
        <v>KYORUGI</v>
      </c>
      <c r="U904" t="str">
        <v>87KG</v>
      </c>
      <c r="V904" t="str">
        <v>TAEKWONDO|KYORUGI</v>
      </c>
      <c r="AL904" t="str">
        <v>PENCAK SILAT</v>
      </c>
      <c r="AM904" t="str">
        <v>SENI (ARTISTIC)</v>
      </c>
      <c r="AN904" t="str">
        <v>MEN</v>
      </c>
      <c r="AO904" t="str">
        <v>TUNGGAL (SINGLES)</v>
      </c>
      <c r="AQ904" t="str">
        <v>PENCAK SILAT|SENI (ARTISTIC)|MEN</v>
      </c>
      <c r="AS904" t="str">
        <v>TAEKWONDO</v>
      </c>
      <c r="AT904" t="str">
        <v>KYORUGI</v>
      </c>
      <c r="AU904" t="str">
        <v>BANTAMWEIGHT</v>
      </c>
      <c r="AW904" t="str">
        <v>TAEKWONDO|KYORUGI</v>
      </c>
    </row>
    <row r="905" spans="11:49" x14ac:dyDescent="0.25">
      <c r="K905" t="str">
        <v>MUAY THAI</v>
      </c>
      <c r="L905" t="str">
        <v>COMBAT</v>
      </c>
      <c r="M905" t="str">
        <v>MEN</v>
      </c>
      <c r="N905" t="str">
        <v>48KG</v>
      </c>
      <c r="P905" t="str">
        <v>MUAY THAI|COMBAT|MEN</v>
      </c>
      <c r="S905" t="str">
        <v>TAEKWONDO</v>
      </c>
      <c r="T905" t="str">
        <v>KYORUGI</v>
      </c>
      <c r="U905" t="str">
        <v>BANTAMWEIGHT</v>
      </c>
      <c r="V905" t="str">
        <v>TAEKWONDO|KYORUGI</v>
      </c>
      <c r="AL905" t="str">
        <v>PENCAK SILAT</v>
      </c>
      <c r="AM905" t="str">
        <v>SENI (ARTISTIC)</v>
      </c>
      <c r="AN905" t="str">
        <v>WOMEN</v>
      </c>
      <c r="AO905" t="str">
        <v>GANDA (DOUBLES)</v>
      </c>
      <c r="AQ905" t="str">
        <v>PENCAK SILAT|SENI (ARTISTIC)|WOMEN</v>
      </c>
      <c r="AS905" t="str">
        <v>TAEKWONDO</v>
      </c>
      <c r="AT905" t="str">
        <v>KYORUGI</v>
      </c>
      <c r="AU905" t="str">
        <v>FEATHERWEIGHT</v>
      </c>
      <c r="AW905" t="str">
        <v>TAEKWONDO|KYORUGI</v>
      </c>
    </row>
    <row r="906" spans="11:49" x14ac:dyDescent="0.25">
      <c r="K906" t="str">
        <v>MUAY THAI</v>
      </c>
      <c r="L906" t="str">
        <v>COMBAT</v>
      </c>
      <c r="M906" t="str">
        <v>MEN</v>
      </c>
      <c r="N906" t="str">
        <v>51KG</v>
      </c>
      <c r="P906" t="str">
        <v>MUAY THAI|COMBAT|MEN</v>
      </c>
      <c r="S906" t="str">
        <v>TAEKWONDO</v>
      </c>
      <c r="T906" t="str">
        <v>KYORUGI</v>
      </c>
      <c r="U906" t="str">
        <v>FEATHERWEIGHT</v>
      </c>
      <c r="V906" t="str">
        <v>TAEKWONDO|KYORUGI</v>
      </c>
      <c r="AL906" t="str">
        <v>PENCAK SILAT</v>
      </c>
      <c r="AM906" t="str">
        <v>SENI (ARTISTIC)</v>
      </c>
      <c r="AN906" t="str">
        <v>WOMEN</v>
      </c>
      <c r="AO906" t="str">
        <v>REGU (TEAM)</v>
      </c>
      <c r="AQ906" t="str">
        <v>PENCAK SILAT|SENI (ARTISTIC)|WOMEN</v>
      </c>
      <c r="AS906" t="str">
        <v>TAEKWONDO</v>
      </c>
      <c r="AT906" t="str">
        <v>KYORUGI</v>
      </c>
      <c r="AU906" t="str">
        <v>FINWEIGHT</v>
      </c>
      <c r="AW906" t="str">
        <v>TAEKWONDO|KYORUGI</v>
      </c>
    </row>
    <row r="907" spans="11:49" x14ac:dyDescent="0.25">
      <c r="K907" t="str">
        <v>MUAY THAI</v>
      </c>
      <c r="L907" t="str">
        <v>COMBAT</v>
      </c>
      <c r="M907" t="str">
        <v>MEN</v>
      </c>
      <c r="N907" t="str">
        <v>54KG</v>
      </c>
      <c r="P907" t="str">
        <v>MUAY THAI|COMBAT|MEN</v>
      </c>
      <c r="S907" t="str">
        <v>TAEKWONDO</v>
      </c>
      <c r="T907" t="str">
        <v>KYORUGI</v>
      </c>
      <c r="U907" t="str">
        <v>FINWEIGHT</v>
      </c>
      <c r="V907" t="str">
        <v>TAEKWONDO|KYORUGI</v>
      </c>
      <c r="AL907" t="str">
        <v>PENCAK SILAT</v>
      </c>
      <c r="AM907" t="str">
        <v>SENI (ARTISTIC)</v>
      </c>
      <c r="AN907" t="str">
        <v>WOMEN</v>
      </c>
      <c r="AO907" t="str">
        <v>TUNGGAL (SINGLES)</v>
      </c>
      <c r="AQ907" t="str">
        <v>PENCAK SILAT|SENI (ARTISTIC)|WOMEN</v>
      </c>
      <c r="AS907" t="str">
        <v>TAEKWONDO</v>
      </c>
      <c r="AT907" t="str">
        <v>KYORUGI</v>
      </c>
      <c r="AU907" t="str">
        <v>FLYWEIGHT</v>
      </c>
      <c r="AW907" t="str">
        <v>TAEKWONDO|KYORUGI</v>
      </c>
    </row>
    <row r="908" spans="11:49" x14ac:dyDescent="0.25">
      <c r="K908" t="str">
        <v>MUAY THAI</v>
      </c>
      <c r="L908" t="str">
        <v>COMBAT</v>
      </c>
      <c r="M908" t="str">
        <v>MEN</v>
      </c>
      <c r="N908" t="str">
        <v>57KG</v>
      </c>
      <c r="P908" t="str">
        <v>MUAY THAI|COMBAT|MEN</v>
      </c>
      <c r="S908" t="str">
        <v>TAEKWONDO</v>
      </c>
      <c r="T908" t="str">
        <v>KYORUGI</v>
      </c>
      <c r="U908" t="str">
        <v>FLYWEIGHT</v>
      </c>
      <c r="V908" t="str">
        <v>TAEKWONDO|KYORUGI</v>
      </c>
      <c r="AL908" t="str">
        <v>PENCAK SILAT</v>
      </c>
      <c r="AM908" t="str">
        <v>TANDING (MATCH)</v>
      </c>
      <c r="AN908" t="str">
        <v>MEN</v>
      </c>
      <c r="AO908" t="str">
        <v>CLASS A 45-50KG</v>
      </c>
      <c r="AQ908" t="str">
        <v>PENCAK SILAT|TANDING (MATCH)|MEN</v>
      </c>
      <c r="AS908" t="str">
        <v>TAEKWONDO</v>
      </c>
      <c r="AT908" t="str">
        <v>KYORUGI</v>
      </c>
      <c r="AU908" t="str">
        <v>HEAVYWEIGHT</v>
      </c>
      <c r="AW908" t="str">
        <v>TAEKWONDO|KYORUGI</v>
      </c>
    </row>
    <row r="909" spans="11:49" x14ac:dyDescent="0.25">
      <c r="K909" t="str">
        <v>MUAY THAI</v>
      </c>
      <c r="L909" t="str">
        <v>COMBAT</v>
      </c>
      <c r="M909" t="str">
        <v>MEN</v>
      </c>
      <c r="N909" t="str">
        <v>60KG</v>
      </c>
      <c r="P909" t="str">
        <v>MUAY THAI|COMBAT|MEN</v>
      </c>
      <c r="S909" t="str">
        <v>TAEKWONDO</v>
      </c>
      <c r="T909" t="str">
        <v>KYORUGI</v>
      </c>
      <c r="U909" t="str">
        <v>HEAVYWEIGHT</v>
      </c>
      <c r="V909" t="str">
        <v>TAEKWONDO|KYORUGI</v>
      </c>
      <c r="AL909" t="str">
        <v>PENCAK SILAT</v>
      </c>
      <c r="AM909" t="str">
        <v>TANDING (MATCH)</v>
      </c>
      <c r="AN909" t="str">
        <v>MEN</v>
      </c>
      <c r="AO909" t="str">
        <v>CLASS B 50-55KG</v>
      </c>
      <c r="AQ909" t="str">
        <v>PENCAK SILAT|TANDING (MATCH)|MEN</v>
      </c>
      <c r="AS909" t="str">
        <v>TAEKWONDO</v>
      </c>
      <c r="AT909" t="str">
        <v>KYORUGI</v>
      </c>
      <c r="AU909" t="str">
        <v>LIGHTWEIGHT</v>
      </c>
      <c r="AW909" t="str">
        <v>TAEKWONDO|KYORUGI</v>
      </c>
    </row>
    <row r="910" spans="11:49" x14ac:dyDescent="0.25">
      <c r="K910" t="str">
        <v>MUAY THAI</v>
      </c>
      <c r="L910" t="str">
        <v>COMBAT</v>
      </c>
      <c r="M910" t="str">
        <v>MEN</v>
      </c>
      <c r="N910" t="str">
        <v>63.5KG</v>
      </c>
      <c r="P910" t="str">
        <v>MUAY THAI|COMBAT|MEN</v>
      </c>
      <c r="S910" t="str">
        <v>TAEKWONDO</v>
      </c>
      <c r="T910" t="str">
        <v>KYORUGI</v>
      </c>
      <c r="U910" t="str">
        <v>LIGHTWEIGHT</v>
      </c>
      <c r="V910" t="str">
        <v>TAEKWONDO|KYORUGI</v>
      </c>
      <c r="AL910" t="str">
        <v>PENCAK SILAT</v>
      </c>
      <c r="AM910" t="str">
        <v>TANDING (MATCH)</v>
      </c>
      <c r="AN910" t="str">
        <v>MEN</v>
      </c>
      <c r="AO910" t="str">
        <v>CLASS C 55-60KG</v>
      </c>
      <c r="AQ910" t="str">
        <v>PENCAK SILAT|TANDING (MATCH)|MEN</v>
      </c>
      <c r="AS910" t="str">
        <v>TAEKWONDO</v>
      </c>
      <c r="AT910" t="str">
        <v>KYORUGI</v>
      </c>
      <c r="AU910" t="str">
        <v>MIDDLEWEIGHT</v>
      </c>
      <c r="AW910" t="str">
        <v>TAEKWONDO|KYORUGI</v>
      </c>
    </row>
    <row r="911" spans="11:49" x14ac:dyDescent="0.25">
      <c r="K911" t="str">
        <v>MUAY THAI</v>
      </c>
      <c r="L911" t="str">
        <v>COMBAT</v>
      </c>
      <c r="M911" t="str">
        <v>MEN</v>
      </c>
      <c r="N911" t="str">
        <v>67KG</v>
      </c>
      <c r="P911" t="str">
        <v>MUAY THAI|COMBAT|MEN</v>
      </c>
      <c r="S911" t="str">
        <v>TAEKWONDO</v>
      </c>
      <c r="T911" t="str">
        <v>KYORUGI</v>
      </c>
      <c r="U911" t="str">
        <v>MIDDLEWEIGHT</v>
      </c>
      <c r="V911" t="str">
        <v>TAEKWONDO|KYORUGI</v>
      </c>
      <c r="AL911" t="str">
        <v>PENCAK SILAT</v>
      </c>
      <c r="AM911" t="str">
        <v>TANDING (MATCH)</v>
      </c>
      <c r="AN911" t="str">
        <v>MEN</v>
      </c>
      <c r="AO911" t="str">
        <v>CLASS D 60-65KG</v>
      </c>
      <c r="AQ911" t="str">
        <v>PENCAK SILAT|TANDING (MATCH)|MEN</v>
      </c>
      <c r="AS911" t="str">
        <v>TAEKWONDO</v>
      </c>
      <c r="AT911" t="str">
        <v>KYORUGI</v>
      </c>
      <c r="AU911" t="str">
        <v>TEAM</v>
      </c>
      <c r="AW911" t="str">
        <v>TAEKWONDO|KYORUGI</v>
      </c>
    </row>
    <row r="912" spans="11:49" x14ac:dyDescent="0.25">
      <c r="K912" t="str">
        <v>MUAY THAI</v>
      </c>
      <c r="L912" t="str">
        <v>COMBAT</v>
      </c>
      <c r="M912" t="str">
        <v>MEN</v>
      </c>
      <c r="N912" t="str">
        <v>71KG</v>
      </c>
      <c r="P912" t="str">
        <v>MUAY THAI|COMBAT|MEN</v>
      </c>
      <c r="S912" t="str">
        <v>TAEKWONDO</v>
      </c>
      <c r="T912" t="str">
        <v>KYORUGI</v>
      </c>
      <c r="U912" t="str">
        <v>TEAM</v>
      </c>
      <c r="V912" t="str">
        <v>TAEKWONDO|KYORUGI</v>
      </c>
      <c r="AL912" t="str">
        <v>PENCAK SILAT</v>
      </c>
      <c r="AM912" t="str">
        <v>TANDING (MATCH)</v>
      </c>
      <c r="AN912" t="str">
        <v>MEN</v>
      </c>
      <c r="AO912" t="str">
        <v>CLASS E 65-70KG</v>
      </c>
      <c r="AQ912" t="str">
        <v>PENCAK SILAT|TANDING (MATCH)|MEN</v>
      </c>
      <c r="AS912" t="str">
        <v>TAEKWONDO</v>
      </c>
      <c r="AT912" t="str">
        <v>KYORUGI</v>
      </c>
      <c r="AU912" t="str">
        <v>WELTERWEIGHT</v>
      </c>
      <c r="AW912" t="str">
        <v>TAEKWONDO|KYORUGI</v>
      </c>
    </row>
    <row r="913" spans="11:49" x14ac:dyDescent="0.25">
      <c r="K913" t="str">
        <v>MUAY THAI</v>
      </c>
      <c r="L913" t="str">
        <v>COMBAT</v>
      </c>
      <c r="M913" t="str">
        <v>MEN</v>
      </c>
      <c r="N913" t="str">
        <v>75KG</v>
      </c>
      <c r="P913" t="str">
        <v>MUAY THAI|COMBAT|MEN</v>
      </c>
      <c r="S913" t="str">
        <v>TAEKWONDO</v>
      </c>
      <c r="T913" t="str">
        <v>KYORUGI</v>
      </c>
      <c r="U913" t="str">
        <v>WELTERWEIGHT</v>
      </c>
      <c r="V913" t="str">
        <v>TAEKWONDO|KYORUGI</v>
      </c>
      <c r="AL913" t="str">
        <v>PENCAK SILAT</v>
      </c>
      <c r="AM913" t="str">
        <v>TANDING (MATCH)</v>
      </c>
      <c r="AN913" t="str">
        <v>MEN</v>
      </c>
      <c r="AO913" t="str">
        <v>CLASS F 70-75KG</v>
      </c>
      <c r="AQ913" t="str">
        <v>PENCAK SILAT|TANDING (MATCH)|MEN</v>
      </c>
      <c r="AS913" t="str">
        <v>TAEKWONDO</v>
      </c>
      <c r="AT913" t="str">
        <v>POOMSAE</v>
      </c>
      <c r="AU913" t="str">
        <v>FREESTYLE</v>
      </c>
      <c r="AW913" t="str">
        <v>TAEKWONDO|POOMSAE</v>
      </c>
    </row>
    <row r="914" spans="11:49" x14ac:dyDescent="0.25">
      <c r="K914" t="str">
        <v>MUAY THAI</v>
      </c>
      <c r="L914" t="str">
        <v>COMBAT</v>
      </c>
      <c r="M914" t="str">
        <v>MEN</v>
      </c>
      <c r="N914" t="str">
        <v>81KG</v>
      </c>
      <c r="P914" t="str">
        <v>MUAY THAI|COMBAT|MEN</v>
      </c>
      <c r="S914" t="str">
        <v>TAEKWONDO</v>
      </c>
      <c r="T914" t="str">
        <v>POOMSAE</v>
      </c>
      <c r="U914" t="str">
        <v>FREESTYLE</v>
      </c>
      <c r="V914" t="str">
        <v>TAEKWONDO|POOMSAE</v>
      </c>
      <c r="AL914" t="str">
        <v>PENCAK SILAT</v>
      </c>
      <c r="AM914" t="str">
        <v>TANDING (MATCH)</v>
      </c>
      <c r="AN914" t="str">
        <v>MEN</v>
      </c>
      <c r="AO914" t="str">
        <v>CLASS G 75-80KG</v>
      </c>
      <c r="AQ914" t="str">
        <v>PENCAK SILAT|TANDING (MATCH)|MEN</v>
      </c>
      <c r="AS914" t="str">
        <v>TAEKWONDO</v>
      </c>
      <c r="AT914" t="str">
        <v>POOMSAE</v>
      </c>
      <c r="AU914" t="str">
        <v>FREESTYLE TEAM</v>
      </c>
      <c r="AW914" t="str">
        <v>TAEKWONDO|POOMSAE</v>
      </c>
    </row>
    <row r="915" spans="11:49" x14ac:dyDescent="0.25">
      <c r="K915" t="str">
        <v>MUAY THAI</v>
      </c>
      <c r="L915" t="str">
        <v>COMBAT</v>
      </c>
      <c r="M915" t="str">
        <v>WOMEN</v>
      </c>
      <c r="N915" t="str">
        <v>45KG</v>
      </c>
      <c r="P915" t="str">
        <v>MUAY THAI|COMBAT|WOMEN</v>
      </c>
      <c r="S915" t="str">
        <v>TAEKWONDO</v>
      </c>
      <c r="T915" t="str">
        <v>POOMSAE</v>
      </c>
      <c r="U915" t="str">
        <v>FREESTYLE TEAM</v>
      </c>
      <c r="V915" t="str">
        <v>TAEKWONDO|POOMSAE</v>
      </c>
      <c r="AL915" t="str">
        <v>PENCAK SILAT</v>
      </c>
      <c r="AM915" t="str">
        <v>TANDING (MATCH)</v>
      </c>
      <c r="AN915" t="str">
        <v>MEN</v>
      </c>
      <c r="AO915" t="str">
        <v>CLASS H 80-85KG</v>
      </c>
      <c r="AQ915" t="str">
        <v>PENCAK SILAT|TANDING (MATCH)|MEN</v>
      </c>
      <c r="AS915" t="str">
        <v>TAEKWONDO</v>
      </c>
      <c r="AT915" t="str">
        <v>POOMSAE</v>
      </c>
      <c r="AU915" t="str">
        <v>PAIR</v>
      </c>
      <c r="AW915" t="str">
        <v>TAEKWONDO|POOMSAE</v>
      </c>
    </row>
    <row r="916" spans="11:49" x14ac:dyDescent="0.25">
      <c r="K916" t="str">
        <v>MUAY THAI</v>
      </c>
      <c r="L916" t="str">
        <v>COMBAT</v>
      </c>
      <c r="M916" t="str">
        <v>WOMEN</v>
      </c>
      <c r="N916" t="str">
        <v>48KG</v>
      </c>
      <c r="P916" t="str">
        <v>MUAY THAI|COMBAT|WOMEN</v>
      </c>
      <c r="S916" t="str">
        <v>TAEKWONDO</v>
      </c>
      <c r="T916" t="str">
        <v>POOMSAE</v>
      </c>
      <c r="U916" t="str">
        <v>PAIR</v>
      </c>
      <c r="V916" t="str">
        <v>TAEKWONDO|POOMSAE</v>
      </c>
      <c r="AL916" t="str">
        <v>PENCAK SILAT</v>
      </c>
      <c r="AM916" t="str">
        <v>TANDING (MATCH)</v>
      </c>
      <c r="AN916" t="str">
        <v>MEN</v>
      </c>
      <c r="AO916" t="str">
        <v>CLASS I 85-90KG</v>
      </c>
      <c r="AQ916" t="str">
        <v>PENCAK SILAT|TANDING (MATCH)|MEN</v>
      </c>
      <c r="AS916" t="str">
        <v>TAEKWONDO</v>
      </c>
      <c r="AT916" t="str">
        <v>POOMSAE</v>
      </c>
      <c r="AU916" t="str">
        <v>RECOGNISED</v>
      </c>
      <c r="AW916" t="str">
        <v>TAEKWONDO|POOMSAE</v>
      </c>
    </row>
    <row r="917" spans="11:49" x14ac:dyDescent="0.25">
      <c r="K917" t="str">
        <v>MUAY THAI</v>
      </c>
      <c r="L917" t="str">
        <v>COMBAT</v>
      </c>
      <c r="M917" t="str">
        <v>WOMEN</v>
      </c>
      <c r="N917" t="str">
        <v>51KG</v>
      </c>
      <c r="P917" t="str">
        <v>MUAY THAI|COMBAT|WOMEN</v>
      </c>
      <c r="S917" t="str">
        <v>TAEKWONDO</v>
      </c>
      <c r="T917" t="str">
        <v>POOMSAE</v>
      </c>
      <c r="U917" t="str">
        <v>RECOGNISED</v>
      </c>
      <c r="V917" t="str">
        <v>TAEKWONDO|POOMSAE</v>
      </c>
      <c r="AL917" t="str">
        <v>PENCAK SILAT</v>
      </c>
      <c r="AM917" t="str">
        <v>TANDING (MATCH)</v>
      </c>
      <c r="AN917" t="str">
        <v>MEN</v>
      </c>
      <c r="AO917" t="str">
        <v>CLASS J 90-95KG</v>
      </c>
      <c r="AQ917" t="str">
        <v>PENCAK SILAT|TANDING (MATCH)|MEN</v>
      </c>
      <c r="AS917" t="str">
        <v>TAEKWONDO</v>
      </c>
      <c r="AT917" t="str">
        <v>POOMSAE</v>
      </c>
      <c r="AU917" t="str">
        <v>RECOGNISED PAIR</v>
      </c>
      <c r="AW917" t="str">
        <v>TAEKWONDO|POOMSAE</v>
      </c>
    </row>
    <row r="918" spans="11:49" x14ac:dyDescent="0.25">
      <c r="K918" t="str">
        <v>MUAY THAI</v>
      </c>
      <c r="L918" t="str">
        <v>COMBAT</v>
      </c>
      <c r="M918" t="str">
        <v>WOMEN</v>
      </c>
      <c r="N918" t="str">
        <v>54KG</v>
      </c>
      <c r="P918" t="str">
        <v>MUAY THAI|COMBAT|WOMEN</v>
      </c>
      <c r="S918" t="str">
        <v>TAEKWONDO</v>
      </c>
      <c r="T918" t="str">
        <v>POOMSAE</v>
      </c>
      <c r="U918" t="str">
        <v>RECOGNISED PAIR</v>
      </c>
      <c r="V918" t="str">
        <v>TAEKWONDO|POOMSAE</v>
      </c>
      <c r="AL918" t="str">
        <v>PENCAK SILAT</v>
      </c>
      <c r="AM918" t="str">
        <v>TANDING (MATCH)</v>
      </c>
      <c r="AN918" t="str">
        <v>MEN</v>
      </c>
      <c r="AO918" t="str">
        <v>CLASS U45 (-45KG)</v>
      </c>
      <c r="AQ918" t="str">
        <v>PENCAK SILAT|TANDING (MATCH)|MEN</v>
      </c>
      <c r="AS918" t="str">
        <v>TAEKWONDO</v>
      </c>
      <c r="AT918" t="str">
        <v>POOMSAE</v>
      </c>
      <c r="AU918" t="str">
        <v>RECOGNISED TEAM</v>
      </c>
      <c r="AW918" t="str">
        <v>TAEKWONDO|POOMSAE</v>
      </c>
    </row>
    <row r="919" spans="11:49" x14ac:dyDescent="0.25">
      <c r="K919" t="str">
        <v>MUAY THAI</v>
      </c>
      <c r="L919" t="str">
        <v>COMBAT</v>
      </c>
      <c r="M919" t="str">
        <v>WOMEN</v>
      </c>
      <c r="N919" t="str">
        <v>57KG</v>
      </c>
      <c r="P919" t="str">
        <v>MUAY THAI|COMBAT|WOMEN</v>
      </c>
      <c r="S919" t="str">
        <v>TAEKWONDO</v>
      </c>
      <c r="T919" t="str">
        <v>POOMSAE</v>
      </c>
      <c r="U919" t="str">
        <v>RECOGNISED TEAM</v>
      </c>
      <c r="V919" t="str">
        <v>TAEKWONDO|POOMSAE</v>
      </c>
      <c r="AL919" t="str">
        <v>PENCAK SILAT</v>
      </c>
      <c r="AM919" t="str">
        <v>TANDING (MATCH)</v>
      </c>
      <c r="AN919" t="str">
        <v>MEN</v>
      </c>
      <c r="AO919" t="str">
        <v>OPEN 95-110KG</v>
      </c>
      <c r="AQ919" t="str">
        <v>PENCAK SILAT|TANDING (MATCH)|MEN</v>
      </c>
      <c r="AS919" t="str">
        <v>TAEKWONDO</v>
      </c>
      <c r="AT919" t="str">
        <v>POOMSAE</v>
      </c>
      <c r="AU919" t="str">
        <v>SINGLES</v>
      </c>
      <c r="AW919" t="str">
        <v>TAEKWONDO|POOMSAE</v>
      </c>
    </row>
    <row r="920" spans="11:49" x14ac:dyDescent="0.25">
      <c r="K920" t="str">
        <v>MUAY THAI</v>
      </c>
      <c r="L920" t="str">
        <v>COMBAT</v>
      </c>
      <c r="M920" t="str">
        <v>WOMEN</v>
      </c>
      <c r="N920" t="str">
        <v>60KG</v>
      </c>
      <c r="P920" t="str">
        <v>MUAY THAI|COMBAT|WOMEN</v>
      </c>
      <c r="S920" t="str">
        <v>TAEKWONDO</v>
      </c>
      <c r="T920" t="str">
        <v>POOMSAE</v>
      </c>
      <c r="U920" t="str">
        <v>SINGLES</v>
      </c>
      <c r="V920" t="str">
        <v>TAEKWONDO|POOMSAE</v>
      </c>
      <c r="AL920" t="str">
        <v>PENCAK SILAT</v>
      </c>
      <c r="AM920" t="str">
        <v>TANDING (MATCH)</v>
      </c>
      <c r="AN920" t="str">
        <v>WOMEN</v>
      </c>
      <c r="AO920" t="str">
        <v>CLASS A 45-50KG</v>
      </c>
      <c r="AQ920" t="str">
        <v>PENCAK SILAT|TANDING (MATCH)|WOMEN</v>
      </c>
      <c r="AS920" t="str">
        <v>TAEKWONDO</v>
      </c>
      <c r="AT920" t="str">
        <v>POOMSAE</v>
      </c>
      <c r="AU920" t="str">
        <v>TEAM</v>
      </c>
      <c r="AW920" t="str">
        <v>TAEKWONDO|POOMSAE</v>
      </c>
    </row>
    <row r="921" spans="11:49" x14ac:dyDescent="0.25">
      <c r="K921" t="str">
        <v>MUAY THAI</v>
      </c>
      <c r="L921" t="str">
        <v>COMBAT</v>
      </c>
      <c r="M921" t="str">
        <v>WOMEN</v>
      </c>
      <c r="N921" t="str">
        <v>63.5KG</v>
      </c>
      <c r="P921" t="str">
        <v>MUAY THAI|COMBAT|WOMEN</v>
      </c>
      <c r="S921" t="str">
        <v>TAEKWONDO</v>
      </c>
      <c r="T921" t="str">
        <v>POOMSAE</v>
      </c>
      <c r="U921" t="str">
        <v>TEAM</v>
      </c>
      <c r="V921" t="str">
        <v>TAEKWONDO|POOMSAE</v>
      </c>
      <c r="AL921" t="str">
        <v>PENCAK SILAT</v>
      </c>
      <c r="AM921" t="str">
        <v>TANDING (MATCH)</v>
      </c>
      <c r="AN921" t="str">
        <v>WOMEN</v>
      </c>
      <c r="AO921" t="str">
        <v>CLASS B 50-55KG</v>
      </c>
      <c r="AQ921" t="str">
        <v>PENCAK SILAT|TANDING (MATCH)|WOMEN</v>
      </c>
      <c r="AS921" t="str">
        <v>TENNIS</v>
      </c>
      <c r="AT921" t="str">
        <v>TENNIS</v>
      </c>
      <c r="AU921" t="str">
        <v>DOUBLES</v>
      </c>
      <c r="AW921" t="str">
        <v>TENNIS|TENNIS</v>
      </c>
    </row>
    <row r="922" spans="11:49" x14ac:dyDescent="0.25">
      <c r="K922" t="str">
        <v>MUAY THAI</v>
      </c>
      <c r="L922" t="str">
        <v>WAI KRU</v>
      </c>
      <c r="M922" t="str">
        <v>MEN</v>
      </c>
      <c r="N922" t="str">
        <v>INDIVIDUAL</v>
      </c>
      <c r="P922" t="str">
        <v>MUAY THAI|WAI KRU|MEN</v>
      </c>
      <c r="S922" t="str">
        <v>TENNIS</v>
      </c>
      <c r="T922" t="str">
        <v>TENNIS</v>
      </c>
      <c r="U922" t="str">
        <v>DOUBLES</v>
      </c>
      <c r="V922" t="str">
        <v>TENNIS|TENNIS</v>
      </c>
      <c r="AL922" t="str">
        <v>PENCAK SILAT</v>
      </c>
      <c r="AM922" t="str">
        <v>TANDING (MATCH)</v>
      </c>
      <c r="AN922" t="str">
        <v>WOMEN</v>
      </c>
      <c r="AO922" t="str">
        <v>CLASS C 55-60KG</v>
      </c>
      <c r="AQ922" t="str">
        <v>PENCAK SILAT|TANDING (MATCH)|WOMEN</v>
      </c>
      <c r="AS922" t="str">
        <v>TENNIS</v>
      </c>
      <c r="AT922" t="str">
        <v>TENNIS</v>
      </c>
      <c r="AU922" t="str">
        <v>SINGLES</v>
      </c>
      <c r="AW922" t="str">
        <v>TENNIS|TENNIS</v>
      </c>
    </row>
    <row r="923" spans="11:49" x14ac:dyDescent="0.25">
      <c r="K923" t="str">
        <v>MUAY THAI</v>
      </c>
      <c r="L923" t="str">
        <v>WAI KRU</v>
      </c>
      <c r="M923" t="str">
        <v>WOMEN</v>
      </c>
      <c r="N923" t="str">
        <v>INDIVIDUAL</v>
      </c>
      <c r="P923" t="str">
        <v>MUAY THAI|WAI KRU|WOMEN</v>
      </c>
      <c r="S923" t="str">
        <v>TENNIS</v>
      </c>
      <c r="T923" t="str">
        <v>TENNIS</v>
      </c>
      <c r="U923" t="str">
        <v>SINGLES</v>
      </c>
      <c r="V923" t="str">
        <v>TENNIS|TENNIS</v>
      </c>
      <c r="AL923" t="str">
        <v>PENCAK SILAT</v>
      </c>
      <c r="AM923" t="str">
        <v>TANDING (MATCH)</v>
      </c>
      <c r="AN923" t="str">
        <v>WOMEN</v>
      </c>
      <c r="AO923" t="str">
        <v>CLASS D 60-65KG</v>
      </c>
      <c r="AQ923" t="str">
        <v>PENCAK SILAT|TANDING (MATCH)|WOMEN</v>
      </c>
      <c r="AS923" t="str">
        <v>TENNIS</v>
      </c>
      <c r="AT923" t="str">
        <v>TENNIS</v>
      </c>
      <c r="AU923" t="str">
        <v>TEAM</v>
      </c>
      <c r="AW923" t="str">
        <v>TENNIS|TENNIS</v>
      </c>
    </row>
    <row r="924" spans="11:49" x14ac:dyDescent="0.25">
      <c r="K924" t="str">
        <v>MUAY THAI</v>
      </c>
      <c r="L924" t="str">
        <v>WAIKRU</v>
      </c>
      <c r="M924" t="str">
        <v>MEN</v>
      </c>
      <c r="N924" t="str">
        <v>60KG</v>
      </c>
      <c r="P924" t="str">
        <v>MUAY THAI|WAIKRU|MEN</v>
      </c>
      <c r="S924" t="str">
        <v>TENNIS</v>
      </c>
      <c r="T924" t="str">
        <v>TENNIS</v>
      </c>
      <c r="U924" t="str">
        <v>TEAM</v>
      </c>
      <c r="V924" t="str">
        <v>TENNIS|TENNIS</v>
      </c>
      <c r="AL924" t="str">
        <v>PENCAK SILAT</v>
      </c>
      <c r="AM924" t="str">
        <v>TANDING (MATCH)</v>
      </c>
      <c r="AN924" t="str">
        <v>WOMEN</v>
      </c>
      <c r="AO924" t="str">
        <v>CLASS E 65-70KG</v>
      </c>
      <c r="AQ924" t="str">
        <v>PENCAK SILAT|TANDING (MATCH)|WOMEN</v>
      </c>
      <c r="AS924" t="str">
        <v>TEQBALL</v>
      </c>
      <c r="AT924" t="str">
        <v>TEQBALL</v>
      </c>
      <c r="AU924" t="str">
        <v>DOUBLES</v>
      </c>
      <c r="AW924" t="str">
        <v>TEQBALL|TEQBALL</v>
      </c>
    </row>
    <row r="925" spans="11:49" x14ac:dyDescent="0.25">
      <c r="K925" t="str">
        <v>MUAY THAI</v>
      </c>
      <c r="L925" t="str">
        <v>WAIKRU</v>
      </c>
      <c r="M925" t="str">
        <v>WOMEN</v>
      </c>
      <c r="N925" t="str">
        <v>54KG</v>
      </c>
      <c r="P925" t="str">
        <v>MUAY THAI|WAIKRU|WOMEN</v>
      </c>
      <c r="S925" t="str">
        <v>TEQBALL</v>
      </c>
      <c r="T925" t="str">
        <v>TEQBALL</v>
      </c>
      <c r="U925" t="str">
        <v>DOUBLES</v>
      </c>
      <c r="V925" t="str">
        <v>TEQBALL|TEQBALL</v>
      </c>
      <c r="AL925" t="str">
        <v>PENCAK SILAT</v>
      </c>
      <c r="AM925" t="str">
        <v>TANDING (MATCH)</v>
      </c>
      <c r="AN925" t="str">
        <v>WOMEN</v>
      </c>
      <c r="AO925" t="str">
        <v>CLASS F 70-75KG</v>
      </c>
      <c r="AQ925" t="str">
        <v>PENCAK SILAT|TANDING (MATCH)|WOMEN</v>
      </c>
      <c r="AS925" t="str">
        <v>TEQBALL</v>
      </c>
      <c r="AT925" t="str">
        <v>TEQBALL</v>
      </c>
      <c r="AU925" t="str">
        <v>SINGLES</v>
      </c>
      <c r="AW925" t="str">
        <v>TEQBALL|TEQBALL</v>
      </c>
    </row>
    <row r="926" spans="11:49" x14ac:dyDescent="0.25">
      <c r="K926" t="str">
        <v>MUAY THAI</v>
      </c>
      <c r="L926" t="str">
        <v>WAIKRU</v>
      </c>
      <c r="M926" t="str">
        <v>WOMEN</v>
      </c>
      <c r="N926" t="str">
        <v>57KG</v>
      </c>
      <c r="P926" t="str">
        <v>MUAY THAI|WAIKRU|WOMEN</v>
      </c>
      <c r="S926" t="str">
        <v>TEQBALL</v>
      </c>
      <c r="T926" t="str">
        <v>TEQBALL</v>
      </c>
      <c r="U926" t="str">
        <v>SINGLES</v>
      </c>
      <c r="V926" t="str">
        <v>TEQBALL|TEQBALL</v>
      </c>
      <c r="AL926" t="str">
        <v>PENCAK SILAT</v>
      </c>
      <c r="AM926" t="str">
        <v>TANDING (MATCH)</v>
      </c>
      <c r="AN926" t="str">
        <v>WOMEN</v>
      </c>
      <c r="AO926" t="str">
        <v>CLASS G 75-80KG</v>
      </c>
      <c r="AQ926" t="str">
        <v>PENCAK SILAT|TANDING (MATCH)|WOMEN</v>
      </c>
      <c r="AS926" t="str">
        <v>TRIATHLON</v>
      </c>
      <c r="AT926" t="str">
        <v>AQUATHLON</v>
      </c>
      <c r="AU926" t="str">
        <v>INDIVIDUAL</v>
      </c>
      <c r="AW926" t="str">
        <v>TRIATHLON|AQUATHLON</v>
      </c>
    </row>
    <row r="927" spans="11:49" x14ac:dyDescent="0.25">
      <c r="K927" t="str">
        <v>NETBALL</v>
      </c>
      <c r="L927" t="str">
        <v>NETBALL</v>
      </c>
      <c r="M927" t="str">
        <v>WOMEN</v>
      </c>
      <c r="N927" t="str">
        <v>TEAM</v>
      </c>
      <c r="P927" t="str">
        <v>NETBALL|NETBALL|WOMEN</v>
      </c>
      <c r="S927" t="str">
        <v>TRIATHLON</v>
      </c>
      <c r="T927" t="str">
        <v>AQUATHLON</v>
      </c>
      <c r="U927" t="str">
        <v>INDIVIDUAL</v>
      </c>
      <c r="V927" t="str">
        <v>TRIATHLON|AQUATHLON</v>
      </c>
      <c r="AL927" t="str">
        <v>PENCAK SILAT</v>
      </c>
      <c r="AM927" t="str">
        <v>TANDING (MATCH)</v>
      </c>
      <c r="AN927" t="str">
        <v>WOMEN</v>
      </c>
      <c r="AO927" t="str">
        <v>CLASS U45 (-45KG)</v>
      </c>
      <c r="AQ927" t="str">
        <v>PENCAK SILAT|TANDING (MATCH)|WOMEN</v>
      </c>
      <c r="AS927" t="str">
        <v>TRIATHLON</v>
      </c>
      <c r="AT927" t="str">
        <v>AQUATHLON</v>
      </c>
      <c r="AU927" t="str">
        <v>RELAY</v>
      </c>
      <c r="AW927" t="str">
        <v>TRIATHLON|AQUATHLON</v>
      </c>
    </row>
    <row r="928" spans="11:49" x14ac:dyDescent="0.25">
      <c r="K928" t="str">
        <v>OBSTACLE SPORTS</v>
      </c>
      <c r="L928" t="str">
        <v>OBSTACLE COURSE RACE</v>
      </c>
      <c r="M928" t="str">
        <v>MEN</v>
      </c>
      <c r="N928" t="str">
        <v>100M</v>
      </c>
      <c r="P928" t="str">
        <v>OBSTACLE SPORTS|OBSTACLE COURSE RACE|MEN</v>
      </c>
      <c r="S928" t="str">
        <v>TRIATHLON</v>
      </c>
      <c r="T928" t="str">
        <v>AQUATHLON</v>
      </c>
      <c r="U928" t="str">
        <v>RELAY</v>
      </c>
      <c r="V928" t="str">
        <v>TRIATHLON|AQUATHLON</v>
      </c>
      <c r="AL928" t="str">
        <v>PETANQUE</v>
      </c>
      <c r="AM928" t="str">
        <v>PETANQUE</v>
      </c>
      <c r="AN928" t="str">
        <v>MEN</v>
      </c>
      <c r="AO928" t="str">
        <v>DOUBLES</v>
      </c>
      <c r="AQ928" t="str">
        <v>PETANQUE|PETANQUE|MEN</v>
      </c>
      <c r="AS928" t="str">
        <v>TRIATHLON</v>
      </c>
      <c r="AT928" t="str">
        <v>DUATHLON</v>
      </c>
      <c r="AU928" t="str">
        <v>INDIVIDUAL</v>
      </c>
      <c r="AW928" t="str">
        <v>TRIATHLON|DUATHLON</v>
      </c>
    </row>
    <row r="929" spans="11:49" x14ac:dyDescent="0.25">
      <c r="K929" t="str">
        <v>OBSTACLE SPORTS</v>
      </c>
      <c r="L929" t="str">
        <v>OBSTACLE COURSE RACE</v>
      </c>
      <c r="M929" t="str">
        <v>MEN</v>
      </c>
      <c r="N929" t="str">
        <v>300M TEAM RELAY</v>
      </c>
      <c r="P929" t="str">
        <v>OBSTACLE SPORTS|OBSTACLE COURSE RACE|MEN</v>
      </c>
      <c r="S929" t="str">
        <v>TRIATHLON</v>
      </c>
      <c r="T929" t="str">
        <v>DUATHLON</v>
      </c>
      <c r="U929" t="str">
        <v>INDIVIDUAL</v>
      </c>
      <c r="V929" t="str">
        <v>TRIATHLON|DUATHLON</v>
      </c>
      <c r="AL929" t="str">
        <v>PETANQUE</v>
      </c>
      <c r="AM929" t="str">
        <v>PETANQUE</v>
      </c>
      <c r="AN929" t="str">
        <v>MEN</v>
      </c>
      <c r="AO929" t="str">
        <v>PRECISION SHOOTING</v>
      </c>
      <c r="AQ929" t="str">
        <v>PETANQUE|PETANQUE|MEN</v>
      </c>
      <c r="AS929" t="str">
        <v>TRIATHLON</v>
      </c>
      <c r="AT929" t="str">
        <v>DUATHLON</v>
      </c>
      <c r="AU929" t="str">
        <v>RELAY</v>
      </c>
      <c r="AW929" t="str">
        <v>TRIATHLON|DUATHLON</v>
      </c>
    </row>
    <row r="930" spans="11:49" x14ac:dyDescent="0.25">
      <c r="K930" t="str">
        <v>OBSTACLE SPORTS</v>
      </c>
      <c r="L930" t="str">
        <v>OBSTACLE COURSE RACE</v>
      </c>
      <c r="M930" t="str">
        <v>MEN</v>
      </c>
      <c r="N930" t="str">
        <v>5KM</v>
      </c>
      <c r="P930" t="str">
        <v>OBSTACLE SPORTS|OBSTACLE COURSE RACE|MEN</v>
      </c>
      <c r="S930" t="str">
        <v>TRIATHLON</v>
      </c>
      <c r="T930" t="str">
        <v>DUATHLON</v>
      </c>
      <c r="U930" t="str">
        <v>RELAY</v>
      </c>
      <c r="V930" t="str">
        <v>TRIATHLON|DUATHLON</v>
      </c>
      <c r="AL930" t="str">
        <v>PETANQUE</v>
      </c>
      <c r="AM930" t="str">
        <v>PETANQUE</v>
      </c>
      <c r="AN930" t="str">
        <v>MEN</v>
      </c>
      <c r="AO930" t="str">
        <v>SINGLES</v>
      </c>
      <c r="AQ930" t="str">
        <v>PETANQUE|PETANQUE|MEN</v>
      </c>
      <c r="AS930" t="str">
        <v>TRIATHLON</v>
      </c>
      <c r="AT930" t="str">
        <v>TRIATHLON</v>
      </c>
      <c r="AU930" t="str">
        <v>INDIVIDUAL</v>
      </c>
      <c r="AW930" t="str">
        <v>TRIATHLON|TRIATHLON</v>
      </c>
    </row>
    <row r="931" spans="11:49" x14ac:dyDescent="0.25">
      <c r="K931" t="str">
        <v>OBSTACLE SPORTS</v>
      </c>
      <c r="L931" t="str">
        <v>OBSTACLE COURSE RACE</v>
      </c>
      <c r="M931" t="str">
        <v>MIXED</v>
      </c>
      <c r="N931" t="str">
        <v>400M TEAM ASSIST</v>
      </c>
      <c r="P931" t="str">
        <v>OBSTACLE SPORTS|OBSTACLE COURSE RACE|MIXED</v>
      </c>
      <c r="S931" t="str">
        <v>TRIATHLON</v>
      </c>
      <c r="T931" t="str">
        <v>TRIATHLON</v>
      </c>
      <c r="U931" t="str">
        <v>INDIVIDUAL</v>
      </c>
      <c r="V931" t="str">
        <v>TRIATHLON|TRIATHLON</v>
      </c>
      <c r="AL931" t="str">
        <v>PETANQUE</v>
      </c>
      <c r="AM931" t="str">
        <v>PETANQUE</v>
      </c>
      <c r="AN931" t="str">
        <v>MEN</v>
      </c>
      <c r="AO931" t="str">
        <v>TRIPLES</v>
      </c>
      <c r="AQ931" t="str">
        <v>PETANQUE|PETANQUE|MEN</v>
      </c>
      <c r="AS931" t="str">
        <v>TRIATHLON</v>
      </c>
      <c r="AT931" t="str">
        <v>TRIATHLON</v>
      </c>
      <c r="AU931" t="str">
        <v>RELAY</v>
      </c>
      <c r="AW931" t="str">
        <v>TRIATHLON|TRIATHLON</v>
      </c>
    </row>
    <row r="932" spans="11:49" x14ac:dyDescent="0.25">
      <c r="K932" t="str">
        <v>OBSTACLE SPORTS</v>
      </c>
      <c r="L932" t="str">
        <v>OBSTACLE COURSE RACE</v>
      </c>
      <c r="M932" t="str">
        <v>MIXED</v>
      </c>
      <c r="N932" t="str">
        <v>400M TEAM RELAY</v>
      </c>
      <c r="P932" t="str">
        <v>OBSTACLE SPORTS|OBSTACLE COURSE RACE|MIXED</v>
      </c>
      <c r="S932" t="str">
        <v>TRIATHLON</v>
      </c>
      <c r="T932" t="str">
        <v>TRIATHLON</v>
      </c>
      <c r="U932" t="str">
        <v>RELAY</v>
      </c>
      <c r="V932" t="str">
        <v>TRIATHLON|TRIATHLON</v>
      </c>
      <c r="AL932" t="str">
        <v>PETANQUE</v>
      </c>
      <c r="AM932" t="str">
        <v>PETANQUE</v>
      </c>
      <c r="AN932" t="str">
        <v>MIXED</v>
      </c>
      <c r="AO932" t="str">
        <v>DOUBLES</v>
      </c>
      <c r="AQ932" t="str">
        <v>PETANQUE|PETANQUE|MIXED</v>
      </c>
      <c r="AS932" t="str">
        <v>TUG OF WAR</v>
      </c>
      <c r="AT932" t="str">
        <v>TUG OF WAR</v>
      </c>
      <c r="AU932" t="str">
        <v>250KG</v>
      </c>
      <c r="AW932" t="str">
        <v>TUG OF WAR|TUG OF WAR</v>
      </c>
    </row>
    <row r="933" spans="11:49" x14ac:dyDescent="0.25">
      <c r="K933" t="str">
        <v>OBSTACLE SPORTS</v>
      </c>
      <c r="L933" t="str">
        <v>OBSTACLE COURSE RACE</v>
      </c>
      <c r="M933" t="str">
        <v>WOMEN</v>
      </c>
      <c r="N933" t="str">
        <v>100M</v>
      </c>
      <c r="P933" t="str">
        <v>OBSTACLE SPORTS|OBSTACLE COURSE RACE|WOMEN</v>
      </c>
      <c r="S933" t="str">
        <v>TUG OF WAR</v>
      </c>
      <c r="T933" t="str">
        <v>TUG OF WAR</v>
      </c>
      <c r="U933" t="str">
        <v>250KG</v>
      </c>
      <c r="V933" t="str">
        <v>TUG OF WAR|TUG OF WAR</v>
      </c>
      <c r="AL933" t="str">
        <v>PETANQUE</v>
      </c>
      <c r="AM933" t="str">
        <v>PETANQUE</v>
      </c>
      <c r="AN933" t="str">
        <v>MIXED</v>
      </c>
      <c r="AO933" t="str">
        <v>TRIPLES</v>
      </c>
      <c r="AQ933" t="str">
        <v>PETANQUE|PETANQUE|MIXED</v>
      </c>
      <c r="AS933" t="str">
        <v>TUG OF WAR</v>
      </c>
      <c r="AT933" t="str">
        <v>TUG OF WAR</v>
      </c>
      <c r="AU933" t="str">
        <v>300KG</v>
      </c>
      <c r="AW933" t="str">
        <v>TUG OF WAR|TUG OF WAR</v>
      </c>
    </row>
    <row r="934" spans="11:49" x14ac:dyDescent="0.25">
      <c r="K934" t="str">
        <v>OBSTACLE SPORTS</v>
      </c>
      <c r="L934" t="str">
        <v>OBSTACLE COURSE RACE</v>
      </c>
      <c r="M934" t="str">
        <v>WOMEN</v>
      </c>
      <c r="N934" t="str">
        <v>300M TEAM RELAY</v>
      </c>
      <c r="P934" t="str">
        <v>OBSTACLE SPORTS|OBSTACLE COURSE RACE|WOMEN</v>
      </c>
      <c r="S934" t="str">
        <v>TUG OF WAR</v>
      </c>
      <c r="T934" t="str">
        <v>TUG OF WAR</v>
      </c>
      <c r="U934" t="str">
        <v>300KG</v>
      </c>
      <c r="V934" t="str">
        <v>TUG OF WAR|TUG OF WAR</v>
      </c>
      <c r="AL934" t="str">
        <v>PETANQUE</v>
      </c>
      <c r="AM934" t="str">
        <v>PETANQUE</v>
      </c>
      <c r="AN934" t="str">
        <v>MIXED</v>
      </c>
      <c r="AO934" t="str">
        <v>TRIPLES (1 MEN 2 WOMEN)</v>
      </c>
      <c r="AQ934" t="str">
        <v>PETANQUE|PETANQUE|MIXED</v>
      </c>
      <c r="AS934" t="str">
        <v>TUG OF WAR</v>
      </c>
      <c r="AT934" t="str">
        <v>TUG OF WAR</v>
      </c>
      <c r="AU934" t="str">
        <v>500KG</v>
      </c>
      <c r="AW934" t="str">
        <v>TUG OF WAR|TUG OF WAR</v>
      </c>
    </row>
    <row r="935" spans="11:49" x14ac:dyDescent="0.25">
      <c r="K935" t="str">
        <v>OBSTACLE SPORTS</v>
      </c>
      <c r="L935" t="str">
        <v>OBSTACLE COURSE RACE</v>
      </c>
      <c r="M935" t="str">
        <v>WOMEN</v>
      </c>
      <c r="N935" t="str">
        <v>5KM</v>
      </c>
      <c r="P935" t="str">
        <v>OBSTACLE SPORTS|OBSTACLE COURSE RACE|WOMEN</v>
      </c>
      <c r="S935" t="str">
        <v>TUG OF WAR</v>
      </c>
      <c r="T935" t="str">
        <v>TUG OF WAR</v>
      </c>
      <c r="U935" t="str">
        <v>500KG</v>
      </c>
      <c r="V935" t="str">
        <v>TUG OF WAR|TUG OF WAR</v>
      </c>
      <c r="AL935" t="str">
        <v>PETANQUE</v>
      </c>
      <c r="AM935" t="str">
        <v>PETANQUE</v>
      </c>
      <c r="AN935" t="str">
        <v>MIXED</v>
      </c>
      <c r="AO935" t="str">
        <v>TRIPLES (2 MEN 1 WOMEN)</v>
      </c>
      <c r="AQ935" t="str">
        <v>PETANQUE|PETANQUE|MIXED</v>
      </c>
      <c r="AS935" t="str">
        <v>TUG OF WAR</v>
      </c>
      <c r="AT935" t="str">
        <v>TUG OF WAR</v>
      </c>
      <c r="AU935" t="str">
        <v>560KG</v>
      </c>
      <c r="AW935" t="str">
        <v>TUG OF WAR|TUG OF WAR</v>
      </c>
    </row>
    <row r="936" spans="11:49" x14ac:dyDescent="0.25">
      <c r="K936" t="str">
        <v>PARAGLIDING</v>
      </c>
      <c r="L936" t="str">
        <v>PARAGLIDING</v>
      </c>
      <c r="M936" t="str">
        <v>MEN</v>
      </c>
      <c r="N936" t="str">
        <v>ACCURACY</v>
      </c>
      <c r="P936" t="str">
        <v>PARAGLIDING|PARAGLIDING|MEN</v>
      </c>
      <c r="S936" t="str">
        <v>TUG OF WAR</v>
      </c>
      <c r="T936" t="str">
        <v>TUG OF WAR</v>
      </c>
      <c r="U936" t="str">
        <v>560KG</v>
      </c>
      <c r="V936" t="str">
        <v>TUG OF WAR|TUG OF WAR</v>
      </c>
      <c r="AL936" t="str">
        <v>PETANQUE</v>
      </c>
      <c r="AM936" t="str">
        <v>PETANQUE</v>
      </c>
      <c r="AN936" t="str">
        <v>WOMEN</v>
      </c>
      <c r="AO936" t="str">
        <v>DOUBLES</v>
      </c>
      <c r="AQ936" t="str">
        <v>PETANQUE|PETANQUE|WOMEN</v>
      </c>
      <c r="AS936" t="str">
        <v>TUG OF WAR</v>
      </c>
      <c r="AT936" t="str">
        <v>TUG OF WAR</v>
      </c>
      <c r="AU936" t="str">
        <v>600KG</v>
      </c>
      <c r="AW936" t="str">
        <v>TUG OF WAR|TUG OF WAR</v>
      </c>
    </row>
    <row r="937" spans="11:49" x14ac:dyDescent="0.25">
      <c r="K937" t="str">
        <v>PARAGLIDING</v>
      </c>
      <c r="L937" t="str">
        <v>PARAGLIDING</v>
      </c>
      <c r="M937" t="str">
        <v>MEN</v>
      </c>
      <c r="N937" t="str">
        <v>ACCURACY TEAM</v>
      </c>
      <c r="P937" t="str">
        <v>PARAGLIDING|PARAGLIDING|MEN</v>
      </c>
      <c r="S937" t="str">
        <v>TUG OF WAR</v>
      </c>
      <c r="T937" t="str">
        <v>TUG OF WAR</v>
      </c>
      <c r="U937" t="str">
        <v>600KG</v>
      </c>
      <c r="V937" t="str">
        <v>TUG OF WAR|TUG OF WAR</v>
      </c>
      <c r="AL937" t="str">
        <v>PETANQUE</v>
      </c>
      <c r="AM937" t="str">
        <v>PETANQUE</v>
      </c>
      <c r="AN937" t="str">
        <v>WOMEN</v>
      </c>
      <c r="AO937" t="str">
        <v>PRECISION SHOOTING</v>
      </c>
      <c r="AQ937" t="str">
        <v>PETANQUE|PETANQUE|WOMEN</v>
      </c>
      <c r="AS937" t="str">
        <v>UNDERWATER SPORTS</v>
      </c>
      <c r="AT937" t="str">
        <v>FINSWIMMING</v>
      </c>
      <c r="AU937" t="str">
        <v>100M BI-FINS</v>
      </c>
      <c r="AW937" t="str">
        <v>UNDERWATER SPORTS|FINSWIMMING</v>
      </c>
    </row>
    <row r="938" spans="11:49" x14ac:dyDescent="0.25">
      <c r="K938" t="str">
        <v>PARAGLIDING</v>
      </c>
      <c r="L938" t="str">
        <v>PARAGLIDING</v>
      </c>
      <c r="M938" t="str">
        <v>MEN</v>
      </c>
      <c r="N938" t="str">
        <v>CROSS-COUNTRY TEAM</v>
      </c>
      <c r="P938" t="str">
        <v>PARAGLIDING|PARAGLIDING|MEN</v>
      </c>
      <c r="S938" t="str">
        <v>UNDERWATER SPORTS</v>
      </c>
      <c r="T938" t="str">
        <v>FINSWIMMING</v>
      </c>
      <c r="U938" t="str">
        <v>100M BI-FINS</v>
      </c>
      <c r="V938" t="str">
        <v>UNDERWATER SPORTS|FINSWIMMING</v>
      </c>
      <c r="AL938" t="str">
        <v>PETANQUE</v>
      </c>
      <c r="AM938" t="str">
        <v>PETANQUE</v>
      </c>
      <c r="AN938" t="str">
        <v>WOMEN</v>
      </c>
      <c r="AO938" t="str">
        <v>SINGLES</v>
      </c>
      <c r="AQ938" t="str">
        <v>PETANQUE|PETANQUE|WOMEN</v>
      </c>
      <c r="AS938" t="str">
        <v>UNDERWATER SPORTS</v>
      </c>
      <c r="AT938" t="str">
        <v>FINSWIMMING</v>
      </c>
      <c r="AU938" t="str">
        <v>100M SURFACE</v>
      </c>
      <c r="AW938" t="str">
        <v>UNDERWATER SPORTS|FINSWIMMING</v>
      </c>
    </row>
    <row r="939" spans="11:49" x14ac:dyDescent="0.25">
      <c r="K939" t="str">
        <v>PARAGLIDING</v>
      </c>
      <c r="L939" t="str">
        <v>PARAGLIDING</v>
      </c>
      <c r="M939" t="str">
        <v>MEN</v>
      </c>
      <c r="N939" t="str">
        <v>OPEN DISTANCE</v>
      </c>
      <c r="P939" t="str">
        <v>PARAGLIDING|PARAGLIDING|MEN</v>
      </c>
      <c r="S939" t="str">
        <v>UNDERWATER SPORTS</v>
      </c>
      <c r="T939" t="str">
        <v>FINSWIMMING</v>
      </c>
      <c r="U939" t="str">
        <v>100M SURFACE</v>
      </c>
      <c r="V939" t="str">
        <v>UNDERWATER SPORTS|FINSWIMMING</v>
      </c>
      <c r="AL939" t="str">
        <v>PETANQUE</v>
      </c>
      <c r="AM939" t="str">
        <v>PETANQUE</v>
      </c>
      <c r="AN939" t="str">
        <v>WOMEN</v>
      </c>
      <c r="AO939" t="str">
        <v>TRIPLES</v>
      </c>
      <c r="AQ939" t="str">
        <v>PETANQUE|PETANQUE|WOMEN</v>
      </c>
      <c r="AS939" t="str">
        <v>UNDERWATER SPORTS</v>
      </c>
      <c r="AT939" t="str">
        <v>FINSWIMMING</v>
      </c>
      <c r="AU939" t="str">
        <v>1500M SURFACE</v>
      </c>
      <c r="AW939" t="str">
        <v>UNDERWATER SPORTS|FINSWIMMING</v>
      </c>
    </row>
    <row r="940" spans="11:49" x14ac:dyDescent="0.25">
      <c r="K940" t="str">
        <v>PARAGLIDING</v>
      </c>
      <c r="L940" t="str">
        <v>PARAGLIDING</v>
      </c>
      <c r="M940" t="str">
        <v>MEN</v>
      </c>
      <c r="N940" t="str">
        <v>OPEN DISTANCE TEAM</v>
      </c>
      <c r="P940" t="str">
        <v>PARAGLIDING|PARAGLIDING|MEN</v>
      </c>
      <c r="S940" t="str">
        <v>UNDERWATER SPORTS</v>
      </c>
      <c r="T940" t="str">
        <v>FINSWIMMING</v>
      </c>
      <c r="U940" t="str">
        <v>1500M SURFACE</v>
      </c>
      <c r="V940" t="str">
        <v>UNDERWATER SPORTS|FINSWIMMING</v>
      </c>
      <c r="AL940" t="str">
        <v>POLO</v>
      </c>
      <c r="AM940" t="str">
        <v>POLO</v>
      </c>
      <c r="AN940" t="str">
        <v>MEN</v>
      </c>
      <c r="AO940" t="str">
        <v>TEAM</v>
      </c>
      <c r="AQ940" t="str">
        <v>POLO|POLO|MEN</v>
      </c>
      <c r="AS940" t="str">
        <v>UNDERWATER SPORTS</v>
      </c>
      <c r="AT940" t="str">
        <v>FINSWIMMING</v>
      </c>
      <c r="AU940" t="str">
        <v>200M BI-FINS</v>
      </c>
      <c r="AW940" t="str">
        <v>UNDERWATER SPORTS|FINSWIMMING</v>
      </c>
    </row>
    <row r="941" spans="11:49" x14ac:dyDescent="0.25">
      <c r="K941" t="str">
        <v>PARAGLIDING</v>
      </c>
      <c r="L941" t="str">
        <v>PARAGLIDING</v>
      </c>
      <c r="M941" t="str">
        <v>MEN</v>
      </c>
      <c r="N941" t="str">
        <v>RACE TO GOAL</v>
      </c>
      <c r="P941" t="str">
        <v>PARAGLIDING|PARAGLIDING|MEN</v>
      </c>
      <c r="S941" t="str">
        <v>UNDERWATER SPORTS</v>
      </c>
      <c r="T941" t="str">
        <v>FINSWIMMING</v>
      </c>
      <c r="U941" t="str">
        <v>200M BI-FINS</v>
      </c>
      <c r="V941" t="str">
        <v>UNDERWATER SPORTS|FINSWIMMING</v>
      </c>
      <c r="AL941" t="str">
        <v>POLO</v>
      </c>
      <c r="AM941" t="str">
        <v>POLO</v>
      </c>
      <c r="AN941" t="str">
        <v>OPEN</v>
      </c>
      <c r="AO941" t="str">
        <v>0-2 LOW GOAL</v>
      </c>
      <c r="AQ941" t="str">
        <v>POLO|POLO|OPEN</v>
      </c>
      <c r="AS941" t="str">
        <v>UNDERWATER SPORTS</v>
      </c>
      <c r="AT941" t="str">
        <v>FINSWIMMING</v>
      </c>
      <c r="AU941" t="str">
        <v>200M SURFACE</v>
      </c>
      <c r="AW941" t="str">
        <v>UNDERWATER SPORTS|FINSWIMMING</v>
      </c>
    </row>
    <row r="942" spans="11:49" x14ac:dyDescent="0.25">
      <c r="K942" t="str">
        <v>PARAGLIDING</v>
      </c>
      <c r="L942" t="str">
        <v>PARAGLIDING</v>
      </c>
      <c r="M942" t="str">
        <v>MEN</v>
      </c>
      <c r="N942" t="str">
        <v>RACE TO GOAL TEAM</v>
      </c>
      <c r="P942" t="str">
        <v>PARAGLIDING|PARAGLIDING|MEN</v>
      </c>
      <c r="S942" t="str">
        <v>UNDERWATER SPORTS</v>
      </c>
      <c r="T942" t="str">
        <v>FINSWIMMING</v>
      </c>
      <c r="U942" t="str">
        <v>200M SURFACE</v>
      </c>
      <c r="V942" t="str">
        <v>UNDERWATER SPORTS|FINSWIMMING</v>
      </c>
      <c r="AL942" t="str">
        <v>POLO</v>
      </c>
      <c r="AM942" t="str">
        <v>POLO</v>
      </c>
      <c r="AN942" t="str">
        <v>OPEN</v>
      </c>
      <c r="AO942" t="str">
        <v>2-4 GOALS</v>
      </c>
      <c r="AQ942" t="str">
        <v>POLO|POLO|OPEN</v>
      </c>
      <c r="AS942" t="str">
        <v>UNDERWATER SPORTS</v>
      </c>
      <c r="AT942" t="str">
        <v>FINSWIMMING</v>
      </c>
      <c r="AU942" t="str">
        <v>400M BI-FINS</v>
      </c>
      <c r="AW942" t="str">
        <v>UNDERWATER SPORTS|FINSWIMMING</v>
      </c>
    </row>
    <row r="943" spans="11:49" x14ac:dyDescent="0.25">
      <c r="K943" t="str">
        <v>PARAGLIDING</v>
      </c>
      <c r="L943" t="str">
        <v>PARAGLIDING</v>
      </c>
      <c r="M943" t="str">
        <v>WOMEN</v>
      </c>
      <c r="N943" t="str">
        <v>ACCURACY</v>
      </c>
      <c r="P943" t="str">
        <v>PARAGLIDING|PARAGLIDING|WOMEN</v>
      </c>
      <c r="S943" t="str">
        <v>UNDERWATER SPORTS</v>
      </c>
      <c r="T943" t="str">
        <v>FINSWIMMING</v>
      </c>
      <c r="U943" t="str">
        <v>400M BI-FINS</v>
      </c>
      <c r="V943" t="str">
        <v>UNDERWATER SPORTS|FINSWIMMING</v>
      </c>
      <c r="AL943" t="str">
        <v>POLO</v>
      </c>
      <c r="AM943" t="str">
        <v>POLO</v>
      </c>
      <c r="AN943" t="str">
        <v>OPEN</v>
      </c>
      <c r="AO943" t="str">
        <v>4-6 HIGH GOAL</v>
      </c>
      <c r="AQ943" t="str">
        <v>POLO|POLO|OPEN</v>
      </c>
      <c r="AS943" t="str">
        <v>UNDERWATER SPORTS</v>
      </c>
      <c r="AT943" t="str">
        <v>FINSWIMMING</v>
      </c>
      <c r="AU943" t="str">
        <v>400M SURFACE</v>
      </c>
      <c r="AW943" t="str">
        <v>UNDERWATER SPORTS|FINSWIMMING</v>
      </c>
    </row>
    <row r="944" spans="11:49" x14ac:dyDescent="0.25">
      <c r="K944" t="str">
        <v>PARAGLIDING</v>
      </c>
      <c r="L944" t="str">
        <v>PARAGLIDING</v>
      </c>
      <c r="M944" t="str">
        <v>WOMEN</v>
      </c>
      <c r="N944" t="str">
        <v>ACCURACY TEAM</v>
      </c>
      <c r="P944" t="str">
        <v>PARAGLIDING|PARAGLIDING|WOMEN</v>
      </c>
      <c r="S944" t="str">
        <v>UNDERWATER SPORTS</v>
      </c>
      <c r="T944" t="str">
        <v>FINSWIMMING</v>
      </c>
      <c r="U944" t="str">
        <v>400M SURFACE</v>
      </c>
      <c r="V944" t="str">
        <v>UNDERWATER SPORTS|FINSWIMMING</v>
      </c>
      <c r="AL944" t="str">
        <v>POLO</v>
      </c>
      <c r="AM944" t="str">
        <v>POLO</v>
      </c>
      <c r="AN944" t="str">
        <v>OPEN</v>
      </c>
      <c r="AO944" t="str">
        <v>TEAM</v>
      </c>
      <c r="AQ944" t="str">
        <v>POLO|POLO|OPEN</v>
      </c>
      <c r="AS944" t="str">
        <v>UNDERWATER SPORTS</v>
      </c>
      <c r="AT944" t="str">
        <v>FINSWIMMING</v>
      </c>
      <c r="AU944" t="str">
        <v>4X100M BI-FINS</v>
      </c>
      <c r="AW944" t="str">
        <v>UNDERWATER SPORTS|FINSWIMMING</v>
      </c>
    </row>
    <row r="945" spans="11:49" x14ac:dyDescent="0.25">
      <c r="K945" t="str">
        <v>PARAGLIDING</v>
      </c>
      <c r="L945" t="str">
        <v>PARAGLIDING</v>
      </c>
      <c r="M945" t="str">
        <v>WOMEN</v>
      </c>
      <c r="N945" t="str">
        <v>CROSS-COUNTRY TEAM</v>
      </c>
      <c r="P945" t="str">
        <v>PARAGLIDING|PARAGLIDING|WOMEN</v>
      </c>
      <c r="S945" t="str">
        <v>UNDERWATER SPORTS</v>
      </c>
      <c r="T945" t="str">
        <v>FINSWIMMING</v>
      </c>
      <c r="U945" t="str">
        <v>4X100M BI-FINS</v>
      </c>
      <c r="V945" t="str">
        <v>UNDERWATER SPORTS|FINSWIMMING</v>
      </c>
      <c r="AL945" t="str">
        <v>ROLLER SPORTS</v>
      </c>
      <c r="AM945" t="str">
        <v>ARTISTIC SKATING</v>
      </c>
      <c r="AN945" t="str">
        <v>MEN</v>
      </c>
      <c r="AO945" t="str">
        <v>FREE SKATING</v>
      </c>
      <c r="AQ945" t="str">
        <v>ROLLER SPORTS|ARTISTIC SKATING|MEN</v>
      </c>
      <c r="AS945" t="str">
        <v>UNDERWATER SPORTS</v>
      </c>
      <c r="AT945" t="str">
        <v>FINSWIMMING</v>
      </c>
      <c r="AU945" t="str">
        <v>4X100M SURFACE</v>
      </c>
      <c r="AW945" t="str">
        <v>UNDERWATER SPORTS|FINSWIMMING</v>
      </c>
    </row>
    <row r="946" spans="11:49" x14ac:dyDescent="0.25">
      <c r="K946" t="str">
        <v>PARAGLIDING</v>
      </c>
      <c r="L946" t="str">
        <v>PARAGLIDING</v>
      </c>
      <c r="M946" t="str">
        <v>WOMEN</v>
      </c>
      <c r="N946" t="str">
        <v>OPEN DISTANCE</v>
      </c>
      <c r="P946" t="str">
        <v>PARAGLIDING|PARAGLIDING|WOMEN</v>
      </c>
      <c r="S946" t="str">
        <v>UNDERWATER SPORTS</v>
      </c>
      <c r="T946" t="str">
        <v>FINSWIMMING</v>
      </c>
      <c r="U946" t="str">
        <v>4X100M SURFACE</v>
      </c>
      <c r="V946" t="str">
        <v>UNDERWATER SPORTS|FINSWIMMING</v>
      </c>
      <c r="AL946" t="str">
        <v>ROLLER SPORTS</v>
      </c>
      <c r="AM946" t="str">
        <v>ARTISTIC SKATING</v>
      </c>
      <c r="AN946" t="str">
        <v>WOMEN</v>
      </c>
      <c r="AO946" t="str">
        <v>FREE SKATING</v>
      </c>
      <c r="AQ946" t="str">
        <v>ROLLER SPORTS|ARTISTIC SKATING|WOMEN</v>
      </c>
      <c r="AS946" t="str">
        <v>UNDERWATER SPORTS</v>
      </c>
      <c r="AT946" t="str">
        <v>FINSWIMMING</v>
      </c>
      <c r="AU946" t="str">
        <v>4X200M SURFACE</v>
      </c>
      <c r="AW946" t="str">
        <v>UNDERWATER SPORTS|FINSWIMMING</v>
      </c>
    </row>
    <row r="947" spans="11:49" x14ac:dyDescent="0.25">
      <c r="K947" t="str">
        <v>PARAGLIDING</v>
      </c>
      <c r="L947" t="str">
        <v>PARAGLIDING</v>
      </c>
      <c r="M947" t="str">
        <v>WOMEN</v>
      </c>
      <c r="N947" t="str">
        <v>OPEN DISTANCE TEAM</v>
      </c>
      <c r="P947" t="str">
        <v>PARAGLIDING|PARAGLIDING|WOMEN</v>
      </c>
      <c r="S947" t="str">
        <v>UNDERWATER SPORTS</v>
      </c>
      <c r="T947" t="str">
        <v>FINSWIMMING</v>
      </c>
      <c r="U947" t="str">
        <v>4X200M SURFACE</v>
      </c>
      <c r="V947" t="str">
        <v>UNDERWATER SPORTS|FINSWIMMING</v>
      </c>
      <c r="AL947" t="str">
        <v>ROLLER SPORTS</v>
      </c>
      <c r="AM947" t="str">
        <v>ARTISTIC SKATING</v>
      </c>
      <c r="AN947" t="str">
        <v>WOMEN</v>
      </c>
      <c r="AO947" t="str">
        <v>PAIRS</v>
      </c>
      <c r="AQ947" t="str">
        <v>ROLLER SPORTS|ARTISTIC SKATING|WOMEN</v>
      </c>
      <c r="AS947" t="str">
        <v>UNDERWATER SPORTS</v>
      </c>
      <c r="AT947" t="str">
        <v>FINSWIMMING</v>
      </c>
      <c r="AU947" t="str">
        <v>4X50M SURFACE</v>
      </c>
      <c r="AW947" t="str">
        <v>UNDERWATER SPORTS|FINSWIMMING</v>
      </c>
    </row>
    <row r="948" spans="11:49" x14ac:dyDescent="0.25">
      <c r="K948" t="str">
        <v>PARAGLIDING</v>
      </c>
      <c r="L948" t="str">
        <v>PARAGLIDING</v>
      </c>
      <c r="M948" t="str">
        <v>WOMEN</v>
      </c>
      <c r="N948" t="str">
        <v>RACE TO GOAL</v>
      </c>
      <c r="P948" t="str">
        <v>PARAGLIDING|PARAGLIDING|WOMEN</v>
      </c>
      <c r="S948" t="str">
        <v>UNDERWATER SPORTS</v>
      </c>
      <c r="T948" t="str">
        <v>FINSWIMMING</v>
      </c>
      <c r="U948" t="str">
        <v>4X50M SURFACE</v>
      </c>
      <c r="V948" t="str">
        <v>UNDERWATER SPORTS|FINSWIMMING</v>
      </c>
      <c r="AL948" t="str">
        <v>ROLLER SPORTS</v>
      </c>
      <c r="AM948" t="str">
        <v>INLINE FREESTYLE SKATING</v>
      </c>
      <c r="AN948" t="str">
        <v>MEN</v>
      </c>
      <c r="AO948" t="str">
        <v>SPEED SLALOM</v>
      </c>
      <c r="AQ948" t="str">
        <v>ROLLER SPORTS|INLINE FREESTYLE SKATING|MEN</v>
      </c>
      <c r="AS948" t="str">
        <v>UNDERWATER SPORTS</v>
      </c>
      <c r="AT948" t="str">
        <v>FINSWIMMING</v>
      </c>
      <c r="AU948" t="str">
        <v>50M APNEA</v>
      </c>
      <c r="AW948" t="str">
        <v>UNDERWATER SPORTS|FINSWIMMING</v>
      </c>
    </row>
    <row r="949" spans="11:49" x14ac:dyDescent="0.25">
      <c r="K949" t="str">
        <v>PARAGLIDING</v>
      </c>
      <c r="L949" t="str">
        <v>PARAGLIDING</v>
      </c>
      <c r="M949" t="str">
        <v>WOMEN</v>
      </c>
      <c r="N949" t="str">
        <v>RACE TO GOAL TEAM</v>
      </c>
      <c r="P949" t="str">
        <v>PARAGLIDING|PARAGLIDING|WOMEN</v>
      </c>
      <c r="S949" t="str">
        <v>UNDERWATER SPORTS</v>
      </c>
      <c r="T949" t="str">
        <v>FINSWIMMING</v>
      </c>
      <c r="U949" t="str">
        <v>50M APNEA</v>
      </c>
      <c r="V949" t="str">
        <v>UNDERWATER SPORTS|FINSWIMMING</v>
      </c>
      <c r="AL949" t="str">
        <v>ROLLER SPORTS</v>
      </c>
      <c r="AM949" t="str">
        <v>INLINE FREESTYLE SKATING</v>
      </c>
      <c r="AN949" t="str">
        <v>MIXED</v>
      </c>
      <c r="AO949" t="str">
        <v>SLALOM PAIR</v>
      </c>
      <c r="AQ949" t="str">
        <v>ROLLER SPORTS|INLINE FREESTYLE SKATING|MIXED</v>
      </c>
      <c r="AS949" t="str">
        <v>UNDERWATER SPORTS</v>
      </c>
      <c r="AT949" t="str">
        <v>FINSWIMMING</v>
      </c>
      <c r="AU949" t="str">
        <v>50M BI-FINS</v>
      </c>
      <c r="AW949" t="str">
        <v>UNDERWATER SPORTS|FINSWIMMING</v>
      </c>
    </row>
    <row r="950" spans="11:49" x14ac:dyDescent="0.25">
      <c r="K950" t="str">
        <v>PENCAK SILAT</v>
      </c>
      <c r="L950" t="str">
        <v>SENI (ARTISTIC)</v>
      </c>
      <c r="M950" t="str">
        <v>MEN</v>
      </c>
      <c r="N950" t="str">
        <v>GANDA (DOUBLES)</v>
      </c>
      <c r="P950" t="str">
        <v>PENCAK SILAT|SENI (ARTISTIC)|MEN</v>
      </c>
      <c r="S950" t="str">
        <v>UNDERWATER SPORTS</v>
      </c>
      <c r="T950" t="str">
        <v>FINSWIMMING</v>
      </c>
      <c r="U950" t="str">
        <v>50M BI-FINS</v>
      </c>
      <c r="V950" t="str">
        <v>UNDERWATER SPORTS|FINSWIMMING</v>
      </c>
      <c r="AL950" t="str">
        <v>ROLLER SPORTS</v>
      </c>
      <c r="AM950" t="str">
        <v>INLINE FREESTYLE SKATING</v>
      </c>
      <c r="AN950" t="str">
        <v>WOMEN</v>
      </c>
      <c r="AO950" t="str">
        <v>SPEED SLALOM</v>
      </c>
      <c r="AQ950" t="str">
        <v>ROLLER SPORTS|INLINE FREESTYLE SKATING|WOMEN</v>
      </c>
      <c r="AS950" t="str">
        <v>UNDERWATER SPORTS</v>
      </c>
      <c r="AT950" t="str">
        <v>FINSWIMMING</v>
      </c>
      <c r="AU950" t="str">
        <v>50M SURFACE</v>
      </c>
      <c r="AW950" t="str">
        <v>UNDERWATER SPORTS|FINSWIMMING</v>
      </c>
    </row>
    <row r="951" spans="11:49" x14ac:dyDescent="0.25">
      <c r="K951" t="str">
        <v>PENCAK SILAT</v>
      </c>
      <c r="L951" t="str">
        <v>SENI (ARTISTIC)</v>
      </c>
      <c r="M951" t="str">
        <v>MEN</v>
      </c>
      <c r="N951" t="str">
        <v>REGU (TEAM)</v>
      </c>
      <c r="P951" t="str">
        <v>PENCAK SILAT|SENI (ARTISTIC)|MEN</v>
      </c>
      <c r="S951" t="str">
        <v>UNDERWATER SPORTS</v>
      </c>
      <c r="T951" t="str">
        <v>FINSWIMMING</v>
      </c>
      <c r="U951" t="str">
        <v>50M SURFACE</v>
      </c>
      <c r="V951" t="str">
        <v>UNDERWATER SPORTS|FINSWIMMING</v>
      </c>
      <c r="AL951" t="str">
        <v>ROLLER SPORTS</v>
      </c>
      <c r="AM951" t="str">
        <v>SKATEBOARDING</v>
      </c>
      <c r="AN951" t="str">
        <v>MEN</v>
      </c>
      <c r="AO951" t="str">
        <v>DOWNHILL</v>
      </c>
      <c r="AQ951" t="str">
        <v>ROLLER SPORTS|SKATEBOARDING|MEN</v>
      </c>
      <c r="AS951" t="str">
        <v>UNDERWATER SPORTS</v>
      </c>
      <c r="AT951" t="str">
        <v>FINSWIMMING</v>
      </c>
      <c r="AU951" t="str">
        <v>800M SURFACE</v>
      </c>
      <c r="AW951" t="str">
        <v>UNDERWATER SPORTS|FINSWIMMING</v>
      </c>
    </row>
    <row r="952" spans="11:49" x14ac:dyDescent="0.25">
      <c r="K952" t="str">
        <v>PENCAK SILAT</v>
      </c>
      <c r="L952" t="str">
        <v>SENI (ARTISTIC)</v>
      </c>
      <c r="M952" t="str">
        <v>MEN</v>
      </c>
      <c r="N952" t="str">
        <v>TUNGGAL (SINGLES)</v>
      </c>
      <c r="P952" t="str">
        <v>PENCAK SILAT|SENI (ARTISTIC)|MEN</v>
      </c>
      <c r="S952" t="str">
        <v>UNDERWATER SPORTS</v>
      </c>
      <c r="T952" t="str">
        <v>FINSWIMMING</v>
      </c>
      <c r="U952" t="str">
        <v>800M SURFACE</v>
      </c>
      <c r="V952" t="str">
        <v>UNDERWATER SPORTS|FINSWIMMING</v>
      </c>
      <c r="AL952" t="str">
        <v>ROLLER SPORTS</v>
      </c>
      <c r="AM952" t="str">
        <v>SKATEBOARDING</v>
      </c>
      <c r="AN952" t="str">
        <v>MEN</v>
      </c>
      <c r="AO952" t="str">
        <v>GAME OF SKATE</v>
      </c>
      <c r="AQ952" t="str">
        <v>ROLLER SPORTS|SKATEBOARDING|MEN</v>
      </c>
      <c r="AS952" t="str">
        <v>UNDERWATER SPORTS</v>
      </c>
      <c r="AT952" t="str">
        <v>UNDERWATER HOCKEY</v>
      </c>
      <c r="AU952" t="str">
        <v>4X4</v>
      </c>
      <c r="AW952" t="str">
        <v>UNDERWATER SPORTS|UNDERWATER HOCKEY</v>
      </c>
    </row>
    <row r="953" spans="11:49" x14ac:dyDescent="0.25">
      <c r="K953" t="str">
        <v>PENCAK SILAT</v>
      </c>
      <c r="L953" t="str">
        <v>SENI (ARTISTIC)</v>
      </c>
      <c r="M953" t="str">
        <v>WOMEN</v>
      </c>
      <c r="N953" t="str">
        <v>GANDA (DOUBLES)</v>
      </c>
      <c r="P953" t="str">
        <v>PENCAK SILAT|SENI (ARTISTIC)|WOMEN</v>
      </c>
      <c r="S953" t="str">
        <v>UNDERWATER SPORTS</v>
      </c>
      <c r="T953" t="str">
        <v>UNDERWATER HOCKEY</v>
      </c>
      <c r="U953" t="str">
        <v>4X4</v>
      </c>
      <c r="V953" t="str">
        <v>UNDERWATER SPORTS|UNDERWATER HOCKEY</v>
      </c>
      <c r="AL953" t="str">
        <v>ROLLER SPORTS</v>
      </c>
      <c r="AM953" t="str">
        <v>SKATEBOARDING</v>
      </c>
      <c r="AN953" t="str">
        <v>MEN</v>
      </c>
      <c r="AO953" t="str">
        <v>PARK</v>
      </c>
      <c r="AQ953" t="str">
        <v>ROLLER SPORTS|SKATEBOARDING|MEN</v>
      </c>
      <c r="AS953" t="str">
        <v>UNDERWATER SPORTS</v>
      </c>
      <c r="AT953" t="str">
        <v>UNDERWATER HOCKEY</v>
      </c>
      <c r="AU953" t="str">
        <v>6X6</v>
      </c>
      <c r="AW953" t="str">
        <v>UNDERWATER SPORTS|UNDERWATER HOCKEY</v>
      </c>
    </row>
    <row r="954" spans="11:49" x14ac:dyDescent="0.25">
      <c r="K954" t="str">
        <v>PENCAK SILAT</v>
      </c>
      <c r="L954" t="str">
        <v>SENI (ARTISTIC)</v>
      </c>
      <c r="M954" t="str">
        <v>WOMEN</v>
      </c>
      <c r="N954" t="str">
        <v>REGU (TEAM)</v>
      </c>
      <c r="P954" t="str">
        <v>PENCAK SILAT|SENI (ARTISTIC)|WOMEN</v>
      </c>
      <c r="S954" t="str">
        <v>UNDERWATER SPORTS</v>
      </c>
      <c r="T954" t="str">
        <v>UNDERWATER HOCKEY</v>
      </c>
      <c r="U954" t="str">
        <v>6X6</v>
      </c>
      <c r="V954" t="str">
        <v>UNDERWATER SPORTS|UNDERWATER HOCKEY</v>
      </c>
      <c r="AL954" t="str">
        <v>ROLLER SPORTS</v>
      </c>
      <c r="AM954" t="str">
        <v>SKATEBOARDING</v>
      </c>
      <c r="AN954" t="str">
        <v>MEN</v>
      </c>
      <c r="AO954" t="str">
        <v>STREET</v>
      </c>
      <c r="AQ954" t="str">
        <v>ROLLER SPORTS|SKATEBOARDING|MEN</v>
      </c>
      <c r="AS954" t="str">
        <v>VOLLEYBALL</v>
      </c>
      <c r="AT954" t="str">
        <v>BEACH</v>
      </c>
      <c r="AU954" t="str">
        <v>TEAM</v>
      </c>
      <c r="AW954" t="str">
        <v>VOLLEYBALL|BEACH</v>
      </c>
    </row>
    <row r="955" spans="11:49" x14ac:dyDescent="0.25">
      <c r="K955" t="str">
        <v>PENCAK SILAT</v>
      </c>
      <c r="L955" t="str">
        <v>SENI (ARTISTIC)</v>
      </c>
      <c r="M955" t="str">
        <v>WOMEN</v>
      </c>
      <c r="N955" t="str">
        <v>TUNGGAL (SINGLES)</v>
      </c>
      <c r="P955" t="str">
        <v>PENCAK SILAT|SENI (ARTISTIC)|WOMEN</v>
      </c>
      <c r="S955" t="str">
        <v>VOLLEYBALL</v>
      </c>
      <c r="T955" t="str">
        <v>BEACH</v>
      </c>
      <c r="U955" t="str">
        <v>TEAM</v>
      </c>
      <c r="V955" t="str">
        <v>VOLLEYBALL|BEACH</v>
      </c>
      <c r="AL955" t="str">
        <v>ROLLER SPORTS</v>
      </c>
      <c r="AM955" t="str">
        <v>SKATEBOARDING</v>
      </c>
      <c r="AN955" t="str">
        <v>WOMEN</v>
      </c>
      <c r="AO955" t="str">
        <v>DOWNHILL</v>
      </c>
      <c r="AQ955" t="str">
        <v>ROLLER SPORTS|SKATEBOARDING|WOMEN</v>
      </c>
      <c r="AS955" t="str">
        <v>VOLLEYBALL</v>
      </c>
      <c r="AT955" t="str">
        <v>INDOOR</v>
      </c>
      <c r="AU955" t="str">
        <v>TEAM</v>
      </c>
      <c r="AW955" t="str">
        <v>VOLLEYBALL|INDOOR</v>
      </c>
    </row>
    <row r="956" spans="11:49" x14ac:dyDescent="0.25">
      <c r="K956" t="str">
        <v>PENCAK SILAT</v>
      </c>
      <c r="L956" t="str">
        <v>TANDING (MATCH)</v>
      </c>
      <c r="M956" t="str">
        <v>MEN</v>
      </c>
      <c r="N956" t="str">
        <v>CLASS A 45-50KG</v>
      </c>
      <c r="P956" t="str">
        <v>PENCAK SILAT|TANDING (MATCH)|MEN</v>
      </c>
      <c r="S956" t="str">
        <v>VOLLEYBALL</v>
      </c>
      <c r="T956" t="str">
        <v>INDOOR</v>
      </c>
      <c r="U956" t="str">
        <v>TEAM</v>
      </c>
      <c r="V956" t="str">
        <v>VOLLEYBALL|INDOOR</v>
      </c>
      <c r="AL956" t="str">
        <v>ROLLER SPORTS</v>
      </c>
      <c r="AM956" t="str">
        <v>SKATEBOARDING</v>
      </c>
      <c r="AN956" t="str">
        <v>WOMEN</v>
      </c>
      <c r="AO956" t="str">
        <v>GAME OF SKATE</v>
      </c>
      <c r="AQ956" t="str">
        <v>ROLLER SPORTS|SKATEBOARDING|WOMEN</v>
      </c>
      <c r="AS956" t="str">
        <v>VOVINAM</v>
      </c>
      <c r="AT956" t="str">
        <v>ARTISTIC</v>
      </c>
      <c r="AU956" t="str">
        <v>ASPECT BROADSWORD SINGLE FORM</v>
      </c>
      <c r="AW956" t="str">
        <v>VOVINAM|ARTISTIC</v>
      </c>
    </row>
    <row r="957" spans="11:49" x14ac:dyDescent="0.25">
      <c r="K957" t="str">
        <v>PENCAK SILAT</v>
      </c>
      <c r="L957" t="str">
        <v>TANDING (MATCH)</v>
      </c>
      <c r="M957" t="str">
        <v>MEN</v>
      </c>
      <c r="N957" t="str">
        <v>CLASS B 50-55KG</v>
      </c>
      <c r="P957" t="str">
        <v>PENCAK SILAT|TANDING (MATCH)|MEN</v>
      </c>
      <c r="S957" t="str">
        <v>VOVINAM</v>
      </c>
      <c r="T957" t="str">
        <v>ARTISTIC</v>
      </c>
      <c r="U957" t="str">
        <v>ASPECT BROADSWORD SINGLE FORM</v>
      </c>
      <c r="V957" t="str">
        <v>VOVINAM|ARTISTIC</v>
      </c>
      <c r="AL957" t="str">
        <v>ROLLER SPORTS</v>
      </c>
      <c r="AM957" t="str">
        <v>SKATEBOARDING</v>
      </c>
      <c r="AN957" t="str">
        <v>WOMEN</v>
      </c>
      <c r="AO957" t="str">
        <v>PARK</v>
      </c>
      <c r="AQ957" t="str">
        <v>ROLLER SPORTS|SKATEBOARDING|WOMEN</v>
      </c>
      <c r="AS957" t="str">
        <v>VOVINAM</v>
      </c>
      <c r="AT957" t="str">
        <v>ARTISTIC</v>
      </c>
      <c r="AU957" t="str">
        <v>ATTACKING BY LEG</v>
      </c>
      <c r="AW957" t="str">
        <v>VOVINAM|ARTISTIC</v>
      </c>
    </row>
    <row r="958" spans="11:49" x14ac:dyDescent="0.25">
      <c r="K958" t="str">
        <v>PENCAK SILAT</v>
      </c>
      <c r="L958" t="str">
        <v>TANDING (MATCH)</v>
      </c>
      <c r="M958" t="str">
        <v>MEN</v>
      </c>
      <c r="N958" t="str">
        <v>CLASS C 55-60KG</v>
      </c>
      <c r="P958" t="str">
        <v>PENCAK SILAT|TANDING (MATCH)|MEN</v>
      </c>
      <c r="S958" t="str">
        <v>VOVINAM</v>
      </c>
      <c r="T958" t="str">
        <v>ARTISTIC</v>
      </c>
      <c r="U958" t="str">
        <v>ATTACKING BY LEG</v>
      </c>
      <c r="V958" t="str">
        <v>VOVINAM|ARTISTIC</v>
      </c>
      <c r="AL958" t="str">
        <v>ROLLER SPORTS</v>
      </c>
      <c r="AM958" t="str">
        <v>SKATEBOARDING</v>
      </c>
      <c r="AN958" t="str">
        <v>WOMEN</v>
      </c>
      <c r="AO958" t="str">
        <v>STREET</v>
      </c>
      <c r="AQ958" t="str">
        <v>ROLLER SPORTS|SKATEBOARDING|WOMEN</v>
      </c>
      <c r="AS958" t="str">
        <v>VOVINAM</v>
      </c>
      <c r="AT958" t="str">
        <v>ARTISTIC</v>
      </c>
      <c r="AU958" t="str">
        <v>BASIC SELF-DEFENCE</v>
      </c>
      <c r="AW958" t="str">
        <v>VOVINAM|ARTISTIC</v>
      </c>
    </row>
    <row r="959" spans="11:49" x14ac:dyDescent="0.25">
      <c r="K959" t="str">
        <v>PENCAK SILAT</v>
      </c>
      <c r="L959" t="str">
        <v>TANDING (MATCH)</v>
      </c>
      <c r="M959" t="str">
        <v>MEN</v>
      </c>
      <c r="N959" t="str">
        <v>CLASS D 60-65KG</v>
      </c>
      <c r="P959" t="str">
        <v>PENCAK SILAT|TANDING (MATCH)|MEN</v>
      </c>
      <c r="S959" t="str">
        <v>VOVINAM</v>
      </c>
      <c r="T959" t="str">
        <v>ARTISTIC</v>
      </c>
      <c r="U959" t="str">
        <v>BASIC SELF-DEFENCE</v>
      </c>
      <c r="V959" t="str">
        <v>VOVINAM|ARTISTIC</v>
      </c>
      <c r="AL959" t="str">
        <v>ROLLER SPORTS</v>
      </c>
      <c r="AM959" t="str">
        <v>SPEED SKATING - ROAD</v>
      </c>
      <c r="AN959" t="str">
        <v>MEN</v>
      </c>
      <c r="AO959" t="str">
        <v>5000M POINTS</v>
      </c>
      <c r="AQ959" t="str">
        <v>ROLLER SPORTS|SPEED SKATING - ROAD|MEN</v>
      </c>
      <c r="AS959" t="str">
        <v>VOVINAM</v>
      </c>
      <c r="AT959" t="str">
        <v>ARTISTIC</v>
      </c>
      <c r="AU959" t="str">
        <v>CROSS FORM</v>
      </c>
      <c r="AW959" t="str">
        <v>VOVINAM|ARTISTIC</v>
      </c>
    </row>
    <row r="960" spans="11:49" x14ac:dyDescent="0.25">
      <c r="K960" t="str">
        <v>PENCAK SILAT</v>
      </c>
      <c r="L960" t="str">
        <v>TANDING (MATCH)</v>
      </c>
      <c r="M960" t="str">
        <v>MEN</v>
      </c>
      <c r="N960" t="str">
        <v>CLASS E 65-70KG</v>
      </c>
      <c r="P960" t="str">
        <v>PENCAK SILAT|TANDING (MATCH)|MEN</v>
      </c>
      <c r="S960" t="str">
        <v>VOVINAM</v>
      </c>
      <c r="T960" t="str">
        <v>ARTISTIC</v>
      </c>
      <c r="U960" t="str">
        <v>CROSS FORM</v>
      </c>
      <c r="V960" t="str">
        <v>VOVINAM|ARTISTIC</v>
      </c>
      <c r="AL960" t="str">
        <v>ROLLER SPORTS</v>
      </c>
      <c r="AM960" t="str">
        <v>SPEED SKATING - ROAD</v>
      </c>
      <c r="AN960" t="str">
        <v>WOMEN</v>
      </c>
      <c r="AO960" t="str">
        <v>5000M POINTS</v>
      </c>
      <c r="AQ960" t="str">
        <v>ROLLER SPORTS|SPEED SKATING - ROAD|WOMEN</v>
      </c>
      <c r="AS960" t="str">
        <v>VOVINAM</v>
      </c>
      <c r="AT960" t="str">
        <v>ARTISTIC</v>
      </c>
      <c r="AU960" t="str">
        <v>DRAGON-TIGER FORM</v>
      </c>
      <c r="AW960" t="str">
        <v>VOVINAM|ARTISTIC</v>
      </c>
    </row>
    <row r="961" spans="11:49" x14ac:dyDescent="0.25">
      <c r="K961" t="str">
        <v>PENCAK SILAT</v>
      </c>
      <c r="L961" t="str">
        <v>TANDING (MATCH)</v>
      </c>
      <c r="M961" t="str">
        <v>MEN</v>
      </c>
      <c r="N961" t="str">
        <v>CLASS F 70-75KG</v>
      </c>
      <c r="P961" t="str">
        <v>PENCAK SILAT|TANDING (MATCH)|MEN</v>
      </c>
      <c r="S961" t="str">
        <v>VOVINAM</v>
      </c>
      <c r="T961" t="str">
        <v>ARTISTIC</v>
      </c>
      <c r="U961" t="str">
        <v>DRAGON-TIGER FORM</v>
      </c>
      <c r="V961" t="str">
        <v>VOVINAM|ARTISTIC</v>
      </c>
      <c r="AL961" t="str">
        <v>ROLLER SPORTS</v>
      </c>
      <c r="AM961" t="str">
        <v>SPEED SKATING - TRACK</v>
      </c>
      <c r="AN961" t="str">
        <v>MEN</v>
      </c>
      <c r="AO961" t="str">
        <v>10000M POINTS ELIMINATION</v>
      </c>
      <c r="AQ961" t="str">
        <v>ROLLER SPORTS|SPEED SKATING - TRACK|MEN</v>
      </c>
      <c r="AS961" t="str">
        <v>VOVINAM</v>
      </c>
      <c r="AT961" t="str">
        <v>ARTISTIC</v>
      </c>
      <c r="AU961" t="str">
        <v>DUAL FORM</v>
      </c>
      <c r="AW961" t="str">
        <v>VOVINAM|ARTISTIC</v>
      </c>
    </row>
    <row r="962" spans="11:49" x14ac:dyDescent="0.25">
      <c r="K962" t="str">
        <v>PENCAK SILAT</v>
      </c>
      <c r="L962" t="str">
        <v>TANDING (MATCH)</v>
      </c>
      <c r="M962" t="str">
        <v>MEN</v>
      </c>
      <c r="N962" t="str">
        <v>CLASS G 75-80KG</v>
      </c>
      <c r="P962" t="str">
        <v>PENCAK SILAT|TANDING (MATCH)|MEN</v>
      </c>
      <c r="S962" t="str">
        <v>VOVINAM</v>
      </c>
      <c r="T962" t="str">
        <v>ARTISTIC</v>
      </c>
      <c r="U962" t="str">
        <v>DUAL FORM</v>
      </c>
      <c r="V962" t="str">
        <v>VOVINAM|ARTISTIC</v>
      </c>
      <c r="AL962" t="str">
        <v>ROLLER SPORTS</v>
      </c>
      <c r="AM962" t="str">
        <v>SPEED SKATING - TRACK</v>
      </c>
      <c r="AN962" t="str">
        <v>MEN</v>
      </c>
      <c r="AO962" t="str">
        <v>1000M SPRINT</v>
      </c>
      <c r="AQ962" t="str">
        <v>ROLLER SPORTS|SPEED SKATING - TRACK|MEN</v>
      </c>
      <c r="AS962" t="str">
        <v>VOVINAM</v>
      </c>
      <c r="AT962" t="str">
        <v>ARTISTIC</v>
      </c>
      <c r="AU962" t="str">
        <v>DUAL KNIFE FORM</v>
      </c>
      <c r="AW962" t="str">
        <v>VOVINAM|ARTISTIC</v>
      </c>
    </row>
    <row r="963" spans="11:49" x14ac:dyDescent="0.25">
      <c r="K963" t="str">
        <v>PENCAK SILAT</v>
      </c>
      <c r="L963" t="str">
        <v>TANDING (MATCH)</v>
      </c>
      <c r="M963" t="str">
        <v>MEN</v>
      </c>
      <c r="N963" t="str">
        <v>CLASS H 80-85KG</v>
      </c>
      <c r="P963" t="str">
        <v>PENCAK SILAT|TANDING (MATCH)|MEN</v>
      </c>
      <c r="S963" t="str">
        <v>VOVINAM</v>
      </c>
      <c r="T963" t="str">
        <v>ARTISTIC</v>
      </c>
      <c r="U963" t="str">
        <v>DUAL KNIFE FORM</v>
      </c>
      <c r="V963" t="str">
        <v>VOVINAM|ARTISTIC</v>
      </c>
      <c r="AL963" t="str">
        <v>ROLLER SPORTS</v>
      </c>
      <c r="AM963" t="str">
        <v>SPEED SKATING - TRACK</v>
      </c>
      <c r="AN963" t="str">
        <v>MEN</v>
      </c>
      <c r="AO963" t="str">
        <v>1500M</v>
      </c>
      <c r="AQ963" t="str">
        <v>ROLLER SPORTS|SPEED SKATING - TRACK|MEN</v>
      </c>
      <c r="AS963" t="str">
        <v>VOVINAM</v>
      </c>
      <c r="AT963" t="str">
        <v>ARTISTIC</v>
      </c>
      <c r="AU963" t="str">
        <v>DUAL MACHETE</v>
      </c>
      <c r="AW963" t="str">
        <v>VOVINAM|ARTISTIC</v>
      </c>
    </row>
    <row r="964" spans="11:49" x14ac:dyDescent="0.25">
      <c r="K964" t="str">
        <v>PENCAK SILAT</v>
      </c>
      <c r="L964" t="str">
        <v>TANDING (MATCH)</v>
      </c>
      <c r="M964" t="str">
        <v>MEN</v>
      </c>
      <c r="N964" t="str">
        <v>CLASS I 85-90KG</v>
      </c>
      <c r="P964" t="str">
        <v>PENCAK SILAT|TANDING (MATCH)|MEN</v>
      </c>
      <c r="S964" t="str">
        <v>VOVINAM</v>
      </c>
      <c r="T964" t="str">
        <v>ARTISTIC</v>
      </c>
      <c r="U964" t="str">
        <v>DUAL MACHETE</v>
      </c>
      <c r="V964" t="str">
        <v>VOVINAM|ARTISTIC</v>
      </c>
      <c r="AL964" t="str">
        <v>ROLLER SPORTS</v>
      </c>
      <c r="AM964" t="str">
        <v>SPEED SKATING - TRACK</v>
      </c>
      <c r="AN964" t="str">
        <v>MEN</v>
      </c>
      <c r="AO964" t="str">
        <v>20000M ELIMINATION</v>
      </c>
      <c r="AQ964" t="str">
        <v>ROLLER SPORTS|SPEED SKATING - TRACK|MEN</v>
      </c>
      <c r="AS964" t="str">
        <v>VOVINAM</v>
      </c>
      <c r="AT964" t="str">
        <v>ARTISTIC</v>
      </c>
      <c r="AU964" t="str">
        <v>DUAL MACHETE FORM</v>
      </c>
      <c r="AW964" t="str">
        <v>VOVINAM|ARTISTIC</v>
      </c>
    </row>
    <row r="965" spans="11:49" x14ac:dyDescent="0.25">
      <c r="K965" t="str">
        <v>PENCAK SILAT</v>
      </c>
      <c r="L965" t="str">
        <v>TANDING (MATCH)</v>
      </c>
      <c r="M965" t="str">
        <v>MEN</v>
      </c>
      <c r="N965" t="str">
        <v>CLASS J 90-95KG</v>
      </c>
      <c r="P965" t="str">
        <v>PENCAK SILAT|TANDING (MATCH)|MEN</v>
      </c>
      <c r="S965" t="str">
        <v>VOVINAM</v>
      </c>
      <c r="T965" t="str">
        <v>ARTISTIC</v>
      </c>
      <c r="U965" t="str">
        <v>DUAL MACHETE FORM</v>
      </c>
      <c r="V965" t="str">
        <v>VOVINAM|ARTISTIC</v>
      </c>
      <c r="AL965" t="str">
        <v>ROLLER SPORTS</v>
      </c>
      <c r="AM965" t="str">
        <v>SPEED SKATING - TRACK</v>
      </c>
      <c r="AN965" t="str">
        <v>MEN</v>
      </c>
      <c r="AO965" t="str">
        <v>3000M RELAY</v>
      </c>
      <c r="AQ965" t="str">
        <v>ROLLER SPORTS|SPEED SKATING - TRACK|MEN</v>
      </c>
      <c r="AS965" t="str">
        <v>VOVINAM</v>
      </c>
      <c r="AT965" t="str">
        <v>ARTISTIC</v>
      </c>
      <c r="AU965" t="str">
        <v>DUAL SWORD FORM</v>
      </c>
      <c r="AW965" t="str">
        <v>VOVINAM|ARTISTIC</v>
      </c>
    </row>
    <row r="966" spans="11:49" x14ac:dyDescent="0.25">
      <c r="K966" t="str">
        <v>PENCAK SILAT</v>
      </c>
      <c r="L966" t="str">
        <v>TANDING (MATCH)</v>
      </c>
      <c r="M966" t="str">
        <v>MEN</v>
      </c>
      <c r="N966" t="str">
        <v>CLASS U45 (-45KG)</v>
      </c>
      <c r="P966" t="str">
        <v>PENCAK SILAT|TANDING (MATCH)|MEN</v>
      </c>
      <c r="S966" t="str">
        <v>VOVINAM</v>
      </c>
      <c r="T966" t="str">
        <v>ARTISTIC</v>
      </c>
      <c r="U966" t="str">
        <v>DUAL SWORD FORM</v>
      </c>
      <c r="V966" t="str">
        <v>VOVINAM|ARTISTIC</v>
      </c>
      <c r="AL966" t="str">
        <v>ROLLER SPORTS</v>
      </c>
      <c r="AM966" t="str">
        <v>SPEED SKATING - TRACK</v>
      </c>
      <c r="AN966" t="str">
        <v>MEN</v>
      </c>
      <c r="AO966" t="str">
        <v>300M TIME TRIAL</v>
      </c>
      <c r="AQ966" t="str">
        <v>ROLLER SPORTS|SPEED SKATING - TRACK|MEN</v>
      </c>
      <c r="AS966" t="str">
        <v>VOVINAM</v>
      </c>
      <c r="AT966" t="str">
        <v>ARTISTIC</v>
      </c>
      <c r="AU966" t="str">
        <v>FIVE-GATE FORM</v>
      </c>
      <c r="AW966" t="str">
        <v>VOVINAM|ARTISTIC</v>
      </c>
    </row>
    <row r="967" spans="11:49" x14ac:dyDescent="0.25">
      <c r="K967" t="str">
        <v>PENCAK SILAT</v>
      </c>
      <c r="L967" t="str">
        <v>TANDING (MATCH)</v>
      </c>
      <c r="M967" t="str">
        <v>MEN</v>
      </c>
      <c r="N967" t="str">
        <v>OPEN 95-110KG</v>
      </c>
      <c r="P967" t="str">
        <v>PENCAK SILAT|TANDING (MATCH)|MEN</v>
      </c>
      <c r="S967" t="str">
        <v>VOVINAM</v>
      </c>
      <c r="T967" t="str">
        <v>ARTISTIC</v>
      </c>
      <c r="U967" t="str">
        <v>FIVE-GATE FORM</v>
      </c>
      <c r="V967" t="str">
        <v>VOVINAM|ARTISTIC</v>
      </c>
      <c r="AL967" t="str">
        <v>ROLLER SPORTS</v>
      </c>
      <c r="AM967" t="str">
        <v>SPEED SKATING - TRACK</v>
      </c>
      <c r="AN967" t="str">
        <v>MEN</v>
      </c>
      <c r="AO967" t="str">
        <v>500M SPRINT</v>
      </c>
      <c r="AQ967" t="str">
        <v>ROLLER SPORTS|SPEED SKATING - TRACK|MEN</v>
      </c>
      <c r="AS967" t="str">
        <v>VOVINAM</v>
      </c>
      <c r="AT967" t="str">
        <v>ARTISTIC</v>
      </c>
      <c r="AU967" t="str">
        <v>FOUR ELEMENT STAFF</v>
      </c>
      <c r="AW967" t="str">
        <v>VOVINAM|ARTISTIC</v>
      </c>
    </row>
    <row r="968" spans="11:49" x14ac:dyDescent="0.25">
      <c r="K968" t="str">
        <v>PENCAK SILAT</v>
      </c>
      <c r="L968" t="str">
        <v>TANDING (MATCH)</v>
      </c>
      <c r="M968" t="str">
        <v>WOMEN</v>
      </c>
      <c r="N968" t="str">
        <v>CLASS A 45-50KG</v>
      </c>
      <c r="P968" t="str">
        <v>PENCAK SILAT|TANDING (MATCH)|WOMEN</v>
      </c>
      <c r="S968" t="str">
        <v>VOVINAM</v>
      </c>
      <c r="T968" t="str">
        <v>ARTISTIC</v>
      </c>
      <c r="U968" t="str">
        <v>FOUR ELEMENT STAFF</v>
      </c>
      <c r="V968" t="str">
        <v>VOVINAM|ARTISTIC</v>
      </c>
      <c r="AL968" t="str">
        <v>ROLLER SPORTS</v>
      </c>
      <c r="AM968" t="str">
        <v>SPEED SKATING - TRACK</v>
      </c>
      <c r="AN968" t="str">
        <v>WOMEN</v>
      </c>
      <c r="AO968" t="str">
        <v>10000M POINTS ELIMINATION</v>
      </c>
      <c r="AQ968" t="str">
        <v>ROLLER SPORTS|SPEED SKATING - TRACK|WOMEN</v>
      </c>
      <c r="AS968" t="str">
        <v>VOVINAM</v>
      </c>
      <c r="AT968" t="str">
        <v>ARTISTIC</v>
      </c>
      <c r="AU968" t="str">
        <v>FOUR-ELEMENT STAFF FORM</v>
      </c>
      <c r="AW968" t="str">
        <v>VOVINAM|ARTISTIC</v>
      </c>
    </row>
    <row r="969" spans="11:49" x14ac:dyDescent="0.25">
      <c r="K969" t="str">
        <v>PENCAK SILAT</v>
      </c>
      <c r="L969" t="str">
        <v>TANDING (MATCH)</v>
      </c>
      <c r="M969" t="str">
        <v>WOMEN</v>
      </c>
      <c r="N969" t="str">
        <v>CLASS B 50-55KG</v>
      </c>
      <c r="P969" t="str">
        <v>PENCAK SILAT|TANDING (MATCH)|WOMEN</v>
      </c>
      <c r="S969" t="str">
        <v>VOVINAM</v>
      </c>
      <c r="T969" t="str">
        <v>ARTISTIC</v>
      </c>
      <c r="U969" t="str">
        <v>FOUR-ELEMENT STAFF FORM</v>
      </c>
      <c r="V969" t="str">
        <v>VOVINAM|ARTISTIC</v>
      </c>
      <c r="AL969" t="str">
        <v>ROLLER SPORTS</v>
      </c>
      <c r="AM969" t="str">
        <v>SPEED SKATING - TRACK</v>
      </c>
      <c r="AN969" t="str">
        <v>WOMEN</v>
      </c>
      <c r="AO969" t="str">
        <v>1000M SPRINT</v>
      </c>
      <c r="AQ969" t="str">
        <v>ROLLER SPORTS|SPEED SKATING - TRACK|WOMEN</v>
      </c>
      <c r="AS969" t="str">
        <v>VOVINAM</v>
      </c>
      <c r="AT969" t="str">
        <v>ARTISTIC</v>
      </c>
      <c r="AU969" t="str">
        <v>LEG 4X</v>
      </c>
      <c r="AW969" t="str">
        <v>VOVINAM|ARTISTIC</v>
      </c>
    </row>
    <row r="970" spans="11:49" x14ac:dyDescent="0.25">
      <c r="K970" t="str">
        <v>PENCAK SILAT</v>
      </c>
      <c r="L970" t="str">
        <v>TANDING (MATCH)</v>
      </c>
      <c r="M970" t="str">
        <v>WOMEN</v>
      </c>
      <c r="N970" t="str">
        <v>CLASS C 55-60KG</v>
      </c>
      <c r="P970" t="str">
        <v>PENCAK SILAT|TANDING (MATCH)|WOMEN</v>
      </c>
      <c r="S970" t="str">
        <v>VOVINAM</v>
      </c>
      <c r="T970" t="str">
        <v>ARTISTIC</v>
      </c>
      <c r="U970" t="str">
        <v>LEG 4X</v>
      </c>
      <c r="V970" t="str">
        <v>VOVINAM|ARTISTIC</v>
      </c>
      <c r="AL970" t="str">
        <v>ROLLER SPORTS</v>
      </c>
      <c r="AM970" t="str">
        <v>SPEED SKATING - TRACK</v>
      </c>
      <c r="AN970" t="str">
        <v>WOMEN</v>
      </c>
      <c r="AO970" t="str">
        <v>1500M</v>
      </c>
      <c r="AQ970" t="str">
        <v>ROLLER SPORTS|SPEED SKATING - TRACK|WOMEN</v>
      </c>
      <c r="AS970" t="str">
        <v>VOVINAM</v>
      </c>
      <c r="AT970" t="str">
        <v>ARTISTIC</v>
      </c>
      <c r="AU970" t="str">
        <v>LEG ATTACK</v>
      </c>
      <c r="AW970" t="str">
        <v>VOVINAM|ARTISTIC</v>
      </c>
    </row>
    <row r="971" spans="11:49" x14ac:dyDescent="0.25">
      <c r="K971" t="str">
        <v>PENCAK SILAT</v>
      </c>
      <c r="L971" t="str">
        <v>TANDING (MATCH)</v>
      </c>
      <c r="M971" t="str">
        <v>WOMEN</v>
      </c>
      <c r="N971" t="str">
        <v>CLASS D 60-65KG</v>
      </c>
      <c r="P971" t="str">
        <v>PENCAK SILAT|TANDING (MATCH)|WOMEN</v>
      </c>
      <c r="S971" t="str">
        <v>VOVINAM</v>
      </c>
      <c r="T971" t="str">
        <v>ARTISTIC</v>
      </c>
      <c r="U971" t="str">
        <v>LEG ATTACK</v>
      </c>
      <c r="V971" t="str">
        <v>VOVINAM|ARTISTIC</v>
      </c>
      <c r="AL971" t="str">
        <v>ROLLER SPORTS</v>
      </c>
      <c r="AM971" t="str">
        <v>SPEED SKATING - TRACK</v>
      </c>
      <c r="AN971" t="str">
        <v>WOMEN</v>
      </c>
      <c r="AO971" t="str">
        <v>20000M ELIMINATION</v>
      </c>
      <c r="AQ971" t="str">
        <v>ROLLER SPORTS|SPEED SKATING - TRACK|WOMEN</v>
      </c>
      <c r="AS971" t="str">
        <v>VOVINAM</v>
      </c>
      <c r="AT971" t="str">
        <v>ARTISTIC</v>
      </c>
      <c r="AU971" t="str">
        <v>LEG ATTACK TECHNIQUE</v>
      </c>
      <c r="AW971" t="str">
        <v>VOVINAM|ARTISTIC</v>
      </c>
    </row>
    <row r="972" spans="11:49" x14ac:dyDescent="0.25">
      <c r="K972" t="str">
        <v>PENCAK SILAT</v>
      </c>
      <c r="L972" t="str">
        <v>TANDING (MATCH)</v>
      </c>
      <c r="M972" t="str">
        <v>WOMEN</v>
      </c>
      <c r="N972" t="str">
        <v>CLASS E 65-70KG</v>
      </c>
      <c r="P972" t="str">
        <v>PENCAK SILAT|TANDING (MATCH)|WOMEN</v>
      </c>
      <c r="S972" t="str">
        <v>VOVINAM</v>
      </c>
      <c r="T972" t="str">
        <v>ARTISTIC</v>
      </c>
      <c r="U972" t="str">
        <v>LEG ATTACK TECHNIQUE</v>
      </c>
      <c r="V972" t="str">
        <v>VOVINAM|ARTISTIC</v>
      </c>
      <c r="AL972" t="str">
        <v>ROLLER SPORTS</v>
      </c>
      <c r="AM972" t="str">
        <v>SPEED SKATING - TRACK</v>
      </c>
      <c r="AN972" t="str">
        <v>WOMEN</v>
      </c>
      <c r="AO972" t="str">
        <v>3000M RELAY</v>
      </c>
      <c r="AQ972" t="str">
        <v>ROLLER SPORTS|SPEED SKATING - TRACK|WOMEN</v>
      </c>
      <c r="AS972" t="str">
        <v>VOVINAM</v>
      </c>
      <c r="AT972" t="str">
        <v>ARTISTIC</v>
      </c>
      <c r="AU972" t="str">
        <v>MULTI-WEAPON</v>
      </c>
      <c r="AW972" t="str">
        <v>VOVINAM|ARTISTIC</v>
      </c>
    </row>
    <row r="973" spans="11:49" x14ac:dyDescent="0.25">
      <c r="K973" t="str">
        <v>PENCAK SILAT</v>
      </c>
      <c r="L973" t="str">
        <v>TANDING (MATCH)</v>
      </c>
      <c r="M973" t="str">
        <v>WOMEN</v>
      </c>
      <c r="N973" t="str">
        <v>CLASS F 70-75KG</v>
      </c>
      <c r="P973" t="str">
        <v>PENCAK SILAT|TANDING (MATCH)|WOMEN</v>
      </c>
      <c r="S973" t="str">
        <v>VOVINAM</v>
      </c>
      <c r="T973" t="str">
        <v>ARTISTIC</v>
      </c>
      <c r="U973" t="str">
        <v>MULTI-WEAPON</v>
      </c>
      <c r="V973" t="str">
        <v>VOVINAM|ARTISTIC</v>
      </c>
      <c r="AL973" t="str">
        <v>ROLLER SPORTS</v>
      </c>
      <c r="AM973" t="str">
        <v>SPEED SKATING - TRACK</v>
      </c>
      <c r="AN973" t="str">
        <v>WOMEN</v>
      </c>
      <c r="AO973" t="str">
        <v>300M TIME TRIAL</v>
      </c>
      <c r="AQ973" t="str">
        <v>ROLLER SPORTS|SPEED SKATING - TRACK|WOMEN</v>
      </c>
      <c r="AS973" t="str">
        <v>VOVINAM</v>
      </c>
      <c r="AT973" t="str">
        <v>ARTISTIC</v>
      </c>
      <c r="AU973" t="str">
        <v>MULTIPLE TRAINING</v>
      </c>
      <c r="AW973" t="str">
        <v>VOVINAM|ARTISTIC</v>
      </c>
    </row>
    <row r="974" spans="11:49" x14ac:dyDescent="0.25">
      <c r="K974" t="str">
        <v>PENCAK SILAT</v>
      </c>
      <c r="L974" t="str">
        <v>TANDING (MATCH)</v>
      </c>
      <c r="M974" t="str">
        <v>WOMEN</v>
      </c>
      <c r="N974" t="str">
        <v>CLASS G 75-80KG</v>
      </c>
      <c r="P974" t="str">
        <v>PENCAK SILAT|TANDING (MATCH)|WOMEN</v>
      </c>
      <c r="S974" t="str">
        <v>VOVINAM</v>
      </c>
      <c r="T974" t="str">
        <v>ARTISTIC</v>
      </c>
      <c r="U974" t="str">
        <v>MULTIPLE TRAINING</v>
      </c>
      <c r="V974" t="str">
        <v>VOVINAM|ARTISTIC</v>
      </c>
      <c r="AL974" t="str">
        <v>ROLLER SPORTS</v>
      </c>
      <c r="AM974" t="str">
        <v>SPEED SKATING - TRACK</v>
      </c>
      <c r="AN974" t="str">
        <v>WOMEN</v>
      </c>
      <c r="AO974" t="str">
        <v>500M SPRINT</v>
      </c>
      <c r="AQ974" t="str">
        <v>ROLLER SPORTS|SPEED SKATING - TRACK|WOMEN</v>
      </c>
      <c r="AS974" t="str">
        <v>VOVINAM</v>
      </c>
      <c r="AT974" t="str">
        <v>ARTISTIC</v>
      </c>
      <c r="AU974" t="str">
        <v>PAIR KNIFE FORM</v>
      </c>
      <c r="AW974" t="str">
        <v>VOVINAM|ARTISTIC</v>
      </c>
    </row>
    <row r="975" spans="11:49" x14ac:dyDescent="0.25">
      <c r="K975" t="str">
        <v>PENCAK SILAT</v>
      </c>
      <c r="L975" t="str">
        <v>TANDING (MATCH)</v>
      </c>
      <c r="M975" t="str">
        <v>WOMEN</v>
      </c>
      <c r="N975" t="str">
        <v>CLASS U45 (-45KG)</v>
      </c>
      <c r="P975" t="str">
        <v>PENCAK SILAT|TANDING (MATCH)|WOMEN</v>
      </c>
      <c r="S975" t="str">
        <v>VOVINAM</v>
      </c>
      <c r="T975" t="str">
        <v>ARTISTIC</v>
      </c>
      <c r="U975" t="str">
        <v>PAIR KNIFE FORM</v>
      </c>
      <c r="V975" t="str">
        <v>VOVINAM|ARTISTIC</v>
      </c>
      <c r="AL975" t="str">
        <v>ROWING</v>
      </c>
      <c r="AM975" t="str">
        <v>CLASSIC</v>
      </c>
      <c r="AN975" t="str">
        <v>MEN</v>
      </c>
      <c r="AO975" t="str">
        <v>DOUBLE SCULLS</v>
      </c>
      <c r="AQ975" t="str">
        <v>ROWING|CLASSIC|MEN</v>
      </c>
      <c r="AS975" t="str">
        <v>VOVINAM</v>
      </c>
      <c r="AT975" t="str">
        <v>ARTISTIC</v>
      </c>
      <c r="AU975" t="str">
        <v>PAIR MACHETE FORM</v>
      </c>
      <c r="AW975" t="str">
        <v>VOVINAM|ARTISTIC</v>
      </c>
    </row>
    <row r="976" spans="11:49" x14ac:dyDescent="0.25">
      <c r="K976" t="str">
        <v>PETANQUE</v>
      </c>
      <c r="L976" t="str">
        <v>PETANQUE</v>
      </c>
      <c r="M976" t="str">
        <v>MEN</v>
      </c>
      <c r="N976" t="str">
        <v>DOUBLES</v>
      </c>
      <c r="P976" t="str">
        <v>PETANQUE|PETANQUE|MEN</v>
      </c>
      <c r="S976" t="str">
        <v>VOVINAM</v>
      </c>
      <c r="T976" t="str">
        <v>ARTISTIC</v>
      </c>
      <c r="U976" t="str">
        <v>PAIR MACHETE FORM</v>
      </c>
      <c r="V976" t="str">
        <v>VOVINAM|ARTISTIC</v>
      </c>
      <c r="AL976" t="str">
        <v>ROWING</v>
      </c>
      <c r="AM976" t="str">
        <v>CLASSIC</v>
      </c>
      <c r="AN976" t="str">
        <v>MEN</v>
      </c>
      <c r="AO976" t="str">
        <v>EIGHT</v>
      </c>
      <c r="AQ976" t="str">
        <v>ROWING|CLASSIC|MEN</v>
      </c>
      <c r="AS976" t="str">
        <v>VOVINAM</v>
      </c>
      <c r="AT976" t="str">
        <v>ARTISTIC</v>
      </c>
      <c r="AU976" t="str">
        <v>PAIR SWORD FORM</v>
      </c>
      <c r="AW976" t="str">
        <v>VOVINAM|ARTISTIC</v>
      </c>
    </row>
    <row r="977" spans="11:49" x14ac:dyDescent="0.25">
      <c r="K977" t="str">
        <v>PETANQUE</v>
      </c>
      <c r="L977" t="str">
        <v>PETANQUE</v>
      </c>
      <c r="M977" t="str">
        <v>MEN</v>
      </c>
      <c r="N977" t="str">
        <v>PRECISION SHOOTING</v>
      </c>
      <c r="P977" t="str">
        <v>PETANQUE|PETANQUE|MEN</v>
      </c>
      <c r="S977" t="str">
        <v>VOVINAM</v>
      </c>
      <c r="T977" t="str">
        <v>ARTISTIC</v>
      </c>
      <c r="U977" t="str">
        <v>PAIR SWORD FORM</v>
      </c>
      <c r="V977" t="str">
        <v>VOVINAM|ARTISTIC</v>
      </c>
      <c r="AL977" t="str">
        <v>ROWING</v>
      </c>
      <c r="AM977" t="str">
        <v>CLASSIC</v>
      </c>
      <c r="AN977" t="str">
        <v>MEN</v>
      </c>
      <c r="AO977" t="str">
        <v>EIGHT 1000M</v>
      </c>
      <c r="AQ977" t="str">
        <v>ROWING|CLASSIC|MEN</v>
      </c>
      <c r="AS977" t="str">
        <v>VOVINAM</v>
      </c>
      <c r="AT977" t="str">
        <v>ARTISTIC</v>
      </c>
      <c r="AU977" t="str">
        <v>SELF-DEFENCE (3 MALE 1 FEMALE)</v>
      </c>
      <c r="AW977" t="str">
        <v>VOVINAM|ARTISTIC</v>
      </c>
    </row>
    <row r="978" spans="11:49" x14ac:dyDescent="0.25">
      <c r="K978" t="str">
        <v>PETANQUE</v>
      </c>
      <c r="L978" t="str">
        <v>PETANQUE</v>
      </c>
      <c r="M978" t="str">
        <v>MEN</v>
      </c>
      <c r="N978" t="str">
        <v>SINGLES</v>
      </c>
      <c r="P978" t="str">
        <v>PETANQUE|PETANQUE|MEN</v>
      </c>
      <c r="S978" t="str">
        <v>VOVINAM</v>
      </c>
      <c r="T978" t="str">
        <v>ARTISTIC</v>
      </c>
      <c r="U978" t="str">
        <v>SELF-DEFENCE (3 MALE 1 FEMALE)</v>
      </c>
      <c r="V978" t="str">
        <v>VOVINAM|ARTISTIC</v>
      </c>
      <c r="AL978" t="str">
        <v>ROWING</v>
      </c>
      <c r="AM978" t="str">
        <v>CLASSIC</v>
      </c>
      <c r="AN978" t="str">
        <v>MEN</v>
      </c>
      <c r="AO978" t="str">
        <v>FOUR</v>
      </c>
      <c r="AQ978" t="str">
        <v>ROWING|CLASSIC|MEN</v>
      </c>
      <c r="AS978" t="str">
        <v>VOVINAM</v>
      </c>
      <c r="AT978" t="str">
        <v>ARTISTIC</v>
      </c>
      <c r="AU978" t="str">
        <v>SELF-DEFENCE FORM</v>
      </c>
      <c r="AW978" t="str">
        <v>VOVINAM|ARTISTIC</v>
      </c>
    </row>
    <row r="979" spans="11:49" x14ac:dyDescent="0.25">
      <c r="K979" t="str">
        <v>PETANQUE</v>
      </c>
      <c r="L979" t="str">
        <v>PETANQUE</v>
      </c>
      <c r="M979" t="str">
        <v>MEN</v>
      </c>
      <c r="N979" t="str">
        <v>TRIPLES</v>
      </c>
      <c r="P979" t="str">
        <v>PETANQUE|PETANQUE|MEN</v>
      </c>
      <c r="S979" t="str">
        <v>VOVINAM</v>
      </c>
      <c r="T979" t="str">
        <v>ARTISTIC</v>
      </c>
      <c r="U979" t="str">
        <v>SELF-DEFENCE FORM</v>
      </c>
      <c r="V979" t="str">
        <v>VOVINAM|ARTISTIC</v>
      </c>
      <c r="AL979" t="str">
        <v>ROWING</v>
      </c>
      <c r="AM979" t="str">
        <v>CLASSIC</v>
      </c>
      <c r="AN979" t="str">
        <v>MEN</v>
      </c>
      <c r="AO979" t="str">
        <v>LIGHTWEIGHT DOUBLE SCULLS</v>
      </c>
      <c r="AQ979" t="str">
        <v>ROWING|CLASSIC|MEN</v>
      </c>
      <c r="AS979" t="str">
        <v>VOVINAM</v>
      </c>
      <c r="AT979" t="str">
        <v>ARTISTIC</v>
      </c>
      <c r="AU979" t="str">
        <v>SUN-MOON BROADSWORD FORM</v>
      </c>
      <c r="AW979" t="str">
        <v>VOVINAM|ARTISTIC</v>
      </c>
    </row>
    <row r="980" spans="11:49" x14ac:dyDescent="0.25">
      <c r="K980" t="str">
        <v>PETANQUE</v>
      </c>
      <c r="L980" t="str">
        <v>PETANQUE</v>
      </c>
      <c r="M980" t="str">
        <v>MIXED</v>
      </c>
      <c r="N980" t="str">
        <v>DOUBLES</v>
      </c>
      <c r="P980" t="str">
        <v>PETANQUE|PETANQUE|MIXED</v>
      </c>
      <c r="S980" t="str">
        <v>VOVINAM</v>
      </c>
      <c r="T980" t="str">
        <v>ARTISTIC</v>
      </c>
      <c r="U980" t="str">
        <v>SUN-MOON BROADSWORD FORM</v>
      </c>
      <c r="V980" t="str">
        <v>VOVINAM|ARTISTIC</v>
      </c>
      <c r="AL980" t="str">
        <v>ROWING</v>
      </c>
      <c r="AM980" t="str">
        <v>CLASSIC</v>
      </c>
      <c r="AN980" t="str">
        <v>MEN</v>
      </c>
      <c r="AO980" t="str">
        <v>LIGHTWEIGHT DOUBLE SCULLS 1000M</v>
      </c>
      <c r="AQ980" t="str">
        <v>ROWING|CLASSIC|MEN</v>
      </c>
      <c r="AS980" t="str">
        <v>VOVINAM</v>
      </c>
      <c r="AT980" t="str">
        <v>ARTISTIC</v>
      </c>
      <c r="AU980" t="str">
        <v>WEAPON DOUBLE</v>
      </c>
      <c r="AW980" t="str">
        <v>VOVINAM|ARTISTIC</v>
      </c>
    </row>
    <row r="981" spans="11:49" x14ac:dyDescent="0.25">
      <c r="K981" t="str">
        <v>PETANQUE</v>
      </c>
      <c r="L981" t="str">
        <v>PETANQUE</v>
      </c>
      <c r="M981" t="str">
        <v>MIXED</v>
      </c>
      <c r="N981" t="str">
        <v>TRIPLES</v>
      </c>
      <c r="P981" t="str">
        <v>PETANQUE|PETANQUE|MIXED</v>
      </c>
      <c r="S981" t="str">
        <v>VOVINAM</v>
      </c>
      <c r="T981" t="str">
        <v>ARTISTIC</v>
      </c>
      <c r="U981" t="str">
        <v>WEAPON DOUBLE</v>
      </c>
      <c r="V981" t="str">
        <v>VOVINAM|ARTISTIC</v>
      </c>
      <c r="AL981" t="str">
        <v>ROWING</v>
      </c>
      <c r="AM981" t="str">
        <v>CLASSIC</v>
      </c>
      <c r="AN981" t="str">
        <v>MEN</v>
      </c>
      <c r="AO981" t="str">
        <v>LIGHTWEIGHT DOUBLE SCULLS 500M</v>
      </c>
      <c r="AQ981" t="str">
        <v>ROWING|CLASSIC|MEN</v>
      </c>
      <c r="AS981" t="str">
        <v>VOVINAM</v>
      </c>
      <c r="AT981" t="str">
        <v>ARTISTIC</v>
      </c>
      <c r="AU981" t="str">
        <v>WEAPON SELF-DEFENCE</v>
      </c>
      <c r="AW981" t="str">
        <v>VOVINAM|ARTISTIC</v>
      </c>
    </row>
    <row r="982" spans="11:49" x14ac:dyDescent="0.25">
      <c r="K982" t="str">
        <v>PETANQUE</v>
      </c>
      <c r="L982" t="str">
        <v>PETANQUE</v>
      </c>
      <c r="M982" t="str">
        <v>MIXED</v>
      </c>
      <c r="N982" t="str">
        <v>TRIPLES (1 MEN 2 WOMEN)</v>
      </c>
      <c r="P982" t="str">
        <v>PETANQUE|PETANQUE|MIXED</v>
      </c>
      <c r="S982" t="str">
        <v>VOVINAM</v>
      </c>
      <c r="T982" t="str">
        <v>ARTISTIC</v>
      </c>
      <c r="U982" t="str">
        <v>WEAPON SELF-DEFENCE</v>
      </c>
      <c r="V982" t="str">
        <v>VOVINAM|ARTISTIC</v>
      </c>
      <c r="AL982" t="str">
        <v>ROWING</v>
      </c>
      <c r="AM982" t="str">
        <v>CLASSIC</v>
      </c>
      <c r="AN982" t="str">
        <v>MEN</v>
      </c>
      <c r="AO982" t="str">
        <v>LIGHTWEIGHT EIGHT</v>
      </c>
      <c r="AQ982" t="str">
        <v>ROWING|CLASSIC|MEN</v>
      </c>
      <c r="AS982" t="str">
        <v>VOVINAM</v>
      </c>
      <c r="AT982" t="str">
        <v>ARTISTIC</v>
      </c>
      <c r="AU982" t="str">
        <v>WEAPON SELF-DEFENCE FOR MEN</v>
      </c>
      <c r="AW982" t="str">
        <v>VOVINAM|ARTISTIC</v>
      </c>
    </row>
    <row r="983" spans="11:49" x14ac:dyDescent="0.25">
      <c r="K983" t="str">
        <v>PETANQUE</v>
      </c>
      <c r="L983" t="str">
        <v>PETANQUE</v>
      </c>
      <c r="M983" t="str">
        <v>MIXED</v>
      </c>
      <c r="N983" t="str">
        <v>TRIPLES (2 MEN 1 WOMEN)</v>
      </c>
      <c r="P983" t="str">
        <v>PETANQUE|PETANQUE|MIXED</v>
      </c>
      <c r="S983" t="str">
        <v>VOVINAM</v>
      </c>
      <c r="T983" t="str">
        <v>ARTISTIC</v>
      </c>
      <c r="U983" t="str">
        <v>WEAPON SELF-DEFENCE FOR MEN</v>
      </c>
      <c r="V983" t="str">
        <v>VOVINAM|ARTISTIC</v>
      </c>
      <c r="AL983" t="str">
        <v>ROWING</v>
      </c>
      <c r="AM983" t="str">
        <v>CLASSIC</v>
      </c>
      <c r="AN983" t="str">
        <v>MEN</v>
      </c>
      <c r="AO983" t="str">
        <v>LIGHTWEIGHT FOUR</v>
      </c>
      <c r="AQ983" t="str">
        <v>ROWING|CLASSIC|MEN</v>
      </c>
      <c r="AS983" t="str">
        <v>VOVINAM</v>
      </c>
      <c r="AT983" t="str">
        <v>ARTISTIC</v>
      </c>
      <c r="AU983" t="str">
        <v>WEAPON SELF-DEFENCE FOR WOMEN</v>
      </c>
      <c r="AW983" t="str">
        <v>VOVINAM|ARTISTIC</v>
      </c>
    </row>
    <row r="984" spans="11:49" x14ac:dyDescent="0.25">
      <c r="K984" t="str">
        <v>PETANQUE</v>
      </c>
      <c r="L984" t="str">
        <v>PETANQUE</v>
      </c>
      <c r="M984" t="str">
        <v>WOMEN</v>
      </c>
      <c r="N984" t="str">
        <v>DOUBLES</v>
      </c>
      <c r="P984" t="str">
        <v>PETANQUE|PETANQUE|WOMEN</v>
      </c>
      <c r="S984" t="str">
        <v>VOVINAM</v>
      </c>
      <c r="T984" t="str">
        <v>ARTISTIC</v>
      </c>
      <c r="U984" t="str">
        <v>WEAPON SELF-DEFENCE FOR WOMEN</v>
      </c>
      <c r="V984" t="str">
        <v>VOVINAM|ARTISTIC</v>
      </c>
      <c r="AL984" t="str">
        <v>ROWING</v>
      </c>
      <c r="AM984" t="str">
        <v>CLASSIC</v>
      </c>
      <c r="AN984" t="str">
        <v>MEN</v>
      </c>
      <c r="AO984" t="str">
        <v>LIGHTWEIGHT FOUR 1000M</v>
      </c>
      <c r="AQ984" t="str">
        <v>ROWING|CLASSIC|MEN</v>
      </c>
      <c r="AS984" t="str">
        <v>VOVINAM</v>
      </c>
      <c r="AT984" t="str">
        <v>ARTISTIC</v>
      </c>
      <c r="AU984" t="str">
        <v>WEAPON SINGLE</v>
      </c>
      <c r="AW984" t="str">
        <v>VOVINAM|ARTISTIC</v>
      </c>
    </row>
    <row r="985" spans="11:49" x14ac:dyDescent="0.25">
      <c r="K985" t="str">
        <v>PETANQUE</v>
      </c>
      <c r="L985" t="str">
        <v>PETANQUE</v>
      </c>
      <c r="M985" t="str">
        <v>WOMEN</v>
      </c>
      <c r="N985" t="str">
        <v>PRECISION SHOOTING</v>
      </c>
      <c r="P985" t="str">
        <v>PETANQUE|PETANQUE|WOMEN</v>
      </c>
      <c r="S985" t="str">
        <v>VOVINAM</v>
      </c>
      <c r="T985" t="str">
        <v>ARTISTIC</v>
      </c>
      <c r="U985" t="str">
        <v>WEAPON SINGLE</v>
      </c>
      <c r="V985" t="str">
        <v>VOVINAM|ARTISTIC</v>
      </c>
      <c r="AL985" t="str">
        <v>ROWING</v>
      </c>
      <c r="AM985" t="str">
        <v>CLASSIC</v>
      </c>
      <c r="AN985" t="str">
        <v>MEN</v>
      </c>
      <c r="AO985" t="str">
        <v>LIGHTWEIGHT FOUR 500M</v>
      </c>
      <c r="AQ985" t="str">
        <v>ROWING|CLASSIC|MEN</v>
      </c>
      <c r="AS985" t="str">
        <v>VOVINAM</v>
      </c>
      <c r="AT985" t="str">
        <v>ARTISTIC</v>
      </c>
      <c r="AU985" t="str">
        <v>WITHOUT WEAPON SINGLE</v>
      </c>
      <c r="AW985" t="str">
        <v>VOVINAM|ARTISTIC</v>
      </c>
    </row>
    <row r="986" spans="11:49" x14ac:dyDescent="0.25">
      <c r="K986" t="str">
        <v>PETANQUE</v>
      </c>
      <c r="L986" t="str">
        <v>PETANQUE</v>
      </c>
      <c r="M986" t="str">
        <v>WOMEN</v>
      </c>
      <c r="N986" t="str">
        <v>SINGLES</v>
      </c>
      <c r="P986" t="str">
        <v>PETANQUE|PETANQUE|WOMEN</v>
      </c>
      <c r="S986" t="str">
        <v>VOVINAM</v>
      </c>
      <c r="T986" t="str">
        <v>ARTISTIC</v>
      </c>
      <c r="U986" t="str">
        <v>WITHOUT WEAPON SINGLE</v>
      </c>
      <c r="V986" t="str">
        <v>VOVINAM|ARTISTIC</v>
      </c>
      <c r="AL986" t="str">
        <v>ROWING</v>
      </c>
      <c r="AM986" t="str">
        <v>CLASSIC</v>
      </c>
      <c r="AN986" t="str">
        <v>MEN</v>
      </c>
      <c r="AO986" t="str">
        <v>LIGHTWEIGHT PAIR</v>
      </c>
      <c r="AQ986" t="str">
        <v>ROWING|CLASSIC|MEN</v>
      </c>
      <c r="AS986" t="str">
        <v>VOVINAM</v>
      </c>
      <c r="AT986" t="str">
        <v>ARTISTIC</v>
      </c>
      <c r="AU986" t="str">
        <v>WOMEN DEFENCE</v>
      </c>
      <c r="AW986" t="str">
        <v>VOVINAM|ARTISTIC</v>
      </c>
    </row>
    <row r="987" spans="11:49" x14ac:dyDescent="0.25">
      <c r="K987" t="str">
        <v>PETANQUE</v>
      </c>
      <c r="L987" t="str">
        <v>PETANQUE</v>
      </c>
      <c r="M987" t="str">
        <v>WOMEN</v>
      </c>
      <c r="N987" t="str">
        <v>TRIPLES</v>
      </c>
      <c r="P987" t="str">
        <v>PETANQUE|PETANQUE|WOMEN</v>
      </c>
      <c r="S987" t="str">
        <v>VOVINAM</v>
      </c>
      <c r="T987" t="str">
        <v>ARTISTIC</v>
      </c>
      <c r="U987" t="str">
        <v>WOMEN DEFENCE</v>
      </c>
      <c r="V987" t="str">
        <v>VOVINAM|ARTISTIC</v>
      </c>
      <c r="AL987" t="str">
        <v>ROWING</v>
      </c>
      <c r="AM987" t="str">
        <v>CLASSIC</v>
      </c>
      <c r="AN987" t="str">
        <v>MEN</v>
      </c>
      <c r="AO987" t="str">
        <v>LIGHTWEIGHT QUADRUPLE SCULLS</v>
      </c>
      <c r="AQ987" t="str">
        <v>ROWING|CLASSIC|MEN</v>
      </c>
      <c r="AS987" t="str">
        <v>VOVINAM</v>
      </c>
      <c r="AT987" t="str">
        <v>ARTISTIC</v>
      </c>
      <c r="AU987" t="str">
        <v>WOMEN MULTI WEAPON</v>
      </c>
      <c r="AW987" t="str">
        <v>VOVINAM|ARTISTIC</v>
      </c>
    </row>
    <row r="988" spans="11:49" x14ac:dyDescent="0.25">
      <c r="K988" t="str">
        <v>POLO</v>
      </c>
      <c r="L988" t="str">
        <v>POLO</v>
      </c>
      <c r="M988" t="str">
        <v>MEN</v>
      </c>
      <c r="N988" t="str">
        <v>TEAM</v>
      </c>
      <c r="P988" t="str">
        <v>POLO|POLO|MEN</v>
      </c>
      <c r="S988" t="str">
        <v>VOVINAM</v>
      </c>
      <c r="T988" t="str">
        <v>ARTISTIC</v>
      </c>
      <c r="U988" t="str">
        <v>WOMEN MULTI WEAPON</v>
      </c>
      <c r="V988" t="str">
        <v>VOVINAM|ARTISTIC</v>
      </c>
      <c r="AL988" t="str">
        <v>ROWING</v>
      </c>
      <c r="AM988" t="str">
        <v>CLASSIC</v>
      </c>
      <c r="AN988" t="str">
        <v>MEN</v>
      </c>
      <c r="AO988" t="str">
        <v>LIGHTWEIGHT SINGLE SCULLS</v>
      </c>
      <c r="AQ988" t="str">
        <v>ROWING|CLASSIC|MEN</v>
      </c>
      <c r="AS988" t="str">
        <v>VOVINAM</v>
      </c>
      <c r="AT988" t="str">
        <v>ARTISTIC</v>
      </c>
      <c r="AU988" t="str">
        <v>YING-YANG SWORD FORM</v>
      </c>
      <c r="AW988" t="str">
        <v>VOVINAM|ARTISTIC</v>
      </c>
    </row>
    <row r="989" spans="11:49" x14ac:dyDescent="0.25">
      <c r="K989" t="str">
        <v>POLO</v>
      </c>
      <c r="L989" t="str">
        <v>POLO</v>
      </c>
      <c r="M989" t="str">
        <v>OPEN</v>
      </c>
      <c r="N989" t="str">
        <v>0-2 LOW GOAL</v>
      </c>
      <c r="P989" t="str">
        <v>POLO|POLO|OPEN</v>
      </c>
      <c r="S989" t="str">
        <v>VOVINAM</v>
      </c>
      <c r="T989" t="str">
        <v>ARTISTIC</v>
      </c>
      <c r="U989" t="str">
        <v>YING-YANG SWORD FORM</v>
      </c>
      <c r="V989" t="str">
        <v>VOVINAM|ARTISTIC</v>
      </c>
      <c r="AL989" t="str">
        <v>ROWING</v>
      </c>
      <c r="AM989" t="str">
        <v>CLASSIC</v>
      </c>
      <c r="AN989" t="str">
        <v>MEN</v>
      </c>
      <c r="AO989" t="str">
        <v>LIGHTWEIGHT SINGLE SCULLS 1000M</v>
      </c>
      <c r="AQ989" t="str">
        <v>ROWING|CLASSIC|MEN</v>
      </c>
      <c r="AS989" t="str">
        <v>VOVINAM</v>
      </c>
      <c r="AT989" t="str">
        <v>ARTISTIC</v>
      </c>
      <c r="AU989" t="str">
        <v>YING-YANG SWORD FORM 4X</v>
      </c>
      <c r="AW989" t="str">
        <v>VOVINAM|ARTISTIC</v>
      </c>
    </row>
    <row r="990" spans="11:49" x14ac:dyDescent="0.25">
      <c r="K990" t="str">
        <v>POLO</v>
      </c>
      <c r="L990" t="str">
        <v>POLO</v>
      </c>
      <c r="M990" t="str">
        <v>OPEN</v>
      </c>
      <c r="N990" t="str">
        <v>2-4 GOALS</v>
      </c>
      <c r="P990" t="str">
        <v>POLO|POLO|OPEN</v>
      </c>
      <c r="S990" t="str">
        <v>VOVINAM</v>
      </c>
      <c r="T990" t="str">
        <v>ARTISTIC</v>
      </c>
      <c r="U990" t="str">
        <v>YING-YANG SWORD FORM 4X</v>
      </c>
      <c r="V990" t="str">
        <v>VOVINAM|ARTISTIC</v>
      </c>
      <c r="AL990" t="str">
        <v>ROWING</v>
      </c>
      <c r="AM990" t="str">
        <v>CLASSIC</v>
      </c>
      <c r="AN990" t="str">
        <v>MEN</v>
      </c>
      <c r="AO990" t="str">
        <v>LIGHTWEIGHT SINGLE SCULLS 500M</v>
      </c>
      <c r="AQ990" t="str">
        <v>ROWING|CLASSIC|MEN</v>
      </c>
      <c r="AS990" t="str">
        <v>VOVINAM</v>
      </c>
      <c r="AT990" t="str">
        <v>COMBAT</v>
      </c>
      <c r="AU990" t="str">
        <v>50KG</v>
      </c>
      <c r="AW990" t="str">
        <v>VOVINAM|COMBAT</v>
      </c>
    </row>
    <row r="991" spans="11:49" x14ac:dyDescent="0.25">
      <c r="K991" t="str">
        <v>POLO</v>
      </c>
      <c r="L991" t="str">
        <v>POLO</v>
      </c>
      <c r="M991" t="str">
        <v>OPEN</v>
      </c>
      <c r="N991" t="str">
        <v>4-6 HIGH GOAL</v>
      </c>
      <c r="P991" t="str">
        <v>POLO|POLO|OPEN</v>
      </c>
      <c r="S991" t="str">
        <v>VOVINAM</v>
      </c>
      <c r="T991" t="str">
        <v>COMBAT</v>
      </c>
      <c r="U991" t="str">
        <v>50KG</v>
      </c>
      <c r="V991" t="str">
        <v>VOVINAM|COMBAT</v>
      </c>
      <c r="AL991" t="str">
        <v>ROWING</v>
      </c>
      <c r="AM991" t="str">
        <v>CLASSIC</v>
      </c>
      <c r="AN991" t="str">
        <v>MEN</v>
      </c>
      <c r="AO991" t="str">
        <v>PAIR</v>
      </c>
      <c r="AQ991" t="str">
        <v>ROWING|CLASSIC|MEN</v>
      </c>
      <c r="AS991" t="str">
        <v>VOVINAM</v>
      </c>
      <c r="AT991" t="str">
        <v>COMBAT</v>
      </c>
      <c r="AU991" t="str">
        <v>55KG</v>
      </c>
      <c r="AW991" t="str">
        <v>VOVINAM|COMBAT</v>
      </c>
    </row>
    <row r="992" spans="11:49" x14ac:dyDescent="0.25">
      <c r="K992" t="str">
        <v>POLO</v>
      </c>
      <c r="L992" t="str">
        <v>POLO</v>
      </c>
      <c r="M992" t="str">
        <v>OPEN</v>
      </c>
      <c r="N992" t="str">
        <v>TEAM</v>
      </c>
      <c r="P992" t="str">
        <v>POLO|POLO|OPEN</v>
      </c>
      <c r="S992" t="str">
        <v>VOVINAM</v>
      </c>
      <c r="T992" t="str">
        <v>COMBAT</v>
      </c>
      <c r="U992" t="str">
        <v>55KG</v>
      </c>
      <c r="V992" t="str">
        <v>VOVINAM|COMBAT</v>
      </c>
      <c r="AL992" t="str">
        <v>ROWING</v>
      </c>
      <c r="AM992" t="str">
        <v>CLASSIC</v>
      </c>
      <c r="AN992" t="str">
        <v>MEN</v>
      </c>
      <c r="AO992" t="str">
        <v>PAIR 1000M</v>
      </c>
      <c r="AQ992" t="str">
        <v>ROWING|CLASSIC|MEN</v>
      </c>
      <c r="AS992" t="str">
        <v>VOVINAM</v>
      </c>
      <c r="AT992" t="str">
        <v>COMBAT</v>
      </c>
      <c r="AU992" t="str">
        <v>60KG</v>
      </c>
      <c r="AW992" t="str">
        <v>VOVINAM|COMBAT</v>
      </c>
    </row>
    <row r="993" spans="11:49" x14ac:dyDescent="0.25">
      <c r="K993" t="str">
        <v>ROLLER SPORTS</v>
      </c>
      <c r="L993" t="str">
        <v>ARTISTIC SKATING</v>
      </c>
      <c r="M993" t="str">
        <v>MEN</v>
      </c>
      <c r="N993" t="str">
        <v>FREE SKATING</v>
      </c>
      <c r="P993" t="str">
        <v>ROLLER SPORTS|ARTISTIC SKATING|MEN</v>
      </c>
      <c r="S993" t="str">
        <v>VOVINAM</v>
      </c>
      <c r="T993" t="str">
        <v>COMBAT</v>
      </c>
      <c r="U993" t="str">
        <v>60KG</v>
      </c>
      <c r="V993" t="str">
        <v>VOVINAM|COMBAT</v>
      </c>
      <c r="AL993" t="str">
        <v>ROWING</v>
      </c>
      <c r="AM993" t="str">
        <v>CLASSIC</v>
      </c>
      <c r="AN993" t="str">
        <v>MEN</v>
      </c>
      <c r="AO993" t="str">
        <v>PAIR 500M</v>
      </c>
      <c r="AQ993" t="str">
        <v>ROWING|CLASSIC|MEN</v>
      </c>
      <c r="AS993" t="str">
        <v>VOVINAM</v>
      </c>
      <c r="AT993" t="str">
        <v>COMBAT</v>
      </c>
      <c r="AU993" t="str">
        <v>65KG</v>
      </c>
      <c r="AW993" t="str">
        <v>VOVINAM|COMBAT</v>
      </c>
    </row>
    <row r="994" spans="11:49" x14ac:dyDescent="0.25">
      <c r="K994" t="str">
        <v>ROLLER SPORTS</v>
      </c>
      <c r="L994" t="str">
        <v>ARTISTIC SKATING</v>
      </c>
      <c r="M994" t="str">
        <v>WOMEN</v>
      </c>
      <c r="N994" t="str">
        <v>FREE SKATING</v>
      </c>
      <c r="P994" t="str">
        <v>ROLLER SPORTS|ARTISTIC SKATING|WOMEN</v>
      </c>
      <c r="S994" t="str">
        <v>VOVINAM</v>
      </c>
      <c r="T994" t="str">
        <v>COMBAT</v>
      </c>
      <c r="U994" t="str">
        <v>65KG</v>
      </c>
      <c r="V994" t="str">
        <v>VOVINAM|COMBAT</v>
      </c>
      <c r="AL994" t="str">
        <v>ROWING</v>
      </c>
      <c r="AM994" t="str">
        <v>CLASSIC</v>
      </c>
      <c r="AN994" t="str">
        <v>MEN</v>
      </c>
      <c r="AO994" t="str">
        <v>QUADRUPLE SCULLS</v>
      </c>
      <c r="AQ994" t="str">
        <v>ROWING|CLASSIC|MEN</v>
      </c>
      <c r="AS994" t="str">
        <v>VOVINAM</v>
      </c>
      <c r="AT994" t="str">
        <v>COMBAT</v>
      </c>
      <c r="AU994" t="str">
        <v>70KG</v>
      </c>
      <c r="AW994" t="str">
        <v>VOVINAM|COMBAT</v>
      </c>
    </row>
    <row r="995" spans="11:49" x14ac:dyDescent="0.25">
      <c r="K995" t="str">
        <v>ROLLER SPORTS</v>
      </c>
      <c r="L995" t="str">
        <v>ARTISTIC SKATING</v>
      </c>
      <c r="M995" t="str">
        <v>WOMEN</v>
      </c>
      <c r="N995" t="str">
        <v>PAIRS</v>
      </c>
      <c r="P995" t="str">
        <v>ROLLER SPORTS|ARTISTIC SKATING|WOMEN</v>
      </c>
      <c r="S995" t="str">
        <v>VOVINAM</v>
      </c>
      <c r="T995" t="str">
        <v>COMBAT</v>
      </c>
      <c r="U995" t="str">
        <v>70KG</v>
      </c>
      <c r="V995" t="str">
        <v>VOVINAM|COMBAT</v>
      </c>
      <c r="AL995" t="str">
        <v>ROWING</v>
      </c>
      <c r="AM995" t="str">
        <v>CLASSIC</v>
      </c>
      <c r="AN995" t="str">
        <v>MEN</v>
      </c>
      <c r="AO995" t="str">
        <v>SINGLE SCULLS</v>
      </c>
      <c r="AQ995" t="str">
        <v>ROWING|CLASSIC|MEN</v>
      </c>
      <c r="AS995" t="str">
        <v>WATER POLO</v>
      </c>
      <c r="AT995" t="str">
        <v>WATER POLO</v>
      </c>
      <c r="AU995" t="str">
        <v>TEAM</v>
      </c>
      <c r="AW995" t="str">
        <v>WATER POLO|WATER POLO</v>
      </c>
    </row>
    <row r="996" spans="11:49" x14ac:dyDescent="0.25">
      <c r="K996" t="str">
        <v>ROLLER SPORTS</v>
      </c>
      <c r="L996" t="str">
        <v>INLINE FREESTYLE SKATING</v>
      </c>
      <c r="M996" t="str">
        <v>MEN</v>
      </c>
      <c r="N996" t="str">
        <v>SPEED SLALOM</v>
      </c>
      <c r="P996" t="str">
        <v>ROLLER SPORTS|INLINE FREESTYLE SKATING|MEN</v>
      </c>
      <c r="S996" t="str">
        <v>WATERSKI &amp; WAKEBOARD</v>
      </c>
      <c r="T996" t="str">
        <v>WAKEBOARDING</v>
      </c>
      <c r="U996" t="str">
        <v>CABLE WAKEBOARD TEAM</v>
      </c>
      <c r="V996" t="str">
        <v>WATERSKI &amp; WAKEBOARD|WAKEBOARDING</v>
      </c>
      <c r="AL996" t="str">
        <v>ROWING</v>
      </c>
      <c r="AM996" t="str">
        <v>CLASSIC</v>
      </c>
      <c r="AN996" t="str">
        <v>MEN</v>
      </c>
      <c r="AO996" t="str">
        <v>SINGLE SCULLS 1000M</v>
      </c>
      <c r="AQ996" t="str">
        <v>ROWING|CLASSIC|MEN</v>
      </c>
      <c r="AS996" t="str">
        <v>WATERSKI &amp; WAKEBOARD</v>
      </c>
      <c r="AT996" t="str">
        <v>WAKEBOARDING</v>
      </c>
      <c r="AU996" t="str">
        <v>CABLE WAKEBOARD TEAM</v>
      </c>
      <c r="AW996" t="str">
        <v>WATERSKI &amp; WAKEBOARD|WAKEBOARDING</v>
      </c>
    </row>
    <row r="997" spans="11:49" x14ac:dyDescent="0.25">
      <c r="K997" t="str">
        <v>ROLLER SPORTS</v>
      </c>
      <c r="L997" t="str">
        <v>INLINE FREESTYLE SKATING</v>
      </c>
      <c r="M997" t="str">
        <v>MIXED</v>
      </c>
      <c r="N997" t="str">
        <v>SLALOM PAIR</v>
      </c>
      <c r="P997" t="str">
        <v>ROLLER SPORTS|INLINE FREESTYLE SKATING|MIXED</v>
      </c>
      <c r="S997" t="str">
        <v>WATERSKI &amp; WAKEBOARD</v>
      </c>
      <c r="T997" t="str">
        <v>WAKEBOARDING</v>
      </c>
      <c r="U997" t="str">
        <v>INDIVIDUAL</v>
      </c>
      <c r="V997" t="str">
        <v>WATERSKI &amp; WAKEBOARD|WAKEBOARDING</v>
      </c>
      <c r="AL997" t="str">
        <v>ROWING</v>
      </c>
      <c r="AM997" t="str">
        <v>CLASSIC</v>
      </c>
      <c r="AN997" t="str">
        <v>MEN</v>
      </c>
      <c r="AO997" t="str">
        <v>SINGLE SCULLS 500M</v>
      </c>
      <c r="AQ997" t="str">
        <v>ROWING|CLASSIC|MEN</v>
      </c>
      <c r="AS997" t="str">
        <v>WATERSKI &amp; WAKEBOARD</v>
      </c>
      <c r="AT997" t="str">
        <v>WAKEBOARDING</v>
      </c>
      <c r="AU997" t="str">
        <v>INDIVIDUAL</v>
      </c>
      <c r="AW997" t="str">
        <v>WATERSKI &amp; WAKEBOARD|WAKEBOARDING</v>
      </c>
    </row>
    <row r="998" spans="11:49" x14ac:dyDescent="0.25">
      <c r="K998" t="str">
        <v>ROLLER SPORTS</v>
      </c>
      <c r="L998" t="str">
        <v>INLINE FREESTYLE SKATING</v>
      </c>
      <c r="M998" t="str">
        <v>WOMEN</v>
      </c>
      <c r="N998" t="str">
        <v>SPEED SLALOM</v>
      </c>
      <c r="P998" t="str">
        <v>ROLLER SPORTS|INLINE FREESTYLE SKATING|WOMEN</v>
      </c>
      <c r="S998" t="str">
        <v>WATERSKI &amp; WAKEBOARD</v>
      </c>
      <c r="T998" t="str">
        <v>WAKEBOARDING</v>
      </c>
      <c r="U998" t="str">
        <v>TEAM</v>
      </c>
      <c r="V998" t="str">
        <v>WATERSKI &amp; WAKEBOARD|WAKEBOARDING</v>
      </c>
      <c r="AL998" t="str">
        <v>ROWING</v>
      </c>
      <c r="AM998" t="str">
        <v>CLASSIC</v>
      </c>
      <c r="AN998" t="str">
        <v>WOMEN</v>
      </c>
      <c r="AO998" t="str">
        <v>DOUBLE SCULLS</v>
      </c>
      <c r="AQ998" t="str">
        <v>ROWING|CLASSIC|WOMEN</v>
      </c>
      <c r="AS998" t="str">
        <v>WATERSKI &amp; WAKEBOARD</v>
      </c>
      <c r="AT998" t="str">
        <v>WAKEBOARDING</v>
      </c>
      <c r="AU998" t="str">
        <v>TEAM</v>
      </c>
      <c r="AW998" t="str">
        <v>WATERSKI &amp; WAKEBOARD|WAKEBOARDING</v>
      </c>
    </row>
    <row r="999" spans="11:49" x14ac:dyDescent="0.25">
      <c r="K999" t="str">
        <v>ROLLER SPORTS</v>
      </c>
      <c r="L999" t="str">
        <v>SKATEBOARDING</v>
      </c>
      <c r="M999" t="str">
        <v>MEN</v>
      </c>
      <c r="N999" t="str">
        <v>DOWNHILL</v>
      </c>
      <c r="P999" t="str">
        <v>ROLLER SPORTS|SKATEBOARDING|MEN</v>
      </c>
      <c r="S999" t="str">
        <v>WATERSKI &amp; WAKEBOARD</v>
      </c>
      <c r="T999" t="str">
        <v>WAKEBOARDING</v>
      </c>
      <c r="U999" t="str">
        <v>WAKESKATE INDIVIDUAL</v>
      </c>
      <c r="V999" t="str">
        <v>WATERSKI &amp; WAKEBOARD|WAKEBOARDING</v>
      </c>
      <c r="AL999" t="str">
        <v>ROWING</v>
      </c>
      <c r="AM999" t="str">
        <v>CLASSIC</v>
      </c>
      <c r="AN999" t="str">
        <v>WOMEN</v>
      </c>
      <c r="AO999" t="str">
        <v>EIGHT</v>
      </c>
      <c r="AQ999" t="str">
        <v>ROWING|CLASSIC|WOMEN</v>
      </c>
      <c r="AS999" t="str">
        <v>WATERSKI &amp; WAKEBOARD</v>
      </c>
      <c r="AT999" t="str">
        <v>WAKEBOARDING</v>
      </c>
      <c r="AU999" t="str">
        <v>WAKESKATE INDIVIDUAL</v>
      </c>
      <c r="AW999" t="str">
        <v>WATERSKI &amp; WAKEBOARD|WAKEBOARDING</v>
      </c>
    </row>
    <row r="1000" spans="11:49" x14ac:dyDescent="0.25">
      <c r="K1000" t="str">
        <v>ROLLER SPORTS</v>
      </c>
      <c r="L1000" t="str">
        <v>SKATEBOARDING</v>
      </c>
      <c r="M1000" t="str">
        <v>MEN</v>
      </c>
      <c r="N1000" t="str">
        <v>GAME OF SKATE</v>
      </c>
      <c r="P1000" t="str">
        <v>ROLLER SPORTS|SKATEBOARDING|MEN</v>
      </c>
      <c r="S1000" t="str">
        <v>WATERSKI &amp; WAKEBOARD</v>
      </c>
      <c r="T1000" t="str">
        <v>WAKESURFING</v>
      </c>
      <c r="U1000" t="str">
        <v>TEAM</v>
      </c>
      <c r="V1000" t="str">
        <v>WATERSKI &amp; WAKEBOARD|WAKESURFING</v>
      </c>
      <c r="AL1000" t="str">
        <v>ROWING</v>
      </c>
      <c r="AM1000" t="str">
        <v>CLASSIC</v>
      </c>
      <c r="AN1000" t="str">
        <v>WOMEN</v>
      </c>
      <c r="AO1000" t="str">
        <v>FOUR</v>
      </c>
      <c r="AQ1000" t="str">
        <v>ROWING|CLASSIC|WOMEN</v>
      </c>
      <c r="AS1000" t="str">
        <v>WATERSKI &amp; WAKEBOARD</v>
      </c>
      <c r="AT1000" t="str">
        <v>WAKESURFING</v>
      </c>
      <c r="AU1000" t="str">
        <v>TEAM</v>
      </c>
      <c r="AW1000" t="str">
        <v>WATERSKI &amp; WAKEBOARD|WAKESURFING</v>
      </c>
    </row>
    <row r="1001" spans="11:49" x14ac:dyDescent="0.25">
      <c r="K1001" t="str">
        <v>ROLLER SPORTS</v>
      </c>
      <c r="L1001" t="str">
        <v>SKATEBOARDING</v>
      </c>
      <c r="M1001" t="str">
        <v>MEN</v>
      </c>
      <c r="N1001" t="str">
        <v>PARK</v>
      </c>
      <c r="P1001" t="str">
        <v>ROLLER SPORTS|SKATEBOARDING|MEN</v>
      </c>
      <c r="S1001" t="str">
        <v>WATERSKI &amp; WAKEBOARD</v>
      </c>
      <c r="T1001" t="str">
        <v>WATERSKIING</v>
      </c>
      <c r="U1001" t="str">
        <v>CABLESKI TEAM</v>
      </c>
      <c r="V1001" t="str">
        <v>WATERSKI &amp; WAKEBOARD|WATERSKIING</v>
      </c>
      <c r="AL1001" t="str">
        <v>ROWING</v>
      </c>
      <c r="AM1001" t="str">
        <v>CLASSIC</v>
      </c>
      <c r="AN1001" t="str">
        <v>WOMEN</v>
      </c>
      <c r="AO1001" t="str">
        <v>LIGHTWEIGHT DOUBLE SCULLS</v>
      </c>
      <c r="AQ1001" t="str">
        <v>ROWING|CLASSIC|WOMEN</v>
      </c>
      <c r="AS1001" t="str">
        <v>WATERSKI &amp; WAKEBOARD</v>
      </c>
      <c r="AT1001" t="str">
        <v>WATERSKIING</v>
      </c>
      <c r="AU1001" t="str">
        <v>CABLESKI TEAM</v>
      </c>
      <c r="AW1001" t="str">
        <v>WATERSKI &amp; WAKEBOARD|WATERSKIING</v>
      </c>
    </row>
    <row r="1002" spans="11:49" x14ac:dyDescent="0.25">
      <c r="K1002" t="str">
        <v>ROLLER SPORTS</v>
      </c>
      <c r="L1002" t="str">
        <v>SKATEBOARDING</v>
      </c>
      <c r="M1002" t="str">
        <v>MEN</v>
      </c>
      <c r="N1002" t="str">
        <v>STREET</v>
      </c>
      <c r="P1002" t="str">
        <v>ROLLER SPORTS|SKATEBOARDING|MEN</v>
      </c>
      <c r="S1002" t="str">
        <v>WATERSKI &amp; WAKEBOARD</v>
      </c>
      <c r="T1002" t="str">
        <v>WATERSKIING</v>
      </c>
      <c r="U1002" t="str">
        <v>JUMP</v>
      </c>
      <c r="V1002" t="str">
        <v>WATERSKI &amp; WAKEBOARD|WATERSKIING</v>
      </c>
      <c r="AL1002" t="str">
        <v>ROWING</v>
      </c>
      <c r="AM1002" t="str">
        <v>CLASSIC</v>
      </c>
      <c r="AN1002" t="str">
        <v>WOMEN</v>
      </c>
      <c r="AO1002" t="str">
        <v>LIGHTWEIGHT DOUBLE SCULLS 1000M</v>
      </c>
      <c r="AQ1002" t="str">
        <v>ROWING|CLASSIC|WOMEN</v>
      </c>
      <c r="AS1002" t="str">
        <v>WATERSKI &amp; WAKEBOARD</v>
      </c>
      <c r="AT1002" t="str">
        <v>WATERSKIING</v>
      </c>
      <c r="AU1002" t="str">
        <v>JUMP</v>
      </c>
      <c r="AW1002" t="str">
        <v>WATERSKI &amp; WAKEBOARD|WATERSKIING</v>
      </c>
    </row>
    <row r="1003" spans="11:49" x14ac:dyDescent="0.25">
      <c r="K1003" t="str">
        <v>ROLLER SPORTS</v>
      </c>
      <c r="L1003" t="str">
        <v>SKATEBOARDING</v>
      </c>
      <c r="M1003" t="str">
        <v>WOMEN</v>
      </c>
      <c r="N1003" t="str">
        <v>DOWNHILL</v>
      </c>
      <c r="P1003" t="str">
        <v>ROLLER SPORTS|SKATEBOARDING|WOMEN</v>
      </c>
      <c r="S1003" t="str">
        <v>WATERSKI &amp; WAKEBOARD</v>
      </c>
      <c r="T1003" t="str">
        <v>WATERSKIING</v>
      </c>
      <c r="U1003" t="str">
        <v>OVERALL</v>
      </c>
      <c r="V1003" t="str">
        <v>WATERSKI &amp; WAKEBOARD|WATERSKIING</v>
      </c>
      <c r="AL1003" t="str">
        <v>ROWING</v>
      </c>
      <c r="AM1003" t="str">
        <v>CLASSIC</v>
      </c>
      <c r="AN1003" t="str">
        <v>WOMEN</v>
      </c>
      <c r="AO1003" t="str">
        <v>LIGHTWEIGHT DOUBLE SCULLS 500M</v>
      </c>
      <c r="AQ1003" t="str">
        <v>ROWING|CLASSIC|WOMEN</v>
      </c>
      <c r="AS1003" t="str">
        <v>WATERSKI &amp; WAKEBOARD</v>
      </c>
      <c r="AT1003" t="str">
        <v>WATERSKIING</v>
      </c>
      <c r="AU1003" t="str">
        <v>OVERALL</v>
      </c>
      <c r="AW1003" t="str">
        <v>WATERSKI &amp; WAKEBOARD|WATERSKIING</v>
      </c>
    </row>
    <row r="1004" spans="11:49" x14ac:dyDescent="0.25">
      <c r="K1004" t="str">
        <v>ROLLER SPORTS</v>
      </c>
      <c r="L1004" t="str">
        <v>SKATEBOARDING</v>
      </c>
      <c r="M1004" t="str">
        <v>WOMEN</v>
      </c>
      <c r="N1004" t="str">
        <v>GAME OF SKATE</v>
      </c>
      <c r="P1004" t="str">
        <v>ROLLER SPORTS|SKATEBOARDING|WOMEN</v>
      </c>
      <c r="S1004" t="str">
        <v>WATERSKI &amp; WAKEBOARD</v>
      </c>
      <c r="T1004" t="str">
        <v>WATERSKIING</v>
      </c>
      <c r="U1004" t="str">
        <v>SLALOM</v>
      </c>
      <c r="V1004" t="str">
        <v>WATERSKI &amp; WAKEBOARD|WATERSKIING</v>
      </c>
      <c r="AL1004" t="str">
        <v>ROWING</v>
      </c>
      <c r="AM1004" t="str">
        <v>CLASSIC</v>
      </c>
      <c r="AN1004" t="str">
        <v>WOMEN</v>
      </c>
      <c r="AO1004" t="str">
        <v>LIGHTWEIGHT FOUR</v>
      </c>
      <c r="AQ1004" t="str">
        <v>ROWING|CLASSIC|WOMEN</v>
      </c>
      <c r="AS1004" t="str">
        <v>WATERSKI &amp; WAKEBOARD</v>
      </c>
      <c r="AT1004" t="str">
        <v>WATERSKIING</v>
      </c>
      <c r="AU1004" t="str">
        <v>SLALOM</v>
      </c>
      <c r="AW1004" t="str">
        <v>WATERSKI &amp; WAKEBOARD|WATERSKIING</v>
      </c>
    </row>
    <row r="1005" spans="11:49" x14ac:dyDescent="0.25">
      <c r="K1005" t="str">
        <v>ROLLER SPORTS</v>
      </c>
      <c r="L1005" t="str">
        <v>SKATEBOARDING</v>
      </c>
      <c r="M1005" t="str">
        <v>WOMEN</v>
      </c>
      <c r="N1005" t="str">
        <v>PARK</v>
      </c>
      <c r="P1005" t="str">
        <v>ROLLER SPORTS|SKATEBOARDING|WOMEN</v>
      </c>
      <c r="S1005" t="str">
        <v>WATERSKI &amp; WAKEBOARD</v>
      </c>
      <c r="T1005" t="str">
        <v>WATERSKIING</v>
      </c>
      <c r="U1005" t="str">
        <v>TEAM</v>
      </c>
      <c r="V1005" t="str">
        <v>WATERSKI &amp; WAKEBOARD|WATERSKIING</v>
      </c>
      <c r="AL1005" t="str">
        <v>ROWING</v>
      </c>
      <c r="AM1005" t="str">
        <v>CLASSIC</v>
      </c>
      <c r="AN1005" t="str">
        <v>WOMEN</v>
      </c>
      <c r="AO1005" t="str">
        <v>LIGHTWEIGHT FOUR 1000M</v>
      </c>
      <c r="AQ1005" t="str">
        <v>ROWING|CLASSIC|WOMEN</v>
      </c>
      <c r="AS1005" t="str">
        <v>WATERSKI &amp; WAKEBOARD</v>
      </c>
      <c r="AT1005" t="str">
        <v>WATERSKIING</v>
      </c>
      <c r="AU1005" t="str">
        <v>TEAM</v>
      </c>
      <c r="AW1005" t="str">
        <v>WATERSKI &amp; WAKEBOARD|WATERSKIING</v>
      </c>
    </row>
    <row r="1006" spans="11:49" x14ac:dyDescent="0.25">
      <c r="K1006" t="str">
        <v>ROLLER SPORTS</v>
      </c>
      <c r="L1006" t="str">
        <v>SKATEBOARDING</v>
      </c>
      <c r="M1006" t="str">
        <v>WOMEN</v>
      </c>
      <c r="N1006" t="str">
        <v>STREET</v>
      </c>
      <c r="P1006" t="str">
        <v>ROLLER SPORTS|SKATEBOARDING|WOMEN</v>
      </c>
      <c r="S1006" t="str">
        <v>WATERSKI &amp; WAKEBOARD</v>
      </c>
      <c r="T1006" t="str">
        <v>WATERSKIING</v>
      </c>
      <c r="U1006" t="str">
        <v>TRICK</v>
      </c>
      <c r="V1006" t="str">
        <v>WATERSKI &amp; WAKEBOARD|WATERSKIING</v>
      </c>
      <c r="AL1006" t="str">
        <v>ROWING</v>
      </c>
      <c r="AM1006" t="str">
        <v>CLASSIC</v>
      </c>
      <c r="AN1006" t="str">
        <v>WOMEN</v>
      </c>
      <c r="AO1006" t="str">
        <v>LIGHTWEIGHT PAIR</v>
      </c>
      <c r="AQ1006" t="str">
        <v>ROWING|CLASSIC|WOMEN</v>
      </c>
      <c r="AS1006" t="str">
        <v>WATERSKI &amp; WAKEBOARD</v>
      </c>
      <c r="AT1006" t="str">
        <v>WATERSKIING</v>
      </c>
      <c r="AU1006" t="str">
        <v>TRICK</v>
      </c>
      <c r="AW1006" t="str">
        <v>WATERSKI &amp; WAKEBOARD|WATERSKIING</v>
      </c>
    </row>
    <row r="1007" spans="11:49" x14ac:dyDescent="0.25">
      <c r="K1007" t="str">
        <v>ROLLER SPORTS</v>
      </c>
      <c r="L1007" t="str">
        <v>SPEED SKATING - ROAD</v>
      </c>
      <c r="M1007" t="str">
        <v>MEN</v>
      </c>
      <c r="N1007" t="str">
        <v>5000M POINTS</v>
      </c>
      <c r="P1007" t="str">
        <v>ROLLER SPORTS|SPEED SKATING - ROAD|MEN</v>
      </c>
      <c r="S1007" t="str">
        <v>WEIGHTLIFTING</v>
      </c>
      <c r="T1007" t="str">
        <v>WEIGHTLIFTING</v>
      </c>
      <c r="U1007" t="str">
        <v>+105KG</v>
      </c>
      <c r="V1007" t="str">
        <v>WEIGHTLIFTING|WEIGHTLIFTING</v>
      </c>
      <c r="AL1007" t="str">
        <v>ROWING</v>
      </c>
      <c r="AM1007" t="str">
        <v>CLASSIC</v>
      </c>
      <c r="AN1007" t="str">
        <v>WOMEN</v>
      </c>
      <c r="AO1007" t="str">
        <v>LIGHTWEIGHT QUADRUPLE SCULLS</v>
      </c>
      <c r="AQ1007" t="str">
        <v>ROWING|CLASSIC|WOMEN</v>
      </c>
      <c r="AS1007" t="str">
        <v>WEIGHTLIFTING</v>
      </c>
      <c r="AT1007" t="str">
        <v>WEIGHTLIFTING</v>
      </c>
      <c r="AU1007" t="str">
        <v>+105KG</v>
      </c>
      <c r="AW1007" t="str">
        <v>WEIGHTLIFTING|WEIGHTLIFTING</v>
      </c>
    </row>
    <row r="1008" spans="11:49" x14ac:dyDescent="0.25">
      <c r="K1008" t="str">
        <v>ROLLER SPORTS</v>
      </c>
      <c r="L1008" t="str">
        <v>SPEED SKATING - ROAD</v>
      </c>
      <c r="M1008" t="str">
        <v>WOMEN</v>
      </c>
      <c r="N1008" t="str">
        <v>5000M POINTS</v>
      </c>
      <c r="P1008" t="str">
        <v>ROLLER SPORTS|SPEED SKATING - ROAD|WOMEN</v>
      </c>
      <c r="S1008" t="str">
        <v>WEIGHTLIFTING</v>
      </c>
      <c r="T1008" t="str">
        <v>WEIGHTLIFTING</v>
      </c>
      <c r="U1008" t="str">
        <v>+109KG</v>
      </c>
      <c r="V1008" t="str">
        <v>WEIGHTLIFTING|WEIGHTLIFTING</v>
      </c>
      <c r="AL1008" t="str">
        <v>ROWING</v>
      </c>
      <c r="AM1008" t="str">
        <v>CLASSIC</v>
      </c>
      <c r="AN1008" t="str">
        <v>WOMEN</v>
      </c>
      <c r="AO1008" t="str">
        <v>LIGHTWEIGHT SINGLE SCULLS</v>
      </c>
      <c r="AQ1008" t="str">
        <v>ROWING|CLASSIC|WOMEN</v>
      </c>
      <c r="AS1008" t="str">
        <v>WEIGHTLIFTING</v>
      </c>
      <c r="AT1008" t="str">
        <v>WEIGHTLIFTING</v>
      </c>
      <c r="AU1008" t="str">
        <v>+109KG</v>
      </c>
      <c r="AW1008" t="str">
        <v>WEIGHTLIFTING|WEIGHTLIFTING</v>
      </c>
    </row>
    <row r="1009" spans="11:49" x14ac:dyDescent="0.25">
      <c r="K1009" t="str">
        <v>ROLLER SPORTS</v>
      </c>
      <c r="L1009" t="str">
        <v>SPEED SKATING - TRACK</v>
      </c>
      <c r="M1009" t="str">
        <v>MEN</v>
      </c>
      <c r="N1009" t="str">
        <v>10000M POINTS ELIMINATION</v>
      </c>
      <c r="P1009" t="str">
        <v>ROLLER SPORTS|SPEED SKATING - TRACK|MEN</v>
      </c>
      <c r="S1009" t="str">
        <v>WEIGHTLIFTING</v>
      </c>
      <c r="T1009" t="str">
        <v>WEIGHTLIFTING</v>
      </c>
      <c r="U1009" t="str">
        <v>+69KG</v>
      </c>
      <c r="V1009" t="str">
        <v>WEIGHTLIFTING|WEIGHTLIFTING</v>
      </c>
      <c r="AL1009" t="str">
        <v>ROWING</v>
      </c>
      <c r="AM1009" t="str">
        <v>CLASSIC</v>
      </c>
      <c r="AN1009" t="str">
        <v>WOMEN</v>
      </c>
      <c r="AO1009" t="str">
        <v>LIGHTWEIGHT SINGLE SCULLS 1000M</v>
      </c>
      <c r="AQ1009" t="str">
        <v>ROWING|CLASSIC|WOMEN</v>
      </c>
      <c r="AS1009" t="str">
        <v>WEIGHTLIFTING</v>
      </c>
      <c r="AT1009" t="str">
        <v>WEIGHTLIFTING</v>
      </c>
      <c r="AU1009" t="str">
        <v>+69KG</v>
      </c>
      <c r="AW1009" t="str">
        <v>WEIGHTLIFTING|WEIGHTLIFTING</v>
      </c>
    </row>
    <row r="1010" spans="11:49" x14ac:dyDescent="0.25">
      <c r="K1010" t="str">
        <v>ROLLER SPORTS</v>
      </c>
      <c r="L1010" t="str">
        <v>SPEED SKATING - TRACK</v>
      </c>
      <c r="M1010" t="str">
        <v>MEN</v>
      </c>
      <c r="N1010" t="str">
        <v>1000M SPRINT</v>
      </c>
      <c r="P1010" t="str">
        <v>ROLLER SPORTS|SPEED SKATING - TRACK|MEN</v>
      </c>
      <c r="S1010" t="str">
        <v>WEIGHTLIFTING</v>
      </c>
      <c r="T1010" t="str">
        <v>WEIGHTLIFTING</v>
      </c>
      <c r="U1010" t="str">
        <v>+71KG</v>
      </c>
      <c r="V1010" t="str">
        <v>WEIGHTLIFTING|WEIGHTLIFTING</v>
      </c>
      <c r="AL1010" t="str">
        <v>ROWING</v>
      </c>
      <c r="AM1010" t="str">
        <v>CLASSIC</v>
      </c>
      <c r="AN1010" t="str">
        <v>WOMEN</v>
      </c>
      <c r="AO1010" t="str">
        <v>LIGHTWEIGHT SINGLE SCULLS 500M</v>
      </c>
      <c r="AQ1010" t="str">
        <v>ROWING|CLASSIC|WOMEN</v>
      </c>
      <c r="AS1010" t="str">
        <v>WEIGHTLIFTING</v>
      </c>
      <c r="AT1010" t="str">
        <v>WEIGHTLIFTING</v>
      </c>
      <c r="AU1010" t="str">
        <v>+71KG</v>
      </c>
      <c r="AW1010" t="str">
        <v>WEIGHTLIFTING|WEIGHTLIFTING</v>
      </c>
    </row>
    <row r="1011" spans="11:49" x14ac:dyDescent="0.25">
      <c r="K1011" t="str">
        <v>ROLLER SPORTS</v>
      </c>
      <c r="L1011" t="str">
        <v>SPEED SKATING - TRACK</v>
      </c>
      <c r="M1011" t="str">
        <v>MEN</v>
      </c>
      <c r="N1011" t="str">
        <v>1500M</v>
      </c>
      <c r="P1011" t="str">
        <v>ROLLER SPORTS|SPEED SKATING - TRACK|MEN</v>
      </c>
      <c r="S1011" t="str">
        <v>WEIGHTLIFTING</v>
      </c>
      <c r="T1011" t="str">
        <v>WEIGHTLIFTING</v>
      </c>
      <c r="U1011" t="str">
        <v>+75KG</v>
      </c>
      <c r="V1011" t="str">
        <v>WEIGHTLIFTING|WEIGHTLIFTING</v>
      </c>
      <c r="AL1011" t="str">
        <v>ROWING</v>
      </c>
      <c r="AM1011" t="str">
        <v>CLASSIC</v>
      </c>
      <c r="AN1011" t="str">
        <v>WOMEN</v>
      </c>
      <c r="AO1011" t="str">
        <v>PAIR</v>
      </c>
      <c r="AQ1011" t="str">
        <v>ROWING|CLASSIC|WOMEN</v>
      </c>
      <c r="AS1011" t="str">
        <v>WEIGHTLIFTING</v>
      </c>
      <c r="AT1011" t="str">
        <v>WEIGHTLIFTING</v>
      </c>
      <c r="AU1011" t="str">
        <v>+75KG</v>
      </c>
      <c r="AW1011" t="str">
        <v>WEIGHTLIFTING|WEIGHTLIFTING</v>
      </c>
    </row>
    <row r="1012" spans="11:49" x14ac:dyDescent="0.25">
      <c r="K1012" t="str">
        <v>ROLLER SPORTS</v>
      </c>
      <c r="L1012" t="str">
        <v>SPEED SKATING - TRACK</v>
      </c>
      <c r="M1012" t="str">
        <v>MEN</v>
      </c>
      <c r="N1012" t="str">
        <v>20000M ELIMINATION</v>
      </c>
      <c r="P1012" t="str">
        <v>ROLLER SPORTS|SPEED SKATING - TRACK|MEN</v>
      </c>
      <c r="S1012" t="str">
        <v>WEIGHTLIFTING</v>
      </c>
      <c r="T1012" t="str">
        <v>WEIGHTLIFTING</v>
      </c>
      <c r="U1012" t="str">
        <v>+77KG</v>
      </c>
      <c r="V1012" t="str">
        <v>WEIGHTLIFTING|WEIGHTLIFTING</v>
      </c>
      <c r="AL1012" t="str">
        <v>ROWING</v>
      </c>
      <c r="AM1012" t="str">
        <v>CLASSIC</v>
      </c>
      <c r="AN1012" t="str">
        <v>WOMEN</v>
      </c>
      <c r="AO1012" t="str">
        <v>PAIR 1000M</v>
      </c>
      <c r="AQ1012" t="str">
        <v>ROWING|CLASSIC|WOMEN</v>
      </c>
      <c r="AS1012" t="str">
        <v>WEIGHTLIFTING</v>
      </c>
      <c r="AT1012" t="str">
        <v>WEIGHTLIFTING</v>
      </c>
      <c r="AU1012" t="str">
        <v>+77KG</v>
      </c>
      <c r="AW1012" t="str">
        <v>WEIGHTLIFTING|WEIGHTLIFTING</v>
      </c>
    </row>
    <row r="1013" spans="11:49" x14ac:dyDescent="0.25">
      <c r="K1013" t="str">
        <v>ROLLER SPORTS</v>
      </c>
      <c r="L1013" t="str">
        <v>SPEED SKATING - TRACK</v>
      </c>
      <c r="M1013" t="str">
        <v>MEN</v>
      </c>
      <c r="N1013" t="str">
        <v>3000M RELAY</v>
      </c>
      <c r="P1013" t="str">
        <v>ROLLER SPORTS|SPEED SKATING - TRACK|MEN</v>
      </c>
      <c r="S1013" t="str">
        <v>WEIGHTLIFTING</v>
      </c>
      <c r="T1013" t="str">
        <v>WEIGHTLIFTING</v>
      </c>
      <c r="U1013" t="str">
        <v>+87KG</v>
      </c>
      <c r="V1013" t="str">
        <v>WEIGHTLIFTING|WEIGHTLIFTING</v>
      </c>
      <c r="AL1013" t="str">
        <v>ROWING</v>
      </c>
      <c r="AM1013" t="str">
        <v>CLASSIC</v>
      </c>
      <c r="AN1013" t="str">
        <v>WOMEN</v>
      </c>
      <c r="AO1013" t="str">
        <v>PAIR 500M</v>
      </c>
      <c r="AQ1013" t="str">
        <v>ROWING|CLASSIC|WOMEN</v>
      </c>
      <c r="AS1013" t="str">
        <v>WEIGHTLIFTING</v>
      </c>
      <c r="AT1013" t="str">
        <v>WEIGHTLIFTING</v>
      </c>
      <c r="AU1013" t="str">
        <v>+87KG</v>
      </c>
      <c r="AW1013" t="str">
        <v>WEIGHTLIFTING|WEIGHTLIFTING</v>
      </c>
    </row>
    <row r="1014" spans="11:49" x14ac:dyDescent="0.25">
      <c r="K1014" t="str">
        <v>ROLLER SPORTS</v>
      </c>
      <c r="L1014" t="str">
        <v>SPEED SKATING - TRACK</v>
      </c>
      <c r="M1014" t="str">
        <v>MEN</v>
      </c>
      <c r="N1014" t="str">
        <v>300M TIME TRIAL</v>
      </c>
      <c r="P1014" t="str">
        <v>ROLLER SPORTS|SPEED SKATING - TRACK|MEN</v>
      </c>
      <c r="S1014" t="str">
        <v>WEIGHTLIFTING</v>
      </c>
      <c r="T1014" t="str">
        <v>WEIGHTLIFTING</v>
      </c>
      <c r="U1014" t="str">
        <v>+89KG</v>
      </c>
      <c r="V1014" t="str">
        <v>WEIGHTLIFTING|WEIGHTLIFTING</v>
      </c>
      <c r="AL1014" t="str">
        <v>ROWING</v>
      </c>
      <c r="AM1014" t="str">
        <v>CLASSIC</v>
      </c>
      <c r="AN1014" t="str">
        <v>WOMEN</v>
      </c>
      <c r="AO1014" t="str">
        <v>QUADRUPLE SCULLS</v>
      </c>
      <c r="AQ1014" t="str">
        <v>ROWING|CLASSIC|WOMEN</v>
      </c>
      <c r="AS1014" t="str">
        <v>WEIGHTLIFTING</v>
      </c>
      <c r="AT1014" t="str">
        <v>WEIGHTLIFTING</v>
      </c>
      <c r="AU1014" t="str">
        <v>+89KG</v>
      </c>
      <c r="AW1014" t="str">
        <v>WEIGHTLIFTING|WEIGHTLIFTING</v>
      </c>
    </row>
    <row r="1015" spans="11:49" x14ac:dyDescent="0.25">
      <c r="K1015" t="str">
        <v>ROLLER SPORTS</v>
      </c>
      <c r="L1015" t="str">
        <v>SPEED SKATING - TRACK</v>
      </c>
      <c r="M1015" t="str">
        <v>MEN</v>
      </c>
      <c r="N1015" t="str">
        <v>500M SPRINT</v>
      </c>
      <c r="P1015" t="str">
        <v>ROLLER SPORTS|SPEED SKATING - TRACK|MEN</v>
      </c>
      <c r="S1015" t="str">
        <v>WEIGHTLIFTING</v>
      </c>
      <c r="T1015" t="str">
        <v>WEIGHTLIFTING</v>
      </c>
      <c r="U1015" t="str">
        <v>+94KG</v>
      </c>
      <c r="V1015" t="str">
        <v>WEIGHTLIFTING|WEIGHTLIFTING</v>
      </c>
      <c r="AL1015" t="str">
        <v>ROWING</v>
      </c>
      <c r="AM1015" t="str">
        <v>CLASSIC</v>
      </c>
      <c r="AN1015" t="str">
        <v>WOMEN</v>
      </c>
      <c r="AO1015" t="str">
        <v>SINGLE SCULLS</v>
      </c>
      <c r="AQ1015" t="str">
        <v>ROWING|CLASSIC|WOMEN</v>
      </c>
      <c r="AS1015" t="str">
        <v>WEIGHTLIFTING</v>
      </c>
      <c r="AT1015" t="str">
        <v>WEIGHTLIFTING</v>
      </c>
      <c r="AU1015" t="str">
        <v>+94KG</v>
      </c>
      <c r="AW1015" t="str">
        <v>WEIGHTLIFTING|WEIGHTLIFTING</v>
      </c>
    </row>
    <row r="1016" spans="11:49" x14ac:dyDescent="0.25">
      <c r="K1016" t="str">
        <v>ROLLER SPORTS</v>
      </c>
      <c r="L1016" t="str">
        <v>SPEED SKATING - TRACK</v>
      </c>
      <c r="M1016" t="str">
        <v>WOMEN</v>
      </c>
      <c r="N1016" t="str">
        <v>10000M POINTS ELIMINATION</v>
      </c>
      <c r="P1016" t="str">
        <v>ROLLER SPORTS|SPEED SKATING - TRACK|WOMEN</v>
      </c>
      <c r="S1016" t="str">
        <v>WEIGHTLIFTING</v>
      </c>
      <c r="T1016" t="str">
        <v>WEIGHTLIFTING</v>
      </c>
      <c r="U1016" t="str">
        <v>105KG</v>
      </c>
      <c r="V1016" t="str">
        <v>WEIGHTLIFTING|WEIGHTLIFTING</v>
      </c>
      <c r="AL1016" t="str">
        <v>ROWING</v>
      </c>
      <c r="AM1016" t="str">
        <v>COASTAL</v>
      </c>
      <c r="AN1016" t="str">
        <v>MEN</v>
      </c>
      <c r="AO1016" t="str">
        <v>SOLO</v>
      </c>
      <c r="AQ1016" t="str">
        <v>ROWING|COASTAL|MEN</v>
      </c>
      <c r="AS1016" t="str">
        <v>WEIGHTLIFTING</v>
      </c>
      <c r="AT1016" t="str">
        <v>WEIGHTLIFTING</v>
      </c>
      <c r="AU1016" t="str">
        <v>105KG</v>
      </c>
      <c r="AW1016" t="str">
        <v>WEIGHTLIFTING|WEIGHTLIFTING</v>
      </c>
    </row>
    <row r="1017" spans="11:49" x14ac:dyDescent="0.25">
      <c r="K1017" t="str">
        <v>ROLLER SPORTS</v>
      </c>
      <c r="L1017" t="str">
        <v>SPEED SKATING - TRACK</v>
      </c>
      <c r="M1017" t="str">
        <v>WOMEN</v>
      </c>
      <c r="N1017" t="str">
        <v>1000M SPRINT</v>
      </c>
      <c r="P1017" t="str">
        <v>ROLLER SPORTS|SPEED SKATING - TRACK|WOMEN</v>
      </c>
      <c r="S1017" t="str">
        <v>WEIGHTLIFTING</v>
      </c>
      <c r="T1017" t="str">
        <v>WEIGHTLIFTING</v>
      </c>
      <c r="U1017" t="str">
        <v>109KG</v>
      </c>
      <c r="V1017" t="str">
        <v>WEIGHTLIFTING|WEIGHTLIFTING</v>
      </c>
      <c r="AL1017" t="str">
        <v>ROWING</v>
      </c>
      <c r="AM1017" t="str">
        <v>COASTAL</v>
      </c>
      <c r="AN1017" t="str">
        <v>WOMEN</v>
      </c>
      <c r="AO1017" t="str">
        <v>SOLO</v>
      </c>
      <c r="AQ1017" t="str">
        <v>ROWING|COASTAL|WOMEN</v>
      </c>
      <c r="AS1017" t="str">
        <v>WEIGHTLIFTING</v>
      </c>
      <c r="AT1017" t="str">
        <v>WEIGHTLIFTING</v>
      </c>
      <c r="AU1017" t="str">
        <v>109KG</v>
      </c>
      <c r="AW1017" t="str">
        <v>WEIGHTLIFTING|WEIGHTLIFTING</v>
      </c>
    </row>
    <row r="1018" spans="11:49" x14ac:dyDescent="0.25">
      <c r="K1018" t="str">
        <v>ROLLER SPORTS</v>
      </c>
      <c r="L1018" t="str">
        <v>SPEED SKATING - TRACK</v>
      </c>
      <c r="M1018" t="str">
        <v>WOMEN</v>
      </c>
      <c r="N1018" t="str">
        <v>1500M</v>
      </c>
      <c r="P1018" t="str">
        <v>ROLLER SPORTS|SPEED SKATING - TRACK|WOMEN</v>
      </c>
      <c r="S1018" t="str">
        <v>WEIGHTLIFTING</v>
      </c>
      <c r="T1018" t="str">
        <v>WEIGHTLIFTING</v>
      </c>
      <c r="U1018" t="str">
        <v>45KG</v>
      </c>
      <c r="V1018" t="str">
        <v>WEIGHTLIFTING|WEIGHTLIFTING</v>
      </c>
      <c r="AL1018" t="str">
        <v>RUGBY</v>
      </c>
      <c r="AM1018" t="str">
        <v>RUGBY SEVENS</v>
      </c>
      <c r="AN1018" t="str">
        <v>MEN</v>
      </c>
      <c r="AO1018" t="str">
        <v>TEAM</v>
      </c>
      <c r="AQ1018" t="str">
        <v>RUGBY|RUGBY SEVENS|MEN</v>
      </c>
      <c r="AS1018" t="str">
        <v>WEIGHTLIFTING</v>
      </c>
      <c r="AT1018" t="str">
        <v>WEIGHTLIFTING</v>
      </c>
      <c r="AU1018" t="str">
        <v>45KG</v>
      </c>
      <c r="AW1018" t="str">
        <v>WEIGHTLIFTING|WEIGHTLIFTING</v>
      </c>
    </row>
    <row r="1019" spans="11:49" x14ac:dyDescent="0.25">
      <c r="K1019" t="str">
        <v>ROLLER SPORTS</v>
      </c>
      <c r="L1019" t="str">
        <v>SPEED SKATING - TRACK</v>
      </c>
      <c r="M1019" t="str">
        <v>WOMEN</v>
      </c>
      <c r="N1019" t="str">
        <v>20000M ELIMINATION</v>
      </c>
      <c r="P1019" t="str">
        <v>ROLLER SPORTS|SPEED SKATING - TRACK|WOMEN</v>
      </c>
      <c r="S1019" t="str">
        <v>WEIGHTLIFTING</v>
      </c>
      <c r="T1019" t="str">
        <v>WEIGHTLIFTING</v>
      </c>
      <c r="U1019" t="str">
        <v>48KG</v>
      </c>
      <c r="V1019" t="str">
        <v>WEIGHTLIFTING|WEIGHTLIFTING</v>
      </c>
      <c r="AL1019" t="str">
        <v>RUGBY</v>
      </c>
      <c r="AM1019" t="str">
        <v>RUGBY SEVENS</v>
      </c>
      <c r="AN1019" t="str">
        <v>WOMEN</v>
      </c>
      <c r="AO1019" t="str">
        <v>TEAM</v>
      </c>
      <c r="AQ1019" t="str">
        <v>RUGBY|RUGBY SEVENS|WOMEN</v>
      </c>
      <c r="AS1019" t="str">
        <v>WEIGHTLIFTING</v>
      </c>
      <c r="AT1019" t="str">
        <v>WEIGHTLIFTING</v>
      </c>
      <c r="AU1019" t="str">
        <v>48KG</v>
      </c>
      <c r="AW1019" t="str">
        <v>WEIGHTLIFTING|WEIGHTLIFTING</v>
      </c>
    </row>
    <row r="1020" spans="11:49" x14ac:dyDescent="0.25">
      <c r="K1020" t="str">
        <v>ROLLER SPORTS</v>
      </c>
      <c r="L1020" t="str">
        <v>SPEED SKATING - TRACK</v>
      </c>
      <c r="M1020" t="str">
        <v>WOMEN</v>
      </c>
      <c r="N1020" t="str">
        <v>3000M RELAY</v>
      </c>
      <c r="P1020" t="str">
        <v>ROLLER SPORTS|SPEED SKATING - TRACK|WOMEN</v>
      </c>
      <c r="S1020" t="str">
        <v>WEIGHTLIFTING</v>
      </c>
      <c r="T1020" t="str">
        <v>WEIGHTLIFTING</v>
      </c>
      <c r="U1020" t="str">
        <v>49KG</v>
      </c>
      <c r="V1020" t="str">
        <v>WEIGHTLIFTING|WEIGHTLIFTING</v>
      </c>
      <c r="AL1020" t="str">
        <v>RUGBY</v>
      </c>
      <c r="AM1020" t="str">
        <v>RUGBY UNION</v>
      </c>
      <c r="AN1020" t="str">
        <v>MEN</v>
      </c>
      <c r="AO1020" t="str">
        <v>TEAM</v>
      </c>
      <c r="AQ1020" t="str">
        <v>RUGBY|RUGBY UNION|MEN</v>
      </c>
      <c r="AS1020" t="str">
        <v>WEIGHTLIFTING</v>
      </c>
      <c r="AT1020" t="str">
        <v>WEIGHTLIFTING</v>
      </c>
      <c r="AU1020" t="str">
        <v>49KG</v>
      </c>
      <c r="AW1020" t="str">
        <v>WEIGHTLIFTING|WEIGHTLIFTING</v>
      </c>
    </row>
    <row r="1021" spans="11:49" x14ac:dyDescent="0.25">
      <c r="K1021" t="str">
        <v>ROLLER SPORTS</v>
      </c>
      <c r="L1021" t="str">
        <v>SPEED SKATING - TRACK</v>
      </c>
      <c r="M1021" t="str">
        <v>WOMEN</v>
      </c>
      <c r="N1021" t="str">
        <v>300M TIME TRIAL</v>
      </c>
      <c r="P1021" t="str">
        <v>ROLLER SPORTS|SPEED SKATING - TRACK|WOMEN</v>
      </c>
      <c r="S1021" t="str">
        <v>WEIGHTLIFTING</v>
      </c>
      <c r="T1021" t="str">
        <v>WEIGHTLIFTING</v>
      </c>
      <c r="U1021" t="str">
        <v>53KG</v>
      </c>
      <c r="V1021" t="str">
        <v>WEIGHTLIFTING|WEIGHTLIFTING</v>
      </c>
      <c r="AL1021" t="str">
        <v>RUGBY</v>
      </c>
      <c r="AM1021" t="str">
        <v>RUGBY UNION</v>
      </c>
      <c r="AN1021" t="str">
        <v>WOMEN</v>
      </c>
      <c r="AO1021" t="str">
        <v>TEAM</v>
      </c>
      <c r="AQ1021" t="str">
        <v>RUGBY|RUGBY UNION|WOMEN</v>
      </c>
      <c r="AS1021" t="str">
        <v>WEIGHTLIFTING</v>
      </c>
      <c r="AT1021" t="str">
        <v>WEIGHTLIFTING</v>
      </c>
      <c r="AU1021" t="str">
        <v>53KG</v>
      </c>
      <c r="AW1021" t="str">
        <v>WEIGHTLIFTING|WEIGHTLIFTING</v>
      </c>
    </row>
    <row r="1022" spans="11:49" x14ac:dyDescent="0.25">
      <c r="K1022" t="str">
        <v>ROLLER SPORTS</v>
      </c>
      <c r="L1022" t="str">
        <v>SPEED SKATING - TRACK</v>
      </c>
      <c r="M1022" t="str">
        <v>WOMEN</v>
      </c>
      <c r="N1022" t="str">
        <v>500M SPRINT</v>
      </c>
      <c r="P1022" t="str">
        <v>ROLLER SPORTS|SPEED SKATING - TRACK|WOMEN</v>
      </c>
      <c r="S1022" t="str">
        <v>WEIGHTLIFTING</v>
      </c>
      <c r="T1022" t="str">
        <v>WEIGHTLIFTING</v>
      </c>
      <c r="U1022" t="str">
        <v>54KG</v>
      </c>
      <c r="V1022" t="str">
        <v>WEIGHTLIFTING|WEIGHTLIFTING</v>
      </c>
      <c r="AL1022" t="str">
        <v>SAILING</v>
      </c>
      <c r="AM1022" t="str">
        <v>KITEBOARDING</v>
      </c>
      <c r="AN1022" t="str">
        <v>MEN</v>
      </c>
      <c r="AO1022" t="str">
        <v>FORMULA KITE</v>
      </c>
      <c r="AQ1022" t="str">
        <v>SAILING|KITEBOARDING|MEN</v>
      </c>
      <c r="AS1022" t="str">
        <v>WEIGHTLIFTING</v>
      </c>
      <c r="AT1022" t="str">
        <v>WEIGHTLIFTING</v>
      </c>
      <c r="AU1022" t="str">
        <v>54KG</v>
      </c>
      <c r="AW1022" t="str">
        <v>WEIGHTLIFTING|WEIGHTLIFTING</v>
      </c>
    </row>
    <row r="1023" spans="11:49" x14ac:dyDescent="0.25">
      <c r="K1023" t="str">
        <v>ROWING</v>
      </c>
      <c r="L1023" t="str">
        <v>CLASSIC</v>
      </c>
      <c r="M1023" t="str">
        <v>MEN</v>
      </c>
      <c r="N1023" t="str">
        <v>DOUBLE SCULLS</v>
      </c>
      <c r="P1023" t="str">
        <v>ROWING|CLASSIC|MEN</v>
      </c>
      <c r="S1023" t="str">
        <v>WEIGHTLIFTING</v>
      </c>
      <c r="T1023" t="str">
        <v>WEIGHTLIFTING</v>
      </c>
      <c r="U1023" t="str">
        <v>55KG</v>
      </c>
      <c r="V1023" t="str">
        <v>WEIGHTLIFTING|WEIGHTLIFTING</v>
      </c>
      <c r="AL1023" t="str">
        <v>SAILING</v>
      </c>
      <c r="AM1023" t="str">
        <v>KITEBOARDING</v>
      </c>
      <c r="AN1023" t="str">
        <v>WOMEN</v>
      </c>
      <c r="AO1023" t="str">
        <v>FORMULA KITE</v>
      </c>
      <c r="AQ1023" t="str">
        <v>SAILING|KITEBOARDING|WOMEN</v>
      </c>
      <c r="AS1023" t="str">
        <v>WEIGHTLIFTING</v>
      </c>
      <c r="AT1023" t="str">
        <v>WEIGHTLIFTING</v>
      </c>
      <c r="AU1023" t="str">
        <v>55KG</v>
      </c>
      <c r="AW1023" t="str">
        <v>WEIGHTLIFTING|WEIGHTLIFTING</v>
      </c>
    </row>
    <row r="1024" spans="11:49" x14ac:dyDescent="0.25">
      <c r="K1024" t="str">
        <v>ROWING</v>
      </c>
      <c r="L1024" t="str">
        <v>CLASSIC</v>
      </c>
      <c r="M1024" t="str">
        <v>MEN</v>
      </c>
      <c r="N1024" t="str">
        <v>EIGHT</v>
      </c>
      <c r="P1024" t="str">
        <v>ROWING|CLASSIC|MEN</v>
      </c>
      <c r="S1024" t="str">
        <v>WEIGHTLIFTING</v>
      </c>
      <c r="T1024" t="str">
        <v>WEIGHTLIFTING</v>
      </c>
      <c r="U1024" t="str">
        <v>56KG</v>
      </c>
      <c r="V1024" t="str">
        <v>WEIGHTLIFTING|WEIGHTLIFTING</v>
      </c>
      <c r="AL1024" t="str">
        <v>SAILING</v>
      </c>
      <c r="AM1024" t="str">
        <v>SAILING</v>
      </c>
      <c r="AN1024" t="str">
        <v>MEN</v>
      </c>
      <c r="AO1024" t="str">
        <v>420</v>
      </c>
      <c r="AQ1024" t="str">
        <v>SAILING|SAILING|MEN</v>
      </c>
      <c r="AS1024" t="str">
        <v>WEIGHTLIFTING</v>
      </c>
      <c r="AT1024" t="str">
        <v>WEIGHTLIFTING</v>
      </c>
      <c r="AU1024" t="str">
        <v>56KG</v>
      </c>
      <c r="AW1024" t="str">
        <v>WEIGHTLIFTING|WEIGHTLIFTING</v>
      </c>
    </row>
    <row r="1025" spans="11:49" x14ac:dyDescent="0.25">
      <c r="K1025" t="str">
        <v>ROWING</v>
      </c>
      <c r="L1025" t="str">
        <v>CLASSIC</v>
      </c>
      <c r="M1025" t="str">
        <v>MEN</v>
      </c>
      <c r="N1025" t="str">
        <v>EIGHT 1000M</v>
      </c>
      <c r="P1025" t="str">
        <v>ROWING|CLASSIC|MEN</v>
      </c>
      <c r="S1025" t="str">
        <v>WEIGHTLIFTING</v>
      </c>
      <c r="T1025" t="str">
        <v>WEIGHTLIFTING</v>
      </c>
      <c r="U1025" t="str">
        <v>58KG</v>
      </c>
      <c r="V1025" t="str">
        <v>WEIGHTLIFTING|WEIGHTLIFTING</v>
      </c>
      <c r="AL1025" t="str">
        <v>SAILING</v>
      </c>
      <c r="AM1025" t="str">
        <v>SAILING</v>
      </c>
      <c r="AN1025" t="str">
        <v>MEN</v>
      </c>
      <c r="AO1025" t="str">
        <v>470</v>
      </c>
      <c r="AQ1025" t="str">
        <v>SAILING|SAILING|MEN</v>
      </c>
      <c r="AS1025" t="str">
        <v>WEIGHTLIFTING</v>
      </c>
      <c r="AT1025" t="str">
        <v>WEIGHTLIFTING</v>
      </c>
      <c r="AU1025" t="str">
        <v>58KG</v>
      </c>
      <c r="AW1025" t="str">
        <v>WEIGHTLIFTING|WEIGHTLIFTING</v>
      </c>
    </row>
    <row r="1026" spans="11:49" x14ac:dyDescent="0.25">
      <c r="K1026" t="str">
        <v>ROWING</v>
      </c>
      <c r="L1026" t="str">
        <v>CLASSIC</v>
      </c>
      <c r="M1026" t="str">
        <v>MEN</v>
      </c>
      <c r="N1026" t="str">
        <v>FOUR</v>
      </c>
      <c r="P1026" t="str">
        <v>ROWING|CLASSIC|MEN</v>
      </c>
      <c r="S1026" t="str">
        <v>WEIGHTLIFTING</v>
      </c>
      <c r="T1026" t="str">
        <v>WEIGHTLIFTING</v>
      </c>
      <c r="U1026" t="str">
        <v>59KG</v>
      </c>
      <c r="V1026" t="str">
        <v>WEIGHTLIFTING|WEIGHTLIFTING</v>
      </c>
      <c r="AL1026" t="str">
        <v>SAILING</v>
      </c>
      <c r="AM1026" t="str">
        <v>SAILING</v>
      </c>
      <c r="AN1026" t="str">
        <v>MEN</v>
      </c>
      <c r="AO1026" t="str">
        <v>49ER</v>
      </c>
      <c r="AQ1026" t="str">
        <v>SAILING|SAILING|MEN</v>
      </c>
      <c r="AS1026" t="str">
        <v>WEIGHTLIFTING</v>
      </c>
      <c r="AT1026" t="str">
        <v>WEIGHTLIFTING</v>
      </c>
      <c r="AU1026" t="str">
        <v>59KG</v>
      </c>
      <c r="AW1026" t="str">
        <v>WEIGHTLIFTING|WEIGHTLIFTING</v>
      </c>
    </row>
    <row r="1027" spans="11:49" x14ac:dyDescent="0.25">
      <c r="K1027" t="str">
        <v>ROWING</v>
      </c>
      <c r="L1027" t="str">
        <v>CLASSIC</v>
      </c>
      <c r="M1027" t="str">
        <v>MEN</v>
      </c>
      <c r="N1027" t="str">
        <v>LIGHTWEIGHT DOUBLE SCULLS</v>
      </c>
      <c r="P1027" t="str">
        <v>ROWING|CLASSIC|MEN</v>
      </c>
      <c r="S1027" t="str">
        <v>WEIGHTLIFTING</v>
      </c>
      <c r="T1027" t="str">
        <v>WEIGHTLIFTING</v>
      </c>
      <c r="U1027" t="str">
        <v>60KG</v>
      </c>
      <c r="V1027" t="str">
        <v>WEIGHTLIFTING|WEIGHTLIFTING</v>
      </c>
      <c r="AL1027" t="str">
        <v>SAILING</v>
      </c>
      <c r="AM1027" t="str">
        <v>SAILING</v>
      </c>
      <c r="AN1027" t="str">
        <v>MEN</v>
      </c>
      <c r="AO1027" t="str">
        <v>BOSUN</v>
      </c>
      <c r="AQ1027" t="str">
        <v>SAILING|SAILING|MEN</v>
      </c>
      <c r="AS1027" t="str">
        <v>WEIGHTLIFTING</v>
      </c>
      <c r="AT1027" t="str">
        <v>WEIGHTLIFTING</v>
      </c>
      <c r="AU1027" t="str">
        <v>60KG</v>
      </c>
      <c r="AW1027" t="str">
        <v>WEIGHTLIFTING|WEIGHTLIFTING</v>
      </c>
    </row>
    <row r="1028" spans="11:49" x14ac:dyDescent="0.25">
      <c r="K1028" t="str">
        <v>ROWING</v>
      </c>
      <c r="L1028" t="str">
        <v>CLASSIC</v>
      </c>
      <c r="M1028" t="str">
        <v>MEN</v>
      </c>
      <c r="N1028" t="str">
        <v>LIGHTWEIGHT DOUBLE SCULLS 1000M</v>
      </c>
      <c r="P1028" t="str">
        <v>ROWING|CLASSIC|MEN</v>
      </c>
      <c r="S1028" t="str">
        <v>WEIGHTLIFTING</v>
      </c>
      <c r="T1028" t="str">
        <v>WEIGHTLIFTING</v>
      </c>
      <c r="U1028" t="str">
        <v>61KG</v>
      </c>
      <c r="V1028" t="str">
        <v>WEIGHTLIFTING|WEIGHTLIFTING</v>
      </c>
      <c r="AL1028" t="str">
        <v>SAILING</v>
      </c>
      <c r="AM1028" t="str">
        <v>SAILING</v>
      </c>
      <c r="AN1028" t="str">
        <v>MEN</v>
      </c>
      <c r="AO1028" t="str">
        <v>DIVISION I</v>
      </c>
      <c r="AQ1028" t="str">
        <v>SAILING|SAILING|MEN</v>
      </c>
      <c r="AS1028" t="str">
        <v>WEIGHTLIFTING</v>
      </c>
      <c r="AT1028" t="str">
        <v>WEIGHTLIFTING</v>
      </c>
      <c r="AU1028" t="str">
        <v>61KG</v>
      </c>
      <c r="AW1028" t="str">
        <v>WEIGHTLIFTING|WEIGHTLIFTING</v>
      </c>
    </row>
    <row r="1029" spans="11:49" x14ac:dyDescent="0.25">
      <c r="K1029" t="str">
        <v>ROWING</v>
      </c>
      <c r="L1029" t="str">
        <v>CLASSIC</v>
      </c>
      <c r="M1029" t="str">
        <v>MEN</v>
      </c>
      <c r="N1029" t="str">
        <v>LIGHTWEIGHT DOUBLE SCULLS 500M</v>
      </c>
      <c r="P1029" t="str">
        <v>ROWING|CLASSIC|MEN</v>
      </c>
      <c r="S1029" t="str">
        <v>WEIGHTLIFTING</v>
      </c>
      <c r="T1029" t="str">
        <v>WEIGHTLIFTING</v>
      </c>
      <c r="U1029" t="str">
        <v>62KG</v>
      </c>
      <c r="V1029" t="str">
        <v>WEIGHTLIFTING|WEIGHTLIFTING</v>
      </c>
      <c r="AL1029" t="str">
        <v>SAILING</v>
      </c>
      <c r="AM1029" t="str">
        <v>SAILING</v>
      </c>
      <c r="AN1029" t="str">
        <v>MEN</v>
      </c>
      <c r="AO1029" t="str">
        <v>DIVISION II</v>
      </c>
      <c r="AQ1029" t="str">
        <v>SAILING|SAILING|MEN</v>
      </c>
      <c r="AS1029" t="str">
        <v>WEIGHTLIFTING</v>
      </c>
      <c r="AT1029" t="str">
        <v>WEIGHTLIFTING</v>
      </c>
      <c r="AU1029" t="str">
        <v>62KG</v>
      </c>
      <c r="AW1029" t="str">
        <v>WEIGHTLIFTING|WEIGHTLIFTING</v>
      </c>
    </row>
    <row r="1030" spans="11:49" x14ac:dyDescent="0.25">
      <c r="K1030" t="str">
        <v>ROWING</v>
      </c>
      <c r="L1030" t="str">
        <v>CLASSIC</v>
      </c>
      <c r="M1030" t="str">
        <v>MEN</v>
      </c>
      <c r="N1030" t="str">
        <v>LIGHTWEIGHT EIGHT</v>
      </c>
      <c r="P1030" t="str">
        <v>ROWING|CLASSIC|MEN</v>
      </c>
      <c r="S1030" t="str">
        <v>WEIGHTLIFTING</v>
      </c>
      <c r="T1030" t="str">
        <v>WEIGHTLIFTING</v>
      </c>
      <c r="U1030" t="str">
        <v>63KG</v>
      </c>
      <c r="V1030" t="str">
        <v>WEIGHTLIFTING|WEIGHTLIFTING</v>
      </c>
      <c r="AL1030" t="str">
        <v>SAILING</v>
      </c>
      <c r="AM1030" t="str">
        <v>SAILING</v>
      </c>
      <c r="AN1030" t="str">
        <v>MEN</v>
      </c>
      <c r="AO1030" t="str">
        <v>DRAGON</v>
      </c>
      <c r="AQ1030" t="str">
        <v>SAILING|SAILING|MEN</v>
      </c>
      <c r="AS1030" t="str">
        <v>WEIGHTLIFTING</v>
      </c>
      <c r="AT1030" t="str">
        <v>WEIGHTLIFTING</v>
      </c>
      <c r="AU1030" t="str">
        <v>63KG</v>
      </c>
      <c r="AW1030" t="str">
        <v>WEIGHTLIFTING|WEIGHTLIFTING</v>
      </c>
    </row>
    <row r="1031" spans="11:49" x14ac:dyDescent="0.25">
      <c r="K1031" t="str">
        <v>ROWING</v>
      </c>
      <c r="L1031" t="str">
        <v>CLASSIC</v>
      </c>
      <c r="M1031" t="str">
        <v>MEN</v>
      </c>
      <c r="N1031" t="str">
        <v>LIGHTWEIGHT FOUR</v>
      </c>
      <c r="P1031" t="str">
        <v>ROWING|CLASSIC|MEN</v>
      </c>
      <c r="S1031" t="str">
        <v>WEIGHTLIFTING</v>
      </c>
      <c r="T1031" t="str">
        <v>WEIGHTLIFTING</v>
      </c>
      <c r="U1031" t="str">
        <v>64KG</v>
      </c>
      <c r="V1031" t="str">
        <v>WEIGHTLIFTING|WEIGHTLIFTING</v>
      </c>
      <c r="AL1031" t="str">
        <v>SAILING</v>
      </c>
      <c r="AM1031" t="str">
        <v>SAILING</v>
      </c>
      <c r="AN1031" t="str">
        <v>MEN</v>
      </c>
      <c r="AO1031" t="str">
        <v>ENTERPRISE</v>
      </c>
      <c r="AQ1031" t="str">
        <v>SAILING|SAILING|MEN</v>
      </c>
      <c r="AS1031" t="str">
        <v>WEIGHTLIFTING</v>
      </c>
      <c r="AT1031" t="str">
        <v>WEIGHTLIFTING</v>
      </c>
      <c r="AU1031" t="str">
        <v>64KG</v>
      </c>
      <c r="AW1031" t="str">
        <v>WEIGHTLIFTING|WEIGHTLIFTING</v>
      </c>
    </row>
    <row r="1032" spans="11:49" x14ac:dyDescent="0.25">
      <c r="K1032" t="str">
        <v>ROWING</v>
      </c>
      <c r="L1032" t="str">
        <v>CLASSIC</v>
      </c>
      <c r="M1032" t="str">
        <v>MEN</v>
      </c>
      <c r="N1032" t="str">
        <v>LIGHTWEIGHT FOUR 1000M</v>
      </c>
      <c r="P1032" t="str">
        <v>ROWING|CLASSIC|MEN</v>
      </c>
      <c r="S1032" t="str">
        <v>WEIGHTLIFTING</v>
      </c>
      <c r="T1032" t="str">
        <v>WEIGHTLIFTING</v>
      </c>
      <c r="U1032" t="str">
        <v>65KG</v>
      </c>
      <c r="V1032" t="str">
        <v>WEIGHTLIFTING|WEIGHTLIFTING</v>
      </c>
      <c r="AL1032" t="str">
        <v>SAILING</v>
      </c>
      <c r="AM1032" t="str">
        <v>SAILING</v>
      </c>
      <c r="AN1032" t="str">
        <v>MEN</v>
      </c>
      <c r="AO1032" t="str">
        <v>FARR PLATU 25</v>
      </c>
      <c r="AQ1032" t="str">
        <v>SAILING|SAILING|MEN</v>
      </c>
      <c r="AS1032" t="str">
        <v>WEIGHTLIFTING</v>
      </c>
      <c r="AT1032" t="str">
        <v>WEIGHTLIFTING</v>
      </c>
      <c r="AU1032" t="str">
        <v>65KG</v>
      </c>
      <c r="AW1032" t="str">
        <v>WEIGHTLIFTING|WEIGHTLIFTING</v>
      </c>
    </row>
    <row r="1033" spans="11:49" x14ac:dyDescent="0.25">
      <c r="K1033" t="str">
        <v>ROWING</v>
      </c>
      <c r="L1033" t="str">
        <v>CLASSIC</v>
      </c>
      <c r="M1033" t="str">
        <v>MEN</v>
      </c>
      <c r="N1033" t="str">
        <v>LIGHTWEIGHT FOUR 500M</v>
      </c>
      <c r="P1033" t="str">
        <v>ROWING|CLASSIC|MEN</v>
      </c>
      <c r="S1033" t="str">
        <v>WEIGHTLIFTING</v>
      </c>
      <c r="T1033" t="str">
        <v>WEIGHTLIFTING</v>
      </c>
      <c r="U1033" t="str">
        <v>67.5KG</v>
      </c>
      <c r="V1033" t="str">
        <v>WEIGHTLIFTING|WEIGHTLIFTING</v>
      </c>
      <c r="AL1033" t="str">
        <v>SAILING</v>
      </c>
      <c r="AM1033" t="str">
        <v>SAILING</v>
      </c>
      <c r="AN1033" t="str">
        <v>MEN</v>
      </c>
      <c r="AO1033" t="str">
        <v>FINN</v>
      </c>
      <c r="AQ1033" t="str">
        <v>SAILING|SAILING|MEN</v>
      </c>
      <c r="AS1033" t="str">
        <v>WEIGHTLIFTING</v>
      </c>
      <c r="AT1033" t="str">
        <v>WEIGHTLIFTING</v>
      </c>
      <c r="AU1033" t="str">
        <v>67.5KG</v>
      </c>
      <c r="AW1033" t="str">
        <v>WEIGHTLIFTING|WEIGHTLIFTING</v>
      </c>
    </row>
    <row r="1034" spans="11:49" x14ac:dyDescent="0.25">
      <c r="K1034" t="str">
        <v>ROWING</v>
      </c>
      <c r="L1034" t="str">
        <v>CLASSIC</v>
      </c>
      <c r="M1034" t="str">
        <v>MEN</v>
      </c>
      <c r="N1034" t="str">
        <v>LIGHTWEIGHT PAIR</v>
      </c>
      <c r="P1034" t="str">
        <v>ROWING|CLASSIC|MEN</v>
      </c>
      <c r="S1034" t="str">
        <v>WEIGHTLIFTING</v>
      </c>
      <c r="T1034" t="str">
        <v>WEIGHTLIFTING</v>
      </c>
      <c r="U1034" t="str">
        <v>67KG</v>
      </c>
      <c r="V1034" t="str">
        <v>WEIGHTLIFTING|WEIGHTLIFTING</v>
      </c>
      <c r="AL1034" t="str">
        <v>SAILING</v>
      </c>
      <c r="AM1034" t="str">
        <v>SAILING</v>
      </c>
      <c r="AN1034" t="str">
        <v>MEN</v>
      </c>
      <c r="AO1034" t="str">
        <v>FIREBALL</v>
      </c>
      <c r="AQ1034" t="str">
        <v>SAILING|SAILING|MEN</v>
      </c>
      <c r="AS1034" t="str">
        <v>WEIGHTLIFTING</v>
      </c>
      <c r="AT1034" t="str">
        <v>WEIGHTLIFTING</v>
      </c>
      <c r="AU1034" t="str">
        <v>67KG</v>
      </c>
      <c r="AW1034" t="str">
        <v>WEIGHTLIFTING|WEIGHTLIFTING</v>
      </c>
    </row>
    <row r="1035" spans="11:49" x14ac:dyDescent="0.25">
      <c r="K1035" t="str">
        <v>ROWING</v>
      </c>
      <c r="L1035" t="str">
        <v>CLASSIC</v>
      </c>
      <c r="M1035" t="str">
        <v>MEN</v>
      </c>
      <c r="N1035" t="str">
        <v>LIGHTWEIGHT QUADRUPLE SCULLS</v>
      </c>
      <c r="P1035" t="str">
        <v>ROWING|CLASSIC|MEN</v>
      </c>
      <c r="S1035" t="str">
        <v>WEIGHTLIFTING</v>
      </c>
      <c r="T1035" t="str">
        <v>WEIGHTLIFTING</v>
      </c>
      <c r="U1035" t="str">
        <v>69KG</v>
      </c>
      <c r="V1035" t="str">
        <v>WEIGHTLIFTING|WEIGHTLIFTING</v>
      </c>
      <c r="AL1035" t="str">
        <v>SAILING</v>
      </c>
      <c r="AM1035" t="str">
        <v>SAILING</v>
      </c>
      <c r="AN1035" t="str">
        <v>MEN</v>
      </c>
      <c r="AO1035" t="str">
        <v>FLYING DUTCHMAN</v>
      </c>
      <c r="AQ1035" t="str">
        <v>SAILING|SAILING|MEN</v>
      </c>
      <c r="AS1035" t="str">
        <v>WEIGHTLIFTING</v>
      </c>
      <c r="AT1035" t="str">
        <v>WEIGHTLIFTING</v>
      </c>
      <c r="AU1035" t="str">
        <v>69KG</v>
      </c>
      <c r="AW1035" t="str">
        <v>WEIGHTLIFTING|WEIGHTLIFTING</v>
      </c>
    </row>
    <row r="1036" spans="11:49" x14ac:dyDescent="0.25">
      <c r="K1036" t="str">
        <v>ROWING</v>
      </c>
      <c r="L1036" t="str">
        <v>CLASSIC</v>
      </c>
      <c r="M1036" t="str">
        <v>MEN</v>
      </c>
      <c r="N1036" t="str">
        <v>LIGHTWEIGHT SINGLE SCULLS</v>
      </c>
      <c r="P1036" t="str">
        <v>ROWING|CLASSIC|MEN</v>
      </c>
      <c r="S1036" t="str">
        <v>WEIGHTLIFTING</v>
      </c>
      <c r="T1036" t="str">
        <v>WEIGHTLIFTING</v>
      </c>
      <c r="U1036" t="str">
        <v>71KG</v>
      </c>
      <c r="V1036" t="str">
        <v>WEIGHTLIFTING|WEIGHTLIFTING</v>
      </c>
      <c r="AL1036" t="str">
        <v>SAILING</v>
      </c>
      <c r="AM1036" t="str">
        <v>SAILING</v>
      </c>
      <c r="AN1036" t="str">
        <v>MEN</v>
      </c>
      <c r="AO1036" t="str">
        <v>HOBIE 16</v>
      </c>
      <c r="AQ1036" t="str">
        <v>SAILING|SAILING|MEN</v>
      </c>
      <c r="AS1036" t="str">
        <v>WEIGHTLIFTING</v>
      </c>
      <c r="AT1036" t="str">
        <v>WEIGHTLIFTING</v>
      </c>
      <c r="AU1036" t="str">
        <v>71KG</v>
      </c>
      <c r="AW1036" t="str">
        <v>WEIGHTLIFTING|WEIGHTLIFTING</v>
      </c>
    </row>
    <row r="1037" spans="11:49" x14ac:dyDescent="0.25">
      <c r="K1037" t="str">
        <v>ROWING</v>
      </c>
      <c r="L1037" t="str">
        <v>CLASSIC</v>
      </c>
      <c r="M1037" t="str">
        <v>MEN</v>
      </c>
      <c r="N1037" t="str">
        <v>LIGHTWEIGHT SINGLE SCULLS 1000M</v>
      </c>
      <c r="P1037" t="str">
        <v>ROWING|CLASSIC|MEN</v>
      </c>
      <c r="S1037" t="str">
        <v>WEIGHTLIFTING</v>
      </c>
      <c r="T1037" t="str">
        <v>WEIGHTLIFTING</v>
      </c>
      <c r="U1037" t="str">
        <v>73KG</v>
      </c>
      <c r="V1037" t="str">
        <v>WEIGHTLIFTING|WEIGHTLIFTING</v>
      </c>
      <c r="AL1037" t="str">
        <v>SAILING</v>
      </c>
      <c r="AM1037" t="str">
        <v>SAILING</v>
      </c>
      <c r="AN1037" t="str">
        <v>MEN</v>
      </c>
      <c r="AO1037" t="str">
        <v>INTERNATIONAL CADET</v>
      </c>
      <c r="AQ1037" t="str">
        <v>SAILING|SAILING|MEN</v>
      </c>
      <c r="AS1037" t="str">
        <v>WEIGHTLIFTING</v>
      </c>
      <c r="AT1037" t="str">
        <v>WEIGHTLIFTING</v>
      </c>
      <c r="AU1037" t="str">
        <v>73KG</v>
      </c>
      <c r="AW1037" t="str">
        <v>WEIGHTLIFTING|WEIGHTLIFTING</v>
      </c>
    </row>
    <row r="1038" spans="11:49" x14ac:dyDescent="0.25">
      <c r="K1038" t="str">
        <v>ROWING</v>
      </c>
      <c r="L1038" t="str">
        <v>CLASSIC</v>
      </c>
      <c r="M1038" t="str">
        <v>MEN</v>
      </c>
      <c r="N1038" t="str">
        <v>LIGHTWEIGHT SINGLE SCULLS 500M</v>
      </c>
      <c r="P1038" t="str">
        <v>ROWING|CLASSIC|MEN</v>
      </c>
      <c r="S1038" t="str">
        <v>WEIGHTLIFTING</v>
      </c>
      <c r="T1038" t="str">
        <v>WEIGHTLIFTING</v>
      </c>
      <c r="U1038" t="str">
        <v>75KG</v>
      </c>
      <c r="V1038" t="str">
        <v>WEIGHTLIFTING|WEIGHTLIFTING</v>
      </c>
      <c r="AL1038" t="str">
        <v>SAILING</v>
      </c>
      <c r="AM1038" t="str">
        <v>SAILING</v>
      </c>
      <c r="AN1038" t="str">
        <v>MEN</v>
      </c>
      <c r="AO1038" t="str">
        <v>KEELBOAT FLEET RACING</v>
      </c>
      <c r="AQ1038" t="str">
        <v>SAILING|SAILING|MEN</v>
      </c>
      <c r="AS1038" t="str">
        <v>WEIGHTLIFTING</v>
      </c>
      <c r="AT1038" t="str">
        <v>WEIGHTLIFTING</v>
      </c>
      <c r="AU1038" t="str">
        <v>75KG</v>
      </c>
      <c r="AW1038" t="str">
        <v>WEIGHTLIFTING|WEIGHTLIFTING</v>
      </c>
    </row>
    <row r="1039" spans="11:49" x14ac:dyDescent="0.25">
      <c r="K1039" t="str">
        <v>ROWING</v>
      </c>
      <c r="L1039" t="str">
        <v>CLASSIC</v>
      </c>
      <c r="M1039" t="str">
        <v>MEN</v>
      </c>
      <c r="N1039" t="str">
        <v>PAIR</v>
      </c>
      <c r="P1039" t="str">
        <v>ROWING|CLASSIC|MEN</v>
      </c>
      <c r="S1039" t="str">
        <v>WEIGHTLIFTING</v>
      </c>
      <c r="T1039" t="str">
        <v>WEIGHTLIFTING</v>
      </c>
      <c r="U1039" t="str">
        <v>76KG</v>
      </c>
      <c r="V1039" t="str">
        <v>WEIGHTLIFTING|WEIGHTLIFTING</v>
      </c>
      <c r="AL1039" t="str">
        <v>SAILING</v>
      </c>
      <c r="AM1039" t="str">
        <v>SAILING</v>
      </c>
      <c r="AN1039" t="str">
        <v>MEN</v>
      </c>
      <c r="AO1039" t="str">
        <v>KEELBOAT MATCH RACING</v>
      </c>
      <c r="AQ1039" t="str">
        <v>SAILING|SAILING|MEN</v>
      </c>
      <c r="AS1039" t="str">
        <v>WEIGHTLIFTING</v>
      </c>
      <c r="AT1039" t="str">
        <v>WEIGHTLIFTING</v>
      </c>
      <c r="AU1039" t="str">
        <v>76KG</v>
      </c>
      <c r="AW1039" t="str">
        <v>WEIGHTLIFTING|WEIGHTLIFTING</v>
      </c>
    </row>
    <row r="1040" spans="11:49" x14ac:dyDescent="0.25">
      <c r="K1040" t="str">
        <v>ROWING</v>
      </c>
      <c r="L1040" t="str">
        <v>CLASSIC</v>
      </c>
      <c r="M1040" t="str">
        <v>MEN</v>
      </c>
      <c r="N1040" t="str">
        <v>PAIR 1000M</v>
      </c>
      <c r="P1040" t="str">
        <v>ROWING|CLASSIC|MEN</v>
      </c>
      <c r="S1040" t="str">
        <v>WEIGHTLIFTING</v>
      </c>
      <c r="T1040" t="str">
        <v>WEIGHTLIFTING</v>
      </c>
      <c r="U1040" t="str">
        <v>77KG</v>
      </c>
      <c r="V1040" t="str">
        <v>WEIGHTLIFTING|WEIGHTLIFTING</v>
      </c>
      <c r="AL1040" t="str">
        <v>SAILING</v>
      </c>
      <c r="AM1040" t="str">
        <v>SAILING</v>
      </c>
      <c r="AN1040" t="str">
        <v>MEN</v>
      </c>
      <c r="AO1040" t="str">
        <v>LASER 4.7 ILCA 4</v>
      </c>
      <c r="AQ1040" t="str">
        <v>SAILING|SAILING|MEN</v>
      </c>
      <c r="AS1040" t="str">
        <v>WEIGHTLIFTING</v>
      </c>
      <c r="AT1040" t="str">
        <v>WEIGHTLIFTING</v>
      </c>
      <c r="AU1040" t="str">
        <v>77KG</v>
      </c>
      <c r="AW1040" t="str">
        <v>WEIGHTLIFTING|WEIGHTLIFTING</v>
      </c>
    </row>
    <row r="1041" spans="11:49" x14ac:dyDescent="0.25">
      <c r="K1041" t="str">
        <v>ROWING</v>
      </c>
      <c r="L1041" t="str">
        <v>CLASSIC</v>
      </c>
      <c r="M1041" t="str">
        <v>MEN</v>
      </c>
      <c r="N1041" t="str">
        <v>PAIR 500M</v>
      </c>
      <c r="P1041" t="str">
        <v>ROWING|CLASSIC|MEN</v>
      </c>
      <c r="S1041" t="str">
        <v>WEIGHTLIFTING</v>
      </c>
      <c r="T1041" t="str">
        <v>WEIGHTLIFTING</v>
      </c>
      <c r="U1041" t="str">
        <v>79KG</v>
      </c>
      <c r="V1041" t="str">
        <v>WEIGHTLIFTING|WEIGHTLIFTING</v>
      </c>
      <c r="AL1041" t="str">
        <v>SAILING</v>
      </c>
      <c r="AM1041" t="str">
        <v>SAILING</v>
      </c>
      <c r="AN1041" t="str">
        <v>MEN</v>
      </c>
      <c r="AO1041" t="str">
        <v>LASER II</v>
      </c>
      <c r="AQ1041" t="str">
        <v>SAILING|SAILING|MEN</v>
      </c>
      <c r="AS1041" t="str">
        <v>WEIGHTLIFTING</v>
      </c>
      <c r="AT1041" t="str">
        <v>WEIGHTLIFTING</v>
      </c>
      <c r="AU1041" t="str">
        <v>79KG</v>
      </c>
      <c r="AW1041" t="str">
        <v>WEIGHTLIFTING|WEIGHTLIFTING</v>
      </c>
    </row>
    <row r="1042" spans="11:49" x14ac:dyDescent="0.25">
      <c r="K1042" t="str">
        <v>ROWING</v>
      </c>
      <c r="L1042" t="str">
        <v>CLASSIC</v>
      </c>
      <c r="M1042" t="str">
        <v>MEN</v>
      </c>
      <c r="N1042" t="str">
        <v>QUADRUPLE SCULLS</v>
      </c>
      <c r="P1042" t="str">
        <v>ROWING|CLASSIC|MEN</v>
      </c>
      <c r="S1042" t="str">
        <v>WEIGHTLIFTING</v>
      </c>
      <c r="T1042" t="str">
        <v>WEIGHTLIFTING</v>
      </c>
      <c r="U1042" t="str">
        <v>81KG</v>
      </c>
      <c r="V1042" t="str">
        <v>WEIGHTLIFTING|WEIGHTLIFTING</v>
      </c>
      <c r="AL1042" t="str">
        <v>SAILING</v>
      </c>
      <c r="AM1042" t="str">
        <v>SAILING</v>
      </c>
      <c r="AN1042" t="str">
        <v>MEN</v>
      </c>
      <c r="AO1042" t="str">
        <v>LASER RADIAL ILCA 6</v>
      </c>
      <c r="AQ1042" t="str">
        <v>SAILING|SAILING|MEN</v>
      </c>
      <c r="AS1042" t="str">
        <v>WEIGHTLIFTING</v>
      </c>
      <c r="AT1042" t="str">
        <v>WEIGHTLIFTING</v>
      </c>
      <c r="AU1042" t="str">
        <v>81KG</v>
      </c>
      <c r="AW1042" t="str">
        <v>WEIGHTLIFTING|WEIGHTLIFTING</v>
      </c>
    </row>
    <row r="1043" spans="11:49" x14ac:dyDescent="0.25">
      <c r="K1043" t="str">
        <v>ROWING</v>
      </c>
      <c r="L1043" t="str">
        <v>CLASSIC</v>
      </c>
      <c r="M1043" t="str">
        <v>MEN</v>
      </c>
      <c r="N1043" t="str">
        <v>SINGLE SCULLS</v>
      </c>
      <c r="P1043" t="str">
        <v>ROWING|CLASSIC|MEN</v>
      </c>
      <c r="S1043" t="str">
        <v>WEIGHTLIFTING</v>
      </c>
      <c r="T1043" t="str">
        <v>WEIGHTLIFTING</v>
      </c>
      <c r="U1043" t="str">
        <v>85KG</v>
      </c>
      <c r="V1043" t="str">
        <v>WEIGHTLIFTING|WEIGHTLIFTING</v>
      </c>
      <c r="AL1043" t="str">
        <v>SAILING</v>
      </c>
      <c r="AM1043" t="str">
        <v>SAILING</v>
      </c>
      <c r="AN1043" t="str">
        <v>MEN</v>
      </c>
      <c r="AO1043" t="str">
        <v>LASER STANDARD ILCA 7</v>
      </c>
      <c r="AQ1043" t="str">
        <v>SAILING|SAILING|MEN</v>
      </c>
      <c r="AS1043" t="str">
        <v>WEIGHTLIFTING</v>
      </c>
      <c r="AT1043" t="str">
        <v>WEIGHTLIFTING</v>
      </c>
      <c r="AU1043" t="str">
        <v>85KG</v>
      </c>
      <c r="AW1043" t="str">
        <v>WEIGHTLIFTING|WEIGHTLIFTING</v>
      </c>
    </row>
    <row r="1044" spans="11:49" x14ac:dyDescent="0.25">
      <c r="K1044" t="str">
        <v>ROWING</v>
      </c>
      <c r="L1044" t="str">
        <v>CLASSIC</v>
      </c>
      <c r="M1044" t="str">
        <v>MEN</v>
      </c>
      <c r="N1044" t="str">
        <v>SINGLE SCULLS 1000M</v>
      </c>
      <c r="P1044" t="str">
        <v>ROWING|CLASSIC|MEN</v>
      </c>
      <c r="S1044" t="str">
        <v>WEIGHTLIFTING</v>
      </c>
      <c r="T1044" t="str">
        <v>WEIGHTLIFTING</v>
      </c>
      <c r="U1044" t="str">
        <v>87KG</v>
      </c>
      <c r="V1044" t="str">
        <v>WEIGHTLIFTING|WEIGHTLIFTING</v>
      </c>
      <c r="AL1044" t="str">
        <v>SAILING</v>
      </c>
      <c r="AM1044" t="str">
        <v>SAILING</v>
      </c>
      <c r="AN1044" t="str">
        <v>MEN</v>
      </c>
      <c r="AO1044" t="str">
        <v>LASER STANDARD ILCA 7 TEAM RACING</v>
      </c>
      <c r="AQ1044" t="str">
        <v>SAILING|SAILING|MEN</v>
      </c>
      <c r="AS1044" t="str">
        <v>WEIGHTLIFTING</v>
      </c>
      <c r="AT1044" t="str">
        <v>WEIGHTLIFTING</v>
      </c>
      <c r="AU1044" t="str">
        <v>87KG</v>
      </c>
      <c r="AW1044" t="str">
        <v>WEIGHTLIFTING|WEIGHTLIFTING</v>
      </c>
    </row>
    <row r="1045" spans="11:49" x14ac:dyDescent="0.25">
      <c r="K1045" t="str">
        <v>ROWING</v>
      </c>
      <c r="L1045" t="str">
        <v>CLASSIC</v>
      </c>
      <c r="M1045" t="str">
        <v>MEN</v>
      </c>
      <c r="N1045" t="str">
        <v>SINGLE SCULLS 500M</v>
      </c>
      <c r="P1045" t="str">
        <v>ROWING|CLASSIC|MEN</v>
      </c>
      <c r="S1045" t="str">
        <v>WEIGHTLIFTING</v>
      </c>
      <c r="T1045" t="str">
        <v>WEIGHTLIFTING</v>
      </c>
      <c r="U1045" t="str">
        <v>88KG</v>
      </c>
      <c r="V1045" t="str">
        <v>WEIGHTLIFTING|WEIGHTLIFTING</v>
      </c>
      <c r="AL1045" t="str">
        <v>SAILING</v>
      </c>
      <c r="AM1045" t="str">
        <v>SAILING</v>
      </c>
      <c r="AN1045" t="str">
        <v>MEN</v>
      </c>
      <c r="AO1045" t="str">
        <v>MAXI 77</v>
      </c>
      <c r="AQ1045" t="str">
        <v>SAILING|SAILING|MEN</v>
      </c>
      <c r="AS1045" t="str">
        <v>WEIGHTLIFTING</v>
      </c>
      <c r="AT1045" t="str">
        <v>WEIGHTLIFTING</v>
      </c>
      <c r="AU1045" t="str">
        <v>88KG</v>
      </c>
      <c r="AW1045" t="str">
        <v>WEIGHTLIFTING|WEIGHTLIFTING</v>
      </c>
    </row>
    <row r="1046" spans="11:49" x14ac:dyDescent="0.25">
      <c r="K1046" t="str">
        <v>ROWING</v>
      </c>
      <c r="L1046" t="str">
        <v>CLASSIC</v>
      </c>
      <c r="M1046" t="str">
        <v>WOMEN</v>
      </c>
      <c r="N1046" t="str">
        <v>DOUBLE SCULLS</v>
      </c>
      <c r="P1046" t="str">
        <v>ROWING|CLASSIC|WOMEN</v>
      </c>
      <c r="S1046" t="str">
        <v>WEIGHTLIFTING</v>
      </c>
      <c r="T1046" t="str">
        <v>WEIGHTLIFTING</v>
      </c>
      <c r="U1046" t="str">
        <v>89KG</v>
      </c>
      <c r="V1046" t="str">
        <v>WEIGHTLIFTING|WEIGHTLIFTING</v>
      </c>
      <c r="AL1046" t="str">
        <v>SAILING</v>
      </c>
      <c r="AM1046" t="str">
        <v>SAILING</v>
      </c>
      <c r="AN1046" t="str">
        <v>MEN</v>
      </c>
      <c r="AO1046" t="str">
        <v>MOTH</v>
      </c>
      <c r="AQ1046" t="str">
        <v>SAILING|SAILING|MEN</v>
      </c>
      <c r="AS1046" t="str">
        <v>WEIGHTLIFTING</v>
      </c>
      <c r="AT1046" t="str">
        <v>WEIGHTLIFTING</v>
      </c>
      <c r="AU1046" t="str">
        <v>89KG</v>
      </c>
      <c r="AW1046" t="str">
        <v>WEIGHTLIFTING|WEIGHTLIFTING</v>
      </c>
    </row>
    <row r="1047" spans="11:49" x14ac:dyDescent="0.25">
      <c r="K1047" t="str">
        <v>ROWING</v>
      </c>
      <c r="L1047" t="str">
        <v>CLASSIC</v>
      </c>
      <c r="M1047" t="str">
        <v>WOMEN</v>
      </c>
      <c r="N1047" t="str">
        <v>EIGHT</v>
      </c>
      <c r="P1047" t="str">
        <v>ROWING|CLASSIC|WOMEN</v>
      </c>
      <c r="S1047" t="str">
        <v>WEIGHTLIFTING</v>
      </c>
      <c r="T1047" t="str">
        <v>WEIGHTLIFTING</v>
      </c>
      <c r="U1047" t="str">
        <v>94KG</v>
      </c>
      <c r="V1047" t="str">
        <v>WEIGHTLIFTING|WEIGHTLIFTING</v>
      </c>
      <c r="AL1047" t="str">
        <v>SAILING</v>
      </c>
      <c r="AM1047" t="str">
        <v>SAILING</v>
      </c>
      <c r="AN1047" t="str">
        <v>MEN</v>
      </c>
      <c r="AO1047" t="str">
        <v>NATIONAL LARK</v>
      </c>
      <c r="AQ1047" t="str">
        <v>SAILING|SAILING|MEN</v>
      </c>
      <c r="AS1047" t="str">
        <v>WEIGHTLIFTING</v>
      </c>
      <c r="AT1047" t="str">
        <v>WEIGHTLIFTING</v>
      </c>
      <c r="AU1047" t="str">
        <v>94KG</v>
      </c>
      <c r="AW1047" t="str">
        <v>WEIGHTLIFTING|WEIGHTLIFTING</v>
      </c>
    </row>
    <row r="1048" spans="11:49" x14ac:dyDescent="0.25">
      <c r="K1048" t="str">
        <v>ROWING</v>
      </c>
      <c r="L1048" t="str">
        <v>CLASSIC</v>
      </c>
      <c r="M1048" t="str">
        <v>WOMEN</v>
      </c>
      <c r="N1048" t="str">
        <v>FOUR</v>
      </c>
      <c r="P1048" t="str">
        <v>ROWING|CLASSIC|WOMEN</v>
      </c>
      <c r="S1048" t="str">
        <v>WEIGHTLIFTING</v>
      </c>
      <c r="T1048" t="str">
        <v>WEIGHTLIFTING</v>
      </c>
      <c r="U1048" t="str">
        <v>96KG</v>
      </c>
      <c r="V1048" t="str">
        <v>WEIGHTLIFTING|WEIGHTLIFTING</v>
      </c>
      <c r="AL1048" t="str">
        <v>SAILING</v>
      </c>
      <c r="AM1048" t="str">
        <v>SAILING</v>
      </c>
      <c r="AN1048" t="str">
        <v>MEN</v>
      </c>
      <c r="AO1048" t="str">
        <v>OK</v>
      </c>
      <c r="AQ1048" t="str">
        <v>SAILING|SAILING|MEN</v>
      </c>
      <c r="AS1048" t="str">
        <v>WEIGHTLIFTING</v>
      </c>
      <c r="AT1048" t="str">
        <v>WEIGHTLIFTING</v>
      </c>
      <c r="AU1048" t="str">
        <v>96KG</v>
      </c>
      <c r="AW1048" t="str">
        <v>WEIGHTLIFTING|WEIGHTLIFTING</v>
      </c>
    </row>
    <row r="1049" spans="11:49" x14ac:dyDescent="0.25">
      <c r="K1049" t="str">
        <v>ROWING</v>
      </c>
      <c r="L1049" t="str">
        <v>CLASSIC</v>
      </c>
      <c r="M1049" t="str">
        <v>WOMEN</v>
      </c>
      <c r="N1049" t="str">
        <v>LIGHTWEIGHT DOUBLE SCULLS</v>
      </c>
      <c r="P1049" t="str">
        <v>ROWING|CLASSIC|WOMEN</v>
      </c>
      <c r="S1049" t="str">
        <v>WEIGHTLIFTING</v>
      </c>
      <c r="T1049" t="str">
        <v>WEIGHTLIFTING</v>
      </c>
      <c r="U1049" t="str">
        <v>BANTAMWEIGHT</v>
      </c>
      <c r="V1049" t="str">
        <v>WEIGHTLIFTING|WEIGHTLIFTING</v>
      </c>
      <c r="AL1049" t="str">
        <v>SAILING</v>
      </c>
      <c r="AM1049" t="str">
        <v>SAILING</v>
      </c>
      <c r="AN1049" t="str">
        <v>MEN</v>
      </c>
      <c r="AO1049" t="str">
        <v>OPTIMIST</v>
      </c>
      <c r="AQ1049" t="str">
        <v>SAILING|SAILING|MEN</v>
      </c>
      <c r="AS1049" t="str">
        <v>WEIGHTLIFTING</v>
      </c>
      <c r="AT1049" t="str">
        <v>WEIGHTLIFTING</v>
      </c>
      <c r="AU1049" t="str">
        <v>BANTAMWEIGHT</v>
      </c>
      <c r="AW1049" t="str">
        <v>WEIGHTLIFTING|WEIGHTLIFTING</v>
      </c>
    </row>
    <row r="1050" spans="11:49" x14ac:dyDescent="0.25">
      <c r="K1050" t="str">
        <v>ROWING</v>
      </c>
      <c r="L1050" t="str">
        <v>CLASSIC</v>
      </c>
      <c r="M1050" t="str">
        <v>WOMEN</v>
      </c>
      <c r="N1050" t="str">
        <v>LIGHTWEIGHT DOUBLE SCULLS 1000M</v>
      </c>
      <c r="P1050" t="str">
        <v>ROWING|CLASSIC|WOMEN</v>
      </c>
      <c r="S1050" t="str">
        <v>WEIGHTLIFTING</v>
      </c>
      <c r="T1050" t="str">
        <v>WEIGHTLIFTING</v>
      </c>
      <c r="U1050" t="str">
        <v>FEATHERWEIGHT</v>
      </c>
      <c r="V1050" t="str">
        <v>WEIGHTLIFTING|WEIGHTLIFTING</v>
      </c>
      <c r="AL1050" t="str">
        <v>SAILING</v>
      </c>
      <c r="AM1050" t="str">
        <v>SAILING</v>
      </c>
      <c r="AN1050" t="str">
        <v>MEN</v>
      </c>
      <c r="AO1050" t="str">
        <v>RATER</v>
      </c>
      <c r="AQ1050" t="str">
        <v>SAILING|SAILING|MEN</v>
      </c>
      <c r="AS1050" t="str">
        <v>WEIGHTLIFTING</v>
      </c>
      <c r="AT1050" t="str">
        <v>WEIGHTLIFTING</v>
      </c>
      <c r="AU1050" t="str">
        <v>FEATHERWEIGHT</v>
      </c>
      <c r="AW1050" t="str">
        <v>WEIGHTLIFTING|WEIGHTLIFTING</v>
      </c>
    </row>
    <row r="1051" spans="11:49" x14ac:dyDescent="0.25">
      <c r="K1051" t="str">
        <v>ROWING</v>
      </c>
      <c r="L1051" t="str">
        <v>CLASSIC</v>
      </c>
      <c r="M1051" t="str">
        <v>WOMEN</v>
      </c>
      <c r="N1051" t="str">
        <v>LIGHTWEIGHT DOUBLE SCULLS 500M</v>
      </c>
      <c r="P1051" t="str">
        <v>ROWING|CLASSIC|WOMEN</v>
      </c>
      <c r="S1051" t="str">
        <v>WEIGHTLIFTING</v>
      </c>
      <c r="T1051" t="str">
        <v>WEIGHTLIFTING</v>
      </c>
      <c r="U1051" t="str">
        <v>FLYWEIGHT</v>
      </c>
      <c r="V1051" t="str">
        <v>WEIGHTLIFTING|WEIGHTLIFTING</v>
      </c>
      <c r="AL1051" t="str">
        <v>SAILING</v>
      </c>
      <c r="AM1051" t="str">
        <v>SAILING</v>
      </c>
      <c r="AN1051" t="str">
        <v>MEN</v>
      </c>
      <c r="AO1051" t="str">
        <v>STAR</v>
      </c>
      <c r="AQ1051" t="str">
        <v>SAILING|SAILING|MEN</v>
      </c>
      <c r="AS1051" t="str">
        <v>WEIGHTLIFTING</v>
      </c>
      <c r="AT1051" t="str">
        <v>WEIGHTLIFTING</v>
      </c>
      <c r="AU1051" t="str">
        <v>FLYWEIGHT</v>
      </c>
      <c r="AW1051" t="str">
        <v>WEIGHTLIFTING|WEIGHTLIFTING</v>
      </c>
    </row>
    <row r="1052" spans="11:49" x14ac:dyDescent="0.25">
      <c r="K1052" t="str">
        <v>ROWING</v>
      </c>
      <c r="L1052" t="str">
        <v>CLASSIC</v>
      </c>
      <c r="M1052" t="str">
        <v>WOMEN</v>
      </c>
      <c r="N1052" t="str">
        <v>LIGHTWEIGHT FOUR</v>
      </c>
      <c r="P1052" t="str">
        <v>ROWING|CLASSIC|WOMEN</v>
      </c>
      <c r="S1052" t="str">
        <v>WEIGHTLIFTING</v>
      </c>
      <c r="T1052" t="str">
        <v>WEIGHTLIFTING</v>
      </c>
      <c r="U1052" t="str">
        <v>HEAVYWEIGHT</v>
      </c>
      <c r="V1052" t="str">
        <v>WEIGHTLIFTING|WEIGHTLIFTING</v>
      </c>
      <c r="AL1052" t="str">
        <v>SAILING</v>
      </c>
      <c r="AM1052" t="str">
        <v>SAILING</v>
      </c>
      <c r="AN1052" t="str">
        <v>MEN</v>
      </c>
      <c r="AO1052" t="str">
        <v>SUPER MOD</v>
      </c>
      <c r="AQ1052" t="str">
        <v>SAILING|SAILING|MEN</v>
      </c>
      <c r="AS1052" t="str">
        <v>WEIGHTLIFTING</v>
      </c>
      <c r="AT1052" t="str">
        <v>WEIGHTLIFTING</v>
      </c>
      <c r="AU1052" t="str">
        <v>HEAVYWEIGHT</v>
      </c>
      <c r="AW1052" t="str">
        <v>WEIGHTLIFTING|WEIGHTLIFTING</v>
      </c>
    </row>
    <row r="1053" spans="11:49" x14ac:dyDescent="0.25">
      <c r="K1053" t="str">
        <v>ROWING</v>
      </c>
      <c r="L1053" t="str">
        <v>CLASSIC</v>
      </c>
      <c r="M1053" t="str">
        <v>WOMEN</v>
      </c>
      <c r="N1053" t="str">
        <v>LIGHTWEIGHT FOUR 1000M</v>
      </c>
      <c r="P1053" t="str">
        <v>ROWING|CLASSIC|WOMEN</v>
      </c>
      <c r="S1053" t="str">
        <v>WEIGHTLIFTING</v>
      </c>
      <c r="T1053" t="str">
        <v>WEIGHTLIFTING</v>
      </c>
      <c r="U1053" t="str">
        <v>LIGHT-HEAVYWEIGHT</v>
      </c>
      <c r="V1053" t="str">
        <v>WEIGHTLIFTING|WEIGHTLIFTING</v>
      </c>
      <c r="AL1053" t="str">
        <v>SAILING</v>
      </c>
      <c r="AM1053" t="str">
        <v>SAILING</v>
      </c>
      <c r="AN1053" t="str">
        <v>MIXED</v>
      </c>
      <c r="AO1053" t="str">
        <v>470</v>
      </c>
      <c r="AQ1053" t="str">
        <v>SAILING|SAILING|MIXED</v>
      </c>
      <c r="AS1053" t="str">
        <v>WEIGHTLIFTING</v>
      </c>
      <c r="AT1053" t="str">
        <v>WEIGHTLIFTING</v>
      </c>
      <c r="AU1053" t="str">
        <v>LIGHT-HEAVYWEIGHT</v>
      </c>
      <c r="AW1053" t="str">
        <v>WEIGHTLIFTING|WEIGHTLIFTING</v>
      </c>
    </row>
    <row r="1054" spans="11:49" x14ac:dyDescent="0.25">
      <c r="K1054" t="str">
        <v>ROWING</v>
      </c>
      <c r="L1054" t="str">
        <v>CLASSIC</v>
      </c>
      <c r="M1054" t="str">
        <v>WOMEN</v>
      </c>
      <c r="N1054" t="str">
        <v>LIGHTWEIGHT PAIR</v>
      </c>
      <c r="P1054" t="str">
        <v>ROWING|CLASSIC|WOMEN</v>
      </c>
      <c r="S1054" t="str">
        <v>WEIGHTLIFTING</v>
      </c>
      <c r="T1054" t="str">
        <v>WEIGHTLIFTING</v>
      </c>
      <c r="U1054" t="str">
        <v>LIGHTWEIGHT</v>
      </c>
      <c r="V1054" t="str">
        <v>WEIGHTLIFTING|WEIGHTLIFTING</v>
      </c>
      <c r="AL1054" t="str">
        <v>SAILING</v>
      </c>
      <c r="AM1054" t="str">
        <v>SAILING</v>
      </c>
      <c r="AN1054" t="str">
        <v>MIXED</v>
      </c>
      <c r="AO1054" t="str">
        <v>KEELBOAT MATCH RACING</v>
      </c>
      <c r="AQ1054" t="str">
        <v>SAILING|SAILING|MIXED</v>
      </c>
      <c r="AS1054" t="str">
        <v>WEIGHTLIFTING</v>
      </c>
      <c r="AT1054" t="str">
        <v>WEIGHTLIFTING</v>
      </c>
      <c r="AU1054" t="str">
        <v>LIGHTWEIGHT</v>
      </c>
      <c r="AW1054" t="str">
        <v>WEIGHTLIFTING|WEIGHTLIFTING</v>
      </c>
    </row>
    <row r="1055" spans="11:49" x14ac:dyDescent="0.25">
      <c r="K1055" t="str">
        <v>ROWING</v>
      </c>
      <c r="L1055" t="str">
        <v>CLASSIC</v>
      </c>
      <c r="M1055" t="str">
        <v>WOMEN</v>
      </c>
      <c r="N1055" t="str">
        <v>LIGHTWEIGHT QUADRUPLE SCULLS</v>
      </c>
      <c r="P1055" t="str">
        <v>ROWING|CLASSIC|WOMEN</v>
      </c>
      <c r="S1055" t="str">
        <v>WEIGHTLIFTING</v>
      </c>
      <c r="T1055" t="str">
        <v>WEIGHTLIFTING</v>
      </c>
      <c r="U1055" t="str">
        <v>MIDDLE-HEAVYWEIGHT</v>
      </c>
      <c r="V1055" t="str">
        <v>WEIGHTLIFTING|WEIGHTLIFTING</v>
      </c>
      <c r="AL1055" t="str">
        <v>SAILING</v>
      </c>
      <c r="AM1055" t="str">
        <v>SAILING</v>
      </c>
      <c r="AN1055" t="str">
        <v>MIXED</v>
      </c>
      <c r="AO1055" t="str">
        <v>KEELBOAT SSL47</v>
      </c>
      <c r="AQ1055" t="str">
        <v>SAILING|SAILING|MIXED</v>
      </c>
      <c r="AS1055" t="str">
        <v>WEIGHTLIFTING</v>
      </c>
      <c r="AT1055" t="str">
        <v>WEIGHTLIFTING</v>
      </c>
      <c r="AU1055" t="str">
        <v>MIDDLE-HEAVYWEIGHT</v>
      </c>
      <c r="AW1055" t="str">
        <v>WEIGHTLIFTING|WEIGHTLIFTING</v>
      </c>
    </row>
    <row r="1056" spans="11:49" x14ac:dyDescent="0.25">
      <c r="K1056" t="str">
        <v>ROWING</v>
      </c>
      <c r="L1056" t="str">
        <v>CLASSIC</v>
      </c>
      <c r="M1056" t="str">
        <v>WOMEN</v>
      </c>
      <c r="N1056" t="str">
        <v>LIGHTWEIGHT SINGLE SCULLS</v>
      </c>
      <c r="P1056" t="str">
        <v>ROWING|CLASSIC|WOMEN</v>
      </c>
      <c r="S1056" t="str">
        <v>WEIGHTLIFTING</v>
      </c>
      <c r="T1056" t="str">
        <v>WEIGHTLIFTING</v>
      </c>
      <c r="U1056" t="str">
        <v>MIDDLEWEIGHT</v>
      </c>
      <c r="V1056" t="str">
        <v>WEIGHTLIFTING|WEIGHTLIFTING</v>
      </c>
      <c r="AL1056" t="str">
        <v>SAILING</v>
      </c>
      <c r="AM1056" t="str">
        <v>SAILING</v>
      </c>
      <c r="AN1056" t="str">
        <v>MIXED</v>
      </c>
      <c r="AO1056" t="str">
        <v>NACRA 17</v>
      </c>
      <c r="AQ1056" t="str">
        <v>SAILING|SAILING|MIXED</v>
      </c>
      <c r="AS1056" t="str">
        <v>WEIGHTLIFTING</v>
      </c>
      <c r="AT1056" t="str">
        <v>WEIGHTLIFTING</v>
      </c>
      <c r="AU1056" t="str">
        <v>MIDDLEWEIGHT</v>
      </c>
      <c r="AW1056" t="str">
        <v>WEIGHTLIFTING|WEIGHTLIFTING</v>
      </c>
    </row>
    <row r="1057" spans="11:49" x14ac:dyDescent="0.25">
      <c r="K1057" t="str">
        <v>ROWING</v>
      </c>
      <c r="L1057" t="str">
        <v>CLASSIC</v>
      </c>
      <c r="M1057" t="str">
        <v>WOMEN</v>
      </c>
      <c r="N1057" t="str">
        <v>LIGHTWEIGHT SINGLE SCULLS 1000M</v>
      </c>
      <c r="P1057" t="str">
        <v>ROWING|CLASSIC|WOMEN</v>
      </c>
      <c r="S1057" t="str">
        <v>WEIGHTLIFTING</v>
      </c>
      <c r="T1057" t="str">
        <v>WEIGHTLIFTING</v>
      </c>
      <c r="U1057" t="str">
        <v>SUPER HEAVYWEIGHT</v>
      </c>
      <c r="V1057" t="str">
        <v>WEIGHTLIFTING|WEIGHTLIFTING</v>
      </c>
      <c r="AL1057" t="str">
        <v>SAILING</v>
      </c>
      <c r="AM1057" t="str">
        <v>SAILING</v>
      </c>
      <c r="AN1057" t="str">
        <v>MIXED</v>
      </c>
      <c r="AO1057" t="str">
        <v>OPTIMIST TEAM</v>
      </c>
      <c r="AQ1057" t="str">
        <v>SAILING|SAILING|MIXED</v>
      </c>
      <c r="AS1057" t="str">
        <v>WEIGHTLIFTING</v>
      </c>
      <c r="AT1057" t="str">
        <v>WEIGHTLIFTING</v>
      </c>
      <c r="AU1057" t="str">
        <v>SUPER HEAVYWEIGHT</v>
      </c>
      <c r="AW1057" t="str">
        <v>WEIGHTLIFTING|WEIGHTLIFTING</v>
      </c>
    </row>
    <row r="1058" spans="11:49" x14ac:dyDescent="0.25">
      <c r="K1058" t="str">
        <v>ROWING</v>
      </c>
      <c r="L1058" t="str">
        <v>CLASSIC</v>
      </c>
      <c r="M1058" t="str">
        <v>WOMEN</v>
      </c>
      <c r="N1058" t="str">
        <v>LIGHTWEIGHT SINGLE SCULLS 500M</v>
      </c>
      <c r="P1058" t="str">
        <v>ROWING|CLASSIC|WOMEN</v>
      </c>
      <c r="S1058" t="str">
        <v>WEIQI</v>
      </c>
      <c r="T1058" t="str">
        <v>WEIQI</v>
      </c>
      <c r="U1058" t="str">
        <v>INDIVIDUAL</v>
      </c>
      <c r="V1058" t="str">
        <v>WEIQI|WEIQI</v>
      </c>
      <c r="AL1058" t="str">
        <v>SAILING</v>
      </c>
      <c r="AM1058" t="str">
        <v>SAILING</v>
      </c>
      <c r="AN1058" t="str">
        <v>OPEN</v>
      </c>
      <c r="AO1058">
        <v>420</v>
      </c>
      <c r="AQ1058" t="str">
        <v>SAILING|SAILING|OPEN</v>
      </c>
      <c r="AS1058" t="str">
        <v>WEIQI</v>
      </c>
      <c r="AT1058" t="str">
        <v>WEIQI</v>
      </c>
      <c r="AU1058" t="str">
        <v>INDIVIDUAL</v>
      </c>
      <c r="AW1058" t="str">
        <v>WEIQI|WEIQI</v>
      </c>
    </row>
    <row r="1059" spans="11:49" x14ac:dyDescent="0.25">
      <c r="K1059" t="str">
        <v>ROWING</v>
      </c>
      <c r="L1059" t="str">
        <v>CLASSIC</v>
      </c>
      <c r="M1059" t="str">
        <v>WOMEN</v>
      </c>
      <c r="N1059" t="str">
        <v>PAIR</v>
      </c>
      <c r="P1059" t="str">
        <v>ROWING|CLASSIC|WOMEN</v>
      </c>
      <c r="S1059" t="str">
        <v>WEIQI</v>
      </c>
      <c r="T1059" t="str">
        <v>WEIQI</v>
      </c>
      <c r="U1059" t="str">
        <v>PAIR</v>
      </c>
      <c r="V1059" t="str">
        <v>WEIQI|WEIQI</v>
      </c>
      <c r="AL1059" t="str">
        <v>SAILING</v>
      </c>
      <c r="AM1059" t="str">
        <v>SAILING</v>
      </c>
      <c r="AN1059" t="str">
        <v>OPEN</v>
      </c>
      <c r="AO1059">
        <v>470</v>
      </c>
      <c r="AQ1059" t="str">
        <v>SAILING|SAILING|OPEN</v>
      </c>
      <c r="AS1059" t="str">
        <v>WEIQI</v>
      </c>
      <c r="AT1059" t="str">
        <v>WEIQI</v>
      </c>
      <c r="AU1059" t="str">
        <v>PAIR</v>
      </c>
      <c r="AW1059" t="str">
        <v>WEIQI|WEIQI</v>
      </c>
    </row>
    <row r="1060" spans="11:49" x14ac:dyDescent="0.25">
      <c r="K1060" t="str">
        <v>ROWING</v>
      </c>
      <c r="L1060" t="str">
        <v>CLASSIC</v>
      </c>
      <c r="M1060" t="str">
        <v>WOMEN</v>
      </c>
      <c r="N1060" t="str">
        <v>PAIR 1000M</v>
      </c>
      <c r="P1060" t="str">
        <v>ROWING|CLASSIC|WOMEN</v>
      </c>
      <c r="S1060" t="str">
        <v>WEIQI</v>
      </c>
      <c r="T1060" t="str">
        <v>WEIQI</v>
      </c>
      <c r="U1060" t="str">
        <v>TEAM</v>
      </c>
      <c r="V1060" t="str">
        <v>WEIQI|WEIQI</v>
      </c>
      <c r="AL1060" t="str">
        <v>SAILING</v>
      </c>
      <c r="AM1060" t="str">
        <v>SAILING</v>
      </c>
      <c r="AN1060" t="str">
        <v>OPEN</v>
      </c>
      <c r="AO1060" t="str">
        <v>29ER</v>
      </c>
      <c r="AQ1060" t="str">
        <v>SAILING|SAILING|OPEN</v>
      </c>
      <c r="AS1060" t="str">
        <v>WEIQI</v>
      </c>
      <c r="AT1060" t="str">
        <v>WEIQI</v>
      </c>
      <c r="AU1060" t="str">
        <v>TEAM</v>
      </c>
      <c r="AW1060" t="str">
        <v>WEIQI|WEIQI</v>
      </c>
    </row>
    <row r="1061" spans="11:49" x14ac:dyDescent="0.25">
      <c r="K1061" t="str">
        <v>ROWING</v>
      </c>
      <c r="L1061" t="str">
        <v>CLASSIC</v>
      </c>
      <c r="M1061" t="str">
        <v>WOMEN</v>
      </c>
      <c r="N1061" t="str">
        <v>PAIR 500M</v>
      </c>
      <c r="P1061" t="str">
        <v>ROWING|CLASSIC|WOMEN</v>
      </c>
      <c r="S1061" t="str">
        <v>WOODBALL</v>
      </c>
      <c r="T1061" t="str">
        <v>WOODBALL</v>
      </c>
      <c r="U1061" t="str">
        <v>FAIRWAY COMPETITION TEAM</v>
      </c>
      <c r="V1061" t="str">
        <v>WOODBALL|WOODBALL</v>
      </c>
      <c r="AL1061" t="str">
        <v>SAILING</v>
      </c>
      <c r="AM1061" t="str">
        <v>SAILING</v>
      </c>
      <c r="AN1061" t="str">
        <v>OPEN</v>
      </c>
      <c r="AO1061" t="str">
        <v>49ER</v>
      </c>
      <c r="AQ1061" t="str">
        <v>SAILING|SAILING|OPEN</v>
      </c>
      <c r="AS1061" t="str">
        <v>WOODBALL</v>
      </c>
      <c r="AT1061" t="str">
        <v>WOODBALL</v>
      </c>
      <c r="AU1061" t="str">
        <v>FAIRWAY COMPETITION TEAM</v>
      </c>
      <c r="AW1061" t="str">
        <v>WOODBALL|WOODBALL</v>
      </c>
    </row>
    <row r="1062" spans="11:49" x14ac:dyDescent="0.25">
      <c r="K1062" t="str">
        <v>ROWING</v>
      </c>
      <c r="L1062" t="str">
        <v>CLASSIC</v>
      </c>
      <c r="M1062" t="str">
        <v>WOMEN</v>
      </c>
      <c r="N1062" t="str">
        <v>QUADRUPLE SCULLS</v>
      </c>
      <c r="P1062" t="str">
        <v>ROWING|CLASSIC|WOMEN</v>
      </c>
      <c r="S1062" t="str">
        <v>WOODBALL</v>
      </c>
      <c r="T1062" t="str">
        <v>WOODBALL</v>
      </c>
      <c r="U1062" t="str">
        <v>STROKE COMPETITION SINGLES</v>
      </c>
      <c r="V1062" t="str">
        <v>WOODBALL|WOODBALL</v>
      </c>
      <c r="AL1062" t="str">
        <v>SAILING</v>
      </c>
      <c r="AM1062" t="str">
        <v>SAILING</v>
      </c>
      <c r="AN1062" t="str">
        <v>OPEN</v>
      </c>
      <c r="AO1062" t="str">
        <v>FINN</v>
      </c>
      <c r="AQ1062" t="str">
        <v>SAILING|SAILING|OPEN</v>
      </c>
      <c r="AS1062" t="str">
        <v>WOODBALL</v>
      </c>
      <c r="AT1062" t="str">
        <v>WOODBALL</v>
      </c>
      <c r="AU1062" t="str">
        <v>STROKE COMPETITION SINGLES</v>
      </c>
      <c r="AW1062" t="str">
        <v>WOODBALL|WOODBALL</v>
      </c>
    </row>
    <row r="1063" spans="11:49" x14ac:dyDescent="0.25">
      <c r="K1063" t="str">
        <v>ROWING</v>
      </c>
      <c r="L1063" t="str">
        <v>CLASSIC</v>
      </c>
      <c r="M1063" t="str">
        <v>WOMEN</v>
      </c>
      <c r="N1063" t="str">
        <v>SINGLE SCULLS</v>
      </c>
      <c r="P1063" t="str">
        <v>ROWING|CLASSIC|WOMEN</v>
      </c>
      <c r="S1063" t="str">
        <v>WOODBALL</v>
      </c>
      <c r="T1063" t="str">
        <v>WOODBALL</v>
      </c>
      <c r="U1063" t="str">
        <v>STROKE COMPETITION TEAM</v>
      </c>
      <c r="V1063" t="str">
        <v>WOODBALL|WOODBALL</v>
      </c>
      <c r="AL1063" t="str">
        <v>SAILING</v>
      </c>
      <c r="AM1063" t="str">
        <v>SAILING</v>
      </c>
      <c r="AN1063" t="str">
        <v>OPEN</v>
      </c>
      <c r="AO1063" t="str">
        <v>FLYING FIFTEEN</v>
      </c>
      <c r="AQ1063" t="str">
        <v>SAILING|SAILING|OPEN</v>
      </c>
      <c r="AS1063" t="str">
        <v>WOODBALL</v>
      </c>
      <c r="AT1063" t="str">
        <v>WOODBALL</v>
      </c>
      <c r="AU1063" t="str">
        <v>STROKE COMPETITION TEAM</v>
      </c>
      <c r="AW1063" t="str">
        <v>WOODBALL|WOODBALL</v>
      </c>
    </row>
    <row r="1064" spans="11:49" x14ac:dyDescent="0.25">
      <c r="K1064" t="str">
        <v>ROWING</v>
      </c>
      <c r="L1064" t="str">
        <v>COASTAL</v>
      </c>
      <c r="M1064" t="str">
        <v>MEN</v>
      </c>
      <c r="N1064" t="str">
        <v>SOLO</v>
      </c>
      <c r="P1064" t="str">
        <v>ROWING|COASTAL|MEN</v>
      </c>
      <c r="S1064" t="str">
        <v>WRESTLING</v>
      </c>
      <c r="T1064" t="str">
        <v>FREESTYLE</v>
      </c>
      <c r="U1064" t="str">
        <v>120KG</v>
      </c>
      <c r="V1064" t="str">
        <v>WRESTLING|FREESTYLE</v>
      </c>
      <c r="AL1064" t="str">
        <v>SAILING</v>
      </c>
      <c r="AM1064" t="str">
        <v>SAILING</v>
      </c>
      <c r="AN1064" t="str">
        <v>OPEN</v>
      </c>
      <c r="AO1064" t="str">
        <v>HALF RATER</v>
      </c>
      <c r="AQ1064" t="str">
        <v>SAILING|SAILING|OPEN</v>
      </c>
      <c r="AS1064" t="str">
        <v>WRESTLING</v>
      </c>
      <c r="AT1064" t="str">
        <v>FREESTYLE</v>
      </c>
      <c r="AU1064" t="str">
        <v>120KG</v>
      </c>
      <c r="AW1064" t="str">
        <v>WRESTLING|FREESTYLE</v>
      </c>
    </row>
    <row r="1065" spans="11:49" x14ac:dyDescent="0.25">
      <c r="K1065" t="str">
        <v>ROWING</v>
      </c>
      <c r="L1065" t="str">
        <v>COASTAL</v>
      </c>
      <c r="M1065" t="str">
        <v>WOMEN</v>
      </c>
      <c r="N1065" t="str">
        <v>SOLO</v>
      </c>
      <c r="P1065" t="str">
        <v>ROWING|COASTAL|WOMEN</v>
      </c>
      <c r="S1065" t="str">
        <v>WRESTLING</v>
      </c>
      <c r="T1065" t="str">
        <v>FREESTYLE</v>
      </c>
      <c r="U1065" t="str">
        <v>125KG</v>
      </c>
      <c r="V1065" t="str">
        <v>WRESTLING|FREESTYLE</v>
      </c>
      <c r="AL1065" t="str">
        <v>SAILING</v>
      </c>
      <c r="AM1065" t="str">
        <v>SAILING</v>
      </c>
      <c r="AN1065" t="str">
        <v>OPEN</v>
      </c>
      <c r="AO1065" t="str">
        <v>HOBIE 16</v>
      </c>
      <c r="AQ1065" t="str">
        <v>SAILING|SAILING|OPEN</v>
      </c>
      <c r="AS1065" t="str">
        <v>WRESTLING</v>
      </c>
      <c r="AT1065" t="str">
        <v>FREESTYLE</v>
      </c>
      <c r="AU1065" t="str">
        <v>125KG</v>
      </c>
      <c r="AW1065" t="str">
        <v>WRESTLING|FREESTYLE</v>
      </c>
    </row>
    <row r="1066" spans="11:49" x14ac:dyDescent="0.25">
      <c r="K1066" t="str">
        <v>RUGBY</v>
      </c>
      <c r="L1066" t="str">
        <v>RUGBY SEVENS</v>
      </c>
      <c r="M1066" t="str">
        <v>MEN</v>
      </c>
      <c r="N1066" t="str">
        <v>TEAM</v>
      </c>
      <c r="P1066" t="str">
        <v>RUGBY|RUGBY SEVENS|MEN</v>
      </c>
      <c r="S1066" t="str">
        <v>WRESTLING</v>
      </c>
      <c r="T1066" t="str">
        <v>FREESTYLE</v>
      </c>
      <c r="U1066" t="str">
        <v>44KG</v>
      </c>
      <c r="V1066" t="str">
        <v>WRESTLING|FREESTYLE</v>
      </c>
      <c r="AL1066" t="str">
        <v>SAILING</v>
      </c>
      <c r="AM1066" t="str">
        <v>SAILING</v>
      </c>
      <c r="AN1066" t="str">
        <v>OPEN</v>
      </c>
      <c r="AO1066" t="str">
        <v>J-24</v>
      </c>
      <c r="AQ1066" t="str">
        <v>SAILING|SAILING|OPEN</v>
      </c>
      <c r="AS1066" t="str">
        <v>WRESTLING</v>
      </c>
      <c r="AT1066" t="str">
        <v>FREESTYLE</v>
      </c>
      <c r="AU1066" t="str">
        <v>44KG</v>
      </c>
      <c r="AW1066" t="str">
        <v>WRESTLING|FREESTYLE</v>
      </c>
    </row>
    <row r="1067" spans="11:49" x14ac:dyDescent="0.25">
      <c r="K1067" t="str">
        <v>RUGBY</v>
      </c>
      <c r="L1067" t="str">
        <v>RUGBY SEVENS</v>
      </c>
      <c r="M1067" t="str">
        <v>WOMEN</v>
      </c>
      <c r="N1067" t="str">
        <v>TEAM</v>
      </c>
      <c r="P1067" t="str">
        <v>RUGBY|RUGBY SEVENS|WOMEN</v>
      </c>
      <c r="S1067" t="str">
        <v>WRESTLING</v>
      </c>
      <c r="T1067" t="str">
        <v>FREESTYLE</v>
      </c>
      <c r="U1067" t="str">
        <v>45KG</v>
      </c>
      <c r="V1067" t="str">
        <v>WRESTLING|FREESTYLE</v>
      </c>
      <c r="AL1067" t="str">
        <v>SAILING</v>
      </c>
      <c r="AM1067" t="str">
        <v>SAILING</v>
      </c>
      <c r="AN1067" t="str">
        <v>OPEN</v>
      </c>
      <c r="AO1067" t="str">
        <v>KEELBOAT MATCH RACING</v>
      </c>
      <c r="AQ1067" t="str">
        <v>SAILING|SAILING|OPEN</v>
      </c>
      <c r="AS1067" t="str">
        <v>WRESTLING</v>
      </c>
      <c r="AT1067" t="str">
        <v>FREESTYLE</v>
      </c>
      <c r="AU1067" t="str">
        <v>45KG</v>
      </c>
      <c r="AW1067" t="str">
        <v>WRESTLING|FREESTYLE</v>
      </c>
    </row>
    <row r="1068" spans="11:49" x14ac:dyDescent="0.25">
      <c r="K1068" t="str">
        <v>RUGBY</v>
      </c>
      <c r="L1068" t="str">
        <v>RUGBY UNION</v>
      </c>
      <c r="M1068" t="str">
        <v>MEN</v>
      </c>
      <c r="N1068" t="str">
        <v>TEAM</v>
      </c>
      <c r="P1068" t="str">
        <v>RUGBY|RUGBY UNION|MEN</v>
      </c>
      <c r="S1068" t="str">
        <v>WRESTLING</v>
      </c>
      <c r="T1068" t="str">
        <v>FREESTYLE</v>
      </c>
      <c r="U1068" t="str">
        <v>48KG</v>
      </c>
      <c r="V1068" t="str">
        <v>WRESTLING|FREESTYLE</v>
      </c>
      <c r="AL1068" t="str">
        <v>SAILING</v>
      </c>
      <c r="AM1068" t="str">
        <v>SAILING</v>
      </c>
      <c r="AN1068" t="str">
        <v>OPEN</v>
      </c>
      <c r="AO1068" t="str">
        <v>LASER 4.7 ILCA 4</v>
      </c>
      <c r="AQ1068" t="str">
        <v>SAILING|SAILING|OPEN</v>
      </c>
      <c r="AS1068" t="str">
        <v>WRESTLING</v>
      </c>
      <c r="AT1068" t="str">
        <v>FREESTYLE</v>
      </c>
      <c r="AU1068" t="str">
        <v>48KG</v>
      </c>
      <c r="AW1068" t="str">
        <v>WRESTLING|FREESTYLE</v>
      </c>
    </row>
    <row r="1069" spans="11:49" x14ac:dyDescent="0.25">
      <c r="K1069" t="str">
        <v>RUGBY</v>
      </c>
      <c r="L1069" t="str">
        <v>RUGBY UNION</v>
      </c>
      <c r="M1069" t="str">
        <v>WOMEN</v>
      </c>
      <c r="N1069" t="str">
        <v>TEAM</v>
      </c>
      <c r="P1069" t="str">
        <v>RUGBY|RUGBY UNION|WOMEN</v>
      </c>
      <c r="S1069" t="str">
        <v>WRESTLING</v>
      </c>
      <c r="T1069" t="str">
        <v>FREESTYLE</v>
      </c>
      <c r="U1069" t="str">
        <v>50KG</v>
      </c>
      <c r="V1069" t="str">
        <v>WRESTLING|FREESTYLE</v>
      </c>
      <c r="AL1069" t="str">
        <v>SAILING</v>
      </c>
      <c r="AM1069" t="str">
        <v>SAILING</v>
      </c>
      <c r="AN1069" t="str">
        <v>OPEN</v>
      </c>
      <c r="AO1069" t="str">
        <v>LASER RADIAL ILCA 6</v>
      </c>
      <c r="AQ1069" t="str">
        <v>SAILING|SAILING|OPEN</v>
      </c>
      <c r="AS1069" t="str">
        <v>WRESTLING</v>
      </c>
      <c r="AT1069" t="str">
        <v>FREESTYLE</v>
      </c>
      <c r="AU1069" t="str">
        <v>50KG</v>
      </c>
      <c r="AW1069" t="str">
        <v>WRESTLING|FREESTYLE</v>
      </c>
    </row>
    <row r="1070" spans="11:49" x14ac:dyDescent="0.25">
      <c r="K1070" t="str">
        <v>SAILING</v>
      </c>
      <c r="L1070" t="str">
        <v>KITEBOARDING</v>
      </c>
      <c r="M1070" t="str">
        <v>MEN</v>
      </c>
      <c r="N1070" t="str">
        <v>FORMULA KITE</v>
      </c>
      <c r="P1070" t="str">
        <v>SAILING|KITEBOARDING|MEN</v>
      </c>
      <c r="S1070" t="str">
        <v>WRESTLING</v>
      </c>
      <c r="T1070" t="str">
        <v>FREESTYLE</v>
      </c>
      <c r="U1070" t="str">
        <v>51KG</v>
      </c>
      <c r="V1070" t="str">
        <v>WRESTLING|FREESTYLE</v>
      </c>
      <c r="AL1070" t="str">
        <v>SAILING</v>
      </c>
      <c r="AM1070" t="str">
        <v>SAILING</v>
      </c>
      <c r="AN1070" t="str">
        <v>OPEN</v>
      </c>
      <c r="AO1070" t="str">
        <v>NACRA 5.0</v>
      </c>
      <c r="AQ1070" t="str">
        <v>SAILING|SAILING|OPEN</v>
      </c>
      <c r="AS1070" t="str">
        <v>WRESTLING</v>
      </c>
      <c r="AT1070" t="str">
        <v>FREESTYLE</v>
      </c>
      <c r="AU1070" t="str">
        <v>51KG</v>
      </c>
      <c r="AW1070" t="str">
        <v>WRESTLING|FREESTYLE</v>
      </c>
    </row>
    <row r="1071" spans="11:49" x14ac:dyDescent="0.25">
      <c r="K1071" t="str">
        <v>SAILING</v>
      </c>
      <c r="L1071" t="str">
        <v>KITEBOARDING</v>
      </c>
      <c r="M1071" t="str">
        <v>WOMEN</v>
      </c>
      <c r="N1071" t="str">
        <v>FORMULA KITE</v>
      </c>
      <c r="P1071" t="str">
        <v>SAILING|KITEBOARDING|WOMEN</v>
      </c>
      <c r="S1071" t="str">
        <v>WRESTLING</v>
      </c>
      <c r="T1071" t="str">
        <v>FREESTYLE</v>
      </c>
      <c r="U1071" t="str">
        <v>53KG</v>
      </c>
      <c r="V1071" t="str">
        <v>WRESTLING|FREESTYLE</v>
      </c>
      <c r="AL1071" t="str">
        <v>SAILING</v>
      </c>
      <c r="AM1071" t="str">
        <v>SAILING</v>
      </c>
      <c r="AN1071" t="str">
        <v>OPEN</v>
      </c>
      <c r="AO1071" t="str">
        <v>OPTIMIST</v>
      </c>
      <c r="AQ1071" t="str">
        <v>SAILING|SAILING|OPEN</v>
      </c>
      <c r="AS1071" t="str">
        <v>WRESTLING</v>
      </c>
      <c r="AT1071" t="str">
        <v>FREESTYLE</v>
      </c>
      <c r="AU1071" t="str">
        <v>53KG</v>
      </c>
      <c r="AW1071" t="str">
        <v>WRESTLING|FREESTYLE</v>
      </c>
    </row>
    <row r="1072" spans="11:49" x14ac:dyDescent="0.25">
      <c r="K1072" t="str">
        <v>SAILING</v>
      </c>
      <c r="L1072" t="str">
        <v>SAILING</v>
      </c>
      <c r="M1072" t="str">
        <v>MEN</v>
      </c>
      <c r="N1072" t="str">
        <v>420</v>
      </c>
      <c r="P1072" t="str">
        <v>SAILING|SAILING|MEN</v>
      </c>
      <c r="S1072" t="str">
        <v>WRESTLING</v>
      </c>
      <c r="T1072" t="str">
        <v>FREESTYLE</v>
      </c>
      <c r="U1072" t="str">
        <v>55KG</v>
      </c>
      <c r="V1072" t="str">
        <v>WRESTLING|FREESTYLE</v>
      </c>
      <c r="AL1072" t="str">
        <v>SAILING</v>
      </c>
      <c r="AM1072" t="str">
        <v>SAILING</v>
      </c>
      <c r="AN1072" t="str">
        <v>OPEN</v>
      </c>
      <c r="AO1072" t="str">
        <v>TORNADO</v>
      </c>
      <c r="AQ1072" t="str">
        <v>SAILING|SAILING|OPEN</v>
      </c>
      <c r="AS1072" t="str">
        <v>WRESTLING</v>
      </c>
      <c r="AT1072" t="str">
        <v>FREESTYLE</v>
      </c>
      <c r="AU1072" t="str">
        <v>55KG</v>
      </c>
      <c r="AW1072" t="str">
        <v>WRESTLING|FREESTYLE</v>
      </c>
    </row>
    <row r="1073" spans="11:49" x14ac:dyDescent="0.25">
      <c r="K1073" t="str">
        <v>SAILING</v>
      </c>
      <c r="L1073" t="str">
        <v>SAILING</v>
      </c>
      <c r="M1073" t="str">
        <v>MEN</v>
      </c>
      <c r="N1073" t="str">
        <v>470</v>
      </c>
      <c r="P1073" t="str">
        <v>SAILING|SAILING|MEN</v>
      </c>
      <c r="S1073" t="str">
        <v>WRESTLING</v>
      </c>
      <c r="T1073" t="str">
        <v>FREESTYLE</v>
      </c>
      <c r="U1073" t="str">
        <v>57KG</v>
      </c>
      <c r="V1073" t="str">
        <v>WRESTLING|FREESTYLE</v>
      </c>
      <c r="AL1073" t="str">
        <v>SAILING</v>
      </c>
      <c r="AM1073" t="str">
        <v>SAILING</v>
      </c>
      <c r="AN1073" t="str">
        <v>WOMEN</v>
      </c>
      <c r="AO1073" t="str">
        <v>29ER</v>
      </c>
      <c r="AQ1073" t="str">
        <v>SAILING|SAILING|WOMEN</v>
      </c>
      <c r="AS1073" t="str">
        <v>WRESTLING</v>
      </c>
      <c r="AT1073" t="str">
        <v>FREESTYLE</v>
      </c>
      <c r="AU1073" t="str">
        <v>57KG</v>
      </c>
      <c r="AW1073" t="str">
        <v>WRESTLING|FREESTYLE</v>
      </c>
    </row>
    <row r="1074" spans="11:49" x14ac:dyDescent="0.25">
      <c r="K1074" t="str">
        <v>SAILING</v>
      </c>
      <c r="L1074" t="str">
        <v>SAILING</v>
      </c>
      <c r="M1074" t="str">
        <v>MEN</v>
      </c>
      <c r="N1074" t="str">
        <v>49ER</v>
      </c>
      <c r="P1074" t="str">
        <v>SAILING|SAILING|MEN</v>
      </c>
      <c r="S1074" t="str">
        <v>WRESTLING</v>
      </c>
      <c r="T1074" t="str">
        <v>FREESTYLE</v>
      </c>
      <c r="U1074" t="str">
        <v>58KG</v>
      </c>
      <c r="V1074" t="str">
        <v>WRESTLING|FREESTYLE</v>
      </c>
      <c r="AL1074" t="str">
        <v>SAILING</v>
      </c>
      <c r="AM1074" t="str">
        <v>SAILING</v>
      </c>
      <c r="AN1074" t="str">
        <v>WOMEN</v>
      </c>
      <c r="AO1074" t="str">
        <v>420</v>
      </c>
      <c r="AQ1074" t="str">
        <v>SAILING|SAILING|WOMEN</v>
      </c>
      <c r="AS1074" t="str">
        <v>WRESTLING</v>
      </c>
      <c r="AT1074" t="str">
        <v>FREESTYLE</v>
      </c>
      <c r="AU1074" t="str">
        <v>58KG</v>
      </c>
      <c r="AW1074" t="str">
        <v>WRESTLING|FREESTYLE</v>
      </c>
    </row>
    <row r="1075" spans="11:49" x14ac:dyDescent="0.25">
      <c r="K1075" t="str">
        <v>SAILING</v>
      </c>
      <c r="L1075" t="str">
        <v>SAILING</v>
      </c>
      <c r="M1075" t="str">
        <v>MEN</v>
      </c>
      <c r="N1075" t="str">
        <v>BOSUN</v>
      </c>
      <c r="P1075" t="str">
        <v>SAILING|SAILING|MEN</v>
      </c>
      <c r="S1075" t="str">
        <v>WRESTLING</v>
      </c>
      <c r="T1075" t="str">
        <v>FREESTYLE</v>
      </c>
      <c r="U1075" t="str">
        <v>59KG</v>
      </c>
      <c r="V1075" t="str">
        <v>WRESTLING|FREESTYLE</v>
      </c>
      <c r="AL1075" t="str">
        <v>SAILING</v>
      </c>
      <c r="AM1075" t="str">
        <v>SAILING</v>
      </c>
      <c r="AN1075" t="str">
        <v>WOMEN</v>
      </c>
      <c r="AO1075" t="str">
        <v>470</v>
      </c>
      <c r="AQ1075" t="str">
        <v>SAILING|SAILING|WOMEN</v>
      </c>
      <c r="AS1075" t="str">
        <v>WRESTLING</v>
      </c>
      <c r="AT1075" t="str">
        <v>FREESTYLE</v>
      </c>
      <c r="AU1075" t="str">
        <v>59KG</v>
      </c>
      <c r="AW1075" t="str">
        <v>WRESTLING|FREESTYLE</v>
      </c>
    </row>
    <row r="1076" spans="11:49" x14ac:dyDescent="0.25">
      <c r="K1076" t="str">
        <v>SAILING</v>
      </c>
      <c r="L1076" t="str">
        <v>SAILING</v>
      </c>
      <c r="M1076" t="str">
        <v>MEN</v>
      </c>
      <c r="N1076" t="str">
        <v>DIVISION I</v>
      </c>
      <c r="P1076" t="str">
        <v>SAILING|SAILING|MEN</v>
      </c>
      <c r="S1076" t="str">
        <v>WRESTLING</v>
      </c>
      <c r="T1076" t="str">
        <v>FREESTYLE</v>
      </c>
      <c r="U1076" t="str">
        <v>60KG</v>
      </c>
      <c r="V1076" t="str">
        <v>WRESTLING|FREESTYLE</v>
      </c>
      <c r="AL1076" t="str">
        <v>SAILING</v>
      </c>
      <c r="AM1076" t="str">
        <v>SAILING</v>
      </c>
      <c r="AN1076" t="str">
        <v>WOMEN</v>
      </c>
      <c r="AO1076" t="str">
        <v>49ER FX</v>
      </c>
      <c r="AQ1076" t="str">
        <v>SAILING|SAILING|WOMEN</v>
      </c>
      <c r="AS1076" t="str">
        <v>WRESTLING</v>
      </c>
      <c r="AT1076" t="str">
        <v>FREESTYLE</v>
      </c>
      <c r="AU1076" t="str">
        <v>60KG</v>
      </c>
      <c r="AW1076" t="str">
        <v>WRESTLING|FREESTYLE</v>
      </c>
    </row>
    <row r="1077" spans="11:49" x14ac:dyDescent="0.25">
      <c r="K1077" t="str">
        <v>SAILING</v>
      </c>
      <c r="L1077" t="str">
        <v>SAILING</v>
      </c>
      <c r="M1077" t="str">
        <v>MEN</v>
      </c>
      <c r="N1077" t="str">
        <v>DIVISION II</v>
      </c>
      <c r="P1077" t="str">
        <v>SAILING|SAILING|MEN</v>
      </c>
      <c r="S1077" t="str">
        <v>WRESTLING</v>
      </c>
      <c r="T1077" t="str">
        <v>FREESTYLE</v>
      </c>
      <c r="U1077" t="str">
        <v>61KG</v>
      </c>
      <c r="V1077" t="str">
        <v>WRESTLING|FREESTYLE</v>
      </c>
      <c r="AL1077" t="str">
        <v>SAILING</v>
      </c>
      <c r="AM1077" t="str">
        <v>SAILING</v>
      </c>
      <c r="AN1077" t="str">
        <v>WOMEN</v>
      </c>
      <c r="AO1077" t="str">
        <v>ELLIOTT 6M</v>
      </c>
      <c r="AQ1077" t="str">
        <v>SAILING|SAILING|WOMEN</v>
      </c>
      <c r="AS1077" t="str">
        <v>WRESTLING</v>
      </c>
      <c r="AT1077" t="str">
        <v>FREESTYLE</v>
      </c>
      <c r="AU1077" t="str">
        <v>61KG</v>
      </c>
      <c r="AW1077" t="str">
        <v>WRESTLING|FREESTYLE</v>
      </c>
    </row>
    <row r="1078" spans="11:49" x14ac:dyDescent="0.25">
      <c r="K1078" t="str">
        <v>SAILING</v>
      </c>
      <c r="L1078" t="str">
        <v>SAILING</v>
      </c>
      <c r="M1078" t="str">
        <v>MEN</v>
      </c>
      <c r="N1078" t="str">
        <v>DRAGON</v>
      </c>
      <c r="P1078" t="str">
        <v>SAILING|SAILING|MEN</v>
      </c>
      <c r="S1078" t="str">
        <v>WRESTLING</v>
      </c>
      <c r="T1078" t="str">
        <v>FREESTYLE</v>
      </c>
      <c r="U1078" t="str">
        <v>62KG</v>
      </c>
      <c r="V1078" t="str">
        <v>WRESTLING|FREESTYLE</v>
      </c>
      <c r="AL1078" t="str">
        <v>SAILING</v>
      </c>
      <c r="AM1078" t="str">
        <v>SAILING</v>
      </c>
      <c r="AN1078" t="str">
        <v>WOMEN</v>
      </c>
      <c r="AO1078" t="str">
        <v>FIREBALL</v>
      </c>
      <c r="AQ1078" t="str">
        <v>SAILING|SAILING|WOMEN</v>
      </c>
      <c r="AS1078" t="str">
        <v>WRESTLING</v>
      </c>
      <c r="AT1078" t="str">
        <v>FREESTYLE</v>
      </c>
      <c r="AU1078" t="str">
        <v>62KG</v>
      </c>
      <c r="AW1078" t="str">
        <v>WRESTLING|FREESTYLE</v>
      </c>
    </row>
    <row r="1079" spans="11:49" x14ac:dyDescent="0.25">
      <c r="K1079" t="str">
        <v>SAILING</v>
      </c>
      <c r="L1079" t="str">
        <v>SAILING</v>
      </c>
      <c r="M1079" t="str">
        <v>MEN</v>
      </c>
      <c r="N1079" t="str">
        <v>ENTERPRISE</v>
      </c>
      <c r="P1079" t="str">
        <v>SAILING|SAILING|MEN</v>
      </c>
      <c r="S1079" t="str">
        <v>WRESTLING</v>
      </c>
      <c r="T1079" t="str">
        <v>FREESTYLE</v>
      </c>
      <c r="U1079" t="str">
        <v>63KG</v>
      </c>
      <c r="V1079" t="str">
        <v>WRESTLING|FREESTYLE</v>
      </c>
      <c r="AL1079" t="str">
        <v>SAILING</v>
      </c>
      <c r="AM1079" t="str">
        <v>SAILING</v>
      </c>
      <c r="AN1079" t="str">
        <v>WOMEN</v>
      </c>
      <c r="AO1079" t="str">
        <v>INTERNATIONAL EUROPE</v>
      </c>
      <c r="AQ1079" t="str">
        <v>SAILING|SAILING|WOMEN</v>
      </c>
      <c r="AS1079" t="str">
        <v>WRESTLING</v>
      </c>
      <c r="AT1079" t="str">
        <v>FREESTYLE</v>
      </c>
      <c r="AU1079" t="str">
        <v>63KG</v>
      </c>
      <c r="AW1079" t="str">
        <v>WRESTLING|FREESTYLE</v>
      </c>
    </row>
    <row r="1080" spans="11:49" x14ac:dyDescent="0.25">
      <c r="K1080" t="str">
        <v>SAILING</v>
      </c>
      <c r="L1080" t="str">
        <v>SAILING</v>
      </c>
      <c r="M1080" t="str">
        <v>MEN</v>
      </c>
      <c r="N1080" t="str">
        <v>FARR PLATU 25</v>
      </c>
      <c r="P1080" t="str">
        <v>SAILING|SAILING|MEN</v>
      </c>
      <c r="S1080" t="str">
        <v>WRESTLING</v>
      </c>
      <c r="T1080" t="str">
        <v>FREESTYLE</v>
      </c>
      <c r="U1080" t="str">
        <v>65KG</v>
      </c>
      <c r="V1080" t="str">
        <v>WRESTLING|FREESTYLE</v>
      </c>
      <c r="AL1080" t="str">
        <v>SAILING</v>
      </c>
      <c r="AM1080" t="str">
        <v>SAILING</v>
      </c>
      <c r="AN1080" t="str">
        <v>WOMEN</v>
      </c>
      <c r="AO1080" t="str">
        <v>KEELBOAT FLEET RACING</v>
      </c>
      <c r="AQ1080" t="str">
        <v>SAILING|SAILING|WOMEN</v>
      </c>
      <c r="AS1080" t="str">
        <v>WRESTLING</v>
      </c>
      <c r="AT1080" t="str">
        <v>FREESTYLE</v>
      </c>
      <c r="AU1080" t="str">
        <v>65KG</v>
      </c>
      <c r="AW1080" t="str">
        <v>WRESTLING|FREESTYLE</v>
      </c>
    </row>
    <row r="1081" spans="11:49" x14ac:dyDescent="0.25">
      <c r="K1081" t="str">
        <v>SAILING</v>
      </c>
      <c r="L1081" t="str">
        <v>SAILING</v>
      </c>
      <c r="M1081" t="str">
        <v>MEN</v>
      </c>
      <c r="N1081" t="str">
        <v>FINN</v>
      </c>
      <c r="P1081" t="str">
        <v>SAILING|SAILING|MEN</v>
      </c>
      <c r="S1081" t="str">
        <v>WRESTLING</v>
      </c>
      <c r="T1081" t="str">
        <v>FREESTYLE</v>
      </c>
      <c r="U1081" t="str">
        <v>66KG</v>
      </c>
      <c r="V1081" t="str">
        <v>WRESTLING|FREESTYLE</v>
      </c>
      <c r="AL1081" t="str">
        <v>SAILING</v>
      </c>
      <c r="AM1081" t="str">
        <v>SAILING</v>
      </c>
      <c r="AN1081" t="str">
        <v>WOMEN</v>
      </c>
      <c r="AO1081" t="str">
        <v>KEELBOAT MATCH RACING</v>
      </c>
      <c r="AQ1081" t="str">
        <v>SAILING|SAILING|WOMEN</v>
      </c>
      <c r="AS1081" t="str">
        <v>WRESTLING</v>
      </c>
      <c r="AT1081" t="str">
        <v>FREESTYLE</v>
      </c>
      <c r="AU1081" t="str">
        <v>66KG</v>
      </c>
      <c r="AW1081" t="str">
        <v>WRESTLING|FREESTYLE</v>
      </c>
    </row>
    <row r="1082" spans="11:49" x14ac:dyDescent="0.25">
      <c r="K1082" t="str">
        <v>SAILING</v>
      </c>
      <c r="L1082" t="str">
        <v>SAILING</v>
      </c>
      <c r="M1082" t="str">
        <v>MEN</v>
      </c>
      <c r="N1082" t="str">
        <v>FIREBALL</v>
      </c>
      <c r="P1082" t="str">
        <v>SAILING|SAILING|MEN</v>
      </c>
      <c r="S1082" t="str">
        <v>WRESTLING</v>
      </c>
      <c r="T1082" t="str">
        <v>FREESTYLE</v>
      </c>
      <c r="U1082" t="str">
        <v>67KG</v>
      </c>
      <c r="V1082" t="str">
        <v>WRESTLING|FREESTYLE</v>
      </c>
      <c r="AL1082" t="str">
        <v>SAILING</v>
      </c>
      <c r="AM1082" t="str">
        <v>SAILING</v>
      </c>
      <c r="AN1082" t="str">
        <v>WOMEN</v>
      </c>
      <c r="AO1082" t="str">
        <v>LASER 4.7 ILCA 4</v>
      </c>
      <c r="AQ1082" t="str">
        <v>SAILING|SAILING|WOMEN</v>
      </c>
      <c r="AS1082" t="str">
        <v>WRESTLING</v>
      </c>
      <c r="AT1082" t="str">
        <v>FREESTYLE</v>
      </c>
      <c r="AU1082" t="str">
        <v>67KG</v>
      </c>
      <c r="AW1082" t="str">
        <v>WRESTLING|FREESTYLE</v>
      </c>
    </row>
    <row r="1083" spans="11:49" x14ac:dyDescent="0.25">
      <c r="K1083" t="str">
        <v>SAILING</v>
      </c>
      <c r="L1083" t="str">
        <v>SAILING</v>
      </c>
      <c r="M1083" t="str">
        <v>MEN</v>
      </c>
      <c r="N1083" t="str">
        <v>FLYING DUTCHMAN</v>
      </c>
      <c r="P1083" t="str">
        <v>SAILING|SAILING|MEN</v>
      </c>
      <c r="S1083" t="str">
        <v>WRESTLING</v>
      </c>
      <c r="T1083" t="str">
        <v>FREESTYLE</v>
      </c>
      <c r="U1083" t="str">
        <v>68KG</v>
      </c>
      <c r="V1083" t="str">
        <v>WRESTLING|FREESTYLE</v>
      </c>
      <c r="AL1083" t="str">
        <v>SAILING</v>
      </c>
      <c r="AM1083" t="str">
        <v>SAILING</v>
      </c>
      <c r="AN1083" t="str">
        <v>WOMEN</v>
      </c>
      <c r="AO1083" t="str">
        <v>LASER RADIAL ILCA 6</v>
      </c>
      <c r="AQ1083" t="str">
        <v>SAILING|SAILING|WOMEN</v>
      </c>
      <c r="AS1083" t="str">
        <v>WRESTLING</v>
      </c>
      <c r="AT1083" t="str">
        <v>FREESTYLE</v>
      </c>
      <c r="AU1083" t="str">
        <v>68KG</v>
      </c>
      <c r="AW1083" t="str">
        <v>WRESTLING|FREESTYLE</v>
      </c>
    </row>
    <row r="1084" spans="11:49" x14ac:dyDescent="0.25">
      <c r="K1084" t="str">
        <v>SAILING</v>
      </c>
      <c r="L1084" t="str">
        <v>SAILING</v>
      </c>
      <c r="M1084" t="str">
        <v>MEN</v>
      </c>
      <c r="N1084" t="str">
        <v>HOBIE 16</v>
      </c>
      <c r="P1084" t="str">
        <v>SAILING|SAILING|MEN</v>
      </c>
      <c r="S1084" t="str">
        <v>WRESTLING</v>
      </c>
      <c r="T1084" t="str">
        <v>FREESTYLE</v>
      </c>
      <c r="U1084" t="str">
        <v>69KG</v>
      </c>
      <c r="V1084" t="str">
        <v>WRESTLING|FREESTYLE</v>
      </c>
      <c r="AL1084" t="str">
        <v>SAILING</v>
      </c>
      <c r="AM1084" t="str">
        <v>SAILING</v>
      </c>
      <c r="AN1084" t="str">
        <v>WOMEN</v>
      </c>
      <c r="AO1084" t="str">
        <v>LASER RADIAL ILCA 6 (U19)</v>
      </c>
      <c r="AQ1084" t="str">
        <v>SAILING|SAILING|WOMEN</v>
      </c>
      <c r="AS1084" t="str">
        <v>WRESTLING</v>
      </c>
      <c r="AT1084" t="str">
        <v>FREESTYLE</v>
      </c>
      <c r="AU1084" t="str">
        <v>69KG</v>
      </c>
      <c r="AW1084" t="str">
        <v>WRESTLING|FREESTYLE</v>
      </c>
    </row>
    <row r="1085" spans="11:49" x14ac:dyDescent="0.25">
      <c r="K1085" t="str">
        <v>SAILING</v>
      </c>
      <c r="L1085" t="str">
        <v>SAILING</v>
      </c>
      <c r="M1085" t="str">
        <v>MEN</v>
      </c>
      <c r="N1085" t="str">
        <v>INTERNATIONAL CADET</v>
      </c>
      <c r="P1085" t="str">
        <v>SAILING|SAILING|MEN</v>
      </c>
      <c r="S1085" t="str">
        <v>WRESTLING</v>
      </c>
      <c r="T1085" t="str">
        <v>FREESTYLE</v>
      </c>
      <c r="U1085" t="str">
        <v>70KG</v>
      </c>
      <c r="V1085" t="str">
        <v>WRESTLING|FREESTYLE</v>
      </c>
      <c r="AL1085" t="str">
        <v>SAILING</v>
      </c>
      <c r="AM1085" t="str">
        <v>SAILING</v>
      </c>
      <c r="AN1085" t="str">
        <v>WOMEN</v>
      </c>
      <c r="AO1085" t="str">
        <v>LASER RADIAL ILCA 6 TEAM RACING</v>
      </c>
      <c r="AQ1085" t="str">
        <v>SAILING|SAILING|WOMEN</v>
      </c>
      <c r="AS1085" t="str">
        <v>WRESTLING</v>
      </c>
      <c r="AT1085" t="str">
        <v>FREESTYLE</v>
      </c>
      <c r="AU1085" t="str">
        <v>70KG</v>
      </c>
      <c r="AW1085" t="str">
        <v>WRESTLING|FREESTYLE</v>
      </c>
    </row>
    <row r="1086" spans="11:49" x14ac:dyDescent="0.25">
      <c r="K1086" t="str">
        <v>SAILING</v>
      </c>
      <c r="L1086" t="str">
        <v>SAILING</v>
      </c>
      <c r="M1086" t="str">
        <v>MEN</v>
      </c>
      <c r="N1086" t="str">
        <v>KEELBOAT FLEET RACING</v>
      </c>
      <c r="P1086" t="str">
        <v>SAILING|SAILING|MEN</v>
      </c>
      <c r="S1086" t="str">
        <v>WRESTLING</v>
      </c>
      <c r="T1086" t="str">
        <v>FREESTYLE</v>
      </c>
      <c r="U1086" t="str">
        <v>72KG</v>
      </c>
      <c r="V1086" t="str">
        <v>WRESTLING|FREESTYLE</v>
      </c>
      <c r="AL1086" t="str">
        <v>SAILING</v>
      </c>
      <c r="AM1086" t="str">
        <v>SAILING</v>
      </c>
      <c r="AN1086" t="str">
        <v>WOMEN</v>
      </c>
      <c r="AO1086" t="str">
        <v>MOTH</v>
      </c>
      <c r="AQ1086" t="str">
        <v>SAILING|SAILING|WOMEN</v>
      </c>
      <c r="AS1086" t="str">
        <v>WRESTLING</v>
      </c>
      <c r="AT1086" t="str">
        <v>FREESTYLE</v>
      </c>
      <c r="AU1086" t="str">
        <v>72KG</v>
      </c>
      <c r="AW1086" t="str">
        <v>WRESTLING|FREESTYLE</v>
      </c>
    </row>
    <row r="1087" spans="11:49" x14ac:dyDescent="0.25">
      <c r="K1087" t="str">
        <v>SAILING</v>
      </c>
      <c r="L1087" t="str">
        <v>SAILING</v>
      </c>
      <c r="M1087" t="str">
        <v>MEN</v>
      </c>
      <c r="N1087" t="str">
        <v>KEELBOAT MATCH RACING</v>
      </c>
      <c r="P1087" t="str">
        <v>SAILING|SAILING|MEN</v>
      </c>
      <c r="S1087" t="str">
        <v>WRESTLING</v>
      </c>
      <c r="T1087" t="str">
        <v>FREESTYLE</v>
      </c>
      <c r="U1087" t="str">
        <v>74KG</v>
      </c>
      <c r="V1087" t="str">
        <v>WRESTLING|FREESTYLE</v>
      </c>
      <c r="AL1087" t="str">
        <v>SAILING</v>
      </c>
      <c r="AM1087" t="str">
        <v>SAILING</v>
      </c>
      <c r="AN1087" t="str">
        <v>WOMEN</v>
      </c>
      <c r="AO1087" t="str">
        <v>OPTIMIST</v>
      </c>
      <c r="AQ1087" t="str">
        <v>SAILING|SAILING|WOMEN</v>
      </c>
      <c r="AS1087" t="str">
        <v>WRESTLING</v>
      </c>
      <c r="AT1087" t="str">
        <v>FREESTYLE</v>
      </c>
      <c r="AU1087" t="str">
        <v>74KG</v>
      </c>
      <c r="AW1087" t="str">
        <v>WRESTLING|FREESTYLE</v>
      </c>
    </row>
    <row r="1088" spans="11:49" x14ac:dyDescent="0.25">
      <c r="K1088" t="str">
        <v>SAILING</v>
      </c>
      <c r="L1088" t="str">
        <v>SAILING</v>
      </c>
      <c r="M1088" t="str">
        <v>MEN</v>
      </c>
      <c r="N1088" t="str">
        <v>LASER 4.7 ILCA 4</v>
      </c>
      <c r="P1088" t="str">
        <v>SAILING|SAILING|MEN</v>
      </c>
      <c r="S1088" t="str">
        <v>WRESTLING</v>
      </c>
      <c r="T1088" t="str">
        <v>FREESTYLE</v>
      </c>
      <c r="U1088" t="str">
        <v>75KG</v>
      </c>
      <c r="V1088" t="str">
        <v>WRESTLING|FREESTYLE</v>
      </c>
      <c r="AL1088" t="str">
        <v>SAILING</v>
      </c>
      <c r="AM1088" t="str">
        <v>SAILING</v>
      </c>
      <c r="AN1088" t="str">
        <v>WOMEN</v>
      </c>
      <c r="AO1088" t="str">
        <v>YNGLING</v>
      </c>
      <c r="AQ1088" t="str">
        <v>SAILING|SAILING|WOMEN</v>
      </c>
      <c r="AS1088" t="str">
        <v>WRESTLING</v>
      </c>
      <c r="AT1088" t="str">
        <v>FREESTYLE</v>
      </c>
      <c r="AU1088" t="str">
        <v>75KG</v>
      </c>
      <c r="AW1088" t="str">
        <v>WRESTLING|FREESTYLE</v>
      </c>
    </row>
    <row r="1089" spans="11:49" x14ac:dyDescent="0.25">
      <c r="K1089" t="str">
        <v>SAILING</v>
      </c>
      <c r="L1089" t="str">
        <v>SAILING</v>
      </c>
      <c r="M1089" t="str">
        <v>MEN</v>
      </c>
      <c r="N1089" t="str">
        <v>LASER II</v>
      </c>
      <c r="P1089" t="str">
        <v>SAILING|SAILING|MEN</v>
      </c>
      <c r="S1089" t="str">
        <v>WRESTLING</v>
      </c>
      <c r="T1089" t="str">
        <v>FREESTYLE</v>
      </c>
      <c r="U1089" t="str">
        <v>76KG</v>
      </c>
      <c r="V1089" t="str">
        <v>WRESTLING|FREESTYLE</v>
      </c>
      <c r="AL1089" t="str">
        <v>SAILING</v>
      </c>
      <c r="AM1089" t="str">
        <v>WINDSURFING</v>
      </c>
      <c r="AN1089" t="str">
        <v>MEN</v>
      </c>
      <c r="AO1089" t="str">
        <v>BOARDSAILING</v>
      </c>
      <c r="AQ1089" t="str">
        <v>SAILING|WINDSURFING|MEN</v>
      </c>
      <c r="AS1089" t="str">
        <v>WRESTLING</v>
      </c>
      <c r="AT1089" t="str">
        <v>FREESTYLE</v>
      </c>
      <c r="AU1089" t="str">
        <v>76KG</v>
      </c>
      <c r="AW1089" t="str">
        <v>WRESTLING|FREESTYLE</v>
      </c>
    </row>
    <row r="1090" spans="11:49" x14ac:dyDescent="0.25">
      <c r="K1090" t="str">
        <v>SAILING</v>
      </c>
      <c r="L1090" t="str">
        <v>SAILING</v>
      </c>
      <c r="M1090" t="str">
        <v>MEN</v>
      </c>
      <c r="N1090" t="str">
        <v>LASER RADIAL ILCA 6</v>
      </c>
      <c r="P1090" t="str">
        <v>SAILING|SAILING|MEN</v>
      </c>
      <c r="S1090" t="str">
        <v>WRESTLING</v>
      </c>
      <c r="T1090" t="str">
        <v>FREESTYLE</v>
      </c>
      <c r="U1090" t="str">
        <v>79KG</v>
      </c>
      <c r="V1090" t="str">
        <v>WRESTLING|FREESTYLE</v>
      </c>
      <c r="AL1090" t="str">
        <v>SAILING</v>
      </c>
      <c r="AM1090" t="str">
        <v>WINDSURFING</v>
      </c>
      <c r="AN1090" t="str">
        <v>MEN</v>
      </c>
      <c r="AO1090" t="str">
        <v>COBRA VEGA</v>
      </c>
      <c r="AQ1090" t="str">
        <v>SAILING|WINDSURFING|MEN</v>
      </c>
      <c r="AS1090" t="str">
        <v>WRESTLING</v>
      </c>
      <c r="AT1090" t="str">
        <v>FREESTYLE</v>
      </c>
      <c r="AU1090" t="str">
        <v>79KG</v>
      </c>
      <c r="AW1090" t="str">
        <v>WRESTLING|FREESTYLE</v>
      </c>
    </row>
    <row r="1091" spans="11:49" x14ac:dyDescent="0.25">
      <c r="K1091" t="str">
        <v>SAILING</v>
      </c>
      <c r="L1091" t="str">
        <v>SAILING</v>
      </c>
      <c r="M1091" t="str">
        <v>MEN</v>
      </c>
      <c r="N1091" t="str">
        <v>LASER STANDARD ILCA 7</v>
      </c>
      <c r="P1091" t="str">
        <v>SAILING|SAILING|MEN</v>
      </c>
      <c r="S1091" t="str">
        <v>WRESTLING</v>
      </c>
      <c r="T1091" t="str">
        <v>FREESTYLE</v>
      </c>
      <c r="U1091" t="str">
        <v>84KG</v>
      </c>
      <c r="V1091" t="str">
        <v>WRESTLING|FREESTYLE</v>
      </c>
      <c r="AL1091" t="str">
        <v>SAILING</v>
      </c>
      <c r="AM1091" t="str">
        <v>WINDSURFING</v>
      </c>
      <c r="AN1091" t="str">
        <v>MEN</v>
      </c>
      <c r="AO1091" t="str">
        <v>FORMULA WINDSURFNG</v>
      </c>
      <c r="AQ1091" t="str">
        <v>SAILING|WINDSURFING|MEN</v>
      </c>
      <c r="AS1091" t="str">
        <v>WRESTLING</v>
      </c>
      <c r="AT1091" t="str">
        <v>FREESTYLE</v>
      </c>
      <c r="AU1091" t="str">
        <v>84KG</v>
      </c>
      <c r="AW1091" t="str">
        <v>WRESTLING|FREESTYLE</v>
      </c>
    </row>
    <row r="1092" spans="11:49" x14ac:dyDescent="0.25">
      <c r="K1092" t="str">
        <v>SAILING</v>
      </c>
      <c r="L1092" t="str">
        <v>SAILING</v>
      </c>
      <c r="M1092" t="str">
        <v>MEN</v>
      </c>
      <c r="N1092" t="str">
        <v>LASER STANDARD ILCA 7 TEAM RACING</v>
      </c>
      <c r="P1092" t="str">
        <v>SAILING|SAILING|MEN</v>
      </c>
      <c r="S1092" t="str">
        <v>WRESTLING</v>
      </c>
      <c r="T1092" t="str">
        <v>FREESTYLE</v>
      </c>
      <c r="U1092" t="str">
        <v>86KG</v>
      </c>
      <c r="V1092" t="str">
        <v>WRESTLING|FREESTYLE</v>
      </c>
      <c r="AL1092" t="str">
        <v>SAILING</v>
      </c>
      <c r="AM1092" t="str">
        <v>WINDSURFING</v>
      </c>
      <c r="AN1092" t="str">
        <v>MEN</v>
      </c>
      <c r="AO1092" t="str">
        <v>INTERNATIONAL WINDSURFER</v>
      </c>
      <c r="AQ1092" t="str">
        <v>SAILING|WINDSURFING|MEN</v>
      </c>
      <c r="AS1092" t="str">
        <v>WRESTLING</v>
      </c>
      <c r="AT1092" t="str">
        <v>FREESTYLE</v>
      </c>
      <c r="AU1092" t="str">
        <v>86KG</v>
      </c>
      <c r="AW1092" t="str">
        <v>WRESTLING|FREESTYLE</v>
      </c>
    </row>
    <row r="1093" spans="11:49" x14ac:dyDescent="0.25">
      <c r="K1093" t="str">
        <v>SAILING</v>
      </c>
      <c r="L1093" t="str">
        <v>SAILING</v>
      </c>
      <c r="M1093" t="str">
        <v>MEN</v>
      </c>
      <c r="N1093" t="str">
        <v>MAXI 77</v>
      </c>
      <c r="P1093" t="str">
        <v>SAILING|SAILING|MEN</v>
      </c>
      <c r="S1093" t="str">
        <v>WRESTLING</v>
      </c>
      <c r="T1093" t="str">
        <v>FREESTYLE</v>
      </c>
      <c r="U1093" t="str">
        <v>92KG</v>
      </c>
      <c r="V1093" t="str">
        <v>WRESTLING|FREESTYLE</v>
      </c>
      <c r="AL1093" t="str">
        <v>SAILING</v>
      </c>
      <c r="AM1093" t="str">
        <v>WINDSURFING</v>
      </c>
      <c r="AN1093" t="str">
        <v>MEN</v>
      </c>
      <c r="AO1093" t="str">
        <v>IQFOIL</v>
      </c>
      <c r="AQ1093" t="str">
        <v>SAILING|WINDSURFING|MEN</v>
      </c>
      <c r="AS1093" t="str">
        <v>WRESTLING</v>
      </c>
      <c r="AT1093" t="str">
        <v>FREESTYLE</v>
      </c>
      <c r="AU1093" t="str">
        <v>92KG</v>
      </c>
      <c r="AW1093" t="str">
        <v>WRESTLING|FREESTYLE</v>
      </c>
    </row>
    <row r="1094" spans="11:49" x14ac:dyDescent="0.25">
      <c r="K1094" t="str">
        <v>SAILING</v>
      </c>
      <c r="L1094" t="str">
        <v>SAILING</v>
      </c>
      <c r="M1094" t="str">
        <v>MEN</v>
      </c>
      <c r="N1094" t="str">
        <v>MOTH</v>
      </c>
      <c r="P1094" t="str">
        <v>SAILING|SAILING|MEN</v>
      </c>
      <c r="S1094" t="str">
        <v>WRESTLING</v>
      </c>
      <c r="T1094" t="str">
        <v>FREESTYLE</v>
      </c>
      <c r="U1094" t="str">
        <v>96KG</v>
      </c>
      <c r="V1094" t="str">
        <v>WRESTLING|FREESTYLE</v>
      </c>
      <c r="AL1094" t="str">
        <v>SAILING</v>
      </c>
      <c r="AM1094" t="str">
        <v>WINDSURFING</v>
      </c>
      <c r="AN1094" t="str">
        <v>MEN</v>
      </c>
      <c r="AO1094" t="str">
        <v>IQFOIL YOUTH</v>
      </c>
      <c r="AQ1094" t="str">
        <v>SAILING|WINDSURFING|MEN</v>
      </c>
      <c r="AS1094" t="str">
        <v>WRESTLING</v>
      </c>
      <c r="AT1094" t="str">
        <v>FREESTYLE</v>
      </c>
      <c r="AU1094" t="str">
        <v>96KG</v>
      </c>
      <c r="AW1094" t="str">
        <v>WRESTLING|FREESTYLE</v>
      </c>
    </row>
    <row r="1095" spans="11:49" x14ac:dyDescent="0.25">
      <c r="K1095" t="str">
        <v>SAILING</v>
      </c>
      <c r="L1095" t="str">
        <v>SAILING</v>
      </c>
      <c r="M1095" t="str">
        <v>MEN</v>
      </c>
      <c r="N1095" t="str">
        <v>NATIONAL LARK</v>
      </c>
      <c r="P1095" t="str">
        <v>SAILING|SAILING|MEN</v>
      </c>
      <c r="S1095" t="str">
        <v>WRESTLING</v>
      </c>
      <c r="T1095" t="str">
        <v>FREESTYLE</v>
      </c>
      <c r="U1095" t="str">
        <v>97KG</v>
      </c>
      <c r="V1095" t="str">
        <v>WRESTLING|FREESTYLE</v>
      </c>
      <c r="AL1095" t="str">
        <v>SAILING</v>
      </c>
      <c r="AM1095" t="str">
        <v>WINDSURFING</v>
      </c>
      <c r="AN1095" t="str">
        <v>MEN</v>
      </c>
      <c r="AO1095" t="str">
        <v>KING COBRA</v>
      </c>
      <c r="AQ1095" t="str">
        <v>SAILING|WINDSURFING|MEN</v>
      </c>
      <c r="AS1095" t="str">
        <v>WRESTLING</v>
      </c>
      <c r="AT1095" t="str">
        <v>FREESTYLE</v>
      </c>
      <c r="AU1095" t="str">
        <v>97KG</v>
      </c>
      <c r="AW1095" t="str">
        <v>WRESTLING|FREESTYLE</v>
      </c>
    </row>
    <row r="1096" spans="11:49" x14ac:dyDescent="0.25">
      <c r="K1096" t="str">
        <v>SAILING</v>
      </c>
      <c r="L1096" t="str">
        <v>SAILING</v>
      </c>
      <c r="M1096" t="str">
        <v>MEN</v>
      </c>
      <c r="N1096" t="str">
        <v>OK</v>
      </c>
      <c r="P1096" t="str">
        <v>SAILING|SAILING|MEN</v>
      </c>
      <c r="S1096" t="str">
        <v>WRESTLING</v>
      </c>
      <c r="T1096" t="str">
        <v>GRECO-ROMAN</v>
      </c>
      <c r="U1096" t="str">
        <v>120KG</v>
      </c>
      <c r="V1096" t="str">
        <v>WRESTLING|GRECO-ROMAN</v>
      </c>
      <c r="AL1096" t="str">
        <v>SAILING</v>
      </c>
      <c r="AM1096" t="str">
        <v>WINDSURFING</v>
      </c>
      <c r="AN1096" t="str">
        <v>MEN</v>
      </c>
      <c r="AO1096" t="str">
        <v>MISTRAL</v>
      </c>
      <c r="AQ1096" t="str">
        <v>SAILING|WINDSURFING|MEN</v>
      </c>
      <c r="AS1096" t="str">
        <v>WRESTLING</v>
      </c>
      <c r="AT1096" t="str">
        <v>GRECO-ROMAN</v>
      </c>
      <c r="AU1096" t="str">
        <v>120KG</v>
      </c>
      <c r="AW1096" t="str">
        <v>WRESTLING|GRECO-ROMAN</v>
      </c>
    </row>
    <row r="1097" spans="11:49" x14ac:dyDescent="0.25">
      <c r="K1097" t="str">
        <v>SAILING</v>
      </c>
      <c r="L1097" t="str">
        <v>SAILING</v>
      </c>
      <c r="M1097" t="str">
        <v>MEN</v>
      </c>
      <c r="N1097" t="str">
        <v>OPTIMIST</v>
      </c>
      <c r="P1097" t="str">
        <v>SAILING|SAILING|MEN</v>
      </c>
      <c r="S1097" t="str">
        <v>WRESTLING</v>
      </c>
      <c r="T1097" t="str">
        <v>GRECO-ROMAN</v>
      </c>
      <c r="U1097" t="str">
        <v>130KG</v>
      </c>
      <c r="V1097" t="str">
        <v>WRESTLING|GRECO-ROMAN</v>
      </c>
      <c r="AL1097" t="str">
        <v>SAILING</v>
      </c>
      <c r="AM1097" t="str">
        <v>WINDSURFING</v>
      </c>
      <c r="AN1097" t="str">
        <v>MEN</v>
      </c>
      <c r="AO1097" t="str">
        <v>MISTRAL HEAVY</v>
      </c>
      <c r="AQ1097" t="str">
        <v>SAILING|WINDSURFING|MEN</v>
      </c>
      <c r="AS1097" t="str">
        <v>WRESTLING</v>
      </c>
      <c r="AT1097" t="str">
        <v>GRECO-ROMAN</v>
      </c>
      <c r="AU1097" t="str">
        <v>130KG</v>
      </c>
      <c r="AW1097" t="str">
        <v>WRESTLING|GRECO-ROMAN</v>
      </c>
    </row>
    <row r="1098" spans="11:49" x14ac:dyDescent="0.25">
      <c r="K1098" t="str">
        <v>SAILING</v>
      </c>
      <c r="L1098" t="str">
        <v>SAILING</v>
      </c>
      <c r="M1098" t="str">
        <v>MEN</v>
      </c>
      <c r="N1098" t="str">
        <v>RATER</v>
      </c>
      <c r="P1098" t="str">
        <v>SAILING|SAILING|MEN</v>
      </c>
      <c r="S1098" t="str">
        <v>WRESTLING</v>
      </c>
      <c r="T1098" t="str">
        <v>GRECO-ROMAN</v>
      </c>
      <c r="U1098" t="str">
        <v>48KG</v>
      </c>
      <c r="V1098" t="str">
        <v>WRESTLING|GRECO-ROMAN</v>
      </c>
      <c r="AL1098" t="str">
        <v>SAILING</v>
      </c>
      <c r="AM1098" t="str">
        <v>WINDSURFING</v>
      </c>
      <c r="AN1098" t="str">
        <v>MEN</v>
      </c>
      <c r="AO1098" t="str">
        <v>MISTRAL LIGHT</v>
      </c>
      <c r="AQ1098" t="str">
        <v>SAILING|WINDSURFING|MEN</v>
      </c>
      <c r="AS1098" t="str">
        <v>WRESTLING</v>
      </c>
      <c r="AT1098" t="str">
        <v>GRECO-ROMAN</v>
      </c>
      <c r="AU1098" t="str">
        <v>48KG</v>
      </c>
      <c r="AW1098" t="str">
        <v>WRESTLING|GRECO-ROMAN</v>
      </c>
    </row>
    <row r="1099" spans="11:49" x14ac:dyDescent="0.25">
      <c r="K1099" t="str">
        <v>SAILING</v>
      </c>
      <c r="L1099" t="str">
        <v>SAILING</v>
      </c>
      <c r="M1099" t="str">
        <v>MEN</v>
      </c>
      <c r="N1099" t="str">
        <v>STAR</v>
      </c>
      <c r="P1099" t="str">
        <v>SAILING|SAILING|MEN</v>
      </c>
      <c r="S1099" t="str">
        <v>WRESTLING</v>
      </c>
      <c r="T1099" t="str">
        <v>GRECO-ROMAN</v>
      </c>
      <c r="U1099" t="str">
        <v>50KG</v>
      </c>
      <c r="V1099" t="str">
        <v>WRESTLING|GRECO-ROMAN</v>
      </c>
      <c r="AL1099" t="str">
        <v>SAILING</v>
      </c>
      <c r="AM1099" t="str">
        <v>WINDSURFING</v>
      </c>
      <c r="AN1099" t="str">
        <v>MEN</v>
      </c>
      <c r="AO1099" t="str">
        <v>MISTRAL ONE DESIGN</v>
      </c>
      <c r="AQ1099" t="str">
        <v>SAILING|WINDSURFING|MEN</v>
      </c>
      <c r="AS1099" t="str">
        <v>WRESTLING</v>
      </c>
      <c r="AT1099" t="str">
        <v>GRECO-ROMAN</v>
      </c>
      <c r="AU1099" t="str">
        <v>50KG</v>
      </c>
      <c r="AW1099" t="str">
        <v>WRESTLING|GRECO-ROMAN</v>
      </c>
    </row>
    <row r="1100" spans="11:49" x14ac:dyDescent="0.25">
      <c r="K1100" t="str">
        <v>SAILING</v>
      </c>
      <c r="L1100" t="str">
        <v>SAILING</v>
      </c>
      <c r="M1100" t="str">
        <v>MEN</v>
      </c>
      <c r="N1100" t="str">
        <v>SUPER MOD</v>
      </c>
      <c r="P1100" t="str">
        <v>SAILING|SAILING|MEN</v>
      </c>
      <c r="S1100" t="str">
        <v>WRESTLING</v>
      </c>
      <c r="T1100" t="str">
        <v>GRECO-ROMAN</v>
      </c>
      <c r="U1100" t="str">
        <v>51KG</v>
      </c>
      <c r="V1100" t="str">
        <v>WRESTLING|GRECO-ROMAN</v>
      </c>
      <c r="AL1100" t="str">
        <v>SAILING</v>
      </c>
      <c r="AM1100" t="str">
        <v>WINDSURFING</v>
      </c>
      <c r="AN1100" t="str">
        <v>MEN</v>
      </c>
      <c r="AO1100" t="str">
        <v>MISTRAL YOUTH</v>
      </c>
      <c r="AQ1100" t="str">
        <v>SAILING|WINDSURFING|MEN</v>
      </c>
      <c r="AS1100" t="str">
        <v>WRESTLING</v>
      </c>
      <c r="AT1100" t="str">
        <v>GRECO-ROMAN</v>
      </c>
      <c r="AU1100" t="str">
        <v>51KG</v>
      </c>
      <c r="AW1100" t="str">
        <v>WRESTLING|GRECO-ROMAN</v>
      </c>
    </row>
    <row r="1101" spans="11:49" x14ac:dyDescent="0.25">
      <c r="K1101" t="str">
        <v>SAILING</v>
      </c>
      <c r="L1101" t="str">
        <v>SAILING</v>
      </c>
      <c r="M1101" t="str">
        <v>MIXED</v>
      </c>
      <c r="N1101" t="str">
        <v>470</v>
      </c>
      <c r="P1101" t="str">
        <v>SAILING|SAILING|MIXED</v>
      </c>
      <c r="S1101" t="str">
        <v>WRESTLING</v>
      </c>
      <c r="T1101" t="str">
        <v>GRECO-ROMAN</v>
      </c>
      <c r="U1101" t="str">
        <v>55KG</v>
      </c>
      <c r="V1101" t="str">
        <v>WRESTLING|GRECO-ROMAN</v>
      </c>
      <c r="AL1101" t="str">
        <v>SAILING</v>
      </c>
      <c r="AM1101" t="str">
        <v>WINDSURFING</v>
      </c>
      <c r="AN1101" t="str">
        <v>MEN</v>
      </c>
      <c r="AO1101" t="str">
        <v>RS:ONE</v>
      </c>
      <c r="AQ1101" t="str">
        <v>SAILING|WINDSURFING|MEN</v>
      </c>
      <c r="AS1101" t="str">
        <v>WRESTLING</v>
      </c>
      <c r="AT1101" t="str">
        <v>GRECO-ROMAN</v>
      </c>
      <c r="AU1101" t="str">
        <v>55KG</v>
      </c>
      <c r="AW1101" t="str">
        <v>WRESTLING|GRECO-ROMAN</v>
      </c>
    </row>
    <row r="1102" spans="11:49" x14ac:dyDescent="0.25">
      <c r="K1102" t="str">
        <v>SAILING</v>
      </c>
      <c r="L1102" t="str">
        <v>SAILING</v>
      </c>
      <c r="M1102" t="str">
        <v>MIXED</v>
      </c>
      <c r="N1102" t="str">
        <v>KEELBOAT MATCH RACING</v>
      </c>
      <c r="P1102" t="str">
        <v>SAILING|SAILING|MIXED</v>
      </c>
      <c r="S1102" t="str">
        <v>WRESTLING</v>
      </c>
      <c r="T1102" t="str">
        <v>GRECO-ROMAN</v>
      </c>
      <c r="U1102" t="str">
        <v>59KG</v>
      </c>
      <c r="V1102" t="str">
        <v>WRESTLING|GRECO-ROMAN</v>
      </c>
      <c r="AL1102" t="str">
        <v>SAILING</v>
      </c>
      <c r="AM1102" t="str">
        <v>WINDSURFING</v>
      </c>
      <c r="AN1102" t="str">
        <v>MEN</v>
      </c>
      <c r="AO1102" t="str">
        <v>RS:X</v>
      </c>
      <c r="AQ1102" t="str">
        <v>SAILING|WINDSURFING|MEN</v>
      </c>
      <c r="AS1102" t="str">
        <v>WRESTLING</v>
      </c>
      <c r="AT1102" t="str">
        <v>GRECO-ROMAN</v>
      </c>
      <c r="AU1102" t="str">
        <v>59KG</v>
      </c>
      <c r="AW1102" t="str">
        <v>WRESTLING|GRECO-ROMAN</v>
      </c>
    </row>
    <row r="1103" spans="11:49" x14ac:dyDescent="0.25">
      <c r="K1103" t="str">
        <v>SAILING</v>
      </c>
      <c r="L1103" t="str">
        <v>SAILING</v>
      </c>
      <c r="M1103" t="str">
        <v>MIXED</v>
      </c>
      <c r="N1103" t="str">
        <v>KEELBOAT SSL47</v>
      </c>
      <c r="P1103" t="str">
        <v>SAILING|SAILING|MIXED</v>
      </c>
      <c r="S1103" t="str">
        <v>WRESTLING</v>
      </c>
      <c r="T1103" t="str">
        <v>GRECO-ROMAN</v>
      </c>
      <c r="U1103" t="str">
        <v>60KG</v>
      </c>
      <c r="V1103" t="str">
        <v>WRESTLING|GRECO-ROMAN</v>
      </c>
      <c r="AL1103" t="str">
        <v>SAILING</v>
      </c>
      <c r="AM1103" t="str">
        <v>WINDSURFING</v>
      </c>
      <c r="AN1103" t="str">
        <v>MEN</v>
      </c>
      <c r="AO1103" t="str">
        <v>SEMI-FUNBOARD</v>
      </c>
      <c r="AQ1103" t="str">
        <v>SAILING|WINDSURFING|MEN</v>
      </c>
      <c r="AS1103" t="str">
        <v>WRESTLING</v>
      </c>
      <c r="AT1103" t="str">
        <v>GRECO-ROMAN</v>
      </c>
      <c r="AU1103" t="str">
        <v>60KG</v>
      </c>
      <c r="AW1103" t="str">
        <v>WRESTLING|GRECO-ROMAN</v>
      </c>
    </row>
    <row r="1104" spans="11:49" x14ac:dyDescent="0.25">
      <c r="K1104" t="str">
        <v>SAILING</v>
      </c>
      <c r="L1104" t="str">
        <v>SAILING</v>
      </c>
      <c r="M1104" t="str">
        <v>MIXED</v>
      </c>
      <c r="N1104" t="str">
        <v>NACRA 17</v>
      </c>
      <c r="P1104" t="str">
        <v>SAILING|SAILING|MIXED</v>
      </c>
      <c r="S1104" t="str">
        <v>WRESTLING</v>
      </c>
      <c r="T1104" t="str">
        <v>GRECO-ROMAN</v>
      </c>
      <c r="U1104" t="str">
        <v>63KG</v>
      </c>
      <c r="V1104" t="str">
        <v>WRESTLING|GRECO-ROMAN</v>
      </c>
      <c r="AL1104" t="str">
        <v>SAILING</v>
      </c>
      <c r="AM1104" t="str">
        <v>WINDSURFING</v>
      </c>
      <c r="AN1104" t="str">
        <v>MEN</v>
      </c>
      <c r="AO1104" t="str">
        <v>TECHNO 293 PLUS</v>
      </c>
      <c r="AQ1104" t="str">
        <v>SAILING|WINDSURFING|MEN</v>
      </c>
      <c r="AS1104" t="str">
        <v>WRESTLING</v>
      </c>
      <c r="AT1104" t="str">
        <v>GRECO-ROMAN</v>
      </c>
      <c r="AU1104" t="str">
        <v>63KG</v>
      </c>
      <c r="AW1104" t="str">
        <v>WRESTLING|GRECO-ROMAN</v>
      </c>
    </row>
    <row r="1105" spans="11:49" x14ac:dyDescent="0.25">
      <c r="K1105" t="str">
        <v>SAILING</v>
      </c>
      <c r="L1105" t="str">
        <v>SAILING</v>
      </c>
      <c r="M1105" t="str">
        <v>MIXED</v>
      </c>
      <c r="N1105" t="str">
        <v>OPTIMIST TEAM</v>
      </c>
      <c r="P1105" t="str">
        <v>SAILING|SAILING|MIXED</v>
      </c>
      <c r="S1105" t="str">
        <v>WRESTLING</v>
      </c>
      <c r="T1105" t="str">
        <v>GRECO-ROMAN</v>
      </c>
      <c r="U1105" t="str">
        <v>66KG</v>
      </c>
      <c r="V1105" t="str">
        <v>WRESTLING|GRECO-ROMAN</v>
      </c>
      <c r="AL1105" t="str">
        <v>SAILING</v>
      </c>
      <c r="AM1105" t="str">
        <v>WINDSURFING</v>
      </c>
      <c r="AN1105" t="str">
        <v>MEN</v>
      </c>
      <c r="AO1105" t="str">
        <v>WINDGLIDER</v>
      </c>
      <c r="AQ1105" t="str">
        <v>SAILING|WINDSURFING|MEN</v>
      </c>
      <c r="AS1105" t="str">
        <v>WRESTLING</v>
      </c>
      <c r="AT1105" t="str">
        <v>GRECO-ROMAN</v>
      </c>
      <c r="AU1105" t="str">
        <v>66KG</v>
      </c>
      <c r="AW1105" t="str">
        <v>WRESTLING|GRECO-ROMAN</v>
      </c>
    </row>
    <row r="1106" spans="11:49" x14ac:dyDescent="0.25">
      <c r="K1106" t="str">
        <v>SAILING</v>
      </c>
      <c r="L1106" t="str">
        <v>SAILING</v>
      </c>
      <c r="M1106" t="str">
        <v>OPEN</v>
      </c>
      <c r="N1106">
        <v>420</v>
      </c>
      <c r="P1106" t="str">
        <v>SAILING|SAILING|OPEN</v>
      </c>
      <c r="S1106" t="str">
        <v>WRESTLING</v>
      </c>
      <c r="T1106" t="str">
        <v>GRECO-ROMAN</v>
      </c>
      <c r="U1106" t="str">
        <v>67KG</v>
      </c>
      <c r="V1106" t="str">
        <v>WRESTLING|GRECO-ROMAN</v>
      </c>
      <c r="AL1106" t="str">
        <v>SAILING</v>
      </c>
      <c r="AM1106" t="str">
        <v>WINDSURFING</v>
      </c>
      <c r="AN1106" t="str">
        <v>MIXED</v>
      </c>
      <c r="AO1106" t="str">
        <v>RS:ONE</v>
      </c>
      <c r="AQ1106" t="str">
        <v>SAILING|WINDSURFING|MIXED</v>
      </c>
      <c r="AS1106" t="str">
        <v>WRESTLING</v>
      </c>
      <c r="AT1106" t="str">
        <v>GRECO-ROMAN</v>
      </c>
      <c r="AU1106" t="str">
        <v>67KG</v>
      </c>
      <c r="AW1106" t="str">
        <v>WRESTLING|GRECO-ROMAN</v>
      </c>
    </row>
    <row r="1107" spans="11:49" x14ac:dyDescent="0.25">
      <c r="K1107" t="str">
        <v>SAILING</v>
      </c>
      <c r="L1107" t="str">
        <v>SAILING</v>
      </c>
      <c r="M1107" t="str">
        <v>OPEN</v>
      </c>
      <c r="N1107">
        <v>470</v>
      </c>
      <c r="P1107" t="str">
        <v>SAILING|SAILING|OPEN</v>
      </c>
      <c r="S1107" t="str">
        <v>WRESTLING</v>
      </c>
      <c r="T1107" t="str">
        <v>GRECO-ROMAN</v>
      </c>
      <c r="U1107" t="str">
        <v>71KG</v>
      </c>
      <c r="V1107" t="str">
        <v>WRESTLING|GRECO-ROMAN</v>
      </c>
      <c r="AL1107" t="str">
        <v>SAILING</v>
      </c>
      <c r="AM1107" t="str">
        <v>WINDSURFING</v>
      </c>
      <c r="AN1107" t="str">
        <v>OPEN</v>
      </c>
      <c r="AO1107" t="str">
        <v>RACEBOARD LIGHTWEIGHT</v>
      </c>
      <c r="AQ1107" t="str">
        <v>SAILING|WINDSURFING|OPEN</v>
      </c>
      <c r="AS1107" t="str">
        <v>WRESTLING</v>
      </c>
      <c r="AT1107" t="str">
        <v>GRECO-ROMAN</v>
      </c>
      <c r="AU1107" t="str">
        <v>71KG</v>
      </c>
      <c r="AW1107" t="str">
        <v>WRESTLING|GRECO-ROMAN</v>
      </c>
    </row>
    <row r="1108" spans="11:49" x14ac:dyDescent="0.25">
      <c r="K1108" t="str">
        <v>SAILING</v>
      </c>
      <c r="L1108" t="str">
        <v>SAILING</v>
      </c>
      <c r="M1108" t="str">
        <v>OPEN</v>
      </c>
      <c r="N1108" t="str">
        <v>29ER</v>
      </c>
      <c r="P1108" t="str">
        <v>SAILING|SAILING|OPEN</v>
      </c>
      <c r="S1108" t="str">
        <v>WRESTLING</v>
      </c>
      <c r="T1108" t="str">
        <v>GRECO-ROMAN</v>
      </c>
      <c r="U1108" t="str">
        <v>72KG</v>
      </c>
      <c r="V1108" t="str">
        <v>WRESTLING|GRECO-ROMAN</v>
      </c>
      <c r="AL1108" t="str">
        <v>SAILING</v>
      </c>
      <c r="AM1108" t="str">
        <v>WINDSURFING</v>
      </c>
      <c r="AN1108" t="str">
        <v>OPEN</v>
      </c>
      <c r="AO1108" t="str">
        <v>RS:X</v>
      </c>
      <c r="AQ1108" t="str">
        <v>SAILING|WINDSURFING|OPEN</v>
      </c>
      <c r="AS1108" t="str">
        <v>WRESTLING</v>
      </c>
      <c r="AT1108" t="str">
        <v>GRECO-ROMAN</v>
      </c>
      <c r="AU1108" t="str">
        <v>72KG</v>
      </c>
      <c r="AW1108" t="str">
        <v>WRESTLING|GRECO-ROMAN</v>
      </c>
    </row>
    <row r="1109" spans="11:49" x14ac:dyDescent="0.25">
      <c r="K1109" t="str">
        <v>SAILING</v>
      </c>
      <c r="L1109" t="str">
        <v>SAILING</v>
      </c>
      <c r="M1109" t="str">
        <v>OPEN</v>
      </c>
      <c r="N1109" t="str">
        <v>49ER</v>
      </c>
      <c r="P1109" t="str">
        <v>SAILING|SAILING|OPEN</v>
      </c>
      <c r="S1109" t="str">
        <v>WRESTLING</v>
      </c>
      <c r="T1109" t="str">
        <v>GRECO-ROMAN</v>
      </c>
      <c r="U1109" t="str">
        <v>74KG</v>
      </c>
      <c r="V1109" t="str">
        <v>WRESTLING|GRECO-ROMAN</v>
      </c>
      <c r="AL1109" t="str">
        <v>SAILING</v>
      </c>
      <c r="AM1109" t="str">
        <v>WINDSURFING</v>
      </c>
      <c r="AN1109" t="str">
        <v>WOMEN</v>
      </c>
      <c r="AO1109" t="str">
        <v>BOARDSAILING</v>
      </c>
      <c r="AQ1109" t="str">
        <v>SAILING|WINDSURFING|WOMEN</v>
      </c>
      <c r="AS1109" t="str">
        <v>WRESTLING</v>
      </c>
      <c r="AT1109" t="str">
        <v>GRECO-ROMAN</v>
      </c>
      <c r="AU1109" t="str">
        <v>74KG</v>
      </c>
      <c r="AW1109" t="str">
        <v>WRESTLING|GRECO-ROMAN</v>
      </c>
    </row>
    <row r="1110" spans="11:49" x14ac:dyDescent="0.25">
      <c r="K1110" t="str">
        <v>SAILING</v>
      </c>
      <c r="L1110" t="str">
        <v>SAILING</v>
      </c>
      <c r="M1110" t="str">
        <v>OPEN</v>
      </c>
      <c r="N1110" t="str">
        <v>FINN</v>
      </c>
      <c r="P1110" t="str">
        <v>SAILING|SAILING|OPEN</v>
      </c>
      <c r="S1110" t="str">
        <v>WRESTLING</v>
      </c>
      <c r="T1110" t="str">
        <v>GRECO-ROMAN</v>
      </c>
      <c r="U1110" t="str">
        <v>75KG</v>
      </c>
      <c r="V1110" t="str">
        <v>WRESTLING|GRECO-ROMAN</v>
      </c>
      <c r="AL1110" t="str">
        <v>SAILING</v>
      </c>
      <c r="AM1110" t="str">
        <v>WINDSURFING</v>
      </c>
      <c r="AN1110" t="str">
        <v>WOMEN</v>
      </c>
      <c r="AO1110" t="str">
        <v>IQFOIL</v>
      </c>
      <c r="AQ1110" t="str">
        <v>SAILING|WINDSURFING|WOMEN</v>
      </c>
      <c r="AS1110" t="str">
        <v>WRESTLING</v>
      </c>
      <c r="AT1110" t="str">
        <v>GRECO-ROMAN</v>
      </c>
      <c r="AU1110" t="str">
        <v>75KG</v>
      </c>
      <c r="AW1110" t="str">
        <v>WRESTLING|GRECO-ROMAN</v>
      </c>
    </row>
    <row r="1111" spans="11:49" x14ac:dyDescent="0.25">
      <c r="K1111" t="str">
        <v>SAILING</v>
      </c>
      <c r="L1111" t="str">
        <v>SAILING</v>
      </c>
      <c r="M1111" t="str">
        <v>OPEN</v>
      </c>
      <c r="N1111" t="str">
        <v>FLYING FIFTEEN</v>
      </c>
      <c r="P1111" t="str">
        <v>SAILING|SAILING|OPEN</v>
      </c>
      <c r="S1111" t="str">
        <v>WRESTLING</v>
      </c>
      <c r="T1111" t="str">
        <v>GRECO-ROMAN</v>
      </c>
      <c r="U1111" t="str">
        <v>77KG</v>
      </c>
      <c r="V1111" t="str">
        <v>WRESTLING|GRECO-ROMAN</v>
      </c>
      <c r="AL1111" t="str">
        <v>SAILING</v>
      </c>
      <c r="AM1111" t="str">
        <v>WINDSURFING</v>
      </c>
      <c r="AN1111" t="str">
        <v>WOMEN</v>
      </c>
      <c r="AO1111" t="str">
        <v>MISTRAL</v>
      </c>
      <c r="AQ1111" t="str">
        <v>SAILING|WINDSURFING|WOMEN</v>
      </c>
      <c r="AS1111" t="str">
        <v>WRESTLING</v>
      </c>
      <c r="AT1111" t="str">
        <v>GRECO-ROMAN</v>
      </c>
      <c r="AU1111" t="str">
        <v>77KG</v>
      </c>
      <c r="AW1111" t="str">
        <v>WRESTLING|GRECO-ROMAN</v>
      </c>
    </row>
    <row r="1112" spans="11:49" x14ac:dyDescent="0.25">
      <c r="K1112" t="str">
        <v>SAILING</v>
      </c>
      <c r="L1112" t="str">
        <v>SAILING</v>
      </c>
      <c r="M1112" t="str">
        <v>OPEN</v>
      </c>
      <c r="N1112" t="str">
        <v>HALF RATER</v>
      </c>
      <c r="P1112" t="str">
        <v>SAILING|SAILING|OPEN</v>
      </c>
      <c r="S1112" t="str">
        <v>WRESTLING</v>
      </c>
      <c r="T1112" t="str">
        <v>GRECO-ROMAN</v>
      </c>
      <c r="U1112" t="str">
        <v>80KG</v>
      </c>
      <c r="V1112" t="str">
        <v>WRESTLING|GRECO-ROMAN</v>
      </c>
      <c r="AL1112" t="str">
        <v>SAILING</v>
      </c>
      <c r="AM1112" t="str">
        <v>WINDSURFING</v>
      </c>
      <c r="AN1112" t="str">
        <v>WOMEN</v>
      </c>
      <c r="AO1112" t="str">
        <v>MISTRAL ONE DESIGN</v>
      </c>
      <c r="AQ1112" t="str">
        <v>SAILING|WINDSURFING|WOMEN</v>
      </c>
      <c r="AS1112" t="str">
        <v>WRESTLING</v>
      </c>
      <c r="AT1112" t="str">
        <v>GRECO-ROMAN</v>
      </c>
      <c r="AU1112" t="str">
        <v>80KG</v>
      </c>
      <c r="AW1112" t="str">
        <v>WRESTLING|GRECO-ROMAN</v>
      </c>
    </row>
    <row r="1113" spans="11:49" x14ac:dyDescent="0.25">
      <c r="K1113" t="str">
        <v>SAILING</v>
      </c>
      <c r="L1113" t="str">
        <v>SAILING</v>
      </c>
      <c r="M1113" t="str">
        <v>OPEN</v>
      </c>
      <c r="N1113" t="str">
        <v>HOBIE 16</v>
      </c>
      <c r="P1113" t="str">
        <v>SAILING|SAILING|OPEN</v>
      </c>
      <c r="S1113" t="str">
        <v>WRESTLING</v>
      </c>
      <c r="T1113" t="str">
        <v>GRECO-ROMAN</v>
      </c>
      <c r="U1113" t="str">
        <v>82KG</v>
      </c>
      <c r="V1113" t="str">
        <v>WRESTLING|GRECO-ROMAN</v>
      </c>
      <c r="AL1113" t="str">
        <v>SAILING</v>
      </c>
      <c r="AM1113" t="str">
        <v>WINDSURFING</v>
      </c>
      <c r="AN1113" t="str">
        <v>WOMEN</v>
      </c>
      <c r="AO1113" t="str">
        <v>RS:ONE</v>
      </c>
      <c r="AQ1113" t="str">
        <v>SAILING|WINDSURFING|WOMEN</v>
      </c>
      <c r="AS1113" t="str">
        <v>WRESTLING</v>
      </c>
      <c r="AT1113" t="str">
        <v>GRECO-ROMAN</v>
      </c>
      <c r="AU1113" t="str">
        <v>82KG</v>
      </c>
      <c r="AW1113" t="str">
        <v>WRESTLING|GRECO-ROMAN</v>
      </c>
    </row>
    <row r="1114" spans="11:49" x14ac:dyDescent="0.25">
      <c r="K1114" t="str">
        <v>SAILING</v>
      </c>
      <c r="L1114" t="str">
        <v>SAILING</v>
      </c>
      <c r="M1114" t="str">
        <v>OPEN</v>
      </c>
      <c r="N1114" t="str">
        <v>J-24</v>
      </c>
      <c r="P1114" t="str">
        <v>SAILING|SAILING|OPEN</v>
      </c>
      <c r="S1114" t="str">
        <v>WRESTLING</v>
      </c>
      <c r="T1114" t="str">
        <v>GRECO-ROMAN</v>
      </c>
      <c r="U1114" t="str">
        <v>84KG</v>
      </c>
      <c r="V1114" t="str">
        <v>WRESTLING|GRECO-ROMAN</v>
      </c>
      <c r="AL1114" t="str">
        <v>SAILING</v>
      </c>
      <c r="AM1114" t="str">
        <v>WINDSURFING</v>
      </c>
      <c r="AN1114" t="str">
        <v>WOMEN</v>
      </c>
      <c r="AO1114" t="str">
        <v>RS:X</v>
      </c>
      <c r="AQ1114" t="str">
        <v>SAILING|WINDSURFING|WOMEN</v>
      </c>
      <c r="AS1114" t="str">
        <v>WRESTLING</v>
      </c>
      <c r="AT1114" t="str">
        <v>GRECO-ROMAN</v>
      </c>
      <c r="AU1114" t="str">
        <v>84KG</v>
      </c>
      <c r="AW1114" t="str">
        <v>WRESTLING|GRECO-ROMAN</v>
      </c>
    </row>
    <row r="1115" spans="11:49" x14ac:dyDescent="0.25">
      <c r="K1115" t="str">
        <v>SAILING</v>
      </c>
      <c r="L1115" t="str">
        <v>SAILING</v>
      </c>
      <c r="M1115" t="str">
        <v>OPEN</v>
      </c>
      <c r="N1115" t="str">
        <v>KEELBOAT MATCH RACING</v>
      </c>
      <c r="P1115" t="str">
        <v>SAILING|SAILING|OPEN</v>
      </c>
      <c r="S1115" t="str">
        <v>WRESTLING</v>
      </c>
      <c r="T1115" t="str">
        <v>GRECO-ROMAN</v>
      </c>
      <c r="U1115" t="str">
        <v>85KG</v>
      </c>
      <c r="V1115" t="str">
        <v>WRESTLING|GRECO-ROMAN</v>
      </c>
      <c r="AL1115" t="str">
        <v>SAMBO</v>
      </c>
      <c r="AM1115" t="str">
        <v>COMBAT</v>
      </c>
      <c r="AN1115" t="str">
        <v>MEN</v>
      </c>
      <c r="AO1115" t="str">
        <v>57KG</v>
      </c>
      <c r="AQ1115" t="str">
        <v>SAMBO|COMBAT|MEN</v>
      </c>
      <c r="AS1115" t="str">
        <v>WRESTLING</v>
      </c>
      <c r="AT1115" t="str">
        <v>GRECO-ROMAN</v>
      </c>
      <c r="AU1115" t="str">
        <v>85KG</v>
      </c>
      <c r="AW1115" t="str">
        <v>WRESTLING|GRECO-ROMAN</v>
      </c>
    </row>
    <row r="1116" spans="11:49" x14ac:dyDescent="0.25">
      <c r="K1116" t="str">
        <v>SAILING</v>
      </c>
      <c r="L1116" t="str">
        <v>SAILING</v>
      </c>
      <c r="M1116" t="str">
        <v>OPEN</v>
      </c>
      <c r="N1116" t="str">
        <v>LASER 4.7 ILCA 4</v>
      </c>
      <c r="P1116" t="str">
        <v>SAILING|SAILING|OPEN</v>
      </c>
      <c r="S1116" t="str">
        <v>WRESTLING</v>
      </c>
      <c r="T1116" t="str">
        <v>GRECO-ROMAN</v>
      </c>
      <c r="U1116" t="str">
        <v>87KG</v>
      </c>
      <c r="V1116" t="str">
        <v>WRESTLING|GRECO-ROMAN</v>
      </c>
      <c r="AL1116" t="str">
        <v>SAMBO</v>
      </c>
      <c r="AM1116" t="str">
        <v>COMBAT</v>
      </c>
      <c r="AN1116" t="str">
        <v>MEN</v>
      </c>
      <c r="AO1116" t="str">
        <v>74KG</v>
      </c>
      <c r="AQ1116" t="str">
        <v>SAMBO|COMBAT|MEN</v>
      </c>
      <c r="AS1116" t="str">
        <v>WRESTLING</v>
      </c>
      <c r="AT1116" t="str">
        <v>GRECO-ROMAN</v>
      </c>
      <c r="AU1116" t="str">
        <v>87KG</v>
      </c>
      <c r="AW1116" t="str">
        <v>WRESTLING|GRECO-ROMAN</v>
      </c>
    </row>
    <row r="1117" spans="11:49" x14ac:dyDescent="0.25">
      <c r="K1117" t="str">
        <v>SAILING</v>
      </c>
      <c r="L1117" t="str">
        <v>SAILING</v>
      </c>
      <c r="M1117" t="str">
        <v>OPEN</v>
      </c>
      <c r="N1117" t="str">
        <v>LASER RADIAL ILCA 6</v>
      </c>
      <c r="P1117" t="str">
        <v>SAILING|SAILING|OPEN</v>
      </c>
      <c r="S1117" t="str">
        <v>WRESTLING</v>
      </c>
      <c r="T1117" t="str">
        <v>GRECO-ROMAN</v>
      </c>
      <c r="U1117" t="str">
        <v>96KG</v>
      </c>
      <c r="V1117" t="str">
        <v>WRESTLING|GRECO-ROMAN</v>
      </c>
      <c r="AL1117" t="str">
        <v>SAMBO</v>
      </c>
      <c r="AM1117" t="str">
        <v>COMBAT</v>
      </c>
      <c r="AN1117" t="str">
        <v>MEN</v>
      </c>
      <c r="AO1117" t="str">
        <v>82KG</v>
      </c>
      <c r="AQ1117" t="str">
        <v>SAMBO|COMBAT|MEN</v>
      </c>
      <c r="AS1117" t="str">
        <v>WRESTLING</v>
      </c>
      <c r="AT1117" t="str">
        <v>GRECO-ROMAN</v>
      </c>
      <c r="AU1117" t="str">
        <v>96KG</v>
      </c>
      <c r="AW1117" t="str">
        <v>WRESTLING|GRECO-ROMAN</v>
      </c>
    </row>
    <row r="1118" spans="11:49" x14ac:dyDescent="0.25">
      <c r="K1118" t="str">
        <v>SAILING</v>
      </c>
      <c r="L1118" t="str">
        <v>SAILING</v>
      </c>
      <c r="M1118" t="str">
        <v>OPEN</v>
      </c>
      <c r="N1118" t="str">
        <v>NACRA 5.0</v>
      </c>
      <c r="P1118" t="str">
        <v>SAILING|SAILING|OPEN</v>
      </c>
      <c r="S1118" t="str">
        <v>WRESTLING</v>
      </c>
      <c r="T1118" t="str">
        <v>GRECO-ROMAN</v>
      </c>
      <c r="U1118" t="str">
        <v>97KG</v>
      </c>
      <c r="V1118" t="str">
        <v>WRESTLING|GRECO-ROMAN</v>
      </c>
      <c r="AL1118" t="str">
        <v>SAMBO</v>
      </c>
      <c r="AM1118" t="str">
        <v>COMBAT</v>
      </c>
      <c r="AN1118" t="str">
        <v>MEN</v>
      </c>
      <c r="AO1118" t="str">
        <v>90KG</v>
      </c>
      <c r="AQ1118" t="str">
        <v>SAMBO|COMBAT|MEN</v>
      </c>
      <c r="AS1118" t="str">
        <v>WRESTLING</v>
      </c>
      <c r="AT1118" t="str">
        <v>GRECO-ROMAN</v>
      </c>
      <c r="AU1118" t="str">
        <v>97KG</v>
      </c>
      <c r="AW1118" t="str">
        <v>WRESTLING|GRECO-ROMAN</v>
      </c>
    </row>
    <row r="1119" spans="11:49" x14ac:dyDescent="0.25">
      <c r="K1119" t="str">
        <v>SAILING</v>
      </c>
      <c r="L1119" t="str">
        <v>SAILING</v>
      </c>
      <c r="M1119" t="str">
        <v>OPEN</v>
      </c>
      <c r="N1119" t="str">
        <v>OPTIMIST</v>
      </c>
      <c r="P1119" t="str">
        <v>SAILING|SAILING|OPEN</v>
      </c>
      <c r="S1119" t="str">
        <v>WRESTLING</v>
      </c>
      <c r="T1119" t="str">
        <v>GRECO-ROMAN</v>
      </c>
      <c r="U1119" t="str">
        <v>98KG</v>
      </c>
      <c r="V1119" t="str">
        <v>WRESTLING|GRECO-ROMAN</v>
      </c>
      <c r="AL1119" t="str">
        <v>SAMBO</v>
      </c>
      <c r="AM1119" t="str">
        <v>SAMBO</v>
      </c>
      <c r="AN1119" t="str">
        <v>MIXED</v>
      </c>
      <c r="AO1119" t="str">
        <v>TEAM</v>
      </c>
      <c r="AQ1119" t="str">
        <v>SAMBO|SAMBO|MIXED</v>
      </c>
      <c r="AS1119" t="str">
        <v>WRESTLING</v>
      </c>
      <c r="AT1119" t="str">
        <v>GRECO-ROMAN</v>
      </c>
      <c r="AU1119" t="str">
        <v>98KG</v>
      </c>
      <c r="AW1119" t="str">
        <v>WRESTLING|GRECO-ROMAN</v>
      </c>
    </row>
    <row r="1120" spans="11:49" x14ac:dyDescent="0.25">
      <c r="K1120" t="str">
        <v>SAILING</v>
      </c>
      <c r="L1120" t="str">
        <v>SAILING</v>
      </c>
      <c r="M1120" t="str">
        <v>OPEN</v>
      </c>
      <c r="N1120" t="str">
        <v>TORNADO</v>
      </c>
      <c r="P1120" t="str">
        <v>SAILING|SAILING|OPEN</v>
      </c>
      <c r="S1120" t="str">
        <v>WUSHU</v>
      </c>
      <c r="T1120" t="str">
        <v>SANDA</v>
      </c>
      <c r="U1120" t="str">
        <v>45KG</v>
      </c>
      <c r="V1120" t="str">
        <v>WUSHU|SANDA</v>
      </c>
      <c r="AL1120" t="str">
        <v>SAMBO</v>
      </c>
      <c r="AM1120" t="str">
        <v>SPORT</v>
      </c>
      <c r="AN1120" t="str">
        <v>MEN</v>
      </c>
      <c r="AO1120" t="str">
        <v>52KG</v>
      </c>
      <c r="AQ1120" t="str">
        <v>SAMBO|SPORT|MEN</v>
      </c>
      <c r="AS1120" t="str">
        <v>WUSHU</v>
      </c>
      <c r="AT1120" t="str">
        <v>SANDA</v>
      </c>
      <c r="AU1120" t="str">
        <v>45KG</v>
      </c>
      <c r="AW1120" t="str">
        <v>WUSHU|SANDA</v>
      </c>
    </row>
    <row r="1121" spans="11:49" x14ac:dyDescent="0.25">
      <c r="K1121" t="str">
        <v>SAILING</v>
      </c>
      <c r="L1121" t="str">
        <v>SAILING</v>
      </c>
      <c r="M1121" t="str">
        <v>WOMEN</v>
      </c>
      <c r="N1121" t="str">
        <v>29ER</v>
      </c>
      <c r="P1121" t="str">
        <v>SAILING|SAILING|WOMEN</v>
      </c>
      <c r="S1121" t="str">
        <v>WUSHU</v>
      </c>
      <c r="T1121" t="str">
        <v>SANDA</v>
      </c>
      <c r="U1121" t="str">
        <v>48KG</v>
      </c>
      <c r="V1121" t="str">
        <v>WUSHU|SANDA</v>
      </c>
      <c r="AL1121" t="str">
        <v>SAMBO</v>
      </c>
      <c r="AM1121" t="str">
        <v>SPORT</v>
      </c>
      <c r="AN1121" t="str">
        <v>MEN</v>
      </c>
      <c r="AO1121" t="str">
        <v>82KG</v>
      </c>
      <c r="AQ1121" t="str">
        <v>SAMBO|SPORT|MEN</v>
      </c>
      <c r="AS1121" t="str">
        <v>WUSHU</v>
      </c>
      <c r="AT1121" t="str">
        <v>SANDA</v>
      </c>
      <c r="AU1121" t="str">
        <v>48KG</v>
      </c>
      <c r="AW1121" t="str">
        <v>WUSHU|SANDA</v>
      </c>
    </row>
    <row r="1122" spans="11:49" x14ac:dyDescent="0.25">
      <c r="K1122" t="str">
        <v>SAILING</v>
      </c>
      <c r="L1122" t="str">
        <v>SAILING</v>
      </c>
      <c r="M1122" t="str">
        <v>WOMEN</v>
      </c>
      <c r="N1122" t="str">
        <v>420</v>
      </c>
      <c r="P1122" t="str">
        <v>SAILING|SAILING|WOMEN</v>
      </c>
      <c r="S1122" t="str">
        <v>WUSHU</v>
      </c>
      <c r="T1122" t="str">
        <v>SANDA</v>
      </c>
      <c r="U1122" t="str">
        <v>52KG</v>
      </c>
      <c r="V1122" t="str">
        <v>WUSHU|SANDA</v>
      </c>
      <c r="AL1122" t="str">
        <v>SAMBO</v>
      </c>
      <c r="AM1122" t="str">
        <v>SPORT</v>
      </c>
      <c r="AN1122" t="str">
        <v>MEN</v>
      </c>
      <c r="AO1122" t="str">
        <v>90KG</v>
      </c>
      <c r="AQ1122" t="str">
        <v>SAMBO|SPORT|MEN</v>
      </c>
      <c r="AS1122" t="str">
        <v>WUSHU</v>
      </c>
      <c r="AT1122" t="str">
        <v>SANDA</v>
      </c>
      <c r="AU1122" t="str">
        <v>52KG</v>
      </c>
      <c r="AW1122" t="str">
        <v>WUSHU|SANDA</v>
      </c>
    </row>
    <row r="1123" spans="11:49" x14ac:dyDescent="0.25">
      <c r="K1123" t="str">
        <v>SAILING</v>
      </c>
      <c r="L1123" t="str">
        <v>SAILING</v>
      </c>
      <c r="M1123" t="str">
        <v>WOMEN</v>
      </c>
      <c r="N1123" t="str">
        <v>470</v>
      </c>
      <c r="P1123" t="str">
        <v>SAILING|SAILING|WOMEN</v>
      </c>
      <c r="S1123" t="str">
        <v>WUSHU</v>
      </c>
      <c r="T1123" t="str">
        <v>SANDA</v>
      </c>
      <c r="U1123" t="str">
        <v>56KG</v>
      </c>
      <c r="V1123" t="str">
        <v>WUSHU|SANDA</v>
      </c>
      <c r="AL1123" t="str">
        <v>SAMBO</v>
      </c>
      <c r="AM1123" t="str">
        <v>SPORT</v>
      </c>
      <c r="AN1123" t="str">
        <v>WOMEN</v>
      </c>
      <c r="AO1123" t="str">
        <v>48KG</v>
      </c>
      <c r="AQ1123" t="str">
        <v>SAMBO|SPORT|WOMEN</v>
      </c>
      <c r="AS1123" t="str">
        <v>WUSHU</v>
      </c>
      <c r="AT1123" t="str">
        <v>SANDA</v>
      </c>
      <c r="AU1123" t="str">
        <v>56KG</v>
      </c>
      <c r="AW1123" t="str">
        <v>WUSHU|SANDA</v>
      </c>
    </row>
    <row r="1124" spans="11:49" x14ac:dyDescent="0.25">
      <c r="K1124" t="str">
        <v>SAILING</v>
      </c>
      <c r="L1124" t="str">
        <v>SAILING</v>
      </c>
      <c r="M1124" t="str">
        <v>WOMEN</v>
      </c>
      <c r="N1124" t="str">
        <v>49ER FX</v>
      </c>
      <c r="P1124" t="str">
        <v>SAILING|SAILING|WOMEN</v>
      </c>
      <c r="S1124" t="str">
        <v>WUSHU</v>
      </c>
      <c r="T1124" t="str">
        <v>SANDA</v>
      </c>
      <c r="U1124" t="str">
        <v>60KG</v>
      </c>
      <c r="V1124" t="str">
        <v>WUSHU|SANDA</v>
      </c>
      <c r="AL1124" t="str">
        <v>SAMBO</v>
      </c>
      <c r="AM1124" t="str">
        <v>SPORT</v>
      </c>
      <c r="AN1124" t="str">
        <v>WOMEN</v>
      </c>
      <c r="AO1124" t="str">
        <v>68KG</v>
      </c>
      <c r="AQ1124" t="str">
        <v>SAMBO|SPORT|WOMEN</v>
      </c>
      <c r="AS1124" t="str">
        <v>WUSHU</v>
      </c>
      <c r="AT1124" t="str">
        <v>SANDA</v>
      </c>
      <c r="AU1124" t="str">
        <v>60KG</v>
      </c>
      <c r="AW1124" t="str">
        <v>WUSHU|SANDA</v>
      </c>
    </row>
    <row r="1125" spans="11:49" x14ac:dyDescent="0.25">
      <c r="K1125" t="str">
        <v>SAILING</v>
      </c>
      <c r="L1125" t="str">
        <v>SAILING</v>
      </c>
      <c r="M1125" t="str">
        <v>WOMEN</v>
      </c>
      <c r="N1125" t="str">
        <v>ELLIOTT 6M</v>
      </c>
      <c r="P1125" t="str">
        <v>SAILING|SAILING|WOMEN</v>
      </c>
      <c r="S1125" t="str">
        <v>WUSHU</v>
      </c>
      <c r="T1125" t="str">
        <v>SANDA</v>
      </c>
      <c r="U1125" t="str">
        <v>65KG</v>
      </c>
      <c r="V1125" t="str">
        <v>WUSHU|SANDA</v>
      </c>
      <c r="AL1125" t="str">
        <v>SAMBO</v>
      </c>
      <c r="AM1125" t="str">
        <v>SPORT</v>
      </c>
      <c r="AN1125" t="str">
        <v>WOMEN</v>
      </c>
      <c r="AO1125" t="str">
        <v>80KG</v>
      </c>
      <c r="AQ1125" t="str">
        <v>SAMBO|SPORT|WOMEN</v>
      </c>
      <c r="AS1125" t="str">
        <v>WUSHU</v>
      </c>
      <c r="AT1125" t="str">
        <v>SANDA</v>
      </c>
      <c r="AU1125" t="str">
        <v>65KG</v>
      </c>
      <c r="AW1125" t="str">
        <v>WUSHU|SANDA</v>
      </c>
    </row>
    <row r="1126" spans="11:49" x14ac:dyDescent="0.25">
      <c r="K1126" t="str">
        <v>SAILING</v>
      </c>
      <c r="L1126" t="str">
        <v>SAILING</v>
      </c>
      <c r="M1126" t="str">
        <v>WOMEN</v>
      </c>
      <c r="N1126" t="str">
        <v>FIREBALL</v>
      </c>
      <c r="P1126" t="str">
        <v>SAILING|SAILING|WOMEN</v>
      </c>
      <c r="S1126" t="str">
        <v>WUSHU</v>
      </c>
      <c r="T1126" t="str">
        <v>SANDA</v>
      </c>
      <c r="U1126" t="str">
        <v>70KG</v>
      </c>
      <c r="V1126" t="str">
        <v>WUSHU|SANDA</v>
      </c>
      <c r="AL1126" t="str">
        <v>SEPAKTAKRAW</v>
      </c>
      <c r="AM1126" t="str">
        <v>CHINLONE</v>
      </c>
      <c r="AN1126" t="str">
        <v>MEN</v>
      </c>
      <c r="AO1126" t="str">
        <v>LINKING</v>
      </c>
      <c r="AQ1126" t="str">
        <v>SEPAKTAKRAW|CHINLONE|MEN</v>
      </c>
      <c r="AS1126" t="str">
        <v>WUSHU</v>
      </c>
      <c r="AT1126" t="str">
        <v>SANDA</v>
      </c>
      <c r="AU1126" t="str">
        <v>70KG</v>
      </c>
      <c r="AW1126" t="str">
        <v>WUSHU|SANDA</v>
      </c>
    </row>
    <row r="1127" spans="11:49" x14ac:dyDescent="0.25">
      <c r="K1127" t="str">
        <v>SAILING</v>
      </c>
      <c r="L1127" t="str">
        <v>SAILING</v>
      </c>
      <c r="M1127" t="str">
        <v>WOMEN</v>
      </c>
      <c r="N1127" t="str">
        <v>INTERNATIONAL EUROPE</v>
      </c>
      <c r="P1127" t="str">
        <v>SAILING|SAILING|WOMEN</v>
      </c>
      <c r="S1127" t="str">
        <v>WUSHU</v>
      </c>
      <c r="T1127" t="str">
        <v>SANDA</v>
      </c>
      <c r="U1127" t="str">
        <v>75KG</v>
      </c>
      <c r="V1127" t="str">
        <v>WUSHU|SANDA</v>
      </c>
      <c r="AL1127" t="str">
        <v>SEPAKTAKRAW</v>
      </c>
      <c r="AM1127" t="str">
        <v>CHINLONE</v>
      </c>
      <c r="AN1127" t="str">
        <v>MEN</v>
      </c>
      <c r="AO1127" t="str">
        <v>LINKING PRIMARY</v>
      </c>
      <c r="AQ1127" t="str">
        <v>SEPAKTAKRAW|CHINLONE|MEN</v>
      </c>
      <c r="AS1127" t="str">
        <v>WUSHU</v>
      </c>
      <c r="AT1127" t="str">
        <v>SANDA</v>
      </c>
      <c r="AU1127" t="str">
        <v>75KG</v>
      </c>
      <c r="AW1127" t="str">
        <v>WUSHU|SANDA</v>
      </c>
    </row>
    <row r="1128" spans="11:49" x14ac:dyDescent="0.25">
      <c r="K1128" t="str">
        <v>SAILING</v>
      </c>
      <c r="L1128" t="str">
        <v>SAILING</v>
      </c>
      <c r="M1128" t="str">
        <v>WOMEN</v>
      </c>
      <c r="N1128" t="str">
        <v>KEELBOAT FLEET RACING</v>
      </c>
      <c r="P1128" t="str">
        <v>SAILING|SAILING|WOMEN</v>
      </c>
      <c r="S1128" t="str">
        <v>WUSHU</v>
      </c>
      <c r="T1128" t="str">
        <v>SANSHOU</v>
      </c>
      <c r="U1128" t="str">
        <v>52KG</v>
      </c>
      <c r="V1128" t="str">
        <v>WUSHU|SANSHOU</v>
      </c>
      <c r="AL1128" t="str">
        <v>SEPAKTAKRAW</v>
      </c>
      <c r="AM1128" t="str">
        <v>CHINLONE</v>
      </c>
      <c r="AN1128" t="str">
        <v>MEN</v>
      </c>
      <c r="AO1128" t="str">
        <v>NON-REPETITION PRIMARY</v>
      </c>
      <c r="AQ1128" t="str">
        <v>SEPAKTAKRAW|CHINLONE|MEN</v>
      </c>
      <c r="AS1128" t="str">
        <v>WUSHU</v>
      </c>
      <c r="AT1128" t="str">
        <v>SANSHOU</v>
      </c>
      <c r="AU1128" t="str">
        <v>52KG</v>
      </c>
      <c r="AW1128" t="str">
        <v>WUSHU|SANSHOU</v>
      </c>
    </row>
    <row r="1129" spans="11:49" x14ac:dyDescent="0.25">
      <c r="K1129" t="str">
        <v>SAILING</v>
      </c>
      <c r="L1129" t="str">
        <v>SAILING</v>
      </c>
      <c r="M1129" t="str">
        <v>WOMEN</v>
      </c>
      <c r="N1129" t="str">
        <v>KEELBOAT MATCH RACING</v>
      </c>
      <c r="P1129" t="str">
        <v>SAILING|SAILING|WOMEN</v>
      </c>
      <c r="S1129" t="str">
        <v>WUSHU</v>
      </c>
      <c r="T1129" t="str">
        <v>SANSHOU</v>
      </c>
      <c r="U1129" t="str">
        <v>56KG</v>
      </c>
      <c r="V1129" t="str">
        <v>WUSHU|SANSHOU</v>
      </c>
      <c r="AL1129" t="str">
        <v>SEPAKTAKRAW</v>
      </c>
      <c r="AM1129" t="str">
        <v>CHINLONE</v>
      </c>
      <c r="AN1129" t="str">
        <v>MEN</v>
      </c>
      <c r="AO1129" t="str">
        <v>NON-REPETITION SECONDARY</v>
      </c>
      <c r="AQ1129" t="str">
        <v>SEPAKTAKRAW|CHINLONE|MEN</v>
      </c>
      <c r="AS1129" t="str">
        <v>WUSHU</v>
      </c>
      <c r="AT1129" t="str">
        <v>SANSHOU</v>
      </c>
      <c r="AU1129" t="str">
        <v>56KG</v>
      </c>
      <c r="AW1129" t="str">
        <v>WUSHU|SANSHOU</v>
      </c>
    </row>
    <row r="1130" spans="11:49" x14ac:dyDescent="0.25">
      <c r="K1130" t="str">
        <v>SAILING</v>
      </c>
      <c r="L1130" t="str">
        <v>SAILING</v>
      </c>
      <c r="M1130" t="str">
        <v>WOMEN</v>
      </c>
      <c r="N1130" t="str">
        <v>LASER 4.7 ILCA 4</v>
      </c>
      <c r="P1130" t="str">
        <v>SAILING|SAILING|WOMEN</v>
      </c>
      <c r="S1130" t="str">
        <v>WUSHU</v>
      </c>
      <c r="T1130" t="str">
        <v>SANSHOU</v>
      </c>
      <c r="U1130" t="str">
        <v>60KG</v>
      </c>
      <c r="V1130" t="str">
        <v>WUSHU|SANSHOU</v>
      </c>
      <c r="AL1130" t="str">
        <v>SEPAKTAKRAW</v>
      </c>
      <c r="AM1130" t="str">
        <v>CHINLONE</v>
      </c>
      <c r="AN1130" t="str">
        <v>MEN</v>
      </c>
      <c r="AO1130" t="str">
        <v>SAME STROKE</v>
      </c>
      <c r="AQ1130" t="str">
        <v>SEPAKTAKRAW|CHINLONE|MEN</v>
      </c>
      <c r="AS1130" t="str">
        <v>WUSHU</v>
      </c>
      <c r="AT1130" t="str">
        <v>SANSHOU</v>
      </c>
      <c r="AU1130" t="str">
        <v>60KG</v>
      </c>
      <c r="AW1130" t="str">
        <v>WUSHU|SANSHOU</v>
      </c>
    </row>
    <row r="1131" spans="11:49" x14ac:dyDescent="0.25">
      <c r="K1131" t="str">
        <v>SAILING</v>
      </c>
      <c r="L1131" t="str">
        <v>SAILING</v>
      </c>
      <c r="M1131" t="str">
        <v>WOMEN</v>
      </c>
      <c r="N1131" t="str">
        <v>LASER RADIAL ILCA 6</v>
      </c>
      <c r="P1131" t="str">
        <v>SAILING|SAILING|WOMEN</v>
      </c>
      <c r="S1131" t="str">
        <v>WUSHU</v>
      </c>
      <c r="T1131" t="str">
        <v>SANSHOU</v>
      </c>
      <c r="U1131" t="str">
        <v>70KG</v>
      </c>
      <c r="V1131" t="str">
        <v>WUSHU|SANSHOU</v>
      </c>
      <c r="AL1131" t="str">
        <v>SEPAKTAKRAW</v>
      </c>
      <c r="AM1131" t="str">
        <v>CHINLONE</v>
      </c>
      <c r="AN1131" t="str">
        <v>MEN</v>
      </c>
      <c r="AO1131" t="str">
        <v>SAME STROKE PRIMARY</v>
      </c>
      <c r="AQ1131" t="str">
        <v>SEPAKTAKRAW|CHINLONE|MEN</v>
      </c>
      <c r="AS1131" t="str">
        <v>WUSHU</v>
      </c>
      <c r="AT1131" t="str">
        <v>SANSHOU</v>
      </c>
      <c r="AU1131" t="str">
        <v>70KG</v>
      </c>
      <c r="AW1131" t="str">
        <v>WUSHU|SANSHOU</v>
      </c>
    </row>
    <row r="1132" spans="11:49" x14ac:dyDescent="0.25">
      <c r="K1132" t="str">
        <v>SAILING</v>
      </c>
      <c r="L1132" t="str">
        <v>SAILING</v>
      </c>
      <c r="M1132" t="str">
        <v>WOMEN</v>
      </c>
      <c r="N1132" t="str">
        <v>LASER RADIAL ILCA 6 (U19)</v>
      </c>
      <c r="P1132" t="str">
        <v>SAILING|SAILING|WOMEN</v>
      </c>
      <c r="S1132" t="str">
        <v>WUSHU</v>
      </c>
      <c r="T1132" t="str">
        <v>SANSHOU</v>
      </c>
      <c r="U1132" t="str">
        <v>85KG</v>
      </c>
      <c r="V1132" t="str">
        <v>WUSHU|SANSHOU</v>
      </c>
      <c r="AL1132" t="str">
        <v>SEPAKTAKRAW</v>
      </c>
      <c r="AM1132" t="str">
        <v>CHINLONE</v>
      </c>
      <c r="AN1132" t="str">
        <v>MIXED</v>
      </c>
      <c r="AO1132" t="str">
        <v>LINKING</v>
      </c>
      <c r="AQ1132" t="str">
        <v>SEPAKTAKRAW|CHINLONE|MIXED</v>
      </c>
      <c r="AS1132" t="str">
        <v>WUSHU</v>
      </c>
      <c r="AT1132" t="str">
        <v>SANSHOU</v>
      </c>
      <c r="AU1132" t="str">
        <v>85KG</v>
      </c>
      <c r="AW1132" t="str">
        <v>WUSHU|SANSHOU</v>
      </c>
    </row>
    <row r="1133" spans="11:49" x14ac:dyDescent="0.25">
      <c r="K1133" t="str">
        <v>SAILING</v>
      </c>
      <c r="L1133" t="str">
        <v>SAILING</v>
      </c>
      <c r="M1133" t="str">
        <v>WOMEN</v>
      </c>
      <c r="N1133" t="str">
        <v>LASER RADIAL ILCA 6 TEAM RACING</v>
      </c>
      <c r="P1133" t="str">
        <v>SAILING|SAILING|WOMEN</v>
      </c>
      <c r="S1133" t="str">
        <v>WUSHU</v>
      </c>
      <c r="T1133" t="str">
        <v>TAOLU</v>
      </c>
      <c r="U1133" t="str">
        <v>CHANGQUAN</v>
      </c>
      <c r="V1133" t="str">
        <v>WUSHU|TAOLU</v>
      </c>
      <c r="AL1133" t="str">
        <v>SEPAKTAKRAW</v>
      </c>
      <c r="AM1133" t="str">
        <v>CHINLONE</v>
      </c>
      <c r="AN1133" t="str">
        <v>MIXED</v>
      </c>
      <c r="AO1133" t="str">
        <v>NON-REPETITION PRIMARY</v>
      </c>
      <c r="AQ1133" t="str">
        <v>SEPAKTAKRAW|CHINLONE|MIXED</v>
      </c>
      <c r="AS1133" t="str">
        <v>WUSHU</v>
      </c>
      <c r="AT1133" t="str">
        <v>TAOLU</v>
      </c>
      <c r="AU1133" t="str">
        <v>CHANGQUAN</v>
      </c>
      <c r="AW1133" t="str">
        <v>WUSHU|TAOLU</v>
      </c>
    </row>
    <row r="1134" spans="11:49" x14ac:dyDescent="0.25">
      <c r="K1134" t="str">
        <v>SAILING</v>
      </c>
      <c r="L1134" t="str">
        <v>SAILING</v>
      </c>
      <c r="M1134" t="str">
        <v>WOMEN</v>
      </c>
      <c r="N1134" t="str">
        <v>MOTH</v>
      </c>
      <c r="P1134" t="str">
        <v>SAILING|SAILING|WOMEN</v>
      </c>
      <c r="S1134" t="str">
        <v>WUSHU</v>
      </c>
      <c r="T1134" t="str">
        <v>TAOLU</v>
      </c>
      <c r="U1134" t="str">
        <v>CHANGQUAN / DAOSHU / GUNSHU</v>
      </c>
      <c r="V1134" t="str">
        <v>WUSHU|TAOLU</v>
      </c>
      <c r="AL1134" t="str">
        <v>SEPAKTAKRAW</v>
      </c>
      <c r="AM1134" t="str">
        <v>CHINLONE</v>
      </c>
      <c r="AN1134" t="str">
        <v>MIXED</v>
      </c>
      <c r="AO1134" t="str">
        <v>SAME STROKE</v>
      </c>
      <c r="AQ1134" t="str">
        <v>SEPAKTAKRAW|CHINLONE|MIXED</v>
      </c>
      <c r="AS1134" t="str">
        <v>WUSHU</v>
      </c>
      <c r="AT1134" t="str">
        <v>TAOLU</v>
      </c>
      <c r="AU1134" t="str">
        <v>CHANGQUAN / DAOSHU / GUNSHU</v>
      </c>
      <c r="AW1134" t="str">
        <v>WUSHU|TAOLU</v>
      </c>
    </row>
    <row r="1135" spans="11:49" x14ac:dyDescent="0.25">
      <c r="K1135" t="str">
        <v>SAILING</v>
      </c>
      <c r="L1135" t="str">
        <v>SAILING</v>
      </c>
      <c r="M1135" t="str">
        <v>WOMEN</v>
      </c>
      <c r="N1135" t="str">
        <v>OPTIMIST</v>
      </c>
      <c r="P1135" t="str">
        <v>SAILING|SAILING|WOMEN</v>
      </c>
      <c r="S1135" t="str">
        <v>WUSHU</v>
      </c>
      <c r="T1135" t="str">
        <v>TAOLU</v>
      </c>
      <c r="U1135" t="str">
        <v>CHANGQUAN / JIANSHU / QIANGSHU</v>
      </c>
      <c r="V1135" t="str">
        <v>WUSHU|TAOLU</v>
      </c>
      <c r="AL1135" t="str">
        <v>SEPAKTAKRAW</v>
      </c>
      <c r="AM1135" t="str">
        <v>CHINLONE</v>
      </c>
      <c r="AN1135" t="str">
        <v>WOMEN</v>
      </c>
      <c r="AO1135" t="str">
        <v>LINKING</v>
      </c>
      <c r="AQ1135" t="str">
        <v>SEPAKTAKRAW|CHINLONE|WOMEN</v>
      </c>
      <c r="AS1135" t="str">
        <v>WUSHU</v>
      </c>
      <c r="AT1135" t="str">
        <v>TAOLU</v>
      </c>
      <c r="AU1135" t="str">
        <v>CHANGQUAN / JIANSHU / QIANGSHU</v>
      </c>
      <c r="AW1135" t="str">
        <v>WUSHU|TAOLU</v>
      </c>
    </row>
    <row r="1136" spans="11:49" x14ac:dyDescent="0.25">
      <c r="K1136" t="str">
        <v>SAILING</v>
      </c>
      <c r="L1136" t="str">
        <v>SAILING</v>
      </c>
      <c r="M1136" t="str">
        <v>WOMEN</v>
      </c>
      <c r="N1136" t="str">
        <v>YNGLING</v>
      </c>
      <c r="P1136" t="str">
        <v>SAILING|SAILING|WOMEN</v>
      </c>
      <c r="S1136" t="str">
        <v>WUSHU</v>
      </c>
      <c r="T1136" t="str">
        <v>TAOLU</v>
      </c>
      <c r="U1136" t="str">
        <v>COMPULSORY TAIJIQUAN</v>
      </c>
      <c r="V1136" t="str">
        <v>WUSHU|TAOLU</v>
      </c>
      <c r="AL1136" t="str">
        <v>SEPAKTAKRAW</v>
      </c>
      <c r="AM1136" t="str">
        <v>CHINLONE</v>
      </c>
      <c r="AN1136" t="str">
        <v>WOMEN</v>
      </c>
      <c r="AO1136" t="str">
        <v>LINKING PRIMARY</v>
      </c>
      <c r="AQ1136" t="str">
        <v>SEPAKTAKRAW|CHINLONE|WOMEN</v>
      </c>
      <c r="AS1136" t="str">
        <v>WUSHU</v>
      </c>
      <c r="AT1136" t="str">
        <v>TAOLU</v>
      </c>
      <c r="AU1136" t="str">
        <v>COMPULSORY TAIJIQUAN</v>
      </c>
      <c r="AW1136" t="str">
        <v>WUSHU|TAOLU</v>
      </c>
    </row>
    <row r="1137" spans="11:49" x14ac:dyDescent="0.25">
      <c r="K1137" t="str">
        <v>SAILING</v>
      </c>
      <c r="L1137" t="str">
        <v>WINDSURFING</v>
      </c>
      <c r="M1137" t="str">
        <v>MEN</v>
      </c>
      <c r="N1137" t="str">
        <v>BOARDSAILING</v>
      </c>
      <c r="P1137" t="str">
        <v>SAILING|WINDSURFING|MEN</v>
      </c>
      <c r="S1137" t="str">
        <v>WUSHU</v>
      </c>
      <c r="T1137" t="str">
        <v>TAOLU</v>
      </c>
      <c r="U1137" t="str">
        <v>DAOSHU</v>
      </c>
      <c r="V1137" t="str">
        <v>WUSHU|TAOLU</v>
      </c>
      <c r="AL1137" t="str">
        <v>SEPAKTAKRAW</v>
      </c>
      <c r="AM1137" t="str">
        <v>CHINLONE</v>
      </c>
      <c r="AN1137" t="str">
        <v>WOMEN</v>
      </c>
      <c r="AO1137" t="str">
        <v>NON-REPETITION PRIMARY</v>
      </c>
      <c r="AQ1137" t="str">
        <v>SEPAKTAKRAW|CHINLONE|WOMEN</v>
      </c>
      <c r="AS1137" t="str">
        <v>WUSHU</v>
      </c>
      <c r="AT1137" t="str">
        <v>TAOLU</v>
      </c>
      <c r="AU1137" t="str">
        <v>DAOSHU</v>
      </c>
      <c r="AW1137" t="str">
        <v>WUSHU|TAOLU</v>
      </c>
    </row>
    <row r="1138" spans="11:49" x14ac:dyDescent="0.25">
      <c r="K1138" t="str">
        <v>SAILING</v>
      </c>
      <c r="L1138" t="str">
        <v>WINDSURFING</v>
      </c>
      <c r="M1138" t="str">
        <v>MEN</v>
      </c>
      <c r="N1138" t="str">
        <v>COBRA VEGA</v>
      </c>
      <c r="P1138" t="str">
        <v>SAILING|WINDSURFING|MEN</v>
      </c>
      <c r="S1138" t="str">
        <v>WUSHU</v>
      </c>
      <c r="T1138" t="str">
        <v>TAOLU</v>
      </c>
      <c r="U1138" t="str">
        <v>DAOSHU / GUNSHU</v>
      </c>
      <c r="V1138" t="str">
        <v>WUSHU|TAOLU</v>
      </c>
      <c r="AL1138" t="str">
        <v>SEPAKTAKRAW</v>
      </c>
      <c r="AM1138" t="str">
        <v>CHINLONE</v>
      </c>
      <c r="AN1138" t="str">
        <v>WOMEN</v>
      </c>
      <c r="AO1138" t="str">
        <v>NON-REPETITION SECONDARY</v>
      </c>
      <c r="AQ1138" t="str">
        <v>SEPAKTAKRAW|CHINLONE|WOMEN</v>
      </c>
      <c r="AS1138" t="str">
        <v>WUSHU</v>
      </c>
      <c r="AT1138" t="str">
        <v>TAOLU</v>
      </c>
      <c r="AU1138" t="str">
        <v>DAOSHU / GUNSHU</v>
      </c>
      <c r="AW1138" t="str">
        <v>WUSHU|TAOLU</v>
      </c>
    </row>
    <row r="1139" spans="11:49" x14ac:dyDescent="0.25">
      <c r="K1139" t="str">
        <v>SAILING</v>
      </c>
      <c r="L1139" t="str">
        <v>WINDSURFING</v>
      </c>
      <c r="M1139" t="str">
        <v>MEN</v>
      </c>
      <c r="N1139" t="str">
        <v>FORMULA WINDSURFNG</v>
      </c>
      <c r="P1139" t="str">
        <v>SAILING|WINDSURFING|MEN</v>
      </c>
      <c r="S1139" t="str">
        <v>WUSHU</v>
      </c>
      <c r="T1139" t="str">
        <v>TAOLU</v>
      </c>
      <c r="U1139" t="str">
        <v>DUILIAN</v>
      </c>
      <c r="V1139" t="str">
        <v>WUSHU|TAOLU</v>
      </c>
      <c r="AL1139" t="str">
        <v>SEPAKTAKRAW</v>
      </c>
      <c r="AM1139" t="str">
        <v>CHINLONE</v>
      </c>
      <c r="AN1139" t="str">
        <v>WOMEN</v>
      </c>
      <c r="AO1139" t="str">
        <v>SAME STROKE</v>
      </c>
      <c r="AQ1139" t="str">
        <v>SEPAKTAKRAW|CHINLONE|WOMEN</v>
      </c>
      <c r="AS1139" t="str">
        <v>WUSHU</v>
      </c>
      <c r="AT1139" t="str">
        <v>TAOLU</v>
      </c>
      <c r="AU1139" t="str">
        <v>DUILIAN</v>
      </c>
      <c r="AW1139" t="str">
        <v>WUSHU|TAOLU</v>
      </c>
    </row>
    <row r="1140" spans="11:49" x14ac:dyDescent="0.25">
      <c r="K1140" t="str">
        <v>SAILING</v>
      </c>
      <c r="L1140" t="str">
        <v>WINDSURFING</v>
      </c>
      <c r="M1140" t="str">
        <v>MEN</v>
      </c>
      <c r="N1140" t="str">
        <v>INTERNATIONAL WINDSURFER</v>
      </c>
      <c r="P1140" t="str">
        <v>SAILING|WINDSURFING|MEN</v>
      </c>
      <c r="S1140" t="str">
        <v>WUSHU</v>
      </c>
      <c r="T1140" t="str">
        <v>TAOLU</v>
      </c>
      <c r="U1140" t="str">
        <v>DUILIAN (BAREHAND)</v>
      </c>
      <c r="V1140" t="str">
        <v>WUSHU|TAOLU</v>
      </c>
      <c r="AL1140" t="str">
        <v>SEPAKTAKRAW</v>
      </c>
      <c r="AM1140" t="str">
        <v>CHINLONE</v>
      </c>
      <c r="AN1140" t="str">
        <v>WOMEN</v>
      </c>
      <c r="AO1140" t="str">
        <v>SAME STROKE PRIMARY</v>
      </c>
      <c r="AQ1140" t="str">
        <v>SEPAKTAKRAW|CHINLONE|WOMEN</v>
      </c>
      <c r="AS1140" t="str">
        <v>WUSHU</v>
      </c>
      <c r="AT1140" t="str">
        <v>TAOLU</v>
      </c>
      <c r="AU1140" t="str">
        <v>DUILIAN (BAREHAND)</v>
      </c>
      <c r="AW1140" t="str">
        <v>WUSHU|TAOLU</v>
      </c>
    </row>
    <row r="1141" spans="11:49" x14ac:dyDescent="0.25">
      <c r="K1141" t="str">
        <v>SAILING</v>
      </c>
      <c r="L1141" t="str">
        <v>WINDSURFING</v>
      </c>
      <c r="M1141" t="str">
        <v>MEN</v>
      </c>
      <c r="N1141" t="str">
        <v>IQFOIL</v>
      </c>
      <c r="P1141" t="str">
        <v>SAILING|WINDSURFING|MEN</v>
      </c>
      <c r="S1141" t="str">
        <v>WUSHU</v>
      </c>
      <c r="T1141" t="str">
        <v>TAOLU</v>
      </c>
      <c r="U1141" t="str">
        <v>DUILIAN (WEAPON)</v>
      </c>
      <c r="V1141" t="str">
        <v>WUSHU|TAOLU</v>
      </c>
      <c r="AL1141" t="str">
        <v>SEPAKTAKRAW</v>
      </c>
      <c r="AM1141" t="str">
        <v>SEPAKTAKRAW</v>
      </c>
      <c r="AN1141" t="str">
        <v>MEN</v>
      </c>
      <c r="AO1141" t="str">
        <v>CIRCLE</v>
      </c>
      <c r="AQ1141" t="str">
        <v>SEPAKTAKRAW|SEPAKTAKRAW|MEN</v>
      </c>
      <c r="AS1141" t="str">
        <v>WUSHU</v>
      </c>
      <c r="AT1141" t="str">
        <v>TAOLU</v>
      </c>
      <c r="AU1141" t="str">
        <v>DUILIAN (WEAPON)</v>
      </c>
      <c r="AW1141" t="str">
        <v>WUSHU|TAOLU</v>
      </c>
    </row>
    <row r="1142" spans="11:49" x14ac:dyDescent="0.25">
      <c r="K1142" t="str">
        <v>SAILING</v>
      </c>
      <c r="L1142" t="str">
        <v>WINDSURFING</v>
      </c>
      <c r="M1142" t="str">
        <v>MEN</v>
      </c>
      <c r="N1142" t="str">
        <v>IQFOIL YOUTH</v>
      </c>
      <c r="P1142" t="str">
        <v>SAILING|WINDSURFING|MEN</v>
      </c>
      <c r="S1142" t="str">
        <v>WUSHU</v>
      </c>
      <c r="T1142" t="str">
        <v>TAOLU</v>
      </c>
      <c r="U1142" t="str">
        <v>GUNSHU</v>
      </c>
      <c r="V1142" t="str">
        <v>WUSHU|TAOLU</v>
      </c>
      <c r="AL1142" t="str">
        <v>SEPAKTAKRAW</v>
      </c>
      <c r="AM1142" t="str">
        <v>SEPAKTAKRAW</v>
      </c>
      <c r="AN1142" t="str">
        <v>MEN</v>
      </c>
      <c r="AO1142" t="str">
        <v>DOUBLES</v>
      </c>
      <c r="AQ1142" t="str">
        <v>SEPAKTAKRAW|SEPAKTAKRAW|MEN</v>
      </c>
      <c r="AS1142" t="str">
        <v>WUSHU</v>
      </c>
      <c r="AT1142" t="str">
        <v>TAOLU</v>
      </c>
      <c r="AU1142" t="str">
        <v>GUNSHU</v>
      </c>
      <c r="AW1142" t="str">
        <v>WUSHU|TAOLU</v>
      </c>
    </row>
    <row r="1143" spans="11:49" x14ac:dyDescent="0.25">
      <c r="K1143" t="str">
        <v>SAILING</v>
      </c>
      <c r="L1143" t="str">
        <v>WINDSURFING</v>
      </c>
      <c r="M1143" t="str">
        <v>MEN</v>
      </c>
      <c r="N1143" t="str">
        <v>KING COBRA</v>
      </c>
      <c r="P1143" t="str">
        <v>SAILING|WINDSURFING|MEN</v>
      </c>
      <c r="S1143" t="str">
        <v>WUSHU</v>
      </c>
      <c r="T1143" t="str">
        <v>TAOLU</v>
      </c>
      <c r="U1143" t="str">
        <v>JIANSHU</v>
      </c>
      <c r="V1143" t="str">
        <v>WUSHU|TAOLU</v>
      </c>
      <c r="AL1143" t="str">
        <v>SEPAKTAKRAW</v>
      </c>
      <c r="AM1143" t="str">
        <v>SEPAKTAKRAW</v>
      </c>
      <c r="AN1143" t="str">
        <v>MEN</v>
      </c>
      <c r="AO1143" t="str">
        <v>DOUBLES TEAM</v>
      </c>
      <c r="AQ1143" t="str">
        <v>SEPAKTAKRAW|SEPAKTAKRAW|MEN</v>
      </c>
      <c r="AS1143" t="str">
        <v>WUSHU</v>
      </c>
      <c r="AT1143" t="str">
        <v>TAOLU</v>
      </c>
      <c r="AU1143" t="str">
        <v>JIANSHU</v>
      </c>
      <c r="AW1143" t="str">
        <v>WUSHU|TAOLU</v>
      </c>
    </row>
    <row r="1144" spans="11:49" x14ac:dyDescent="0.25">
      <c r="K1144" t="str">
        <v>SAILING</v>
      </c>
      <c r="L1144" t="str">
        <v>WINDSURFING</v>
      </c>
      <c r="M1144" t="str">
        <v>MEN</v>
      </c>
      <c r="N1144" t="str">
        <v>MISTRAL</v>
      </c>
      <c r="P1144" t="str">
        <v>SAILING|WINDSURFING|MEN</v>
      </c>
      <c r="S1144" t="str">
        <v>WUSHU</v>
      </c>
      <c r="T1144" t="str">
        <v>TAOLU</v>
      </c>
      <c r="U1144" t="str">
        <v>JIANSHU / QIANGSHU</v>
      </c>
      <c r="V1144" t="str">
        <v>WUSHU|TAOLU</v>
      </c>
      <c r="AL1144" t="str">
        <v>SEPAKTAKRAW</v>
      </c>
      <c r="AM1144" t="str">
        <v>SEPAKTAKRAW</v>
      </c>
      <c r="AN1144" t="str">
        <v>MEN</v>
      </c>
      <c r="AO1144" t="str">
        <v>HOOP</v>
      </c>
      <c r="AQ1144" t="str">
        <v>SEPAKTAKRAW|SEPAKTAKRAW|MEN</v>
      </c>
      <c r="AS1144" t="str">
        <v>WUSHU</v>
      </c>
      <c r="AT1144" t="str">
        <v>TAOLU</v>
      </c>
      <c r="AU1144" t="str">
        <v>JIANSHU / QIANGSHU</v>
      </c>
      <c r="AW1144" t="str">
        <v>WUSHU|TAOLU</v>
      </c>
    </row>
    <row r="1145" spans="11:49" x14ac:dyDescent="0.25">
      <c r="K1145" t="str">
        <v>SAILING</v>
      </c>
      <c r="L1145" t="str">
        <v>WINDSURFING</v>
      </c>
      <c r="M1145" t="str">
        <v>MEN</v>
      </c>
      <c r="N1145" t="str">
        <v>MISTRAL HEAVY</v>
      </c>
      <c r="P1145" t="str">
        <v>SAILING|WINDSURFING|MEN</v>
      </c>
      <c r="S1145" t="str">
        <v>WUSHU</v>
      </c>
      <c r="T1145" t="str">
        <v>TAOLU</v>
      </c>
      <c r="U1145" t="str">
        <v>NANDAO</v>
      </c>
      <c r="V1145" t="str">
        <v>WUSHU|TAOLU</v>
      </c>
      <c r="AL1145" t="str">
        <v>SEPAKTAKRAW</v>
      </c>
      <c r="AM1145" t="str">
        <v>SEPAKTAKRAW</v>
      </c>
      <c r="AN1145" t="str">
        <v>MEN</v>
      </c>
      <c r="AO1145" t="str">
        <v>QUADRANT</v>
      </c>
      <c r="AQ1145" t="str">
        <v>SEPAKTAKRAW|SEPAKTAKRAW|MEN</v>
      </c>
      <c r="AS1145" t="str">
        <v>WUSHU</v>
      </c>
      <c r="AT1145" t="str">
        <v>TAOLU</v>
      </c>
      <c r="AU1145" t="str">
        <v>NANDAO</v>
      </c>
      <c r="AW1145" t="str">
        <v>WUSHU|TAOLU</v>
      </c>
    </row>
    <row r="1146" spans="11:49" x14ac:dyDescent="0.25">
      <c r="K1146" t="str">
        <v>SAILING</v>
      </c>
      <c r="L1146" t="str">
        <v>WINDSURFING</v>
      </c>
      <c r="M1146" t="str">
        <v>MEN</v>
      </c>
      <c r="N1146" t="str">
        <v>MISTRAL LIGHT</v>
      </c>
      <c r="P1146" t="str">
        <v>SAILING|WINDSURFING|MEN</v>
      </c>
      <c r="S1146" t="str">
        <v>WUSHU</v>
      </c>
      <c r="T1146" t="str">
        <v>TAOLU</v>
      </c>
      <c r="U1146" t="str">
        <v>NANDAO / NANGUN</v>
      </c>
      <c r="V1146" t="str">
        <v>WUSHU|TAOLU</v>
      </c>
      <c r="AL1146" t="str">
        <v>SEPAKTAKRAW</v>
      </c>
      <c r="AM1146" t="str">
        <v>SEPAKTAKRAW</v>
      </c>
      <c r="AN1146" t="str">
        <v>MEN</v>
      </c>
      <c r="AO1146" t="str">
        <v>REGU</v>
      </c>
      <c r="AQ1146" t="str">
        <v>SEPAKTAKRAW|SEPAKTAKRAW|MEN</v>
      </c>
      <c r="AS1146" t="str">
        <v>WUSHU</v>
      </c>
      <c r="AT1146" t="str">
        <v>TAOLU</v>
      </c>
      <c r="AU1146" t="str">
        <v>NANDAO / NANGUN</v>
      </c>
      <c r="AW1146" t="str">
        <v>WUSHU|TAOLU</v>
      </c>
    </row>
    <row r="1147" spans="11:49" x14ac:dyDescent="0.25">
      <c r="K1147" t="str">
        <v>SAILING</v>
      </c>
      <c r="L1147" t="str">
        <v>WINDSURFING</v>
      </c>
      <c r="M1147" t="str">
        <v>MEN</v>
      </c>
      <c r="N1147" t="str">
        <v>MISTRAL ONE DESIGN</v>
      </c>
      <c r="P1147" t="str">
        <v>SAILING|WINDSURFING|MEN</v>
      </c>
      <c r="S1147" t="str">
        <v>WUSHU</v>
      </c>
      <c r="T1147" t="str">
        <v>TAOLU</v>
      </c>
      <c r="U1147" t="str">
        <v>NANGUN</v>
      </c>
      <c r="V1147" t="str">
        <v>WUSHU|TAOLU</v>
      </c>
      <c r="AL1147" t="str">
        <v>SEPAKTAKRAW</v>
      </c>
      <c r="AM1147" t="str">
        <v>SEPAKTAKRAW</v>
      </c>
      <c r="AN1147" t="str">
        <v>MEN</v>
      </c>
      <c r="AO1147" t="str">
        <v>REGU TEAM</v>
      </c>
      <c r="AQ1147" t="str">
        <v>SEPAKTAKRAW|SEPAKTAKRAW|MEN</v>
      </c>
      <c r="AS1147" t="str">
        <v>WUSHU</v>
      </c>
      <c r="AT1147" t="str">
        <v>TAOLU</v>
      </c>
      <c r="AU1147" t="str">
        <v>NANGUN</v>
      </c>
      <c r="AW1147" t="str">
        <v>WUSHU|TAOLU</v>
      </c>
    </row>
    <row r="1148" spans="11:49" x14ac:dyDescent="0.25">
      <c r="K1148" t="str">
        <v>SAILING</v>
      </c>
      <c r="L1148" t="str">
        <v>WINDSURFING</v>
      </c>
      <c r="M1148" t="str">
        <v>MEN</v>
      </c>
      <c r="N1148" t="str">
        <v>MISTRAL YOUTH</v>
      </c>
      <c r="P1148" t="str">
        <v>SAILING|WINDSURFING|MEN</v>
      </c>
      <c r="S1148" t="str">
        <v>WUSHU</v>
      </c>
      <c r="T1148" t="str">
        <v>TAOLU</v>
      </c>
      <c r="U1148" t="str">
        <v>NANQUAN</v>
      </c>
      <c r="V1148" t="str">
        <v>WUSHU|TAOLU</v>
      </c>
      <c r="AL1148" t="str">
        <v>SEPAKTAKRAW</v>
      </c>
      <c r="AM1148" t="str">
        <v>SEPAKTAKRAW</v>
      </c>
      <c r="AN1148" t="str">
        <v>MIXED</v>
      </c>
      <c r="AO1148" t="str">
        <v>QUADRANT</v>
      </c>
      <c r="AQ1148" t="str">
        <v>SEPAKTAKRAW|SEPAKTAKRAW|MIXED</v>
      </c>
      <c r="AS1148" t="str">
        <v>WUSHU</v>
      </c>
      <c r="AT1148" t="str">
        <v>TAOLU</v>
      </c>
      <c r="AU1148" t="str">
        <v>NANQUAN</v>
      </c>
      <c r="AW1148" t="str">
        <v>WUSHU|TAOLU</v>
      </c>
    </row>
    <row r="1149" spans="11:49" x14ac:dyDescent="0.25">
      <c r="K1149" t="str">
        <v>SAILING</v>
      </c>
      <c r="L1149" t="str">
        <v>WINDSURFING</v>
      </c>
      <c r="M1149" t="str">
        <v>MEN</v>
      </c>
      <c r="N1149" t="str">
        <v>RS:ONE</v>
      </c>
      <c r="P1149" t="str">
        <v>SAILING|WINDSURFING|MEN</v>
      </c>
      <c r="S1149" t="str">
        <v>WUSHU</v>
      </c>
      <c r="T1149" t="str">
        <v>TAOLU</v>
      </c>
      <c r="U1149" t="str">
        <v>NANQUAN / NANDAO</v>
      </c>
      <c r="V1149" t="str">
        <v>WUSHU|TAOLU</v>
      </c>
      <c r="AL1149" t="str">
        <v>SEPAKTAKRAW</v>
      </c>
      <c r="AM1149" t="str">
        <v>SEPAKTAKRAW</v>
      </c>
      <c r="AN1149" t="str">
        <v>WOMEN</v>
      </c>
      <c r="AO1149" t="str">
        <v>CIRCLE</v>
      </c>
      <c r="AQ1149" t="str">
        <v>SEPAKTAKRAW|SEPAKTAKRAW|WOMEN</v>
      </c>
      <c r="AS1149" t="str">
        <v>WUSHU</v>
      </c>
      <c r="AT1149" t="str">
        <v>TAOLU</v>
      </c>
      <c r="AU1149" t="str">
        <v>NANQUAN / NANDAO</v>
      </c>
      <c r="AW1149" t="str">
        <v>WUSHU|TAOLU</v>
      </c>
    </row>
    <row r="1150" spans="11:49" x14ac:dyDescent="0.25">
      <c r="K1150" t="str">
        <v>SAILING</v>
      </c>
      <c r="L1150" t="str">
        <v>WINDSURFING</v>
      </c>
      <c r="M1150" t="str">
        <v>MEN</v>
      </c>
      <c r="N1150" t="str">
        <v>RS:X</v>
      </c>
      <c r="P1150" t="str">
        <v>SAILING|WINDSURFING|MEN</v>
      </c>
      <c r="S1150" t="str">
        <v>WUSHU</v>
      </c>
      <c r="T1150" t="str">
        <v>TAOLU</v>
      </c>
      <c r="U1150" t="str">
        <v>NANQUAN / NANDAO / NANGUN</v>
      </c>
      <c r="V1150" t="str">
        <v>WUSHU|TAOLU</v>
      </c>
      <c r="AL1150" t="str">
        <v>SEPAKTAKRAW</v>
      </c>
      <c r="AM1150" t="str">
        <v>SEPAKTAKRAW</v>
      </c>
      <c r="AN1150" t="str">
        <v>WOMEN</v>
      </c>
      <c r="AO1150" t="str">
        <v>DOUBLES</v>
      </c>
      <c r="AQ1150" t="str">
        <v>SEPAKTAKRAW|SEPAKTAKRAW|WOMEN</v>
      </c>
      <c r="AS1150" t="str">
        <v>WUSHU</v>
      </c>
      <c r="AT1150" t="str">
        <v>TAOLU</v>
      </c>
      <c r="AU1150" t="str">
        <v>NANQUAN / NANDAO / NANGUN</v>
      </c>
      <c r="AW1150" t="str">
        <v>WUSHU|TAOLU</v>
      </c>
    </row>
    <row r="1151" spans="11:49" x14ac:dyDescent="0.25">
      <c r="K1151" t="str">
        <v>SAILING</v>
      </c>
      <c r="L1151" t="str">
        <v>WINDSURFING</v>
      </c>
      <c r="M1151" t="str">
        <v>MEN</v>
      </c>
      <c r="N1151" t="str">
        <v>SEMI-FUNBOARD</v>
      </c>
      <c r="P1151" t="str">
        <v>SAILING|WINDSURFING|MEN</v>
      </c>
      <c r="S1151" t="str">
        <v>WUSHU</v>
      </c>
      <c r="T1151" t="str">
        <v>TAOLU</v>
      </c>
      <c r="U1151" t="str">
        <v>NANQUAN / NANGUN</v>
      </c>
      <c r="V1151" t="str">
        <v>WUSHU|TAOLU</v>
      </c>
      <c r="AL1151" t="str">
        <v>SEPAKTAKRAW</v>
      </c>
      <c r="AM1151" t="str">
        <v>SEPAKTAKRAW</v>
      </c>
      <c r="AN1151" t="str">
        <v>WOMEN</v>
      </c>
      <c r="AO1151" t="str">
        <v>DOUBLES TEAM</v>
      </c>
      <c r="AQ1151" t="str">
        <v>SEPAKTAKRAW|SEPAKTAKRAW|WOMEN</v>
      </c>
      <c r="AS1151" t="str">
        <v>WUSHU</v>
      </c>
      <c r="AT1151" t="str">
        <v>TAOLU</v>
      </c>
      <c r="AU1151" t="str">
        <v>NANQUAN / NANGUN</v>
      </c>
      <c r="AW1151" t="str">
        <v>WUSHU|TAOLU</v>
      </c>
    </row>
    <row r="1152" spans="11:49" x14ac:dyDescent="0.25">
      <c r="K1152" t="str">
        <v>SAILING</v>
      </c>
      <c r="L1152" t="str">
        <v>WINDSURFING</v>
      </c>
      <c r="M1152" t="str">
        <v>MEN</v>
      </c>
      <c r="N1152" t="str">
        <v>TECHNO 293 PLUS</v>
      </c>
      <c r="P1152" t="str">
        <v>SAILING|WINDSURFING|MEN</v>
      </c>
      <c r="S1152" t="str">
        <v>WUSHU</v>
      </c>
      <c r="T1152" t="str">
        <v>TAOLU</v>
      </c>
      <c r="U1152" t="str">
        <v>QIANGSHU</v>
      </c>
      <c r="V1152" t="str">
        <v>WUSHU|TAOLU</v>
      </c>
      <c r="AL1152" t="str">
        <v>SEPAKTAKRAW</v>
      </c>
      <c r="AM1152" t="str">
        <v>SEPAKTAKRAW</v>
      </c>
      <c r="AN1152" t="str">
        <v>WOMEN</v>
      </c>
      <c r="AO1152" t="str">
        <v>HOOP</v>
      </c>
      <c r="AQ1152" t="str">
        <v>SEPAKTAKRAW|SEPAKTAKRAW|WOMEN</v>
      </c>
      <c r="AS1152" t="str">
        <v>WUSHU</v>
      </c>
      <c r="AT1152" t="str">
        <v>TAOLU</v>
      </c>
      <c r="AU1152" t="str">
        <v>QIANGSHU</v>
      </c>
      <c r="AW1152" t="str">
        <v>WUSHU|TAOLU</v>
      </c>
    </row>
    <row r="1153" spans="11:49" x14ac:dyDescent="0.25">
      <c r="K1153" t="str">
        <v>SAILING</v>
      </c>
      <c r="L1153" t="str">
        <v>WINDSURFING</v>
      </c>
      <c r="M1153" t="str">
        <v>MEN</v>
      </c>
      <c r="N1153" t="str">
        <v>WINDGLIDER</v>
      </c>
      <c r="P1153" t="str">
        <v>SAILING|WINDSURFING|MEN</v>
      </c>
      <c r="S1153" t="str">
        <v>WUSHU</v>
      </c>
      <c r="T1153" t="str">
        <v>TAOLU</v>
      </c>
      <c r="U1153" t="str">
        <v>TAIJIJIAN</v>
      </c>
      <c r="V1153" t="str">
        <v>WUSHU|TAOLU</v>
      </c>
      <c r="AL1153" t="str">
        <v>SEPAKTAKRAW</v>
      </c>
      <c r="AM1153" t="str">
        <v>SEPAKTAKRAW</v>
      </c>
      <c r="AN1153" t="str">
        <v>WOMEN</v>
      </c>
      <c r="AO1153" t="str">
        <v>QUADRANT</v>
      </c>
      <c r="AQ1153" t="str">
        <v>SEPAKTAKRAW|SEPAKTAKRAW|WOMEN</v>
      </c>
      <c r="AS1153" t="str">
        <v>WUSHU</v>
      </c>
      <c r="AT1153" t="str">
        <v>TAOLU</v>
      </c>
      <c r="AU1153" t="str">
        <v>TAIJIJIAN</v>
      </c>
      <c r="AW1153" t="str">
        <v>WUSHU|TAOLU</v>
      </c>
    </row>
    <row r="1154" spans="11:49" x14ac:dyDescent="0.25">
      <c r="K1154" t="str">
        <v>SAILING</v>
      </c>
      <c r="L1154" t="str">
        <v>WINDSURFING</v>
      </c>
      <c r="M1154" t="str">
        <v>MIXED</v>
      </c>
      <c r="N1154" t="str">
        <v>RS:ONE</v>
      </c>
      <c r="P1154" t="str">
        <v>SAILING|WINDSURFING|MIXED</v>
      </c>
      <c r="S1154" t="str">
        <v>WUSHU</v>
      </c>
      <c r="T1154" t="str">
        <v>TAOLU</v>
      </c>
      <c r="U1154" t="str">
        <v>TAIJIJIAN / TAIJIQUAN</v>
      </c>
      <c r="V1154" t="str">
        <v>WUSHU|TAOLU</v>
      </c>
      <c r="AL1154" t="str">
        <v>SEPAKTAKRAW</v>
      </c>
      <c r="AM1154" t="str">
        <v>SEPAKTAKRAW</v>
      </c>
      <c r="AN1154" t="str">
        <v>WOMEN</v>
      </c>
      <c r="AO1154" t="str">
        <v>REGU</v>
      </c>
      <c r="AQ1154" t="str">
        <v>SEPAKTAKRAW|SEPAKTAKRAW|WOMEN</v>
      </c>
      <c r="AS1154" t="str">
        <v>WUSHU</v>
      </c>
      <c r="AT1154" t="str">
        <v>TAOLU</v>
      </c>
      <c r="AU1154" t="str">
        <v>TAIJIJIAN / TAIJIQUAN</v>
      </c>
      <c r="AW1154" t="str">
        <v>WUSHU|TAOLU</v>
      </c>
    </row>
    <row r="1155" spans="11:49" x14ac:dyDescent="0.25">
      <c r="K1155" t="str">
        <v>SAILING</v>
      </c>
      <c r="L1155" t="str">
        <v>WINDSURFING</v>
      </c>
      <c r="M1155" t="str">
        <v>OPEN</v>
      </c>
      <c r="N1155" t="str">
        <v>RACEBOARD LIGHTWEIGHT</v>
      </c>
      <c r="P1155" t="str">
        <v>SAILING|WINDSURFING|OPEN</v>
      </c>
      <c r="S1155" t="str">
        <v>WUSHU</v>
      </c>
      <c r="T1155" t="str">
        <v>TAOLU</v>
      </c>
      <c r="U1155" t="str">
        <v>TAIJIQUAN</v>
      </c>
      <c r="V1155" t="str">
        <v>WUSHU|TAOLU</v>
      </c>
      <c r="AL1155" t="str">
        <v>SEPAKTAKRAW</v>
      </c>
      <c r="AM1155" t="str">
        <v>SEPAKTAKRAW</v>
      </c>
      <c r="AN1155" t="str">
        <v>WOMEN</v>
      </c>
      <c r="AO1155" t="str">
        <v>REGU TEAM</v>
      </c>
      <c r="AQ1155" t="str">
        <v>SEPAKTAKRAW|SEPAKTAKRAW|WOMEN</v>
      </c>
      <c r="AS1155" t="str">
        <v>WUSHU</v>
      </c>
      <c r="AT1155" t="str">
        <v>TAOLU</v>
      </c>
      <c r="AU1155" t="str">
        <v>TAIJIQUAN</v>
      </c>
      <c r="AW1155" t="str">
        <v>WUSHU|TAOLU</v>
      </c>
    </row>
    <row r="1156" spans="11:49" x14ac:dyDescent="0.25">
      <c r="K1156" t="str">
        <v>SAILING</v>
      </c>
      <c r="L1156" t="str">
        <v>WINDSURFING</v>
      </c>
      <c r="M1156" t="str">
        <v>OPEN</v>
      </c>
      <c r="N1156" t="str">
        <v>RS:X</v>
      </c>
      <c r="P1156" t="str">
        <v>SAILING|WINDSURFING|OPEN</v>
      </c>
      <c r="AL1156" t="str">
        <v>SHOOTING</v>
      </c>
      <c r="AM1156" t="str">
        <v>PISTOL</v>
      </c>
      <c r="AN1156" t="str">
        <v>MEN</v>
      </c>
      <c r="AO1156" t="str">
        <v>10M AIR PISTOL</v>
      </c>
      <c r="AQ1156" t="str">
        <v>SHOOTING|PISTOL|MEN</v>
      </c>
    </row>
    <row r="1157" spans="11:49" x14ac:dyDescent="0.25">
      <c r="K1157" t="str">
        <v>SAILING</v>
      </c>
      <c r="L1157" t="str">
        <v>WINDSURFING</v>
      </c>
      <c r="M1157" t="str">
        <v>WOMEN</v>
      </c>
      <c r="N1157" t="str">
        <v>BOARDSAILING</v>
      </c>
      <c r="P1157" t="str">
        <v>SAILING|WINDSURFING|WOMEN</v>
      </c>
      <c r="AL1157" t="str">
        <v>SHOOTING</v>
      </c>
      <c r="AM1157" t="str">
        <v>PISTOL</v>
      </c>
      <c r="AN1157" t="str">
        <v>MEN</v>
      </c>
      <c r="AO1157" t="str">
        <v>10M AIR PISTOL PAIRS</v>
      </c>
      <c r="AQ1157" t="str">
        <v>SHOOTING|PISTOL|MEN</v>
      </c>
    </row>
    <row r="1158" spans="11:49" x14ac:dyDescent="0.25">
      <c r="K1158" t="str">
        <v>SAILING</v>
      </c>
      <c r="L1158" t="str">
        <v>WINDSURFING</v>
      </c>
      <c r="M1158" t="str">
        <v>WOMEN</v>
      </c>
      <c r="N1158" t="str">
        <v>IQFOIL</v>
      </c>
      <c r="P1158" t="str">
        <v>SAILING|WINDSURFING|WOMEN</v>
      </c>
      <c r="AL1158" t="str">
        <v>SHOOTING</v>
      </c>
      <c r="AM1158" t="str">
        <v>PISTOL</v>
      </c>
      <c r="AN1158" t="str">
        <v>MEN</v>
      </c>
      <c r="AO1158" t="str">
        <v>10M AIR PISTOL TEAM</v>
      </c>
      <c r="AQ1158" t="str">
        <v>SHOOTING|PISTOL|MEN</v>
      </c>
    </row>
    <row r="1159" spans="11:49" x14ac:dyDescent="0.25">
      <c r="K1159" t="str">
        <v>SAILING</v>
      </c>
      <c r="L1159" t="str">
        <v>WINDSURFING</v>
      </c>
      <c r="M1159" t="str">
        <v>WOMEN</v>
      </c>
      <c r="N1159" t="str">
        <v>MISTRAL</v>
      </c>
      <c r="P1159" t="str">
        <v>SAILING|WINDSURFING|WOMEN</v>
      </c>
      <c r="AL1159" t="str">
        <v>SHOOTING</v>
      </c>
      <c r="AM1159" t="str">
        <v>PISTOL</v>
      </c>
      <c r="AN1159" t="str">
        <v>MEN</v>
      </c>
      <c r="AO1159" t="str">
        <v>25M CENTER FIRE PISTOL</v>
      </c>
      <c r="AQ1159" t="str">
        <v>SHOOTING|PISTOL|MEN</v>
      </c>
    </row>
    <row r="1160" spans="11:49" x14ac:dyDescent="0.25">
      <c r="K1160" t="str">
        <v>SAILING</v>
      </c>
      <c r="L1160" t="str">
        <v>WINDSURFING</v>
      </c>
      <c r="M1160" t="str">
        <v>WOMEN</v>
      </c>
      <c r="N1160" t="str">
        <v>MISTRAL ONE DESIGN</v>
      </c>
      <c r="P1160" t="str">
        <v>SAILING|WINDSURFING|WOMEN</v>
      </c>
      <c r="AL1160" t="str">
        <v>SHOOTING</v>
      </c>
      <c r="AM1160" t="str">
        <v>PISTOL</v>
      </c>
      <c r="AN1160" t="str">
        <v>MEN</v>
      </c>
      <c r="AO1160" t="str">
        <v>25M CENTER FIRE PISTOL PAIRS</v>
      </c>
      <c r="AQ1160" t="str">
        <v>SHOOTING|PISTOL|MEN</v>
      </c>
    </row>
    <row r="1161" spans="11:49" x14ac:dyDescent="0.25">
      <c r="K1161" t="str">
        <v>SAILING</v>
      </c>
      <c r="L1161" t="str">
        <v>WINDSURFING</v>
      </c>
      <c r="M1161" t="str">
        <v>WOMEN</v>
      </c>
      <c r="N1161" t="str">
        <v>RS:ONE</v>
      </c>
      <c r="P1161" t="str">
        <v>SAILING|WINDSURFING|WOMEN</v>
      </c>
      <c r="AL1161" t="str">
        <v>SHOOTING</v>
      </c>
      <c r="AM1161" t="str">
        <v>PISTOL</v>
      </c>
      <c r="AN1161" t="str">
        <v>MEN</v>
      </c>
      <c r="AO1161" t="str">
        <v>25M CENTER FIRE PISTOL TEAM</v>
      </c>
      <c r="AQ1161" t="str">
        <v>SHOOTING|PISTOL|MEN</v>
      </c>
    </row>
    <row r="1162" spans="11:49" x14ac:dyDescent="0.25">
      <c r="K1162" t="str">
        <v>SAILING</v>
      </c>
      <c r="L1162" t="str">
        <v>WINDSURFING</v>
      </c>
      <c r="M1162" t="str">
        <v>WOMEN</v>
      </c>
      <c r="N1162" t="str">
        <v>RS:X</v>
      </c>
      <c r="P1162" t="str">
        <v>SAILING|WINDSURFING|WOMEN</v>
      </c>
      <c r="AL1162" t="str">
        <v>SHOOTING</v>
      </c>
      <c r="AM1162" t="str">
        <v>PISTOL</v>
      </c>
      <c r="AN1162" t="str">
        <v>MEN</v>
      </c>
      <c r="AO1162" t="str">
        <v>25M RAPID FIRE PISTOL</v>
      </c>
      <c r="AQ1162" t="str">
        <v>SHOOTING|PISTOL|MEN</v>
      </c>
    </row>
    <row r="1163" spans="11:49" x14ac:dyDescent="0.25">
      <c r="K1163" t="str">
        <v>SAMBO</v>
      </c>
      <c r="L1163" t="str">
        <v>COMBAT</v>
      </c>
      <c r="M1163" t="str">
        <v>MEN</v>
      </c>
      <c r="N1163" t="str">
        <v>57KG</v>
      </c>
      <c r="P1163" t="str">
        <v>SAMBO|COMBAT|MEN</v>
      </c>
      <c r="AL1163" t="str">
        <v>SHOOTING</v>
      </c>
      <c r="AM1163" t="str">
        <v>PISTOL</v>
      </c>
      <c r="AN1163" t="str">
        <v>MEN</v>
      </c>
      <c r="AO1163" t="str">
        <v>25M RAPID FIRE PISTOL TEAM</v>
      </c>
      <c r="AQ1163" t="str">
        <v>SHOOTING|PISTOL|MEN</v>
      </c>
    </row>
    <row r="1164" spans="11:49" x14ac:dyDescent="0.25">
      <c r="K1164" t="str">
        <v>SAMBO</v>
      </c>
      <c r="L1164" t="str">
        <v>COMBAT</v>
      </c>
      <c r="M1164" t="str">
        <v>MEN</v>
      </c>
      <c r="N1164" t="str">
        <v>74KG</v>
      </c>
      <c r="P1164" t="str">
        <v>SAMBO|COMBAT|MEN</v>
      </c>
      <c r="AL1164" t="str">
        <v>SHOOTING</v>
      </c>
      <c r="AM1164" t="str">
        <v>PISTOL</v>
      </c>
      <c r="AN1164" t="str">
        <v>MEN</v>
      </c>
      <c r="AO1164" t="str">
        <v>25M STANDARD PISTOL</v>
      </c>
      <c r="AQ1164" t="str">
        <v>SHOOTING|PISTOL|MEN</v>
      </c>
    </row>
    <row r="1165" spans="11:49" x14ac:dyDescent="0.25">
      <c r="K1165" t="str">
        <v>SAMBO</v>
      </c>
      <c r="L1165" t="str">
        <v>COMBAT</v>
      </c>
      <c r="M1165" t="str">
        <v>MEN</v>
      </c>
      <c r="N1165" t="str">
        <v>82KG</v>
      </c>
      <c r="P1165" t="str">
        <v>SAMBO|COMBAT|MEN</v>
      </c>
      <c r="AL1165" t="str">
        <v>SHOOTING</v>
      </c>
      <c r="AM1165" t="str">
        <v>PISTOL</v>
      </c>
      <c r="AN1165" t="str">
        <v>MEN</v>
      </c>
      <c r="AO1165" t="str">
        <v>25M STANDARD PISTOL PAIRS</v>
      </c>
      <c r="AQ1165" t="str">
        <v>SHOOTING|PISTOL|MEN</v>
      </c>
    </row>
    <row r="1166" spans="11:49" x14ac:dyDescent="0.25">
      <c r="K1166" t="str">
        <v>SAMBO</v>
      </c>
      <c r="L1166" t="str">
        <v>COMBAT</v>
      </c>
      <c r="M1166" t="str">
        <v>MEN</v>
      </c>
      <c r="N1166" t="str">
        <v>90KG</v>
      </c>
      <c r="P1166" t="str">
        <v>SAMBO|COMBAT|MEN</v>
      </c>
      <c r="AL1166" t="str">
        <v>SHOOTING</v>
      </c>
      <c r="AM1166" t="str">
        <v>PISTOL</v>
      </c>
      <c r="AN1166" t="str">
        <v>MEN</v>
      </c>
      <c r="AO1166" t="str">
        <v>25M STANDARD PISTOL TEAM</v>
      </c>
      <c r="AQ1166" t="str">
        <v>SHOOTING|PISTOL|MEN</v>
      </c>
    </row>
    <row r="1167" spans="11:49" x14ac:dyDescent="0.25">
      <c r="K1167" t="str">
        <v>SAMBO</v>
      </c>
      <c r="L1167" t="str">
        <v>SAMBO</v>
      </c>
      <c r="M1167" t="str">
        <v>MIXED</v>
      </c>
      <c r="N1167" t="str">
        <v>TEAM</v>
      </c>
      <c r="P1167" t="str">
        <v>SAMBO|SAMBO|MIXED</v>
      </c>
      <c r="AL1167" t="str">
        <v>SHOOTING</v>
      </c>
      <c r="AM1167" t="str">
        <v>PISTOL</v>
      </c>
      <c r="AN1167" t="str">
        <v>MEN</v>
      </c>
      <c r="AO1167" t="str">
        <v>50M PISTOL</v>
      </c>
      <c r="AQ1167" t="str">
        <v>SHOOTING|PISTOL|MEN</v>
      </c>
    </row>
    <row r="1168" spans="11:49" x14ac:dyDescent="0.25">
      <c r="K1168" t="str">
        <v>SAMBO</v>
      </c>
      <c r="L1168" t="str">
        <v>SPORT</v>
      </c>
      <c r="M1168" t="str">
        <v>MEN</v>
      </c>
      <c r="N1168" t="str">
        <v>52KG</v>
      </c>
      <c r="P1168" t="str">
        <v>SAMBO|SPORT|MEN</v>
      </c>
      <c r="AL1168" t="str">
        <v>SHOOTING</v>
      </c>
      <c r="AM1168" t="str">
        <v>PISTOL</v>
      </c>
      <c r="AN1168" t="str">
        <v>MEN</v>
      </c>
      <c r="AO1168" t="str">
        <v>50M PISTOL PAIRS</v>
      </c>
      <c r="AQ1168" t="str">
        <v>SHOOTING|PISTOL|MEN</v>
      </c>
    </row>
    <row r="1169" spans="11:43" x14ac:dyDescent="0.25">
      <c r="K1169" t="str">
        <v>SAMBO</v>
      </c>
      <c r="L1169" t="str">
        <v>SPORT</v>
      </c>
      <c r="M1169" t="str">
        <v>MEN</v>
      </c>
      <c r="N1169" t="str">
        <v>82KG</v>
      </c>
      <c r="P1169" t="str">
        <v>SAMBO|SPORT|MEN</v>
      </c>
      <c r="AL1169" t="str">
        <v>SHOOTING</v>
      </c>
      <c r="AM1169" t="str">
        <v>PISTOL</v>
      </c>
      <c r="AN1169" t="str">
        <v>MEN</v>
      </c>
      <c r="AO1169" t="str">
        <v>50M PISTOL TEAM</v>
      </c>
      <c r="AQ1169" t="str">
        <v>SHOOTING|PISTOL|MEN</v>
      </c>
    </row>
    <row r="1170" spans="11:43" x14ac:dyDescent="0.25">
      <c r="K1170" t="str">
        <v>SAMBO</v>
      </c>
      <c r="L1170" t="str">
        <v>SPORT</v>
      </c>
      <c r="M1170" t="str">
        <v>MEN</v>
      </c>
      <c r="N1170" t="str">
        <v>90KG</v>
      </c>
      <c r="P1170" t="str">
        <v>SAMBO|SPORT|MEN</v>
      </c>
      <c r="AL1170" t="str">
        <v>SHOOTING</v>
      </c>
      <c r="AM1170" t="str">
        <v>PISTOL</v>
      </c>
      <c r="AN1170" t="str">
        <v>MEN</v>
      </c>
      <c r="AO1170" t="str">
        <v>MIXED METALLIC SILHOUETTE AIR PISTOL</v>
      </c>
      <c r="AQ1170" t="str">
        <v>SHOOTING|PISTOL|MEN</v>
      </c>
    </row>
    <row r="1171" spans="11:43" x14ac:dyDescent="0.25">
      <c r="K1171" t="str">
        <v>SAMBO</v>
      </c>
      <c r="L1171" t="str">
        <v>SPORT</v>
      </c>
      <c r="M1171" t="str">
        <v>WOMEN</v>
      </c>
      <c r="N1171" t="str">
        <v>48KG</v>
      </c>
      <c r="P1171" t="str">
        <v>SAMBO|SPORT|WOMEN</v>
      </c>
      <c r="AL1171" t="str">
        <v>SHOOTING</v>
      </c>
      <c r="AM1171" t="str">
        <v>PISTOL</v>
      </c>
      <c r="AN1171" t="str">
        <v>MIXED</v>
      </c>
      <c r="AO1171" t="str">
        <v>10M AIR PISTOL TEAM</v>
      </c>
      <c r="AQ1171" t="str">
        <v>SHOOTING|PISTOL|MIXED</v>
      </c>
    </row>
    <row r="1172" spans="11:43" x14ac:dyDescent="0.25">
      <c r="K1172" t="str">
        <v>SAMBO</v>
      </c>
      <c r="L1172" t="str">
        <v>SPORT</v>
      </c>
      <c r="M1172" t="str">
        <v>WOMEN</v>
      </c>
      <c r="N1172" t="str">
        <v>68KG</v>
      </c>
      <c r="P1172" t="str">
        <v>SAMBO|SPORT|WOMEN</v>
      </c>
      <c r="AL1172" t="str">
        <v>SHOOTING</v>
      </c>
      <c r="AM1172" t="str">
        <v>PISTOL</v>
      </c>
      <c r="AN1172" t="str">
        <v>WOMEN</v>
      </c>
      <c r="AO1172" t="str">
        <v>10M AIR PISTOL</v>
      </c>
      <c r="AQ1172" t="str">
        <v>SHOOTING|PISTOL|WOMEN</v>
      </c>
    </row>
    <row r="1173" spans="11:43" x14ac:dyDescent="0.25">
      <c r="K1173" t="str">
        <v>SAMBO</v>
      </c>
      <c r="L1173" t="str">
        <v>SPORT</v>
      </c>
      <c r="M1173" t="str">
        <v>WOMEN</v>
      </c>
      <c r="N1173" t="str">
        <v>80KG</v>
      </c>
      <c r="P1173" t="str">
        <v>SAMBO|SPORT|WOMEN</v>
      </c>
      <c r="AL1173" t="str">
        <v>SHOOTING</v>
      </c>
      <c r="AM1173" t="str">
        <v>PISTOL</v>
      </c>
      <c r="AN1173" t="str">
        <v>WOMEN</v>
      </c>
      <c r="AO1173" t="str">
        <v>10M AIR PISTOL PAIRS</v>
      </c>
      <c r="AQ1173" t="str">
        <v>SHOOTING|PISTOL|WOMEN</v>
      </c>
    </row>
    <row r="1174" spans="11:43" x14ac:dyDescent="0.25">
      <c r="K1174" t="str">
        <v>SEPAKTAKRAW</v>
      </c>
      <c r="L1174" t="str">
        <v>CHINLONE</v>
      </c>
      <c r="M1174" t="str">
        <v>MEN</v>
      </c>
      <c r="N1174" t="str">
        <v>LINKING</v>
      </c>
      <c r="P1174" t="str">
        <v>SEPAKTAKRAW|CHINLONE|MEN</v>
      </c>
      <c r="AL1174" t="str">
        <v>SHOOTING</v>
      </c>
      <c r="AM1174" t="str">
        <v>PISTOL</v>
      </c>
      <c r="AN1174" t="str">
        <v>WOMEN</v>
      </c>
      <c r="AO1174" t="str">
        <v>10M AIR PISTOL TEAM</v>
      </c>
      <c r="AQ1174" t="str">
        <v>SHOOTING|PISTOL|WOMEN</v>
      </c>
    </row>
    <row r="1175" spans="11:43" x14ac:dyDescent="0.25">
      <c r="K1175" t="str">
        <v>SEPAKTAKRAW</v>
      </c>
      <c r="L1175" t="str">
        <v>CHINLONE</v>
      </c>
      <c r="M1175" t="str">
        <v>MEN</v>
      </c>
      <c r="N1175" t="str">
        <v>LINKING PRIMARY</v>
      </c>
      <c r="P1175" t="str">
        <v>SEPAKTAKRAW|CHINLONE|MEN</v>
      </c>
      <c r="AL1175" t="str">
        <v>SHOOTING</v>
      </c>
      <c r="AM1175" t="str">
        <v>PISTOL</v>
      </c>
      <c r="AN1175" t="str">
        <v>WOMEN</v>
      </c>
      <c r="AO1175" t="str">
        <v>25M PISTOL</v>
      </c>
      <c r="AQ1175" t="str">
        <v>SHOOTING|PISTOL|WOMEN</v>
      </c>
    </row>
    <row r="1176" spans="11:43" x14ac:dyDescent="0.25">
      <c r="K1176" t="str">
        <v>SEPAKTAKRAW</v>
      </c>
      <c r="L1176" t="str">
        <v>CHINLONE</v>
      </c>
      <c r="M1176" t="str">
        <v>MEN</v>
      </c>
      <c r="N1176" t="str">
        <v>NON-REPETITION PRIMARY</v>
      </c>
      <c r="P1176" t="str">
        <v>SEPAKTAKRAW|CHINLONE|MEN</v>
      </c>
      <c r="AL1176" t="str">
        <v>SHOOTING</v>
      </c>
      <c r="AM1176" t="str">
        <v>PISTOL</v>
      </c>
      <c r="AN1176" t="str">
        <v>WOMEN</v>
      </c>
      <c r="AO1176" t="str">
        <v>25M PISTOL PAIRS</v>
      </c>
      <c r="AQ1176" t="str">
        <v>SHOOTING|PISTOL|WOMEN</v>
      </c>
    </row>
    <row r="1177" spans="11:43" x14ac:dyDescent="0.25">
      <c r="K1177" t="str">
        <v>SEPAKTAKRAW</v>
      </c>
      <c r="L1177" t="str">
        <v>CHINLONE</v>
      </c>
      <c r="M1177" t="str">
        <v>MEN</v>
      </c>
      <c r="N1177" t="str">
        <v>NON-REPETITION SECONDARY</v>
      </c>
      <c r="P1177" t="str">
        <v>SEPAKTAKRAW|CHINLONE|MEN</v>
      </c>
      <c r="AL1177" t="str">
        <v>SHOOTING</v>
      </c>
      <c r="AM1177" t="str">
        <v>PISTOL</v>
      </c>
      <c r="AN1177" t="str">
        <v>WOMEN</v>
      </c>
      <c r="AO1177" t="str">
        <v>25M PISTOL TEAM</v>
      </c>
      <c r="AQ1177" t="str">
        <v>SHOOTING|PISTOL|WOMEN</v>
      </c>
    </row>
    <row r="1178" spans="11:43" x14ac:dyDescent="0.25">
      <c r="K1178" t="str">
        <v>SEPAKTAKRAW</v>
      </c>
      <c r="L1178" t="str">
        <v>CHINLONE</v>
      </c>
      <c r="M1178" t="str">
        <v>MEN</v>
      </c>
      <c r="N1178" t="str">
        <v>SAME STROKE</v>
      </c>
      <c r="P1178" t="str">
        <v>SEPAKTAKRAW|CHINLONE|MEN</v>
      </c>
      <c r="AL1178" t="str">
        <v>SHOOTING</v>
      </c>
      <c r="AM1178" t="str">
        <v>PRACTICAL SHOOTING</v>
      </c>
      <c r="AN1178" t="str">
        <v>MEN</v>
      </c>
      <c r="AO1178" t="str">
        <v>ACTION SHOTGUN</v>
      </c>
      <c r="AQ1178" t="str">
        <v>SHOOTING|PRACTICAL SHOOTING|MEN</v>
      </c>
    </row>
    <row r="1179" spans="11:43" x14ac:dyDescent="0.25">
      <c r="K1179" t="str">
        <v>SEPAKTAKRAW</v>
      </c>
      <c r="L1179" t="str">
        <v>CHINLONE</v>
      </c>
      <c r="M1179" t="str">
        <v>MEN</v>
      </c>
      <c r="N1179" t="str">
        <v>SAME STROKE PRIMARY</v>
      </c>
      <c r="P1179" t="str">
        <v>SEPAKTAKRAW|CHINLONE|MEN</v>
      </c>
      <c r="AL1179" t="str">
        <v>SHOOTING</v>
      </c>
      <c r="AM1179" t="str">
        <v>PRACTICAL SHOOTING</v>
      </c>
      <c r="AN1179" t="str">
        <v>MEN</v>
      </c>
      <c r="AO1179" t="str">
        <v>ACTION SHOTGUN TEAM</v>
      </c>
      <c r="AQ1179" t="str">
        <v>SHOOTING|PRACTICAL SHOOTING|MEN</v>
      </c>
    </row>
    <row r="1180" spans="11:43" x14ac:dyDescent="0.25">
      <c r="K1180" t="str">
        <v>SEPAKTAKRAW</v>
      </c>
      <c r="L1180" t="str">
        <v>CHINLONE</v>
      </c>
      <c r="M1180" t="str">
        <v>MIXED</v>
      </c>
      <c r="N1180" t="str">
        <v>LINKING</v>
      </c>
      <c r="P1180" t="str">
        <v>SEPAKTAKRAW|CHINLONE|MIXED</v>
      </c>
      <c r="AL1180" t="str">
        <v>SHOOTING</v>
      </c>
      <c r="AM1180" t="str">
        <v>PRACTICAL SHOOTING</v>
      </c>
      <c r="AN1180" t="str">
        <v>MEN</v>
      </c>
      <c r="AO1180" t="str">
        <v>MODIFIED PRACTICAL PISTOL</v>
      </c>
      <c r="AQ1180" t="str">
        <v>SHOOTING|PRACTICAL SHOOTING|MEN</v>
      </c>
    </row>
    <row r="1181" spans="11:43" x14ac:dyDescent="0.25">
      <c r="K1181" t="str">
        <v>SEPAKTAKRAW</v>
      </c>
      <c r="L1181" t="str">
        <v>CHINLONE</v>
      </c>
      <c r="M1181" t="str">
        <v>MIXED</v>
      </c>
      <c r="N1181" t="str">
        <v>NON-REPETITION PRIMARY</v>
      </c>
      <c r="P1181" t="str">
        <v>SEPAKTAKRAW|CHINLONE|MIXED</v>
      </c>
      <c r="AL1181" t="str">
        <v>SHOOTING</v>
      </c>
      <c r="AM1181" t="str">
        <v>PRACTICAL SHOOTING</v>
      </c>
      <c r="AN1181" t="str">
        <v>MEN</v>
      </c>
      <c r="AO1181" t="str">
        <v>MODIFIED PRACTICAL PISTOL TEAM</v>
      </c>
      <c r="AQ1181" t="str">
        <v>SHOOTING|PRACTICAL SHOOTING|MEN</v>
      </c>
    </row>
    <row r="1182" spans="11:43" x14ac:dyDescent="0.25">
      <c r="K1182" t="str">
        <v>SEPAKTAKRAW</v>
      </c>
      <c r="L1182" t="str">
        <v>CHINLONE</v>
      </c>
      <c r="M1182" t="str">
        <v>MIXED</v>
      </c>
      <c r="N1182" t="str">
        <v>SAME STROKE</v>
      </c>
      <c r="P1182" t="str">
        <v>SEPAKTAKRAW|CHINLONE|MIXED</v>
      </c>
      <c r="AL1182" t="str">
        <v>SHOOTING</v>
      </c>
      <c r="AM1182" t="str">
        <v>PRACTICAL SHOOTING</v>
      </c>
      <c r="AN1182" t="str">
        <v>MEN</v>
      </c>
      <c r="AO1182" t="str">
        <v>PRACTICAL OPEN</v>
      </c>
      <c r="AQ1182" t="str">
        <v>SHOOTING|PRACTICAL SHOOTING|MEN</v>
      </c>
    </row>
    <row r="1183" spans="11:43" x14ac:dyDescent="0.25">
      <c r="K1183" t="str">
        <v>SEPAKTAKRAW</v>
      </c>
      <c r="L1183" t="str">
        <v>CHINLONE</v>
      </c>
      <c r="M1183" t="str">
        <v>WOMEN</v>
      </c>
      <c r="N1183" t="str">
        <v>LINKING</v>
      </c>
      <c r="P1183" t="str">
        <v>SEPAKTAKRAW|CHINLONE|WOMEN</v>
      </c>
      <c r="AL1183" t="str">
        <v>SHOOTING</v>
      </c>
      <c r="AM1183" t="str">
        <v>PRACTICAL SHOOTING</v>
      </c>
      <c r="AN1183" t="str">
        <v>MEN</v>
      </c>
      <c r="AO1183" t="str">
        <v>PRACTICAL PRODUCTION</v>
      </c>
      <c r="AQ1183" t="str">
        <v>SHOOTING|PRACTICAL SHOOTING|MEN</v>
      </c>
    </row>
    <row r="1184" spans="11:43" x14ac:dyDescent="0.25">
      <c r="K1184" t="str">
        <v>SEPAKTAKRAW</v>
      </c>
      <c r="L1184" t="str">
        <v>CHINLONE</v>
      </c>
      <c r="M1184" t="str">
        <v>WOMEN</v>
      </c>
      <c r="N1184" t="str">
        <v>LINKING PRIMARY</v>
      </c>
      <c r="P1184" t="str">
        <v>SEPAKTAKRAW|CHINLONE|WOMEN</v>
      </c>
      <c r="AL1184" t="str">
        <v>SHOOTING</v>
      </c>
      <c r="AM1184" t="str">
        <v>PRACTICAL SHOOTING</v>
      </c>
      <c r="AN1184" t="str">
        <v>MEN</v>
      </c>
      <c r="AO1184" t="str">
        <v>PRACTICAL PRODUCTION OPTIC</v>
      </c>
      <c r="AQ1184" t="str">
        <v>SHOOTING|PRACTICAL SHOOTING|MEN</v>
      </c>
    </row>
    <row r="1185" spans="11:43" x14ac:dyDescent="0.25">
      <c r="K1185" t="str">
        <v>SEPAKTAKRAW</v>
      </c>
      <c r="L1185" t="str">
        <v>CHINLONE</v>
      </c>
      <c r="M1185" t="str">
        <v>WOMEN</v>
      </c>
      <c r="N1185" t="str">
        <v>NON-REPETITION PRIMARY</v>
      </c>
      <c r="P1185" t="str">
        <v>SEPAKTAKRAW|CHINLONE|WOMEN</v>
      </c>
      <c r="AL1185" t="str">
        <v>SHOOTING</v>
      </c>
      <c r="AM1185" t="str">
        <v>PRACTICAL SHOOTING</v>
      </c>
      <c r="AN1185" t="str">
        <v>MEN</v>
      </c>
      <c r="AO1185" t="str">
        <v>PRACTICAL SHOTGUN EVENTS</v>
      </c>
      <c r="AQ1185" t="str">
        <v>SHOOTING|PRACTICAL SHOOTING|MEN</v>
      </c>
    </row>
    <row r="1186" spans="11:43" x14ac:dyDescent="0.25">
      <c r="K1186" t="str">
        <v>SEPAKTAKRAW</v>
      </c>
      <c r="L1186" t="str">
        <v>CHINLONE</v>
      </c>
      <c r="M1186" t="str">
        <v>WOMEN</v>
      </c>
      <c r="N1186" t="str">
        <v>NON-REPETITION SECONDARY</v>
      </c>
      <c r="P1186" t="str">
        <v>SEPAKTAKRAW|CHINLONE|WOMEN</v>
      </c>
      <c r="AL1186" t="str">
        <v>SHOOTING</v>
      </c>
      <c r="AM1186" t="str">
        <v>PRACTICAL SHOOTING</v>
      </c>
      <c r="AN1186" t="str">
        <v>MEN</v>
      </c>
      <c r="AO1186" t="str">
        <v>PRACTICAL SHOTGUN PUMP</v>
      </c>
      <c r="AQ1186" t="str">
        <v>SHOOTING|PRACTICAL SHOOTING|MEN</v>
      </c>
    </row>
    <row r="1187" spans="11:43" x14ac:dyDescent="0.25">
      <c r="K1187" t="str">
        <v>SEPAKTAKRAW</v>
      </c>
      <c r="L1187" t="str">
        <v>CHINLONE</v>
      </c>
      <c r="M1187" t="str">
        <v>WOMEN</v>
      </c>
      <c r="N1187" t="str">
        <v>SAME STROKE</v>
      </c>
      <c r="P1187" t="str">
        <v>SEPAKTAKRAW|CHINLONE|WOMEN</v>
      </c>
      <c r="AL1187" t="str">
        <v>SHOOTING</v>
      </c>
      <c r="AM1187" t="str">
        <v>PRACTICAL SHOOTING</v>
      </c>
      <c r="AN1187" t="str">
        <v>MEN</v>
      </c>
      <c r="AO1187" t="str">
        <v>PRACTICAL STANDARD</v>
      </c>
      <c r="AQ1187" t="str">
        <v>SHOOTING|PRACTICAL SHOOTING|MEN</v>
      </c>
    </row>
    <row r="1188" spans="11:43" x14ac:dyDescent="0.25">
      <c r="K1188" t="str">
        <v>SEPAKTAKRAW</v>
      </c>
      <c r="L1188" t="str">
        <v>CHINLONE</v>
      </c>
      <c r="M1188" t="str">
        <v>WOMEN</v>
      </c>
      <c r="N1188" t="str">
        <v>SAME STROKE PRIMARY</v>
      </c>
      <c r="P1188" t="str">
        <v>SEPAKTAKRAW|CHINLONE|WOMEN</v>
      </c>
      <c r="AL1188" t="str">
        <v>SHOOTING</v>
      </c>
      <c r="AM1188" t="str">
        <v>PRACTICAL SHOOTING</v>
      </c>
      <c r="AN1188" t="str">
        <v>MEN</v>
      </c>
      <c r="AO1188" t="str">
        <v>PRECISION PISTOL</v>
      </c>
      <c r="AQ1188" t="str">
        <v>SHOOTING|PRACTICAL SHOOTING|MEN</v>
      </c>
    </row>
    <row r="1189" spans="11:43" x14ac:dyDescent="0.25">
      <c r="K1189" t="str">
        <v>SEPAKTAKRAW</v>
      </c>
      <c r="L1189" t="str">
        <v>SEPAKTAKRAW</v>
      </c>
      <c r="M1189" t="str">
        <v>MEN</v>
      </c>
      <c r="N1189" t="str">
        <v>CIRCLE</v>
      </c>
      <c r="P1189" t="str">
        <v>SEPAKTAKRAW|SEPAKTAKRAW|MEN</v>
      </c>
      <c r="AL1189" t="str">
        <v>SHOOTING</v>
      </c>
      <c r="AM1189" t="str">
        <v>PRACTICAL SHOOTING</v>
      </c>
      <c r="AN1189" t="str">
        <v>MEN</v>
      </c>
      <c r="AO1189" t="str">
        <v>PRECISION PISTOL TEAM</v>
      </c>
      <c r="AQ1189" t="str">
        <v>SHOOTING|PRACTICAL SHOOTING|MEN</v>
      </c>
    </row>
    <row r="1190" spans="11:43" x14ac:dyDescent="0.25">
      <c r="K1190" t="str">
        <v>SEPAKTAKRAW</v>
      </c>
      <c r="L1190" t="str">
        <v>SEPAKTAKRAW</v>
      </c>
      <c r="M1190" t="str">
        <v>MEN</v>
      </c>
      <c r="N1190" t="str">
        <v>DOUBLES</v>
      </c>
      <c r="P1190" t="str">
        <v>SEPAKTAKRAW|SEPAKTAKRAW|MEN</v>
      </c>
      <c r="AL1190" t="str">
        <v>SHOOTING</v>
      </c>
      <c r="AM1190" t="str">
        <v>PRACTICAL SHOOTING</v>
      </c>
      <c r="AN1190" t="str">
        <v>MEN</v>
      </c>
      <c r="AO1190" t="str">
        <v>WA 1500 PPC</v>
      </c>
      <c r="AQ1190" t="str">
        <v>SHOOTING|PRACTICAL SHOOTING|MEN</v>
      </c>
    </row>
    <row r="1191" spans="11:43" x14ac:dyDescent="0.25">
      <c r="K1191" t="str">
        <v>SEPAKTAKRAW</v>
      </c>
      <c r="L1191" t="str">
        <v>SEPAKTAKRAW</v>
      </c>
      <c r="M1191" t="str">
        <v>MEN</v>
      </c>
      <c r="N1191" t="str">
        <v>DOUBLES TEAM</v>
      </c>
      <c r="P1191" t="str">
        <v>SEPAKTAKRAW|SEPAKTAKRAW|MEN</v>
      </c>
      <c r="AL1191" t="str">
        <v>SHOOTING</v>
      </c>
      <c r="AM1191" t="str">
        <v>PRACTICAL SHOOTING</v>
      </c>
      <c r="AN1191" t="str">
        <v>WOMEN</v>
      </c>
      <c r="AO1191" t="str">
        <v>MODIFIED PRACTICAL PISTOL</v>
      </c>
      <c r="AQ1191" t="str">
        <v>SHOOTING|PRACTICAL SHOOTING|WOMEN</v>
      </c>
    </row>
    <row r="1192" spans="11:43" x14ac:dyDescent="0.25">
      <c r="K1192" t="str">
        <v>SEPAKTAKRAW</v>
      </c>
      <c r="L1192" t="str">
        <v>SEPAKTAKRAW</v>
      </c>
      <c r="M1192" t="str">
        <v>MEN</v>
      </c>
      <c r="N1192" t="str">
        <v>HOOP</v>
      </c>
      <c r="P1192" t="str">
        <v>SEPAKTAKRAW|SEPAKTAKRAW|MEN</v>
      </c>
      <c r="AL1192" t="str">
        <v>SHOOTING</v>
      </c>
      <c r="AM1192" t="str">
        <v>PRACTICAL SHOOTING</v>
      </c>
      <c r="AN1192" t="str">
        <v>WOMEN</v>
      </c>
      <c r="AO1192" t="str">
        <v>PRACTICAL OPEN</v>
      </c>
      <c r="AQ1192" t="str">
        <v>SHOOTING|PRACTICAL SHOOTING|WOMEN</v>
      </c>
    </row>
    <row r="1193" spans="11:43" x14ac:dyDescent="0.25">
      <c r="K1193" t="str">
        <v>SEPAKTAKRAW</v>
      </c>
      <c r="L1193" t="str">
        <v>SEPAKTAKRAW</v>
      </c>
      <c r="M1193" t="str">
        <v>MEN</v>
      </c>
      <c r="N1193" t="str">
        <v>QUADRANT</v>
      </c>
      <c r="P1193" t="str">
        <v>SEPAKTAKRAW|SEPAKTAKRAW|MEN</v>
      </c>
      <c r="AL1193" t="str">
        <v>SHOOTING</v>
      </c>
      <c r="AM1193" t="str">
        <v>PRACTICAL SHOOTING</v>
      </c>
      <c r="AN1193" t="str">
        <v>WOMEN</v>
      </c>
      <c r="AO1193" t="str">
        <v>PRACTICAL PRODUCTION</v>
      </c>
      <c r="AQ1193" t="str">
        <v>SHOOTING|PRACTICAL SHOOTING|WOMEN</v>
      </c>
    </row>
    <row r="1194" spans="11:43" x14ac:dyDescent="0.25">
      <c r="K1194" t="str">
        <v>SEPAKTAKRAW</v>
      </c>
      <c r="L1194" t="str">
        <v>SEPAKTAKRAW</v>
      </c>
      <c r="M1194" t="str">
        <v>MEN</v>
      </c>
      <c r="N1194" t="str">
        <v>REGU</v>
      </c>
      <c r="P1194" t="str">
        <v>SEPAKTAKRAW|SEPAKTAKRAW|MEN</v>
      </c>
      <c r="AL1194" t="str">
        <v>SHOOTING</v>
      </c>
      <c r="AM1194" t="str">
        <v>PRACTICAL SHOOTING</v>
      </c>
      <c r="AN1194" t="str">
        <v>WOMEN</v>
      </c>
      <c r="AO1194" t="str">
        <v>PRACTICAL PRODUCTION OPTIC</v>
      </c>
      <c r="AQ1194" t="str">
        <v>SHOOTING|PRACTICAL SHOOTING|WOMEN</v>
      </c>
    </row>
    <row r="1195" spans="11:43" x14ac:dyDescent="0.25">
      <c r="K1195" t="str">
        <v>SEPAKTAKRAW</v>
      </c>
      <c r="L1195" t="str">
        <v>SEPAKTAKRAW</v>
      </c>
      <c r="M1195" t="str">
        <v>MEN</v>
      </c>
      <c r="N1195" t="str">
        <v>REGU TEAM</v>
      </c>
      <c r="P1195" t="str">
        <v>SEPAKTAKRAW|SEPAKTAKRAW|MEN</v>
      </c>
      <c r="AL1195" t="str">
        <v>SHOOTING</v>
      </c>
      <c r="AM1195" t="str">
        <v>PRACTICAL SHOOTING</v>
      </c>
      <c r="AN1195" t="str">
        <v>WOMEN</v>
      </c>
      <c r="AO1195" t="str">
        <v>PRACTICAL STANDARD</v>
      </c>
      <c r="AQ1195" t="str">
        <v>SHOOTING|PRACTICAL SHOOTING|WOMEN</v>
      </c>
    </row>
    <row r="1196" spans="11:43" x14ac:dyDescent="0.25">
      <c r="K1196" t="str">
        <v>SEPAKTAKRAW</v>
      </c>
      <c r="L1196" t="str">
        <v>SEPAKTAKRAW</v>
      </c>
      <c r="M1196" t="str">
        <v>MIXED</v>
      </c>
      <c r="N1196" t="str">
        <v>QUADRANT</v>
      </c>
      <c r="P1196" t="str">
        <v>SEPAKTAKRAW|SEPAKTAKRAW|MIXED</v>
      </c>
      <c r="AL1196" t="str">
        <v>SHOOTING</v>
      </c>
      <c r="AM1196" t="str">
        <v>PRACTICAL SHOOTING</v>
      </c>
      <c r="AN1196" t="str">
        <v>WOMEN</v>
      </c>
      <c r="AO1196" t="str">
        <v>PRECISION PISTOL</v>
      </c>
      <c r="AQ1196" t="str">
        <v>SHOOTING|PRACTICAL SHOOTING|WOMEN</v>
      </c>
    </row>
    <row r="1197" spans="11:43" x14ac:dyDescent="0.25">
      <c r="K1197" t="str">
        <v>SEPAKTAKRAW</v>
      </c>
      <c r="L1197" t="str">
        <v>SEPAKTAKRAW</v>
      </c>
      <c r="M1197" t="str">
        <v>WOMEN</v>
      </c>
      <c r="N1197" t="str">
        <v>CIRCLE</v>
      </c>
      <c r="P1197" t="str">
        <v>SEPAKTAKRAW|SEPAKTAKRAW|WOMEN</v>
      </c>
      <c r="AL1197" t="str">
        <v>SHOOTING</v>
      </c>
      <c r="AM1197" t="str">
        <v>PRACTICAL SHOOTING</v>
      </c>
      <c r="AN1197" t="str">
        <v>WOMEN</v>
      </c>
      <c r="AO1197" t="str">
        <v>PRECISION PISTOL TEAM</v>
      </c>
      <c r="AQ1197" t="str">
        <v>SHOOTING|PRACTICAL SHOOTING|WOMEN</v>
      </c>
    </row>
    <row r="1198" spans="11:43" x14ac:dyDescent="0.25">
      <c r="K1198" t="str">
        <v>SEPAKTAKRAW</v>
      </c>
      <c r="L1198" t="str">
        <v>SEPAKTAKRAW</v>
      </c>
      <c r="M1198" t="str">
        <v>WOMEN</v>
      </c>
      <c r="N1198" t="str">
        <v>DOUBLES</v>
      </c>
      <c r="P1198" t="str">
        <v>SEPAKTAKRAW|SEPAKTAKRAW|WOMEN</v>
      </c>
      <c r="AL1198" t="str">
        <v>SHOOTING</v>
      </c>
      <c r="AM1198" t="str">
        <v>PRACTICAL SHOOTING</v>
      </c>
      <c r="AN1198" t="str">
        <v>WOMEN</v>
      </c>
      <c r="AO1198" t="str">
        <v>WA 1500 PPC</v>
      </c>
      <c r="AQ1198" t="str">
        <v>SHOOTING|PRACTICAL SHOOTING|WOMEN</v>
      </c>
    </row>
    <row r="1199" spans="11:43" x14ac:dyDescent="0.25">
      <c r="K1199" t="str">
        <v>SEPAKTAKRAW</v>
      </c>
      <c r="L1199" t="str">
        <v>SEPAKTAKRAW</v>
      </c>
      <c r="M1199" t="str">
        <v>WOMEN</v>
      </c>
      <c r="N1199" t="str">
        <v>DOUBLES TEAM</v>
      </c>
      <c r="P1199" t="str">
        <v>SEPAKTAKRAW|SEPAKTAKRAW|WOMEN</v>
      </c>
      <c r="AL1199" t="str">
        <v>SHOOTING</v>
      </c>
      <c r="AM1199" t="str">
        <v>PRACTICAL SHOOTING</v>
      </c>
      <c r="AN1199" t="str">
        <v>WOMEN</v>
      </c>
      <c r="AO1199" t="str">
        <v>WA 1500 PPC TEAM</v>
      </c>
      <c r="AQ1199" t="str">
        <v>SHOOTING|PRACTICAL SHOOTING|WOMEN</v>
      </c>
    </row>
    <row r="1200" spans="11:43" x14ac:dyDescent="0.25">
      <c r="K1200" t="str">
        <v>SEPAKTAKRAW</v>
      </c>
      <c r="L1200" t="str">
        <v>SEPAKTAKRAW</v>
      </c>
      <c r="M1200" t="str">
        <v>WOMEN</v>
      </c>
      <c r="N1200" t="str">
        <v>HOOP</v>
      </c>
      <c r="P1200" t="str">
        <v>SEPAKTAKRAW|SEPAKTAKRAW|WOMEN</v>
      </c>
      <c r="AL1200" t="str">
        <v>SHOOTING</v>
      </c>
      <c r="AM1200" t="str">
        <v>RIFLE</v>
      </c>
      <c r="AN1200" t="str">
        <v>MEN</v>
      </c>
      <c r="AO1200" t="str">
        <v>10M AIR RIFLE</v>
      </c>
      <c r="AQ1200" t="str">
        <v>SHOOTING|RIFLE|MEN</v>
      </c>
    </row>
    <row r="1201" spans="11:43" x14ac:dyDescent="0.25">
      <c r="K1201" t="str">
        <v>SEPAKTAKRAW</v>
      </c>
      <c r="L1201" t="str">
        <v>SEPAKTAKRAW</v>
      </c>
      <c r="M1201" t="str">
        <v>WOMEN</v>
      </c>
      <c r="N1201" t="str">
        <v>QUADRANT</v>
      </c>
      <c r="P1201" t="str">
        <v>SEPAKTAKRAW|SEPAKTAKRAW|WOMEN</v>
      </c>
      <c r="AL1201" t="str">
        <v>SHOOTING</v>
      </c>
      <c r="AM1201" t="str">
        <v>RIFLE</v>
      </c>
      <c r="AN1201" t="str">
        <v>MEN</v>
      </c>
      <c r="AO1201" t="str">
        <v>10M AIR RIFLE PAIRS</v>
      </c>
      <c r="AQ1201" t="str">
        <v>SHOOTING|RIFLE|MEN</v>
      </c>
    </row>
    <row r="1202" spans="11:43" x14ac:dyDescent="0.25">
      <c r="K1202" t="str">
        <v>SEPAKTAKRAW</v>
      </c>
      <c r="L1202" t="str">
        <v>SEPAKTAKRAW</v>
      </c>
      <c r="M1202" t="str">
        <v>WOMEN</v>
      </c>
      <c r="N1202" t="str">
        <v>REGU</v>
      </c>
      <c r="P1202" t="str">
        <v>SEPAKTAKRAW|SEPAKTAKRAW|WOMEN</v>
      </c>
      <c r="AL1202" t="str">
        <v>SHOOTING</v>
      </c>
      <c r="AM1202" t="str">
        <v>RIFLE</v>
      </c>
      <c r="AN1202" t="str">
        <v>MEN</v>
      </c>
      <c r="AO1202" t="str">
        <v>10M AIR RIFLE TEAM</v>
      </c>
      <c r="AQ1202" t="str">
        <v>SHOOTING|RIFLE|MEN</v>
      </c>
    </row>
    <row r="1203" spans="11:43" x14ac:dyDescent="0.25">
      <c r="K1203" t="str">
        <v>SEPAKTAKRAW</v>
      </c>
      <c r="L1203" t="str">
        <v>SEPAKTAKRAW</v>
      </c>
      <c r="M1203" t="str">
        <v>WOMEN</v>
      </c>
      <c r="N1203" t="str">
        <v>REGU TEAM</v>
      </c>
      <c r="P1203" t="str">
        <v>SEPAKTAKRAW|SEPAKTAKRAW|WOMEN</v>
      </c>
      <c r="AL1203" t="str">
        <v>SHOOTING</v>
      </c>
      <c r="AM1203" t="str">
        <v>RIFLE</v>
      </c>
      <c r="AN1203" t="str">
        <v>MEN</v>
      </c>
      <c r="AO1203" t="str">
        <v>10M RUNNING TARGET</v>
      </c>
      <c r="AQ1203" t="str">
        <v>SHOOTING|RIFLE|MEN</v>
      </c>
    </row>
    <row r="1204" spans="11:43" x14ac:dyDescent="0.25">
      <c r="K1204" t="str">
        <v>SHOOTING</v>
      </c>
      <c r="L1204" t="str">
        <v>PISTOL</v>
      </c>
      <c r="M1204" t="str">
        <v>MEN</v>
      </c>
      <c r="N1204" t="str">
        <v>10M AIR PISTOL</v>
      </c>
      <c r="P1204" t="str">
        <v>SHOOTING|PISTOL|MEN</v>
      </c>
      <c r="AL1204" t="str">
        <v>SHOOTING</v>
      </c>
      <c r="AM1204" t="str">
        <v>RIFLE</v>
      </c>
      <c r="AN1204" t="str">
        <v>MEN</v>
      </c>
      <c r="AO1204" t="str">
        <v>10M RUNNING TARGET MIXED</v>
      </c>
      <c r="AQ1204" t="str">
        <v>SHOOTING|RIFLE|MEN</v>
      </c>
    </row>
    <row r="1205" spans="11:43" x14ac:dyDescent="0.25">
      <c r="K1205" t="str">
        <v>SHOOTING</v>
      </c>
      <c r="L1205" t="str">
        <v>PISTOL</v>
      </c>
      <c r="M1205" t="str">
        <v>MEN</v>
      </c>
      <c r="N1205" t="str">
        <v>10M AIR PISTOL PAIRS</v>
      </c>
      <c r="P1205" t="str">
        <v>SHOOTING|PISTOL|MEN</v>
      </c>
      <c r="AL1205" t="str">
        <v>SHOOTING</v>
      </c>
      <c r="AM1205" t="str">
        <v>RIFLE</v>
      </c>
      <c r="AN1205" t="str">
        <v>MEN</v>
      </c>
      <c r="AO1205" t="str">
        <v>10M RUNNING TARGET MIXED TEAM</v>
      </c>
      <c r="AQ1205" t="str">
        <v>SHOOTING|RIFLE|MEN</v>
      </c>
    </row>
    <row r="1206" spans="11:43" x14ac:dyDescent="0.25">
      <c r="K1206" t="str">
        <v>SHOOTING</v>
      </c>
      <c r="L1206" t="str">
        <v>PISTOL</v>
      </c>
      <c r="M1206" t="str">
        <v>MEN</v>
      </c>
      <c r="N1206" t="str">
        <v>10M AIR PISTOL TEAM</v>
      </c>
      <c r="P1206" t="str">
        <v>SHOOTING|PISTOL|MEN</v>
      </c>
      <c r="AL1206" t="str">
        <v>SHOOTING</v>
      </c>
      <c r="AM1206" t="str">
        <v>RIFLE</v>
      </c>
      <c r="AN1206" t="str">
        <v>MEN</v>
      </c>
      <c r="AO1206" t="str">
        <v>10M RUNNING TARGET TEAM</v>
      </c>
      <c r="AQ1206" t="str">
        <v>SHOOTING|RIFLE|MEN</v>
      </c>
    </row>
    <row r="1207" spans="11:43" x14ac:dyDescent="0.25">
      <c r="K1207" t="str">
        <v>SHOOTING</v>
      </c>
      <c r="L1207" t="str">
        <v>PISTOL</v>
      </c>
      <c r="M1207" t="str">
        <v>MEN</v>
      </c>
      <c r="N1207" t="str">
        <v>25M CENTER FIRE PISTOL</v>
      </c>
      <c r="P1207" t="str">
        <v>SHOOTING|PISTOL|MEN</v>
      </c>
      <c r="AL1207" t="str">
        <v>SHOOTING</v>
      </c>
      <c r="AM1207" t="str">
        <v>RIFLE</v>
      </c>
      <c r="AN1207" t="str">
        <v>MEN</v>
      </c>
      <c r="AO1207" t="str">
        <v>300M STANDARD RIFLE</v>
      </c>
      <c r="AQ1207" t="str">
        <v>SHOOTING|RIFLE|MEN</v>
      </c>
    </row>
    <row r="1208" spans="11:43" x14ac:dyDescent="0.25">
      <c r="K1208" t="str">
        <v>SHOOTING</v>
      </c>
      <c r="L1208" t="str">
        <v>PISTOL</v>
      </c>
      <c r="M1208" t="str">
        <v>MEN</v>
      </c>
      <c r="N1208" t="str">
        <v>25M CENTER FIRE PISTOL PAIRS</v>
      </c>
      <c r="P1208" t="str">
        <v>SHOOTING|PISTOL|MEN</v>
      </c>
      <c r="AL1208" t="str">
        <v>SHOOTING</v>
      </c>
      <c r="AM1208" t="str">
        <v>RIFLE</v>
      </c>
      <c r="AN1208" t="str">
        <v>MEN</v>
      </c>
      <c r="AO1208" t="str">
        <v>300M STANDARD RIFLE TEAM</v>
      </c>
      <c r="AQ1208" t="str">
        <v>SHOOTING|RIFLE|MEN</v>
      </c>
    </row>
    <row r="1209" spans="11:43" x14ac:dyDescent="0.25">
      <c r="K1209" t="str">
        <v>SHOOTING</v>
      </c>
      <c r="L1209" t="str">
        <v>PISTOL</v>
      </c>
      <c r="M1209" t="str">
        <v>MEN</v>
      </c>
      <c r="N1209" t="str">
        <v>25M CENTER FIRE PISTOL TEAM</v>
      </c>
      <c r="P1209" t="str">
        <v>SHOOTING|PISTOL|MEN</v>
      </c>
      <c r="AL1209" t="str">
        <v>SHOOTING</v>
      </c>
      <c r="AM1209" t="str">
        <v>RIFLE</v>
      </c>
      <c r="AN1209" t="str">
        <v>MEN</v>
      </c>
      <c r="AO1209" t="str">
        <v>50M RIFLE 3 POSITIONS</v>
      </c>
      <c r="AQ1209" t="str">
        <v>SHOOTING|RIFLE|MEN</v>
      </c>
    </row>
    <row r="1210" spans="11:43" x14ac:dyDescent="0.25">
      <c r="K1210" t="str">
        <v>SHOOTING</v>
      </c>
      <c r="L1210" t="str">
        <v>PISTOL</v>
      </c>
      <c r="M1210" t="str">
        <v>MEN</v>
      </c>
      <c r="N1210" t="str">
        <v>25M RAPID FIRE PISTOL</v>
      </c>
      <c r="P1210" t="str">
        <v>SHOOTING|PISTOL|MEN</v>
      </c>
      <c r="AL1210" t="str">
        <v>SHOOTING</v>
      </c>
      <c r="AM1210" t="str">
        <v>RIFLE</v>
      </c>
      <c r="AN1210" t="str">
        <v>MEN</v>
      </c>
      <c r="AO1210" t="str">
        <v>50M RIFLE 3 POSITIONS PAIRS</v>
      </c>
      <c r="AQ1210" t="str">
        <v>SHOOTING|RIFLE|MEN</v>
      </c>
    </row>
    <row r="1211" spans="11:43" x14ac:dyDescent="0.25">
      <c r="K1211" t="str">
        <v>SHOOTING</v>
      </c>
      <c r="L1211" t="str">
        <v>PISTOL</v>
      </c>
      <c r="M1211" t="str">
        <v>MEN</v>
      </c>
      <c r="N1211" t="str">
        <v>25M RAPID FIRE PISTOL TEAM</v>
      </c>
      <c r="P1211" t="str">
        <v>SHOOTING|PISTOL|MEN</v>
      </c>
      <c r="AL1211" t="str">
        <v>SHOOTING</v>
      </c>
      <c r="AM1211" t="str">
        <v>RIFLE</v>
      </c>
      <c r="AN1211" t="str">
        <v>MEN</v>
      </c>
      <c r="AO1211" t="str">
        <v>50M RIFLE 3 POSITIONS TEAM</v>
      </c>
      <c r="AQ1211" t="str">
        <v>SHOOTING|RIFLE|MEN</v>
      </c>
    </row>
    <row r="1212" spans="11:43" x14ac:dyDescent="0.25">
      <c r="K1212" t="str">
        <v>SHOOTING</v>
      </c>
      <c r="L1212" t="str">
        <v>PISTOL</v>
      </c>
      <c r="M1212" t="str">
        <v>MEN</v>
      </c>
      <c r="N1212" t="str">
        <v>25M STANDARD PISTOL</v>
      </c>
      <c r="P1212" t="str">
        <v>SHOOTING|PISTOL|MEN</v>
      </c>
      <c r="AL1212" t="str">
        <v>SHOOTING</v>
      </c>
      <c r="AM1212" t="str">
        <v>RIFLE</v>
      </c>
      <c r="AN1212" t="str">
        <v>MEN</v>
      </c>
      <c r="AO1212" t="str">
        <v>50M RIFLE PRONE</v>
      </c>
      <c r="AQ1212" t="str">
        <v>SHOOTING|RIFLE|MEN</v>
      </c>
    </row>
    <row r="1213" spans="11:43" x14ac:dyDescent="0.25">
      <c r="K1213" t="str">
        <v>SHOOTING</v>
      </c>
      <c r="L1213" t="str">
        <v>PISTOL</v>
      </c>
      <c r="M1213" t="str">
        <v>MEN</v>
      </c>
      <c r="N1213" t="str">
        <v>25M STANDARD PISTOL PAIRS</v>
      </c>
      <c r="P1213" t="str">
        <v>SHOOTING|PISTOL|MEN</v>
      </c>
      <c r="AL1213" t="str">
        <v>SHOOTING</v>
      </c>
      <c r="AM1213" t="str">
        <v>RIFLE</v>
      </c>
      <c r="AN1213" t="str">
        <v>MEN</v>
      </c>
      <c r="AO1213" t="str">
        <v>50M RIFLE PRONE TEAM</v>
      </c>
      <c r="AQ1213" t="str">
        <v>SHOOTING|RIFLE|MEN</v>
      </c>
    </row>
    <row r="1214" spans="11:43" x14ac:dyDescent="0.25">
      <c r="K1214" t="str">
        <v>SHOOTING</v>
      </c>
      <c r="L1214" t="str">
        <v>PISTOL</v>
      </c>
      <c r="M1214" t="str">
        <v>MEN</v>
      </c>
      <c r="N1214" t="str">
        <v>25M STANDARD PISTOL TEAM</v>
      </c>
      <c r="P1214" t="str">
        <v>SHOOTING|PISTOL|MEN</v>
      </c>
      <c r="AL1214" t="str">
        <v>SHOOTING</v>
      </c>
      <c r="AM1214" t="str">
        <v>RIFLE</v>
      </c>
      <c r="AN1214" t="str">
        <v>MEN</v>
      </c>
      <c r="AO1214" t="str">
        <v>FULL BORE SERVICE</v>
      </c>
      <c r="AQ1214" t="str">
        <v>SHOOTING|RIFLE|MEN</v>
      </c>
    </row>
    <row r="1215" spans="11:43" x14ac:dyDescent="0.25">
      <c r="K1215" t="str">
        <v>SHOOTING</v>
      </c>
      <c r="L1215" t="str">
        <v>PISTOL</v>
      </c>
      <c r="M1215" t="str">
        <v>MEN</v>
      </c>
      <c r="N1215" t="str">
        <v>50M PISTOL</v>
      </c>
      <c r="P1215" t="str">
        <v>SHOOTING|PISTOL|MEN</v>
      </c>
      <c r="AL1215" t="str">
        <v>SHOOTING</v>
      </c>
      <c r="AM1215" t="str">
        <v>RIFLE</v>
      </c>
      <c r="AN1215" t="str">
        <v>MEN</v>
      </c>
      <c r="AO1215" t="str">
        <v>FULL BORE SERVICE TEAM</v>
      </c>
      <c r="AQ1215" t="str">
        <v>SHOOTING|RIFLE|MEN</v>
      </c>
    </row>
    <row r="1216" spans="11:43" x14ac:dyDescent="0.25">
      <c r="K1216" t="str">
        <v>SHOOTING</v>
      </c>
      <c r="L1216" t="str">
        <v>PISTOL</v>
      </c>
      <c r="M1216" t="str">
        <v>MEN</v>
      </c>
      <c r="N1216" t="str">
        <v>50M PISTOL PAIRS</v>
      </c>
      <c r="P1216" t="str">
        <v>SHOOTING|PISTOL|MEN</v>
      </c>
      <c r="AL1216" t="str">
        <v>SHOOTING</v>
      </c>
      <c r="AM1216" t="str">
        <v>RIFLE</v>
      </c>
      <c r="AN1216" t="str">
        <v>MEN</v>
      </c>
      <c r="AO1216" t="str">
        <v>FULL BORE TARGET</v>
      </c>
      <c r="AQ1216" t="str">
        <v>SHOOTING|RIFLE|MEN</v>
      </c>
    </row>
    <row r="1217" spans="11:43" x14ac:dyDescent="0.25">
      <c r="K1217" t="str">
        <v>SHOOTING</v>
      </c>
      <c r="L1217" t="str">
        <v>PISTOL</v>
      </c>
      <c r="M1217" t="str">
        <v>MEN</v>
      </c>
      <c r="N1217" t="str">
        <v>50M PISTOL TEAM</v>
      </c>
      <c r="P1217" t="str">
        <v>SHOOTING|PISTOL|MEN</v>
      </c>
      <c r="AL1217" t="str">
        <v>SHOOTING</v>
      </c>
      <c r="AM1217" t="str">
        <v>RIFLE</v>
      </c>
      <c r="AN1217" t="str">
        <v>MEN</v>
      </c>
      <c r="AO1217" t="str">
        <v>FULL BORE TARGET TEAM</v>
      </c>
      <c r="AQ1217" t="str">
        <v>SHOOTING|RIFLE|MEN</v>
      </c>
    </row>
    <row r="1218" spans="11:43" x14ac:dyDescent="0.25">
      <c r="K1218" t="str">
        <v>SHOOTING</v>
      </c>
      <c r="L1218" t="str">
        <v>PISTOL</v>
      </c>
      <c r="M1218" t="str">
        <v>MEN</v>
      </c>
      <c r="N1218" t="str">
        <v>MIXED METALLIC SILHOUETTE AIR PISTOL</v>
      </c>
      <c r="P1218" t="str">
        <v>SHOOTING|PISTOL|MEN</v>
      </c>
      <c r="AL1218" t="str">
        <v>SHOOTING</v>
      </c>
      <c r="AM1218" t="str">
        <v>RIFLE</v>
      </c>
      <c r="AN1218" t="str">
        <v>MEN</v>
      </c>
      <c r="AO1218" t="str">
        <v>MIXED BENCHREST AIR RIFLE (HEAVY VARMINT)</v>
      </c>
      <c r="AQ1218" t="str">
        <v>SHOOTING|RIFLE|MEN</v>
      </c>
    </row>
    <row r="1219" spans="11:43" x14ac:dyDescent="0.25">
      <c r="K1219" t="str">
        <v>SHOOTING</v>
      </c>
      <c r="L1219" t="str">
        <v>PISTOL</v>
      </c>
      <c r="M1219" t="str">
        <v>MIXED</v>
      </c>
      <c r="N1219" t="str">
        <v>10M AIR PISTOL TEAM</v>
      </c>
      <c r="P1219" t="str">
        <v>SHOOTING|PISTOL|MIXED</v>
      </c>
      <c r="AL1219" t="str">
        <v>SHOOTING</v>
      </c>
      <c r="AM1219" t="str">
        <v>RIFLE</v>
      </c>
      <c r="AN1219" t="str">
        <v>MEN</v>
      </c>
      <c r="AO1219" t="str">
        <v>MIXED BENCHREST AIR RIFLE (LIGHT VARMINT)</v>
      </c>
      <c r="AQ1219" t="str">
        <v>SHOOTING|RIFLE|MEN</v>
      </c>
    </row>
    <row r="1220" spans="11:43" x14ac:dyDescent="0.25">
      <c r="K1220" t="str">
        <v>SHOOTING</v>
      </c>
      <c r="L1220" t="str">
        <v>PISTOL</v>
      </c>
      <c r="M1220" t="str">
        <v>WOMEN</v>
      </c>
      <c r="N1220" t="str">
        <v>10M AIR PISTOL</v>
      </c>
      <c r="P1220" t="str">
        <v>SHOOTING|PISTOL|WOMEN</v>
      </c>
      <c r="AL1220" t="str">
        <v>SHOOTING</v>
      </c>
      <c r="AM1220" t="str">
        <v>RIFLE</v>
      </c>
      <c r="AN1220" t="str">
        <v>MEN</v>
      </c>
      <c r="AO1220" t="str">
        <v>MIXED METALLIC SILHOUETTE AIR RIFLE</v>
      </c>
      <c r="AQ1220" t="str">
        <v>SHOOTING|RIFLE|MEN</v>
      </c>
    </row>
    <row r="1221" spans="11:43" x14ac:dyDescent="0.25">
      <c r="K1221" t="str">
        <v>SHOOTING</v>
      </c>
      <c r="L1221" t="str">
        <v>PISTOL</v>
      </c>
      <c r="M1221" t="str">
        <v>WOMEN</v>
      </c>
      <c r="N1221" t="str">
        <v>10M AIR PISTOL PAIRS</v>
      </c>
      <c r="P1221" t="str">
        <v>SHOOTING|PISTOL|WOMEN</v>
      </c>
      <c r="AL1221" t="str">
        <v>SHOOTING</v>
      </c>
      <c r="AM1221" t="str">
        <v>RIFLE</v>
      </c>
      <c r="AN1221" t="str">
        <v>MEN</v>
      </c>
      <c r="AO1221" t="str">
        <v>RUNNING BOAR</v>
      </c>
      <c r="AQ1221" t="str">
        <v>SHOOTING|RIFLE|MEN</v>
      </c>
    </row>
    <row r="1222" spans="11:43" x14ac:dyDescent="0.25">
      <c r="K1222" t="str">
        <v>SHOOTING</v>
      </c>
      <c r="L1222" t="str">
        <v>PISTOL</v>
      </c>
      <c r="M1222" t="str">
        <v>WOMEN</v>
      </c>
      <c r="N1222" t="str">
        <v>10M AIR PISTOL TEAM</v>
      </c>
      <c r="P1222" t="str">
        <v>SHOOTING|PISTOL|WOMEN</v>
      </c>
      <c r="AL1222" t="str">
        <v>SHOOTING</v>
      </c>
      <c r="AM1222" t="str">
        <v>RIFLE</v>
      </c>
      <c r="AN1222" t="str">
        <v>MIXED</v>
      </c>
      <c r="AO1222" t="str">
        <v>10M AIR RIFLE</v>
      </c>
      <c r="AQ1222" t="str">
        <v>SHOOTING|RIFLE|MIXED</v>
      </c>
    </row>
    <row r="1223" spans="11:43" x14ac:dyDescent="0.25">
      <c r="K1223" t="str">
        <v>SHOOTING</v>
      </c>
      <c r="L1223" t="str">
        <v>PISTOL</v>
      </c>
      <c r="M1223" t="str">
        <v>WOMEN</v>
      </c>
      <c r="N1223" t="str">
        <v>25M PISTOL</v>
      </c>
      <c r="P1223" t="str">
        <v>SHOOTING|PISTOL|WOMEN</v>
      </c>
      <c r="AL1223" t="str">
        <v>SHOOTING</v>
      </c>
      <c r="AM1223" t="str">
        <v>RIFLE</v>
      </c>
      <c r="AN1223" t="str">
        <v>MIXED</v>
      </c>
      <c r="AO1223" t="str">
        <v>10M AIR RIFLE TEAM</v>
      </c>
      <c r="AQ1223" t="str">
        <v>SHOOTING|RIFLE|MIXED</v>
      </c>
    </row>
    <row r="1224" spans="11:43" x14ac:dyDescent="0.25">
      <c r="K1224" t="str">
        <v>SHOOTING</v>
      </c>
      <c r="L1224" t="str">
        <v>PISTOL</v>
      </c>
      <c r="M1224" t="str">
        <v>WOMEN</v>
      </c>
      <c r="N1224" t="str">
        <v>25M PISTOL PAIRS</v>
      </c>
      <c r="P1224" t="str">
        <v>SHOOTING|PISTOL|WOMEN</v>
      </c>
      <c r="AL1224" t="str">
        <v>SHOOTING</v>
      </c>
      <c r="AM1224" t="str">
        <v>RIFLE</v>
      </c>
      <c r="AN1224" t="str">
        <v>MIXED</v>
      </c>
      <c r="AO1224" t="str">
        <v>RUNNING BOAR</v>
      </c>
      <c r="AQ1224" t="str">
        <v>SHOOTING|RIFLE|MIXED</v>
      </c>
    </row>
    <row r="1225" spans="11:43" x14ac:dyDescent="0.25">
      <c r="K1225" t="str">
        <v>SHOOTING</v>
      </c>
      <c r="L1225" t="str">
        <v>PISTOL</v>
      </c>
      <c r="M1225" t="str">
        <v>WOMEN</v>
      </c>
      <c r="N1225" t="str">
        <v>25M PISTOL TEAM</v>
      </c>
      <c r="P1225" t="str">
        <v>SHOOTING|PISTOL|WOMEN</v>
      </c>
      <c r="AL1225" t="str">
        <v>SHOOTING</v>
      </c>
      <c r="AM1225" t="str">
        <v>RIFLE</v>
      </c>
      <c r="AN1225" t="str">
        <v>MIXED</v>
      </c>
      <c r="AO1225" t="str">
        <v>RUNNING BOAR TEAM</v>
      </c>
      <c r="AQ1225" t="str">
        <v>SHOOTING|RIFLE|MIXED</v>
      </c>
    </row>
    <row r="1226" spans="11:43" x14ac:dyDescent="0.25">
      <c r="K1226" t="str">
        <v>SHOOTING</v>
      </c>
      <c r="L1226" t="str">
        <v>PRACTICAL SHOOTING</v>
      </c>
      <c r="M1226" t="str">
        <v>MEN</v>
      </c>
      <c r="N1226" t="str">
        <v>ACTION SHOTGUN</v>
      </c>
      <c r="P1226" t="str">
        <v>SHOOTING|PRACTICAL SHOOTING|MEN</v>
      </c>
      <c r="AL1226" t="str">
        <v>SHOOTING</v>
      </c>
      <c r="AM1226" t="str">
        <v>RIFLE</v>
      </c>
      <c r="AN1226" t="str">
        <v>WOMEN</v>
      </c>
      <c r="AO1226" t="str">
        <v>10M AIR RIFLE</v>
      </c>
      <c r="AQ1226" t="str">
        <v>SHOOTING|RIFLE|WOMEN</v>
      </c>
    </row>
    <row r="1227" spans="11:43" x14ac:dyDescent="0.25">
      <c r="K1227" t="str">
        <v>SHOOTING</v>
      </c>
      <c r="L1227" t="str">
        <v>PRACTICAL SHOOTING</v>
      </c>
      <c r="M1227" t="str">
        <v>MEN</v>
      </c>
      <c r="N1227" t="str">
        <v>ACTION SHOTGUN TEAM</v>
      </c>
      <c r="P1227" t="str">
        <v>SHOOTING|PRACTICAL SHOOTING|MEN</v>
      </c>
      <c r="AL1227" t="str">
        <v>SHOOTING</v>
      </c>
      <c r="AM1227" t="str">
        <v>RIFLE</v>
      </c>
      <c r="AN1227" t="str">
        <v>WOMEN</v>
      </c>
      <c r="AO1227" t="str">
        <v>10M AIR RIFLE PAIRS</v>
      </c>
      <c r="AQ1227" t="str">
        <v>SHOOTING|RIFLE|WOMEN</v>
      </c>
    </row>
    <row r="1228" spans="11:43" x14ac:dyDescent="0.25">
      <c r="K1228" t="str">
        <v>SHOOTING</v>
      </c>
      <c r="L1228" t="str">
        <v>PRACTICAL SHOOTING</v>
      </c>
      <c r="M1228" t="str">
        <v>MEN</v>
      </c>
      <c r="N1228" t="str">
        <v>MODIFIED PRACTICAL PISTOL</v>
      </c>
      <c r="P1228" t="str">
        <v>SHOOTING|PRACTICAL SHOOTING|MEN</v>
      </c>
      <c r="AL1228" t="str">
        <v>SHOOTING</v>
      </c>
      <c r="AM1228" t="str">
        <v>RIFLE</v>
      </c>
      <c r="AN1228" t="str">
        <v>WOMEN</v>
      </c>
      <c r="AO1228" t="str">
        <v>10M AIR RIFLE TEAM</v>
      </c>
      <c r="AQ1228" t="str">
        <v>SHOOTING|RIFLE|WOMEN</v>
      </c>
    </row>
    <row r="1229" spans="11:43" x14ac:dyDescent="0.25">
      <c r="K1229" t="str">
        <v>SHOOTING</v>
      </c>
      <c r="L1229" t="str">
        <v>PRACTICAL SHOOTING</v>
      </c>
      <c r="M1229" t="str">
        <v>MEN</v>
      </c>
      <c r="N1229" t="str">
        <v>MODIFIED PRACTICAL PISTOL TEAM</v>
      </c>
      <c r="P1229" t="str">
        <v>SHOOTING|PRACTICAL SHOOTING|MEN</v>
      </c>
      <c r="AL1229" t="str">
        <v>SHOOTING</v>
      </c>
      <c r="AM1229" t="str">
        <v>RIFLE</v>
      </c>
      <c r="AN1229" t="str">
        <v>WOMEN</v>
      </c>
      <c r="AO1229" t="str">
        <v>10M RUNNING TARGET</v>
      </c>
      <c r="AQ1229" t="str">
        <v>SHOOTING|RIFLE|WOMEN</v>
      </c>
    </row>
    <row r="1230" spans="11:43" x14ac:dyDescent="0.25">
      <c r="K1230" t="str">
        <v>SHOOTING</v>
      </c>
      <c r="L1230" t="str">
        <v>PRACTICAL SHOOTING</v>
      </c>
      <c r="M1230" t="str">
        <v>MEN</v>
      </c>
      <c r="N1230" t="str">
        <v>PRACTICAL OPEN</v>
      </c>
      <c r="P1230" t="str">
        <v>SHOOTING|PRACTICAL SHOOTING|MEN</v>
      </c>
      <c r="AL1230" t="str">
        <v>SHOOTING</v>
      </c>
      <c r="AM1230" t="str">
        <v>RIFLE</v>
      </c>
      <c r="AN1230" t="str">
        <v>WOMEN</v>
      </c>
      <c r="AO1230" t="str">
        <v>10M RUNNING TARGET MIXED</v>
      </c>
      <c r="AQ1230" t="str">
        <v>SHOOTING|RIFLE|WOMEN</v>
      </c>
    </row>
    <row r="1231" spans="11:43" x14ac:dyDescent="0.25">
      <c r="K1231" t="str">
        <v>SHOOTING</v>
      </c>
      <c r="L1231" t="str">
        <v>PRACTICAL SHOOTING</v>
      </c>
      <c r="M1231" t="str">
        <v>MEN</v>
      </c>
      <c r="N1231" t="str">
        <v>PRACTICAL PRODUCTION</v>
      </c>
      <c r="P1231" t="str">
        <v>SHOOTING|PRACTICAL SHOOTING|MEN</v>
      </c>
      <c r="AL1231" t="str">
        <v>SHOOTING</v>
      </c>
      <c r="AM1231" t="str">
        <v>RIFLE</v>
      </c>
      <c r="AN1231" t="str">
        <v>WOMEN</v>
      </c>
      <c r="AO1231" t="str">
        <v>10M RUNNING TARGET MIXED TEAM</v>
      </c>
      <c r="AQ1231" t="str">
        <v>SHOOTING|RIFLE|WOMEN</v>
      </c>
    </row>
    <row r="1232" spans="11:43" x14ac:dyDescent="0.25">
      <c r="K1232" t="str">
        <v>SHOOTING</v>
      </c>
      <c r="L1232" t="str">
        <v>PRACTICAL SHOOTING</v>
      </c>
      <c r="M1232" t="str">
        <v>MEN</v>
      </c>
      <c r="N1232" t="str">
        <v>PRACTICAL PRODUCTION OPTIC</v>
      </c>
      <c r="P1232" t="str">
        <v>SHOOTING|PRACTICAL SHOOTING|MEN</v>
      </c>
      <c r="AL1232" t="str">
        <v>SHOOTING</v>
      </c>
      <c r="AM1232" t="str">
        <v>RIFLE</v>
      </c>
      <c r="AN1232" t="str">
        <v>WOMEN</v>
      </c>
      <c r="AO1232" t="str">
        <v>10M RUNNING TARGET TEAM</v>
      </c>
      <c r="AQ1232" t="str">
        <v>SHOOTING|RIFLE|WOMEN</v>
      </c>
    </row>
    <row r="1233" spans="11:43" x14ac:dyDescent="0.25">
      <c r="K1233" t="str">
        <v>SHOOTING</v>
      </c>
      <c r="L1233" t="str">
        <v>PRACTICAL SHOOTING</v>
      </c>
      <c r="M1233" t="str">
        <v>MEN</v>
      </c>
      <c r="N1233" t="str">
        <v>PRACTICAL SHOTGUN EVENTS</v>
      </c>
      <c r="P1233" t="str">
        <v>SHOOTING|PRACTICAL SHOOTING|MEN</v>
      </c>
      <c r="AL1233" t="str">
        <v>SHOOTING</v>
      </c>
      <c r="AM1233" t="str">
        <v>RIFLE</v>
      </c>
      <c r="AN1233" t="str">
        <v>WOMEN</v>
      </c>
      <c r="AO1233" t="str">
        <v>50M RIFLE 3 POSITIONS</v>
      </c>
      <c r="AQ1233" t="str">
        <v>SHOOTING|RIFLE|WOMEN</v>
      </c>
    </row>
    <row r="1234" spans="11:43" x14ac:dyDescent="0.25">
      <c r="K1234" t="str">
        <v>SHOOTING</v>
      </c>
      <c r="L1234" t="str">
        <v>PRACTICAL SHOOTING</v>
      </c>
      <c r="M1234" t="str">
        <v>MEN</v>
      </c>
      <c r="N1234" t="str">
        <v>PRACTICAL SHOTGUN PUMP</v>
      </c>
      <c r="P1234" t="str">
        <v>SHOOTING|PRACTICAL SHOOTING|MEN</v>
      </c>
      <c r="AL1234" t="str">
        <v>SHOOTING</v>
      </c>
      <c r="AM1234" t="str">
        <v>RIFLE</v>
      </c>
      <c r="AN1234" t="str">
        <v>WOMEN</v>
      </c>
      <c r="AO1234" t="str">
        <v>50M RIFLE 3 POSITIONS PAIRS</v>
      </c>
      <c r="AQ1234" t="str">
        <v>SHOOTING|RIFLE|WOMEN</v>
      </c>
    </row>
    <row r="1235" spans="11:43" x14ac:dyDescent="0.25">
      <c r="K1235" t="str">
        <v>SHOOTING</v>
      </c>
      <c r="L1235" t="str">
        <v>PRACTICAL SHOOTING</v>
      </c>
      <c r="M1235" t="str">
        <v>MEN</v>
      </c>
      <c r="N1235" t="str">
        <v>PRACTICAL STANDARD</v>
      </c>
      <c r="P1235" t="str">
        <v>SHOOTING|PRACTICAL SHOOTING|MEN</v>
      </c>
      <c r="AL1235" t="str">
        <v>SHOOTING</v>
      </c>
      <c r="AM1235" t="str">
        <v>RIFLE</v>
      </c>
      <c r="AN1235" t="str">
        <v>WOMEN</v>
      </c>
      <c r="AO1235" t="str">
        <v>50M RIFLE 3 POSITIONS TEAM</v>
      </c>
      <c r="AQ1235" t="str">
        <v>SHOOTING|RIFLE|WOMEN</v>
      </c>
    </row>
    <row r="1236" spans="11:43" x14ac:dyDescent="0.25">
      <c r="K1236" t="str">
        <v>SHOOTING</v>
      </c>
      <c r="L1236" t="str">
        <v>PRACTICAL SHOOTING</v>
      </c>
      <c r="M1236" t="str">
        <v>MEN</v>
      </c>
      <c r="N1236" t="str">
        <v>PRECISION PISTOL</v>
      </c>
      <c r="P1236" t="str">
        <v>SHOOTING|PRACTICAL SHOOTING|MEN</v>
      </c>
      <c r="AL1236" t="str">
        <v>SHOOTING</v>
      </c>
      <c r="AM1236" t="str">
        <v>RIFLE</v>
      </c>
      <c r="AN1236" t="str">
        <v>WOMEN</v>
      </c>
      <c r="AO1236" t="str">
        <v>50M RIFLE PRONE</v>
      </c>
      <c r="AQ1236" t="str">
        <v>SHOOTING|RIFLE|WOMEN</v>
      </c>
    </row>
    <row r="1237" spans="11:43" x14ac:dyDescent="0.25">
      <c r="K1237" t="str">
        <v>SHOOTING</v>
      </c>
      <c r="L1237" t="str">
        <v>PRACTICAL SHOOTING</v>
      </c>
      <c r="M1237" t="str">
        <v>MEN</v>
      </c>
      <c r="N1237" t="str">
        <v>PRECISION PISTOL TEAM</v>
      </c>
      <c r="P1237" t="str">
        <v>SHOOTING|PRACTICAL SHOOTING|MEN</v>
      </c>
      <c r="AL1237" t="str">
        <v>SHOOTING</v>
      </c>
      <c r="AM1237" t="str">
        <v>RIFLE</v>
      </c>
      <c r="AN1237" t="str">
        <v>WOMEN</v>
      </c>
      <c r="AO1237" t="str">
        <v>50M RIFLE PRONE TEAM</v>
      </c>
      <c r="AQ1237" t="str">
        <v>SHOOTING|RIFLE|WOMEN</v>
      </c>
    </row>
    <row r="1238" spans="11:43" x14ac:dyDescent="0.25">
      <c r="K1238" t="str">
        <v>SHOOTING</v>
      </c>
      <c r="L1238" t="str">
        <v>PRACTICAL SHOOTING</v>
      </c>
      <c r="M1238" t="str">
        <v>MEN</v>
      </c>
      <c r="N1238" t="str">
        <v>WA 1500 PPC</v>
      </c>
      <c r="P1238" t="str">
        <v>SHOOTING|PRACTICAL SHOOTING|MEN</v>
      </c>
      <c r="AL1238" t="str">
        <v>SHOOTING</v>
      </c>
      <c r="AM1238" t="str">
        <v>SHOTGUN</v>
      </c>
      <c r="AN1238" t="str">
        <v>MEN</v>
      </c>
      <c r="AO1238" t="str">
        <v>CLAY PIGEON</v>
      </c>
      <c r="AQ1238" t="str">
        <v>SHOOTING|SHOTGUN|MEN</v>
      </c>
    </row>
    <row r="1239" spans="11:43" x14ac:dyDescent="0.25">
      <c r="K1239" t="str">
        <v>SHOOTING</v>
      </c>
      <c r="L1239" t="str">
        <v>PRACTICAL SHOOTING</v>
      </c>
      <c r="M1239" t="str">
        <v>WOMEN</v>
      </c>
      <c r="N1239" t="str">
        <v>MODIFIED PRACTICAL PISTOL</v>
      </c>
      <c r="P1239" t="str">
        <v>SHOOTING|PRACTICAL SHOOTING|WOMEN</v>
      </c>
      <c r="AL1239" t="str">
        <v>SHOOTING</v>
      </c>
      <c r="AM1239" t="str">
        <v>SHOTGUN</v>
      </c>
      <c r="AN1239" t="str">
        <v>MEN</v>
      </c>
      <c r="AO1239" t="str">
        <v>COMPAK SPORTING TEAM</v>
      </c>
      <c r="AQ1239" t="str">
        <v>SHOOTING|SHOTGUN|MEN</v>
      </c>
    </row>
    <row r="1240" spans="11:43" x14ac:dyDescent="0.25">
      <c r="K1240" t="str">
        <v>SHOOTING</v>
      </c>
      <c r="L1240" t="str">
        <v>PRACTICAL SHOOTING</v>
      </c>
      <c r="M1240" t="str">
        <v>WOMEN</v>
      </c>
      <c r="N1240" t="str">
        <v>PRACTICAL OPEN</v>
      </c>
      <c r="P1240" t="str">
        <v>SHOOTING|PRACTICAL SHOOTING|WOMEN</v>
      </c>
      <c r="AL1240" t="str">
        <v>SHOOTING</v>
      </c>
      <c r="AM1240" t="str">
        <v>SHOTGUN</v>
      </c>
      <c r="AN1240" t="str">
        <v>MEN</v>
      </c>
      <c r="AO1240" t="str">
        <v>DOUBLE TRAP</v>
      </c>
      <c r="AQ1240" t="str">
        <v>SHOOTING|SHOTGUN|MEN</v>
      </c>
    </row>
    <row r="1241" spans="11:43" x14ac:dyDescent="0.25">
      <c r="K1241" t="str">
        <v>SHOOTING</v>
      </c>
      <c r="L1241" t="str">
        <v>PRACTICAL SHOOTING</v>
      </c>
      <c r="M1241" t="str">
        <v>WOMEN</v>
      </c>
      <c r="N1241" t="str">
        <v>PRACTICAL PRODUCTION</v>
      </c>
      <c r="P1241" t="str">
        <v>SHOOTING|PRACTICAL SHOOTING|WOMEN</v>
      </c>
      <c r="AL1241" t="str">
        <v>SHOOTING</v>
      </c>
      <c r="AM1241" t="str">
        <v>SHOTGUN</v>
      </c>
      <c r="AN1241" t="str">
        <v>MEN</v>
      </c>
      <c r="AO1241" t="str">
        <v>DOUBLE TRAP TEAM</v>
      </c>
      <c r="AQ1241" t="str">
        <v>SHOOTING|SHOTGUN|MEN</v>
      </c>
    </row>
    <row r="1242" spans="11:43" x14ac:dyDescent="0.25">
      <c r="K1242" t="str">
        <v>SHOOTING</v>
      </c>
      <c r="L1242" t="str">
        <v>PRACTICAL SHOOTING</v>
      </c>
      <c r="M1242" t="str">
        <v>WOMEN</v>
      </c>
      <c r="N1242" t="str">
        <v>PRACTICAL PRODUCTION OPTIC</v>
      </c>
      <c r="P1242" t="str">
        <v>SHOOTING|PRACTICAL SHOOTING|WOMEN</v>
      </c>
      <c r="AL1242" t="str">
        <v>SHOOTING</v>
      </c>
      <c r="AM1242" t="str">
        <v>SHOTGUN</v>
      </c>
      <c r="AN1242" t="str">
        <v>MEN</v>
      </c>
      <c r="AO1242" t="str">
        <v>SKEET</v>
      </c>
      <c r="AQ1242" t="str">
        <v>SHOOTING|SHOTGUN|MEN</v>
      </c>
    </row>
    <row r="1243" spans="11:43" x14ac:dyDescent="0.25">
      <c r="K1243" t="str">
        <v>SHOOTING</v>
      </c>
      <c r="L1243" t="str">
        <v>PRACTICAL SHOOTING</v>
      </c>
      <c r="M1243" t="str">
        <v>WOMEN</v>
      </c>
      <c r="N1243" t="str">
        <v>PRACTICAL STANDARD</v>
      </c>
      <c r="P1243" t="str">
        <v>SHOOTING|PRACTICAL SHOOTING|WOMEN</v>
      </c>
      <c r="AL1243" t="str">
        <v>SHOOTING</v>
      </c>
      <c r="AM1243" t="str">
        <v>SHOTGUN</v>
      </c>
      <c r="AN1243" t="str">
        <v>MEN</v>
      </c>
      <c r="AO1243" t="str">
        <v>SKEET TEAM</v>
      </c>
      <c r="AQ1243" t="str">
        <v>SHOOTING|SHOTGUN|MEN</v>
      </c>
    </row>
    <row r="1244" spans="11:43" x14ac:dyDescent="0.25">
      <c r="K1244" t="str">
        <v>SHOOTING</v>
      </c>
      <c r="L1244" t="str">
        <v>PRACTICAL SHOOTING</v>
      </c>
      <c r="M1244" t="str">
        <v>WOMEN</v>
      </c>
      <c r="N1244" t="str">
        <v>PRECISION PISTOL</v>
      </c>
      <c r="P1244" t="str">
        <v>SHOOTING|PRACTICAL SHOOTING|WOMEN</v>
      </c>
      <c r="AL1244" t="str">
        <v>SHOOTING</v>
      </c>
      <c r="AM1244" t="str">
        <v>SHOTGUN</v>
      </c>
      <c r="AN1244" t="str">
        <v>MEN</v>
      </c>
      <c r="AO1244" t="str">
        <v>SPORTING CLAY TEAM</v>
      </c>
      <c r="AQ1244" t="str">
        <v>SHOOTING|SHOTGUN|MEN</v>
      </c>
    </row>
    <row r="1245" spans="11:43" x14ac:dyDescent="0.25">
      <c r="K1245" t="str">
        <v>SHOOTING</v>
      </c>
      <c r="L1245" t="str">
        <v>PRACTICAL SHOOTING</v>
      </c>
      <c r="M1245" t="str">
        <v>WOMEN</v>
      </c>
      <c r="N1245" t="str">
        <v>PRECISION PISTOL TEAM</v>
      </c>
      <c r="P1245" t="str">
        <v>SHOOTING|PRACTICAL SHOOTING|WOMEN</v>
      </c>
      <c r="AL1245" t="str">
        <v>SHOOTING</v>
      </c>
      <c r="AM1245" t="str">
        <v>SHOTGUN</v>
      </c>
      <c r="AN1245" t="str">
        <v>MEN</v>
      </c>
      <c r="AO1245" t="str">
        <v>TRAP</v>
      </c>
      <c r="AQ1245" t="str">
        <v>SHOOTING|SHOTGUN|MEN</v>
      </c>
    </row>
    <row r="1246" spans="11:43" x14ac:dyDescent="0.25">
      <c r="K1246" t="str">
        <v>SHOOTING</v>
      </c>
      <c r="L1246" t="str">
        <v>PRACTICAL SHOOTING</v>
      </c>
      <c r="M1246" t="str">
        <v>WOMEN</v>
      </c>
      <c r="N1246" t="str">
        <v>WA 1500 PPC</v>
      </c>
      <c r="P1246" t="str">
        <v>SHOOTING|PRACTICAL SHOOTING|WOMEN</v>
      </c>
      <c r="AL1246" t="str">
        <v>SHOOTING</v>
      </c>
      <c r="AM1246" t="str">
        <v>SHOTGUN</v>
      </c>
      <c r="AN1246" t="str">
        <v>MEN</v>
      </c>
      <c r="AO1246" t="str">
        <v>TRAP TEAM</v>
      </c>
      <c r="AQ1246" t="str">
        <v>SHOOTING|SHOTGUN|MEN</v>
      </c>
    </row>
    <row r="1247" spans="11:43" x14ac:dyDescent="0.25">
      <c r="K1247" t="str">
        <v>SHOOTING</v>
      </c>
      <c r="L1247" t="str">
        <v>PRACTICAL SHOOTING</v>
      </c>
      <c r="M1247" t="str">
        <v>WOMEN</v>
      </c>
      <c r="N1247" t="str">
        <v>WA 1500 PPC TEAM</v>
      </c>
      <c r="P1247" t="str">
        <v>SHOOTING|PRACTICAL SHOOTING|WOMEN</v>
      </c>
      <c r="AL1247" t="str">
        <v>SHOOTING</v>
      </c>
      <c r="AM1247" t="str">
        <v>SHOTGUN</v>
      </c>
      <c r="AN1247" t="str">
        <v>MIXED</v>
      </c>
      <c r="AO1247" t="str">
        <v>SKEET TEAM</v>
      </c>
      <c r="AQ1247" t="str">
        <v>SHOOTING|SHOTGUN|MIXED</v>
      </c>
    </row>
    <row r="1248" spans="11:43" x14ac:dyDescent="0.25">
      <c r="K1248" t="str">
        <v>SHOOTING</v>
      </c>
      <c r="L1248" t="str">
        <v>RIFLE</v>
      </c>
      <c r="M1248" t="str">
        <v>MEN</v>
      </c>
      <c r="N1248" t="str">
        <v>10M AIR RIFLE</v>
      </c>
      <c r="P1248" t="str">
        <v>SHOOTING|RIFLE|MEN</v>
      </c>
      <c r="AL1248" t="str">
        <v>SHOOTING</v>
      </c>
      <c r="AM1248" t="str">
        <v>SHOTGUN</v>
      </c>
      <c r="AN1248" t="str">
        <v>MIXED</v>
      </c>
      <c r="AO1248" t="str">
        <v>TRAP TEAM</v>
      </c>
      <c r="AQ1248" t="str">
        <v>SHOOTING|SHOTGUN|MIXED</v>
      </c>
    </row>
    <row r="1249" spans="11:43" x14ac:dyDescent="0.25">
      <c r="K1249" t="str">
        <v>SHOOTING</v>
      </c>
      <c r="L1249" t="str">
        <v>RIFLE</v>
      </c>
      <c r="M1249" t="str">
        <v>MEN</v>
      </c>
      <c r="N1249" t="str">
        <v>10M AIR RIFLE PAIRS</v>
      </c>
      <c r="P1249" t="str">
        <v>SHOOTING|RIFLE|MEN</v>
      </c>
      <c r="AL1249" t="str">
        <v>SHOOTING</v>
      </c>
      <c r="AM1249" t="str">
        <v>SHOTGUN</v>
      </c>
      <c r="AN1249" t="str">
        <v>WOMEN</v>
      </c>
      <c r="AO1249" t="str">
        <v>CLAY PIGEON</v>
      </c>
      <c r="AQ1249" t="str">
        <v>SHOOTING|SHOTGUN|WOMEN</v>
      </c>
    </row>
    <row r="1250" spans="11:43" x14ac:dyDescent="0.25">
      <c r="K1250" t="str">
        <v>SHOOTING</v>
      </c>
      <c r="L1250" t="str">
        <v>RIFLE</v>
      </c>
      <c r="M1250" t="str">
        <v>MEN</v>
      </c>
      <c r="N1250" t="str">
        <v>10M AIR RIFLE TEAM</v>
      </c>
      <c r="P1250" t="str">
        <v>SHOOTING|RIFLE|MEN</v>
      </c>
      <c r="AL1250" t="str">
        <v>SHOOTING</v>
      </c>
      <c r="AM1250" t="str">
        <v>SHOTGUN</v>
      </c>
      <c r="AN1250" t="str">
        <v>WOMEN</v>
      </c>
      <c r="AO1250" t="str">
        <v>DOUBLE TRAP</v>
      </c>
      <c r="AQ1250" t="str">
        <v>SHOOTING|SHOTGUN|WOMEN</v>
      </c>
    </row>
    <row r="1251" spans="11:43" x14ac:dyDescent="0.25">
      <c r="K1251" t="str">
        <v>SHOOTING</v>
      </c>
      <c r="L1251" t="str">
        <v>RIFLE</v>
      </c>
      <c r="M1251" t="str">
        <v>MEN</v>
      </c>
      <c r="N1251" t="str">
        <v>10M RUNNING TARGET</v>
      </c>
      <c r="P1251" t="str">
        <v>SHOOTING|RIFLE|MEN</v>
      </c>
      <c r="AL1251" t="str">
        <v>SHOOTING</v>
      </c>
      <c r="AM1251" t="str">
        <v>SHOTGUN</v>
      </c>
      <c r="AN1251" t="str">
        <v>WOMEN</v>
      </c>
      <c r="AO1251" t="str">
        <v>DOUBLE TRAP TEAM</v>
      </c>
      <c r="AQ1251" t="str">
        <v>SHOOTING|SHOTGUN|WOMEN</v>
      </c>
    </row>
    <row r="1252" spans="11:43" x14ac:dyDescent="0.25">
      <c r="K1252" t="str">
        <v>SHOOTING</v>
      </c>
      <c r="L1252" t="str">
        <v>RIFLE</v>
      </c>
      <c r="M1252" t="str">
        <v>MEN</v>
      </c>
      <c r="N1252" t="str">
        <v>10M RUNNING TARGET MIXED</v>
      </c>
      <c r="P1252" t="str">
        <v>SHOOTING|RIFLE|MEN</v>
      </c>
      <c r="AL1252" t="str">
        <v>SHOOTING</v>
      </c>
      <c r="AM1252" t="str">
        <v>SHOTGUN</v>
      </c>
      <c r="AN1252" t="str">
        <v>WOMEN</v>
      </c>
      <c r="AO1252" t="str">
        <v>SKEET</v>
      </c>
      <c r="AQ1252" t="str">
        <v>SHOOTING|SHOTGUN|WOMEN</v>
      </c>
    </row>
    <row r="1253" spans="11:43" x14ac:dyDescent="0.25">
      <c r="K1253" t="str">
        <v>SHOOTING</v>
      </c>
      <c r="L1253" t="str">
        <v>RIFLE</v>
      </c>
      <c r="M1253" t="str">
        <v>MEN</v>
      </c>
      <c r="N1253" t="str">
        <v>10M RUNNING TARGET MIXED TEAM</v>
      </c>
      <c r="P1253" t="str">
        <v>SHOOTING|RIFLE|MEN</v>
      </c>
      <c r="AL1253" t="str">
        <v>SHOOTING</v>
      </c>
      <c r="AM1253" t="str">
        <v>SHOTGUN</v>
      </c>
      <c r="AN1253" t="str">
        <v>WOMEN</v>
      </c>
      <c r="AO1253" t="str">
        <v>SKEET TEAM</v>
      </c>
      <c r="AQ1253" t="str">
        <v>SHOOTING|SHOTGUN|WOMEN</v>
      </c>
    </row>
    <row r="1254" spans="11:43" x14ac:dyDescent="0.25">
      <c r="K1254" t="str">
        <v>SHOOTING</v>
      </c>
      <c r="L1254" t="str">
        <v>RIFLE</v>
      </c>
      <c r="M1254" t="str">
        <v>MEN</v>
      </c>
      <c r="N1254" t="str">
        <v>10M RUNNING TARGET TEAM</v>
      </c>
      <c r="P1254" t="str">
        <v>SHOOTING|RIFLE|MEN</v>
      </c>
      <c r="AL1254" t="str">
        <v>SHOOTING</v>
      </c>
      <c r="AM1254" t="str">
        <v>SHOTGUN</v>
      </c>
      <c r="AN1254" t="str">
        <v>WOMEN</v>
      </c>
      <c r="AO1254" t="str">
        <v>TRAP</v>
      </c>
      <c r="AQ1254" t="str">
        <v>SHOOTING|SHOTGUN|WOMEN</v>
      </c>
    </row>
    <row r="1255" spans="11:43" x14ac:dyDescent="0.25">
      <c r="K1255" t="str">
        <v>SHOOTING</v>
      </c>
      <c r="L1255" t="str">
        <v>RIFLE</v>
      </c>
      <c r="M1255" t="str">
        <v>MEN</v>
      </c>
      <c r="N1255" t="str">
        <v>300M STANDARD RIFLE</v>
      </c>
      <c r="P1255" t="str">
        <v>SHOOTING|RIFLE|MEN</v>
      </c>
      <c r="AL1255" t="str">
        <v>SHOOTING</v>
      </c>
      <c r="AM1255" t="str">
        <v>SHOTGUN</v>
      </c>
      <c r="AN1255" t="str">
        <v>WOMEN</v>
      </c>
      <c r="AO1255" t="str">
        <v>TRAP TEAM</v>
      </c>
      <c r="AQ1255" t="str">
        <v>SHOOTING|SHOTGUN|WOMEN</v>
      </c>
    </row>
    <row r="1256" spans="11:43" x14ac:dyDescent="0.25">
      <c r="K1256" t="str">
        <v>SHOOTING</v>
      </c>
      <c r="L1256" t="str">
        <v>RIFLE</v>
      </c>
      <c r="M1256" t="str">
        <v>MEN</v>
      </c>
      <c r="N1256" t="str">
        <v>300M STANDARD RIFLE TEAM</v>
      </c>
      <c r="P1256" t="str">
        <v>SHOOTING|RIFLE|MEN</v>
      </c>
      <c r="AL1256" t="str">
        <v>SHORINJI KEMPO</v>
      </c>
      <c r="AM1256" t="str">
        <v>DANTAI</v>
      </c>
      <c r="AN1256" t="str">
        <v>MEN</v>
      </c>
      <c r="AO1256" t="str">
        <v>EMBU GROUP 4 KENSHI</v>
      </c>
      <c r="AQ1256" t="str">
        <v>SHORINJI KEMPO|DANTAI|MEN</v>
      </c>
    </row>
    <row r="1257" spans="11:43" x14ac:dyDescent="0.25">
      <c r="K1257" t="str">
        <v>SHOOTING</v>
      </c>
      <c r="L1257" t="str">
        <v>RIFLE</v>
      </c>
      <c r="M1257" t="str">
        <v>MEN</v>
      </c>
      <c r="N1257" t="str">
        <v>50M RIFLE 3 POSITIONS</v>
      </c>
      <c r="P1257" t="str">
        <v>SHOOTING|RIFLE|MEN</v>
      </c>
      <c r="AL1257" t="str">
        <v>SHORINJI KEMPO</v>
      </c>
      <c r="AM1257" t="str">
        <v>DANTAI</v>
      </c>
      <c r="AN1257" t="str">
        <v>MEN</v>
      </c>
      <c r="AO1257" t="str">
        <v>EMBU GROUP 8</v>
      </c>
      <c r="AQ1257" t="str">
        <v>SHORINJI KEMPO|DANTAI|MEN</v>
      </c>
    </row>
    <row r="1258" spans="11:43" x14ac:dyDescent="0.25">
      <c r="K1258" t="str">
        <v>SHOOTING</v>
      </c>
      <c r="L1258" t="str">
        <v>RIFLE</v>
      </c>
      <c r="M1258" t="str">
        <v>MEN</v>
      </c>
      <c r="N1258" t="str">
        <v>50M RIFLE 3 POSITIONS PAIRS</v>
      </c>
      <c r="P1258" t="str">
        <v>SHOOTING|RIFLE|MEN</v>
      </c>
      <c r="AL1258" t="str">
        <v>SHORINJI KEMPO</v>
      </c>
      <c r="AM1258" t="str">
        <v>DANTAI</v>
      </c>
      <c r="AN1258" t="str">
        <v>MIXED</v>
      </c>
      <c r="AO1258" t="str">
        <v>EMBU GROUP KYU KENSHI</v>
      </c>
      <c r="AQ1258" t="str">
        <v>SHORINJI KEMPO|DANTAI|MIXED</v>
      </c>
    </row>
    <row r="1259" spans="11:43" x14ac:dyDescent="0.25">
      <c r="K1259" t="str">
        <v>SHOOTING</v>
      </c>
      <c r="L1259" t="str">
        <v>RIFLE</v>
      </c>
      <c r="M1259" t="str">
        <v>MEN</v>
      </c>
      <c r="N1259" t="str">
        <v>50M RIFLE 3 POSITIONS TEAM</v>
      </c>
      <c r="P1259" t="str">
        <v>SHOOTING|RIFLE|MEN</v>
      </c>
      <c r="AL1259" t="str">
        <v>SHORINJI KEMPO</v>
      </c>
      <c r="AM1259" t="str">
        <v>DANTAI</v>
      </c>
      <c r="AN1259" t="str">
        <v>MIXED</v>
      </c>
      <c r="AO1259" t="str">
        <v>EMBU GROUP YUDANSHA</v>
      </c>
      <c r="AQ1259" t="str">
        <v>SHORINJI KEMPO|DANTAI|MIXED</v>
      </c>
    </row>
    <row r="1260" spans="11:43" x14ac:dyDescent="0.25">
      <c r="K1260" t="str">
        <v>SHOOTING</v>
      </c>
      <c r="L1260" t="str">
        <v>RIFLE</v>
      </c>
      <c r="M1260" t="str">
        <v>MEN</v>
      </c>
      <c r="N1260" t="str">
        <v>50M RIFLE PRONE</v>
      </c>
      <c r="P1260" t="str">
        <v>SHOOTING|RIFLE|MEN</v>
      </c>
      <c r="AL1260" t="str">
        <v>SHORINJI KEMPO</v>
      </c>
      <c r="AM1260" t="str">
        <v>DANTAI</v>
      </c>
      <c r="AN1260" t="str">
        <v>WOMEN</v>
      </c>
      <c r="AO1260" t="str">
        <v>EMBU GROUP 4 KENSHI</v>
      </c>
      <c r="AQ1260" t="str">
        <v>SHORINJI KEMPO|DANTAI|WOMEN</v>
      </c>
    </row>
    <row r="1261" spans="11:43" x14ac:dyDescent="0.25">
      <c r="K1261" t="str">
        <v>SHOOTING</v>
      </c>
      <c r="L1261" t="str">
        <v>RIFLE</v>
      </c>
      <c r="M1261" t="str">
        <v>MEN</v>
      </c>
      <c r="N1261" t="str">
        <v>50M RIFLE PRONE TEAM</v>
      </c>
      <c r="P1261" t="str">
        <v>SHOOTING|RIFLE|MEN</v>
      </c>
      <c r="AL1261" t="str">
        <v>SHORINJI KEMPO</v>
      </c>
      <c r="AM1261" t="str">
        <v>DANTAI</v>
      </c>
      <c r="AN1261" t="str">
        <v>WOMEN</v>
      </c>
      <c r="AO1261" t="str">
        <v>EMBU GROUP 8</v>
      </c>
      <c r="AQ1261" t="str">
        <v>SHORINJI KEMPO|DANTAI|WOMEN</v>
      </c>
    </row>
    <row r="1262" spans="11:43" x14ac:dyDescent="0.25">
      <c r="K1262" t="str">
        <v>SHOOTING</v>
      </c>
      <c r="L1262" t="str">
        <v>RIFLE</v>
      </c>
      <c r="M1262" t="str">
        <v>MEN</v>
      </c>
      <c r="N1262" t="str">
        <v>FULL BORE SERVICE</v>
      </c>
      <c r="P1262" t="str">
        <v>SHOOTING|RIFLE|MEN</v>
      </c>
      <c r="AL1262" t="str">
        <v>SHORINJI KEMPO</v>
      </c>
      <c r="AM1262" t="str">
        <v>KUMI</v>
      </c>
      <c r="AN1262" t="str">
        <v>MEN</v>
      </c>
      <c r="AO1262" t="str">
        <v>EMBU PAIR KYU KENSHI</v>
      </c>
      <c r="AQ1262" t="str">
        <v>SHORINJI KEMPO|KUMI|MEN</v>
      </c>
    </row>
    <row r="1263" spans="11:43" x14ac:dyDescent="0.25">
      <c r="K1263" t="str">
        <v>SHOOTING</v>
      </c>
      <c r="L1263" t="str">
        <v>RIFLE</v>
      </c>
      <c r="M1263" t="str">
        <v>MEN</v>
      </c>
      <c r="N1263" t="str">
        <v>FULL BORE SERVICE TEAM</v>
      </c>
      <c r="P1263" t="str">
        <v>SHOOTING|RIFLE|MEN</v>
      </c>
      <c r="AL1263" t="str">
        <v>SHORINJI KEMPO</v>
      </c>
      <c r="AM1263" t="str">
        <v>KUMI</v>
      </c>
      <c r="AN1263" t="str">
        <v>MEN</v>
      </c>
      <c r="AO1263" t="str">
        <v>EMBU PAIR YUDANSHA</v>
      </c>
      <c r="AQ1263" t="str">
        <v>SHORINJI KEMPO|KUMI|MEN</v>
      </c>
    </row>
    <row r="1264" spans="11:43" x14ac:dyDescent="0.25">
      <c r="K1264" t="str">
        <v>SHOOTING</v>
      </c>
      <c r="L1264" t="str">
        <v>RIFLE</v>
      </c>
      <c r="M1264" t="str">
        <v>MEN</v>
      </c>
      <c r="N1264" t="str">
        <v>FULL BORE TARGET</v>
      </c>
      <c r="P1264" t="str">
        <v>SHOOTING|RIFLE|MEN</v>
      </c>
      <c r="AL1264" t="str">
        <v>SHORINJI KEMPO</v>
      </c>
      <c r="AM1264" t="str">
        <v>KUMI</v>
      </c>
      <c r="AN1264" t="str">
        <v>MIXED</v>
      </c>
      <c r="AO1264" t="str">
        <v>EMBU PAIR KYU KENSHI</v>
      </c>
      <c r="AQ1264" t="str">
        <v>SHORINJI KEMPO|KUMI|MIXED</v>
      </c>
    </row>
    <row r="1265" spans="11:43" x14ac:dyDescent="0.25">
      <c r="K1265" t="str">
        <v>SHOOTING</v>
      </c>
      <c r="L1265" t="str">
        <v>RIFLE</v>
      </c>
      <c r="M1265" t="str">
        <v>MEN</v>
      </c>
      <c r="N1265" t="str">
        <v>FULL BORE TARGET TEAM</v>
      </c>
      <c r="P1265" t="str">
        <v>SHOOTING|RIFLE|MEN</v>
      </c>
      <c r="AL1265" t="str">
        <v>SHORINJI KEMPO</v>
      </c>
      <c r="AM1265" t="str">
        <v>KUMI</v>
      </c>
      <c r="AN1265" t="str">
        <v>MIXED</v>
      </c>
      <c r="AO1265" t="str">
        <v>EMBU PAIR YUDANSHA</v>
      </c>
      <c r="AQ1265" t="str">
        <v>SHORINJI KEMPO|KUMI|MIXED</v>
      </c>
    </row>
    <row r="1266" spans="11:43" x14ac:dyDescent="0.25">
      <c r="K1266" t="str">
        <v>SHOOTING</v>
      </c>
      <c r="L1266" t="str">
        <v>RIFLE</v>
      </c>
      <c r="M1266" t="str">
        <v>MEN</v>
      </c>
      <c r="N1266" t="str">
        <v>MIXED BENCHREST AIR RIFLE (HEAVY VARMINT)</v>
      </c>
      <c r="P1266" t="str">
        <v>SHOOTING|RIFLE|MEN</v>
      </c>
      <c r="AL1266" t="str">
        <v>SHORINJI KEMPO</v>
      </c>
      <c r="AM1266" t="str">
        <v>KUMI</v>
      </c>
      <c r="AN1266" t="str">
        <v>WOMEN</v>
      </c>
      <c r="AO1266" t="str">
        <v>EMBU PAIR KYU KENSHI</v>
      </c>
      <c r="AQ1266" t="str">
        <v>SHORINJI KEMPO|KUMI|WOMEN</v>
      </c>
    </row>
    <row r="1267" spans="11:43" x14ac:dyDescent="0.25">
      <c r="K1267" t="str">
        <v>SHOOTING</v>
      </c>
      <c r="L1267" t="str">
        <v>RIFLE</v>
      </c>
      <c r="M1267" t="str">
        <v>MEN</v>
      </c>
      <c r="N1267" t="str">
        <v>MIXED BENCHREST AIR RIFLE (LIGHT VARMINT)</v>
      </c>
      <c r="P1267" t="str">
        <v>SHOOTING|RIFLE|MEN</v>
      </c>
      <c r="AL1267" t="str">
        <v>SHORINJI KEMPO</v>
      </c>
      <c r="AM1267" t="str">
        <v>KUMI</v>
      </c>
      <c r="AN1267" t="str">
        <v>WOMEN</v>
      </c>
      <c r="AO1267" t="str">
        <v>EMBU PAIR YUDANSHA</v>
      </c>
      <c r="AQ1267" t="str">
        <v>SHORINJI KEMPO|KUMI|WOMEN</v>
      </c>
    </row>
    <row r="1268" spans="11:43" x14ac:dyDescent="0.25">
      <c r="K1268" t="str">
        <v>SHOOTING</v>
      </c>
      <c r="L1268" t="str">
        <v>RIFLE</v>
      </c>
      <c r="M1268" t="str">
        <v>MEN</v>
      </c>
      <c r="N1268" t="str">
        <v>MIXED METALLIC SILHOUETTE AIR RIFLE</v>
      </c>
      <c r="P1268" t="str">
        <v>SHOOTING|RIFLE|MEN</v>
      </c>
      <c r="AL1268" t="str">
        <v>SHORINJI KEMPO</v>
      </c>
      <c r="AM1268" t="str">
        <v>RANDORI</v>
      </c>
      <c r="AN1268" t="str">
        <v>MEN</v>
      </c>
      <c r="AO1268" t="str">
        <v>50KG</v>
      </c>
      <c r="AQ1268" t="str">
        <v>SHORINJI KEMPO|RANDORI|MEN</v>
      </c>
    </row>
    <row r="1269" spans="11:43" x14ac:dyDescent="0.25">
      <c r="K1269" t="str">
        <v>SHOOTING</v>
      </c>
      <c r="L1269" t="str">
        <v>RIFLE</v>
      </c>
      <c r="M1269" t="str">
        <v>MEN</v>
      </c>
      <c r="N1269" t="str">
        <v>RUNNING BOAR</v>
      </c>
      <c r="P1269" t="str">
        <v>SHOOTING|RIFLE|MEN</v>
      </c>
      <c r="AL1269" t="str">
        <v>SHORINJI KEMPO</v>
      </c>
      <c r="AM1269" t="str">
        <v>RANDORI</v>
      </c>
      <c r="AN1269" t="str">
        <v>MEN</v>
      </c>
      <c r="AO1269" t="str">
        <v>55KG</v>
      </c>
      <c r="AQ1269" t="str">
        <v>SHORINJI KEMPO|RANDORI|MEN</v>
      </c>
    </row>
    <row r="1270" spans="11:43" x14ac:dyDescent="0.25">
      <c r="K1270" t="str">
        <v>SHOOTING</v>
      </c>
      <c r="L1270" t="str">
        <v>RIFLE</v>
      </c>
      <c r="M1270" t="str">
        <v>MIXED</v>
      </c>
      <c r="N1270" t="str">
        <v>10M AIR RIFLE</v>
      </c>
      <c r="P1270" t="str">
        <v>SHOOTING|RIFLE|MIXED</v>
      </c>
      <c r="AL1270" t="str">
        <v>SHORINJI KEMPO</v>
      </c>
      <c r="AM1270" t="str">
        <v>RANDORI</v>
      </c>
      <c r="AN1270" t="str">
        <v>MEN</v>
      </c>
      <c r="AO1270" t="str">
        <v>60KG</v>
      </c>
      <c r="AQ1270" t="str">
        <v>SHORINJI KEMPO|RANDORI|MEN</v>
      </c>
    </row>
    <row r="1271" spans="11:43" x14ac:dyDescent="0.25">
      <c r="K1271" t="str">
        <v>SHOOTING</v>
      </c>
      <c r="L1271" t="str">
        <v>RIFLE</v>
      </c>
      <c r="M1271" t="str">
        <v>MIXED</v>
      </c>
      <c r="N1271" t="str">
        <v>10M AIR RIFLE TEAM</v>
      </c>
      <c r="P1271" t="str">
        <v>SHOOTING|RIFLE|MIXED</v>
      </c>
      <c r="AL1271" t="str">
        <v>SHORINJI KEMPO</v>
      </c>
      <c r="AM1271" t="str">
        <v>RANDORI</v>
      </c>
      <c r="AN1271" t="str">
        <v>MEN</v>
      </c>
      <c r="AO1271" t="str">
        <v>65KG</v>
      </c>
      <c r="AQ1271" t="str">
        <v>SHORINJI KEMPO|RANDORI|MEN</v>
      </c>
    </row>
    <row r="1272" spans="11:43" x14ac:dyDescent="0.25">
      <c r="K1272" t="str">
        <v>SHOOTING</v>
      </c>
      <c r="L1272" t="str">
        <v>RIFLE</v>
      </c>
      <c r="M1272" t="str">
        <v>MIXED</v>
      </c>
      <c r="N1272" t="str">
        <v>RUNNING BOAR</v>
      </c>
      <c r="P1272" t="str">
        <v>SHOOTING|RIFLE|MIXED</v>
      </c>
      <c r="AL1272" t="str">
        <v>SHORINJI KEMPO</v>
      </c>
      <c r="AM1272" t="str">
        <v>RANDORI</v>
      </c>
      <c r="AN1272" t="str">
        <v>WOMEN</v>
      </c>
      <c r="AO1272" t="str">
        <v>48KG</v>
      </c>
      <c r="AQ1272" t="str">
        <v>SHORINJI KEMPO|RANDORI|WOMEN</v>
      </c>
    </row>
    <row r="1273" spans="11:43" x14ac:dyDescent="0.25">
      <c r="K1273" t="str">
        <v>SHOOTING</v>
      </c>
      <c r="L1273" t="str">
        <v>RIFLE</v>
      </c>
      <c r="M1273" t="str">
        <v>MIXED</v>
      </c>
      <c r="N1273" t="str">
        <v>RUNNING BOAR TEAM</v>
      </c>
      <c r="P1273" t="str">
        <v>SHOOTING|RIFLE|MIXED</v>
      </c>
      <c r="AL1273" t="str">
        <v>SHORINJI KEMPO</v>
      </c>
      <c r="AM1273" t="str">
        <v>RANDORI</v>
      </c>
      <c r="AN1273" t="str">
        <v>WOMEN</v>
      </c>
      <c r="AO1273" t="str">
        <v>51KG</v>
      </c>
      <c r="AQ1273" t="str">
        <v>SHORINJI KEMPO|RANDORI|WOMEN</v>
      </c>
    </row>
    <row r="1274" spans="11:43" x14ac:dyDescent="0.25">
      <c r="K1274" t="str">
        <v>SHOOTING</v>
      </c>
      <c r="L1274" t="str">
        <v>RIFLE</v>
      </c>
      <c r="M1274" t="str">
        <v>WOMEN</v>
      </c>
      <c r="N1274" t="str">
        <v>10M AIR RIFLE</v>
      </c>
      <c r="P1274" t="str">
        <v>SHOOTING|RIFLE|WOMEN</v>
      </c>
      <c r="AL1274" t="str">
        <v>SHORINJI KEMPO</v>
      </c>
      <c r="AM1274" t="str">
        <v>RANDORI</v>
      </c>
      <c r="AN1274" t="str">
        <v>WOMEN</v>
      </c>
      <c r="AO1274" t="str">
        <v>54KG</v>
      </c>
      <c r="AQ1274" t="str">
        <v>SHORINJI KEMPO|RANDORI|WOMEN</v>
      </c>
    </row>
    <row r="1275" spans="11:43" x14ac:dyDescent="0.25">
      <c r="K1275" t="str">
        <v>SHOOTING</v>
      </c>
      <c r="L1275" t="str">
        <v>RIFLE</v>
      </c>
      <c r="M1275" t="str">
        <v>WOMEN</v>
      </c>
      <c r="N1275" t="str">
        <v>10M AIR RIFLE PAIRS</v>
      </c>
      <c r="P1275" t="str">
        <v>SHOOTING|RIFLE|WOMEN</v>
      </c>
      <c r="AL1275" t="str">
        <v>SHORINJI KEMPO</v>
      </c>
      <c r="AM1275" t="str">
        <v>RANDORI</v>
      </c>
      <c r="AN1275" t="str">
        <v>WOMEN</v>
      </c>
      <c r="AO1275" t="str">
        <v>57KG</v>
      </c>
      <c r="AQ1275" t="str">
        <v>SHORINJI KEMPO|RANDORI|WOMEN</v>
      </c>
    </row>
    <row r="1276" spans="11:43" x14ac:dyDescent="0.25">
      <c r="K1276" t="str">
        <v>SHOOTING</v>
      </c>
      <c r="L1276" t="str">
        <v>RIFLE</v>
      </c>
      <c r="M1276" t="str">
        <v>WOMEN</v>
      </c>
      <c r="N1276" t="str">
        <v>10M AIR RIFLE TEAM</v>
      </c>
      <c r="P1276" t="str">
        <v>SHOOTING|RIFLE|WOMEN</v>
      </c>
      <c r="AL1276" t="str">
        <v>SHUTTLECOCK</v>
      </c>
      <c r="AM1276" t="str">
        <v>SHUTTLECOCK</v>
      </c>
      <c r="AN1276" t="str">
        <v>MEN</v>
      </c>
      <c r="AO1276" t="str">
        <v>DOUBLES</v>
      </c>
      <c r="AQ1276" t="str">
        <v>SHUTTLECOCK|SHUTTLECOCK|MEN</v>
      </c>
    </row>
    <row r="1277" spans="11:43" x14ac:dyDescent="0.25">
      <c r="K1277" t="str">
        <v>SHOOTING</v>
      </c>
      <c r="L1277" t="str">
        <v>RIFLE</v>
      </c>
      <c r="M1277" t="str">
        <v>WOMEN</v>
      </c>
      <c r="N1277" t="str">
        <v>10M RUNNING TARGET</v>
      </c>
      <c r="P1277" t="str">
        <v>SHOOTING|RIFLE|WOMEN</v>
      </c>
      <c r="AL1277" t="str">
        <v>SHUTTLECOCK</v>
      </c>
      <c r="AM1277" t="str">
        <v>SHUTTLECOCK</v>
      </c>
      <c r="AN1277" t="str">
        <v>MEN</v>
      </c>
      <c r="AO1277" t="str">
        <v>SINGLES</v>
      </c>
      <c r="AQ1277" t="str">
        <v>SHUTTLECOCK|SHUTTLECOCK|MEN</v>
      </c>
    </row>
    <row r="1278" spans="11:43" x14ac:dyDescent="0.25">
      <c r="K1278" t="str">
        <v>SHOOTING</v>
      </c>
      <c r="L1278" t="str">
        <v>RIFLE</v>
      </c>
      <c r="M1278" t="str">
        <v>WOMEN</v>
      </c>
      <c r="N1278" t="str">
        <v>10M RUNNING TARGET MIXED</v>
      </c>
      <c r="P1278" t="str">
        <v>SHOOTING|RIFLE|WOMEN</v>
      </c>
      <c r="AL1278" t="str">
        <v>SHUTTLECOCK</v>
      </c>
      <c r="AM1278" t="str">
        <v>SHUTTLECOCK</v>
      </c>
      <c r="AN1278" t="str">
        <v>MEN</v>
      </c>
      <c r="AO1278" t="str">
        <v>TEAM</v>
      </c>
      <c r="AQ1278" t="str">
        <v>SHUTTLECOCK|SHUTTLECOCK|MEN</v>
      </c>
    </row>
    <row r="1279" spans="11:43" x14ac:dyDescent="0.25">
      <c r="K1279" t="str">
        <v>SHOOTING</v>
      </c>
      <c r="L1279" t="str">
        <v>RIFLE</v>
      </c>
      <c r="M1279" t="str">
        <v>WOMEN</v>
      </c>
      <c r="N1279" t="str">
        <v>10M RUNNING TARGET MIXED TEAM</v>
      </c>
      <c r="P1279" t="str">
        <v>SHOOTING|RIFLE|WOMEN</v>
      </c>
      <c r="AL1279" t="str">
        <v>SHUTTLECOCK</v>
      </c>
      <c r="AM1279" t="str">
        <v>SHUTTLECOCK</v>
      </c>
      <c r="AN1279" t="str">
        <v>MIXED</v>
      </c>
      <c r="AO1279" t="str">
        <v>DOUBLES</v>
      </c>
      <c r="AQ1279" t="str">
        <v>SHUTTLECOCK|SHUTTLECOCK|MIXED</v>
      </c>
    </row>
    <row r="1280" spans="11:43" x14ac:dyDescent="0.25">
      <c r="K1280" t="str">
        <v>SHOOTING</v>
      </c>
      <c r="L1280" t="str">
        <v>RIFLE</v>
      </c>
      <c r="M1280" t="str">
        <v>WOMEN</v>
      </c>
      <c r="N1280" t="str">
        <v>10M RUNNING TARGET TEAM</v>
      </c>
      <c r="P1280" t="str">
        <v>SHOOTING|RIFLE|WOMEN</v>
      </c>
      <c r="AL1280" t="str">
        <v>SHUTTLECOCK</v>
      </c>
      <c r="AM1280" t="str">
        <v>SHUTTLECOCK</v>
      </c>
      <c r="AN1280" t="str">
        <v>MIXED</v>
      </c>
      <c r="AO1280" t="str">
        <v>TEAM</v>
      </c>
      <c r="AQ1280" t="str">
        <v>SHUTTLECOCK|SHUTTLECOCK|MIXED</v>
      </c>
    </row>
    <row r="1281" spans="11:43" x14ac:dyDescent="0.25">
      <c r="K1281" t="str">
        <v>SHOOTING</v>
      </c>
      <c r="L1281" t="str">
        <v>RIFLE</v>
      </c>
      <c r="M1281" t="str">
        <v>WOMEN</v>
      </c>
      <c r="N1281" t="str">
        <v>50M RIFLE 3 POSITIONS</v>
      </c>
      <c r="P1281" t="str">
        <v>SHOOTING|RIFLE|WOMEN</v>
      </c>
      <c r="AL1281" t="str">
        <v>SHUTTLECOCK</v>
      </c>
      <c r="AM1281" t="str">
        <v>SHUTTLECOCK</v>
      </c>
      <c r="AN1281" t="str">
        <v>WOMEN</v>
      </c>
      <c r="AO1281" t="str">
        <v>DOUBLES</v>
      </c>
      <c r="AQ1281" t="str">
        <v>SHUTTLECOCK|SHUTTLECOCK|WOMEN</v>
      </c>
    </row>
    <row r="1282" spans="11:43" x14ac:dyDescent="0.25">
      <c r="K1282" t="str">
        <v>SHOOTING</v>
      </c>
      <c r="L1282" t="str">
        <v>RIFLE</v>
      </c>
      <c r="M1282" t="str">
        <v>WOMEN</v>
      </c>
      <c r="N1282" t="str">
        <v>50M RIFLE 3 POSITIONS PAIRS</v>
      </c>
      <c r="P1282" t="str">
        <v>SHOOTING|RIFLE|WOMEN</v>
      </c>
      <c r="AL1282" t="str">
        <v>SHUTTLECOCK</v>
      </c>
      <c r="AM1282" t="str">
        <v>SHUTTLECOCK</v>
      </c>
      <c r="AN1282" t="str">
        <v>WOMEN</v>
      </c>
      <c r="AO1282" t="str">
        <v>SINGLES</v>
      </c>
      <c r="AQ1282" t="str">
        <v>SHUTTLECOCK|SHUTTLECOCK|WOMEN</v>
      </c>
    </row>
    <row r="1283" spans="11:43" x14ac:dyDescent="0.25">
      <c r="K1283" t="str">
        <v>SHOOTING</v>
      </c>
      <c r="L1283" t="str">
        <v>RIFLE</v>
      </c>
      <c r="M1283" t="str">
        <v>WOMEN</v>
      </c>
      <c r="N1283" t="str">
        <v>50M RIFLE 3 POSITIONS TEAM</v>
      </c>
      <c r="P1283" t="str">
        <v>SHOOTING|RIFLE|WOMEN</v>
      </c>
      <c r="AL1283" t="str">
        <v>SHUTTLECOCK</v>
      </c>
      <c r="AM1283" t="str">
        <v>SHUTTLECOCK</v>
      </c>
      <c r="AN1283" t="str">
        <v>WOMEN</v>
      </c>
      <c r="AO1283" t="str">
        <v>TEAM</v>
      </c>
      <c r="AQ1283" t="str">
        <v>SHUTTLECOCK|SHUTTLECOCK|WOMEN</v>
      </c>
    </row>
    <row r="1284" spans="11:43" x14ac:dyDescent="0.25">
      <c r="K1284" t="str">
        <v>SHOOTING</v>
      </c>
      <c r="L1284" t="str">
        <v>RIFLE</v>
      </c>
      <c r="M1284" t="str">
        <v>WOMEN</v>
      </c>
      <c r="N1284" t="str">
        <v>50M RIFLE PRONE</v>
      </c>
      <c r="P1284" t="str">
        <v>SHOOTING|RIFLE|WOMEN</v>
      </c>
      <c r="AL1284" t="str">
        <v>SOFT TENNIS</v>
      </c>
      <c r="AM1284" t="str">
        <v>SOFT TENNIS</v>
      </c>
      <c r="AN1284" t="str">
        <v>MEN</v>
      </c>
      <c r="AO1284" t="str">
        <v>DOUBLES</v>
      </c>
      <c r="AQ1284" t="str">
        <v>SOFT TENNIS|SOFT TENNIS|MEN</v>
      </c>
    </row>
    <row r="1285" spans="11:43" x14ac:dyDescent="0.25">
      <c r="K1285" t="str">
        <v>SHOOTING</v>
      </c>
      <c r="L1285" t="str">
        <v>RIFLE</v>
      </c>
      <c r="M1285" t="str">
        <v>WOMEN</v>
      </c>
      <c r="N1285" t="str">
        <v>50M RIFLE PRONE TEAM</v>
      </c>
      <c r="P1285" t="str">
        <v>SHOOTING|RIFLE|WOMEN</v>
      </c>
      <c r="AL1285" t="str">
        <v>SOFT TENNIS</v>
      </c>
      <c r="AM1285" t="str">
        <v>SOFT TENNIS</v>
      </c>
      <c r="AN1285" t="str">
        <v>MEN</v>
      </c>
      <c r="AO1285" t="str">
        <v>SINGLES</v>
      </c>
      <c r="AQ1285" t="str">
        <v>SOFT TENNIS|SOFT TENNIS|MEN</v>
      </c>
    </row>
    <row r="1286" spans="11:43" x14ac:dyDescent="0.25">
      <c r="K1286" t="str">
        <v>SHOOTING</v>
      </c>
      <c r="L1286" t="str">
        <v>SHOTGUN</v>
      </c>
      <c r="M1286" t="str">
        <v>MEN</v>
      </c>
      <c r="N1286" t="str">
        <v>CLAY PIGEON</v>
      </c>
      <c r="P1286" t="str">
        <v>SHOOTING|SHOTGUN|MEN</v>
      </c>
      <c r="AL1286" t="str">
        <v>SOFT TENNIS</v>
      </c>
      <c r="AM1286" t="str">
        <v>SOFT TENNIS</v>
      </c>
      <c r="AN1286" t="str">
        <v>MEN</v>
      </c>
      <c r="AO1286" t="str">
        <v>TEAM</v>
      </c>
      <c r="AQ1286" t="str">
        <v>SOFT TENNIS|SOFT TENNIS|MEN</v>
      </c>
    </row>
    <row r="1287" spans="11:43" x14ac:dyDescent="0.25">
      <c r="K1287" t="str">
        <v>SHOOTING</v>
      </c>
      <c r="L1287" t="str">
        <v>SHOTGUN</v>
      </c>
      <c r="M1287" t="str">
        <v>MEN</v>
      </c>
      <c r="N1287" t="str">
        <v>COMPAK SPORTING TEAM</v>
      </c>
      <c r="P1287" t="str">
        <v>SHOOTING|SHOTGUN|MEN</v>
      </c>
      <c r="AL1287" t="str">
        <v>SOFT TENNIS</v>
      </c>
      <c r="AM1287" t="str">
        <v>SOFT TENNIS</v>
      </c>
      <c r="AN1287" t="str">
        <v>MIXED</v>
      </c>
      <c r="AO1287" t="str">
        <v>DOUBLES</v>
      </c>
      <c r="AQ1287" t="str">
        <v>SOFT TENNIS|SOFT TENNIS|MIXED</v>
      </c>
    </row>
    <row r="1288" spans="11:43" x14ac:dyDescent="0.25">
      <c r="K1288" t="str">
        <v>SHOOTING</v>
      </c>
      <c r="L1288" t="str">
        <v>SHOTGUN</v>
      </c>
      <c r="M1288" t="str">
        <v>MEN</v>
      </c>
      <c r="N1288" t="str">
        <v>DOUBLE TRAP</v>
      </c>
      <c r="P1288" t="str">
        <v>SHOOTING|SHOTGUN|MEN</v>
      </c>
      <c r="AL1288" t="str">
        <v>SOFT TENNIS</v>
      </c>
      <c r="AM1288" t="str">
        <v>SOFT TENNIS</v>
      </c>
      <c r="AN1288" t="str">
        <v>WOMEN</v>
      </c>
      <c r="AO1288" t="str">
        <v>DOUBLES</v>
      </c>
      <c r="AQ1288" t="str">
        <v>SOFT TENNIS|SOFT TENNIS|WOMEN</v>
      </c>
    </row>
    <row r="1289" spans="11:43" x14ac:dyDescent="0.25">
      <c r="K1289" t="str">
        <v>SHOOTING</v>
      </c>
      <c r="L1289" t="str">
        <v>SHOTGUN</v>
      </c>
      <c r="M1289" t="str">
        <v>MEN</v>
      </c>
      <c r="N1289" t="str">
        <v>DOUBLE TRAP TEAM</v>
      </c>
      <c r="P1289" t="str">
        <v>SHOOTING|SHOTGUN|MEN</v>
      </c>
      <c r="AL1289" t="str">
        <v>SOFT TENNIS</v>
      </c>
      <c r="AM1289" t="str">
        <v>SOFT TENNIS</v>
      </c>
      <c r="AN1289" t="str">
        <v>WOMEN</v>
      </c>
      <c r="AO1289" t="str">
        <v>SINGLES</v>
      </c>
      <c r="AQ1289" t="str">
        <v>SOFT TENNIS|SOFT TENNIS|WOMEN</v>
      </c>
    </row>
    <row r="1290" spans="11:43" x14ac:dyDescent="0.25">
      <c r="K1290" t="str">
        <v>SHOOTING</v>
      </c>
      <c r="L1290" t="str">
        <v>SHOTGUN</v>
      </c>
      <c r="M1290" t="str">
        <v>MEN</v>
      </c>
      <c r="N1290" t="str">
        <v>SKEET</v>
      </c>
      <c r="P1290" t="str">
        <v>SHOOTING|SHOTGUN|MEN</v>
      </c>
      <c r="AL1290" t="str">
        <v>SOFT TENNIS</v>
      </c>
      <c r="AM1290" t="str">
        <v>SOFT TENNIS</v>
      </c>
      <c r="AN1290" t="str">
        <v>WOMEN</v>
      </c>
      <c r="AO1290" t="str">
        <v>TEAM</v>
      </c>
      <c r="AQ1290" t="str">
        <v>SOFT TENNIS|SOFT TENNIS|WOMEN</v>
      </c>
    </row>
    <row r="1291" spans="11:43" x14ac:dyDescent="0.25">
      <c r="K1291" t="str">
        <v>SHOOTING</v>
      </c>
      <c r="L1291" t="str">
        <v>SHOTGUN</v>
      </c>
      <c r="M1291" t="str">
        <v>MEN</v>
      </c>
      <c r="N1291" t="str">
        <v>SKEET TEAM</v>
      </c>
      <c r="P1291" t="str">
        <v>SHOOTING|SHOTGUN|MEN</v>
      </c>
      <c r="AL1291" t="str">
        <v>SOFTBALL</v>
      </c>
      <c r="AM1291" t="str">
        <v>SOFTBALL</v>
      </c>
      <c r="AN1291" t="str">
        <v>MEN</v>
      </c>
      <c r="AO1291" t="str">
        <v>TEAM</v>
      </c>
      <c r="AQ1291" t="str">
        <v>SOFTBALL|SOFTBALL|MEN</v>
      </c>
    </row>
    <row r="1292" spans="11:43" x14ac:dyDescent="0.25">
      <c r="K1292" t="str">
        <v>SHOOTING</v>
      </c>
      <c r="L1292" t="str">
        <v>SHOTGUN</v>
      </c>
      <c r="M1292" t="str">
        <v>MEN</v>
      </c>
      <c r="N1292" t="str">
        <v>SPORTING CLAY TEAM</v>
      </c>
      <c r="P1292" t="str">
        <v>SHOOTING|SHOTGUN|MEN</v>
      </c>
      <c r="AL1292" t="str">
        <v>SOFTBALL</v>
      </c>
      <c r="AM1292" t="str">
        <v>SOFTBALL</v>
      </c>
      <c r="AN1292" t="str">
        <v>WOMEN</v>
      </c>
      <c r="AO1292" t="str">
        <v>TEAM</v>
      </c>
      <c r="AQ1292" t="str">
        <v>SOFTBALL|SOFTBALL|WOMEN</v>
      </c>
    </row>
    <row r="1293" spans="11:43" x14ac:dyDescent="0.25">
      <c r="K1293" t="str">
        <v>SHOOTING</v>
      </c>
      <c r="L1293" t="str">
        <v>SHOTGUN</v>
      </c>
      <c r="M1293" t="str">
        <v>MEN</v>
      </c>
      <c r="N1293" t="str">
        <v>TRAP</v>
      </c>
      <c r="P1293" t="str">
        <v>SHOOTING|SHOTGUN|MEN</v>
      </c>
      <c r="AL1293" t="str">
        <v>SPORT CLIMBING</v>
      </c>
      <c r="AM1293" t="str">
        <v>SPORT CLIMBING</v>
      </c>
      <c r="AN1293" t="str">
        <v>MEN</v>
      </c>
      <c r="AO1293" t="str">
        <v>BOULDER</v>
      </c>
      <c r="AQ1293" t="str">
        <v>SPORT CLIMBING|SPORT CLIMBING|MEN</v>
      </c>
    </row>
    <row r="1294" spans="11:43" x14ac:dyDescent="0.25">
      <c r="K1294" t="str">
        <v>SHOOTING</v>
      </c>
      <c r="L1294" t="str">
        <v>SHOTGUN</v>
      </c>
      <c r="M1294" t="str">
        <v>MEN</v>
      </c>
      <c r="N1294" t="str">
        <v>TRAP TEAM</v>
      </c>
      <c r="P1294" t="str">
        <v>SHOOTING|SHOTGUN|MEN</v>
      </c>
      <c r="AL1294" t="str">
        <v>SPORT CLIMBING</v>
      </c>
      <c r="AM1294" t="str">
        <v>SPORT CLIMBING</v>
      </c>
      <c r="AN1294" t="str">
        <v>MEN</v>
      </c>
      <c r="AO1294" t="str">
        <v>COMBINED</v>
      </c>
      <c r="AQ1294" t="str">
        <v>SPORT CLIMBING|SPORT CLIMBING|MEN</v>
      </c>
    </row>
    <row r="1295" spans="11:43" x14ac:dyDescent="0.25">
      <c r="K1295" t="str">
        <v>SHOOTING</v>
      </c>
      <c r="L1295" t="str">
        <v>SHOTGUN</v>
      </c>
      <c r="M1295" t="str">
        <v>MIXED</v>
      </c>
      <c r="N1295" t="str">
        <v>SKEET TEAM</v>
      </c>
      <c r="P1295" t="str">
        <v>SHOOTING|SHOTGUN|MIXED</v>
      </c>
      <c r="AL1295" t="str">
        <v>SPORT CLIMBING</v>
      </c>
      <c r="AM1295" t="str">
        <v>SPORT CLIMBING</v>
      </c>
      <c r="AN1295" t="str">
        <v>MEN</v>
      </c>
      <c r="AO1295" t="str">
        <v>LEAD</v>
      </c>
      <c r="AQ1295" t="str">
        <v>SPORT CLIMBING|SPORT CLIMBING|MEN</v>
      </c>
    </row>
    <row r="1296" spans="11:43" x14ac:dyDescent="0.25">
      <c r="K1296" t="str">
        <v>SHOOTING</v>
      </c>
      <c r="L1296" t="str">
        <v>SHOTGUN</v>
      </c>
      <c r="M1296" t="str">
        <v>MIXED</v>
      </c>
      <c r="N1296" t="str">
        <v>TRAP TEAM</v>
      </c>
      <c r="P1296" t="str">
        <v>SHOOTING|SHOTGUN|MIXED</v>
      </c>
      <c r="AL1296" t="str">
        <v>SPORT CLIMBING</v>
      </c>
      <c r="AM1296" t="str">
        <v>SPORT CLIMBING</v>
      </c>
      <c r="AN1296" t="str">
        <v>MEN</v>
      </c>
      <c r="AO1296" t="str">
        <v>SPEED</v>
      </c>
      <c r="AQ1296" t="str">
        <v>SPORT CLIMBING|SPORT CLIMBING|MEN</v>
      </c>
    </row>
    <row r="1297" spans="11:43" x14ac:dyDescent="0.25">
      <c r="K1297" t="str">
        <v>SHOOTING</v>
      </c>
      <c r="L1297" t="str">
        <v>SHOTGUN</v>
      </c>
      <c r="M1297" t="str">
        <v>WOMEN</v>
      </c>
      <c r="N1297" t="str">
        <v>CLAY PIGEON</v>
      </c>
      <c r="P1297" t="str">
        <v>SHOOTING|SHOTGUN|WOMEN</v>
      </c>
      <c r="AL1297" t="str">
        <v>SPORT CLIMBING</v>
      </c>
      <c r="AM1297" t="str">
        <v>SPORT CLIMBING</v>
      </c>
      <c r="AN1297" t="str">
        <v>MEN</v>
      </c>
      <c r="AO1297" t="str">
        <v>SPEED RELAY</v>
      </c>
      <c r="AQ1297" t="str">
        <v>SPORT CLIMBING|SPORT CLIMBING|MEN</v>
      </c>
    </row>
    <row r="1298" spans="11:43" x14ac:dyDescent="0.25">
      <c r="K1298" t="str">
        <v>SHOOTING</v>
      </c>
      <c r="L1298" t="str">
        <v>SHOTGUN</v>
      </c>
      <c r="M1298" t="str">
        <v>WOMEN</v>
      </c>
      <c r="N1298" t="str">
        <v>DOUBLE TRAP</v>
      </c>
      <c r="P1298" t="str">
        <v>SHOOTING|SHOTGUN|WOMEN</v>
      </c>
      <c r="AL1298" t="str">
        <v>SPORT CLIMBING</v>
      </c>
      <c r="AM1298" t="str">
        <v>SPORT CLIMBING</v>
      </c>
      <c r="AN1298" t="str">
        <v>MEN</v>
      </c>
      <c r="AO1298" t="str">
        <v>SPEED TRACK</v>
      </c>
      <c r="AQ1298" t="str">
        <v>SPORT CLIMBING|SPORT CLIMBING|MEN</v>
      </c>
    </row>
    <row r="1299" spans="11:43" x14ac:dyDescent="0.25">
      <c r="K1299" t="str">
        <v>SHOOTING</v>
      </c>
      <c r="L1299" t="str">
        <v>SHOTGUN</v>
      </c>
      <c r="M1299" t="str">
        <v>WOMEN</v>
      </c>
      <c r="N1299" t="str">
        <v>DOUBLE TRAP TEAM</v>
      </c>
      <c r="P1299" t="str">
        <v>SHOOTING|SHOTGUN|WOMEN</v>
      </c>
      <c r="AL1299" t="str">
        <v>SPORT CLIMBING</v>
      </c>
      <c r="AM1299" t="str">
        <v>SPORT CLIMBING</v>
      </c>
      <c r="AN1299" t="str">
        <v>WOMEN</v>
      </c>
      <c r="AO1299" t="str">
        <v>BOULDER</v>
      </c>
      <c r="AQ1299" t="str">
        <v>SPORT CLIMBING|SPORT CLIMBING|WOMEN</v>
      </c>
    </row>
    <row r="1300" spans="11:43" x14ac:dyDescent="0.25">
      <c r="K1300" t="str">
        <v>SHOOTING</v>
      </c>
      <c r="L1300" t="str">
        <v>SHOTGUN</v>
      </c>
      <c r="M1300" t="str">
        <v>WOMEN</v>
      </c>
      <c r="N1300" t="str">
        <v>SKEET</v>
      </c>
      <c r="P1300" t="str">
        <v>SHOOTING|SHOTGUN|WOMEN</v>
      </c>
      <c r="AL1300" t="str">
        <v>SPORT CLIMBING</v>
      </c>
      <c r="AM1300" t="str">
        <v>SPORT CLIMBING</v>
      </c>
      <c r="AN1300" t="str">
        <v>WOMEN</v>
      </c>
      <c r="AO1300" t="str">
        <v>COMBINED</v>
      </c>
      <c r="AQ1300" t="str">
        <v>SPORT CLIMBING|SPORT CLIMBING|WOMEN</v>
      </c>
    </row>
    <row r="1301" spans="11:43" x14ac:dyDescent="0.25">
      <c r="K1301" t="str">
        <v>SHOOTING</v>
      </c>
      <c r="L1301" t="str">
        <v>SHOTGUN</v>
      </c>
      <c r="M1301" t="str">
        <v>WOMEN</v>
      </c>
      <c r="N1301" t="str">
        <v>SKEET TEAM</v>
      </c>
      <c r="P1301" t="str">
        <v>SHOOTING|SHOTGUN|WOMEN</v>
      </c>
      <c r="AL1301" t="str">
        <v>SPORT CLIMBING</v>
      </c>
      <c r="AM1301" t="str">
        <v>SPORT CLIMBING</v>
      </c>
      <c r="AN1301" t="str">
        <v>WOMEN</v>
      </c>
      <c r="AO1301" t="str">
        <v>LEAD</v>
      </c>
      <c r="AQ1301" t="str">
        <v>SPORT CLIMBING|SPORT CLIMBING|WOMEN</v>
      </c>
    </row>
    <row r="1302" spans="11:43" x14ac:dyDescent="0.25">
      <c r="K1302" t="str">
        <v>SHOOTING</v>
      </c>
      <c r="L1302" t="str">
        <v>SHOTGUN</v>
      </c>
      <c r="M1302" t="str">
        <v>WOMEN</v>
      </c>
      <c r="N1302" t="str">
        <v>TRAP</v>
      </c>
      <c r="P1302" t="str">
        <v>SHOOTING|SHOTGUN|WOMEN</v>
      </c>
      <c r="AL1302" t="str">
        <v>SPORT CLIMBING</v>
      </c>
      <c r="AM1302" t="str">
        <v>SPORT CLIMBING</v>
      </c>
      <c r="AN1302" t="str">
        <v>WOMEN</v>
      </c>
      <c r="AO1302" t="str">
        <v>SPEED</v>
      </c>
      <c r="AQ1302" t="str">
        <v>SPORT CLIMBING|SPORT CLIMBING|WOMEN</v>
      </c>
    </row>
    <row r="1303" spans="11:43" x14ac:dyDescent="0.25">
      <c r="K1303" t="str">
        <v>SHOOTING</v>
      </c>
      <c r="L1303" t="str">
        <v>SHOTGUN</v>
      </c>
      <c r="M1303" t="str">
        <v>WOMEN</v>
      </c>
      <c r="N1303" t="str">
        <v>TRAP TEAM</v>
      </c>
      <c r="P1303" t="str">
        <v>SHOOTING|SHOTGUN|WOMEN</v>
      </c>
      <c r="AL1303" t="str">
        <v>SPORT CLIMBING</v>
      </c>
      <c r="AM1303" t="str">
        <v>SPORT CLIMBING</v>
      </c>
      <c r="AN1303" t="str">
        <v>WOMEN</v>
      </c>
      <c r="AO1303" t="str">
        <v>SPEED RELAY</v>
      </c>
      <c r="AQ1303" t="str">
        <v>SPORT CLIMBING|SPORT CLIMBING|WOMEN</v>
      </c>
    </row>
    <row r="1304" spans="11:43" x14ac:dyDescent="0.25">
      <c r="K1304" t="str">
        <v>SHORINJI KEMPO</v>
      </c>
      <c r="L1304" t="str">
        <v>DANTAI</v>
      </c>
      <c r="M1304" t="str">
        <v>MEN</v>
      </c>
      <c r="N1304" t="str">
        <v>EMBU GROUP 4 KENSHI</v>
      </c>
      <c r="P1304" t="str">
        <v>SHORINJI KEMPO|DANTAI|MEN</v>
      </c>
      <c r="AL1304" t="str">
        <v>SPORT CLIMBING</v>
      </c>
      <c r="AM1304" t="str">
        <v>SPORT CLIMBING</v>
      </c>
      <c r="AN1304" t="str">
        <v>WOMEN</v>
      </c>
      <c r="AO1304" t="str">
        <v>SPEED TRACK</v>
      </c>
      <c r="AQ1304" t="str">
        <v>SPORT CLIMBING|SPORT CLIMBING|WOMEN</v>
      </c>
    </row>
    <row r="1305" spans="11:43" x14ac:dyDescent="0.25">
      <c r="K1305" t="str">
        <v>SHORINJI KEMPO</v>
      </c>
      <c r="L1305" t="str">
        <v>DANTAI</v>
      </c>
      <c r="M1305" t="str">
        <v>MEN</v>
      </c>
      <c r="N1305" t="str">
        <v>EMBU GROUP 8</v>
      </c>
      <c r="P1305" t="str">
        <v>SHORINJI KEMPO|DANTAI|MEN</v>
      </c>
      <c r="AL1305" t="str">
        <v>SQUASH</v>
      </c>
      <c r="AM1305" t="str">
        <v>SQUASH</v>
      </c>
      <c r="AN1305" t="str">
        <v>MEN</v>
      </c>
      <c r="AO1305" t="str">
        <v>DOUBLES</v>
      </c>
      <c r="AQ1305" t="str">
        <v>SQUASH|SQUASH|MEN</v>
      </c>
    </row>
    <row r="1306" spans="11:43" x14ac:dyDescent="0.25">
      <c r="K1306" t="str">
        <v>SHORINJI KEMPO</v>
      </c>
      <c r="L1306" t="str">
        <v>DANTAI</v>
      </c>
      <c r="M1306" t="str">
        <v>MIXED</v>
      </c>
      <c r="N1306" t="str">
        <v>EMBU GROUP KYU KENSHI</v>
      </c>
      <c r="P1306" t="str">
        <v>SHORINJI KEMPO|DANTAI|MIXED</v>
      </c>
      <c r="AL1306" t="str">
        <v>SQUASH</v>
      </c>
      <c r="AM1306" t="str">
        <v>SQUASH</v>
      </c>
      <c r="AN1306" t="str">
        <v>MEN</v>
      </c>
      <c r="AO1306" t="str">
        <v>JUMBO DOUBLES</v>
      </c>
      <c r="AQ1306" t="str">
        <v>SQUASH|SQUASH|MEN</v>
      </c>
    </row>
    <row r="1307" spans="11:43" x14ac:dyDescent="0.25">
      <c r="K1307" t="str">
        <v>SHORINJI KEMPO</v>
      </c>
      <c r="L1307" t="str">
        <v>DANTAI</v>
      </c>
      <c r="M1307" t="str">
        <v>MIXED</v>
      </c>
      <c r="N1307" t="str">
        <v>EMBU GROUP YUDANSHA</v>
      </c>
      <c r="P1307" t="str">
        <v>SHORINJI KEMPO|DANTAI|MIXED</v>
      </c>
      <c r="AL1307" t="str">
        <v>SQUASH</v>
      </c>
      <c r="AM1307" t="str">
        <v>SQUASH</v>
      </c>
      <c r="AN1307" t="str">
        <v>MEN</v>
      </c>
      <c r="AO1307" t="str">
        <v>SINGLES</v>
      </c>
      <c r="AQ1307" t="str">
        <v>SQUASH|SQUASH|MEN</v>
      </c>
    </row>
    <row r="1308" spans="11:43" x14ac:dyDescent="0.25">
      <c r="K1308" t="str">
        <v>SHORINJI KEMPO</v>
      </c>
      <c r="L1308" t="str">
        <v>DANTAI</v>
      </c>
      <c r="M1308" t="str">
        <v>WOMEN</v>
      </c>
      <c r="N1308" t="str">
        <v>EMBU GROUP 4 KENSHI</v>
      </c>
      <c r="P1308" t="str">
        <v>SHORINJI KEMPO|DANTAI|WOMEN</v>
      </c>
      <c r="AL1308" t="str">
        <v>SQUASH</v>
      </c>
      <c r="AM1308" t="str">
        <v>SQUASH</v>
      </c>
      <c r="AN1308" t="str">
        <v>MEN</v>
      </c>
      <c r="AO1308" t="str">
        <v>TEAM</v>
      </c>
      <c r="AQ1308" t="str">
        <v>SQUASH|SQUASH|MEN</v>
      </c>
    </row>
    <row r="1309" spans="11:43" x14ac:dyDescent="0.25">
      <c r="K1309" t="str">
        <v>SHORINJI KEMPO</v>
      </c>
      <c r="L1309" t="str">
        <v>DANTAI</v>
      </c>
      <c r="M1309" t="str">
        <v>WOMEN</v>
      </c>
      <c r="N1309" t="str">
        <v>EMBU GROUP 8</v>
      </c>
      <c r="P1309" t="str">
        <v>SHORINJI KEMPO|DANTAI|WOMEN</v>
      </c>
      <c r="AL1309" t="str">
        <v>SQUASH</v>
      </c>
      <c r="AM1309" t="str">
        <v>SQUASH</v>
      </c>
      <c r="AN1309" t="str">
        <v>MIXED</v>
      </c>
      <c r="AO1309" t="str">
        <v>DOUBLES</v>
      </c>
      <c r="AQ1309" t="str">
        <v>SQUASH|SQUASH|MIXED</v>
      </c>
    </row>
    <row r="1310" spans="11:43" x14ac:dyDescent="0.25">
      <c r="K1310" t="str">
        <v>SHORINJI KEMPO</v>
      </c>
      <c r="L1310" t="str">
        <v>KUMI</v>
      </c>
      <c r="M1310" t="str">
        <v>MEN</v>
      </c>
      <c r="N1310" t="str">
        <v>EMBU PAIR KYU KENSHI</v>
      </c>
      <c r="P1310" t="str">
        <v>SHORINJI KEMPO|KUMI|MEN</v>
      </c>
      <c r="AL1310" t="str">
        <v>SQUASH</v>
      </c>
      <c r="AM1310" t="str">
        <v>SQUASH</v>
      </c>
      <c r="AN1310" t="str">
        <v>MIXED</v>
      </c>
      <c r="AO1310" t="str">
        <v>JUMBO DOUBLES</v>
      </c>
      <c r="AQ1310" t="str">
        <v>SQUASH|SQUASH|MIXED</v>
      </c>
    </row>
    <row r="1311" spans="11:43" x14ac:dyDescent="0.25">
      <c r="K1311" t="str">
        <v>SHORINJI KEMPO</v>
      </c>
      <c r="L1311" t="str">
        <v>KUMI</v>
      </c>
      <c r="M1311" t="str">
        <v>MEN</v>
      </c>
      <c r="N1311" t="str">
        <v>EMBU PAIR YUDANSHA</v>
      </c>
      <c r="P1311" t="str">
        <v>SHORINJI KEMPO|KUMI|MEN</v>
      </c>
      <c r="AL1311" t="str">
        <v>SQUASH</v>
      </c>
      <c r="AM1311" t="str">
        <v>SQUASH</v>
      </c>
      <c r="AN1311" t="str">
        <v>MIXED</v>
      </c>
      <c r="AO1311" t="str">
        <v>TEAM</v>
      </c>
      <c r="AQ1311" t="str">
        <v>SQUASH|SQUASH|MIXED</v>
      </c>
    </row>
    <row r="1312" spans="11:43" x14ac:dyDescent="0.25">
      <c r="K1312" t="str">
        <v>SHORINJI KEMPO</v>
      </c>
      <c r="L1312" t="str">
        <v>KUMI</v>
      </c>
      <c r="M1312" t="str">
        <v>MIXED</v>
      </c>
      <c r="N1312" t="str">
        <v>EMBU PAIR KYU KENSHI</v>
      </c>
      <c r="P1312" t="str">
        <v>SHORINJI KEMPO|KUMI|MIXED</v>
      </c>
      <c r="AL1312" t="str">
        <v>SQUASH</v>
      </c>
      <c r="AM1312" t="str">
        <v>SQUASH</v>
      </c>
      <c r="AN1312" t="str">
        <v>WOMEN</v>
      </c>
      <c r="AO1312" t="str">
        <v>DOUBLES</v>
      </c>
      <c r="AQ1312" t="str">
        <v>SQUASH|SQUASH|WOMEN</v>
      </c>
    </row>
    <row r="1313" spans="11:43" x14ac:dyDescent="0.25">
      <c r="K1313" t="str">
        <v>SHORINJI KEMPO</v>
      </c>
      <c r="L1313" t="str">
        <v>KUMI</v>
      </c>
      <c r="M1313" t="str">
        <v>MIXED</v>
      </c>
      <c r="N1313" t="str">
        <v>EMBU PAIR YUDANSHA</v>
      </c>
      <c r="P1313" t="str">
        <v>SHORINJI KEMPO|KUMI|MIXED</v>
      </c>
      <c r="AL1313" t="str">
        <v>SQUASH</v>
      </c>
      <c r="AM1313" t="str">
        <v>SQUASH</v>
      </c>
      <c r="AN1313" t="str">
        <v>WOMEN</v>
      </c>
      <c r="AO1313" t="str">
        <v>JUMBO DOUBLES</v>
      </c>
      <c r="AQ1313" t="str">
        <v>SQUASH|SQUASH|WOMEN</v>
      </c>
    </row>
    <row r="1314" spans="11:43" x14ac:dyDescent="0.25">
      <c r="K1314" t="str">
        <v>SHORINJI KEMPO</v>
      </c>
      <c r="L1314" t="str">
        <v>KUMI</v>
      </c>
      <c r="M1314" t="str">
        <v>WOMEN</v>
      </c>
      <c r="N1314" t="str">
        <v>EMBU PAIR KYU KENSHI</v>
      </c>
      <c r="P1314" t="str">
        <v>SHORINJI KEMPO|KUMI|WOMEN</v>
      </c>
      <c r="AL1314" t="str">
        <v>SQUASH</v>
      </c>
      <c r="AM1314" t="str">
        <v>SQUASH</v>
      </c>
      <c r="AN1314" t="str">
        <v>WOMEN</v>
      </c>
      <c r="AO1314" t="str">
        <v>SINGLES</v>
      </c>
      <c r="AQ1314" t="str">
        <v>SQUASH|SQUASH|WOMEN</v>
      </c>
    </row>
    <row r="1315" spans="11:43" x14ac:dyDescent="0.25">
      <c r="K1315" t="str">
        <v>SHORINJI KEMPO</v>
      </c>
      <c r="L1315" t="str">
        <v>KUMI</v>
      </c>
      <c r="M1315" t="str">
        <v>WOMEN</v>
      </c>
      <c r="N1315" t="str">
        <v>EMBU PAIR YUDANSHA</v>
      </c>
      <c r="P1315" t="str">
        <v>SHORINJI KEMPO|KUMI|WOMEN</v>
      </c>
      <c r="AL1315" t="str">
        <v>SQUASH</v>
      </c>
      <c r="AM1315" t="str">
        <v>SQUASH</v>
      </c>
      <c r="AN1315" t="str">
        <v>WOMEN</v>
      </c>
      <c r="AO1315" t="str">
        <v>TEAM</v>
      </c>
      <c r="AQ1315" t="str">
        <v>SQUASH|SQUASH|WOMEN</v>
      </c>
    </row>
    <row r="1316" spans="11:43" x14ac:dyDescent="0.25">
      <c r="K1316" t="str">
        <v>SHORINJI KEMPO</v>
      </c>
      <c r="L1316" t="str">
        <v>RANDORI</v>
      </c>
      <c r="M1316" t="str">
        <v>MEN</v>
      </c>
      <c r="N1316" t="str">
        <v>50KG</v>
      </c>
      <c r="P1316" t="str">
        <v>SHORINJI KEMPO|RANDORI|MEN</v>
      </c>
      <c r="AL1316" t="str">
        <v>SURFING</v>
      </c>
      <c r="AM1316" t="str">
        <v>SURFING</v>
      </c>
      <c r="AN1316" t="str">
        <v>MEN</v>
      </c>
      <c r="AO1316" t="str">
        <v>LONGBOARD</v>
      </c>
      <c r="AQ1316" t="str">
        <v>SURFING|SURFING|MEN</v>
      </c>
    </row>
    <row r="1317" spans="11:43" x14ac:dyDescent="0.25">
      <c r="K1317" t="str">
        <v>SHORINJI KEMPO</v>
      </c>
      <c r="L1317" t="str">
        <v>RANDORI</v>
      </c>
      <c r="M1317" t="str">
        <v>MEN</v>
      </c>
      <c r="N1317" t="str">
        <v>55KG</v>
      </c>
      <c r="P1317" t="str">
        <v>SHORINJI KEMPO|RANDORI|MEN</v>
      </c>
      <c r="AL1317" t="str">
        <v>SURFING</v>
      </c>
      <c r="AM1317" t="str">
        <v>SURFING</v>
      </c>
      <c r="AN1317" t="str">
        <v>MEN</v>
      </c>
      <c r="AO1317" t="str">
        <v>SHORTBOARD</v>
      </c>
      <c r="AQ1317" t="str">
        <v>SURFING|SURFING|MEN</v>
      </c>
    </row>
    <row r="1318" spans="11:43" x14ac:dyDescent="0.25">
      <c r="K1318" t="str">
        <v>SHORINJI KEMPO</v>
      </c>
      <c r="L1318" t="str">
        <v>RANDORI</v>
      </c>
      <c r="M1318" t="str">
        <v>MEN</v>
      </c>
      <c r="N1318" t="str">
        <v>60KG</v>
      </c>
      <c r="P1318" t="str">
        <v>SHORINJI KEMPO|RANDORI|MEN</v>
      </c>
      <c r="AL1318" t="str">
        <v>SURFING</v>
      </c>
      <c r="AM1318" t="str">
        <v>SURFING</v>
      </c>
      <c r="AN1318" t="str">
        <v>WOMEN</v>
      </c>
      <c r="AO1318" t="str">
        <v>LONGBOARD</v>
      </c>
      <c r="AQ1318" t="str">
        <v>SURFING|SURFING|WOMEN</v>
      </c>
    </row>
    <row r="1319" spans="11:43" x14ac:dyDescent="0.25">
      <c r="K1319" t="str">
        <v>SHORINJI KEMPO</v>
      </c>
      <c r="L1319" t="str">
        <v>RANDORI</v>
      </c>
      <c r="M1319" t="str">
        <v>MEN</v>
      </c>
      <c r="N1319" t="str">
        <v>65KG</v>
      </c>
      <c r="P1319" t="str">
        <v>SHORINJI KEMPO|RANDORI|MEN</v>
      </c>
      <c r="AL1319" t="str">
        <v>SURFING</v>
      </c>
      <c r="AM1319" t="str">
        <v>SURFING</v>
      </c>
      <c r="AN1319" t="str">
        <v>WOMEN</v>
      </c>
      <c r="AO1319" t="str">
        <v>SHORTBOARD</v>
      </c>
      <c r="AQ1319" t="str">
        <v>SURFING|SURFING|WOMEN</v>
      </c>
    </row>
    <row r="1320" spans="11:43" x14ac:dyDescent="0.25">
      <c r="K1320" t="str">
        <v>SHORINJI KEMPO</v>
      </c>
      <c r="L1320" t="str">
        <v>RANDORI</v>
      </c>
      <c r="M1320" t="str">
        <v>WOMEN</v>
      </c>
      <c r="N1320" t="str">
        <v>48KG</v>
      </c>
      <c r="P1320" t="str">
        <v>SHORINJI KEMPO|RANDORI|WOMEN</v>
      </c>
      <c r="AL1320" t="str">
        <v>SWIMMING</v>
      </c>
      <c r="AM1320" t="str">
        <v>SWIMMING</v>
      </c>
      <c r="AN1320" t="str">
        <v>MEN</v>
      </c>
      <c r="AO1320" t="str">
        <v>100M BACKSTROKE</v>
      </c>
      <c r="AQ1320" t="str">
        <v>SWIMMING|SWIMMING|MEN</v>
      </c>
    </row>
    <row r="1321" spans="11:43" x14ac:dyDescent="0.25">
      <c r="K1321" t="str">
        <v>SHORINJI KEMPO</v>
      </c>
      <c r="L1321" t="str">
        <v>RANDORI</v>
      </c>
      <c r="M1321" t="str">
        <v>WOMEN</v>
      </c>
      <c r="N1321" t="str">
        <v>51KG</v>
      </c>
      <c r="P1321" t="str">
        <v>SHORINJI KEMPO|RANDORI|WOMEN</v>
      </c>
      <c r="AL1321" t="str">
        <v>SWIMMING</v>
      </c>
      <c r="AM1321" t="str">
        <v>SWIMMING</v>
      </c>
      <c r="AN1321" t="str">
        <v>MEN</v>
      </c>
      <c r="AO1321" t="str">
        <v>100M BREASTSTROKE</v>
      </c>
      <c r="AQ1321" t="str">
        <v>SWIMMING|SWIMMING|MEN</v>
      </c>
    </row>
    <row r="1322" spans="11:43" x14ac:dyDescent="0.25">
      <c r="K1322" t="str">
        <v>SHORINJI KEMPO</v>
      </c>
      <c r="L1322" t="str">
        <v>RANDORI</v>
      </c>
      <c r="M1322" t="str">
        <v>WOMEN</v>
      </c>
      <c r="N1322" t="str">
        <v>54KG</v>
      </c>
      <c r="P1322" t="str">
        <v>SHORINJI KEMPO|RANDORI|WOMEN</v>
      </c>
      <c r="AL1322" t="str">
        <v>SWIMMING</v>
      </c>
      <c r="AM1322" t="str">
        <v>SWIMMING</v>
      </c>
      <c r="AN1322" t="str">
        <v>MEN</v>
      </c>
      <c r="AO1322" t="str">
        <v>100M BUTTERFLY</v>
      </c>
      <c r="AQ1322" t="str">
        <v>SWIMMING|SWIMMING|MEN</v>
      </c>
    </row>
    <row r="1323" spans="11:43" x14ac:dyDescent="0.25">
      <c r="K1323" t="str">
        <v>SHORINJI KEMPO</v>
      </c>
      <c r="L1323" t="str">
        <v>RANDORI</v>
      </c>
      <c r="M1323" t="str">
        <v>WOMEN</v>
      </c>
      <c r="N1323" t="str">
        <v>57KG</v>
      </c>
      <c r="P1323" t="str">
        <v>SHORINJI KEMPO|RANDORI|WOMEN</v>
      </c>
      <c r="AL1323" t="str">
        <v>SWIMMING</v>
      </c>
      <c r="AM1323" t="str">
        <v>SWIMMING</v>
      </c>
      <c r="AN1323" t="str">
        <v>MEN</v>
      </c>
      <c r="AO1323" t="str">
        <v>100M FREESTYLE</v>
      </c>
      <c r="AQ1323" t="str">
        <v>SWIMMING|SWIMMING|MEN</v>
      </c>
    </row>
    <row r="1324" spans="11:43" x14ac:dyDescent="0.25">
      <c r="K1324" t="str">
        <v>SHUTTLECOCK</v>
      </c>
      <c r="L1324" t="str">
        <v>SHUTTLECOCK</v>
      </c>
      <c r="M1324" t="str">
        <v>MEN</v>
      </c>
      <c r="N1324" t="str">
        <v>DOUBLES</v>
      </c>
      <c r="P1324" t="str">
        <v>SHUTTLECOCK|SHUTTLECOCK|MEN</v>
      </c>
      <c r="AL1324" t="str">
        <v>SWIMMING</v>
      </c>
      <c r="AM1324" t="str">
        <v>SWIMMING</v>
      </c>
      <c r="AN1324" t="str">
        <v>MEN</v>
      </c>
      <c r="AO1324" t="str">
        <v>1500M FREESTYLE</v>
      </c>
      <c r="AQ1324" t="str">
        <v>SWIMMING|SWIMMING|MEN</v>
      </c>
    </row>
    <row r="1325" spans="11:43" x14ac:dyDescent="0.25">
      <c r="K1325" t="str">
        <v>SHUTTLECOCK</v>
      </c>
      <c r="L1325" t="str">
        <v>SHUTTLECOCK</v>
      </c>
      <c r="M1325" t="str">
        <v>MEN</v>
      </c>
      <c r="N1325" t="str">
        <v>SINGLES</v>
      </c>
      <c r="P1325" t="str">
        <v>SHUTTLECOCK|SHUTTLECOCK|MEN</v>
      </c>
      <c r="AL1325" t="str">
        <v>SWIMMING</v>
      </c>
      <c r="AM1325" t="str">
        <v>SWIMMING</v>
      </c>
      <c r="AN1325" t="str">
        <v>MEN</v>
      </c>
      <c r="AO1325" t="str">
        <v>200M BACKSTROKE</v>
      </c>
      <c r="AQ1325" t="str">
        <v>SWIMMING|SWIMMING|MEN</v>
      </c>
    </row>
    <row r="1326" spans="11:43" x14ac:dyDescent="0.25">
      <c r="K1326" t="str">
        <v>SHUTTLECOCK</v>
      </c>
      <c r="L1326" t="str">
        <v>SHUTTLECOCK</v>
      </c>
      <c r="M1326" t="str">
        <v>MEN</v>
      </c>
      <c r="N1326" t="str">
        <v>TEAM</v>
      </c>
      <c r="P1326" t="str">
        <v>SHUTTLECOCK|SHUTTLECOCK|MEN</v>
      </c>
      <c r="AL1326" t="str">
        <v>SWIMMING</v>
      </c>
      <c r="AM1326" t="str">
        <v>SWIMMING</v>
      </c>
      <c r="AN1326" t="str">
        <v>MEN</v>
      </c>
      <c r="AO1326" t="str">
        <v>200M BREASTSTROKE</v>
      </c>
      <c r="AQ1326" t="str">
        <v>SWIMMING|SWIMMING|MEN</v>
      </c>
    </row>
    <row r="1327" spans="11:43" x14ac:dyDescent="0.25">
      <c r="K1327" t="str">
        <v>SHUTTLECOCK</v>
      </c>
      <c r="L1327" t="str">
        <v>SHUTTLECOCK</v>
      </c>
      <c r="M1327" t="str">
        <v>MIXED</v>
      </c>
      <c r="N1327" t="str">
        <v>DOUBLES</v>
      </c>
      <c r="P1327" t="str">
        <v>SHUTTLECOCK|SHUTTLECOCK|MIXED</v>
      </c>
      <c r="AL1327" t="str">
        <v>SWIMMING</v>
      </c>
      <c r="AM1327" t="str">
        <v>SWIMMING</v>
      </c>
      <c r="AN1327" t="str">
        <v>MEN</v>
      </c>
      <c r="AO1327" t="str">
        <v>200M BUTTERFLY</v>
      </c>
      <c r="AQ1327" t="str">
        <v>SWIMMING|SWIMMING|MEN</v>
      </c>
    </row>
    <row r="1328" spans="11:43" x14ac:dyDescent="0.25">
      <c r="K1328" t="str">
        <v>SHUTTLECOCK</v>
      </c>
      <c r="L1328" t="str">
        <v>SHUTTLECOCK</v>
      </c>
      <c r="M1328" t="str">
        <v>MIXED</v>
      </c>
      <c r="N1328" t="str">
        <v>TEAM</v>
      </c>
      <c r="P1328" t="str">
        <v>SHUTTLECOCK|SHUTTLECOCK|MIXED</v>
      </c>
      <c r="AL1328" t="str">
        <v>SWIMMING</v>
      </c>
      <c r="AM1328" t="str">
        <v>SWIMMING</v>
      </c>
      <c r="AN1328" t="str">
        <v>MEN</v>
      </c>
      <c r="AO1328" t="str">
        <v>200M FREESTYLE</v>
      </c>
      <c r="AQ1328" t="str">
        <v>SWIMMING|SWIMMING|MEN</v>
      </c>
    </row>
    <row r="1329" spans="11:43" x14ac:dyDescent="0.25">
      <c r="K1329" t="str">
        <v>SHUTTLECOCK</v>
      </c>
      <c r="L1329" t="str">
        <v>SHUTTLECOCK</v>
      </c>
      <c r="M1329" t="str">
        <v>WOMEN</v>
      </c>
      <c r="N1329" t="str">
        <v>DOUBLES</v>
      </c>
      <c r="P1329" t="str">
        <v>SHUTTLECOCK|SHUTTLECOCK|WOMEN</v>
      </c>
      <c r="AL1329" t="str">
        <v>SWIMMING</v>
      </c>
      <c r="AM1329" t="str">
        <v>SWIMMING</v>
      </c>
      <c r="AN1329" t="str">
        <v>MEN</v>
      </c>
      <c r="AO1329" t="str">
        <v>200M INDIVIDUAL MEDLEY</v>
      </c>
      <c r="AQ1329" t="str">
        <v>SWIMMING|SWIMMING|MEN</v>
      </c>
    </row>
    <row r="1330" spans="11:43" x14ac:dyDescent="0.25">
      <c r="K1330" t="str">
        <v>SHUTTLECOCK</v>
      </c>
      <c r="L1330" t="str">
        <v>SHUTTLECOCK</v>
      </c>
      <c r="M1330" t="str">
        <v>WOMEN</v>
      </c>
      <c r="N1330" t="str">
        <v>SINGLES</v>
      </c>
      <c r="P1330" t="str">
        <v>SHUTTLECOCK|SHUTTLECOCK|WOMEN</v>
      </c>
      <c r="AL1330" t="str">
        <v>SWIMMING</v>
      </c>
      <c r="AM1330" t="str">
        <v>SWIMMING</v>
      </c>
      <c r="AN1330" t="str">
        <v>MEN</v>
      </c>
      <c r="AO1330" t="str">
        <v>3X100M MEDLEY RELAY</v>
      </c>
      <c r="AQ1330" t="str">
        <v>SWIMMING|SWIMMING|MEN</v>
      </c>
    </row>
    <row r="1331" spans="11:43" x14ac:dyDescent="0.25">
      <c r="K1331" t="str">
        <v>SHUTTLECOCK</v>
      </c>
      <c r="L1331" t="str">
        <v>SHUTTLECOCK</v>
      </c>
      <c r="M1331" t="str">
        <v>WOMEN</v>
      </c>
      <c r="N1331" t="str">
        <v>TEAM</v>
      </c>
      <c r="P1331" t="str">
        <v>SHUTTLECOCK|SHUTTLECOCK|WOMEN</v>
      </c>
      <c r="AL1331" t="str">
        <v>SWIMMING</v>
      </c>
      <c r="AM1331" t="str">
        <v>SWIMMING</v>
      </c>
      <c r="AN1331" t="str">
        <v>MEN</v>
      </c>
      <c r="AO1331" t="str">
        <v>400M FREESTYLE</v>
      </c>
      <c r="AQ1331" t="str">
        <v>SWIMMING|SWIMMING|MEN</v>
      </c>
    </row>
    <row r="1332" spans="11:43" x14ac:dyDescent="0.25">
      <c r="K1332" t="str">
        <v>SOFT TENNIS</v>
      </c>
      <c r="L1332" t="str">
        <v>SOFT TENNIS</v>
      </c>
      <c r="M1332" t="str">
        <v>MEN</v>
      </c>
      <c r="N1332" t="str">
        <v>DOUBLES</v>
      </c>
      <c r="P1332" t="str">
        <v>SOFT TENNIS|SOFT TENNIS|MEN</v>
      </c>
      <c r="AL1332" t="str">
        <v>SWIMMING</v>
      </c>
      <c r="AM1332" t="str">
        <v>SWIMMING</v>
      </c>
      <c r="AN1332" t="str">
        <v>MEN</v>
      </c>
      <c r="AO1332" t="str">
        <v>400M INDIVIDUAL MEDLEY</v>
      </c>
      <c r="AQ1332" t="str">
        <v>SWIMMING|SWIMMING|MEN</v>
      </c>
    </row>
    <row r="1333" spans="11:43" x14ac:dyDescent="0.25">
      <c r="K1333" t="str">
        <v>SOFT TENNIS</v>
      </c>
      <c r="L1333" t="str">
        <v>SOFT TENNIS</v>
      </c>
      <c r="M1333" t="str">
        <v>MEN</v>
      </c>
      <c r="N1333" t="str">
        <v>SINGLES</v>
      </c>
      <c r="P1333" t="str">
        <v>SOFT TENNIS|SOFT TENNIS|MEN</v>
      </c>
      <c r="AL1333" t="str">
        <v>SWIMMING</v>
      </c>
      <c r="AM1333" t="str">
        <v>SWIMMING</v>
      </c>
      <c r="AN1333" t="str">
        <v>MEN</v>
      </c>
      <c r="AO1333" t="str">
        <v>4X100M FREESTYLE RELAY</v>
      </c>
      <c r="AQ1333" t="str">
        <v>SWIMMING|SWIMMING|MEN</v>
      </c>
    </row>
    <row r="1334" spans="11:43" x14ac:dyDescent="0.25">
      <c r="K1334" t="str">
        <v>SOFT TENNIS</v>
      </c>
      <c r="L1334" t="str">
        <v>SOFT TENNIS</v>
      </c>
      <c r="M1334" t="str">
        <v>MEN</v>
      </c>
      <c r="N1334" t="str">
        <v>TEAM</v>
      </c>
      <c r="P1334" t="str">
        <v>SOFT TENNIS|SOFT TENNIS|MEN</v>
      </c>
      <c r="AL1334" t="str">
        <v>SWIMMING</v>
      </c>
      <c r="AM1334" t="str">
        <v>SWIMMING</v>
      </c>
      <c r="AN1334" t="str">
        <v>MEN</v>
      </c>
      <c r="AO1334" t="str">
        <v>4X100M MEDLEY RELAY</v>
      </c>
      <c r="AQ1334" t="str">
        <v>SWIMMING|SWIMMING|MEN</v>
      </c>
    </row>
    <row r="1335" spans="11:43" x14ac:dyDescent="0.25">
      <c r="K1335" t="str">
        <v>SOFT TENNIS</v>
      </c>
      <c r="L1335" t="str">
        <v>SOFT TENNIS</v>
      </c>
      <c r="M1335" t="str">
        <v>MIXED</v>
      </c>
      <c r="N1335" t="str">
        <v>DOUBLES</v>
      </c>
      <c r="P1335" t="str">
        <v>SOFT TENNIS|SOFT TENNIS|MIXED</v>
      </c>
      <c r="AL1335" t="str">
        <v>SWIMMING</v>
      </c>
      <c r="AM1335" t="str">
        <v>SWIMMING</v>
      </c>
      <c r="AN1335" t="str">
        <v>MEN</v>
      </c>
      <c r="AO1335" t="str">
        <v>4X200M FREESTYLE RELAY</v>
      </c>
      <c r="AQ1335" t="str">
        <v>SWIMMING|SWIMMING|MEN</v>
      </c>
    </row>
    <row r="1336" spans="11:43" x14ac:dyDescent="0.25">
      <c r="K1336" t="str">
        <v>SOFT TENNIS</v>
      </c>
      <c r="L1336" t="str">
        <v>SOFT TENNIS</v>
      </c>
      <c r="M1336" t="str">
        <v>WOMEN</v>
      </c>
      <c r="N1336" t="str">
        <v>DOUBLES</v>
      </c>
      <c r="P1336" t="str">
        <v>SOFT TENNIS|SOFT TENNIS|WOMEN</v>
      </c>
      <c r="AL1336" t="str">
        <v>SWIMMING</v>
      </c>
      <c r="AM1336" t="str">
        <v>SWIMMING</v>
      </c>
      <c r="AN1336" t="str">
        <v>MEN</v>
      </c>
      <c r="AO1336" t="str">
        <v>4X400M MEDLEY RELAY</v>
      </c>
      <c r="AQ1336" t="str">
        <v>SWIMMING|SWIMMING|MEN</v>
      </c>
    </row>
    <row r="1337" spans="11:43" x14ac:dyDescent="0.25">
      <c r="K1337" t="str">
        <v>SOFT TENNIS</v>
      </c>
      <c r="L1337" t="str">
        <v>SOFT TENNIS</v>
      </c>
      <c r="M1337" t="str">
        <v>WOMEN</v>
      </c>
      <c r="N1337" t="str">
        <v>SINGLES</v>
      </c>
      <c r="P1337" t="str">
        <v>SOFT TENNIS|SOFT TENNIS|WOMEN</v>
      </c>
      <c r="AL1337" t="str">
        <v>SWIMMING</v>
      </c>
      <c r="AM1337" t="str">
        <v>SWIMMING</v>
      </c>
      <c r="AN1337" t="str">
        <v>MEN</v>
      </c>
      <c r="AO1337" t="str">
        <v>50M BACKSTROKE</v>
      </c>
      <c r="AQ1337" t="str">
        <v>SWIMMING|SWIMMING|MEN</v>
      </c>
    </row>
    <row r="1338" spans="11:43" x14ac:dyDescent="0.25">
      <c r="K1338" t="str">
        <v>SOFT TENNIS</v>
      </c>
      <c r="L1338" t="str">
        <v>SOFT TENNIS</v>
      </c>
      <c r="M1338" t="str">
        <v>WOMEN</v>
      </c>
      <c r="N1338" t="str">
        <v>TEAM</v>
      </c>
      <c r="P1338" t="str">
        <v>SOFT TENNIS|SOFT TENNIS|WOMEN</v>
      </c>
      <c r="AL1338" t="str">
        <v>SWIMMING</v>
      </c>
      <c r="AM1338" t="str">
        <v>SWIMMING</v>
      </c>
      <c r="AN1338" t="str">
        <v>MEN</v>
      </c>
      <c r="AO1338" t="str">
        <v>50M BREASTSTROKE</v>
      </c>
      <c r="AQ1338" t="str">
        <v>SWIMMING|SWIMMING|MEN</v>
      </c>
    </row>
    <row r="1339" spans="11:43" x14ac:dyDescent="0.25">
      <c r="K1339" t="str">
        <v>SPORT CLIMBING</v>
      </c>
      <c r="L1339" t="str">
        <v>SPORT CLIMBING</v>
      </c>
      <c r="M1339" t="str">
        <v>MEN</v>
      </c>
      <c r="N1339" t="str">
        <v>BOULDER</v>
      </c>
      <c r="P1339" t="str">
        <v>SPORT CLIMBING|SPORT CLIMBING|MEN</v>
      </c>
      <c r="AL1339" t="str">
        <v>SWIMMING</v>
      </c>
      <c r="AM1339" t="str">
        <v>SWIMMING</v>
      </c>
      <c r="AN1339" t="str">
        <v>MEN</v>
      </c>
      <c r="AO1339" t="str">
        <v>50M BUTTERFLY</v>
      </c>
      <c r="AQ1339" t="str">
        <v>SWIMMING|SWIMMING|MEN</v>
      </c>
    </row>
    <row r="1340" spans="11:43" x14ac:dyDescent="0.25">
      <c r="K1340" t="str">
        <v>SPORT CLIMBING</v>
      </c>
      <c r="L1340" t="str">
        <v>SPORT CLIMBING</v>
      </c>
      <c r="M1340" t="str">
        <v>MEN</v>
      </c>
      <c r="N1340" t="str">
        <v>COMBINED</v>
      </c>
      <c r="P1340" t="str">
        <v>SPORT CLIMBING|SPORT CLIMBING|MEN</v>
      </c>
      <c r="AL1340" t="str">
        <v>SWIMMING</v>
      </c>
      <c r="AM1340" t="str">
        <v>SWIMMING</v>
      </c>
      <c r="AN1340" t="str">
        <v>MEN</v>
      </c>
      <c r="AO1340" t="str">
        <v>50M FREESTYLE</v>
      </c>
      <c r="AQ1340" t="str">
        <v>SWIMMING|SWIMMING|MEN</v>
      </c>
    </row>
    <row r="1341" spans="11:43" x14ac:dyDescent="0.25">
      <c r="K1341" t="str">
        <v>SPORT CLIMBING</v>
      </c>
      <c r="L1341" t="str">
        <v>SPORT CLIMBING</v>
      </c>
      <c r="M1341" t="str">
        <v>MEN</v>
      </c>
      <c r="N1341" t="str">
        <v>LEAD</v>
      </c>
      <c r="P1341" t="str">
        <v>SPORT CLIMBING|SPORT CLIMBING|MEN</v>
      </c>
      <c r="AL1341" t="str">
        <v>SWIMMING</v>
      </c>
      <c r="AM1341" t="str">
        <v>SWIMMING</v>
      </c>
      <c r="AN1341" t="str">
        <v>MEN</v>
      </c>
      <c r="AO1341" t="str">
        <v>800M FREESTYLE</v>
      </c>
      <c r="AQ1341" t="str">
        <v>SWIMMING|SWIMMING|MEN</v>
      </c>
    </row>
    <row r="1342" spans="11:43" x14ac:dyDescent="0.25">
      <c r="K1342" t="str">
        <v>SPORT CLIMBING</v>
      </c>
      <c r="L1342" t="str">
        <v>SPORT CLIMBING</v>
      </c>
      <c r="M1342" t="str">
        <v>MEN</v>
      </c>
      <c r="N1342" t="str">
        <v>SPEED</v>
      </c>
      <c r="P1342" t="str">
        <v>SPORT CLIMBING|SPORT CLIMBING|MEN</v>
      </c>
      <c r="AL1342" t="str">
        <v>SWIMMING</v>
      </c>
      <c r="AM1342" t="str">
        <v>SWIMMING</v>
      </c>
      <c r="AN1342" t="str">
        <v>MIXED</v>
      </c>
      <c r="AO1342" t="str">
        <v>4X100M MEDLEY RELAY</v>
      </c>
      <c r="AQ1342" t="str">
        <v>SWIMMING|SWIMMING|MIXED</v>
      </c>
    </row>
    <row r="1343" spans="11:43" x14ac:dyDescent="0.25">
      <c r="K1343" t="str">
        <v>SPORT CLIMBING</v>
      </c>
      <c r="L1343" t="str">
        <v>SPORT CLIMBING</v>
      </c>
      <c r="M1343" t="str">
        <v>MEN</v>
      </c>
      <c r="N1343" t="str">
        <v>SPEED RELAY</v>
      </c>
      <c r="P1343" t="str">
        <v>SPORT CLIMBING|SPORT CLIMBING|MEN</v>
      </c>
      <c r="AL1343" t="str">
        <v>SWIMMING</v>
      </c>
      <c r="AM1343" t="str">
        <v>SWIMMING</v>
      </c>
      <c r="AN1343" t="str">
        <v>WOMEN</v>
      </c>
      <c r="AO1343" t="str">
        <v>100M BACKSTROKE</v>
      </c>
      <c r="AQ1343" t="str">
        <v>SWIMMING|SWIMMING|WOMEN</v>
      </c>
    </row>
    <row r="1344" spans="11:43" x14ac:dyDescent="0.25">
      <c r="K1344" t="str">
        <v>SPORT CLIMBING</v>
      </c>
      <c r="L1344" t="str">
        <v>SPORT CLIMBING</v>
      </c>
      <c r="M1344" t="str">
        <v>MEN</v>
      </c>
      <c r="N1344" t="str">
        <v>SPEED TRACK</v>
      </c>
      <c r="P1344" t="str">
        <v>SPORT CLIMBING|SPORT CLIMBING|MEN</v>
      </c>
      <c r="AL1344" t="str">
        <v>SWIMMING</v>
      </c>
      <c r="AM1344" t="str">
        <v>SWIMMING</v>
      </c>
      <c r="AN1344" t="str">
        <v>WOMEN</v>
      </c>
      <c r="AO1344" t="str">
        <v>100M BREASTSTROKE</v>
      </c>
      <c r="AQ1344" t="str">
        <v>SWIMMING|SWIMMING|WOMEN</v>
      </c>
    </row>
    <row r="1345" spans="11:43" x14ac:dyDescent="0.25">
      <c r="K1345" t="str">
        <v>SPORT CLIMBING</v>
      </c>
      <c r="L1345" t="str">
        <v>SPORT CLIMBING</v>
      </c>
      <c r="M1345" t="str">
        <v>WOMEN</v>
      </c>
      <c r="N1345" t="str">
        <v>BOULDER</v>
      </c>
      <c r="P1345" t="str">
        <v>SPORT CLIMBING|SPORT CLIMBING|WOMEN</v>
      </c>
      <c r="AL1345" t="str">
        <v>SWIMMING</v>
      </c>
      <c r="AM1345" t="str">
        <v>SWIMMING</v>
      </c>
      <c r="AN1345" t="str">
        <v>WOMEN</v>
      </c>
      <c r="AO1345" t="str">
        <v>100M BUTTERFLY</v>
      </c>
      <c r="AQ1345" t="str">
        <v>SWIMMING|SWIMMING|WOMEN</v>
      </c>
    </row>
    <row r="1346" spans="11:43" x14ac:dyDescent="0.25">
      <c r="K1346" t="str">
        <v>SPORT CLIMBING</v>
      </c>
      <c r="L1346" t="str">
        <v>SPORT CLIMBING</v>
      </c>
      <c r="M1346" t="str">
        <v>WOMEN</v>
      </c>
      <c r="N1346" t="str">
        <v>COMBINED</v>
      </c>
      <c r="P1346" t="str">
        <v>SPORT CLIMBING|SPORT CLIMBING|WOMEN</v>
      </c>
      <c r="AL1346" t="str">
        <v>SWIMMING</v>
      </c>
      <c r="AM1346" t="str">
        <v>SWIMMING</v>
      </c>
      <c r="AN1346" t="str">
        <v>WOMEN</v>
      </c>
      <c r="AO1346" t="str">
        <v>100M FREESTYLE</v>
      </c>
      <c r="AQ1346" t="str">
        <v>SWIMMING|SWIMMING|WOMEN</v>
      </c>
    </row>
    <row r="1347" spans="11:43" x14ac:dyDescent="0.25">
      <c r="K1347" t="str">
        <v>SPORT CLIMBING</v>
      </c>
      <c r="L1347" t="str">
        <v>SPORT CLIMBING</v>
      </c>
      <c r="M1347" t="str">
        <v>WOMEN</v>
      </c>
      <c r="N1347" t="str">
        <v>LEAD</v>
      </c>
      <c r="P1347" t="str">
        <v>SPORT CLIMBING|SPORT CLIMBING|WOMEN</v>
      </c>
      <c r="AL1347" t="str">
        <v>SWIMMING</v>
      </c>
      <c r="AM1347" t="str">
        <v>SWIMMING</v>
      </c>
      <c r="AN1347" t="str">
        <v>WOMEN</v>
      </c>
      <c r="AO1347" t="str">
        <v>1500M FREESTYLE</v>
      </c>
      <c r="AQ1347" t="str">
        <v>SWIMMING|SWIMMING|WOMEN</v>
      </c>
    </row>
    <row r="1348" spans="11:43" x14ac:dyDescent="0.25">
      <c r="K1348" t="str">
        <v>SPORT CLIMBING</v>
      </c>
      <c r="L1348" t="str">
        <v>SPORT CLIMBING</v>
      </c>
      <c r="M1348" t="str">
        <v>WOMEN</v>
      </c>
      <c r="N1348" t="str">
        <v>SPEED</v>
      </c>
      <c r="P1348" t="str">
        <v>SPORT CLIMBING|SPORT CLIMBING|WOMEN</v>
      </c>
      <c r="AL1348" t="str">
        <v>SWIMMING</v>
      </c>
      <c r="AM1348" t="str">
        <v>SWIMMING</v>
      </c>
      <c r="AN1348" t="str">
        <v>WOMEN</v>
      </c>
      <c r="AO1348" t="str">
        <v>200M BACKSTROKE</v>
      </c>
      <c r="AQ1348" t="str">
        <v>SWIMMING|SWIMMING|WOMEN</v>
      </c>
    </row>
    <row r="1349" spans="11:43" x14ac:dyDescent="0.25">
      <c r="K1349" t="str">
        <v>SPORT CLIMBING</v>
      </c>
      <c r="L1349" t="str">
        <v>SPORT CLIMBING</v>
      </c>
      <c r="M1349" t="str">
        <v>WOMEN</v>
      </c>
      <c r="N1349" t="str">
        <v>SPEED RELAY</v>
      </c>
      <c r="P1349" t="str">
        <v>SPORT CLIMBING|SPORT CLIMBING|WOMEN</v>
      </c>
      <c r="AL1349" t="str">
        <v>SWIMMING</v>
      </c>
      <c r="AM1349" t="str">
        <v>SWIMMING</v>
      </c>
      <c r="AN1349" t="str">
        <v>WOMEN</v>
      </c>
      <c r="AO1349" t="str">
        <v>200M BREASTSTROKE</v>
      </c>
      <c r="AQ1349" t="str">
        <v>SWIMMING|SWIMMING|WOMEN</v>
      </c>
    </row>
    <row r="1350" spans="11:43" x14ac:dyDescent="0.25">
      <c r="K1350" t="str">
        <v>SPORT CLIMBING</v>
      </c>
      <c r="L1350" t="str">
        <v>SPORT CLIMBING</v>
      </c>
      <c r="M1350" t="str">
        <v>WOMEN</v>
      </c>
      <c r="N1350" t="str">
        <v>SPEED TRACK</v>
      </c>
      <c r="P1350" t="str">
        <v>SPORT CLIMBING|SPORT CLIMBING|WOMEN</v>
      </c>
      <c r="AL1350" t="str">
        <v>SWIMMING</v>
      </c>
      <c r="AM1350" t="str">
        <v>SWIMMING</v>
      </c>
      <c r="AN1350" t="str">
        <v>WOMEN</v>
      </c>
      <c r="AO1350" t="str">
        <v>200M BUTTERFLY</v>
      </c>
      <c r="AQ1350" t="str">
        <v>SWIMMING|SWIMMING|WOMEN</v>
      </c>
    </row>
    <row r="1351" spans="11:43" x14ac:dyDescent="0.25">
      <c r="K1351" t="str">
        <v>SQUASH</v>
      </c>
      <c r="L1351" t="str">
        <v>SQUASH</v>
      </c>
      <c r="M1351" t="str">
        <v>MEN</v>
      </c>
      <c r="N1351" t="str">
        <v>DOUBLES</v>
      </c>
      <c r="P1351" t="str">
        <v>SQUASH|SQUASH|MEN</v>
      </c>
      <c r="AL1351" t="str">
        <v>SWIMMING</v>
      </c>
      <c r="AM1351" t="str">
        <v>SWIMMING</v>
      </c>
      <c r="AN1351" t="str">
        <v>WOMEN</v>
      </c>
      <c r="AO1351" t="str">
        <v>200M FREESTYLE</v>
      </c>
      <c r="AQ1351" t="str">
        <v>SWIMMING|SWIMMING|WOMEN</v>
      </c>
    </row>
    <row r="1352" spans="11:43" x14ac:dyDescent="0.25">
      <c r="K1352" t="str">
        <v>SQUASH</v>
      </c>
      <c r="L1352" t="str">
        <v>SQUASH</v>
      </c>
      <c r="M1352" t="str">
        <v>MEN</v>
      </c>
      <c r="N1352" t="str">
        <v>JUMBO DOUBLES</v>
      </c>
      <c r="P1352" t="str">
        <v>SQUASH|SQUASH|MEN</v>
      </c>
      <c r="AL1352" t="str">
        <v>SWIMMING</v>
      </c>
      <c r="AM1352" t="str">
        <v>SWIMMING</v>
      </c>
      <c r="AN1352" t="str">
        <v>WOMEN</v>
      </c>
      <c r="AO1352" t="str">
        <v>200M INDIVIDUAL MEDLEY</v>
      </c>
      <c r="AQ1352" t="str">
        <v>SWIMMING|SWIMMING|WOMEN</v>
      </c>
    </row>
    <row r="1353" spans="11:43" x14ac:dyDescent="0.25">
      <c r="K1353" t="str">
        <v>SQUASH</v>
      </c>
      <c r="L1353" t="str">
        <v>SQUASH</v>
      </c>
      <c r="M1353" t="str">
        <v>MEN</v>
      </c>
      <c r="N1353" t="str">
        <v>SINGLES</v>
      </c>
      <c r="P1353" t="str">
        <v>SQUASH|SQUASH|MEN</v>
      </c>
      <c r="AL1353" t="str">
        <v>SWIMMING</v>
      </c>
      <c r="AM1353" t="str">
        <v>SWIMMING</v>
      </c>
      <c r="AN1353" t="str">
        <v>WOMEN</v>
      </c>
      <c r="AO1353" t="str">
        <v>400M BACKSTROKE</v>
      </c>
      <c r="AQ1353" t="str">
        <v>SWIMMING|SWIMMING|WOMEN</v>
      </c>
    </row>
    <row r="1354" spans="11:43" x14ac:dyDescent="0.25">
      <c r="K1354" t="str">
        <v>SQUASH</v>
      </c>
      <c r="L1354" t="str">
        <v>SQUASH</v>
      </c>
      <c r="M1354" t="str">
        <v>MEN</v>
      </c>
      <c r="N1354" t="str">
        <v>TEAM</v>
      </c>
      <c r="P1354" t="str">
        <v>SQUASH|SQUASH|MEN</v>
      </c>
      <c r="AL1354" t="str">
        <v>SWIMMING</v>
      </c>
      <c r="AM1354" t="str">
        <v>SWIMMING</v>
      </c>
      <c r="AN1354" t="str">
        <v>WOMEN</v>
      </c>
      <c r="AO1354" t="str">
        <v>400M FREESTYLE</v>
      </c>
      <c r="AQ1354" t="str">
        <v>SWIMMING|SWIMMING|WOMEN</v>
      </c>
    </row>
    <row r="1355" spans="11:43" x14ac:dyDescent="0.25">
      <c r="K1355" t="str">
        <v>SQUASH</v>
      </c>
      <c r="L1355" t="str">
        <v>SQUASH</v>
      </c>
      <c r="M1355" t="str">
        <v>MIXED</v>
      </c>
      <c r="N1355" t="str">
        <v>DOUBLES</v>
      </c>
      <c r="P1355" t="str">
        <v>SQUASH|SQUASH|MIXED</v>
      </c>
      <c r="AL1355" t="str">
        <v>SWIMMING</v>
      </c>
      <c r="AM1355" t="str">
        <v>SWIMMING</v>
      </c>
      <c r="AN1355" t="str">
        <v>WOMEN</v>
      </c>
      <c r="AO1355" t="str">
        <v>400M INDIVIDUAL MEDLEY</v>
      </c>
      <c r="AQ1355" t="str">
        <v>SWIMMING|SWIMMING|WOMEN</v>
      </c>
    </row>
    <row r="1356" spans="11:43" x14ac:dyDescent="0.25">
      <c r="K1356" t="str">
        <v>SQUASH</v>
      </c>
      <c r="L1356" t="str">
        <v>SQUASH</v>
      </c>
      <c r="M1356" t="str">
        <v>MIXED</v>
      </c>
      <c r="N1356" t="str">
        <v>JUMBO DOUBLES</v>
      </c>
      <c r="P1356" t="str">
        <v>SQUASH|SQUASH|MIXED</v>
      </c>
      <c r="AL1356" t="str">
        <v>SWIMMING</v>
      </c>
      <c r="AM1356" t="str">
        <v>SWIMMING</v>
      </c>
      <c r="AN1356" t="str">
        <v>WOMEN</v>
      </c>
      <c r="AO1356" t="str">
        <v>4X100M FREESTYLE RELAY</v>
      </c>
      <c r="AQ1356" t="str">
        <v>SWIMMING|SWIMMING|WOMEN</v>
      </c>
    </row>
    <row r="1357" spans="11:43" x14ac:dyDescent="0.25">
      <c r="K1357" t="str">
        <v>SQUASH</v>
      </c>
      <c r="L1357" t="str">
        <v>SQUASH</v>
      </c>
      <c r="M1357" t="str">
        <v>MIXED</v>
      </c>
      <c r="N1357" t="str">
        <v>TEAM</v>
      </c>
      <c r="P1357" t="str">
        <v>SQUASH|SQUASH|MIXED</v>
      </c>
      <c r="AL1357" t="str">
        <v>SWIMMING</v>
      </c>
      <c r="AM1357" t="str">
        <v>SWIMMING</v>
      </c>
      <c r="AN1357" t="str">
        <v>WOMEN</v>
      </c>
      <c r="AO1357" t="str">
        <v>4X100M MEDLEY RELAY</v>
      </c>
      <c r="AQ1357" t="str">
        <v>SWIMMING|SWIMMING|WOMEN</v>
      </c>
    </row>
    <row r="1358" spans="11:43" x14ac:dyDescent="0.25">
      <c r="K1358" t="str">
        <v>SQUASH</v>
      </c>
      <c r="L1358" t="str">
        <v>SQUASH</v>
      </c>
      <c r="M1358" t="str">
        <v>WOMEN</v>
      </c>
      <c r="N1358" t="str">
        <v>DOUBLES</v>
      </c>
      <c r="P1358" t="str">
        <v>SQUASH|SQUASH|WOMEN</v>
      </c>
      <c r="AL1358" t="str">
        <v>SWIMMING</v>
      </c>
      <c r="AM1358" t="str">
        <v>SWIMMING</v>
      </c>
      <c r="AN1358" t="str">
        <v>WOMEN</v>
      </c>
      <c r="AO1358" t="str">
        <v>4X200M FREESTYLE RELAY</v>
      </c>
      <c r="AQ1358" t="str">
        <v>SWIMMING|SWIMMING|WOMEN</v>
      </c>
    </row>
    <row r="1359" spans="11:43" x14ac:dyDescent="0.25">
      <c r="K1359" t="str">
        <v>SQUASH</v>
      </c>
      <c r="L1359" t="str">
        <v>SQUASH</v>
      </c>
      <c r="M1359" t="str">
        <v>WOMEN</v>
      </c>
      <c r="N1359" t="str">
        <v>JUMBO DOUBLES</v>
      </c>
      <c r="P1359" t="str">
        <v>SQUASH|SQUASH|WOMEN</v>
      </c>
      <c r="AL1359" t="str">
        <v>SWIMMING</v>
      </c>
      <c r="AM1359" t="str">
        <v>SWIMMING</v>
      </c>
      <c r="AN1359" t="str">
        <v>WOMEN</v>
      </c>
      <c r="AO1359" t="str">
        <v>50M BACKSTROKE</v>
      </c>
      <c r="AQ1359" t="str">
        <v>SWIMMING|SWIMMING|WOMEN</v>
      </c>
    </row>
    <row r="1360" spans="11:43" x14ac:dyDescent="0.25">
      <c r="K1360" t="str">
        <v>SQUASH</v>
      </c>
      <c r="L1360" t="str">
        <v>SQUASH</v>
      </c>
      <c r="M1360" t="str">
        <v>WOMEN</v>
      </c>
      <c r="N1360" t="str">
        <v>SINGLES</v>
      </c>
      <c r="P1360" t="str">
        <v>SQUASH|SQUASH|WOMEN</v>
      </c>
      <c r="AL1360" t="str">
        <v>SWIMMING</v>
      </c>
      <c r="AM1360" t="str">
        <v>SWIMMING</v>
      </c>
      <c r="AN1360" t="str">
        <v>WOMEN</v>
      </c>
      <c r="AO1360" t="str">
        <v>50M BREASTSTROKE</v>
      </c>
      <c r="AQ1360" t="str">
        <v>SWIMMING|SWIMMING|WOMEN</v>
      </c>
    </row>
    <row r="1361" spans="11:43" x14ac:dyDescent="0.25">
      <c r="K1361" t="str">
        <v>SQUASH</v>
      </c>
      <c r="L1361" t="str">
        <v>SQUASH</v>
      </c>
      <c r="M1361" t="str">
        <v>WOMEN</v>
      </c>
      <c r="N1361" t="str">
        <v>TEAM</v>
      </c>
      <c r="P1361" t="str">
        <v>SQUASH|SQUASH|WOMEN</v>
      </c>
      <c r="AL1361" t="str">
        <v>SWIMMING</v>
      </c>
      <c r="AM1361" t="str">
        <v>SWIMMING</v>
      </c>
      <c r="AN1361" t="str">
        <v>WOMEN</v>
      </c>
      <c r="AO1361" t="str">
        <v>50M BUTTERFLY</v>
      </c>
      <c r="AQ1361" t="str">
        <v>SWIMMING|SWIMMING|WOMEN</v>
      </c>
    </row>
    <row r="1362" spans="11:43" x14ac:dyDescent="0.25">
      <c r="K1362" t="str">
        <v>SURFING</v>
      </c>
      <c r="L1362" t="str">
        <v>SURFING</v>
      </c>
      <c r="M1362" t="str">
        <v>MEN</v>
      </c>
      <c r="N1362" t="str">
        <v>LONGBOARD</v>
      </c>
      <c r="P1362" t="str">
        <v>SURFING|SURFING|MEN</v>
      </c>
      <c r="AL1362" t="str">
        <v>SWIMMING</v>
      </c>
      <c r="AM1362" t="str">
        <v>SWIMMING</v>
      </c>
      <c r="AN1362" t="str">
        <v>WOMEN</v>
      </c>
      <c r="AO1362" t="str">
        <v>50M FREESTYLE</v>
      </c>
      <c r="AQ1362" t="str">
        <v>SWIMMING|SWIMMING|WOMEN</v>
      </c>
    </row>
    <row r="1363" spans="11:43" x14ac:dyDescent="0.25">
      <c r="K1363" t="str">
        <v>SURFING</v>
      </c>
      <c r="L1363" t="str">
        <v>SURFING</v>
      </c>
      <c r="M1363" t="str">
        <v>MEN</v>
      </c>
      <c r="N1363" t="str">
        <v>SHORTBOARD</v>
      </c>
      <c r="P1363" t="str">
        <v>SURFING|SURFING|MEN</v>
      </c>
      <c r="AL1363" t="str">
        <v>SWIMMING</v>
      </c>
      <c r="AM1363" t="str">
        <v>SWIMMING</v>
      </c>
      <c r="AN1363" t="str">
        <v>WOMEN</v>
      </c>
      <c r="AO1363" t="str">
        <v>800M FREESTYLE</v>
      </c>
      <c r="AQ1363" t="str">
        <v>SWIMMING|SWIMMING|WOMEN</v>
      </c>
    </row>
    <row r="1364" spans="11:43" x14ac:dyDescent="0.25">
      <c r="K1364" t="str">
        <v>SURFING</v>
      </c>
      <c r="L1364" t="str">
        <v>SURFING</v>
      </c>
      <c r="M1364" t="str">
        <v>WOMEN</v>
      </c>
      <c r="N1364" t="str">
        <v>LONGBOARD</v>
      </c>
      <c r="P1364" t="str">
        <v>SURFING|SURFING|WOMEN</v>
      </c>
      <c r="AL1364" t="str">
        <v>TABLE TENNIS</v>
      </c>
      <c r="AM1364" t="str">
        <v>TABLE TENNIS</v>
      </c>
      <c r="AN1364" t="str">
        <v>MEN</v>
      </c>
      <c r="AO1364" t="str">
        <v>DOUBLES</v>
      </c>
      <c r="AQ1364" t="str">
        <v>TABLE TENNIS|TABLE TENNIS|MEN</v>
      </c>
    </row>
    <row r="1365" spans="11:43" x14ac:dyDescent="0.25">
      <c r="K1365" t="str">
        <v>SURFING</v>
      </c>
      <c r="L1365" t="str">
        <v>SURFING</v>
      </c>
      <c r="M1365" t="str">
        <v>WOMEN</v>
      </c>
      <c r="N1365" t="str">
        <v>SHORTBOARD</v>
      </c>
      <c r="P1365" t="str">
        <v>SURFING|SURFING|WOMEN</v>
      </c>
      <c r="AL1365" t="str">
        <v>TABLE TENNIS</v>
      </c>
      <c r="AM1365" t="str">
        <v>TABLE TENNIS</v>
      </c>
      <c r="AN1365" t="str">
        <v>MEN</v>
      </c>
      <c r="AO1365" t="str">
        <v>SINGLES</v>
      </c>
      <c r="AQ1365" t="str">
        <v>TABLE TENNIS|TABLE TENNIS|MEN</v>
      </c>
    </row>
    <row r="1366" spans="11:43" x14ac:dyDescent="0.25">
      <c r="K1366" t="str">
        <v>TABLE TENNIS</v>
      </c>
      <c r="L1366" t="str">
        <v>TABLE TENNIS</v>
      </c>
      <c r="M1366" t="str">
        <v>MEN</v>
      </c>
      <c r="N1366" t="str">
        <v>DOUBLES</v>
      </c>
      <c r="P1366" t="str">
        <v>TABLE TENNIS|TABLE TENNIS|MEN</v>
      </c>
      <c r="AL1366" t="str">
        <v>TABLE TENNIS</v>
      </c>
      <c r="AM1366" t="str">
        <v>TABLE TENNIS</v>
      </c>
      <c r="AN1366" t="str">
        <v>MEN</v>
      </c>
      <c r="AO1366" t="str">
        <v>TEAM</v>
      </c>
      <c r="AQ1366" t="str">
        <v>TABLE TENNIS|TABLE TENNIS|MEN</v>
      </c>
    </row>
    <row r="1367" spans="11:43" x14ac:dyDescent="0.25">
      <c r="K1367" t="str">
        <v>TABLE TENNIS</v>
      </c>
      <c r="L1367" t="str">
        <v>TABLE TENNIS</v>
      </c>
      <c r="M1367" t="str">
        <v>MEN</v>
      </c>
      <c r="N1367" t="str">
        <v>SINGLES</v>
      </c>
      <c r="P1367" t="str">
        <v>TABLE TENNIS|TABLE TENNIS|MEN</v>
      </c>
      <c r="AL1367" t="str">
        <v>TABLE TENNIS</v>
      </c>
      <c r="AM1367" t="str">
        <v>TABLE TENNIS</v>
      </c>
      <c r="AN1367" t="str">
        <v>MIXED</v>
      </c>
      <c r="AO1367" t="str">
        <v>DOUBLES</v>
      </c>
      <c r="AQ1367" t="str">
        <v>TABLE TENNIS|TABLE TENNIS|MIXED</v>
      </c>
    </row>
    <row r="1368" spans="11:43" x14ac:dyDescent="0.25">
      <c r="K1368" t="str">
        <v>TABLE TENNIS</v>
      </c>
      <c r="L1368" t="str">
        <v>TABLE TENNIS</v>
      </c>
      <c r="M1368" t="str">
        <v>MEN</v>
      </c>
      <c r="N1368" t="str">
        <v>TEAM</v>
      </c>
      <c r="P1368" t="str">
        <v>TABLE TENNIS|TABLE TENNIS|MEN</v>
      </c>
      <c r="AL1368" t="str">
        <v>TABLE TENNIS</v>
      </c>
      <c r="AM1368" t="str">
        <v>TABLE TENNIS</v>
      </c>
      <c r="AN1368" t="str">
        <v>WOMEN</v>
      </c>
      <c r="AO1368" t="str">
        <v>DOUBLES</v>
      </c>
      <c r="AQ1368" t="str">
        <v>TABLE TENNIS|TABLE TENNIS|WOMEN</v>
      </c>
    </row>
    <row r="1369" spans="11:43" x14ac:dyDescent="0.25">
      <c r="K1369" t="str">
        <v>TABLE TENNIS</v>
      </c>
      <c r="L1369" t="str">
        <v>TABLE TENNIS</v>
      </c>
      <c r="M1369" t="str">
        <v>MIXED</v>
      </c>
      <c r="N1369" t="str">
        <v>DOUBLES</v>
      </c>
      <c r="P1369" t="str">
        <v>TABLE TENNIS|TABLE TENNIS|MIXED</v>
      </c>
      <c r="AL1369" t="str">
        <v>TABLE TENNIS</v>
      </c>
      <c r="AM1369" t="str">
        <v>TABLE TENNIS</v>
      </c>
      <c r="AN1369" t="str">
        <v>WOMEN</v>
      </c>
      <c r="AO1369" t="str">
        <v>SINGLES</v>
      </c>
      <c r="AQ1369" t="str">
        <v>TABLE TENNIS|TABLE TENNIS|WOMEN</v>
      </c>
    </row>
    <row r="1370" spans="11:43" x14ac:dyDescent="0.25">
      <c r="K1370" t="str">
        <v>TABLE TENNIS</v>
      </c>
      <c r="L1370" t="str">
        <v>TABLE TENNIS</v>
      </c>
      <c r="M1370" t="str">
        <v>WOMEN</v>
      </c>
      <c r="N1370" t="str">
        <v>DOUBLES</v>
      </c>
      <c r="P1370" t="str">
        <v>TABLE TENNIS|TABLE TENNIS|WOMEN</v>
      </c>
      <c r="AL1370" t="str">
        <v>TABLE TENNIS</v>
      </c>
      <c r="AM1370" t="str">
        <v>TABLE TENNIS</v>
      </c>
      <c r="AN1370" t="str">
        <v>WOMEN</v>
      </c>
      <c r="AO1370" t="str">
        <v>TEAM</v>
      </c>
      <c r="AQ1370" t="str">
        <v>TABLE TENNIS|TABLE TENNIS|WOMEN</v>
      </c>
    </row>
    <row r="1371" spans="11:43" x14ac:dyDescent="0.25">
      <c r="K1371" t="str">
        <v>TABLE TENNIS</v>
      </c>
      <c r="L1371" t="str">
        <v>TABLE TENNIS</v>
      </c>
      <c r="M1371" t="str">
        <v>WOMEN</v>
      </c>
      <c r="N1371" t="str">
        <v>SINGLES</v>
      </c>
      <c r="P1371" t="str">
        <v>TABLE TENNIS|TABLE TENNIS|WOMEN</v>
      </c>
      <c r="AL1371" t="str">
        <v>TAEKWONDO</v>
      </c>
      <c r="AM1371" t="str">
        <v>KYORUGI</v>
      </c>
      <c r="AN1371" t="str">
        <v>MEN</v>
      </c>
      <c r="AO1371" t="str">
        <v>+80KG</v>
      </c>
      <c r="AQ1371" t="str">
        <v>TAEKWONDO|KYORUGI|MEN</v>
      </c>
    </row>
    <row r="1372" spans="11:43" x14ac:dyDescent="0.25">
      <c r="K1372" t="str">
        <v>TABLE TENNIS</v>
      </c>
      <c r="L1372" t="str">
        <v>TABLE TENNIS</v>
      </c>
      <c r="M1372" t="str">
        <v>WOMEN</v>
      </c>
      <c r="N1372" t="str">
        <v>TEAM</v>
      </c>
      <c r="P1372" t="str">
        <v>TABLE TENNIS|TABLE TENNIS|WOMEN</v>
      </c>
      <c r="AL1372" t="str">
        <v>TAEKWONDO</v>
      </c>
      <c r="AM1372" t="str">
        <v>KYORUGI</v>
      </c>
      <c r="AN1372" t="str">
        <v>MEN</v>
      </c>
      <c r="AO1372" t="str">
        <v>+84KG</v>
      </c>
      <c r="AQ1372" t="str">
        <v>TAEKWONDO|KYORUGI|MEN</v>
      </c>
    </row>
    <row r="1373" spans="11:43" x14ac:dyDescent="0.25">
      <c r="K1373" t="str">
        <v>TAEKWONDO</v>
      </c>
      <c r="L1373" t="str">
        <v>KYORUGI</v>
      </c>
      <c r="M1373" t="str">
        <v>MEN</v>
      </c>
      <c r="N1373" t="str">
        <v>+80KG</v>
      </c>
      <c r="P1373" t="str">
        <v>TAEKWONDO|KYORUGI|MEN</v>
      </c>
      <c r="AL1373" t="str">
        <v>TAEKWONDO</v>
      </c>
      <c r="AM1373" t="str">
        <v>KYORUGI</v>
      </c>
      <c r="AN1373" t="str">
        <v>MEN</v>
      </c>
      <c r="AO1373" t="str">
        <v>+87KG</v>
      </c>
      <c r="AQ1373" t="str">
        <v>TAEKWONDO|KYORUGI|MEN</v>
      </c>
    </row>
    <row r="1374" spans="11:43" x14ac:dyDescent="0.25">
      <c r="K1374" t="str">
        <v>TAEKWONDO</v>
      </c>
      <c r="L1374" t="str">
        <v>KYORUGI</v>
      </c>
      <c r="M1374" t="str">
        <v>MEN</v>
      </c>
      <c r="N1374" t="str">
        <v>+84KG</v>
      </c>
      <c r="P1374" t="str">
        <v>TAEKWONDO|KYORUGI|MEN</v>
      </c>
      <c r="AL1374" t="str">
        <v>TAEKWONDO</v>
      </c>
      <c r="AM1374" t="str">
        <v>KYORUGI</v>
      </c>
      <c r="AN1374" t="str">
        <v>MEN</v>
      </c>
      <c r="AO1374" t="str">
        <v>54KG</v>
      </c>
      <c r="AQ1374" t="str">
        <v>TAEKWONDO|KYORUGI|MEN</v>
      </c>
    </row>
    <row r="1375" spans="11:43" x14ac:dyDescent="0.25">
      <c r="K1375" t="str">
        <v>TAEKWONDO</v>
      </c>
      <c r="L1375" t="str">
        <v>KYORUGI</v>
      </c>
      <c r="M1375" t="str">
        <v>MEN</v>
      </c>
      <c r="N1375" t="str">
        <v>+87KG</v>
      </c>
      <c r="P1375" t="str">
        <v>TAEKWONDO|KYORUGI|MEN</v>
      </c>
      <c r="AL1375" t="str">
        <v>TAEKWONDO</v>
      </c>
      <c r="AM1375" t="str">
        <v>KYORUGI</v>
      </c>
      <c r="AN1375" t="str">
        <v>MEN</v>
      </c>
      <c r="AO1375" t="str">
        <v>58KG</v>
      </c>
      <c r="AQ1375" t="str">
        <v>TAEKWONDO|KYORUGI|MEN</v>
      </c>
    </row>
    <row r="1376" spans="11:43" x14ac:dyDescent="0.25">
      <c r="K1376" t="str">
        <v>TAEKWONDO</v>
      </c>
      <c r="L1376" t="str">
        <v>KYORUGI</v>
      </c>
      <c r="M1376" t="str">
        <v>MEN</v>
      </c>
      <c r="N1376" t="str">
        <v>54KG</v>
      </c>
      <c r="P1376" t="str">
        <v>TAEKWONDO|KYORUGI|MEN</v>
      </c>
      <c r="AL1376" t="str">
        <v>TAEKWONDO</v>
      </c>
      <c r="AM1376" t="str">
        <v>KYORUGI</v>
      </c>
      <c r="AN1376" t="str">
        <v>MEN</v>
      </c>
      <c r="AO1376" t="str">
        <v>62KG</v>
      </c>
      <c r="AQ1376" t="str">
        <v>TAEKWONDO|KYORUGI|MEN</v>
      </c>
    </row>
    <row r="1377" spans="11:43" x14ac:dyDescent="0.25">
      <c r="K1377" t="str">
        <v>TAEKWONDO</v>
      </c>
      <c r="L1377" t="str">
        <v>KYORUGI</v>
      </c>
      <c r="M1377" t="str">
        <v>MEN</v>
      </c>
      <c r="N1377" t="str">
        <v>58KG</v>
      </c>
      <c r="P1377" t="str">
        <v>TAEKWONDO|KYORUGI|MEN</v>
      </c>
      <c r="AL1377" t="str">
        <v>TAEKWONDO</v>
      </c>
      <c r="AM1377" t="str">
        <v>KYORUGI</v>
      </c>
      <c r="AN1377" t="str">
        <v>MEN</v>
      </c>
      <c r="AO1377" t="str">
        <v>63KG</v>
      </c>
      <c r="AQ1377" t="str">
        <v>TAEKWONDO|KYORUGI|MEN</v>
      </c>
    </row>
    <row r="1378" spans="11:43" x14ac:dyDescent="0.25">
      <c r="K1378" t="str">
        <v>TAEKWONDO</v>
      </c>
      <c r="L1378" t="str">
        <v>KYORUGI</v>
      </c>
      <c r="M1378" t="str">
        <v>MEN</v>
      </c>
      <c r="N1378" t="str">
        <v>62KG</v>
      </c>
      <c r="P1378" t="str">
        <v>TAEKWONDO|KYORUGI|MEN</v>
      </c>
      <c r="AL1378" t="str">
        <v>TAEKWONDO</v>
      </c>
      <c r="AM1378" t="str">
        <v>KYORUGI</v>
      </c>
      <c r="AN1378" t="str">
        <v>MEN</v>
      </c>
      <c r="AO1378" t="str">
        <v>67KG</v>
      </c>
      <c r="AQ1378" t="str">
        <v>TAEKWONDO|KYORUGI|MEN</v>
      </c>
    </row>
    <row r="1379" spans="11:43" x14ac:dyDescent="0.25">
      <c r="K1379" t="str">
        <v>TAEKWONDO</v>
      </c>
      <c r="L1379" t="str">
        <v>KYORUGI</v>
      </c>
      <c r="M1379" t="str">
        <v>MEN</v>
      </c>
      <c r="N1379" t="str">
        <v>63KG</v>
      </c>
      <c r="P1379" t="str">
        <v>TAEKWONDO|KYORUGI|MEN</v>
      </c>
      <c r="AL1379" t="str">
        <v>TAEKWONDO</v>
      </c>
      <c r="AM1379" t="str">
        <v>KYORUGI</v>
      </c>
      <c r="AN1379" t="str">
        <v>MEN</v>
      </c>
      <c r="AO1379" t="str">
        <v>68KG</v>
      </c>
      <c r="AQ1379" t="str">
        <v>TAEKWONDO|KYORUGI|MEN</v>
      </c>
    </row>
    <row r="1380" spans="11:43" x14ac:dyDescent="0.25">
      <c r="K1380" t="str">
        <v>TAEKWONDO</v>
      </c>
      <c r="L1380" t="str">
        <v>KYORUGI</v>
      </c>
      <c r="M1380" t="str">
        <v>MEN</v>
      </c>
      <c r="N1380" t="str">
        <v>67KG</v>
      </c>
      <c r="P1380" t="str">
        <v>TAEKWONDO|KYORUGI|MEN</v>
      </c>
      <c r="AL1380" t="str">
        <v>TAEKWONDO</v>
      </c>
      <c r="AM1380" t="str">
        <v>KYORUGI</v>
      </c>
      <c r="AN1380" t="str">
        <v>MEN</v>
      </c>
      <c r="AO1380" t="str">
        <v>72KG</v>
      </c>
      <c r="AQ1380" t="str">
        <v>TAEKWONDO|KYORUGI|MEN</v>
      </c>
    </row>
    <row r="1381" spans="11:43" x14ac:dyDescent="0.25">
      <c r="K1381" t="str">
        <v>TAEKWONDO</v>
      </c>
      <c r="L1381" t="str">
        <v>KYORUGI</v>
      </c>
      <c r="M1381" t="str">
        <v>MEN</v>
      </c>
      <c r="N1381" t="str">
        <v>68KG</v>
      </c>
      <c r="P1381" t="str">
        <v>TAEKWONDO|KYORUGI|MEN</v>
      </c>
      <c r="AL1381" t="str">
        <v>TAEKWONDO</v>
      </c>
      <c r="AM1381" t="str">
        <v>KYORUGI</v>
      </c>
      <c r="AN1381" t="str">
        <v>MEN</v>
      </c>
      <c r="AO1381" t="str">
        <v>74KG</v>
      </c>
      <c r="AQ1381" t="str">
        <v>TAEKWONDO|KYORUGI|MEN</v>
      </c>
    </row>
    <row r="1382" spans="11:43" x14ac:dyDescent="0.25">
      <c r="K1382" t="str">
        <v>TAEKWONDO</v>
      </c>
      <c r="L1382" t="str">
        <v>KYORUGI</v>
      </c>
      <c r="M1382" t="str">
        <v>MEN</v>
      </c>
      <c r="N1382" t="str">
        <v>72KG</v>
      </c>
      <c r="P1382" t="str">
        <v>TAEKWONDO|KYORUGI|MEN</v>
      </c>
      <c r="AL1382" t="str">
        <v>TAEKWONDO</v>
      </c>
      <c r="AM1382" t="str">
        <v>KYORUGI</v>
      </c>
      <c r="AN1382" t="str">
        <v>MEN</v>
      </c>
      <c r="AO1382" t="str">
        <v>78KG</v>
      </c>
      <c r="AQ1382" t="str">
        <v>TAEKWONDO|KYORUGI|MEN</v>
      </c>
    </row>
    <row r="1383" spans="11:43" x14ac:dyDescent="0.25">
      <c r="K1383" t="str">
        <v>TAEKWONDO</v>
      </c>
      <c r="L1383" t="str">
        <v>KYORUGI</v>
      </c>
      <c r="M1383" t="str">
        <v>MEN</v>
      </c>
      <c r="N1383" t="str">
        <v>74KG</v>
      </c>
      <c r="P1383" t="str">
        <v>TAEKWONDO|KYORUGI|MEN</v>
      </c>
      <c r="AL1383" t="str">
        <v>TAEKWONDO</v>
      </c>
      <c r="AM1383" t="str">
        <v>KYORUGI</v>
      </c>
      <c r="AN1383" t="str">
        <v>MEN</v>
      </c>
      <c r="AO1383" t="str">
        <v>80KG</v>
      </c>
      <c r="AQ1383" t="str">
        <v>TAEKWONDO|KYORUGI|MEN</v>
      </c>
    </row>
    <row r="1384" spans="11:43" x14ac:dyDescent="0.25">
      <c r="K1384" t="str">
        <v>TAEKWONDO</v>
      </c>
      <c r="L1384" t="str">
        <v>KYORUGI</v>
      </c>
      <c r="M1384" t="str">
        <v>MEN</v>
      </c>
      <c r="N1384" t="str">
        <v>78KG</v>
      </c>
      <c r="P1384" t="str">
        <v>TAEKWONDO|KYORUGI|MEN</v>
      </c>
      <c r="AL1384" t="str">
        <v>TAEKWONDO</v>
      </c>
      <c r="AM1384" t="str">
        <v>KYORUGI</v>
      </c>
      <c r="AN1384" t="str">
        <v>MEN</v>
      </c>
      <c r="AO1384" t="str">
        <v>84KG</v>
      </c>
      <c r="AQ1384" t="str">
        <v>TAEKWONDO|KYORUGI|MEN</v>
      </c>
    </row>
    <row r="1385" spans="11:43" x14ac:dyDescent="0.25">
      <c r="K1385" t="str">
        <v>TAEKWONDO</v>
      </c>
      <c r="L1385" t="str">
        <v>KYORUGI</v>
      </c>
      <c r="M1385" t="str">
        <v>MEN</v>
      </c>
      <c r="N1385" t="str">
        <v>80KG</v>
      </c>
      <c r="P1385" t="str">
        <v>TAEKWONDO|KYORUGI|MEN</v>
      </c>
      <c r="AL1385" t="str">
        <v>TAEKWONDO</v>
      </c>
      <c r="AM1385" t="str">
        <v>KYORUGI</v>
      </c>
      <c r="AN1385" t="str">
        <v>MEN</v>
      </c>
      <c r="AO1385" t="str">
        <v>87KG</v>
      </c>
      <c r="AQ1385" t="str">
        <v>TAEKWONDO|KYORUGI|MEN</v>
      </c>
    </row>
    <row r="1386" spans="11:43" x14ac:dyDescent="0.25">
      <c r="K1386" t="str">
        <v>TAEKWONDO</v>
      </c>
      <c r="L1386" t="str">
        <v>KYORUGI</v>
      </c>
      <c r="M1386" t="str">
        <v>MEN</v>
      </c>
      <c r="N1386" t="str">
        <v>84KG</v>
      </c>
      <c r="P1386" t="str">
        <v>TAEKWONDO|KYORUGI|MEN</v>
      </c>
      <c r="AL1386" t="str">
        <v>TAEKWONDO</v>
      </c>
      <c r="AM1386" t="str">
        <v>KYORUGI</v>
      </c>
      <c r="AN1386" t="str">
        <v>MEN</v>
      </c>
      <c r="AO1386" t="str">
        <v>BANTAMWEIGHT</v>
      </c>
      <c r="AQ1386" t="str">
        <v>TAEKWONDO|KYORUGI|MEN</v>
      </c>
    </row>
    <row r="1387" spans="11:43" x14ac:dyDescent="0.25">
      <c r="K1387" t="str">
        <v>TAEKWONDO</v>
      </c>
      <c r="L1387" t="str">
        <v>KYORUGI</v>
      </c>
      <c r="M1387" t="str">
        <v>MEN</v>
      </c>
      <c r="N1387" t="str">
        <v>87KG</v>
      </c>
      <c r="P1387" t="str">
        <v>TAEKWONDO|KYORUGI|MEN</v>
      </c>
      <c r="AL1387" t="str">
        <v>TAEKWONDO</v>
      </c>
      <c r="AM1387" t="str">
        <v>KYORUGI</v>
      </c>
      <c r="AN1387" t="str">
        <v>MEN</v>
      </c>
      <c r="AO1387" t="str">
        <v>FEATHERWEIGHT</v>
      </c>
      <c r="AQ1387" t="str">
        <v>TAEKWONDO|KYORUGI|MEN</v>
      </c>
    </row>
    <row r="1388" spans="11:43" x14ac:dyDescent="0.25">
      <c r="K1388" t="str">
        <v>TAEKWONDO</v>
      </c>
      <c r="L1388" t="str">
        <v>KYORUGI</v>
      </c>
      <c r="M1388" t="str">
        <v>MEN</v>
      </c>
      <c r="N1388" t="str">
        <v>BANTAMWEIGHT</v>
      </c>
      <c r="P1388" t="str">
        <v>TAEKWONDO|KYORUGI|MEN</v>
      </c>
      <c r="AL1388" t="str">
        <v>TAEKWONDO</v>
      </c>
      <c r="AM1388" t="str">
        <v>KYORUGI</v>
      </c>
      <c r="AN1388" t="str">
        <v>MEN</v>
      </c>
      <c r="AO1388" t="str">
        <v>FINWEIGHT</v>
      </c>
      <c r="AQ1388" t="str">
        <v>TAEKWONDO|KYORUGI|MEN</v>
      </c>
    </row>
    <row r="1389" spans="11:43" x14ac:dyDescent="0.25">
      <c r="K1389" t="str">
        <v>TAEKWONDO</v>
      </c>
      <c r="L1389" t="str">
        <v>KYORUGI</v>
      </c>
      <c r="M1389" t="str">
        <v>MEN</v>
      </c>
      <c r="N1389" t="str">
        <v>FEATHERWEIGHT</v>
      </c>
      <c r="P1389" t="str">
        <v>TAEKWONDO|KYORUGI|MEN</v>
      </c>
      <c r="AL1389" t="str">
        <v>TAEKWONDO</v>
      </c>
      <c r="AM1389" t="str">
        <v>KYORUGI</v>
      </c>
      <c r="AN1389" t="str">
        <v>MEN</v>
      </c>
      <c r="AO1389" t="str">
        <v>FLYWEIGHT</v>
      </c>
      <c r="AQ1389" t="str">
        <v>TAEKWONDO|KYORUGI|MEN</v>
      </c>
    </row>
    <row r="1390" spans="11:43" x14ac:dyDescent="0.25">
      <c r="K1390" t="str">
        <v>TAEKWONDO</v>
      </c>
      <c r="L1390" t="str">
        <v>KYORUGI</v>
      </c>
      <c r="M1390" t="str">
        <v>MEN</v>
      </c>
      <c r="N1390" t="str">
        <v>FINWEIGHT</v>
      </c>
      <c r="P1390" t="str">
        <v>TAEKWONDO|KYORUGI|MEN</v>
      </c>
      <c r="AL1390" t="str">
        <v>TAEKWONDO</v>
      </c>
      <c r="AM1390" t="str">
        <v>KYORUGI</v>
      </c>
      <c r="AN1390" t="str">
        <v>MEN</v>
      </c>
      <c r="AO1390" t="str">
        <v>HEAVYWEIGHT</v>
      </c>
      <c r="AQ1390" t="str">
        <v>TAEKWONDO|KYORUGI|MEN</v>
      </c>
    </row>
    <row r="1391" spans="11:43" x14ac:dyDescent="0.25">
      <c r="K1391" t="str">
        <v>TAEKWONDO</v>
      </c>
      <c r="L1391" t="str">
        <v>KYORUGI</v>
      </c>
      <c r="M1391" t="str">
        <v>MEN</v>
      </c>
      <c r="N1391" t="str">
        <v>FLYWEIGHT</v>
      </c>
      <c r="P1391" t="str">
        <v>TAEKWONDO|KYORUGI|MEN</v>
      </c>
      <c r="AL1391" t="str">
        <v>TAEKWONDO</v>
      </c>
      <c r="AM1391" t="str">
        <v>KYORUGI</v>
      </c>
      <c r="AN1391" t="str">
        <v>MEN</v>
      </c>
      <c r="AO1391" t="str">
        <v>LIGHTWEIGHT</v>
      </c>
      <c r="AQ1391" t="str">
        <v>TAEKWONDO|KYORUGI|MEN</v>
      </c>
    </row>
    <row r="1392" spans="11:43" x14ac:dyDescent="0.25">
      <c r="K1392" t="str">
        <v>TAEKWONDO</v>
      </c>
      <c r="L1392" t="str">
        <v>KYORUGI</v>
      </c>
      <c r="M1392" t="str">
        <v>MEN</v>
      </c>
      <c r="N1392" t="str">
        <v>HEAVYWEIGHT</v>
      </c>
      <c r="P1392" t="str">
        <v>TAEKWONDO|KYORUGI|MEN</v>
      </c>
      <c r="AL1392" t="str">
        <v>TAEKWONDO</v>
      </c>
      <c r="AM1392" t="str">
        <v>KYORUGI</v>
      </c>
      <c r="AN1392" t="str">
        <v>MEN</v>
      </c>
      <c r="AO1392" t="str">
        <v>MIDDLEWEIGHT</v>
      </c>
      <c r="AQ1392" t="str">
        <v>TAEKWONDO|KYORUGI|MEN</v>
      </c>
    </row>
    <row r="1393" spans="11:43" x14ac:dyDescent="0.25">
      <c r="K1393" t="str">
        <v>TAEKWONDO</v>
      </c>
      <c r="L1393" t="str">
        <v>KYORUGI</v>
      </c>
      <c r="M1393" t="str">
        <v>MEN</v>
      </c>
      <c r="N1393" t="str">
        <v>LIGHTWEIGHT</v>
      </c>
      <c r="P1393" t="str">
        <v>TAEKWONDO|KYORUGI|MEN</v>
      </c>
      <c r="AL1393" t="str">
        <v>TAEKWONDO</v>
      </c>
      <c r="AM1393" t="str">
        <v>KYORUGI</v>
      </c>
      <c r="AN1393" t="str">
        <v>MEN</v>
      </c>
      <c r="AO1393" t="str">
        <v>WELTERWEIGHT</v>
      </c>
      <c r="AQ1393" t="str">
        <v>TAEKWONDO|KYORUGI|MEN</v>
      </c>
    </row>
    <row r="1394" spans="11:43" x14ac:dyDescent="0.25">
      <c r="K1394" t="str">
        <v>TAEKWONDO</v>
      </c>
      <c r="L1394" t="str">
        <v>KYORUGI</v>
      </c>
      <c r="M1394" t="str">
        <v>MEN</v>
      </c>
      <c r="N1394" t="str">
        <v>MIDDLEWEIGHT</v>
      </c>
      <c r="P1394" t="str">
        <v>TAEKWONDO|KYORUGI|MEN</v>
      </c>
      <c r="AL1394" t="str">
        <v>TAEKWONDO</v>
      </c>
      <c r="AM1394" t="str">
        <v>KYORUGI</v>
      </c>
      <c r="AN1394" t="str">
        <v>MIXED</v>
      </c>
      <c r="AO1394" t="str">
        <v>TEAM</v>
      </c>
      <c r="AQ1394" t="str">
        <v>TAEKWONDO|KYORUGI|MIXED</v>
      </c>
    </row>
    <row r="1395" spans="11:43" x14ac:dyDescent="0.25">
      <c r="K1395" t="str">
        <v>TAEKWONDO</v>
      </c>
      <c r="L1395" t="str">
        <v>KYORUGI</v>
      </c>
      <c r="M1395" t="str">
        <v>MEN</v>
      </c>
      <c r="N1395" t="str">
        <v>WELTERWEIGHT</v>
      </c>
      <c r="P1395" t="str">
        <v>TAEKWONDO|KYORUGI|MEN</v>
      </c>
      <c r="AL1395" t="str">
        <v>TAEKWONDO</v>
      </c>
      <c r="AM1395" t="str">
        <v>KYORUGI</v>
      </c>
      <c r="AN1395" t="str">
        <v>WOMEN</v>
      </c>
      <c r="AO1395" t="str">
        <v>+67KG</v>
      </c>
      <c r="AQ1395" t="str">
        <v>TAEKWONDO|KYORUGI|WOMEN</v>
      </c>
    </row>
    <row r="1396" spans="11:43" x14ac:dyDescent="0.25">
      <c r="K1396" t="str">
        <v>TAEKWONDO</v>
      </c>
      <c r="L1396" t="str">
        <v>KYORUGI</v>
      </c>
      <c r="M1396" t="str">
        <v>MIXED</v>
      </c>
      <c r="N1396" t="str">
        <v>TEAM</v>
      </c>
      <c r="P1396" t="str">
        <v>TAEKWONDO|KYORUGI|MIXED</v>
      </c>
      <c r="AL1396" t="str">
        <v>TAEKWONDO</v>
      </c>
      <c r="AM1396" t="str">
        <v>KYORUGI</v>
      </c>
      <c r="AN1396" t="str">
        <v>WOMEN</v>
      </c>
      <c r="AO1396" t="str">
        <v>+72KG</v>
      </c>
      <c r="AQ1396" t="str">
        <v>TAEKWONDO|KYORUGI|WOMEN</v>
      </c>
    </row>
    <row r="1397" spans="11:43" x14ac:dyDescent="0.25">
      <c r="K1397" t="str">
        <v>TAEKWONDO</v>
      </c>
      <c r="L1397" t="str">
        <v>KYORUGI</v>
      </c>
      <c r="M1397" t="str">
        <v>WOMEN</v>
      </c>
      <c r="N1397" t="str">
        <v>+67KG</v>
      </c>
      <c r="P1397" t="str">
        <v>TAEKWONDO|KYORUGI|WOMEN</v>
      </c>
      <c r="AL1397" t="str">
        <v>TAEKWONDO</v>
      </c>
      <c r="AM1397" t="str">
        <v>KYORUGI</v>
      </c>
      <c r="AN1397" t="str">
        <v>WOMEN</v>
      </c>
      <c r="AO1397" t="str">
        <v>+73KG</v>
      </c>
      <c r="AQ1397" t="str">
        <v>TAEKWONDO|KYORUGI|WOMEN</v>
      </c>
    </row>
    <row r="1398" spans="11:43" x14ac:dyDescent="0.25">
      <c r="K1398" t="str">
        <v>TAEKWONDO</v>
      </c>
      <c r="L1398" t="str">
        <v>KYORUGI</v>
      </c>
      <c r="M1398" t="str">
        <v>WOMEN</v>
      </c>
      <c r="N1398" t="str">
        <v>+72KG</v>
      </c>
      <c r="P1398" t="str">
        <v>TAEKWONDO|KYORUGI|WOMEN</v>
      </c>
      <c r="AL1398" t="str">
        <v>TAEKWONDO</v>
      </c>
      <c r="AM1398" t="str">
        <v>KYORUGI</v>
      </c>
      <c r="AN1398" t="str">
        <v>WOMEN</v>
      </c>
      <c r="AO1398" t="str">
        <v>46KG</v>
      </c>
      <c r="AQ1398" t="str">
        <v>TAEKWONDO|KYORUGI|WOMEN</v>
      </c>
    </row>
    <row r="1399" spans="11:43" x14ac:dyDescent="0.25">
      <c r="K1399" t="str">
        <v>TAEKWONDO</v>
      </c>
      <c r="L1399" t="str">
        <v>KYORUGI</v>
      </c>
      <c r="M1399" t="str">
        <v>WOMEN</v>
      </c>
      <c r="N1399" t="str">
        <v>+73KG</v>
      </c>
      <c r="P1399" t="str">
        <v>TAEKWONDO|KYORUGI|WOMEN</v>
      </c>
      <c r="AL1399" t="str">
        <v>TAEKWONDO</v>
      </c>
      <c r="AM1399" t="str">
        <v>KYORUGI</v>
      </c>
      <c r="AN1399" t="str">
        <v>WOMEN</v>
      </c>
      <c r="AO1399" t="str">
        <v>47KG</v>
      </c>
      <c r="AQ1399" t="str">
        <v>TAEKWONDO|KYORUGI|WOMEN</v>
      </c>
    </row>
    <row r="1400" spans="11:43" x14ac:dyDescent="0.25">
      <c r="K1400" t="str">
        <v>TAEKWONDO</v>
      </c>
      <c r="L1400" t="str">
        <v>KYORUGI</v>
      </c>
      <c r="M1400" t="str">
        <v>WOMEN</v>
      </c>
      <c r="N1400" t="str">
        <v>46KG</v>
      </c>
      <c r="P1400" t="str">
        <v>TAEKWONDO|KYORUGI|WOMEN</v>
      </c>
      <c r="AL1400" t="str">
        <v>TAEKWONDO</v>
      </c>
      <c r="AM1400" t="str">
        <v>KYORUGI</v>
      </c>
      <c r="AN1400" t="str">
        <v>WOMEN</v>
      </c>
      <c r="AO1400" t="str">
        <v>49KG</v>
      </c>
      <c r="AQ1400" t="str">
        <v>TAEKWONDO|KYORUGI|WOMEN</v>
      </c>
    </row>
    <row r="1401" spans="11:43" x14ac:dyDescent="0.25">
      <c r="K1401" t="str">
        <v>TAEKWONDO</v>
      </c>
      <c r="L1401" t="str">
        <v>KYORUGI</v>
      </c>
      <c r="M1401" t="str">
        <v>WOMEN</v>
      </c>
      <c r="N1401" t="str">
        <v>47KG</v>
      </c>
      <c r="P1401" t="str">
        <v>TAEKWONDO|KYORUGI|WOMEN</v>
      </c>
      <c r="AL1401" t="str">
        <v>TAEKWONDO</v>
      </c>
      <c r="AM1401" t="str">
        <v>KYORUGI</v>
      </c>
      <c r="AN1401" t="str">
        <v>WOMEN</v>
      </c>
      <c r="AO1401" t="str">
        <v>51KG</v>
      </c>
      <c r="AQ1401" t="str">
        <v>TAEKWONDO|KYORUGI|WOMEN</v>
      </c>
    </row>
    <row r="1402" spans="11:43" x14ac:dyDescent="0.25">
      <c r="K1402" t="str">
        <v>TAEKWONDO</v>
      </c>
      <c r="L1402" t="str">
        <v>KYORUGI</v>
      </c>
      <c r="M1402" t="str">
        <v>WOMEN</v>
      </c>
      <c r="N1402" t="str">
        <v>49KG</v>
      </c>
      <c r="P1402" t="str">
        <v>TAEKWONDO|KYORUGI|WOMEN</v>
      </c>
      <c r="AL1402" t="str">
        <v>TAEKWONDO</v>
      </c>
      <c r="AM1402" t="str">
        <v>KYORUGI</v>
      </c>
      <c r="AN1402" t="str">
        <v>WOMEN</v>
      </c>
      <c r="AO1402" t="str">
        <v>53KG</v>
      </c>
      <c r="AQ1402" t="str">
        <v>TAEKWONDO|KYORUGI|WOMEN</v>
      </c>
    </row>
    <row r="1403" spans="11:43" x14ac:dyDescent="0.25">
      <c r="K1403" t="str">
        <v>TAEKWONDO</v>
      </c>
      <c r="L1403" t="str">
        <v>KYORUGI</v>
      </c>
      <c r="M1403" t="str">
        <v>WOMEN</v>
      </c>
      <c r="N1403" t="str">
        <v>51KG</v>
      </c>
      <c r="P1403" t="str">
        <v>TAEKWONDO|KYORUGI|WOMEN</v>
      </c>
      <c r="AL1403" t="str">
        <v>TAEKWONDO</v>
      </c>
      <c r="AM1403" t="str">
        <v>KYORUGI</v>
      </c>
      <c r="AN1403" t="str">
        <v>WOMEN</v>
      </c>
      <c r="AO1403" t="str">
        <v>55KG</v>
      </c>
      <c r="AQ1403" t="str">
        <v>TAEKWONDO|KYORUGI|WOMEN</v>
      </c>
    </row>
    <row r="1404" spans="11:43" x14ac:dyDescent="0.25">
      <c r="K1404" t="str">
        <v>TAEKWONDO</v>
      </c>
      <c r="L1404" t="str">
        <v>KYORUGI</v>
      </c>
      <c r="M1404" t="str">
        <v>WOMEN</v>
      </c>
      <c r="N1404" t="str">
        <v>53KG</v>
      </c>
      <c r="P1404" t="str">
        <v>TAEKWONDO|KYORUGI|WOMEN</v>
      </c>
      <c r="AL1404" t="str">
        <v>TAEKWONDO</v>
      </c>
      <c r="AM1404" t="str">
        <v>KYORUGI</v>
      </c>
      <c r="AN1404" t="str">
        <v>WOMEN</v>
      </c>
      <c r="AO1404" t="str">
        <v>57KG</v>
      </c>
      <c r="AQ1404" t="str">
        <v>TAEKWONDO|KYORUGI|WOMEN</v>
      </c>
    </row>
    <row r="1405" spans="11:43" x14ac:dyDescent="0.25">
      <c r="K1405" t="str">
        <v>TAEKWONDO</v>
      </c>
      <c r="L1405" t="str">
        <v>KYORUGI</v>
      </c>
      <c r="M1405" t="str">
        <v>WOMEN</v>
      </c>
      <c r="N1405" t="str">
        <v>55KG</v>
      </c>
      <c r="P1405" t="str">
        <v>TAEKWONDO|KYORUGI|WOMEN</v>
      </c>
      <c r="AL1405" t="str">
        <v>TAEKWONDO</v>
      </c>
      <c r="AM1405" t="str">
        <v>KYORUGI</v>
      </c>
      <c r="AN1405" t="str">
        <v>WOMEN</v>
      </c>
      <c r="AO1405" t="str">
        <v>59KG</v>
      </c>
      <c r="AQ1405" t="str">
        <v>TAEKWONDO|KYORUGI|WOMEN</v>
      </c>
    </row>
    <row r="1406" spans="11:43" x14ac:dyDescent="0.25">
      <c r="K1406" t="str">
        <v>TAEKWONDO</v>
      </c>
      <c r="L1406" t="str">
        <v>KYORUGI</v>
      </c>
      <c r="M1406" t="str">
        <v>WOMEN</v>
      </c>
      <c r="N1406" t="str">
        <v>57KG</v>
      </c>
      <c r="P1406" t="str">
        <v>TAEKWONDO|KYORUGI|WOMEN</v>
      </c>
      <c r="AL1406" t="str">
        <v>TAEKWONDO</v>
      </c>
      <c r="AM1406" t="str">
        <v>KYORUGI</v>
      </c>
      <c r="AN1406" t="str">
        <v>WOMEN</v>
      </c>
      <c r="AO1406" t="str">
        <v>62KG</v>
      </c>
      <c r="AQ1406" t="str">
        <v>TAEKWONDO|KYORUGI|WOMEN</v>
      </c>
    </row>
    <row r="1407" spans="11:43" x14ac:dyDescent="0.25">
      <c r="K1407" t="str">
        <v>TAEKWONDO</v>
      </c>
      <c r="L1407" t="str">
        <v>KYORUGI</v>
      </c>
      <c r="M1407" t="str">
        <v>WOMEN</v>
      </c>
      <c r="N1407" t="str">
        <v>59KG</v>
      </c>
      <c r="P1407" t="str">
        <v>TAEKWONDO|KYORUGI|WOMEN</v>
      </c>
      <c r="AL1407" t="str">
        <v>TAEKWONDO</v>
      </c>
      <c r="AM1407" t="str">
        <v>KYORUGI</v>
      </c>
      <c r="AN1407" t="str">
        <v>WOMEN</v>
      </c>
      <c r="AO1407" t="str">
        <v>63KG</v>
      </c>
      <c r="AQ1407" t="str">
        <v>TAEKWONDO|KYORUGI|WOMEN</v>
      </c>
    </row>
    <row r="1408" spans="11:43" x14ac:dyDescent="0.25">
      <c r="K1408" t="str">
        <v>TAEKWONDO</v>
      </c>
      <c r="L1408" t="str">
        <v>KYORUGI</v>
      </c>
      <c r="M1408" t="str">
        <v>WOMEN</v>
      </c>
      <c r="N1408" t="str">
        <v>62KG</v>
      </c>
      <c r="P1408" t="str">
        <v>TAEKWONDO|KYORUGI|WOMEN</v>
      </c>
      <c r="AL1408" t="str">
        <v>TAEKWONDO</v>
      </c>
      <c r="AM1408" t="str">
        <v>KYORUGI</v>
      </c>
      <c r="AN1408" t="str">
        <v>WOMEN</v>
      </c>
      <c r="AO1408" t="str">
        <v>67KG</v>
      </c>
      <c r="AQ1408" t="str">
        <v>TAEKWONDO|KYORUGI|WOMEN</v>
      </c>
    </row>
    <row r="1409" spans="11:43" x14ac:dyDescent="0.25">
      <c r="K1409" t="str">
        <v>TAEKWONDO</v>
      </c>
      <c r="L1409" t="str">
        <v>KYORUGI</v>
      </c>
      <c r="M1409" t="str">
        <v>WOMEN</v>
      </c>
      <c r="N1409" t="str">
        <v>63KG</v>
      </c>
      <c r="P1409" t="str">
        <v>TAEKWONDO|KYORUGI|WOMEN</v>
      </c>
      <c r="AL1409" t="str">
        <v>TAEKWONDO</v>
      </c>
      <c r="AM1409" t="str">
        <v>KYORUGI</v>
      </c>
      <c r="AN1409" t="str">
        <v>WOMEN</v>
      </c>
      <c r="AO1409" t="str">
        <v>68KG</v>
      </c>
      <c r="AQ1409" t="str">
        <v>TAEKWONDO|KYORUGI|WOMEN</v>
      </c>
    </row>
    <row r="1410" spans="11:43" x14ac:dyDescent="0.25">
      <c r="K1410" t="str">
        <v>TAEKWONDO</v>
      </c>
      <c r="L1410" t="str">
        <v>KYORUGI</v>
      </c>
      <c r="M1410" t="str">
        <v>WOMEN</v>
      </c>
      <c r="N1410" t="str">
        <v>67KG</v>
      </c>
      <c r="P1410" t="str">
        <v>TAEKWONDO|KYORUGI|WOMEN</v>
      </c>
      <c r="AL1410" t="str">
        <v>TAEKWONDO</v>
      </c>
      <c r="AM1410" t="str">
        <v>KYORUGI</v>
      </c>
      <c r="AN1410" t="str">
        <v>WOMEN</v>
      </c>
      <c r="AO1410" t="str">
        <v>72KG</v>
      </c>
      <c r="AQ1410" t="str">
        <v>TAEKWONDO|KYORUGI|WOMEN</v>
      </c>
    </row>
    <row r="1411" spans="11:43" x14ac:dyDescent="0.25">
      <c r="K1411" t="str">
        <v>TAEKWONDO</v>
      </c>
      <c r="L1411" t="str">
        <v>KYORUGI</v>
      </c>
      <c r="M1411" t="str">
        <v>WOMEN</v>
      </c>
      <c r="N1411" t="str">
        <v>68KG</v>
      </c>
      <c r="P1411" t="str">
        <v>TAEKWONDO|KYORUGI|WOMEN</v>
      </c>
      <c r="AL1411" t="str">
        <v>TAEKWONDO</v>
      </c>
      <c r="AM1411" t="str">
        <v>KYORUGI</v>
      </c>
      <c r="AN1411" t="str">
        <v>WOMEN</v>
      </c>
      <c r="AO1411" t="str">
        <v>73KG</v>
      </c>
      <c r="AQ1411" t="str">
        <v>TAEKWONDO|KYORUGI|WOMEN</v>
      </c>
    </row>
    <row r="1412" spans="11:43" x14ac:dyDescent="0.25">
      <c r="K1412" t="str">
        <v>TAEKWONDO</v>
      </c>
      <c r="L1412" t="str">
        <v>KYORUGI</v>
      </c>
      <c r="M1412" t="str">
        <v>WOMEN</v>
      </c>
      <c r="N1412" t="str">
        <v>72KG</v>
      </c>
      <c r="P1412" t="str">
        <v>TAEKWONDO|KYORUGI|WOMEN</v>
      </c>
      <c r="AL1412" t="str">
        <v>TAEKWONDO</v>
      </c>
      <c r="AM1412" t="str">
        <v>KYORUGI</v>
      </c>
      <c r="AN1412" t="str">
        <v>WOMEN</v>
      </c>
      <c r="AO1412" t="str">
        <v>80KG</v>
      </c>
      <c r="AQ1412" t="str">
        <v>TAEKWONDO|KYORUGI|WOMEN</v>
      </c>
    </row>
    <row r="1413" spans="11:43" x14ac:dyDescent="0.25">
      <c r="K1413" t="str">
        <v>TAEKWONDO</v>
      </c>
      <c r="L1413" t="str">
        <v>KYORUGI</v>
      </c>
      <c r="M1413" t="str">
        <v>WOMEN</v>
      </c>
      <c r="N1413" t="str">
        <v>73KG</v>
      </c>
      <c r="P1413" t="str">
        <v>TAEKWONDO|KYORUGI|WOMEN</v>
      </c>
      <c r="AL1413" t="str">
        <v>TAEKWONDO</v>
      </c>
      <c r="AM1413" t="str">
        <v>KYORUGI</v>
      </c>
      <c r="AN1413" t="str">
        <v>WOMEN</v>
      </c>
      <c r="AO1413" t="str">
        <v>BANTAMWEIGHT</v>
      </c>
      <c r="AQ1413" t="str">
        <v>TAEKWONDO|KYORUGI|WOMEN</v>
      </c>
    </row>
    <row r="1414" spans="11:43" x14ac:dyDescent="0.25">
      <c r="K1414" t="str">
        <v>TAEKWONDO</v>
      </c>
      <c r="L1414" t="str">
        <v>KYORUGI</v>
      </c>
      <c r="M1414" t="str">
        <v>WOMEN</v>
      </c>
      <c r="N1414" t="str">
        <v>80KG</v>
      </c>
      <c r="P1414" t="str">
        <v>TAEKWONDO|KYORUGI|WOMEN</v>
      </c>
      <c r="AL1414" t="str">
        <v>TAEKWONDO</v>
      </c>
      <c r="AM1414" t="str">
        <v>KYORUGI</v>
      </c>
      <c r="AN1414" t="str">
        <v>WOMEN</v>
      </c>
      <c r="AO1414" t="str">
        <v>FEATHERWEIGHT</v>
      </c>
      <c r="AQ1414" t="str">
        <v>TAEKWONDO|KYORUGI|WOMEN</v>
      </c>
    </row>
    <row r="1415" spans="11:43" x14ac:dyDescent="0.25">
      <c r="K1415" t="str">
        <v>TAEKWONDO</v>
      </c>
      <c r="L1415" t="str">
        <v>KYORUGI</v>
      </c>
      <c r="M1415" t="str">
        <v>WOMEN</v>
      </c>
      <c r="N1415" t="str">
        <v>BANTAMWEIGHT</v>
      </c>
      <c r="P1415" t="str">
        <v>TAEKWONDO|KYORUGI|WOMEN</v>
      </c>
      <c r="AL1415" t="str">
        <v>TAEKWONDO</v>
      </c>
      <c r="AM1415" t="str">
        <v>KYORUGI</v>
      </c>
      <c r="AN1415" t="str">
        <v>WOMEN</v>
      </c>
      <c r="AO1415" t="str">
        <v>FINWEIGHT</v>
      </c>
      <c r="AQ1415" t="str">
        <v>TAEKWONDO|KYORUGI|WOMEN</v>
      </c>
    </row>
    <row r="1416" spans="11:43" x14ac:dyDescent="0.25">
      <c r="K1416" t="str">
        <v>TAEKWONDO</v>
      </c>
      <c r="L1416" t="str">
        <v>KYORUGI</v>
      </c>
      <c r="M1416" t="str">
        <v>WOMEN</v>
      </c>
      <c r="N1416" t="str">
        <v>FEATHERWEIGHT</v>
      </c>
      <c r="P1416" t="str">
        <v>TAEKWONDO|KYORUGI|WOMEN</v>
      </c>
      <c r="AL1416" t="str">
        <v>TAEKWONDO</v>
      </c>
      <c r="AM1416" t="str">
        <v>KYORUGI</v>
      </c>
      <c r="AN1416" t="str">
        <v>WOMEN</v>
      </c>
      <c r="AO1416" t="str">
        <v>FLYWEIGHT</v>
      </c>
      <c r="AQ1416" t="str">
        <v>TAEKWONDO|KYORUGI|WOMEN</v>
      </c>
    </row>
    <row r="1417" spans="11:43" x14ac:dyDescent="0.25">
      <c r="K1417" t="str">
        <v>TAEKWONDO</v>
      </c>
      <c r="L1417" t="str">
        <v>KYORUGI</v>
      </c>
      <c r="M1417" t="str">
        <v>WOMEN</v>
      </c>
      <c r="N1417" t="str">
        <v>FINWEIGHT</v>
      </c>
      <c r="P1417" t="str">
        <v>TAEKWONDO|KYORUGI|WOMEN</v>
      </c>
      <c r="AL1417" t="str">
        <v>TAEKWONDO</v>
      </c>
      <c r="AM1417" t="str">
        <v>KYORUGI</v>
      </c>
      <c r="AN1417" t="str">
        <v>WOMEN</v>
      </c>
      <c r="AO1417" t="str">
        <v>HEAVYWEIGHT</v>
      </c>
      <c r="AQ1417" t="str">
        <v>TAEKWONDO|KYORUGI|WOMEN</v>
      </c>
    </row>
    <row r="1418" spans="11:43" x14ac:dyDescent="0.25">
      <c r="K1418" t="str">
        <v>TAEKWONDO</v>
      </c>
      <c r="L1418" t="str">
        <v>KYORUGI</v>
      </c>
      <c r="M1418" t="str">
        <v>WOMEN</v>
      </c>
      <c r="N1418" t="str">
        <v>FLYWEIGHT</v>
      </c>
      <c r="P1418" t="str">
        <v>TAEKWONDO|KYORUGI|WOMEN</v>
      </c>
      <c r="AL1418" t="str">
        <v>TAEKWONDO</v>
      </c>
      <c r="AM1418" t="str">
        <v>KYORUGI</v>
      </c>
      <c r="AN1418" t="str">
        <v>WOMEN</v>
      </c>
      <c r="AO1418" t="str">
        <v>LIGHTWEIGHT</v>
      </c>
      <c r="AQ1418" t="str">
        <v>TAEKWONDO|KYORUGI|WOMEN</v>
      </c>
    </row>
    <row r="1419" spans="11:43" x14ac:dyDescent="0.25">
      <c r="K1419" t="str">
        <v>TAEKWONDO</v>
      </c>
      <c r="L1419" t="str">
        <v>KYORUGI</v>
      </c>
      <c r="M1419" t="str">
        <v>WOMEN</v>
      </c>
      <c r="N1419" t="str">
        <v>HEAVYWEIGHT</v>
      </c>
      <c r="P1419" t="str">
        <v>TAEKWONDO|KYORUGI|WOMEN</v>
      </c>
      <c r="AL1419" t="str">
        <v>TAEKWONDO</v>
      </c>
      <c r="AM1419" t="str">
        <v>KYORUGI</v>
      </c>
      <c r="AN1419" t="str">
        <v>WOMEN</v>
      </c>
      <c r="AO1419" t="str">
        <v>MIDDLEWEIGHT</v>
      </c>
      <c r="AQ1419" t="str">
        <v>TAEKWONDO|KYORUGI|WOMEN</v>
      </c>
    </row>
    <row r="1420" spans="11:43" x14ac:dyDescent="0.25">
      <c r="K1420" t="str">
        <v>TAEKWONDO</v>
      </c>
      <c r="L1420" t="str">
        <v>KYORUGI</v>
      </c>
      <c r="M1420" t="str">
        <v>WOMEN</v>
      </c>
      <c r="N1420" t="str">
        <v>LIGHTWEIGHT</v>
      </c>
      <c r="P1420" t="str">
        <v>TAEKWONDO|KYORUGI|WOMEN</v>
      </c>
      <c r="AL1420" t="str">
        <v>TAEKWONDO</v>
      </c>
      <c r="AM1420" t="str">
        <v>KYORUGI</v>
      </c>
      <c r="AN1420" t="str">
        <v>WOMEN</v>
      </c>
      <c r="AO1420" t="str">
        <v>WELTERWEIGHT</v>
      </c>
      <c r="AQ1420" t="str">
        <v>TAEKWONDO|KYORUGI|WOMEN</v>
      </c>
    </row>
    <row r="1421" spans="11:43" x14ac:dyDescent="0.25">
      <c r="K1421" t="str">
        <v>TAEKWONDO</v>
      </c>
      <c r="L1421" t="str">
        <v>KYORUGI</v>
      </c>
      <c r="M1421" t="str">
        <v>WOMEN</v>
      </c>
      <c r="N1421" t="str">
        <v>MIDDLEWEIGHT</v>
      </c>
      <c r="P1421" t="str">
        <v>TAEKWONDO|KYORUGI|WOMEN</v>
      </c>
      <c r="AL1421" t="str">
        <v>TAEKWONDO</v>
      </c>
      <c r="AM1421" t="str">
        <v>POOMSAE</v>
      </c>
      <c r="AN1421" t="str">
        <v>MEN</v>
      </c>
      <c r="AO1421" t="str">
        <v>FREESTYLE</v>
      </c>
      <c r="AQ1421" t="str">
        <v>TAEKWONDO|POOMSAE|MEN</v>
      </c>
    </row>
    <row r="1422" spans="11:43" x14ac:dyDescent="0.25">
      <c r="K1422" t="str">
        <v>TAEKWONDO</v>
      </c>
      <c r="L1422" t="str">
        <v>KYORUGI</v>
      </c>
      <c r="M1422" t="str">
        <v>WOMEN</v>
      </c>
      <c r="N1422" t="str">
        <v>WELTERWEIGHT</v>
      </c>
      <c r="P1422" t="str">
        <v>TAEKWONDO|KYORUGI|WOMEN</v>
      </c>
      <c r="AL1422" t="str">
        <v>TAEKWONDO</v>
      </c>
      <c r="AM1422" t="str">
        <v>POOMSAE</v>
      </c>
      <c r="AN1422" t="str">
        <v>MEN</v>
      </c>
      <c r="AO1422" t="str">
        <v>RECOGNISED</v>
      </c>
      <c r="AQ1422" t="str">
        <v>TAEKWONDO|POOMSAE|MEN</v>
      </c>
    </row>
    <row r="1423" spans="11:43" x14ac:dyDescent="0.25">
      <c r="K1423" t="str">
        <v>TAEKWONDO</v>
      </c>
      <c r="L1423" t="str">
        <v>POOMSAE</v>
      </c>
      <c r="M1423" t="str">
        <v>MEN</v>
      </c>
      <c r="N1423" t="str">
        <v>FREESTYLE</v>
      </c>
      <c r="P1423" t="str">
        <v>TAEKWONDO|POOMSAE|MEN</v>
      </c>
      <c r="AL1423" t="str">
        <v>TAEKWONDO</v>
      </c>
      <c r="AM1423" t="str">
        <v>POOMSAE</v>
      </c>
      <c r="AN1423" t="str">
        <v>MEN</v>
      </c>
      <c r="AO1423" t="str">
        <v>RECOGNISED TEAM</v>
      </c>
      <c r="AQ1423" t="str">
        <v>TAEKWONDO|POOMSAE|MEN</v>
      </c>
    </row>
    <row r="1424" spans="11:43" x14ac:dyDescent="0.25">
      <c r="K1424" t="str">
        <v>TAEKWONDO</v>
      </c>
      <c r="L1424" t="str">
        <v>POOMSAE</v>
      </c>
      <c r="M1424" t="str">
        <v>MEN</v>
      </c>
      <c r="N1424" t="str">
        <v>RECOGNISED</v>
      </c>
      <c r="P1424" t="str">
        <v>TAEKWONDO|POOMSAE|MEN</v>
      </c>
      <c r="AL1424" t="str">
        <v>TAEKWONDO</v>
      </c>
      <c r="AM1424" t="str">
        <v>POOMSAE</v>
      </c>
      <c r="AN1424" t="str">
        <v>MEN</v>
      </c>
      <c r="AO1424" t="str">
        <v>SINGLES</v>
      </c>
      <c r="AQ1424" t="str">
        <v>TAEKWONDO|POOMSAE|MEN</v>
      </c>
    </row>
    <row r="1425" spans="11:43" x14ac:dyDescent="0.25">
      <c r="K1425" t="str">
        <v>TAEKWONDO</v>
      </c>
      <c r="L1425" t="str">
        <v>POOMSAE</v>
      </c>
      <c r="M1425" t="str">
        <v>MEN</v>
      </c>
      <c r="N1425" t="str">
        <v>RECOGNISED TEAM</v>
      </c>
      <c r="P1425" t="str">
        <v>TAEKWONDO|POOMSAE|MEN</v>
      </c>
      <c r="AL1425" t="str">
        <v>TAEKWONDO</v>
      </c>
      <c r="AM1425" t="str">
        <v>POOMSAE</v>
      </c>
      <c r="AN1425" t="str">
        <v>MEN</v>
      </c>
      <c r="AO1425" t="str">
        <v>TEAM</v>
      </c>
      <c r="AQ1425" t="str">
        <v>TAEKWONDO|POOMSAE|MEN</v>
      </c>
    </row>
    <row r="1426" spans="11:43" x14ac:dyDescent="0.25">
      <c r="K1426" t="str">
        <v>TAEKWONDO</v>
      </c>
      <c r="L1426" t="str">
        <v>POOMSAE</v>
      </c>
      <c r="M1426" t="str">
        <v>MEN</v>
      </c>
      <c r="N1426" t="str">
        <v>SINGLES</v>
      </c>
      <c r="P1426" t="str">
        <v>TAEKWONDO|POOMSAE|MEN</v>
      </c>
      <c r="AL1426" t="str">
        <v>TAEKWONDO</v>
      </c>
      <c r="AM1426" t="str">
        <v>POOMSAE</v>
      </c>
      <c r="AN1426" t="str">
        <v>MIXED</v>
      </c>
      <c r="AO1426" t="str">
        <v>FREESTYLE</v>
      </c>
      <c r="AQ1426" t="str">
        <v>TAEKWONDO|POOMSAE|MIXED</v>
      </c>
    </row>
    <row r="1427" spans="11:43" x14ac:dyDescent="0.25">
      <c r="K1427" t="str">
        <v>TAEKWONDO</v>
      </c>
      <c r="L1427" t="str">
        <v>POOMSAE</v>
      </c>
      <c r="M1427" t="str">
        <v>MEN</v>
      </c>
      <c r="N1427" t="str">
        <v>TEAM</v>
      </c>
      <c r="P1427" t="str">
        <v>TAEKWONDO|POOMSAE|MEN</v>
      </c>
      <c r="AL1427" t="str">
        <v>TAEKWONDO</v>
      </c>
      <c r="AM1427" t="str">
        <v>POOMSAE</v>
      </c>
      <c r="AN1427" t="str">
        <v>MIXED</v>
      </c>
      <c r="AO1427" t="str">
        <v>FREESTYLE TEAM</v>
      </c>
      <c r="AQ1427" t="str">
        <v>TAEKWONDO|POOMSAE|MIXED</v>
      </c>
    </row>
    <row r="1428" spans="11:43" x14ac:dyDescent="0.25">
      <c r="K1428" t="str">
        <v>TAEKWONDO</v>
      </c>
      <c r="L1428" t="str">
        <v>POOMSAE</v>
      </c>
      <c r="M1428" t="str">
        <v>MIXED</v>
      </c>
      <c r="N1428" t="str">
        <v>FREESTYLE</v>
      </c>
      <c r="P1428" t="str">
        <v>TAEKWONDO|POOMSAE|MIXED</v>
      </c>
      <c r="AL1428" t="str">
        <v>TAEKWONDO</v>
      </c>
      <c r="AM1428" t="str">
        <v>POOMSAE</v>
      </c>
      <c r="AN1428" t="str">
        <v>MIXED</v>
      </c>
      <c r="AO1428" t="str">
        <v>PAIR</v>
      </c>
      <c r="AQ1428" t="str">
        <v>TAEKWONDO|POOMSAE|MIXED</v>
      </c>
    </row>
    <row r="1429" spans="11:43" x14ac:dyDescent="0.25">
      <c r="K1429" t="str">
        <v>TAEKWONDO</v>
      </c>
      <c r="L1429" t="str">
        <v>POOMSAE</v>
      </c>
      <c r="M1429" t="str">
        <v>MIXED</v>
      </c>
      <c r="N1429" t="str">
        <v>FREESTYLE TEAM</v>
      </c>
      <c r="P1429" t="str">
        <v>TAEKWONDO|POOMSAE|MIXED</v>
      </c>
      <c r="AL1429" t="str">
        <v>TAEKWONDO</v>
      </c>
      <c r="AM1429" t="str">
        <v>POOMSAE</v>
      </c>
      <c r="AN1429" t="str">
        <v>MIXED</v>
      </c>
      <c r="AO1429" t="str">
        <v>RECOGNISED PAIR</v>
      </c>
      <c r="AQ1429" t="str">
        <v>TAEKWONDO|POOMSAE|MIXED</v>
      </c>
    </row>
    <row r="1430" spans="11:43" x14ac:dyDescent="0.25">
      <c r="K1430" t="str">
        <v>TAEKWONDO</v>
      </c>
      <c r="L1430" t="str">
        <v>POOMSAE</v>
      </c>
      <c r="M1430" t="str">
        <v>MIXED</v>
      </c>
      <c r="N1430" t="str">
        <v>PAIR</v>
      </c>
      <c r="P1430" t="str">
        <v>TAEKWONDO|POOMSAE|MIXED</v>
      </c>
      <c r="AL1430" t="str">
        <v>TAEKWONDO</v>
      </c>
      <c r="AM1430" t="str">
        <v>POOMSAE</v>
      </c>
      <c r="AN1430" t="str">
        <v>WOMEN</v>
      </c>
      <c r="AO1430" t="str">
        <v>FREESTYLE</v>
      </c>
      <c r="AQ1430" t="str">
        <v>TAEKWONDO|POOMSAE|WOMEN</v>
      </c>
    </row>
    <row r="1431" spans="11:43" x14ac:dyDescent="0.25">
      <c r="K1431" t="str">
        <v>TAEKWONDO</v>
      </c>
      <c r="L1431" t="str">
        <v>POOMSAE</v>
      </c>
      <c r="M1431" t="str">
        <v>MIXED</v>
      </c>
      <c r="N1431" t="str">
        <v>RECOGNISED PAIR</v>
      </c>
      <c r="P1431" t="str">
        <v>TAEKWONDO|POOMSAE|MIXED</v>
      </c>
      <c r="AL1431" t="str">
        <v>TAEKWONDO</v>
      </c>
      <c r="AM1431" t="str">
        <v>POOMSAE</v>
      </c>
      <c r="AN1431" t="str">
        <v>WOMEN</v>
      </c>
      <c r="AO1431" t="str">
        <v>RECOGNISED</v>
      </c>
      <c r="AQ1431" t="str">
        <v>TAEKWONDO|POOMSAE|WOMEN</v>
      </c>
    </row>
    <row r="1432" spans="11:43" x14ac:dyDescent="0.25">
      <c r="K1432" t="str">
        <v>TAEKWONDO</v>
      </c>
      <c r="L1432" t="str">
        <v>POOMSAE</v>
      </c>
      <c r="M1432" t="str">
        <v>WOMEN</v>
      </c>
      <c r="N1432" t="str">
        <v>FREESTYLE</v>
      </c>
      <c r="P1432" t="str">
        <v>TAEKWONDO|POOMSAE|WOMEN</v>
      </c>
      <c r="AL1432" t="str">
        <v>TAEKWONDO</v>
      </c>
      <c r="AM1432" t="str">
        <v>POOMSAE</v>
      </c>
      <c r="AN1432" t="str">
        <v>WOMEN</v>
      </c>
      <c r="AO1432" t="str">
        <v>RECOGNISED TEAM</v>
      </c>
      <c r="AQ1432" t="str">
        <v>TAEKWONDO|POOMSAE|WOMEN</v>
      </c>
    </row>
    <row r="1433" spans="11:43" x14ac:dyDescent="0.25">
      <c r="K1433" t="str">
        <v>TAEKWONDO</v>
      </c>
      <c r="L1433" t="str">
        <v>POOMSAE</v>
      </c>
      <c r="M1433" t="str">
        <v>WOMEN</v>
      </c>
      <c r="N1433" t="str">
        <v>RECOGNISED</v>
      </c>
      <c r="P1433" t="str">
        <v>TAEKWONDO|POOMSAE|WOMEN</v>
      </c>
      <c r="AL1433" t="str">
        <v>TAEKWONDO</v>
      </c>
      <c r="AM1433" t="str">
        <v>POOMSAE</v>
      </c>
      <c r="AN1433" t="str">
        <v>WOMEN</v>
      </c>
      <c r="AO1433" t="str">
        <v>SINGLES</v>
      </c>
      <c r="AQ1433" t="str">
        <v>TAEKWONDO|POOMSAE|WOMEN</v>
      </c>
    </row>
    <row r="1434" spans="11:43" x14ac:dyDescent="0.25">
      <c r="K1434" t="str">
        <v>TAEKWONDO</v>
      </c>
      <c r="L1434" t="str">
        <v>POOMSAE</v>
      </c>
      <c r="M1434" t="str">
        <v>WOMEN</v>
      </c>
      <c r="N1434" t="str">
        <v>RECOGNISED TEAM</v>
      </c>
      <c r="P1434" t="str">
        <v>TAEKWONDO|POOMSAE|WOMEN</v>
      </c>
      <c r="AL1434" t="str">
        <v>TAEKWONDO</v>
      </c>
      <c r="AM1434" t="str">
        <v>POOMSAE</v>
      </c>
      <c r="AN1434" t="str">
        <v>WOMEN</v>
      </c>
      <c r="AO1434" t="str">
        <v>TEAM</v>
      </c>
      <c r="AQ1434" t="str">
        <v>TAEKWONDO|POOMSAE|WOMEN</v>
      </c>
    </row>
    <row r="1435" spans="11:43" x14ac:dyDescent="0.25">
      <c r="K1435" t="str">
        <v>TAEKWONDO</v>
      </c>
      <c r="L1435" t="str">
        <v>POOMSAE</v>
      </c>
      <c r="M1435" t="str">
        <v>WOMEN</v>
      </c>
      <c r="N1435" t="str">
        <v>SINGLES</v>
      </c>
      <c r="P1435" t="str">
        <v>TAEKWONDO|POOMSAE|WOMEN</v>
      </c>
      <c r="AL1435" t="str">
        <v>TENNIS</v>
      </c>
      <c r="AM1435" t="str">
        <v>TENNIS</v>
      </c>
      <c r="AN1435" t="str">
        <v>MEN</v>
      </c>
      <c r="AO1435" t="str">
        <v>DOUBLES</v>
      </c>
      <c r="AQ1435" t="str">
        <v>TENNIS|TENNIS|MEN</v>
      </c>
    </row>
    <row r="1436" spans="11:43" x14ac:dyDescent="0.25">
      <c r="K1436" t="str">
        <v>TAEKWONDO</v>
      </c>
      <c r="L1436" t="str">
        <v>POOMSAE</v>
      </c>
      <c r="M1436" t="str">
        <v>WOMEN</v>
      </c>
      <c r="N1436" t="str">
        <v>TEAM</v>
      </c>
      <c r="P1436" t="str">
        <v>TAEKWONDO|POOMSAE|WOMEN</v>
      </c>
      <c r="AL1436" t="str">
        <v>TENNIS</v>
      </c>
      <c r="AM1436" t="str">
        <v>TENNIS</v>
      </c>
      <c r="AN1436" t="str">
        <v>MEN</v>
      </c>
      <c r="AO1436" t="str">
        <v>SINGLES</v>
      </c>
      <c r="AQ1436" t="str">
        <v>TENNIS|TENNIS|MEN</v>
      </c>
    </row>
    <row r="1437" spans="11:43" x14ac:dyDescent="0.25">
      <c r="K1437" t="str">
        <v>TENNIS</v>
      </c>
      <c r="L1437" t="str">
        <v>TENNIS</v>
      </c>
      <c r="M1437" t="str">
        <v>MEN</v>
      </c>
      <c r="N1437" t="str">
        <v>DOUBLES</v>
      </c>
      <c r="P1437" t="str">
        <v>TENNIS|TENNIS|MEN</v>
      </c>
      <c r="AL1437" t="str">
        <v>TENNIS</v>
      </c>
      <c r="AM1437" t="str">
        <v>TENNIS</v>
      </c>
      <c r="AN1437" t="str">
        <v>MEN</v>
      </c>
      <c r="AO1437" t="str">
        <v>TEAM</v>
      </c>
      <c r="AQ1437" t="str">
        <v>TENNIS|TENNIS|MEN</v>
      </c>
    </row>
    <row r="1438" spans="11:43" x14ac:dyDescent="0.25">
      <c r="K1438" t="str">
        <v>TENNIS</v>
      </c>
      <c r="L1438" t="str">
        <v>TENNIS</v>
      </c>
      <c r="M1438" t="str">
        <v>MEN</v>
      </c>
      <c r="N1438" t="str">
        <v>SINGLES</v>
      </c>
      <c r="P1438" t="str">
        <v>TENNIS|TENNIS|MEN</v>
      </c>
      <c r="AL1438" t="str">
        <v>TENNIS</v>
      </c>
      <c r="AM1438" t="str">
        <v>TENNIS</v>
      </c>
      <c r="AN1438" t="str">
        <v>MIXED</v>
      </c>
      <c r="AO1438" t="str">
        <v>DOUBLES</v>
      </c>
      <c r="AQ1438" t="str">
        <v>TENNIS|TENNIS|MIXED</v>
      </c>
    </row>
    <row r="1439" spans="11:43" x14ac:dyDescent="0.25">
      <c r="K1439" t="str">
        <v>TENNIS</v>
      </c>
      <c r="L1439" t="str">
        <v>TENNIS</v>
      </c>
      <c r="M1439" t="str">
        <v>MEN</v>
      </c>
      <c r="N1439" t="str">
        <v>TEAM</v>
      </c>
      <c r="P1439" t="str">
        <v>TENNIS|TENNIS|MEN</v>
      </c>
      <c r="AL1439" t="str">
        <v>TENNIS</v>
      </c>
      <c r="AM1439" t="str">
        <v>TENNIS</v>
      </c>
      <c r="AN1439" t="str">
        <v>WOMEN</v>
      </c>
      <c r="AO1439" t="str">
        <v>DOUBLES</v>
      </c>
      <c r="AQ1439" t="str">
        <v>TENNIS|TENNIS|WOMEN</v>
      </c>
    </row>
    <row r="1440" spans="11:43" x14ac:dyDescent="0.25">
      <c r="K1440" t="str">
        <v>TENNIS</v>
      </c>
      <c r="L1440" t="str">
        <v>TENNIS</v>
      </c>
      <c r="M1440" t="str">
        <v>MIXED</v>
      </c>
      <c r="N1440" t="str">
        <v>DOUBLES</v>
      </c>
      <c r="P1440" t="str">
        <v>TENNIS|TENNIS|MIXED</v>
      </c>
      <c r="AL1440" t="str">
        <v>TENNIS</v>
      </c>
      <c r="AM1440" t="str">
        <v>TENNIS</v>
      </c>
      <c r="AN1440" t="str">
        <v>WOMEN</v>
      </c>
      <c r="AO1440" t="str">
        <v>SINGLES</v>
      </c>
      <c r="AQ1440" t="str">
        <v>TENNIS|TENNIS|WOMEN</v>
      </c>
    </row>
    <row r="1441" spans="11:43" x14ac:dyDescent="0.25">
      <c r="K1441" t="str">
        <v>TENNIS</v>
      </c>
      <c r="L1441" t="str">
        <v>TENNIS</v>
      </c>
      <c r="M1441" t="str">
        <v>WOMEN</v>
      </c>
      <c r="N1441" t="str">
        <v>DOUBLES</v>
      </c>
      <c r="P1441" t="str">
        <v>TENNIS|TENNIS|WOMEN</v>
      </c>
      <c r="AL1441" t="str">
        <v>TENNIS</v>
      </c>
      <c r="AM1441" t="str">
        <v>TENNIS</v>
      </c>
      <c r="AN1441" t="str">
        <v>WOMEN</v>
      </c>
      <c r="AO1441" t="str">
        <v>TEAM</v>
      </c>
      <c r="AQ1441" t="str">
        <v>TENNIS|TENNIS|WOMEN</v>
      </c>
    </row>
    <row r="1442" spans="11:43" x14ac:dyDescent="0.25">
      <c r="K1442" t="str">
        <v>TENNIS</v>
      </c>
      <c r="L1442" t="str">
        <v>TENNIS</v>
      </c>
      <c r="M1442" t="str">
        <v>WOMEN</v>
      </c>
      <c r="N1442" t="str">
        <v>SINGLES</v>
      </c>
      <c r="P1442" t="str">
        <v>TENNIS|TENNIS|WOMEN</v>
      </c>
      <c r="AL1442" t="str">
        <v>TEQBALL</v>
      </c>
      <c r="AM1442" t="str">
        <v>TEQBALL</v>
      </c>
      <c r="AN1442" t="str">
        <v>MEN</v>
      </c>
      <c r="AO1442" t="str">
        <v>DOUBLES</v>
      </c>
      <c r="AQ1442" t="str">
        <v>TEQBALL|TEQBALL|MEN</v>
      </c>
    </row>
    <row r="1443" spans="11:43" x14ac:dyDescent="0.25">
      <c r="K1443" t="str">
        <v>TENNIS</v>
      </c>
      <c r="L1443" t="str">
        <v>TENNIS</v>
      </c>
      <c r="M1443" t="str">
        <v>WOMEN</v>
      </c>
      <c r="N1443" t="str">
        <v>TEAM</v>
      </c>
      <c r="P1443" t="str">
        <v>TENNIS|TENNIS|WOMEN</v>
      </c>
      <c r="AL1443" t="str">
        <v>TEQBALL</v>
      </c>
      <c r="AM1443" t="str">
        <v>TEQBALL</v>
      </c>
      <c r="AN1443" t="str">
        <v>MEN</v>
      </c>
      <c r="AO1443" t="str">
        <v>SINGLES</v>
      </c>
      <c r="AQ1443" t="str">
        <v>TEQBALL|TEQBALL|MEN</v>
      </c>
    </row>
    <row r="1444" spans="11:43" x14ac:dyDescent="0.25">
      <c r="K1444" t="str">
        <v>TEQBALL</v>
      </c>
      <c r="L1444" t="str">
        <v>TEQBALL</v>
      </c>
      <c r="M1444" t="str">
        <v>MEN</v>
      </c>
      <c r="N1444" t="str">
        <v>DOUBLES</v>
      </c>
      <c r="P1444" t="str">
        <v>TEQBALL|TEQBALL|MEN</v>
      </c>
      <c r="AL1444" t="str">
        <v>TEQBALL</v>
      </c>
      <c r="AM1444" t="str">
        <v>TEQBALL</v>
      </c>
      <c r="AN1444" t="str">
        <v>MIXED</v>
      </c>
      <c r="AO1444" t="str">
        <v>DOUBLES</v>
      </c>
      <c r="AQ1444" t="str">
        <v>TEQBALL|TEQBALL|MIXED</v>
      </c>
    </row>
    <row r="1445" spans="11:43" x14ac:dyDescent="0.25">
      <c r="K1445" t="str">
        <v>TEQBALL</v>
      </c>
      <c r="L1445" t="str">
        <v>TEQBALL</v>
      </c>
      <c r="M1445" t="str">
        <v>MEN</v>
      </c>
      <c r="N1445" t="str">
        <v>SINGLES</v>
      </c>
      <c r="P1445" t="str">
        <v>TEQBALL|TEQBALL|MEN</v>
      </c>
      <c r="AL1445" t="str">
        <v>TEQBALL</v>
      </c>
      <c r="AM1445" t="str">
        <v>TEQBALL</v>
      </c>
      <c r="AN1445" t="str">
        <v>WOMEN</v>
      </c>
      <c r="AO1445" t="str">
        <v>DOUBLES</v>
      </c>
      <c r="AQ1445" t="str">
        <v>TEQBALL|TEQBALL|WOMEN</v>
      </c>
    </row>
    <row r="1446" spans="11:43" x14ac:dyDescent="0.25">
      <c r="K1446" t="str">
        <v>TEQBALL</v>
      </c>
      <c r="L1446" t="str">
        <v>TEQBALL</v>
      </c>
      <c r="M1446" t="str">
        <v>MIXED</v>
      </c>
      <c r="N1446" t="str">
        <v>DOUBLES</v>
      </c>
      <c r="P1446" t="str">
        <v>TEQBALL|TEQBALL|MIXED</v>
      </c>
      <c r="AL1446" t="str">
        <v>TEQBALL</v>
      </c>
      <c r="AM1446" t="str">
        <v>TEQBALL</v>
      </c>
      <c r="AN1446" t="str">
        <v>WOMEN</v>
      </c>
      <c r="AO1446" t="str">
        <v>SINGLES</v>
      </c>
      <c r="AQ1446" t="str">
        <v>TEQBALL|TEQBALL|WOMEN</v>
      </c>
    </row>
    <row r="1447" spans="11:43" x14ac:dyDescent="0.25">
      <c r="K1447" t="str">
        <v>TEQBALL</v>
      </c>
      <c r="L1447" t="str">
        <v>TEQBALL</v>
      </c>
      <c r="M1447" t="str">
        <v>WOMEN</v>
      </c>
      <c r="N1447" t="str">
        <v>DOUBLES</v>
      </c>
      <c r="P1447" t="str">
        <v>TEQBALL|TEQBALL|WOMEN</v>
      </c>
      <c r="AL1447" t="str">
        <v>TRIATHLON</v>
      </c>
      <c r="AM1447" t="str">
        <v>AQUATHLON</v>
      </c>
      <c r="AN1447" t="str">
        <v>MEN</v>
      </c>
      <c r="AO1447" t="str">
        <v>INDIVIDUAL</v>
      </c>
      <c r="AQ1447" t="str">
        <v>TRIATHLON|AQUATHLON|MEN</v>
      </c>
    </row>
    <row r="1448" spans="11:43" x14ac:dyDescent="0.25">
      <c r="K1448" t="str">
        <v>TEQBALL</v>
      </c>
      <c r="L1448" t="str">
        <v>TEQBALL</v>
      </c>
      <c r="M1448" t="str">
        <v>WOMEN</v>
      </c>
      <c r="N1448" t="str">
        <v>SINGLES</v>
      </c>
      <c r="P1448" t="str">
        <v>TEQBALL|TEQBALL|WOMEN</v>
      </c>
      <c r="AL1448" t="str">
        <v>TRIATHLON</v>
      </c>
      <c r="AM1448" t="str">
        <v>AQUATHLON</v>
      </c>
      <c r="AN1448" t="str">
        <v>MEN</v>
      </c>
      <c r="AO1448" t="str">
        <v>RELAY</v>
      </c>
      <c r="AQ1448" t="str">
        <v>TRIATHLON|AQUATHLON|MEN</v>
      </c>
    </row>
    <row r="1449" spans="11:43" x14ac:dyDescent="0.25">
      <c r="K1449" t="str">
        <v>TRIATHLON</v>
      </c>
      <c r="L1449" t="str">
        <v>AQUATHLON</v>
      </c>
      <c r="M1449" t="str">
        <v>MEN</v>
      </c>
      <c r="N1449" t="str">
        <v>INDIVIDUAL</v>
      </c>
      <c r="P1449" t="str">
        <v>TRIATHLON|AQUATHLON|MEN</v>
      </c>
      <c r="AL1449" t="str">
        <v>TRIATHLON</v>
      </c>
      <c r="AM1449" t="str">
        <v>AQUATHLON</v>
      </c>
      <c r="AN1449" t="str">
        <v>MIXED</v>
      </c>
      <c r="AO1449" t="str">
        <v>RELAY</v>
      </c>
      <c r="AQ1449" t="str">
        <v>TRIATHLON|AQUATHLON|MIXED</v>
      </c>
    </row>
    <row r="1450" spans="11:43" x14ac:dyDescent="0.25">
      <c r="K1450" t="str">
        <v>TRIATHLON</v>
      </c>
      <c r="L1450" t="str">
        <v>AQUATHLON</v>
      </c>
      <c r="M1450" t="str">
        <v>MEN</v>
      </c>
      <c r="N1450" t="str">
        <v>RELAY</v>
      </c>
      <c r="P1450" t="str">
        <v>TRIATHLON|AQUATHLON|MEN</v>
      </c>
      <c r="AL1450" t="str">
        <v>TRIATHLON</v>
      </c>
      <c r="AM1450" t="str">
        <v>AQUATHLON</v>
      </c>
      <c r="AN1450" t="str">
        <v>WOMEN</v>
      </c>
      <c r="AO1450" t="str">
        <v>INDIVIDUAL</v>
      </c>
      <c r="AQ1450" t="str">
        <v>TRIATHLON|AQUATHLON|WOMEN</v>
      </c>
    </row>
    <row r="1451" spans="11:43" x14ac:dyDescent="0.25">
      <c r="K1451" t="str">
        <v>TRIATHLON</v>
      </c>
      <c r="L1451" t="str">
        <v>AQUATHLON</v>
      </c>
      <c r="M1451" t="str">
        <v>MIXED</v>
      </c>
      <c r="N1451" t="str">
        <v>RELAY</v>
      </c>
      <c r="P1451" t="str">
        <v>TRIATHLON|AQUATHLON|MIXED</v>
      </c>
      <c r="AL1451" t="str">
        <v>TRIATHLON</v>
      </c>
      <c r="AM1451" t="str">
        <v>AQUATHLON</v>
      </c>
      <c r="AN1451" t="str">
        <v>WOMEN</v>
      </c>
      <c r="AO1451" t="str">
        <v>RELAY</v>
      </c>
      <c r="AQ1451" t="str">
        <v>TRIATHLON|AQUATHLON|WOMEN</v>
      </c>
    </row>
    <row r="1452" spans="11:43" x14ac:dyDescent="0.25">
      <c r="K1452" t="str">
        <v>TRIATHLON</v>
      </c>
      <c r="L1452" t="str">
        <v>AQUATHLON</v>
      </c>
      <c r="M1452" t="str">
        <v>WOMEN</v>
      </c>
      <c r="N1452" t="str">
        <v>INDIVIDUAL</v>
      </c>
      <c r="P1452" t="str">
        <v>TRIATHLON|AQUATHLON|WOMEN</v>
      </c>
      <c r="AL1452" t="str">
        <v>TRIATHLON</v>
      </c>
      <c r="AM1452" t="str">
        <v>DUATHLON</v>
      </c>
      <c r="AN1452" t="str">
        <v>MEN</v>
      </c>
      <c r="AO1452" t="str">
        <v>INDIVIDUAL</v>
      </c>
      <c r="AQ1452" t="str">
        <v>TRIATHLON|DUATHLON|MEN</v>
      </c>
    </row>
    <row r="1453" spans="11:43" x14ac:dyDescent="0.25">
      <c r="K1453" t="str">
        <v>TRIATHLON</v>
      </c>
      <c r="L1453" t="str">
        <v>AQUATHLON</v>
      </c>
      <c r="M1453" t="str">
        <v>WOMEN</v>
      </c>
      <c r="N1453" t="str">
        <v>RELAY</v>
      </c>
      <c r="P1453" t="str">
        <v>TRIATHLON|AQUATHLON|WOMEN</v>
      </c>
      <c r="AL1453" t="str">
        <v>TRIATHLON</v>
      </c>
      <c r="AM1453" t="str">
        <v>DUATHLON</v>
      </c>
      <c r="AN1453" t="str">
        <v>MEN</v>
      </c>
      <c r="AO1453" t="str">
        <v>RELAY</v>
      </c>
      <c r="AQ1453" t="str">
        <v>TRIATHLON|DUATHLON|MEN</v>
      </c>
    </row>
    <row r="1454" spans="11:43" x14ac:dyDescent="0.25">
      <c r="K1454" t="str">
        <v>TRIATHLON</v>
      </c>
      <c r="L1454" t="str">
        <v>DUATHLON</v>
      </c>
      <c r="M1454" t="str">
        <v>MEN</v>
      </c>
      <c r="N1454" t="str">
        <v>INDIVIDUAL</v>
      </c>
      <c r="P1454" t="str">
        <v>TRIATHLON|DUATHLON|MEN</v>
      </c>
      <c r="AL1454" t="str">
        <v>TRIATHLON</v>
      </c>
      <c r="AM1454" t="str">
        <v>DUATHLON</v>
      </c>
      <c r="AN1454" t="str">
        <v>MIXED</v>
      </c>
      <c r="AO1454" t="str">
        <v>RELAY</v>
      </c>
      <c r="AQ1454" t="str">
        <v>TRIATHLON|DUATHLON|MIXED</v>
      </c>
    </row>
    <row r="1455" spans="11:43" x14ac:dyDescent="0.25">
      <c r="K1455" t="str">
        <v>TRIATHLON</v>
      </c>
      <c r="L1455" t="str">
        <v>DUATHLON</v>
      </c>
      <c r="M1455" t="str">
        <v>MEN</v>
      </c>
      <c r="N1455" t="str">
        <v>RELAY</v>
      </c>
      <c r="P1455" t="str">
        <v>TRIATHLON|DUATHLON|MEN</v>
      </c>
      <c r="AL1455" t="str">
        <v>TRIATHLON</v>
      </c>
      <c r="AM1455" t="str">
        <v>DUATHLON</v>
      </c>
      <c r="AN1455" t="str">
        <v>WOMEN</v>
      </c>
      <c r="AO1455" t="str">
        <v>INDIVIDUAL</v>
      </c>
      <c r="AQ1455" t="str">
        <v>TRIATHLON|DUATHLON|WOMEN</v>
      </c>
    </row>
    <row r="1456" spans="11:43" x14ac:dyDescent="0.25">
      <c r="K1456" t="str">
        <v>TRIATHLON</v>
      </c>
      <c r="L1456" t="str">
        <v>DUATHLON</v>
      </c>
      <c r="M1456" t="str">
        <v>MIXED</v>
      </c>
      <c r="N1456" t="str">
        <v>RELAY</v>
      </c>
      <c r="P1456" t="str">
        <v>TRIATHLON|DUATHLON|MIXED</v>
      </c>
      <c r="AL1456" t="str">
        <v>TRIATHLON</v>
      </c>
      <c r="AM1456" t="str">
        <v>DUATHLON</v>
      </c>
      <c r="AN1456" t="str">
        <v>WOMEN</v>
      </c>
      <c r="AO1456" t="str">
        <v>RELAY</v>
      </c>
      <c r="AQ1456" t="str">
        <v>TRIATHLON|DUATHLON|WOMEN</v>
      </c>
    </row>
    <row r="1457" spans="11:43" x14ac:dyDescent="0.25">
      <c r="K1457" t="str">
        <v>TRIATHLON</v>
      </c>
      <c r="L1457" t="str">
        <v>DUATHLON</v>
      </c>
      <c r="M1457" t="str">
        <v>WOMEN</v>
      </c>
      <c r="N1457" t="str">
        <v>INDIVIDUAL</v>
      </c>
      <c r="P1457" t="str">
        <v>TRIATHLON|DUATHLON|WOMEN</v>
      </c>
      <c r="AL1457" t="str">
        <v>TRIATHLON</v>
      </c>
      <c r="AM1457" t="str">
        <v>TRIATHLON</v>
      </c>
      <c r="AN1457" t="str">
        <v>MEN</v>
      </c>
      <c r="AO1457" t="str">
        <v>INDIVIDUAL</v>
      </c>
      <c r="AQ1457" t="str">
        <v>TRIATHLON|TRIATHLON|MEN</v>
      </c>
    </row>
    <row r="1458" spans="11:43" x14ac:dyDescent="0.25">
      <c r="K1458" t="str">
        <v>TRIATHLON</v>
      </c>
      <c r="L1458" t="str">
        <v>DUATHLON</v>
      </c>
      <c r="M1458" t="str">
        <v>WOMEN</v>
      </c>
      <c r="N1458" t="str">
        <v>RELAY</v>
      </c>
      <c r="P1458" t="str">
        <v>TRIATHLON|DUATHLON|WOMEN</v>
      </c>
      <c r="AL1458" t="str">
        <v>TRIATHLON</v>
      </c>
      <c r="AM1458" t="str">
        <v>TRIATHLON</v>
      </c>
      <c r="AN1458" t="str">
        <v>MEN</v>
      </c>
      <c r="AO1458" t="str">
        <v>RELAY</v>
      </c>
      <c r="AQ1458" t="str">
        <v>TRIATHLON|TRIATHLON|MEN</v>
      </c>
    </row>
    <row r="1459" spans="11:43" x14ac:dyDescent="0.25">
      <c r="K1459" t="str">
        <v>TRIATHLON</v>
      </c>
      <c r="L1459" t="str">
        <v>TRIATHLON</v>
      </c>
      <c r="M1459" t="str">
        <v>MEN</v>
      </c>
      <c r="N1459" t="str">
        <v>INDIVIDUAL</v>
      </c>
      <c r="P1459" t="str">
        <v>TRIATHLON|TRIATHLON|MEN</v>
      </c>
      <c r="AL1459" t="str">
        <v>TRIATHLON</v>
      </c>
      <c r="AM1459" t="str">
        <v>TRIATHLON</v>
      </c>
      <c r="AN1459" t="str">
        <v>MIXED</v>
      </c>
      <c r="AO1459" t="str">
        <v>RELAY</v>
      </c>
      <c r="AQ1459" t="str">
        <v>TRIATHLON|TRIATHLON|MIXED</v>
      </c>
    </row>
    <row r="1460" spans="11:43" x14ac:dyDescent="0.25">
      <c r="K1460" t="str">
        <v>TRIATHLON</v>
      </c>
      <c r="L1460" t="str">
        <v>TRIATHLON</v>
      </c>
      <c r="M1460" t="str">
        <v>MEN</v>
      </c>
      <c r="N1460" t="str">
        <v>RELAY</v>
      </c>
      <c r="P1460" t="str">
        <v>TRIATHLON|TRIATHLON|MEN</v>
      </c>
      <c r="AL1460" t="str">
        <v>TRIATHLON</v>
      </c>
      <c r="AM1460" t="str">
        <v>TRIATHLON</v>
      </c>
      <c r="AN1460" t="str">
        <v>WOMEN</v>
      </c>
      <c r="AO1460" t="str">
        <v>INDIVIDUAL</v>
      </c>
      <c r="AQ1460" t="str">
        <v>TRIATHLON|TRIATHLON|WOMEN</v>
      </c>
    </row>
    <row r="1461" spans="11:43" x14ac:dyDescent="0.25">
      <c r="K1461" t="str">
        <v>TRIATHLON</v>
      </c>
      <c r="L1461" t="str">
        <v>TRIATHLON</v>
      </c>
      <c r="M1461" t="str">
        <v>MIXED</v>
      </c>
      <c r="N1461" t="str">
        <v>RELAY</v>
      </c>
      <c r="P1461" t="str">
        <v>TRIATHLON|TRIATHLON|MIXED</v>
      </c>
      <c r="AL1461" t="str">
        <v>TRIATHLON</v>
      </c>
      <c r="AM1461" t="str">
        <v>TRIATHLON</v>
      </c>
      <c r="AN1461" t="str">
        <v>WOMEN</v>
      </c>
      <c r="AO1461" t="str">
        <v>RELAY</v>
      </c>
      <c r="AQ1461" t="str">
        <v>TRIATHLON|TRIATHLON|WOMEN</v>
      </c>
    </row>
    <row r="1462" spans="11:43" x14ac:dyDescent="0.25">
      <c r="K1462" t="str">
        <v>TRIATHLON</v>
      </c>
      <c r="L1462" t="str">
        <v>TRIATHLON</v>
      </c>
      <c r="M1462" t="str">
        <v>WOMEN</v>
      </c>
      <c r="N1462" t="str">
        <v>INDIVIDUAL</v>
      </c>
      <c r="P1462" t="str">
        <v>TRIATHLON|TRIATHLON|WOMEN</v>
      </c>
      <c r="AL1462" t="str">
        <v>TUG OF WAR</v>
      </c>
      <c r="AM1462" t="str">
        <v>TUG OF WAR</v>
      </c>
      <c r="AN1462" t="str">
        <v>MEN</v>
      </c>
      <c r="AO1462" t="str">
        <v>300KG</v>
      </c>
      <c r="AQ1462" t="str">
        <v>TUG OF WAR|TUG OF WAR|MEN</v>
      </c>
    </row>
    <row r="1463" spans="11:43" x14ac:dyDescent="0.25">
      <c r="K1463" t="str">
        <v>TRIATHLON</v>
      </c>
      <c r="L1463" t="str">
        <v>TRIATHLON</v>
      </c>
      <c r="M1463" t="str">
        <v>WOMEN</v>
      </c>
      <c r="N1463" t="str">
        <v>RELAY</v>
      </c>
      <c r="P1463" t="str">
        <v>TRIATHLON|TRIATHLON|WOMEN</v>
      </c>
      <c r="AL1463" t="str">
        <v>TUG OF WAR</v>
      </c>
      <c r="AM1463" t="str">
        <v>TUG OF WAR</v>
      </c>
      <c r="AN1463" t="str">
        <v>MEN</v>
      </c>
      <c r="AO1463" t="str">
        <v>600KG</v>
      </c>
      <c r="AQ1463" t="str">
        <v>TUG OF WAR|TUG OF WAR|MEN</v>
      </c>
    </row>
    <row r="1464" spans="11:43" x14ac:dyDescent="0.25">
      <c r="K1464" t="str">
        <v>TUG OF WAR</v>
      </c>
      <c r="L1464" t="str">
        <v>TUG OF WAR</v>
      </c>
      <c r="M1464" t="str">
        <v>MEN</v>
      </c>
      <c r="N1464" t="str">
        <v>300KG</v>
      </c>
      <c r="P1464" t="str">
        <v>TUG OF WAR|TUG OF WAR|MEN</v>
      </c>
      <c r="AL1464" t="str">
        <v>TUG OF WAR</v>
      </c>
      <c r="AM1464" t="str">
        <v>TUG OF WAR</v>
      </c>
      <c r="AN1464" t="str">
        <v>MIXED</v>
      </c>
      <c r="AO1464" t="str">
        <v>560KG</v>
      </c>
      <c r="AQ1464" t="str">
        <v>TUG OF WAR|TUG OF WAR|MIXED</v>
      </c>
    </row>
    <row r="1465" spans="11:43" x14ac:dyDescent="0.25">
      <c r="K1465" t="str">
        <v>TUG OF WAR</v>
      </c>
      <c r="L1465" t="str">
        <v>TUG OF WAR</v>
      </c>
      <c r="M1465" t="str">
        <v>MEN</v>
      </c>
      <c r="N1465" t="str">
        <v>600KG</v>
      </c>
      <c r="P1465" t="str">
        <v>TUG OF WAR|TUG OF WAR|MEN</v>
      </c>
      <c r="AL1465" t="str">
        <v>TUG OF WAR</v>
      </c>
      <c r="AM1465" t="str">
        <v>TUG OF WAR</v>
      </c>
      <c r="AN1465" t="str">
        <v>WOMEN</v>
      </c>
      <c r="AO1465" t="str">
        <v>250KG</v>
      </c>
      <c r="AQ1465" t="str">
        <v>TUG OF WAR|TUG OF WAR|WOMEN</v>
      </c>
    </row>
    <row r="1466" spans="11:43" x14ac:dyDescent="0.25">
      <c r="K1466" t="str">
        <v>TUG OF WAR</v>
      </c>
      <c r="L1466" t="str">
        <v>TUG OF WAR</v>
      </c>
      <c r="M1466" t="str">
        <v>MIXED</v>
      </c>
      <c r="N1466" t="str">
        <v>560KG</v>
      </c>
      <c r="P1466" t="str">
        <v>TUG OF WAR|TUG OF WAR|MIXED</v>
      </c>
      <c r="AL1466" t="str">
        <v>TUG OF WAR</v>
      </c>
      <c r="AM1466" t="str">
        <v>TUG OF WAR</v>
      </c>
      <c r="AN1466" t="str">
        <v>WOMEN</v>
      </c>
      <c r="AO1466" t="str">
        <v>500KG</v>
      </c>
      <c r="AQ1466" t="str">
        <v>TUG OF WAR|TUG OF WAR|WOMEN</v>
      </c>
    </row>
    <row r="1467" spans="11:43" x14ac:dyDescent="0.25">
      <c r="K1467" t="str">
        <v>TUG OF WAR</v>
      </c>
      <c r="L1467" t="str">
        <v>TUG OF WAR</v>
      </c>
      <c r="M1467" t="str">
        <v>WOMEN</v>
      </c>
      <c r="N1467" t="str">
        <v>250KG</v>
      </c>
      <c r="P1467" t="str">
        <v>TUG OF WAR|TUG OF WAR|WOMEN</v>
      </c>
      <c r="AL1467" t="str">
        <v>UNDERWATER SPORTS</v>
      </c>
      <c r="AM1467" t="str">
        <v>FINSWIMMING</v>
      </c>
      <c r="AN1467" t="str">
        <v>MEN</v>
      </c>
      <c r="AO1467" t="str">
        <v>100M BI-FINS</v>
      </c>
      <c r="AQ1467" t="str">
        <v>UNDERWATER SPORTS|FINSWIMMING|MEN</v>
      </c>
    </row>
    <row r="1468" spans="11:43" x14ac:dyDescent="0.25">
      <c r="K1468" t="str">
        <v>TUG OF WAR</v>
      </c>
      <c r="L1468" t="str">
        <v>TUG OF WAR</v>
      </c>
      <c r="M1468" t="str">
        <v>WOMEN</v>
      </c>
      <c r="N1468" t="str">
        <v>500KG</v>
      </c>
      <c r="P1468" t="str">
        <v>TUG OF WAR|TUG OF WAR|WOMEN</v>
      </c>
      <c r="AL1468" t="str">
        <v>UNDERWATER SPORTS</v>
      </c>
      <c r="AM1468" t="str">
        <v>FINSWIMMING</v>
      </c>
      <c r="AN1468" t="str">
        <v>MEN</v>
      </c>
      <c r="AO1468" t="str">
        <v>100M SURFACE</v>
      </c>
      <c r="AQ1468" t="str">
        <v>UNDERWATER SPORTS|FINSWIMMING|MEN</v>
      </c>
    </row>
    <row r="1469" spans="11:43" x14ac:dyDescent="0.25">
      <c r="K1469" t="str">
        <v>UNDERWATER SPORTS</v>
      </c>
      <c r="L1469" t="str">
        <v>FINSWIMMING</v>
      </c>
      <c r="M1469" t="str">
        <v>MEN</v>
      </c>
      <c r="N1469" t="str">
        <v>100M BI-FINS</v>
      </c>
      <c r="P1469" t="str">
        <v>UNDERWATER SPORTS|FINSWIMMING|MEN</v>
      </c>
      <c r="AL1469" t="str">
        <v>UNDERWATER SPORTS</v>
      </c>
      <c r="AM1469" t="str">
        <v>FINSWIMMING</v>
      </c>
      <c r="AN1469" t="str">
        <v>MEN</v>
      </c>
      <c r="AO1469" t="str">
        <v>1500M SURFACE</v>
      </c>
      <c r="AQ1469" t="str">
        <v>UNDERWATER SPORTS|FINSWIMMING|MEN</v>
      </c>
    </row>
    <row r="1470" spans="11:43" x14ac:dyDescent="0.25">
      <c r="K1470" t="str">
        <v>UNDERWATER SPORTS</v>
      </c>
      <c r="L1470" t="str">
        <v>FINSWIMMING</v>
      </c>
      <c r="M1470" t="str">
        <v>MEN</v>
      </c>
      <c r="N1470" t="str">
        <v>100M SURFACE</v>
      </c>
      <c r="P1470" t="str">
        <v>UNDERWATER SPORTS|FINSWIMMING|MEN</v>
      </c>
      <c r="AL1470" t="str">
        <v>UNDERWATER SPORTS</v>
      </c>
      <c r="AM1470" t="str">
        <v>FINSWIMMING</v>
      </c>
      <c r="AN1470" t="str">
        <v>MEN</v>
      </c>
      <c r="AO1470" t="str">
        <v>200M BI-FINS</v>
      </c>
      <c r="AQ1470" t="str">
        <v>UNDERWATER SPORTS|FINSWIMMING|MEN</v>
      </c>
    </row>
    <row r="1471" spans="11:43" x14ac:dyDescent="0.25">
      <c r="K1471" t="str">
        <v>UNDERWATER SPORTS</v>
      </c>
      <c r="L1471" t="str">
        <v>FINSWIMMING</v>
      </c>
      <c r="M1471" t="str">
        <v>MEN</v>
      </c>
      <c r="N1471" t="str">
        <v>1500M SURFACE</v>
      </c>
      <c r="P1471" t="str">
        <v>UNDERWATER SPORTS|FINSWIMMING|MEN</v>
      </c>
      <c r="AL1471" t="str">
        <v>UNDERWATER SPORTS</v>
      </c>
      <c r="AM1471" t="str">
        <v>FINSWIMMING</v>
      </c>
      <c r="AN1471" t="str">
        <v>MEN</v>
      </c>
      <c r="AO1471" t="str">
        <v>200M SURFACE</v>
      </c>
      <c r="AQ1471" t="str">
        <v>UNDERWATER SPORTS|FINSWIMMING|MEN</v>
      </c>
    </row>
    <row r="1472" spans="11:43" x14ac:dyDescent="0.25">
      <c r="K1472" t="str">
        <v>UNDERWATER SPORTS</v>
      </c>
      <c r="L1472" t="str">
        <v>FINSWIMMING</v>
      </c>
      <c r="M1472" t="str">
        <v>MEN</v>
      </c>
      <c r="N1472" t="str">
        <v>200M BI-FINS</v>
      </c>
      <c r="P1472" t="str">
        <v>UNDERWATER SPORTS|FINSWIMMING|MEN</v>
      </c>
      <c r="AL1472" t="str">
        <v>UNDERWATER SPORTS</v>
      </c>
      <c r="AM1472" t="str">
        <v>FINSWIMMING</v>
      </c>
      <c r="AN1472" t="str">
        <v>MEN</v>
      </c>
      <c r="AO1472" t="str">
        <v>400M BI-FINS</v>
      </c>
      <c r="AQ1472" t="str">
        <v>UNDERWATER SPORTS|FINSWIMMING|MEN</v>
      </c>
    </row>
    <row r="1473" spans="11:43" x14ac:dyDescent="0.25">
      <c r="K1473" t="str">
        <v>UNDERWATER SPORTS</v>
      </c>
      <c r="L1473" t="str">
        <v>FINSWIMMING</v>
      </c>
      <c r="M1473" t="str">
        <v>MEN</v>
      </c>
      <c r="N1473" t="str">
        <v>200M SURFACE</v>
      </c>
      <c r="P1473" t="str">
        <v>UNDERWATER SPORTS|FINSWIMMING|MEN</v>
      </c>
      <c r="AL1473" t="str">
        <v>UNDERWATER SPORTS</v>
      </c>
      <c r="AM1473" t="str">
        <v>FINSWIMMING</v>
      </c>
      <c r="AN1473" t="str">
        <v>MEN</v>
      </c>
      <c r="AO1473" t="str">
        <v>400M SURFACE</v>
      </c>
      <c r="AQ1473" t="str">
        <v>UNDERWATER SPORTS|FINSWIMMING|MEN</v>
      </c>
    </row>
    <row r="1474" spans="11:43" x14ac:dyDescent="0.25">
      <c r="K1474" t="str">
        <v>UNDERWATER SPORTS</v>
      </c>
      <c r="L1474" t="str">
        <v>FINSWIMMING</v>
      </c>
      <c r="M1474" t="str">
        <v>MEN</v>
      </c>
      <c r="N1474" t="str">
        <v>400M BI-FINS</v>
      </c>
      <c r="P1474" t="str">
        <v>UNDERWATER SPORTS|FINSWIMMING|MEN</v>
      </c>
      <c r="AL1474" t="str">
        <v>UNDERWATER SPORTS</v>
      </c>
      <c r="AM1474" t="str">
        <v>FINSWIMMING</v>
      </c>
      <c r="AN1474" t="str">
        <v>MEN</v>
      </c>
      <c r="AO1474" t="str">
        <v>4X100M BI-FINS</v>
      </c>
      <c r="AQ1474" t="str">
        <v>UNDERWATER SPORTS|FINSWIMMING|MEN</v>
      </c>
    </row>
    <row r="1475" spans="11:43" x14ac:dyDescent="0.25">
      <c r="K1475" t="str">
        <v>UNDERWATER SPORTS</v>
      </c>
      <c r="L1475" t="str">
        <v>FINSWIMMING</v>
      </c>
      <c r="M1475" t="str">
        <v>MEN</v>
      </c>
      <c r="N1475" t="str">
        <v>400M SURFACE</v>
      </c>
      <c r="P1475" t="str">
        <v>UNDERWATER SPORTS|FINSWIMMING|MEN</v>
      </c>
      <c r="AL1475" t="str">
        <v>UNDERWATER SPORTS</v>
      </c>
      <c r="AM1475" t="str">
        <v>FINSWIMMING</v>
      </c>
      <c r="AN1475" t="str">
        <v>MEN</v>
      </c>
      <c r="AO1475" t="str">
        <v>4X100M SURFACE</v>
      </c>
      <c r="AQ1475" t="str">
        <v>UNDERWATER SPORTS|FINSWIMMING|MEN</v>
      </c>
    </row>
    <row r="1476" spans="11:43" x14ac:dyDescent="0.25">
      <c r="K1476" t="str">
        <v>UNDERWATER SPORTS</v>
      </c>
      <c r="L1476" t="str">
        <v>FINSWIMMING</v>
      </c>
      <c r="M1476" t="str">
        <v>MEN</v>
      </c>
      <c r="N1476" t="str">
        <v>4X100M BI-FINS</v>
      </c>
      <c r="P1476" t="str">
        <v>UNDERWATER SPORTS|FINSWIMMING|MEN</v>
      </c>
      <c r="AL1476" t="str">
        <v>UNDERWATER SPORTS</v>
      </c>
      <c r="AM1476" t="str">
        <v>FINSWIMMING</v>
      </c>
      <c r="AN1476" t="str">
        <v>MEN</v>
      </c>
      <c r="AO1476" t="str">
        <v>4X200M SURFACE</v>
      </c>
      <c r="AQ1476" t="str">
        <v>UNDERWATER SPORTS|FINSWIMMING|MEN</v>
      </c>
    </row>
    <row r="1477" spans="11:43" x14ac:dyDescent="0.25">
      <c r="K1477" t="str">
        <v>UNDERWATER SPORTS</v>
      </c>
      <c r="L1477" t="str">
        <v>FINSWIMMING</v>
      </c>
      <c r="M1477" t="str">
        <v>MEN</v>
      </c>
      <c r="N1477" t="str">
        <v>4X100M SURFACE</v>
      </c>
      <c r="P1477" t="str">
        <v>UNDERWATER SPORTS|FINSWIMMING|MEN</v>
      </c>
      <c r="AL1477" t="str">
        <v>UNDERWATER SPORTS</v>
      </c>
      <c r="AM1477" t="str">
        <v>FINSWIMMING</v>
      </c>
      <c r="AN1477" t="str">
        <v>MEN</v>
      </c>
      <c r="AO1477" t="str">
        <v>50M APNEA</v>
      </c>
      <c r="AQ1477" t="str">
        <v>UNDERWATER SPORTS|FINSWIMMING|MEN</v>
      </c>
    </row>
    <row r="1478" spans="11:43" x14ac:dyDescent="0.25">
      <c r="K1478" t="str">
        <v>UNDERWATER SPORTS</v>
      </c>
      <c r="L1478" t="str">
        <v>FINSWIMMING</v>
      </c>
      <c r="M1478" t="str">
        <v>MEN</v>
      </c>
      <c r="N1478" t="str">
        <v>4X200M SURFACE</v>
      </c>
      <c r="P1478" t="str">
        <v>UNDERWATER SPORTS|FINSWIMMING|MEN</v>
      </c>
      <c r="AL1478" t="str">
        <v>UNDERWATER SPORTS</v>
      </c>
      <c r="AM1478" t="str">
        <v>FINSWIMMING</v>
      </c>
      <c r="AN1478" t="str">
        <v>MEN</v>
      </c>
      <c r="AO1478" t="str">
        <v>50M BI-FINS</v>
      </c>
      <c r="AQ1478" t="str">
        <v>UNDERWATER SPORTS|FINSWIMMING|MEN</v>
      </c>
    </row>
    <row r="1479" spans="11:43" x14ac:dyDescent="0.25">
      <c r="K1479" t="str">
        <v>UNDERWATER SPORTS</v>
      </c>
      <c r="L1479" t="str">
        <v>FINSWIMMING</v>
      </c>
      <c r="M1479" t="str">
        <v>MEN</v>
      </c>
      <c r="N1479" t="str">
        <v>50M APNEA</v>
      </c>
      <c r="P1479" t="str">
        <v>UNDERWATER SPORTS|FINSWIMMING|MEN</v>
      </c>
      <c r="AL1479" t="str">
        <v>UNDERWATER SPORTS</v>
      </c>
      <c r="AM1479" t="str">
        <v>FINSWIMMING</v>
      </c>
      <c r="AN1479" t="str">
        <v>MEN</v>
      </c>
      <c r="AO1479" t="str">
        <v>50M SURFACE</v>
      </c>
      <c r="AQ1479" t="str">
        <v>UNDERWATER SPORTS|FINSWIMMING|MEN</v>
      </c>
    </row>
    <row r="1480" spans="11:43" x14ac:dyDescent="0.25">
      <c r="K1480" t="str">
        <v>UNDERWATER SPORTS</v>
      </c>
      <c r="L1480" t="str">
        <v>FINSWIMMING</v>
      </c>
      <c r="M1480" t="str">
        <v>MEN</v>
      </c>
      <c r="N1480" t="str">
        <v>50M BI-FINS</v>
      </c>
      <c r="P1480" t="str">
        <v>UNDERWATER SPORTS|FINSWIMMING|MEN</v>
      </c>
      <c r="AL1480" t="str">
        <v>UNDERWATER SPORTS</v>
      </c>
      <c r="AM1480" t="str">
        <v>FINSWIMMING</v>
      </c>
      <c r="AN1480" t="str">
        <v>MEN</v>
      </c>
      <c r="AO1480" t="str">
        <v>800M SURFACE</v>
      </c>
      <c r="AQ1480" t="str">
        <v>UNDERWATER SPORTS|FINSWIMMING|MEN</v>
      </c>
    </row>
    <row r="1481" spans="11:43" x14ac:dyDescent="0.25">
      <c r="K1481" t="str">
        <v>UNDERWATER SPORTS</v>
      </c>
      <c r="L1481" t="str">
        <v>FINSWIMMING</v>
      </c>
      <c r="M1481" t="str">
        <v>MEN</v>
      </c>
      <c r="N1481" t="str">
        <v>50M SURFACE</v>
      </c>
      <c r="P1481" t="str">
        <v>UNDERWATER SPORTS|FINSWIMMING|MEN</v>
      </c>
      <c r="AL1481" t="str">
        <v>UNDERWATER SPORTS</v>
      </c>
      <c r="AM1481" t="str">
        <v>FINSWIMMING</v>
      </c>
      <c r="AN1481" t="str">
        <v>MIXED</v>
      </c>
      <c r="AO1481" t="str">
        <v>4X100M BI-FINS</v>
      </c>
      <c r="AQ1481" t="str">
        <v>UNDERWATER SPORTS|FINSWIMMING|MIXED</v>
      </c>
    </row>
    <row r="1482" spans="11:43" x14ac:dyDescent="0.25">
      <c r="K1482" t="str">
        <v>UNDERWATER SPORTS</v>
      </c>
      <c r="L1482" t="str">
        <v>FINSWIMMING</v>
      </c>
      <c r="M1482" t="str">
        <v>MEN</v>
      </c>
      <c r="N1482" t="str">
        <v>800M SURFACE</v>
      </c>
      <c r="P1482" t="str">
        <v>UNDERWATER SPORTS|FINSWIMMING|MEN</v>
      </c>
      <c r="AL1482" t="str">
        <v>UNDERWATER SPORTS</v>
      </c>
      <c r="AM1482" t="str">
        <v>FINSWIMMING</v>
      </c>
      <c r="AN1482" t="str">
        <v>MIXED</v>
      </c>
      <c r="AO1482" t="str">
        <v>4X50M SURFACE</v>
      </c>
      <c r="AQ1482" t="str">
        <v>UNDERWATER SPORTS|FINSWIMMING|MIXED</v>
      </c>
    </row>
    <row r="1483" spans="11:43" x14ac:dyDescent="0.25">
      <c r="K1483" t="str">
        <v>UNDERWATER SPORTS</v>
      </c>
      <c r="L1483" t="str">
        <v>FINSWIMMING</v>
      </c>
      <c r="M1483" t="str">
        <v>MIXED</v>
      </c>
      <c r="N1483" t="str">
        <v>4X100M BI-FINS</v>
      </c>
      <c r="P1483" t="str">
        <v>UNDERWATER SPORTS|FINSWIMMING|MIXED</v>
      </c>
      <c r="AL1483" t="str">
        <v>UNDERWATER SPORTS</v>
      </c>
      <c r="AM1483" t="str">
        <v>FINSWIMMING</v>
      </c>
      <c r="AN1483" t="str">
        <v>WOMEN</v>
      </c>
      <c r="AO1483" t="str">
        <v>100M BI-FINS</v>
      </c>
      <c r="AQ1483" t="str">
        <v>UNDERWATER SPORTS|FINSWIMMING|WOMEN</v>
      </c>
    </row>
    <row r="1484" spans="11:43" x14ac:dyDescent="0.25">
      <c r="K1484" t="str">
        <v>UNDERWATER SPORTS</v>
      </c>
      <c r="L1484" t="str">
        <v>FINSWIMMING</v>
      </c>
      <c r="M1484" t="str">
        <v>MIXED</v>
      </c>
      <c r="N1484" t="str">
        <v>4X50M SURFACE</v>
      </c>
      <c r="P1484" t="str">
        <v>UNDERWATER SPORTS|FINSWIMMING|MIXED</v>
      </c>
      <c r="AL1484" t="str">
        <v>UNDERWATER SPORTS</v>
      </c>
      <c r="AM1484" t="str">
        <v>FINSWIMMING</v>
      </c>
      <c r="AN1484" t="str">
        <v>WOMEN</v>
      </c>
      <c r="AO1484" t="str">
        <v>100M SURFACE</v>
      </c>
      <c r="AQ1484" t="str">
        <v>UNDERWATER SPORTS|FINSWIMMING|WOMEN</v>
      </c>
    </row>
    <row r="1485" spans="11:43" x14ac:dyDescent="0.25">
      <c r="K1485" t="str">
        <v>UNDERWATER SPORTS</v>
      </c>
      <c r="L1485" t="str">
        <v>FINSWIMMING</v>
      </c>
      <c r="M1485" t="str">
        <v>WOMEN</v>
      </c>
      <c r="N1485" t="str">
        <v>100M BI-FINS</v>
      </c>
      <c r="P1485" t="str">
        <v>UNDERWATER SPORTS|FINSWIMMING|WOMEN</v>
      </c>
      <c r="AL1485" t="str">
        <v>UNDERWATER SPORTS</v>
      </c>
      <c r="AM1485" t="str">
        <v>FINSWIMMING</v>
      </c>
      <c r="AN1485" t="str">
        <v>WOMEN</v>
      </c>
      <c r="AO1485" t="str">
        <v>1500M SURFACE</v>
      </c>
      <c r="AQ1485" t="str">
        <v>UNDERWATER SPORTS|FINSWIMMING|WOMEN</v>
      </c>
    </row>
    <row r="1486" spans="11:43" x14ac:dyDescent="0.25">
      <c r="K1486" t="str">
        <v>UNDERWATER SPORTS</v>
      </c>
      <c r="L1486" t="str">
        <v>FINSWIMMING</v>
      </c>
      <c r="M1486" t="str">
        <v>WOMEN</v>
      </c>
      <c r="N1486" t="str">
        <v>100M SURFACE</v>
      </c>
      <c r="P1486" t="str">
        <v>UNDERWATER SPORTS|FINSWIMMING|WOMEN</v>
      </c>
      <c r="AL1486" t="str">
        <v>UNDERWATER SPORTS</v>
      </c>
      <c r="AM1486" t="str">
        <v>FINSWIMMING</v>
      </c>
      <c r="AN1486" t="str">
        <v>WOMEN</v>
      </c>
      <c r="AO1486" t="str">
        <v>200M BI-FINS</v>
      </c>
      <c r="AQ1486" t="str">
        <v>UNDERWATER SPORTS|FINSWIMMING|WOMEN</v>
      </c>
    </row>
    <row r="1487" spans="11:43" x14ac:dyDescent="0.25">
      <c r="K1487" t="str">
        <v>UNDERWATER SPORTS</v>
      </c>
      <c r="L1487" t="str">
        <v>FINSWIMMING</v>
      </c>
      <c r="M1487" t="str">
        <v>WOMEN</v>
      </c>
      <c r="N1487" t="str">
        <v>1500M SURFACE</v>
      </c>
      <c r="P1487" t="str">
        <v>UNDERWATER SPORTS|FINSWIMMING|WOMEN</v>
      </c>
      <c r="AL1487" t="str">
        <v>UNDERWATER SPORTS</v>
      </c>
      <c r="AM1487" t="str">
        <v>FINSWIMMING</v>
      </c>
      <c r="AN1487" t="str">
        <v>WOMEN</v>
      </c>
      <c r="AO1487" t="str">
        <v>200M SURFACE</v>
      </c>
      <c r="AQ1487" t="str">
        <v>UNDERWATER SPORTS|FINSWIMMING|WOMEN</v>
      </c>
    </row>
    <row r="1488" spans="11:43" x14ac:dyDescent="0.25">
      <c r="K1488" t="str">
        <v>UNDERWATER SPORTS</v>
      </c>
      <c r="L1488" t="str">
        <v>FINSWIMMING</v>
      </c>
      <c r="M1488" t="str">
        <v>WOMEN</v>
      </c>
      <c r="N1488" t="str">
        <v>200M BI-FINS</v>
      </c>
      <c r="P1488" t="str">
        <v>UNDERWATER SPORTS|FINSWIMMING|WOMEN</v>
      </c>
      <c r="AL1488" t="str">
        <v>UNDERWATER SPORTS</v>
      </c>
      <c r="AM1488" t="str">
        <v>FINSWIMMING</v>
      </c>
      <c r="AN1488" t="str">
        <v>WOMEN</v>
      </c>
      <c r="AO1488" t="str">
        <v>400M BI-FINS</v>
      </c>
      <c r="AQ1488" t="str">
        <v>UNDERWATER SPORTS|FINSWIMMING|WOMEN</v>
      </c>
    </row>
    <row r="1489" spans="11:43" x14ac:dyDescent="0.25">
      <c r="K1489" t="str">
        <v>UNDERWATER SPORTS</v>
      </c>
      <c r="L1489" t="str">
        <v>FINSWIMMING</v>
      </c>
      <c r="M1489" t="str">
        <v>WOMEN</v>
      </c>
      <c r="N1489" t="str">
        <v>200M SURFACE</v>
      </c>
      <c r="P1489" t="str">
        <v>UNDERWATER SPORTS|FINSWIMMING|WOMEN</v>
      </c>
      <c r="AL1489" t="str">
        <v>UNDERWATER SPORTS</v>
      </c>
      <c r="AM1489" t="str">
        <v>FINSWIMMING</v>
      </c>
      <c r="AN1489" t="str">
        <v>WOMEN</v>
      </c>
      <c r="AO1489" t="str">
        <v>400M SURFACE</v>
      </c>
      <c r="AQ1489" t="str">
        <v>UNDERWATER SPORTS|FINSWIMMING|WOMEN</v>
      </c>
    </row>
    <row r="1490" spans="11:43" x14ac:dyDescent="0.25">
      <c r="K1490" t="str">
        <v>UNDERWATER SPORTS</v>
      </c>
      <c r="L1490" t="str">
        <v>FINSWIMMING</v>
      </c>
      <c r="M1490" t="str">
        <v>WOMEN</v>
      </c>
      <c r="N1490" t="str">
        <v>400M BI-FINS</v>
      </c>
      <c r="P1490" t="str">
        <v>UNDERWATER SPORTS|FINSWIMMING|WOMEN</v>
      </c>
      <c r="AL1490" t="str">
        <v>UNDERWATER SPORTS</v>
      </c>
      <c r="AM1490" t="str">
        <v>FINSWIMMING</v>
      </c>
      <c r="AN1490" t="str">
        <v>WOMEN</v>
      </c>
      <c r="AO1490" t="str">
        <v>4X100M BI-FINS</v>
      </c>
      <c r="AQ1490" t="str">
        <v>UNDERWATER SPORTS|FINSWIMMING|WOMEN</v>
      </c>
    </row>
    <row r="1491" spans="11:43" x14ac:dyDescent="0.25">
      <c r="K1491" t="str">
        <v>UNDERWATER SPORTS</v>
      </c>
      <c r="L1491" t="str">
        <v>FINSWIMMING</v>
      </c>
      <c r="M1491" t="str">
        <v>WOMEN</v>
      </c>
      <c r="N1491" t="str">
        <v>400M SURFACE</v>
      </c>
      <c r="P1491" t="str">
        <v>UNDERWATER SPORTS|FINSWIMMING|WOMEN</v>
      </c>
      <c r="AL1491" t="str">
        <v>UNDERWATER SPORTS</v>
      </c>
      <c r="AM1491" t="str">
        <v>FINSWIMMING</v>
      </c>
      <c r="AN1491" t="str">
        <v>WOMEN</v>
      </c>
      <c r="AO1491" t="str">
        <v>4X100M SURFACE</v>
      </c>
      <c r="AQ1491" t="str">
        <v>UNDERWATER SPORTS|FINSWIMMING|WOMEN</v>
      </c>
    </row>
    <row r="1492" spans="11:43" x14ac:dyDescent="0.25">
      <c r="K1492" t="str">
        <v>UNDERWATER SPORTS</v>
      </c>
      <c r="L1492" t="str">
        <v>FINSWIMMING</v>
      </c>
      <c r="M1492" t="str">
        <v>WOMEN</v>
      </c>
      <c r="N1492" t="str">
        <v>4X100M BI-FINS</v>
      </c>
      <c r="P1492" t="str">
        <v>UNDERWATER SPORTS|FINSWIMMING|WOMEN</v>
      </c>
      <c r="AL1492" t="str">
        <v>UNDERWATER SPORTS</v>
      </c>
      <c r="AM1492" t="str">
        <v>FINSWIMMING</v>
      </c>
      <c r="AN1492" t="str">
        <v>WOMEN</v>
      </c>
      <c r="AO1492" t="str">
        <v>4X200M SURFACE</v>
      </c>
      <c r="AQ1492" t="str">
        <v>UNDERWATER SPORTS|FINSWIMMING|WOMEN</v>
      </c>
    </row>
    <row r="1493" spans="11:43" x14ac:dyDescent="0.25">
      <c r="K1493" t="str">
        <v>UNDERWATER SPORTS</v>
      </c>
      <c r="L1493" t="str">
        <v>FINSWIMMING</v>
      </c>
      <c r="M1493" t="str">
        <v>WOMEN</v>
      </c>
      <c r="N1493" t="str">
        <v>4X100M SURFACE</v>
      </c>
      <c r="P1493" t="str">
        <v>UNDERWATER SPORTS|FINSWIMMING|WOMEN</v>
      </c>
      <c r="AL1493" t="str">
        <v>UNDERWATER SPORTS</v>
      </c>
      <c r="AM1493" t="str">
        <v>FINSWIMMING</v>
      </c>
      <c r="AN1493" t="str">
        <v>WOMEN</v>
      </c>
      <c r="AO1493" t="str">
        <v>50M APNEA</v>
      </c>
      <c r="AQ1493" t="str">
        <v>UNDERWATER SPORTS|FINSWIMMING|WOMEN</v>
      </c>
    </row>
    <row r="1494" spans="11:43" x14ac:dyDescent="0.25">
      <c r="K1494" t="str">
        <v>UNDERWATER SPORTS</v>
      </c>
      <c r="L1494" t="str">
        <v>FINSWIMMING</v>
      </c>
      <c r="M1494" t="str">
        <v>WOMEN</v>
      </c>
      <c r="N1494" t="str">
        <v>4X200M SURFACE</v>
      </c>
      <c r="P1494" t="str">
        <v>UNDERWATER SPORTS|FINSWIMMING|WOMEN</v>
      </c>
      <c r="AL1494" t="str">
        <v>UNDERWATER SPORTS</v>
      </c>
      <c r="AM1494" t="str">
        <v>FINSWIMMING</v>
      </c>
      <c r="AN1494" t="str">
        <v>WOMEN</v>
      </c>
      <c r="AO1494" t="str">
        <v>50M BI-FINS</v>
      </c>
      <c r="AQ1494" t="str">
        <v>UNDERWATER SPORTS|FINSWIMMING|WOMEN</v>
      </c>
    </row>
    <row r="1495" spans="11:43" x14ac:dyDescent="0.25">
      <c r="K1495" t="str">
        <v>UNDERWATER SPORTS</v>
      </c>
      <c r="L1495" t="str">
        <v>FINSWIMMING</v>
      </c>
      <c r="M1495" t="str">
        <v>WOMEN</v>
      </c>
      <c r="N1495" t="str">
        <v>50M APNEA</v>
      </c>
      <c r="P1495" t="str">
        <v>UNDERWATER SPORTS|FINSWIMMING|WOMEN</v>
      </c>
      <c r="AL1495" t="str">
        <v>UNDERWATER SPORTS</v>
      </c>
      <c r="AM1495" t="str">
        <v>FINSWIMMING</v>
      </c>
      <c r="AN1495" t="str">
        <v>WOMEN</v>
      </c>
      <c r="AO1495" t="str">
        <v>50M SURFACE</v>
      </c>
      <c r="AQ1495" t="str">
        <v>UNDERWATER SPORTS|FINSWIMMING|WOMEN</v>
      </c>
    </row>
    <row r="1496" spans="11:43" x14ac:dyDescent="0.25">
      <c r="K1496" t="str">
        <v>UNDERWATER SPORTS</v>
      </c>
      <c r="L1496" t="str">
        <v>FINSWIMMING</v>
      </c>
      <c r="M1496" t="str">
        <v>WOMEN</v>
      </c>
      <c r="N1496" t="str">
        <v>50M BI-FINS</v>
      </c>
      <c r="P1496" t="str">
        <v>UNDERWATER SPORTS|FINSWIMMING|WOMEN</v>
      </c>
      <c r="AL1496" t="str">
        <v>UNDERWATER SPORTS</v>
      </c>
      <c r="AM1496" t="str">
        <v>FINSWIMMING</v>
      </c>
      <c r="AN1496" t="str">
        <v>WOMEN</v>
      </c>
      <c r="AO1496" t="str">
        <v>800M SURFACE</v>
      </c>
      <c r="AQ1496" t="str">
        <v>UNDERWATER SPORTS|FINSWIMMING|WOMEN</v>
      </c>
    </row>
    <row r="1497" spans="11:43" x14ac:dyDescent="0.25">
      <c r="K1497" t="str">
        <v>UNDERWATER SPORTS</v>
      </c>
      <c r="L1497" t="str">
        <v>FINSWIMMING</v>
      </c>
      <c r="M1497" t="str">
        <v>WOMEN</v>
      </c>
      <c r="N1497" t="str">
        <v>50M SURFACE</v>
      </c>
      <c r="P1497" t="str">
        <v>UNDERWATER SPORTS|FINSWIMMING|WOMEN</v>
      </c>
      <c r="AL1497" t="str">
        <v>UNDERWATER SPORTS</v>
      </c>
      <c r="AM1497" t="str">
        <v>UNDERWATER HOCKEY</v>
      </c>
      <c r="AN1497" t="str">
        <v>MEN</v>
      </c>
      <c r="AO1497" t="str">
        <v>4X4</v>
      </c>
      <c r="AQ1497" t="str">
        <v>UNDERWATER SPORTS|UNDERWATER HOCKEY|MEN</v>
      </c>
    </row>
    <row r="1498" spans="11:43" x14ac:dyDescent="0.25">
      <c r="K1498" t="str">
        <v>UNDERWATER SPORTS</v>
      </c>
      <c r="L1498" t="str">
        <v>FINSWIMMING</v>
      </c>
      <c r="M1498" t="str">
        <v>WOMEN</v>
      </c>
      <c r="N1498" t="str">
        <v>800M SURFACE</v>
      </c>
      <c r="P1498" t="str">
        <v>UNDERWATER SPORTS|FINSWIMMING|WOMEN</v>
      </c>
      <c r="AL1498" t="str">
        <v>UNDERWATER SPORTS</v>
      </c>
      <c r="AM1498" t="str">
        <v>UNDERWATER HOCKEY</v>
      </c>
      <c r="AN1498" t="str">
        <v>MEN</v>
      </c>
      <c r="AO1498" t="str">
        <v>6X6</v>
      </c>
      <c r="AQ1498" t="str">
        <v>UNDERWATER SPORTS|UNDERWATER HOCKEY|MEN</v>
      </c>
    </row>
    <row r="1499" spans="11:43" x14ac:dyDescent="0.25">
      <c r="K1499" t="str">
        <v>UNDERWATER SPORTS</v>
      </c>
      <c r="L1499" t="str">
        <v>UNDERWATER HOCKEY</v>
      </c>
      <c r="M1499" t="str">
        <v>MEN</v>
      </c>
      <c r="N1499" t="str">
        <v>4X4</v>
      </c>
      <c r="P1499" t="str">
        <v>UNDERWATER SPORTS|UNDERWATER HOCKEY|MEN</v>
      </c>
      <c r="AL1499" t="str">
        <v>UNDERWATER SPORTS</v>
      </c>
      <c r="AM1499" t="str">
        <v>UNDERWATER HOCKEY</v>
      </c>
      <c r="AN1499" t="str">
        <v>WOMEN</v>
      </c>
      <c r="AO1499" t="str">
        <v>4X4</v>
      </c>
      <c r="AQ1499" t="str">
        <v>UNDERWATER SPORTS|UNDERWATER HOCKEY|WOMEN</v>
      </c>
    </row>
    <row r="1500" spans="11:43" x14ac:dyDescent="0.25">
      <c r="K1500" t="str">
        <v>UNDERWATER SPORTS</v>
      </c>
      <c r="L1500" t="str">
        <v>UNDERWATER HOCKEY</v>
      </c>
      <c r="M1500" t="str">
        <v>MEN</v>
      </c>
      <c r="N1500" t="str">
        <v>6X6</v>
      </c>
      <c r="P1500" t="str">
        <v>UNDERWATER SPORTS|UNDERWATER HOCKEY|MEN</v>
      </c>
      <c r="AL1500" t="str">
        <v>UNDERWATER SPORTS</v>
      </c>
      <c r="AM1500" t="str">
        <v>UNDERWATER HOCKEY</v>
      </c>
      <c r="AN1500" t="str">
        <v>WOMEN</v>
      </c>
      <c r="AO1500" t="str">
        <v>6X6</v>
      </c>
      <c r="AQ1500" t="str">
        <v>UNDERWATER SPORTS|UNDERWATER HOCKEY|WOMEN</v>
      </c>
    </row>
    <row r="1501" spans="11:43" x14ac:dyDescent="0.25">
      <c r="K1501" t="str">
        <v>UNDERWATER SPORTS</v>
      </c>
      <c r="L1501" t="str">
        <v>UNDERWATER HOCKEY</v>
      </c>
      <c r="M1501" t="str">
        <v>WOMEN</v>
      </c>
      <c r="N1501" t="str">
        <v>4X4</v>
      </c>
      <c r="P1501" t="str">
        <v>UNDERWATER SPORTS|UNDERWATER HOCKEY|WOMEN</v>
      </c>
      <c r="AL1501" t="str">
        <v>VOLLEYBALL</v>
      </c>
      <c r="AM1501" t="str">
        <v>BEACH</v>
      </c>
      <c r="AN1501" t="str">
        <v>MEN</v>
      </c>
      <c r="AO1501" t="str">
        <v>TEAM</v>
      </c>
      <c r="AQ1501" t="str">
        <v>VOLLEYBALL|BEACH|MEN</v>
      </c>
    </row>
    <row r="1502" spans="11:43" x14ac:dyDescent="0.25">
      <c r="K1502" t="str">
        <v>UNDERWATER SPORTS</v>
      </c>
      <c r="L1502" t="str">
        <v>UNDERWATER HOCKEY</v>
      </c>
      <c r="M1502" t="str">
        <v>WOMEN</v>
      </c>
      <c r="N1502" t="str">
        <v>6X6</v>
      </c>
      <c r="P1502" t="str">
        <v>UNDERWATER SPORTS|UNDERWATER HOCKEY|WOMEN</v>
      </c>
      <c r="AL1502" t="str">
        <v>VOLLEYBALL</v>
      </c>
      <c r="AM1502" t="str">
        <v>BEACH</v>
      </c>
      <c r="AN1502" t="str">
        <v>WOMEN</v>
      </c>
      <c r="AO1502" t="str">
        <v>TEAM</v>
      </c>
      <c r="AQ1502" t="str">
        <v>VOLLEYBALL|BEACH|WOMEN</v>
      </c>
    </row>
    <row r="1503" spans="11:43" x14ac:dyDescent="0.25">
      <c r="K1503" t="str">
        <v>VOLLEYBALL</v>
      </c>
      <c r="L1503" t="str">
        <v>BEACH</v>
      </c>
      <c r="M1503" t="str">
        <v>MEN</v>
      </c>
      <c r="N1503" t="str">
        <v>TEAM</v>
      </c>
      <c r="P1503" t="str">
        <v>VOLLEYBALL|BEACH|MEN</v>
      </c>
      <c r="AL1503" t="str">
        <v>VOLLEYBALL</v>
      </c>
      <c r="AM1503" t="str">
        <v>INDOOR</v>
      </c>
      <c r="AN1503" t="str">
        <v>MEN</v>
      </c>
      <c r="AO1503" t="str">
        <v>TEAM</v>
      </c>
      <c r="AQ1503" t="str">
        <v>VOLLEYBALL|INDOOR|MEN</v>
      </c>
    </row>
    <row r="1504" spans="11:43" x14ac:dyDescent="0.25">
      <c r="K1504" t="str">
        <v>VOLLEYBALL</v>
      </c>
      <c r="L1504" t="str">
        <v>BEACH</v>
      </c>
      <c r="M1504" t="str">
        <v>WOMEN</v>
      </c>
      <c r="N1504" t="str">
        <v>TEAM</v>
      </c>
      <c r="P1504" t="str">
        <v>VOLLEYBALL|BEACH|WOMEN</v>
      </c>
      <c r="AL1504" t="str">
        <v>VOLLEYBALL</v>
      </c>
      <c r="AM1504" t="str">
        <v>INDOOR</v>
      </c>
      <c r="AN1504" t="str">
        <v>WOMEN</v>
      </c>
      <c r="AO1504" t="str">
        <v>TEAM</v>
      </c>
      <c r="AQ1504" t="str">
        <v>VOLLEYBALL|INDOOR|WOMEN</v>
      </c>
    </row>
    <row r="1505" spans="11:43" x14ac:dyDescent="0.25">
      <c r="K1505" t="str">
        <v>VOLLEYBALL</v>
      </c>
      <c r="L1505" t="str">
        <v>INDOOR</v>
      </c>
      <c r="M1505" t="str">
        <v>MEN</v>
      </c>
      <c r="N1505" t="str">
        <v>TEAM</v>
      </c>
      <c r="P1505" t="str">
        <v>VOLLEYBALL|INDOOR|MEN</v>
      </c>
      <c r="AL1505" t="str">
        <v>VOVINAM</v>
      </c>
      <c r="AM1505" t="str">
        <v>ARTISTIC</v>
      </c>
      <c r="AN1505" t="str">
        <v>MEN</v>
      </c>
      <c r="AO1505" t="str">
        <v>ATTACKING BY LEG</v>
      </c>
      <c r="AQ1505" t="str">
        <v>VOVINAM|ARTISTIC|MEN</v>
      </c>
    </row>
    <row r="1506" spans="11:43" x14ac:dyDescent="0.25">
      <c r="K1506" t="str">
        <v>VOLLEYBALL</v>
      </c>
      <c r="L1506" t="str">
        <v>INDOOR</v>
      </c>
      <c r="M1506" t="str">
        <v>WOMEN</v>
      </c>
      <c r="N1506" t="str">
        <v>TEAM</v>
      </c>
      <c r="P1506" t="str">
        <v>VOLLEYBALL|INDOOR|WOMEN</v>
      </c>
      <c r="AL1506" t="str">
        <v>VOVINAM</v>
      </c>
      <c r="AM1506" t="str">
        <v>ARTISTIC</v>
      </c>
      <c r="AN1506" t="str">
        <v>MEN</v>
      </c>
      <c r="AO1506" t="str">
        <v>DUAL FORM</v>
      </c>
      <c r="AQ1506" t="str">
        <v>VOVINAM|ARTISTIC|MEN</v>
      </c>
    </row>
    <row r="1507" spans="11:43" x14ac:dyDescent="0.25">
      <c r="K1507" t="str">
        <v>VOVINAM</v>
      </c>
      <c r="L1507" t="str">
        <v>ARTISTIC</v>
      </c>
      <c r="M1507" t="str">
        <v>MEN</v>
      </c>
      <c r="N1507" t="str">
        <v>ATTACKING BY LEG</v>
      </c>
      <c r="P1507" t="str">
        <v>VOVINAM|ARTISTIC|MEN</v>
      </c>
      <c r="AL1507" t="str">
        <v>VOVINAM</v>
      </c>
      <c r="AM1507" t="str">
        <v>ARTISTIC</v>
      </c>
      <c r="AN1507" t="str">
        <v>MEN</v>
      </c>
      <c r="AO1507" t="str">
        <v>DUAL MACHETE</v>
      </c>
      <c r="AQ1507" t="str">
        <v>VOVINAM|ARTISTIC|MEN</v>
      </c>
    </row>
    <row r="1508" spans="11:43" x14ac:dyDescent="0.25">
      <c r="K1508" t="str">
        <v>VOVINAM</v>
      </c>
      <c r="L1508" t="str">
        <v>ARTISTIC</v>
      </c>
      <c r="M1508" t="str">
        <v>MEN</v>
      </c>
      <c r="N1508" t="str">
        <v>DUAL FORM</v>
      </c>
      <c r="P1508" t="str">
        <v>VOVINAM|ARTISTIC|MEN</v>
      </c>
      <c r="AL1508" t="str">
        <v>VOVINAM</v>
      </c>
      <c r="AM1508" t="str">
        <v>ARTISTIC</v>
      </c>
      <c r="AN1508" t="str">
        <v>MEN</v>
      </c>
      <c r="AO1508" t="str">
        <v>DUAL MACHETE FORM</v>
      </c>
      <c r="AQ1508" t="str">
        <v>VOVINAM|ARTISTIC|MEN</v>
      </c>
    </row>
    <row r="1509" spans="11:43" x14ac:dyDescent="0.25">
      <c r="K1509" t="str">
        <v>VOVINAM</v>
      </c>
      <c r="L1509" t="str">
        <v>ARTISTIC</v>
      </c>
      <c r="M1509" t="str">
        <v>MEN</v>
      </c>
      <c r="N1509" t="str">
        <v>DUAL MACHETE</v>
      </c>
      <c r="P1509" t="str">
        <v>VOVINAM|ARTISTIC|MEN</v>
      </c>
      <c r="AL1509" t="str">
        <v>VOVINAM</v>
      </c>
      <c r="AM1509" t="str">
        <v>ARTISTIC</v>
      </c>
      <c r="AN1509" t="str">
        <v>MEN</v>
      </c>
      <c r="AO1509" t="str">
        <v>FIVE-GATE FORM</v>
      </c>
      <c r="AQ1509" t="str">
        <v>VOVINAM|ARTISTIC|MEN</v>
      </c>
    </row>
    <row r="1510" spans="11:43" x14ac:dyDescent="0.25">
      <c r="K1510" t="str">
        <v>VOVINAM</v>
      </c>
      <c r="L1510" t="str">
        <v>ARTISTIC</v>
      </c>
      <c r="M1510" t="str">
        <v>MEN</v>
      </c>
      <c r="N1510" t="str">
        <v>DUAL MACHETE FORM</v>
      </c>
      <c r="P1510" t="str">
        <v>VOVINAM|ARTISTIC|MEN</v>
      </c>
      <c r="AL1510" t="str">
        <v>VOVINAM</v>
      </c>
      <c r="AM1510" t="str">
        <v>ARTISTIC</v>
      </c>
      <c r="AN1510" t="str">
        <v>MEN</v>
      </c>
      <c r="AO1510" t="str">
        <v>FOUR ELEMENT STAFF</v>
      </c>
      <c r="AQ1510" t="str">
        <v>VOVINAM|ARTISTIC|MEN</v>
      </c>
    </row>
    <row r="1511" spans="11:43" x14ac:dyDescent="0.25">
      <c r="K1511" t="str">
        <v>VOVINAM</v>
      </c>
      <c r="L1511" t="str">
        <v>ARTISTIC</v>
      </c>
      <c r="M1511" t="str">
        <v>MEN</v>
      </c>
      <c r="N1511" t="str">
        <v>FIVE-GATE FORM</v>
      </c>
      <c r="P1511" t="str">
        <v>VOVINAM|ARTISTIC|MEN</v>
      </c>
      <c r="AL1511" t="str">
        <v>VOVINAM</v>
      </c>
      <c r="AM1511" t="str">
        <v>ARTISTIC</v>
      </c>
      <c r="AN1511" t="str">
        <v>MEN</v>
      </c>
      <c r="AO1511" t="str">
        <v>FOUR-ELEMENT STAFF FORM</v>
      </c>
      <c r="AQ1511" t="str">
        <v>VOVINAM|ARTISTIC|MEN</v>
      </c>
    </row>
    <row r="1512" spans="11:43" x14ac:dyDescent="0.25">
      <c r="K1512" t="str">
        <v>VOVINAM</v>
      </c>
      <c r="L1512" t="str">
        <v>ARTISTIC</v>
      </c>
      <c r="M1512" t="str">
        <v>MEN</v>
      </c>
      <c r="N1512" t="str">
        <v>FOUR ELEMENT STAFF</v>
      </c>
      <c r="P1512" t="str">
        <v>VOVINAM|ARTISTIC|MEN</v>
      </c>
      <c r="AL1512" t="str">
        <v>VOVINAM</v>
      </c>
      <c r="AM1512" t="str">
        <v>ARTISTIC</v>
      </c>
      <c r="AN1512" t="str">
        <v>MEN</v>
      </c>
      <c r="AO1512" t="str">
        <v>LEG 4X</v>
      </c>
      <c r="AQ1512" t="str">
        <v>VOVINAM|ARTISTIC|MEN</v>
      </c>
    </row>
    <row r="1513" spans="11:43" x14ac:dyDescent="0.25">
      <c r="K1513" t="str">
        <v>VOVINAM</v>
      </c>
      <c r="L1513" t="str">
        <v>ARTISTIC</v>
      </c>
      <c r="M1513" t="str">
        <v>MEN</v>
      </c>
      <c r="N1513" t="str">
        <v>FOUR-ELEMENT STAFF FORM</v>
      </c>
      <c r="P1513" t="str">
        <v>VOVINAM|ARTISTIC|MEN</v>
      </c>
      <c r="AL1513" t="str">
        <v>VOVINAM</v>
      </c>
      <c r="AM1513" t="str">
        <v>ARTISTIC</v>
      </c>
      <c r="AN1513" t="str">
        <v>MEN</v>
      </c>
      <c r="AO1513" t="str">
        <v>LEG ATTACK</v>
      </c>
      <c r="AQ1513" t="str">
        <v>VOVINAM|ARTISTIC|MEN</v>
      </c>
    </row>
    <row r="1514" spans="11:43" x14ac:dyDescent="0.25">
      <c r="K1514" t="str">
        <v>VOVINAM</v>
      </c>
      <c r="L1514" t="str">
        <v>ARTISTIC</v>
      </c>
      <c r="M1514" t="str">
        <v>MEN</v>
      </c>
      <c r="N1514" t="str">
        <v>LEG 4X</v>
      </c>
      <c r="P1514" t="str">
        <v>VOVINAM|ARTISTIC|MEN</v>
      </c>
      <c r="AL1514" t="str">
        <v>VOVINAM</v>
      </c>
      <c r="AM1514" t="str">
        <v>ARTISTIC</v>
      </c>
      <c r="AN1514" t="str">
        <v>MEN</v>
      </c>
      <c r="AO1514" t="str">
        <v>LEG ATTACK TECHNIQUE</v>
      </c>
      <c r="AQ1514" t="str">
        <v>VOVINAM|ARTISTIC|MEN</v>
      </c>
    </row>
    <row r="1515" spans="11:43" x14ac:dyDescent="0.25">
      <c r="K1515" t="str">
        <v>VOVINAM</v>
      </c>
      <c r="L1515" t="str">
        <v>ARTISTIC</v>
      </c>
      <c r="M1515" t="str">
        <v>MEN</v>
      </c>
      <c r="N1515" t="str">
        <v>LEG ATTACK</v>
      </c>
      <c r="P1515" t="str">
        <v>VOVINAM|ARTISTIC|MEN</v>
      </c>
      <c r="AL1515" t="str">
        <v>VOVINAM</v>
      </c>
      <c r="AM1515" t="str">
        <v>ARTISTIC</v>
      </c>
      <c r="AN1515" t="str">
        <v>MEN</v>
      </c>
      <c r="AO1515" t="str">
        <v>MULTI-WEAPON</v>
      </c>
      <c r="AQ1515" t="str">
        <v>VOVINAM|ARTISTIC|MEN</v>
      </c>
    </row>
    <row r="1516" spans="11:43" x14ac:dyDescent="0.25">
      <c r="K1516" t="str">
        <v>VOVINAM</v>
      </c>
      <c r="L1516" t="str">
        <v>ARTISTIC</v>
      </c>
      <c r="M1516" t="str">
        <v>MEN</v>
      </c>
      <c r="N1516" t="str">
        <v>LEG ATTACK TECHNIQUE</v>
      </c>
      <c r="P1516" t="str">
        <v>VOVINAM|ARTISTIC|MEN</v>
      </c>
      <c r="AL1516" t="str">
        <v>VOVINAM</v>
      </c>
      <c r="AM1516" t="str">
        <v>ARTISTIC</v>
      </c>
      <c r="AN1516" t="str">
        <v>MEN</v>
      </c>
      <c r="AO1516" t="str">
        <v>MULTIPLE TRAINING</v>
      </c>
      <c r="AQ1516" t="str">
        <v>VOVINAM|ARTISTIC|MEN</v>
      </c>
    </row>
    <row r="1517" spans="11:43" x14ac:dyDescent="0.25">
      <c r="K1517" t="str">
        <v>VOVINAM</v>
      </c>
      <c r="L1517" t="str">
        <v>ARTISTIC</v>
      </c>
      <c r="M1517" t="str">
        <v>MEN</v>
      </c>
      <c r="N1517" t="str">
        <v>MULTI-WEAPON</v>
      </c>
      <c r="P1517" t="str">
        <v>VOVINAM|ARTISTIC|MEN</v>
      </c>
      <c r="AL1517" t="str">
        <v>VOVINAM</v>
      </c>
      <c r="AM1517" t="str">
        <v>ARTISTIC</v>
      </c>
      <c r="AN1517" t="str">
        <v>MEN</v>
      </c>
      <c r="AO1517" t="str">
        <v>PAIR KNIFE FORM</v>
      </c>
      <c r="AQ1517" t="str">
        <v>VOVINAM|ARTISTIC|MEN</v>
      </c>
    </row>
    <row r="1518" spans="11:43" x14ac:dyDescent="0.25">
      <c r="K1518" t="str">
        <v>VOVINAM</v>
      </c>
      <c r="L1518" t="str">
        <v>ARTISTIC</v>
      </c>
      <c r="M1518" t="str">
        <v>MEN</v>
      </c>
      <c r="N1518" t="str">
        <v>MULTIPLE TRAINING</v>
      </c>
      <c r="P1518" t="str">
        <v>VOVINAM|ARTISTIC|MEN</v>
      </c>
      <c r="AL1518" t="str">
        <v>VOVINAM</v>
      </c>
      <c r="AM1518" t="str">
        <v>ARTISTIC</v>
      </c>
      <c r="AN1518" t="str">
        <v>MEN</v>
      </c>
      <c r="AO1518" t="str">
        <v>PAIR MACHETE FORM</v>
      </c>
      <c r="AQ1518" t="str">
        <v>VOVINAM|ARTISTIC|MEN</v>
      </c>
    </row>
    <row r="1519" spans="11:43" x14ac:dyDescent="0.25">
      <c r="K1519" t="str">
        <v>VOVINAM</v>
      </c>
      <c r="L1519" t="str">
        <v>ARTISTIC</v>
      </c>
      <c r="M1519" t="str">
        <v>MEN</v>
      </c>
      <c r="N1519" t="str">
        <v>PAIR KNIFE FORM</v>
      </c>
      <c r="P1519" t="str">
        <v>VOVINAM|ARTISTIC|MEN</v>
      </c>
      <c r="AL1519" t="str">
        <v>VOVINAM</v>
      </c>
      <c r="AM1519" t="str">
        <v>ARTISTIC</v>
      </c>
      <c r="AN1519" t="str">
        <v>MEN</v>
      </c>
      <c r="AO1519" t="str">
        <v>SUN-MOON BROADSWORD FORM</v>
      </c>
      <c r="AQ1519" t="str">
        <v>VOVINAM|ARTISTIC|MEN</v>
      </c>
    </row>
    <row r="1520" spans="11:43" x14ac:dyDescent="0.25">
      <c r="K1520" t="str">
        <v>VOVINAM</v>
      </c>
      <c r="L1520" t="str">
        <v>ARTISTIC</v>
      </c>
      <c r="M1520" t="str">
        <v>MEN</v>
      </c>
      <c r="N1520" t="str">
        <v>PAIR MACHETE FORM</v>
      </c>
      <c r="P1520" t="str">
        <v>VOVINAM|ARTISTIC|MEN</v>
      </c>
      <c r="AL1520" t="str">
        <v>VOVINAM</v>
      </c>
      <c r="AM1520" t="str">
        <v>ARTISTIC</v>
      </c>
      <c r="AN1520" t="str">
        <v>MEN</v>
      </c>
      <c r="AO1520" t="str">
        <v>WEAPON DOUBLE</v>
      </c>
      <c r="AQ1520" t="str">
        <v>VOVINAM|ARTISTIC|MEN</v>
      </c>
    </row>
    <row r="1521" spans="11:43" x14ac:dyDescent="0.25">
      <c r="K1521" t="str">
        <v>VOVINAM</v>
      </c>
      <c r="L1521" t="str">
        <v>ARTISTIC</v>
      </c>
      <c r="M1521" t="str">
        <v>MEN</v>
      </c>
      <c r="N1521" t="str">
        <v>SUN-MOON BROADSWORD FORM</v>
      </c>
      <c r="P1521" t="str">
        <v>VOVINAM|ARTISTIC|MEN</v>
      </c>
      <c r="AL1521" t="str">
        <v>VOVINAM</v>
      </c>
      <c r="AM1521" t="str">
        <v>ARTISTIC</v>
      </c>
      <c r="AN1521" t="str">
        <v>MEN</v>
      </c>
      <c r="AO1521" t="str">
        <v>WEAPON SELF-DEFENCE FOR MEN</v>
      </c>
      <c r="AQ1521" t="str">
        <v>VOVINAM|ARTISTIC|MEN</v>
      </c>
    </row>
    <row r="1522" spans="11:43" x14ac:dyDescent="0.25">
      <c r="K1522" t="str">
        <v>VOVINAM</v>
      </c>
      <c r="L1522" t="str">
        <v>ARTISTIC</v>
      </c>
      <c r="M1522" t="str">
        <v>MEN</v>
      </c>
      <c r="N1522" t="str">
        <v>WEAPON DOUBLE</v>
      </c>
      <c r="P1522" t="str">
        <v>VOVINAM|ARTISTIC|MEN</v>
      </c>
      <c r="AL1522" t="str">
        <v>VOVINAM</v>
      </c>
      <c r="AM1522" t="str">
        <v>ARTISTIC</v>
      </c>
      <c r="AN1522" t="str">
        <v>MEN</v>
      </c>
      <c r="AO1522" t="str">
        <v>WEAPON SINGLE</v>
      </c>
      <c r="AQ1522" t="str">
        <v>VOVINAM|ARTISTIC|MEN</v>
      </c>
    </row>
    <row r="1523" spans="11:43" x14ac:dyDescent="0.25">
      <c r="K1523" t="str">
        <v>VOVINAM</v>
      </c>
      <c r="L1523" t="str">
        <v>ARTISTIC</v>
      </c>
      <c r="M1523" t="str">
        <v>MEN</v>
      </c>
      <c r="N1523" t="str">
        <v>WEAPON SELF-DEFENCE FOR MEN</v>
      </c>
      <c r="P1523" t="str">
        <v>VOVINAM|ARTISTIC|MEN</v>
      </c>
      <c r="AL1523" t="str">
        <v>VOVINAM</v>
      </c>
      <c r="AM1523" t="str">
        <v>ARTISTIC</v>
      </c>
      <c r="AN1523" t="str">
        <v>MEN</v>
      </c>
      <c r="AO1523" t="str">
        <v>WITHOUT WEAPON SINGLE</v>
      </c>
      <c r="AQ1523" t="str">
        <v>VOVINAM|ARTISTIC|MEN</v>
      </c>
    </row>
    <row r="1524" spans="11:43" x14ac:dyDescent="0.25">
      <c r="K1524" t="str">
        <v>VOVINAM</v>
      </c>
      <c r="L1524" t="str">
        <v>ARTISTIC</v>
      </c>
      <c r="M1524" t="str">
        <v>MEN</v>
      </c>
      <c r="N1524" t="str">
        <v>WEAPON SINGLE</v>
      </c>
      <c r="P1524" t="str">
        <v>VOVINAM|ARTISTIC|MEN</v>
      </c>
      <c r="AL1524" t="str">
        <v>VOVINAM</v>
      </c>
      <c r="AM1524" t="str">
        <v>ARTISTIC</v>
      </c>
      <c r="AN1524" t="str">
        <v>MEN</v>
      </c>
      <c r="AO1524" t="str">
        <v>YING-YANG SWORD FORM</v>
      </c>
      <c r="AQ1524" t="str">
        <v>VOVINAM|ARTISTIC|MEN</v>
      </c>
    </row>
    <row r="1525" spans="11:43" x14ac:dyDescent="0.25">
      <c r="K1525" t="str">
        <v>VOVINAM</v>
      </c>
      <c r="L1525" t="str">
        <v>ARTISTIC</v>
      </c>
      <c r="M1525" t="str">
        <v>MEN</v>
      </c>
      <c r="N1525" t="str">
        <v>WITHOUT WEAPON SINGLE</v>
      </c>
      <c r="P1525" t="str">
        <v>VOVINAM|ARTISTIC|MEN</v>
      </c>
      <c r="AL1525" t="str">
        <v>VOVINAM</v>
      </c>
      <c r="AM1525" t="str">
        <v>ARTISTIC</v>
      </c>
      <c r="AN1525" t="str">
        <v>MEN</v>
      </c>
      <c r="AO1525" t="str">
        <v>YING-YANG SWORD FORM 4X</v>
      </c>
      <c r="AQ1525" t="str">
        <v>VOVINAM|ARTISTIC|MEN</v>
      </c>
    </row>
    <row r="1526" spans="11:43" x14ac:dyDescent="0.25">
      <c r="K1526" t="str">
        <v>VOVINAM</v>
      </c>
      <c r="L1526" t="str">
        <v>ARTISTIC</v>
      </c>
      <c r="M1526" t="str">
        <v>MEN</v>
      </c>
      <c r="N1526" t="str">
        <v>YING-YANG SWORD FORM</v>
      </c>
      <c r="P1526" t="str">
        <v>VOVINAM|ARTISTIC|MEN</v>
      </c>
      <c r="AL1526" t="str">
        <v>VOVINAM</v>
      </c>
      <c r="AM1526" t="str">
        <v>ARTISTIC</v>
      </c>
      <c r="AN1526" t="str">
        <v>MIXED</v>
      </c>
      <c r="AO1526" t="str">
        <v>BASIC SELF-DEFENCE</v>
      </c>
      <c r="AQ1526" t="str">
        <v>VOVINAM|ARTISTIC|MIXED</v>
      </c>
    </row>
    <row r="1527" spans="11:43" x14ac:dyDescent="0.25">
      <c r="K1527" t="str">
        <v>VOVINAM</v>
      </c>
      <c r="L1527" t="str">
        <v>ARTISTIC</v>
      </c>
      <c r="M1527" t="str">
        <v>MEN</v>
      </c>
      <c r="N1527" t="str">
        <v>YING-YANG SWORD FORM 4X</v>
      </c>
      <c r="P1527" t="str">
        <v>VOVINAM|ARTISTIC|MEN</v>
      </c>
      <c r="AL1527" t="str">
        <v>VOVINAM</v>
      </c>
      <c r="AM1527" t="str">
        <v>ARTISTIC</v>
      </c>
      <c r="AN1527" t="str">
        <v>MIXED</v>
      </c>
      <c r="AO1527" t="str">
        <v>MULTI-WEAPON</v>
      </c>
      <c r="AQ1527" t="str">
        <v>VOVINAM|ARTISTIC|MIXED</v>
      </c>
    </row>
    <row r="1528" spans="11:43" x14ac:dyDescent="0.25">
      <c r="K1528" t="str">
        <v>VOVINAM</v>
      </c>
      <c r="L1528" t="str">
        <v>ARTISTIC</v>
      </c>
      <c r="M1528" t="str">
        <v>MIXED</v>
      </c>
      <c r="N1528" t="str">
        <v>BASIC SELF-DEFENCE</v>
      </c>
      <c r="P1528" t="str">
        <v>VOVINAM|ARTISTIC|MIXED</v>
      </c>
      <c r="AL1528" t="str">
        <v>VOVINAM</v>
      </c>
      <c r="AM1528" t="str">
        <v>ARTISTIC</v>
      </c>
      <c r="AN1528" t="str">
        <v>MIXED</v>
      </c>
      <c r="AO1528" t="str">
        <v>MULTIPLE TRAINING</v>
      </c>
      <c r="AQ1528" t="str">
        <v>VOVINAM|ARTISTIC|MIXED</v>
      </c>
    </row>
    <row r="1529" spans="11:43" x14ac:dyDescent="0.25">
      <c r="K1529" t="str">
        <v>VOVINAM</v>
      </c>
      <c r="L1529" t="str">
        <v>ARTISTIC</v>
      </c>
      <c r="M1529" t="str">
        <v>MIXED</v>
      </c>
      <c r="N1529" t="str">
        <v>MULTI-WEAPON</v>
      </c>
      <c r="P1529" t="str">
        <v>VOVINAM|ARTISTIC|MIXED</v>
      </c>
      <c r="AL1529" t="str">
        <v>VOVINAM</v>
      </c>
      <c r="AM1529" t="str">
        <v>ARTISTIC</v>
      </c>
      <c r="AN1529" t="str">
        <v>MIXED</v>
      </c>
      <c r="AO1529" t="str">
        <v>SELF-DEFENCE (3 MALE 1 FEMALE)</v>
      </c>
      <c r="AQ1529" t="str">
        <v>VOVINAM|ARTISTIC|MIXED</v>
      </c>
    </row>
    <row r="1530" spans="11:43" x14ac:dyDescent="0.25">
      <c r="K1530" t="str">
        <v>VOVINAM</v>
      </c>
      <c r="L1530" t="str">
        <v>ARTISTIC</v>
      </c>
      <c r="M1530" t="str">
        <v>MIXED</v>
      </c>
      <c r="N1530" t="str">
        <v>MULTIPLE TRAINING</v>
      </c>
      <c r="P1530" t="str">
        <v>VOVINAM|ARTISTIC|MIXED</v>
      </c>
      <c r="AL1530" t="str">
        <v>VOVINAM</v>
      </c>
      <c r="AM1530" t="str">
        <v>ARTISTIC</v>
      </c>
      <c r="AN1530" t="str">
        <v>MIXED</v>
      </c>
      <c r="AO1530" t="str">
        <v>WEAPON SELF-DEFENCE</v>
      </c>
      <c r="AQ1530" t="str">
        <v>VOVINAM|ARTISTIC|MIXED</v>
      </c>
    </row>
    <row r="1531" spans="11:43" x14ac:dyDescent="0.25">
      <c r="K1531" t="str">
        <v>VOVINAM</v>
      </c>
      <c r="L1531" t="str">
        <v>ARTISTIC</v>
      </c>
      <c r="M1531" t="str">
        <v>MIXED</v>
      </c>
      <c r="N1531" t="str">
        <v>SELF-DEFENCE (3 MALE 1 FEMALE)</v>
      </c>
      <c r="P1531" t="str">
        <v>VOVINAM|ARTISTIC|MIXED</v>
      </c>
      <c r="AL1531" t="str">
        <v>VOVINAM</v>
      </c>
      <c r="AM1531" t="str">
        <v>ARTISTIC</v>
      </c>
      <c r="AN1531" t="str">
        <v>MIXED</v>
      </c>
      <c r="AO1531" t="str">
        <v>WOMEN DEFENCE</v>
      </c>
      <c r="AQ1531" t="str">
        <v>VOVINAM|ARTISTIC|MIXED</v>
      </c>
    </row>
    <row r="1532" spans="11:43" x14ac:dyDescent="0.25">
      <c r="K1532" t="str">
        <v>VOVINAM</v>
      </c>
      <c r="L1532" t="str">
        <v>ARTISTIC</v>
      </c>
      <c r="M1532" t="str">
        <v>MIXED</v>
      </c>
      <c r="N1532" t="str">
        <v>WEAPON SELF-DEFENCE</v>
      </c>
      <c r="P1532" t="str">
        <v>VOVINAM|ARTISTIC|MIXED</v>
      </c>
      <c r="AL1532" t="str">
        <v>VOVINAM</v>
      </c>
      <c r="AM1532" t="str">
        <v>ARTISTIC</v>
      </c>
      <c r="AN1532" t="str">
        <v>MIXED</v>
      </c>
      <c r="AO1532" t="str">
        <v>WOMEN MULTI WEAPON</v>
      </c>
      <c r="AQ1532" t="str">
        <v>VOVINAM|ARTISTIC|MIXED</v>
      </c>
    </row>
    <row r="1533" spans="11:43" x14ac:dyDescent="0.25">
      <c r="K1533" t="str">
        <v>VOVINAM</v>
      </c>
      <c r="L1533" t="str">
        <v>ARTISTIC</v>
      </c>
      <c r="M1533" t="str">
        <v>MIXED</v>
      </c>
      <c r="N1533" t="str">
        <v>WOMEN DEFENCE</v>
      </c>
      <c r="P1533" t="str">
        <v>VOVINAM|ARTISTIC|MIXED</v>
      </c>
      <c r="AL1533" t="str">
        <v>VOVINAM</v>
      </c>
      <c r="AM1533" t="str">
        <v>ARTISTIC</v>
      </c>
      <c r="AN1533" t="str">
        <v>WOMEN</v>
      </c>
      <c r="AO1533" t="str">
        <v>ASPECT BROADSWORD SINGLE FORM</v>
      </c>
      <c r="AQ1533" t="str">
        <v>VOVINAM|ARTISTIC|WOMEN</v>
      </c>
    </row>
    <row r="1534" spans="11:43" x14ac:dyDescent="0.25">
      <c r="K1534" t="str">
        <v>VOVINAM</v>
      </c>
      <c r="L1534" t="str">
        <v>ARTISTIC</v>
      </c>
      <c r="M1534" t="str">
        <v>MIXED</v>
      </c>
      <c r="N1534" t="str">
        <v>WOMEN MULTI WEAPON</v>
      </c>
      <c r="P1534" t="str">
        <v>VOVINAM|ARTISTIC|MIXED</v>
      </c>
      <c r="AL1534" t="str">
        <v>VOVINAM</v>
      </c>
      <c r="AM1534" t="str">
        <v>ARTISTIC</v>
      </c>
      <c r="AN1534" t="str">
        <v>WOMEN</v>
      </c>
      <c r="AO1534" t="str">
        <v>CROSS FORM</v>
      </c>
      <c r="AQ1534" t="str">
        <v>VOVINAM|ARTISTIC|WOMEN</v>
      </c>
    </row>
    <row r="1535" spans="11:43" x14ac:dyDescent="0.25">
      <c r="K1535" t="str">
        <v>VOVINAM</v>
      </c>
      <c r="L1535" t="str">
        <v>ARTISTIC</v>
      </c>
      <c r="M1535" t="str">
        <v>WOMEN</v>
      </c>
      <c r="N1535" t="str">
        <v>ASPECT BROADSWORD SINGLE FORM</v>
      </c>
      <c r="P1535" t="str">
        <v>VOVINAM|ARTISTIC|WOMEN</v>
      </c>
      <c r="AL1535" t="str">
        <v>VOVINAM</v>
      </c>
      <c r="AM1535" t="str">
        <v>ARTISTIC</v>
      </c>
      <c r="AN1535" t="str">
        <v>WOMEN</v>
      </c>
      <c r="AO1535" t="str">
        <v>DRAGON-TIGER FORM</v>
      </c>
      <c r="AQ1535" t="str">
        <v>VOVINAM|ARTISTIC|WOMEN</v>
      </c>
    </row>
    <row r="1536" spans="11:43" x14ac:dyDescent="0.25">
      <c r="K1536" t="str">
        <v>VOVINAM</v>
      </c>
      <c r="L1536" t="str">
        <v>ARTISTIC</v>
      </c>
      <c r="M1536" t="str">
        <v>WOMEN</v>
      </c>
      <c r="N1536" t="str">
        <v>CROSS FORM</v>
      </c>
      <c r="P1536" t="str">
        <v>VOVINAM|ARTISTIC|WOMEN</v>
      </c>
      <c r="AL1536" t="str">
        <v>VOVINAM</v>
      </c>
      <c r="AM1536" t="str">
        <v>ARTISTIC</v>
      </c>
      <c r="AN1536" t="str">
        <v>WOMEN</v>
      </c>
      <c r="AO1536" t="str">
        <v>DUAL FORM</v>
      </c>
      <c r="AQ1536" t="str">
        <v>VOVINAM|ARTISTIC|WOMEN</v>
      </c>
    </row>
    <row r="1537" spans="11:43" x14ac:dyDescent="0.25">
      <c r="K1537" t="str">
        <v>VOVINAM</v>
      </c>
      <c r="L1537" t="str">
        <v>ARTISTIC</v>
      </c>
      <c r="M1537" t="str">
        <v>WOMEN</v>
      </c>
      <c r="N1537" t="str">
        <v>DRAGON-TIGER FORM</v>
      </c>
      <c r="P1537" t="str">
        <v>VOVINAM|ARTISTIC|WOMEN</v>
      </c>
      <c r="AL1537" t="str">
        <v>VOVINAM</v>
      </c>
      <c r="AM1537" t="str">
        <v>ARTISTIC</v>
      </c>
      <c r="AN1537" t="str">
        <v>WOMEN</v>
      </c>
      <c r="AO1537" t="str">
        <v>DUAL KNIFE FORM</v>
      </c>
      <c r="AQ1537" t="str">
        <v>VOVINAM|ARTISTIC|WOMEN</v>
      </c>
    </row>
    <row r="1538" spans="11:43" x14ac:dyDescent="0.25">
      <c r="K1538" t="str">
        <v>VOVINAM</v>
      </c>
      <c r="L1538" t="str">
        <v>ARTISTIC</v>
      </c>
      <c r="M1538" t="str">
        <v>WOMEN</v>
      </c>
      <c r="N1538" t="str">
        <v>DUAL FORM</v>
      </c>
      <c r="P1538" t="str">
        <v>VOVINAM|ARTISTIC|WOMEN</v>
      </c>
      <c r="AL1538" t="str">
        <v>VOVINAM</v>
      </c>
      <c r="AM1538" t="str">
        <v>ARTISTIC</v>
      </c>
      <c r="AN1538" t="str">
        <v>WOMEN</v>
      </c>
      <c r="AO1538" t="str">
        <v>DUAL SWORD FORM</v>
      </c>
      <c r="AQ1538" t="str">
        <v>VOVINAM|ARTISTIC|WOMEN</v>
      </c>
    </row>
    <row r="1539" spans="11:43" x14ac:dyDescent="0.25">
      <c r="K1539" t="str">
        <v>VOVINAM</v>
      </c>
      <c r="L1539" t="str">
        <v>ARTISTIC</v>
      </c>
      <c r="M1539" t="str">
        <v>WOMEN</v>
      </c>
      <c r="N1539" t="str">
        <v>DUAL KNIFE FORM</v>
      </c>
      <c r="P1539" t="str">
        <v>VOVINAM|ARTISTIC|WOMEN</v>
      </c>
      <c r="AL1539" t="str">
        <v>VOVINAM</v>
      </c>
      <c r="AM1539" t="str">
        <v>ARTISTIC</v>
      </c>
      <c r="AN1539" t="str">
        <v>WOMEN</v>
      </c>
      <c r="AO1539" t="str">
        <v>PAIR KNIFE FORM</v>
      </c>
      <c r="AQ1539" t="str">
        <v>VOVINAM|ARTISTIC|WOMEN</v>
      </c>
    </row>
    <row r="1540" spans="11:43" x14ac:dyDescent="0.25">
      <c r="K1540" t="str">
        <v>VOVINAM</v>
      </c>
      <c r="L1540" t="str">
        <v>ARTISTIC</v>
      </c>
      <c r="M1540" t="str">
        <v>WOMEN</v>
      </c>
      <c r="N1540" t="str">
        <v>DUAL SWORD FORM</v>
      </c>
      <c r="P1540" t="str">
        <v>VOVINAM|ARTISTIC|WOMEN</v>
      </c>
      <c r="AL1540" t="str">
        <v>VOVINAM</v>
      </c>
      <c r="AM1540" t="str">
        <v>ARTISTIC</v>
      </c>
      <c r="AN1540" t="str">
        <v>WOMEN</v>
      </c>
      <c r="AO1540" t="str">
        <v>PAIR SWORD FORM</v>
      </c>
      <c r="AQ1540" t="str">
        <v>VOVINAM|ARTISTIC|WOMEN</v>
      </c>
    </row>
    <row r="1541" spans="11:43" x14ac:dyDescent="0.25">
      <c r="K1541" t="str">
        <v>VOVINAM</v>
      </c>
      <c r="L1541" t="str">
        <v>ARTISTIC</v>
      </c>
      <c r="M1541" t="str">
        <v>WOMEN</v>
      </c>
      <c r="N1541" t="str">
        <v>PAIR KNIFE FORM</v>
      </c>
      <c r="P1541" t="str">
        <v>VOVINAM|ARTISTIC|WOMEN</v>
      </c>
      <c r="AL1541" t="str">
        <v>VOVINAM</v>
      </c>
      <c r="AM1541" t="str">
        <v>ARTISTIC</v>
      </c>
      <c r="AN1541" t="str">
        <v>WOMEN</v>
      </c>
      <c r="AO1541" t="str">
        <v>SELF-DEFENCE FORM</v>
      </c>
      <c r="AQ1541" t="str">
        <v>VOVINAM|ARTISTIC|WOMEN</v>
      </c>
    </row>
    <row r="1542" spans="11:43" x14ac:dyDescent="0.25">
      <c r="K1542" t="str">
        <v>VOVINAM</v>
      </c>
      <c r="L1542" t="str">
        <v>ARTISTIC</v>
      </c>
      <c r="M1542" t="str">
        <v>WOMEN</v>
      </c>
      <c r="N1542" t="str">
        <v>PAIR SWORD FORM</v>
      </c>
      <c r="P1542" t="str">
        <v>VOVINAM|ARTISTIC|WOMEN</v>
      </c>
      <c r="AL1542" t="str">
        <v>VOVINAM</v>
      </c>
      <c r="AM1542" t="str">
        <v>ARTISTIC</v>
      </c>
      <c r="AN1542" t="str">
        <v>WOMEN</v>
      </c>
      <c r="AO1542" t="str">
        <v>WEAPON DOUBLE</v>
      </c>
      <c r="AQ1542" t="str">
        <v>VOVINAM|ARTISTIC|WOMEN</v>
      </c>
    </row>
    <row r="1543" spans="11:43" x14ac:dyDescent="0.25">
      <c r="K1543" t="str">
        <v>VOVINAM</v>
      </c>
      <c r="L1543" t="str">
        <v>ARTISTIC</v>
      </c>
      <c r="M1543" t="str">
        <v>WOMEN</v>
      </c>
      <c r="N1543" t="str">
        <v>SELF-DEFENCE FORM</v>
      </c>
      <c r="P1543" t="str">
        <v>VOVINAM|ARTISTIC|WOMEN</v>
      </c>
      <c r="AL1543" t="str">
        <v>VOVINAM</v>
      </c>
      <c r="AM1543" t="str">
        <v>ARTISTIC</v>
      </c>
      <c r="AN1543" t="str">
        <v>WOMEN</v>
      </c>
      <c r="AO1543" t="str">
        <v>WEAPON SELF-DEFENCE FOR WOMEN</v>
      </c>
      <c r="AQ1543" t="str">
        <v>VOVINAM|ARTISTIC|WOMEN</v>
      </c>
    </row>
    <row r="1544" spans="11:43" x14ac:dyDescent="0.25">
      <c r="K1544" t="str">
        <v>VOVINAM</v>
      </c>
      <c r="L1544" t="str">
        <v>ARTISTIC</v>
      </c>
      <c r="M1544" t="str">
        <v>WOMEN</v>
      </c>
      <c r="N1544" t="str">
        <v>WEAPON DOUBLE</v>
      </c>
      <c r="P1544" t="str">
        <v>VOVINAM|ARTISTIC|WOMEN</v>
      </c>
      <c r="AL1544" t="str">
        <v>VOVINAM</v>
      </c>
      <c r="AM1544" t="str">
        <v>ARTISTIC</v>
      </c>
      <c r="AN1544" t="str">
        <v>WOMEN</v>
      </c>
      <c r="AO1544" t="str">
        <v>WEAPON SINGLE</v>
      </c>
      <c r="AQ1544" t="str">
        <v>VOVINAM|ARTISTIC|WOMEN</v>
      </c>
    </row>
    <row r="1545" spans="11:43" x14ac:dyDescent="0.25">
      <c r="K1545" t="str">
        <v>VOVINAM</v>
      </c>
      <c r="L1545" t="str">
        <v>ARTISTIC</v>
      </c>
      <c r="M1545" t="str">
        <v>WOMEN</v>
      </c>
      <c r="N1545" t="str">
        <v>WEAPON SELF-DEFENCE FOR WOMEN</v>
      </c>
      <c r="P1545" t="str">
        <v>VOVINAM|ARTISTIC|WOMEN</v>
      </c>
      <c r="AL1545" t="str">
        <v>VOVINAM</v>
      </c>
      <c r="AM1545" t="str">
        <v>ARTISTIC</v>
      </c>
      <c r="AN1545" t="str">
        <v>WOMEN</v>
      </c>
      <c r="AO1545" t="str">
        <v>WITHOUT WEAPON SINGLE</v>
      </c>
      <c r="AQ1545" t="str">
        <v>VOVINAM|ARTISTIC|WOMEN</v>
      </c>
    </row>
    <row r="1546" spans="11:43" x14ac:dyDescent="0.25">
      <c r="K1546" t="str">
        <v>VOVINAM</v>
      </c>
      <c r="L1546" t="str">
        <v>ARTISTIC</v>
      </c>
      <c r="M1546" t="str">
        <v>WOMEN</v>
      </c>
      <c r="N1546" t="str">
        <v>WEAPON SINGLE</v>
      </c>
      <c r="P1546" t="str">
        <v>VOVINAM|ARTISTIC|WOMEN</v>
      </c>
      <c r="AL1546" t="str">
        <v>VOVINAM</v>
      </c>
      <c r="AM1546" t="str">
        <v>ARTISTIC</v>
      </c>
      <c r="AN1546" t="str">
        <v>WOMEN</v>
      </c>
      <c r="AO1546" t="str">
        <v>YING-YANG SWORD FORM</v>
      </c>
      <c r="AQ1546" t="str">
        <v>VOVINAM|ARTISTIC|WOMEN</v>
      </c>
    </row>
    <row r="1547" spans="11:43" x14ac:dyDescent="0.25">
      <c r="K1547" t="str">
        <v>VOVINAM</v>
      </c>
      <c r="L1547" t="str">
        <v>ARTISTIC</v>
      </c>
      <c r="M1547" t="str">
        <v>WOMEN</v>
      </c>
      <c r="N1547" t="str">
        <v>WITHOUT WEAPON SINGLE</v>
      </c>
      <c r="P1547" t="str">
        <v>VOVINAM|ARTISTIC|WOMEN</v>
      </c>
      <c r="AL1547" t="str">
        <v>VOVINAM</v>
      </c>
      <c r="AM1547" t="str">
        <v>ARTISTIC</v>
      </c>
      <c r="AN1547" t="str">
        <v>WOMEN</v>
      </c>
      <c r="AO1547" t="str">
        <v>YING-YANG SWORD FORM 4X</v>
      </c>
      <c r="AQ1547" t="str">
        <v>VOVINAM|ARTISTIC|WOMEN</v>
      </c>
    </row>
    <row r="1548" spans="11:43" x14ac:dyDescent="0.25">
      <c r="K1548" t="str">
        <v>VOVINAM</v>
      </c>
      <c r="L1548" t="str">
        <v>ARTISTIC</v>
      </c>
      <c r="M1548" t="str">
        <v>WOMEN</v>
      </c>
      <c r="N1548" t="str">
        <v>YING-YANG SWORD FORM</v>
      </c>
      <c r="P1548" t="str">
        <v>VOVINAM|ARTISTIC|WOMEN</v>
      </c>
      <c r="AL1548" t="str">
        <v>VOVINAM</v>
      </c>
      <c r="AM1548" t="str">
        <v>COMBAT</v>
      </c>
      <c r="AN1548" t="str">
        <v>MEN</v>
      </c>
      <c r="AO1548" t="str">
        <v>55KG</v>
      </c>
      <c r="AQ1548" t="str">
        <v>VOVINAM|COMBAT|MEN</v>
      </c>
    </row>
    <row r="1549" spans="11:43" x14ac:dyDescent="0.25">
      <c r="K1549" t="str">
        <v>VOVINAM</v>
      </c>
      <c r="L1549" t="str">
        <v>ARTISTIC</v>
      </c>
      <c r="M1549" t="str">
        <v>WOMEN</v>
      </c>
      <c r="N1549" t="str">
        <v>YING-YANG SWORD FORM 4X</v>
      </c>
      <c r="P1549" t="str">
        <v>VOVINAM|ARTISTIC|WOMEN</v>
      </c>
      <c r="AL1549" t="str">
        <v>VOVINAM</v>
      </c>
      <c r="AM1549" t="str">
        <v>COMBAT</v>
      </c>
      <c r="AN1549" t="str">
        <v>MEN</v>
      </c>
      <c r="AO1549" t="str">
        <v>60KG</v>
      </c>
      <c r="AQ1549" t="str">
        <v>VOVINAM|COMBAT|MEN</v>
      </c>
    </row>
    <row r="1550" spans="11:43" x14ac:dyDescent="0.25">
      <c r="K1550" t="str">
        <v>VOVINAM</v>
      </c>
      <c r="L1550" t="str">
        <v>COMBAT</v>
      </c>
      <c r="M1550" t="str">
        <v>MEN</v>
      </c>
      <c r="N1550" t="str">
        <v>55KG</v>
      </c>
      <c r="P1550" t="str">
        <v>VOVINAM|COMBAT|MEN</v>
      </c>
      <c r="AL1550" t="str">
        <v>VOVINAM</v>
      </c>
      <c r="AM1550" t="str">
        <v>COMBAT</v>
      </c>
      <c r="AN1550" t="str">
        <v>MEN</v>
      </c>
      <c r="AO1550" t="str">
        <v>65KG</v>
      </c>
      <c r="AQ1550" t="str">
        <v>VOVINAM|COMBAT|MEN</v>
      </c>
    </row>
    <row r="1551" spans="11:43" x14ac:dyDescent="0.25">
      <c r="K1551" t="str">
        <v>VOVINAM</v>
      </c>
      <c r="L1551" t="str">
        <v>COMBAT</v>
      </c>
      <c r="M1551" t="str">
        <v>MEN</v>
      </c>
      <c r="N1551" t="str">
        <v>60KG</v>
      </c>
      <c r="P1551" t="str">
        <v>VOVINAM|COMBAT|MEN</v>
      </c>
      <c r="AL1551" t="str">
        <v>VOVINAM</v>
      </c>
      <c r="AM1551" t="str">
        <v>COMBAT</v>
      </c>
      <c r="AN1551" t="str">
        <v>MEN</v>
      </c>
      <c r="AO1551" t="str">
        <v>70KG</v>
      </c>
      <c r="AQ1551" t="str">
        <v>VOVINAM|COMBAT|MEN</v>
      </c>
    </row>
    <row r="1552" spans="11:43" x14ac:dyDescent="0.25">
      <c r="K1552" t="str">
        <v>VOVINAM</v>
      </c>
      <c r="L1552" t="str">
        <v>COMBAT</v>
      </c>
      <c r="M1552" t="str">
        <v>MEN</v>
      </c>
      <c r="N1552" t="str">
        <v>65KG</v>
      </c>
      <c r="P1552" t="str">
        <v>VOVINAM|COMBAT|MEN</v>
      </c>
      <c r="AL1552" t="str">
        <v>VOVINAM</v>
      </c>
      <c r="AM1552" t="str">
        <v>COMBAT</v>
      </c>
      <c r="AN1552" t="str">
        <v>WOMEN</v>
      </c>
      <c r="AO1552" t="str">
        <v>50KG</v>
      </c>
      <c r="AQ1552" t="str">
        <v>VOVINAM|COMBAT|WOMEN</v>
      </c>
    </row>
    <row r="1553" spans="11:43" x14ac:dyDescent="0.25">
      <c r="K1553" t="str">
        <v>VOVINAM</v>
      </c>
      <c r="L1553" t="str">
        <v>COMBAT</v>
      </c>
      <c r="M1553" t="str">
        <v>MEN</v>
      </c>
      <c r="N1553" t="str">
        <v>70KG</v>
      </c>
      <c r="P1553" t="str">
        <v>VOVINAM|COMBAT|MEN</v>
      </c>
      <c r="AL1553" t="str">
        <v>VOVINAM</v>
      </c>
      <c r="AM1553" t="str">
        <v>COMBAT</v>
      </c>
      <c r="AN1553" t="str">
        <v>WOMEN</v>
      </c>
      <c r="AO1553" t="str">
        <v>55KG</v>
      </c>
      <c r="AQ1553" t="str">
        <v>VOVINAM|COMBAT|WOMEN</v>
      </c>
    </row>
    <row r="1554" spans="11:43" x14ac:dyDescent="0.25">
      <c r="K1554" t="str">
        <v>VOVINAM</v>
      </c>
      <c r="L1554" t="str">
        <v>COMBAT</v>
      </c>
      <c r="M1554" t="str">
        <v>WOMEN</v>
      </c>
      <c r="N1554" t="str">
        <v>50KG</v>
      </c>
      <c r="P1554" t="str">
        <v>VOVINAM|COMBAT|WOMEN</v>
      </c>
      <c r="AL1554" t="str">
        <v>VOVINAM</v>
      </c>
      <c r="AM1554" t="str">
        <v>COMBAT</v>
      </c>
      <c r="AN1554" t="str">
        <v>WOMEN</v>
      </c>
      <c r="AO1554" t="str">
        <v>60KG</v>
      </c>
      <c r="AQ1554" t="str">
        <v>VOVINAM|COMBAT|WOMEN</v>
      </c>
    </row>
    <row r="1555" spans="11:43" x14ac:dyDescent="0.25">
      <c r="K1555" t="str">
        <v>VOVINAM</v>
      </c>
      <c r="L1555" t="str">
        <v>COMBAT</v>
      </c>
      <c r="M1555" t="str">
        <v>WOMEN</v>
      </c>
      <c r="N1555" t="str">
        <v>55KG</v>
      </c>
      <c r="P1555" t="str">
        <v>VOVINAM|COMBAT|WOMEN</v>
      </c>
      <c r="AL1555" t="str">
        <v>VOVINAM</v>
      </c>
      <c r="AM1555" t="str">
        <v>COMBAT</v>
      </c>
      <c r="AN1555" t="str">
        <v>WOMEN</v>
      </c>
      <c r="AO1555" t="str">
        <v>65KG</v>
      </c>
      <c r="AQ1555" t="str">
        <v>VOVINAM|COMBAT|WOMEN</v>
      </c>
    </row>
    <row r="1556" spans="11:43" x14ac:dyDescent="0.25">
      <c r="K1556" t="str">
        <v>VOVINAM</v>
      </c>
      <c r="L1556" t="str">
        <v>COMBAT</v>
      </c>
      <c r="M1556" t="str">
        <v>WOMEN</v>
      </c>
      <c r="N1556" t="str">
        <v>60KG</v>
      </c>
      <c r="P1556" t="str">
        <v>VOVINAM|COMBAT|WOMEN</v>
      </c>
      <c r="AL1556" t="str">
        <v>WATER POLO</v>
      </c>
      <c r="AM1556" t="str">
        <v>WATER POLO</v>
      </c>
      <c r="AN1556" t="str">
        <v>MEN</v>
      </c>
      <c r="AO1556" t="str">
        <v>TEAM</v>
      </c>
      <c r="AQ1556" t="str">
        <v>WATER POLO|WATER POLO|MEN</v>
      </c>
    </row>
    <row r="1557" spans="11:43" x14ac:dyDescent="0.25">
      <c r="K1557" t="str">
        <v>VOVINAM</v>
      </c>
      <c r="L1557" t="str">
        <v>COMBAT</v>
      </c>
      <c r="M1557" t="str">
        <v>WOMEN</v>
      </c>
      <c r="N1557" t="str">
        <v>65KG</v>
      </c>
      <c r="P1557" t="str">
        <v>VOVINAM|COMBAT|WOMEN</v>
      </c>
      <c r="AL1557" t="str">
        <v>WATER POLO</v>
      </c>
      <c r="AM1557" t="str">
        <v>WATER POLO</v>
      </c>
      <c r="AN1557" t="str">
        <v>WOMEN</v>
      </c>
      <c r="AO1557" t="str">
        <v>TEAM</v>
      </c>
      <c r="AQ1557" t="str">
        <v>WATER POLO|WATER POLO|WOMEN</v>
      </c>
    </row>
    <row r="1558" spans="11:43" x14ac:dyDescent="0.25">
      <c r="K1558" t="str">
        <v>WATERSKI &amp; WAKEBOARD</v>
      </c>
      <c r="L1558" t="str">
        <v>WAKEBOARDING</v>
      </c>
      <c r="M1558" t="str">
        <v>MEN</v>
      </c>
      <c r="N1558" t="str">
        <v>INDIVIDUAL</v>
      </c>
      <c r="P1558" t="str">
        <v>WATERSKI &amp; WAKEBOARD|WAKEBOARDING|MEN</v>
      </c>
      <c r="AL1558" t="str">
        <v>WATERSKI &amp; WAKEBOARD</v>
      </c>
      <c r="AM1558" t="str">
        <v>WAKEBOARDING</v>
      </c>
      <c r="AN1558" t="str">
        <v>MEN</v>
      </c>
      <c r="AO1558" t="str">
        <v>INDIVIDUAL</v>
      </c>
      <c r="AQ1558" t="str">
        <v>WATERSKI &amp; WAKEBOARD|WAKEBOARDING|MEN</v>
      </c>
    </row>
    <row r="1559" spans="11:43" x14ac:dyDescent="0.25">
      <c r="K1559" t="str">
        <v>WATERSKI &amp; WAKEBOARD</v>
      </c>
      <c r="L1559" t="str">
        <v>WAKEBOARDING</v>
      </c>
      <c r="M1559" t="str">
        <v>MEN</v>
      </c>
      <c r="N1559" t="str">
        <v>WAKESKATE INDIVIDUAL</v>
      </c>
      <c r="P1559" t="str">
        <v>WATERSKI &amp; WAKEBOARD|WAKEBOARDING|MEN</v>
      </c>
      <c r="AL1559" t="str">
        <v>WATERSKI &amp; WAKEBOARD</v>
      </c>
      <c r="AM1559" t="str">
        <v>WAKEBOARDING</v>
      </c>
      <c r="AN1559" t="str">
        <v>MEN</v>
      </c>
      <c r="AO1559" t="str">
        <v>WAKESKATE INDIVIDUAL</v>
      </c>
      <c r="AQ1559" t="str">
        <v>WATERSKI &amp; WAKEBOARD|WAKEBOARDING|MEN</v>
      </c>
    </row>
    <row r="1560" spans="11:43" x14ac:dyDescent="0.25">
      <c r="K1560" t="str">
        <v>WATERSKI &amp; WAKEBOARD</v>
      </c>
      <c r="L1560" t="str">
        <v>WAKEBOARDING</v>
      </c>
      <c r="M1560" t="str">
        <v>MIXED</v>
      </c>
      <c r="N1560" t="str">
        <v>CABLE WAKEBOARD TEAM</v>
      </c>
      <c r="P1560" t="str">
        <v>WATERSKI &amp; WAKEBOARD|WAKEBOARDING|MIXED</v>
      </c>
      <c r="AL1560" t="str">
        <v>WATERSKI &amp; WAKEBOARD</v>
      </c>
      <c r="AM1560" t="str">
        <v>WAKEBOARDING</v>
      </c>
      <c r="AN1560" t="str">
        <v>MIXED</v>
      </c>
      <c r="AO1560" t="str">
        <v>CABLE WAKEBOARD TEAM</v>
      </c>
      <c r="AQ1560" t="str">
        <v>WATERSKI &amp; WAKEBOARD|WAKEBOARDING|MIXED</v>
      </c>
    </row>
    <row r="1561" spans="11:43" x14ac:dyDescent="0.25">
      <c r="K1561" t="str">
        <v>WATERSKI &amp; WAKEBOARD</v>
      </c>
      <c r="L1561" t="str">
        <v>WAKEBOARDING</v>
      </c>
      <c r="M1561" t="str">
        <v>MIXED</v>
      </c>
      <c r="N1561" t="str">
        <v>TEAM</v>
      </c>
      <c r="P1561" t="str">
        <v>WATERSKI &amp; WAKEBOARD|WAKEBOARDING|MIXED</v>
      </c>
      <c r="AL1561" t="str">
        <v>WATERSKI &amp; WAKEBOARD</v>
      </c>
      <c r="AM1561" t="str">
        <v>WAKEBOARDING</v>
      </c>
      <c r="AN1561" t="str">
        <v>MIXED</v>
      </c>
      <c r="AO1561" t="str">
        <v>TEAM</v>
      </c>
      <c r="AQ1561" t="str">
        <v>WATERSKI &amp; WAKEBOARD|WAKEBOARDING|MIXED</v>
      </c>
    </row>
    <row r="1562" spans="11:43" x14ac:dyDescent="0.25">
      <c r="K1562" t="str">
        <v>WATERSKI &amp; WAKEBOARD</v>
      </c>
      <c r="L1562" t="str">
        <v>WAKEBOARDING</v>
      </c>
      <c r="M1562" t="str">
        <v>WOMEN</v>
      </c>
      <c r="N1562" t="str">
        <v>INDIVIDUAL</v>
      </c>
      <c r="P1562" t="str">
        <v>WATERSKI &amp; WAKEBOARD|WAKEBOARDING|WOMEN</v>
      </c>
      <c r="AL1562" t="str">
        <v>WATERSKI &amp; WAKEBOARD</v>
      </c>
      <c r="AM1562" t="str">
        <v>WAKEBOARDING</v>
      </c>
      <c r="AN1562" t="str">
        <v>WOMEN</v>
      </c>
      <c r="AO1562" t="str">
        <v>INDIVIDUAL</v>
      </c>
      <c r="AQ1562" t="str">
        <v>WATERSKI &amp; WAKEBOARD|WAKEBOARDING|WOMEN</v>
      </c>
    </row>
    <row r="1563" spans="11:43" x14ac:dyDescent="0.25">
      <c r="K1563" t="str">
        <v>WATERSKI &amp; WAKEBOARD</v>
      </c>
      <c r="L1563" t="str">
        <v>WAKEBOARDING</v>
      </c>
      <c r="M1563" t="str">
        <v>WOMEN</v>
      </c>
      <c r="N1563" t="str">
        <v>WAKESKATE INDIVIDUAL</v>
      </c>
      <c r="P1563" t="str">
        <v>WATERSKI &amp; WAKEBOARD|WAKEBOARDING|WOMEN</v>
      </c>
      <c r="AL1563" t="str">
        <v>WATERSKI &amp; WAKEBOARD</v>
      </c>
      <c r="AM1563" t="str">
        <v>WAKEBOARDING</v>
      </c>
      <c r="AN1563" t="str">
        <v>WOMEN</v>
      </c>
      <c r="AO1563" t="str">
        <v>WAKESKATE INDIVIDUAL</v>
      </c>
      <c r="AQ1563" t="str">
        <v>WATERSKI &amp; WAKEBOARD|WAKEBOARDING|WOMEN</v>
      </c>
    </row>
    <row r="1564" spans="11:43" x14ac:dyDescent="0.25">
      <c r="K1564" t="str">
        <v>WATERSKI &amp; WAKEBOARD</v>
      </c>
      <c r="L1564" t="str">
        <v>WAKESURFING</v>
      </c>
      <c r="M1564" t="str">
        <v>MIXED</v>
      </c>
      <c r="N1564" t="str">
        <v>TEAM</v>
      </c>
      <c r="P1564" t="str">
        <v>WATERSKI &amp; WAKEBOARD|WAKESURFING|MIXED</v>
      </c>
      <c r="AL1564" t="str">
        <v>WATERSKI &amp; WAKEBOARD</v>
      </c>
      <c r="AM1564" t="str">
        <v>WAKESURFING</v>
      </c>
      <c r="AN1564" t="str">
        <v>MIXED</v>
      </c>
      <c r="AO1564" t="str">
        <v>TEAM</v>
      </c>
      <c r="AQ1564" t="str">
        <v>WATERSKI &amp; WAKEBOARD|WAKESURFING|MIXED</v>
      </c>
    </row>
    <row r="1565" spans="11:43" x14ac:dyDescent="0.25">
      <c r="K1565" t="str">
        <v>WATERSKI &amp; WAKEBOARD</v>
      </c>
      <c r="L1565" t="str">
        <v>WATERSKIING</v>
      </c>
      <c r="M1565" t="str">
        <v>MEN</v>
      </c>
      <c r="N1565" t="str">
        <v>JUMP</v>
      </c>
      <c r="P1565" t="str">
        <v>WATERSKI &amp; WAKEBOARD|WATERSKIING|MEN</v>
      </c>
      <c r="AL1565" t="str">
        <v>WATERSKI &amp; WAKEBOARD</v>
      </c>
      <c r="AM1565" t="str">
        <v>WATERSKIING</v>
      </c>
      <c r="AN1565" t="str">
        <v>MEN</v>
      </c>
      <c r="AO1565" t="str">
        <v>JUMP</v>
      </c>
      <c r="AQ1565" t="str">
        <v>WATERSKI &amp; WAKEBOARD|WATERSKIING|MEN</v>
      </c>
    </row>
    <row r="1566" spans="11:43" x14ac:dyDescent="0.25">
      <c r="K1566" t="str">
        <v>WATERSKI &amp; WAKEBOARD</v>
      </c>
      <c r="L1566" t="str">
        <v>WATERSKIING</v>
      </c>
      <c r="M1566" t="str">
        <v>MEN</v>
      </c>
      <c r="N1566" t="str">
        <v>OVERALL</v>
      </c>
      <c r="P1566" t="str">
        <v>WATERSKI &amp; WAKEBOARD|WATERSKIING|MEN</v>
      </c>
      <c r="AL1566" t="str">
        <v>WATERSKI &amp; WAKEBOARD</v>
      </c>
      <c r="AM1566" t="str">
        <v>WATERSKIING</v>
      </c>
      <c r="AN1566" t="str">
        <v>MEN</v>
      </c>
      <c r="AO1566" t="str">
        <v>OVERALL</v>
      </c>
      <c r="AQ1566" t="str">
        <v>WATERSKI &amp; WAKEBOARD|WATERSKIING|MEN</v>
      </c>
    </row>
    <row r="1567" spans="11:43" x14ac:dyDescent="0.25">
      <c r="K1567" t="str">
        <v>WATERSKI &amp; WAKEBOARD</v>
      </c>
      <c r="L1567" t="str">
        <v>WATERSKIING</v>
      </c>
      <c r="M1567" t="str">
        <v>MEN</v>
      </c>
      <c r="N1567" t="str">
        <v>SLALOM</v>
      </c>
      <c r="P1567" t="str">
        <v>WATERSKI &amp; WAKEBOARD|WATERSKIING|MEN</v>
      </c>
      <c r="AL1567" t="str">
        <v>WATERSKI &amp; WAKEBOARD</v>
      </c>
      <c r="AM1567" t="str">
        <v>WATERSKIING</v>
      </c>
      <c r="AN1567" t="str">
        <v>MEN</v>
      </c>
      <c r="AO1567" t="str">
        <v>SLALOM</v>
      </c>
      <c r="AQ1567" t="str">
        <v>WATERSKI &amp; WAKEBOARD|WATERSKIING|MEN</v>
      </c>
    </row>
    <row r="1568" spans="11:43" x14ac:dyDescent="0.25">
      <c r="K1568" t="str">
        <v>WATERSKI &amp; WAKEBOARD</v>
      </c>
      <c r="L1568" t="str">
        <v>WATERSKIING</v>
      </c>
      <c r="M1568" t="str">
        <v>MEN</v>
      </c>
      <c r="N1568" t="str">
        <v>TRICK</v>
      </c>
      <c r="P1568" t="str">
        <v>WATERSKI &amp; WAKEBOARD|WATERSKIING|MEN</v>
      </c>
      <c r="AL1568" t="str">
        <v>WATERSKI &amp; WAKEBOARD</v>
      </c>
      <c r="AM1568" t="str">
        <v>WATERSKIING</v>
      </c>
      <c r="AN1568" t="str">
        <v>MEN</v>
      </c>
      <c r="AO1568" t="str">
        <v>TRICK</v>
      </c>
      <c r="AQ1568" t="str">
        <v>WATERSKI &amp; WAKEBOARD|WATERSKIING|MEN</v>
      </c>
    </row>
    <row r="1569" spans="11:43" x14ac:dyDescent="0.25">
      <c r="K1569" t="str">
        <v>WATERSKI &amp; WAKEBOARD</v>
      </c>
      <c r="L1569" t="str">
        <v>WATERSKIING</v>
      </c>
      <c r="M1569" t="str">
        <v>MIXED</v>
      </c>
      <c r="N1569" t="str">
        <v>CABLESKI TEAM</v>
      </c>
      <c r="P1569" t="str">
        <v>WATERSKI &amp; WAKEBOARD|WATERSKIING|MIXED</v>
      </c>
      <c r="AL1569" t="str">
        <v>WATERSKI &amp; WAKEBOARD</v>
      </c>
      <c r="AM1569" t="str">
        <v>WATERSKIING</v>
      </c>
      <c r="AN1569" t="str">
        <v>MIXED</v>
      </c>
      <c r="AO1569" t="str">
        <v>CABLESKI TEAM</v>
      </c>
      <c r="AQ1569" t="str">
        <v>WATERSKI &amp; WAKEBOARD|WATERSKIING|MIXED</v>
      </c>
    </row>
    <row r="1570" spans="11:43" x14ac:dyDescent="0.25">
      <c r="K1570" t="str">
        <v>WATERSKI &amp; WAKEBOARD</v>
      </c>
      <c r="L1570" t="str">
        <v>WATERSKIING</v>
      </c>
      <c r="M1570" t="str">
        <v>MIXED</v>
      </c>
      <c r="N1570" t="str">
        <v>TEAM</v>
      </c>
      <c r="P1570" t="str">
        <v>WATERSKI &amp; WAKEBOARD|WATERSKIING|MIXED</v>
      </c>
      <c r="AL1570" t="str">
        <v>WATERSKI &amp; WAKEBOARD</v>
      </c>
      <c r="AM1570" t="str">
        <v>WATERSKIING</v>
      </c>
      <c r="AN1570" t="str">
        <v>MIXED</v>
      </c>
      <c r="AO1570" t="str">
        <v>TEAM</v>
      </c>
      <c r="AQ1570" t="str">
        <v>WATERSKI &amp; WAKEBOARD|WATERSKIING|MIXED</v>
      </c>
    </row>
    <row r="1571" spans="11:43" x14ac:dyDescent="0.25">
      <c r="K1571" t="str">
        <v>WATERSKI &amp; WAKEBOARD</v>
      </c>
      <c r="L1571" t="str">
        <v>WATERSKIING</v>
      </c>
      <c r="M1571" t="str">
        <v>WOMEN</v>
      </c>
      <c r="N1571" t="str">
        <v>JUMP</v>
      </c>
      <c r="P1571" t="str">
        <v>WATERSKI &amp; WAKEBOARD|WATERSKIING|WOMEN</v>
      </c>
      <c r="AL1571" t="str">
        <v>WATERSKI &amp; WAKEBOARD</v>
      </c>
      <c r="AM1571" t="str">
        <v>WATERSKIING</v>
      </c>
      <c r="AN1571" t="str">
        <v>WOMEN</v>
      </c>
      <c r="AO1571" t="str">
        <v>JUMP</v>
      </c>
      <c r="AQ1571" t="str">
        <v>WATERSKI &amp; WAKEBOARD|WATERSKIING|WOMEN</v>
      </c>
    </row>
    <row r="1572" spans="11:43" x14ac:dyDescent="0.25">
      <c r="K1572" t="str">
        <v>WATERSKI &amp; WAKEBOARD</v>
      </c>
      <c r="L1572" t="str">
        <v>WATERSKIING</v>
      </c>
      <c r="M1572" t="str">
        <v>WOMEN</v>
      </c>
      <c r="N1572" t="str">
        <v>OVERALL</v>
      </c>
      <c r="P1572" t="str">
        <v>WATERSKI &amp; WAKEBOARD|WATERSKIING|WOMEN</v>
      </c>
      <c r="AL1572" t="str">
        <v>WATERSKI &amp; WAKEBOARD</v>
      </c>
      <c r="AM1572" t="str">
        <v>WATERSKIING</v>
      </c>
      <c r="AN1572" t="str">
        <v>WOMEN</v>
      </c>
      <c r="AO1572" t="str">
        <v>OVERALL</v>
      </c>
      <c r="AQ1572" t="str">
        <v>WATERSKI &amp; WAKEBOARD|WATERSKIING|WOMEN</v>
      </c>
    </row>
    <row r="1573" spans="11:43" x14ac:dyDescent="0.25">
      <c r="K1573" t="str">
        <v>WATERSKI &amp; WAKEBOARD</v>
      </c>
      <c r="L1573" t="str">
        <v>WATERSKIING</v>
      </c>
      <c r="M1573" t="str">
        <v>WOMEN</v>
      </c>
      <c r="N1573" t="str">
        <v>SLALOM</v>
      </c>
      <c r="P1573" t="str">
        <v>WATERSKI &amp; WAKEBOARD|WATERSKIING|WOMEN</v>
      </c>
      <c r="AL1573" t="str">
        <v>WATERSKI &amp; WAKEBOARD</v>
      </c>
      <c r="AM1573" t="str">
        <v>WATERSKIING</v>
      </c>
      <c r="AN1573" t="str">
        <v>WOMEN</v>
      </c>
      <c r="AO1573" t="str">
        <v>SLALOM</v>
      </c>
      <c r="AQ1573" t="str">
        <v>WATERSKI &amp; WAKEBOARD|WATERSKIING|WOMEN</v>
      </c>
    </row>
    <row r="1574" spans="11:43" x14ac:dyDescent="0.25">
      <c r="K1574" t="str">
        <v>WATERSKI &amp; WAKEBOARD</v>
      </c>
      <c r="L1574" t="str">
        <v>WATERSKIING</v>
      </c>
      <c r="M1574" t="str">
        <v>WOMEN</v>
      </c>
      <c r="N1574" t="str">
        <v>TRICK</v>
      </c>
      <c r="P1574" t="str">
        <v>WATERSKI &amp; WAKEBOARD|WATERSKIING|WOMEN</v>
      </c>
      <c r="AL1574" t="str">
        <v>WATERSKI &amp; WAKEBOARD</v>
      </c>
      <c r="AM1574" t="str">
        <v>WATERSKIING</v>
      </c>
      <c r="AN1574" t="str">
        <v>WOMEN</v>
      </c>
      <c r="AO1574" t="str">
        <v>TRICK</v>
      </c>
      <c r="AQ1574" t="str">
        <v>WATERSKI &amp; WAKEBOARD|WATERSKIING|WOMEN</v>
      </c>
    </row>
    <row r="1575" spans="11:43" x14ac:dyDescent="0.25">
      <c r="K1575" t="str">
        <v>WEIGHTLIFTING</v>
      </c>
      <c r="L1575" t="str">
        <v>WEIGHTLIFTING</v>
      </c>
      <c r="M1575" t="str">
        <v>MEN</v>
      </c>
      <c r="N1575" t="str">
        <v>+105KG</v>
      </c>
      <c r="P1575" t="str">
        <v>WEIGHTLIFTING|WEIGHTLIFTING|MEN</v>
      </c>
      <c r="AL1575" t="str">
        <v>WEIGHTLIFTING</v>
      </c>
      <c r="AM1575" t="str">
        <v>WEIGHTLIFTING</v>
      </c>
      <c r="AN1575" t="str">
        <v>MEN</v>
      </c>
      <c r="AO1575" t="str">
        <v>+105KG</v>
      </c>
      <c r="AQ1575" t="str">
        <v>WEIGHTLIFTING|WEIGHTLIFTING|MEN</v>
      </c>
    </row>
    <row r="1576" spans="11:43" x14ac:dyDescent="0.25">
      <c r="K1576" t="str">
        <v>WEIGHTLIFTING</v>
      </c>
      <c r="L1576" t="str">
        <v>WEIGHTLIFTING</v>
      </c>
      <c r="M1576" t="str">
        <v>MEN</v>
      </c>
      <c r="N1576" t="str">
        <v>+109KG</v>
      </c>
      <c r="P1576" t="str">
        <v>WEIGHTLIFTING|WEIGHTLIFTING|MEN</v>
      </c>
      <c r="AL1576" t="str">
        <v>WEIGHTLIFTING</v>
      </c>
      <c r="AM1576" t="str">
        <v>WEIGHTLIFTING</v>
      </c>
      <c r="AN1576" t="str">
        <v>MEN</v>
      </c>
      <c r="AO1576" t="str">
        <v>+109KG</v>
      </c>
      <c r="AQ1576" t="str">
        <v>WEIGHTLIFTING|WEIGHTLIFTING|MEN</v>
      </c>
    </row>
    <row r="1577" spans="11:43" x14ac:dyDescent="0.25">
      <c r="K1577" t="str">
        <v>WEIGHTLIFTING</v>
      </c>
      <c r="L1577" t="str">
        <v>WEIGHTLIFTING</v>
      </c>
      <c r="M1577" t="str">
        <v>MEN</v>
      </c>
      <c r="N1577" t="str">
        <v>+89KG</v>
      </c>
      <c r="P1577" t="str">
        <v>WEIGHTLIFTING|WEIGHTLIFTING|MEN</v>
      </c>
      <c r="AL1577" t="str">
        <v>WEIGHTLIFTING</v>
      </c>
      <c r="AM1577" t="str">
        <v>WEIGHTLIFTING</v>
      </c>
      <c r="AN1577" t="str">
        <v>MEN</v>
      </c>
      <c r="AO1577" t="str">
        <v>+89KG</v>
      </c>
      <c r="AQ1577" t="str">
        <v>WEIGHTLIFTING|WEIGHTLIFTING|MEN</v>
      </c>
    </row>
    <row r="1578" spans="11:43" x14ac:dyDescent="0.25">
      <c r="K1578" t="str">
        <v>WEIGHTLIFTING</v>
      </c>
      <c r="L1578" t="str">
        <v>WEIGHTLIFTING</v>
      </c>
      <c r="M1578" t="str">
        <v>MEN</v>
      </c>
      <c r="N1578" t="str">
        <v>+94KG</v>
      </c>
      <c r="P1578" t="str">
        <v>WEIGHTLIFTING|WEIGHTLIFTING|MEN</v>
      </c>
      <c r="AL1578" t="str">
        <v>WEIGHTLIFTING</v>
      </c>
      <c r="AM1578" t="str">
        <v>WEIGHTLIFTING</v>
      </c>
      <c r="AN1578" t="str">
        <v>MEN</v>
      </c>
      <c r="AO1578" t="str">
        <v>+94KG</v>
      </c>
      <c r="AQ1578" t="str">
        <v>WEIGHTLIFTING|WEIGHTLIFTING|MEN</v>
      </c>
    </row>
    <row r="1579" spans="11:43" x14ac:dyDescent="0.25">
      <c r="K1579" t="str">
        <v>WEIGHTLIFTING</v>
      </c>
      <c r="L1579" t="str">
        <v>WEIGHTLIFTING</v>
      </c>
      <c r="M1579" t="str">
        <v>MEN</v>
      </c>
      <c r="N1579" t="str">
        <v>105KG</v>
      </c>
      <c r="P1579" t="str">
        <v>WEIGHTLIFTING|WEIGHTLIFTING|MEN</v>
      </c>
      <c r="AL1579" t="str">
        <v>WEIGHTLIFTING</v>
      </c>
      <c r="AM1579" t="str">
        <v>WEIGHTLIFTING</v>
      </c>
      <c r="AN1579" t="str">
        <v>MEN</v>
      </c>
      <c r="AO1579" t="str">
        <v>105KG</v>
      </c>
      <c r="AQ1579" t="str">
        <v>WEIGHTLIFTING|WEIGHTLIFTING|MEN</v>
      </c>
    </row>
    <row r="1580" spans="11:43" x14ac:dyDescent="0.25">
      <c r="K1580" t="str">
        <v>WEIGHTLIFTING</v>
      </c>
      <c r="L1580" t="str">
        <v>WEIGHTLIFTING</v>
      </c>
      <c r="M1580" t="str">
        <v>MEN</v>
      </c>
      <c r="N1580" t="str">
        <v>109KG</v>
      </c>
      <c r="P1580" t="str">
        <v>WEIGHTLIFTING|WEIGHTLIFTING|MEN</v>
      </c>
      <c r="AL1580" t="str">
        <v>WEIGHTLIFTING</v>
      </c>
      <c r="AM1580" t="str">
        <v>WEIGHTLIFTING</v>
      </c>
      <c r="AN1580" t="str">
        <v>MEN</v>
      </c>
      <c r="AO1580" t="str">
        <v>109KG</v>
      </c>
      <c r="AQ1580" t="str">
        <v>WEIGHTLIFTING|WEIGHTLIFTING|MEN</v>
      </c>
    </row>
    <row r="1581" spans="11:43" x14ac:dyDescent="0.25">
      <c r="K1581" t="str">
        <v>WEIGHTLIFTING</v>
      </c>
      <c r="L1581" t="str">
        <v>WEIGHTLIFTING</v>
      </c>
      <c r="M1581" t="str">
        <v>MEN</v>
      </c>
      <c r="N1581" t="str">
        <v>54KG</v>
      </c>
      <c r="P1581" t="str">
        <v>WEIGHTLIFTING|WEIGHTLIFTING|MEN</v>
      </c>
      <c r="AL1581" t="str">
        <v>WEIGHTLIFTING</v>
      </c>
      <c r="AM1581" t="str">
        <v>WEIGHTLIFTING</v>
      </c>
      <c r="AN1581" t="str">
        <v>MEN</v>
      </c>
      <c r="AO1581" t="str">
        <v>54KG</v>
      </c>
      <c r="AQ1581" t="str">
        <v>WEIGHTLIFTING|WEIGHTLIFTING|MEN</v>
      </c>
    </row>
    <row r="1582" spans="11:43" x14ac:dyDescent="0.25">
      <c r="K1582" t="str">
        <v>WEIGHTLIFTING</v>
      </c>
      <c r="L1582" t="str">
        <v>WEIGHTLIFTING</v>
      </c>
      <c r="M1582" t="str">
        <v>MEN</v>
      </c>
      <c r="N1582" t="str">
        <v>55KG</v>
      </c>
      <c r="P1582" t="str">
        <v>WEIGHTLIFTING|WEIGHTLIFTING|MEN</v>
      </c>
      <c r="AL1582" t="str">
        <v>WEIGHTLIFTING</v>
      </c>
      <c r="AM1582" t="str">
        <v>WEIGHTLIFTING</v>
      </c>
      <c r="AN1582" t="str">
        <v>MEN</v>
      </c>
      <c r="AO1582" t="str">
        <v>55KG</v>
      </c>
      <c r="AQ1582" t="str">
        <v>WEIGHTLIFTING|WEIGHTLIFTING|MEN</v>
      </c>
    </row>
    <row r="1583" spans="11:43" x14ac:dyDescent="0.25">
      <c r="K1583" t="str">
        <v>WEIGHTLIFTING</v>
      </c>
      <c r="L1583" t="str">
        <v>WEIGHTLIFTING</v>
      </c>
      <c r="M1583" t="str">
        <v>MEN</v>
      </c>
      <c r="N1583" t="str">
        <v>56KG</v>
      </c>
      <c r="P1583" t="str">
        <v>WEIGHTLIFTING|WEIGHTLIFTING|MEN</v>
      </c>
      <c r="AL1583" t="str">
        <v>WEIGHTLIFTING</v>
      </c>
      <c r="AM1583" t="str">
        <v>WEIGHTLIFTING</v>
      </c>
      <c r="AN1583" t="str">
        <v>MEN</v>
      </c>
      <c r="AO1583" t="str">
        <v>56KG</v>
      </c>
      <c r="AQ1583" t="str">
        <v>WEIGHTLIFTING|WEIGHTLIFTING|MEN</v>
      </c>
    </row>
    <row r="1584" spans="11:43" x14ac:dyDescent="0.25">
      <c r="K1584" t="str">
        <v>WEIGHTLIFTING</v>
      </c>
      <c r="L1584" t="str">
        <v>WEIGHTLIFTING</v>
      </c>
      <c r="M1584" t="str">
        <v>MEN</v>
      </c>
      <c r="N1584" t="str">
        <v>60KG</v>
      </c>
      <c r="P1584" t="str">
        <v>WEIGHTLIFTING|WEIGHTLIFTING|MEN</v>
      </c>
      <c r="AL1584" t="str">
        <v>WEIGHTLIFTING</v>
      </c>
      <c r="AM1584" t="str">
        <v>WEIGHTLIFTING</v>
      </c>
      <c r="AN1584" t="str">
        <v>MEN</v>
      </c>
      <c r="AO1584" t="str">
        <v>60KG</v>
      </c>
      <c r="AQ1584" t="str">
        <v>WEIGHTLIFTING|WEIGHTLIFTING|MEN</v>
      </c>
    </row>
    <row r="1585" spans="11:43" x14ac:dyDescent="0.25">
      <c r="K1585" t="str">
        <v>WEIGHTLIFTING</v>
      </c>
      <c r="L1585" t="str">
        <v>WEIGHTLIFTING</v>
      </c>
      <c r="M1585" t="str">
        <v>MEN</v>
      </c>
      <c r="N1585" t="str">
        <v>61KG</v>
      </c>
      <c r="P1585" t="str">
        <v>WEIGHTLIFTING|WEIGHTLIFTING|MEN</v>
      </c>
      <c r="AL1585" t="str">
        <v>WEIGHTLIFTING</v>
      </c>
      <c r="AM1585" t="str">
        <v>WEIGHTLIFTING</v>
      </c>
      <c r="AN1585" t="str">
        <v>MEN</v>
      </c>
      <c r="AO1585" t="str">
        <v>61KG</v>
      </c>
      <c r="AQ1585" t="str">
        <v>WEIGHTLIFTING|WEIGHTLIFTING|MEN</v>
      </c>
    </row>
    <row r="1586" spans="11:43" x14ac:dyDescent="0.25">
      <c r="K1586" t="str">
        <v>WEIGHTLIFTING</v>
      </c>
      <c r="L1586" t="str">
        <v>WEIGHTLIFTING</v>
      </c>
      <c r="M1586" t="str">
        <v>MEN</v>
      </c>
      <c r="N1586" t="str">
        <v>62KG</v>
      </c>
      <c r="P1586" t="str">
        <v>WEIGHTLIFTING|WEIGHTLIFTING|MEN</v>
      </c>
      <c r="AL1586" t="str">
        <v>WEIGHTLIFTING</v>
      </c>
      <c r="AM1586" t="str">
        <v>WEIGHTLIFTING</v>
      </c>
      <c r="AN1586" t="str">
        <v>MEN</v>
      </c>
      <c r="AO1586" t="str">
        <v>62KG</v>
      </c>
      <c r="AQ1586" t="str">
        <v>WEIGHTLIFTING|WEIGHTLIFTING|MEN</v>
      </c>
    </row>
    <row r="1587" spans="11:43" x14ac:dyDescent="0.25">
      <c r="K1587" t="str">
        <v>WEIGHTLIFTING</v>
      </c>
      <c r="L1587" t="str">
        <v>WEIGHTLIFTING</v>
      </c>
      <c r="M1587" t="str">
        <v>MEN</v>
      </c>
      <c r="N1587" t="str">
        <v>65KG</v>
      </c>
      <c r="P1587" t="str">
        <v>WEIGHTLIFTING|WEIGHTLIFTING|MEN</v>
      </c>
      <c r="AL1587" t="str">
        <v>WEIGHTLIFTING</v>
      </c>
      <c r="AM1587" t="str">
        <v>WEIGHTLIFTING</v>
      </c>
      <c r="AN1587" t="str">
        <v>MEN</v>
      </c>
      <c r="AO1587" t="str">
        <v>65KG</v>
      </c>
      <c r="AQ1587" t="str">
        <v>WEIGHTLIFTING|WEIGHTLIFTING|MEN</v>
      </c>
    </row>
    <row r="1588" spans="11:43" x14ac:dyDescent="0.25">
      <c r="K1588" t="str">
        <v>WEIGHTLIFTING</v>
      </c>
      <c r="L1588" t="str">
        <v>WEIGHTLIFTING</v>
      </c>
      <c r="M1588" t="str">
        <v>MEN</v>
      </c>
      <c r="N1588" t="str">
        <v>67.5KG</v>
      </c>
      <c r="P1588" t="str">
        <v>WEIGHTLIFTING|WEIGHTLIFTING|MEN</v>
      </c>
      <c r="AL1588" t="str">
        <v>WEIGHTLIFTING</v>
      </c>
      <c r="AM1588" t="str">
        <v>WEIGHTLIFTING</v>
      </c>
      <c r="AN1588" t="str">
        <v>MEN</v>
      </c>
      <c r="AO1588" t="str">
        <v>67.5KG</v>
      </c>
      <c r="AQ1588" t="str">
        <v>WEIGHTLIFTING|WEIGHTLIFTING|MEN</v>
      </c>
    </row>
    <row r="1589" spans="11:43" x14ac:dyDescent="0.25">
      <c r="K1589" t="str">
        <v>WEIGHTLIFTING</v>
      </c>
      <c r="L1589" t="str">
        <v>WEIGHTLIFTING</v>
      </c>
      <c r="M1589" t="str">
        <v>MEN</v>
      </c>
      <c r="N1589" t="str">
        <v>67KG</v>
      </c>
      <c r="P1589" t="str">
        <v>WEIGHTLIFTING|WEIGHTLIFTING|MEN</v>
      </c>
      <c r="AL1589" t="str">
        <v>WEIGHTLIFTING</v>
      </c>
      <c r="AM1589" t="str">
        <v>WEIGHTLIFTING</v>
      </c>
      <c r="AN1589" t="str">
        <v>MEN</v>
      </c>
      <c r="AO1589" t="str">
        <v>67KG</v>
      </c>
      <c r="AQ1589" t="str">
        <v>WEIGHTLIFTING|WEIGHTLIFTING|MEN</v>
      </c>
    </row>
    <row r="1590" spans="11:43" x14ac:dyDescent="0.25">
      <c r="K1590" t="str">
        <v>WEIGHTLIFTING</v>
      </c>
      <c r="L1590" t="str">
        <v>WEIGHTLIFTING</v>
      </c>
      <c r="M1590" t="str">
        <v>MEN</v>
      </c>
      <c r="N1590" t="str">
        <v>69KG</v>
      </c>
      <c r="P1590" t="str">
        <v>WEIGHTLIFTING|WEIGHTLIFTING|MEN</v>
      </c>
      <c r="AL1590" t="str">
        <v>WEIGHTLIFTING</v>
      </c>
      <c r="AM1590" t="str">
        <v>WEIGHTLIFTING</v>
      </c>
      <c r="AN1590" t="str">
        <v>MEN</v>
      </c>
      <c r="AO1590" t="str">
        <v>69KG</v>
      </c>
      <c r="AQ1590" t="str">
        <v>WEIGHTLIFTING|WEIGHTLIFTING|MEN</v>
      </c>
    </row>
    <row r="1591" spans="11:43" x14ac:dyDescent="0.25">
      <c r="K1591" t="str">
        <v>WEIGHTLIFTING</v>
      </c>
      <c r="L1591" t="str">
        <v>WEIGHTLIFTING</v>
      </c>
      <c r="M1591" t="str">
        <v>MEN</v>
      </c>
      <c r="N1591" t="str">
        <v>71KG</v>
      </c>
      <c r="P1591" t="str">
        <v>WEIGHTLIFTING|WEIGHTLIFTING|MEN</v>
      </c>
      <c r="AL1591" t="str">
        <v>WEIGHTLIFTING</v>
      </c>
      <c r="AM1591" t="str">
        <v>WEIGHTLIFTING</v>
      </c>
      <c r="AN1591" t="str">
        <v>MEN</v>
      </c>
      <c r="AO1591" t="str">
        <v>71KG</v>
      </c>
      <c r="AQ1591" t="str">
        <v>WEIGHTLIFTING|WEIGHTLIFTING|MEN</v>
      </c>
    </row>
    <row r="1592" spans="11:43" x14ac:dyDescent="0.25">
      <c r="K1592" t="str">
        <v>WEIGHTLIFTING</v>
      </c>
      <c r="L1592" t="str">
        <v>WEIGHTLIFTING</v>
      </c>
      <c r="M1592" t="str">
        <v>MEN</v>
      </c>
      <c r="N1592" t="str">
        <v>73KG</v>
      </c>
      <c r="P1592" t="str">
        <v>WEIGHTLIFTING|WEIGHTLIFTING|MEN</v>
      </c>
      <c r="AL1592" t="str">
        <v>WEIGHTLIFTING</v>
      </c>
      <c r="AM1592" t="str">
        <v>WEIGHTLIFTING</v>
      </c>
      <c r="AN1592" t="str">
        <v>MEN</v>
      </c>
      <c r="AO1592" t="str">
        <v>73KG</v>
      </c>
      <c r="AQ1592" t="str">
        <v>WEIGHTLIFTING|WEIGHTLIFTING|MEN</v>
      </c>
    </row>
    <row r="1593" spans="11:43" x14ac:dyDescent="0.25">
      <c r="K1593" t="str">
        <v>WEIGHTLIFTING</v>
      </c>
      <c r="L1593" t="str">
        <v>WEIGHTLIFTING</v>
      </c>
      <c r="M1593" t="str">
        <v>MEN</v>
      </c>
      <c r="N1593" t="str">
        <v>77KG</v>
      </c>
      <c r="P1593" t="str">
        <v>WEIGHTLIFTING|WEIGHTLIFTING|MEN</v>
      </c>
      <c r="AL1593" t="str">
        <v>WEIGHTLIFTING</v>
      </c>
      <c r="AM1593" t="str">
        <v>WEIGHTLIFTING</v>
      </c>
      <c r="AN1593" t="str">
        <v>MEN</v>
      </c>
      <c r="AO1593" t="str">
        <v>77KG</v>
      </c>
      <c r="AQ1593" t="str">
        <v>WEIGHTLIFTING|WEIGHTLIFTING|MEN</v>
      </c>
    </row>
    <row r="1594" spans="11:43" x14ac:dyDescent="0.25">
      <c r="K1594" t="str">
        <v>WEIGHTLIFTING</v>
      </c>
      <c r="L1594" t="str">
        <v>WEIGHTLIFTING</v>
      </c>
      <c r="M1594" t="str">
        <v>MEN</v>
      </c>
      <c r="N1594" t="str">
        <v>79KG</v>
      </c>
      <c r="P1594" t="str">
        <v>WEIGHTLIFTING|WEIGHTLIFTING|MEN</v>
      </c>
      <c r="AL1594" t="str">
        <v>WEIGHTLIFTING</v>
      </c>
      <c r="AM1594" t="str">
        <v>WEIGHTLIFTING</v>
      </c>
      <c r="AN1594" t="str">
        <v>MEN</v>
      </c>
      <c r="AO1594" t="str">
        <v>79KG</v>
      </c>
      <c r="AQ1594" t="str">
        <v>WEIGHTLIFTING|WEIGHTLIFTING|MEN</v>
      </c>
    </row>
    <row r="1595" spans="11:43" x14ac:dyDescent="0.25">
      <c r="K1595" t="str">
        <v>WEIGHTLIFTING</v>
      </c>
      <c r="L1595" t="str">
        <v>WEIGHTLIFTING</v>
      </c>
      <c r="M1595" t="str">
        <v>MEN</v>
      </c>
      <c r="N1595" t="str">
        <v>81KG</v>
      </c>
      <c r="P1595" t="str">
        <v>WEIGHTLIFTING|WEIGHTLIFTING|MEN</v>
      </c>
      <c r="AL1595" t="str">
        <v>WEIGHTLIFTING</v>
      </c>
      <c r="AM1595" t="str">
        <v>WEIGHTLIFTING</v>
      </c>
      <c r="AN1595" t="str">
        <v>MEN</v>
      </c>
      <c r="AO1595" t="str">
        <v>81KG</v>
      </c>
      <c r="AQ1595" t="str">
        <v>WEIGHTLIFTING|WEIGHTLIFTING|MEN</v>
      </c>
    </row>
    <row r="1596" spans="11:43" x14ac:dyDescent="0.25">
      <c r="K1596" t="str">
        <v>WEIGHTLIFTING</v>
      </c>
      <c r="L1596" t="str">
        <v>WEIGHTLIFTING</v>
      </c>
      <c r="M1596" t="str">
        <v>MEN</v>
      </c>
      <c r="N1596" t="str">
        <v>85KG</v>
      </c>
      <c r="P1596" t="str">
        <v>WEIGHTLIFTING|WEIGHTLIFTING|MEN</v>
      </c>
      <c r="AL1596" t="str">
        <v>WEIGHTLIFTING</v>
      </c>
      <c r="AM1596" t="str">
        <v>WEIGHTLIFTING</v>
      </c>
      <c r="AN1596" t="str">
        <v>MEN</v>
      </c>
      <c r="AO1596" t="str">
        <v>85KG</v>
      </c>
      <c r="AQ1596" t="str">
        <v>WEIGHTLIFTING|WEIGHTLIFTING|MEN</v>
      </c>
    </row>
    <row r="1597" spans="11:43" x14ac:dyDescent="0.25">
      <c r="K1597" t="str">
        <v>WEIGHTLIFTING</v>
      </c>
      <c r="L1597" t="str">
        <v>WEIGHTLIFTING</v>
      </c>
      <c r="M1597" t="str">
        <v>MEN</v>
      </c>
      <c r="N1597" t="str">
        <v>88KG</v>
      </c>
      <c r="P1597" t="str">
        <v>WEIGHTLIFTING|WEIGHTLIFTING|MEN</v>
      </c>
      <c r="AL1597" t="str">
        <v>WEIGHTLIFTING</v>
      </c>
      <c r="AM1597" t="str">
        <v>WEIGHTLIFTING</v>
      </c>
      <c r="AN1597" t="str">
        <v>MEN</v>
      </c>
      <c r="AO1597" t="str">
        <v>88KG</v>
      </c>
      <c r="AQ1597" t="str">
        <v>WEIGHTLIFTING|WEIGHTLIFTING|MEN</v>
      </c>
    </row>
    <row r="1598" spans="11:43" x14ac:dyDescent="0.25">
      <c r="K1598" t="str">
        <v>WEIGHTLIFTING</v>
      </c>
      <c r="L1598" t="str">
        <v>WEIGHTLIFTING</v>
      </c>
      <c r="M1598" t="str">
        <v>MEN</v>
      </c>
      <c r="N1598" t="str">
        <v>89KG</v>
      </c>
      <c r="P1598" t="str">
        <v>WEIGHTLIFTING|WEIGHTLIFTING|MEN</v>
      </c>
      <c r="AL1598" t="str">
        <v>WEIGHTLIFTING</v>
      </c>
      <c r="AM1598" t="str">
        <v>WEIGHTLIFTING</v>
      </c>
      <c r="AN1598" t="str">
        <v>MEN</v>
      </c>
      <c r="AO1598" t="str">
        <v>89KG</v>
      </c>
      <c r="AQ1598" t="str">
        <v>WEIGHTLIFTING|WEIGHTLIFTING|MEN</v>
      </c>
    </row>
    <row r="1599" spans="11:43" x14ac:dyDescent="0.25">
      <c r="K1599" t="str">
        <v>WEIGHTLIFTING</v>
      </c>
      <c r="L1599" t="str">
        <v>WEIGHTLIFTING</v>
      </c>
      <c r="M1599" t="str">
        <v>MEN</v>
      </c>
      <c r="N1599" t="str">
        <v>94KG</v>
      </c>
      <c r="P1599" t="str">
        <v>WEIGHTLIFTING|WEIGHTLIFTING|MEN</v>
      </c>
      <c r="AL1599" t="str">
        <v>WEIGHTLIFTING</v>
      </c>
      <c r="AM1599" t="str">
        <v>WEIGHTLIFTING</v>
      </c>
      <c r="AN1599" t="str">
        <v>MEN</v>
      </c>
      <c r="AO1599" t="str">
        <v>94KG</v>
      </c>
      <c r="AQ1599" t="str">
        <v>WEIGHTLIFTING|WEIGHTLIFTING|MEN</v>
      </c>
    </row>
    <row r="1600" spans="11:43" x14ac:dyDescent="0.25">
      <c r="K1600" t="str">
        <v>WEIGHTLIFTING</v>
      </c>
      <c r="L1600" t="str">
        <v>WEIGHTLIFTING</v>
      </c>
      <c r="M1600" t="str">
        <v>MEN</v>
      </c>
      <c r="N1600" t="str">
        <v>96KG</v>
      </c>
      <c r="P1600" t="str">
        <v>WEIGHTLIFTING|WEIGHTLIFTING|MEN</v>
      </c>
      <c r="AL1600" t="str">
        <v>WEIGHTLIFTING</v>
      </c>
      <c r="AM1600" t="str">
        <v>WEIGHTLIFTING</v>
      </c>
      <c r="AN1600" t="str">
        <v>MEN</v>
      </c>
      <c r="AO1600" t="str">
        <v>96KG</v>
      </c>
      <c r="AQ1600" t="str">
        <v>WEIGHTLIFTING|WEIGHTLIFTING|MEN</v>
      </c>
    </row>
    <row r="1601" spans="11:43" x14ac:dyDescent="0.25">
      <c r="K1601" t="str">
        <v>WEIGHTLIFTING</v>
      </c>
      <c r="L1601" t="str">
        <v>WEIGHTLIFTING</v>
      </c>
      <c r="M1601" t="str">
        <v>MEN</v>
      </c>
      <c r="N1601" t="str">
        <v>BANTAMWEIGHT</v>
      </c>
      <c r="P1601" t="str">
        <v>WEIGHTLIFTING|WEIGHTLIFTING|MEN</v>
      </c>
      <c r="AL1601" t="str">
        <v>WEIGHTLIFTING</v>
      </c>
      <c r="AM1601" t="str">
        <v>WEIGHTLIFTING</v>
      </c>
      <c r="AN1601" t="str">
        <v>MEN</v>
      </c>
      <c r="AO1601" t="str">
        <v>BANTAMWEIGHT</v>
      </c>
      <c r="AQ1601" t="str">
        <v>WEIGHTLIFTING|WEIGHTLIFTING|MEN</v>
      </c>
    </row>
    <row r="1602" spans="11:43" x14ac:dyDescent="0.25">
      <c r="K1602" t="str">
        <v>WEIGHTLIFTING</v>
      </c>
      <c r="L1602" t="str">
        <v>WEIGHTLIFTING</v>
      </c>
      <c r="M1602" t="str">
        <v>MEN</v>
      </c>
      <c r="N1602" t="str">
        <v>FEATHERWEIGHT</v>
      </c>
      <c r="P1602" t="str">
        <v>WEIGHTLIFTING|WEIGHTLIFTING|MEN</v>
      </c>
      <c r="AL1602" t="str">
        <v>WEIGHTLIFTING</v>
      </c>
      <c r="AM1602" t="str">
        <v>WEIGHTLIFTING</v>
      </c>
      <c r="AN1602" t="str">
        <v>MEN</v>
      </c>
      <c r="AO1602" t="str">
        <v>FEATHERWEIGHT</v>
      </c>
      <c r="AQ1602" t="str">
        <v>WEIGHTLIFTING|WEIGHTLIFTING|MEN</v>
      </c>
    </row>
    <row r="1603" spans="11:43" x14ac:dyDescent="0.25">
      <c r="K1603" t="str">
        <v>WEIGHTLIFTING</v>
      </c>
      <c r="L1603" t="str">
        <v>WEIGHTLIFTING</v>
      </c>
      <c r="M1603" t="str">
        <v>MEN</v>
      </c>
      <c r="N1603" t="str">
        <v>FLYWEIGHT</v>
      </c>
      <c r="P1603" t="str">
        <v>WEIGHTLIFTING|WEIGHTLIFTING|MEN</v>
      </c>
      <c r="AL1603" t="str">
        <v>WEIGHTLIFTING</v>
      </c>
      <c r="AM1603" t="str">
        <v>WEIGHTLIFTING</v>
      </c>
      <c r="AN1603" t="str">
        <v>MEN</v>
      </c>
      <c r="AO1603" t="str">
        <v>FLYWEIGHT</v>
      </c>
      <c r="AQ1603" t="str">
        <v>WEIGHTLIFTING|WEIGHTLIFTING|MEN</v>
      </c>
    </row>
    <row r="1604" spans="11:43" x14ac:dyDescent="0.25">
      <c r="K1604" t="str">
        <v>WEIGHTLIFTING</v>
      </c>
      <c r="L1604" t="str">
        <v>WEIGHTLIFTING</v>
      </c>
      <c r="M1604" t="str">
        <v>MEN</v>
      </c>
      <c r="N1604" t="str">
        <v>HEAVYWEIGHT</v>
      </c>
      <c r="P1604" t="str">
        <v>WEIGHTLIFTING|WEIGHTLIFTING|MEN</v>
      </c>
      <c r="AL1604" t="str">
        <v>WEIGHTLIFTING</v>
      </c>
      <c r="AM1604" t="str">
        <v>WEIGHTLIFTING</v>
      </c>
      <c r="AN1604" t="str">
        <v>MEN</v>
      </c>
      <c r="AO1604" t="str">
        <v>HEAVYWEIGHT</v>
      </c>
      <c r="AQ1604" t="str">
        <v>WEIGHTLIFTING|WEIGHTLIFTING|MEN</v>
      </c>
    </row>
    <row r="1605" spans="11:43" x14ac:dyDescent="0.25">
      <c r="K1605" t="str">
        <v>WEIGHTLIFTING</v>
      </c>
      <c r="L1605" t="str">
        <v>WEIGHTLIFTING</v>
      </c>
      <c r="M1605" t="str">
        <v>MEN</v>
      </c>
      <c r="N1605" t="str">
        <v>LIGHT-HEAVYWEIGHT</v>
      </c>
      <c r="P1605" t="str">
        <v>WEIGHTLIFTING|WEIGHTLIFTING|MEN</v>
      </c>
      <c r="AL1605" t="str">
        <v>WEIGHTLIFTING</v>
      </c>
      <c r="AM1605" t="str">
        <v>WEIGHTLIFTING</v>
      </c>
      <c r="AN1605" t="str">
        <v>MEN</v>
      </c>
      <c r="AO1605" t="str">
        <v>LIGHT-HEAVYWEIGHT</v>
      </c>
      <c r="AQ1605" t="str">
        <v>WEIGHTLIFTING|WEIGHTLIFTING|MEN</v>
      </c>
    </row>
    <row r="1606" spans="11:43" x14ac:dyDescent="0.25">
      <c r="K1606" t="str">
        <v>WEIGHTLIFTING</v>
      </c>
      <c r="L1606" t="str">
        <v>WEIGHTLIFTING</v>
      </c>
      <c r="M1606" t="str">
        <v>MEN</v>
      </c>
      <c r="N1606" t="str">
        <v>LIGHTWEIGHT</v>
      </c>
      <c r="P1606" t="str">
        <v>WEIGHTLIFTING|WEIGHTLIFTING|MEN</v>
      </c>
      <c r="AL1606" t="str">
        <v>WEIGHTLIFTING</v>
      </c>
      <c r="AM1606" t="str">
        <v>WEIGHTLIFTING</v>
      </c>
      <c r="AN1606" t="str">
        <v>MEN</v>
      </c>
      <c r="AO1606" t="str">
        <v>LIGHTWEIGHT</v>
      </c>
      <c r="AQ1606" t="str">
        <v>WEIGHTLIFTING|WEIGHTLIFTING|MEN</v>
      </c>
    </row>
    <row r="1607" spans="11:43" x14ac:dyDescent="0.25">
      <c r="K1607" t="str">
        <v>WEIGHTLIFTING</v>
      </c>
      <c r="L1607" t="str">
        <v>WEIGHTLIFTING</v>
      </c>
      <c r="M1607" t="str">
        <v>MEN</v>
      </c>
      <c r="N1607" t="str">
        <v>MIDDLE-HEAVYWEIGHT</v>
      </c>
      <c r="P1607" t="str">
        <v>WEIGHTLIFTING|WEIGHTLIFTING|MEN</v>
      </c>
      <c r="AL1607" t="str">
        <v>WEIGHTLIFTING</v>
      </c>
      <c r="AM1607" t="str">
        <v>WEIGHTLIFTING</v>
      </c>
      <c r="AN1607" t="str">
        <v>MEN</v>
      </c>
      <c r="AO1607" t="str">
        <v>MIDDLE-HEAVYWEIGHT</v>
      </c>
      <c r="AQ1607" t="str">
        <v>WEIGHTLIFTING|WEIGHTLIFTING|MEN</v>
      </c>
    </row>
    <row r="1608" spans="11:43" x14ac:dyDescent="0.25">
      <c r="K1608" t="str">
        <v>WEIGHTLIFTING</v>
      </c>
      <c r="L1608" t="str">
        <v>WEIGHTLIFTING</v>
      </c>
      <c r="M1608" t="str">
        <v>MEN</v>
      </c>
      <c r="N1608" t="str">
        <v>MIDDLEWEIGHT</v>
      </c>
      <c r="P1608" t="str">
        <v>WEIGHTLIFTING|WEIGHTLIFTING|MEN</v>
      </c>
      <c r="AL1608" t="str">
        <v>WEIGHTLIFTING</v>
      </c>
      <c r="AM1608" t="str">
        <v>WEIGHTLIFTING</v>
      </c>
      <c r="AN1608" t="str">
        <v>MEN</v>
      </c>
      <c r="AO1608" t="str">
        <v>MIDDLEWEIGHT</v>
      </c>
      <c r="AQ1608" t="str">
        <v>WEIGHTLIFTING|WEIGHTLIFTING|MEN</v>
      </c>
    </row>
    <row r="1609" spans="11:43" x14ac:dyDescent="0.25">
      <c r="K1609" t="str">
        <v>WEIGHTLIFTING</v>
      </c>
      <c r="L1609" t="str">
        <v>WEIGHTLIFTING</v>
      </c>
      <c r="M1609" t="str">
        <v>MEN</v>
      </c>
      <c r="N1609" t="str">
        <v>SUPER HEAVYWEIGHT</v>
      </c>
      <c r="P1609" t="str">
        <v>WEIGHTLIFTING|WEIGHTLIFTING|MEN</v>
      </c>
      <c r="AL1609" t="str">
        <v>WEIGHTLIFTING</v>
      </c>
      <c r="AM1609" t="str">
        <v>WEIGHTLIFTING</v>
      </c>
      <c r="AN1609" t="str">
        <v>MEN</v>
      </c>
      <c r="AO1609" t="str">
        <v>SUPER HEAVYWEIGHT</v>
      </c>
      <c r="AQ1609" t="str">
        <v>WEIGHTLIFTING|WEIGHTLIFTING|MEN</v>
      </c>
    </row>
    <row r="1610" spans="11:43" x14ac:dyDescent="0.25">
      <c r="K1610" t="str">
        <v>WEIGHTLIFTING</v>
      </c>
      <c r="L1610" t="str">
        <v>WEIGHTLIFTING</v>
      </c>
      <c r="M1610" t="str">
        <v>WOMEN</v>
      </c>
      <c r="N1610" t="str">
        <v>+69KG</v>
      </c>
      <c r="P1610" t="str">
        <v>WEIGHTLIFTING|WEIGHTLIFTING|WOMEN</v>
      </c>
      <c r="AL1610" t="str">
        <v>WEIGHTLIFTING</v>
      </c>
      <c r="AM1610" t="str">
        <v>WEIGHTLIFTING</v>
      </c>
      <c r="AN1610" t="str">
        <v>WOMEN</v>
      </c>
      <c r="AO1610" t="str">
        <v>+69KG</v>
      </c>
      <c r="AQ1610" t="str">
        <v>WEIGHTLIFTING|WEIGHTLIFTING|WOMEN</v>
      </c>
    </row>
    <row r="1611" spans="11:43" x14ac:dyDescent="0.25">
      <c r="K1611" t="str">
        <v>WEIGHTLIFTING</v>
      </c>
      <c r="L1611" t="str">
        <v>WEIGHTLIFTING</v>
      </c>
      <c r="M1611" t="str">
        <v>WOMEN</v>
      </c>
      <c r="N1611" t="str">
        <v>+71KG</v>
      </c>
      <c r="P1611" t="str">
        <v>WEIGHTLIFTING|WEIGHTLIFTING|WOMEN</v>
      </c>
      <c r="AL1611" t="str">
        <v>WEIGHTLIFTING</v>
      </c>
      <c r="AM1611" t="str">
        <v>WEIGHTLIFTING</v>
      </c>
      <c r="AN1611" t="str">
        <v>WOMEN</v>
      </c>
      <c r="AO1611" t="str">
        <v>+71KG</v>
      </c>
      <c r="AQ1611" t="str">
        <v>WEIGHTLIFTING|WEIGHTLIFTING|WOMEN</v>
      </c>
    </row>
    <row r="1612" spans="11:43" x14ac:dyDescent="0.25">
      <c r="K1612" t="str">
        <v>WEIGHTLIFTING</v>
      </c>
      <c r="L1612" t="str">
        <v>WEIGHTLIFTING</v>
      </c>
      <c r="M1612" t="str">
        <v>WOMEN</v>
      </c>
      <c r="N1612" t="str">
        <v>+75KG</v>
      </c>
      <c r="P1612" t="str">
        <v>WEIGHTLIFTING|WEIGHTLIFTING|WOMEN</v>
      </c>
      <c r="AL1612" t="str">
        <v>WEIGHTLIFTING</v>
      </c>
      <c r="AM1612" t="str">
        <v>WEIGHTLIFTING</v>
      </c>
      <c r="AN1612" t="str">
        <v>WOMEN</v>
      </c>
      <c r="AO1612" t="str">
        <v>+75KG</v>
      </c>
      <c r="AQ1612" t="str">
        <v>WEIGHTLIFTING|WEIGHTLIFTING|WOMEN</v>
      </c>
    </row>
    <row r="1613" spans="11:43" x14ac:dyDescent="0.25">
      <c r="K1613" t="str">
        <v>WEIGHTLIFTING</v>
      </c>
      <c r="L1613" t="str">
        <v>WEIGHTLIFTING</v>
      </c>
      <c r="M1613" t="str">
        <v>WOMEN</v>
      </c>
      <c r="N1613" t="str">
        <v>+77KG</v>
      </c>
      <c r="P1613" t="str">
        <v>WEIGHTLIFTING|WEIGHTLIFTING|WOMEN</v>
      </c>
      <c r="AL1613" t="str">
        <v>WEIGHTLIFTING</v>
      </c>
      <c r="AM1613" t="str">
        <v>WEIGHTLIFTING</v>
      </c>
      <c r="AN1613" t="str">
        <v>WOMEN</v>
      </c>
      <c r="AO1613" t="str">
        <v>+77KG</v>
      </c>
      <c r="AQ1613" t="str">
        <v>WEIGHTLIFTING|WEIGHTLIFTING|WOMEN</v>
      </c>
    </row>
    <row r="1614" spans="11:43" x14ac:dyDescent="0.25">
      <c r="K1614" t="str">
        <v>WEIGHTLIFTING</v>
      </c>
      <c r="L1614" t="str">
        <v>WEIGHTLIFTING</v>
      </c>
      <c r="M1614" t="str">
        <v>WOMEN</v>
      </c>
      <c r="N1614" t="str">
        <v>+87KG</v>
      </c>
      <c r="P1614" t="str">
        <v>WEIGHTLIFTING|WEIGHTLIFTING|WOMEN</v>
      </c>
      <c r="AL1614" t="str">
        <v>WEIGHTLIFTING</v>
      </c>
      <c r="AM1614" t="str">
        <v>WEIGHTLIFTING</v>
      </c>
      <c r="AN1614" t="str">
        <v>WOMEN</v>
      </c>
      <c r="AO1614" t="str">
        <v>+87KG</v>
      </c>
      <c r="AQ1614" t="str">
        <v>WEIGHTLIFTING|WEIGHTLIFTING|WOMEN</v>
      </c>
    </row>
    <row r="1615" spans="11:43" x14ac:dyDescent="0.25">
      <c r="K1615" t="str">
        <v>WEIGHTLIFTING</v>
      </c>
      <c r="L1615" t="str">
        <v>WEIGHTLIFTING</v>
      </c>
      <c r="M1615" t="str">
        <v>WOMEN</v>
      </c>
      <c r="N1615" t="str">
        <v>45KG</v>
      </c>
      <c r="P1615" t="str">
        <v>WEIGHTLIFTING|WEIGHTLIFTING|WOMEN</v>
      </c>
      <c r="AL1615" t="str">
        <v>WEIGHTLIFTING</v>
      </c>
      <c r="AM1615" t="str">
        <v>WEIGHTLIFTING</v>
      </c>
      <c r="AN1615" t="str">
        <v>WOMEN</v>
      </c>
      <c r="AO1615" t="str">
        <v>45KG</v>
      </c>
      <c r="AQ1615" t="str">
        <v>WEIGHTLIFTING|WEIGHTLIFTING|WOMEN</v>
      </c>
    </row>
    <row r="1616" spans="11:43" x14ac:dyDescent="0.25">
      <c r="K1616" t="str">
        <v>WEIGHTLIFTING</v>
      </c>
      <c r="L1616" t="str">
        <v>WEIGHTLIFTING</v>
      </c>
      <c r="M1616" t="str">
        <v>WOMEN</v>
      </c>
      <c r="N1616" t="str">
        <v>48KG</v>
      </c>
      <c r="P1616" t="str">
        <v>WEIGHTLIFTING|WEIGHTLIFTING|WOMEN</v>
      </c>
      <c r="AL1616" t="str">
        <v>WEIGHTLIFTING</v>
      </c>
      <c r="AM1616" t="str">
        <v>WEIGHTLIFTING</v>
      </c>
      <c r="AN1616" t="str">
        <v>WOMEN</v>
      </c>
      <c r="AO1616" t="str">
        <v>48KG</v>
      </c>
      <c r="AQ1616" t="str">
        <v>WEIGHTLIFTING|WEIGHTLIFTING|WOMEN</v>
      </c>
    </row>
    <row r="1617" spans="11:43" x14ac:dyDescent="0.25">
      <c r="K1617" t="str">
        <v>WEIGHTLIFTING</v>
      </c>
      <c r="L1617" t="str">
        <v>WEIGHTLIFTING</v>
      </c>
      <c r="M1617" t="str">
        <v>WOMEN</v>
      </c>
      <c r="N1617" t="str">
        <v>49KG</v>
      </c>
      <c r="P1617" t="str">
        <v>WEIGHTLIFTING|WEIGHTLIFTING|WOMEN</v>
      </c>
      <c r="AL1617" t="str">
        <v>WEIGHTLIFTING</v>
      </c>
      <c r="AM1617" t="str">
        <v>WEIGHTLIFTING</v>
      </c>
      <c r="AN1617" t="str">
        <v>WOMEN</v>
      </c>
      <c r="AO1617" t="str">
        <v>49KG</v>
      </c>
      <c r="AQ1617" t="str">
        <v>WEIGHTLIFTING|WEIGHTLIFTING|WOMEN</v>
      </c>
    </row>
    <row r="1618" spans="11:43" x14ac:dyDescent="0.25">
      <c r="K1618" t="str">
        <v>WEIGHTLIFTING</v>
      </c>
      <c r="L1618" t="str">
        <v>WEIGHTLIFTING</v>
      </c>
      <c r="M1618" t="str">
        <v>WOMEN</v>
      </c>
      <c r="N1618" t="str">
        <v>53KG</v>
      </c>
      <c r="P1618" t="str">
        <v>WEIGHTLIFTING|WEIGHTLIFTING|WOMEN</v>
      </c>
      <c r="AL1618" t="str">
        <v>WEIGHTLIFTING</v>
      </c>
      <c r="AM1618" t="str">
        <v>WEIGHTLIFTING</v>
      </c>
      <c r="AN1618" t="str">
        <v>WOMEN</v>
      </c>
      <c r="AO1618" t="str">
        <v>53KG</v>
      </c>
      <c r="AQ1618" t="str">
        <v>WEIGHTLIFTING|WEIGHTLIFTING|WOMEN</v>
      </c>
    </row>
    <row r="1619" spans="11:43" x14ac:dyDescent="0.25">
      <c r="K1619" t="str">
        <v>WEIGHTLIFTING</v>
      </c>
      <c r="L1619" t="str">
        <v>WEIGHTLIFTING</v>
      </c>
      <c r="M1619" t="str">
        <v>WOMEN</v>
      </c>
      <c r="N1619" t="str">
        <v>55KG</v>
      </c>
      <c r="P1619" t="str">
        <v>WEIGHTLIFTING|WEIGHTLIFTING|WOMEN</v>
      </c>
      <c r="AL1619" t="str">
        <v>WEIGHTLIFTING</v>
      </c>
      <c r="AM1619" t="str">
        <v>WEIGHTLIFTING</v>
      </c>
      <c r="AN1619" t="str">
        <v>WOMEN</v>
      </c>
      <c r="AO1619" t="str">
        <v>55KG</v>
      </c>
      <c r="AQ1619" t="str">
        <v>WEIGHTLIFTING|WEIGHTLIFTING|WOMEN</v>
      </c>
    </row>
    <row r="1620" spans="11:43" x14ac:dyDescent="0.25">
      <c r="K1620" t="str">
        <v>WEIGHTLIFTING</v>
      </c>
      <c r="L1620" t="str">
        <v>WEIGHTLIFTING</v>
      </c>
      <c r="M1620" t="str">
        <v>WOMEN</v>
      </c>
      <c r="N1620" t="str">
        <v>58KG</v>
      </c>
      <c r="P1620" t="str">
        <v>WEIGHTLIFTING|WEIGHTLIFTING|WOMEN</v>
      </c>
      <c r="AL1620" t="str">
        <v>WEIGHTLIFTING</v>
      </c>
      <c r="AM1620" t="str">
        <v>WEIGHTLIFTING</v>
      </c>
      <c r="AN1620" t="str">
        <v>WOMEN</v>
      </c>
      <c r="AO1620" t="str">
        <v>58KG</v>
      </c>
      <c r="AQ1620" t="str">
        <v>WEIGHTLIFTING|WEIGHTLIFTING|WOMEN</v>
      </c>
    </row>
    <row r="1621" spans="11:43" x14ac:dyDescent="0.25">
      <c r="K1621" t="str">
        <v>WEIGHTLIFTING</v>
      </c>
      <c r="L1621" t="str">
        <v>WEIGHTLIFTING</v>
      </c>
      <c r="M1621" t="str">
        <v>WOMEN</v>
      </c>
      <c r="N1621" t="str">
        <v>59KG</v>
      </c>
      <c r="P1621" t="str">
        <v>WEIGHTLIFTING|WEIGHTLIFTING|WOMEN</v>
      </c>
      <c r="AL1621" t="str">
        <v>WEIGHTLIFTING</v>
      </c>
      <c r="AM1621" t="str">
        <v>WEIGHTLIFTING</v>
      </c>
      <c r="AN1621" t="str">
        <v>WOMEN</v>
      </c>
      <c r="AO1621" t="str">
        <v>59KG</v>
      </c>
      <c r="AQ1621" t="str">
        <v>WEIGHTLIFTING|WEIGHTLIFTING|WOMEN</v>
      </c>
    </row>
    <row r="1622" spans="11:43" x14ac:dyDescent="0.25">
      <c r="K1622" t="str">
        <v>WEIGHTLIFTING</v>
      </c>
      <c r="L1622" t="str">
        <v>WEIGHTLIFTING</v>
      </c>
      <c r="M1622" t="str">
        <v>WOMEN</v>
      </c>
      <c r="N1622" t="str">
        <v>63KG</v>
      </c>
      <c r="P1622" t="str">
        <v>WEIGHTLIFTING|WEIGHTLIFTING|WOMEN</v>
      </c>
      <c r="AL1622" t="str">
        <v>WEIGHTLIFTING</v>
      </c>
      <c r="AM1622" t="str">
        <v>WEIGHTLIFTING</v>
      </c>
      <c r="AN1622" t="str">
        <v>WOMEN</v>
      </c>
      <c r="AO1622" t="str">
        <v>63KG</v>
      </c>
      <c r="AQ1622" t="str">
        <v>WEIGHTLIFTING|WEIGHTLIFTING|WOMEN</v>
      </c>
    </row>
    <row r="1623" spans="11:43" x14ac:dyDescent="0.25">
      <c r="K1623" t="str">
        <v>WEIGHTLIFTING</v>
      </c>
      <c r="L1623" t="str">
        <v>WEIGHTLIFTING</v>
      </c>
      <c r="M1623" t="str">
        <v>WOMEN</v>
      </c>
      <c r="N1623" t="str">
        <v>64KG</v>
      </c>
      <c r="P1623" t="str">
        <v>WEIGHTLIFTING|WEIGHTLIFTING|WOMEN</v>
      </c>
      <c r="AL1623" t="str">
        <v>WEIGHTLIFTING</v>
      </c>
      <c r="AM1623" t="str">
        <v>WEIGHTLIFTING</v>
      </c>
      <c r="AN1623" t="str">
        <v>WOMEN</v>
      </c>
      <c r="AO1623" t="str">
        <v>64KG</v>
      </c>
      <c r="AQ1623" t="str">
        <v>WEIGHTLIFTING|WEIGHTLIFTING|WOMEN</v>
      </c>
    </row>
    <row r="1624" spans="11:43" x14ac:dyDescent="0.25">
      <c r="K1624" t="str">
        <v>WEIGHTLIFTING</v>
      </c>
      <c r="L1624" t="str">
        <v>WEIGHTLIFTING</v>
      </c>
      <c r="M1624" t="str">
        <v>WOMEN</v>
      </c>
      <c r="N1624" t="str">
        <v>69KG</v>
      </c>
      <c r="P1624" t="str">
        <v>WEIGHTLIFTING|WEIGHTLIFTING|WOMEN</v>
      </c>
      <c r="AL1624" t="str">
        <v>WEIGHTLIFTING</v>
      </c>
      <c r="AM1624" t="str">
        <v>WEIGHTLIFTING</v>
      </c>
      <c r="AN1624" t="str">
        <v>WOMEN</v>
      </c>
      <c r="AO1624" t="str">
        <v>69KG</v>
      </c>
      <c r="AQ1624" t="str">
        <v>WEIGHTLIFTING|WEIGHTLIFTING|WOMEN</v>
      </c>
    </row>
    <row r="1625" spans="11:43" x14ac:dyDescent="0.25">
      <c r="K1625" t="str">
        <v>WEIGHTLIFTING</v>
      </c>
      <c r="L1625" t="str">
        <v>WEIGHTLIFTING</v>
      </c>
      <c r="M1625" t="str">
        <v>WOMEN</v>
      </c>
      <c r="N1625" t="str">
        <v>71KG</v>
      </c>
      <c r="P1625" t="str">
        <v>WEIGHTLIFTING|WEIGHTLIFTING|WOMEN</v>
      </c>
      <c r="AL1625" t="str">
        <v>WEIGHTLIFTING</v>
      </c>
      <c r="AM1625" t="str">
        <v>WEIGHTLIFTING</v>
      </c>
      <c r="AN1625" t="str">
        <v>WOMEN</v>
      </c>
      <c r="AO1625" t="str">
        <v>71KG</v>
      </c>
      <c r="AQ1625" t="str">
        <v>WEIGHTLIFTING|WEIGHTLIFTING|WOMEN</v>
      </c>
    </row>
    <row r="1626" spans="11:43" x14ac:dyDescent="0.25">
      <c r="K1626" t="str">
        <v>WEIGHTLIFTING</v>
      </c>
      <c r="L1626" t="str">
        <v>WEIGHTLIFTING</v>
      </c>
      <c r="M1626" t="str">
        <v>WOMEN</v>
      </c>
      <c r="N1626" t="str">
        <v>75KG</v>
      </c>
      <c r="P1626" t="str">
        <v>WEIGHTLIFTING|WEIGHTLIFTING|WOMEN</v>
      </c>
      <c r="AL1626" t="str">
        <v>WEIGHTLIFTING</v>
      </c>
      <c r="AM1626" t="str">
        <v>WEIGHTLIFTING</v>
      </c>
      <c r="AN1626" t="str">
        <v>WOMEN</v>
      </c>
      <c r="AO1626" t="str">
        <v>75KG</v>
      </c>
      <c r="AQ1626" t="str">
        <v>WEIGHTLIFTING|WEIGHTLIFTING|WOMEN</v>
      </c>
    </row>
    <row r="1627" spans="11:43" x14ac:dyDescent="0.25">
      <c r="K1627" t="str">
        <v>WEIGHTLIFTING</v>
      </c>
      <c r="L1627" t="str">
        <v>WEIGHTLIFTING</v>
      </c>
      <c r="M1627" t="str">
        <v>WOMEN</v>
      </c>
      <c r="N1627" t="str">
        <v>76KG</v>
      </c>
      <c r="P1627" t="str">
        <v>WEIGHTLIFTING|WEIGHTLIFTING|WOMEN</v>
      </c>
      <c r="AL1627" t="str">
        <v>WEIGHTLIFTING</v>
      </c>
      <c r="AM1627" t="str">
        <v>WEIGHTLIFTING</v>
      </c>
      <c r="AN1627" t="str">
        <v>WOMEN</v>
      </c>
      <c r="AO1627" t="str">
        <v>76KG</v>
      </c>
      <c r="AQ1627" t="str">
        <v>WEIGHTLIFTING|WEIGHTLIFTING|WOMEN</v>
      </c>
    </row>
    <row r="1628" spans="11:43" x14ac:dyDescent="0.25">
      <c r="K1628" t="str">
        <v>WEIGHTLIFTING</v>
      </c>
      <c r="L1628" t="str">
        <v>WEIGHTLIFTING</v>
      </c>
      <c r="M1628" t="str">
        <v>WOMEN</v>
      </c>
      <c r="N1628" t="str">
        <v>77KG</v>
      </c>
      <c r="P1628" t="str">
        <v>WEIGHTLIFTING|WEIGHTLIFTING|WOMEN</v>
      </c>
      <c r="AL1628" t="str">
        <v>WEIGHTLIFTING</v>
      </c>
      <c r="AM1628" t="str">
        <v>WEIGHTLIFTING</v>
      </c>
      <c r="AN1628" t="str">
        <v>WOMEN</v>
      </c>
      <c r="AO1628" t="str">
        <v>77KG</v>
      </c>
      <c r="AQ1628" t="str">
        <v>WEIGHTLIFTING|WEIGHTLIFTING|WOMEN</v>
      </c>
    </row>
    <row r="1629" spans="11:43" x14ac:dyDescent="0.25">
      <c r="K1629" t="str">
        <v>WEIGHTLIFTING</v>
      </c>
      <c r="L1629" t="str">
        <v>WEIGHTLIFTING</v>
      </c>
      <c r="M1629" t="str">
        <v>WOMEN</v>
      </c>
      <c r="N1629" t="str">
        <v>87KG</v>
      </c>
      <c r="P1629" t="str">
        <v>WEIGHTLIFTING|WEIGHTLIFTING|WOMEN</v>
      </c>
      <c r="AL1629" t="str">
        <v>WEIGHTLIFTING</v>
      </c>
      <c r="AM1629" t="str">
        <v>WEIGHTLIFTING</v>
      </c>
      <c r="AN1629" t="str">
        <v>WOMEN</v>
      </c>
      <c r="AO1629" t="str">
        <v>87KG</v>
      </c>
      <c r="AQ1629" t="str">
        <v>WEIGHTLIFTING|WEIGHTLIFTING|WOMEN</v>
      </c>
    </row>
    <row r="1630" spans="11:43" x14ac:dyDescent="0.25">
      <c r="K1630" t="str">
        <v>WEIQI</v>
      </c>
      <c r="L1630" t="str">
        <v>WEIQI</v>
      </c>
      <c r="M1630" t="str">
        <v>MEN</v>
      </c>
      <c r="N1630" t="str">
        <v>INDIVIDUAL</v>
      </c>
      <c r="P1630" t="str">
        <v>WEIQI|WEIQI|MEN</v>
      </c>
      <c r="AL1630" t="str">
        <v>WEIQI</v>
      </c>
      <c r="AM1630" t="str">
        <v>WEIQI</v>
      </c>
      <c r="AN1630" t="str">
        <v>MEN</v>
      </c>
      <c r="AO1630" t="str">
        <v>INDIVIDUAL</v>
      </c>
      <c r="AQ1630" t="str">
        <v>WEIQI|WEIQI|MEN</v>
      </c>
    </row>
    <row r="1631" spans="11:43" x14ac:dyDescent="0.25">
      <c r="K1631" t="str">
        <v>WEIQI</v>
      </c>
      <c r="L1631" t="str">
        <v>WEIQI</v>
      </c>
      <c r="M1631" t="str">
        <v>MEN</v>
      </c>
      <c r="N1631" t="str">
        <v>TEAM</v>
      </c>
      <c r="P1631" t="str">
        <v>WEIQI|WEIQI|MEN</v>
      </c>
      <c r="AL1631" t="str">
        <v>WEIQI</v>
      </c>
      <c r="AM1631" t="str">
        <v>WEIQI</v>
      </c>
      <c r="AN1631" t="str">
        <v>MEN</v>
      </c>
      <c r="AO1631" t="str">
        <v>TEAM</v>
      </c>
      <c r="AQ1631" t="str">
        <v>WEIQI|WEIQI|MEN</v>
      </c>
    </row>
    <row r="1632" spans="11:43" x14ac:dyDescent="0.25">
      <c r="K1632" t="str">
        <v>WEIQI</v>
      </c>
      <c r="L1632" t="str">
        <v>WEIQI</v>
      </c>
      <c r="M1632" t="str">
        <v>MIXED</v>
      </c>
      <c r="N1632" t="str">
        <v>PAIR</v>
      </c>
      <c r="P1632" t="str">
        <v>WEIQI|WEIQI|MIXED</v>
      </c>
      <c r="AL1632" t="str">
        <v>WEIQI</v>
      </c>
      <c r="AM1632" t="str">
        <v>WEIQI</v>
      </c>
      <c r="AN1632" t="str">
        <v>MIXED</v>
      </c>
      <c r="AO1632" t="str">
        <v>PAIR</v>
      </c>
      <c r="AQ1632" t="str">
        <v>WEIQI|WEIQI|MIXED</v>
      </c>
    </row>
    <row r="1633" spans="11:43" x14ac:dyDescent="0.25">
      <c r="K1633" t="str">
        <v>WEIQI</v>
      </c>
      <c r="L1633" t="str">
        <v>WEIQI</v>
      </c>
      <c r="M1633" t="str">
        <v>WOMEN</v>
      </c>
      <c r="N1633" t="str">
        <v>TEAM</v>
      </c>
      <c r="P1633" t="str">
        <v>WEIQI|WEIQI|WOMEN</v>
      </c>
      <c r="AL1633" t="str">
        <v>WEIQI</v>
      </c>
      <c r="AM1633" t="str">
        <v>WEIQI</v>
      </c>
      <c r="AN1633" t="str">
        <v>WOMEN</v>
      </c>
      <c r="AO1633" t="str">
        <v>TEAM</v>
      </c>
      <c r="AQ1633" t="str">
        <v>WEIQI|WEIQI|WOMEN</v>
      </c>
    </row>
    <row r="1634" spans="11:43" x14ac:dyDescent="0.25">
      <c r="K1634" t="str">
        <v>WOODBALL</v>
      </c>
      <c r="L1634" t="str">
        <v>WOODBALL</v>
      </c>
      <c r="M1634" t="str">
        <v>MEN</v>
      </c>
      <c r="N1634" t="str">
        <v>FAIRWAY COMPETITION TEAM</v>
      </c>
      <c r="P1634" t="str">
        <v>WOODBALL|WOODBALL|MEN</v>
      </c>
      <c r="AL1634" t="str">
        <v>WOODBALL</v>
      </c>
      <c r="AM1634" t="str">
        <v>WOODBALL</v>
      </c>
      <c r="AN1634" t="str">
        <v>MEN</v>
      </c>
      <c r="AO1634" t="str">
        <v>FAIRWAY COMPETITION TEAM</v>
      </c>
      <c r="AQ1634" t="str">
        <v>WOODBALL|WOODBALL|MEN</v>
      </c>
    </row>
    <row r="1635" spans="11:43" x14ac:dyDescent="0.25">
      <c r="K1635" t="str">
        <v>WOODBALL</v>
      </c>
      <c r="L1635" t="str">
        <v>WOODBALL</v>
      </c>
      <c r="M1635" t="str">
        <v>MEN</v>
      </c>
      <c r="N1635" t="str">
        <v>STROKE COMPETITION SINGLES</v>
      </c>
      <c r="P1635" t="str">
        <v>WOODBALL|WOODBALL|MEN</v>
      </c>
      <c r="AL1635" t="str">
        <v>WOODBALL</v>
      </c>
      <c r="AM1635" t="str">
        <v>WOODBALL</v>
      </c>
      <c r="AN1635" t="str">
        <v>MEN</v>
      </c>
      <c r="AO1635" t="str">
        <v>STROKE COMPETITION SINGLES</v>
      </c>
      <c r="AQ1635" t="str">
        <v>WOODBALL|WOODBALL|MEN</v>
      </c>
    </row>
    <row r="1636" spans="11:43" x14ac:dyDescent="0.25">
      <c r="K1636" t="str">
        <v>WOODBALL</v>
      </c>
      <c r="L1636" t="str">
        <v>WOODBALL</v>
      </c>
      <c r="M1636" t="str">
        <v>MEN</v>
      </c>
      <c r="N1636" t="str">
        <v>STROKE COMPETITION TEAM</v>
      </c>
      <c r="P1636" t="str">
        <v>WOODBALL|WOODBALL|MEN</v>
      </c>
      <c r="AL1636" t="str">
        <v>WOODBALL</v>
      </c>
      <c r="AM1636" t="str">
        <v>WOODBALL</v>
      </c>
      <c r="AN1636" t="str">
        <v>MEN</v>
      </c>
      <c r="AO1636" t="str">
        <v>STROKE COMPETITION TEAM</v>
      </c>
      <c r="AQ1636" t="str">
        <v>WOODBALL|WOODBALL|MEN</v>
      </c>
    </row>
    <row r="1637" spans="11:43" x14ac:dyDescent="0.25">
      <c r="K1637" t="str">
        <v>WOODBALL</v>
      </c>
      <c r="L1637" t="str">
        <v>WOODBALL</v>
      </c>
      <c r="M1637" t="str">
        <v>WOMEN</v>
      </c>
      <c r="N1637" t="str">
        <v>FAIRWAY COMPETITION TEAM</v>
      </c>
      <c r="P1637" t="str">
        <v>WOODBALL|WOODBALL|WOMEN</v>
      </c>
      <c r="AL1637" t="str">
        <v>WOODBALL</v>
      </c>
      <c r="AM1637" t="str">
        <v>WOODBALL</v>
      </c>
      <c r="AN1637" t="str">
        <v>WOMEN</v>
      </c>
      <c r="AO1637" t="str">
        <v>FAIRWAY COMPETITION TEAM</v>
      </c>
      <c r="AQ1637" t="str">
        <v>WOODBALL|WOODBALL|WOMEN</v>
      </c>
    </row>
    <row r="1638" spans="11:43" x14ac:dyDescent="0.25">
      <c r="K1638" t="str">
        <v>WOODBALL</v>
      </c>
      <c r="L1638" t="str">
        <v>WOODBALL</v>
      </c>
      <c r="M1638" t="str">
        <v>WOMEN</v>
      </c>
      <c r="N1638" t="str">
        <v>STROKE COMPETITION SINGLES</v>
      </c>
      <c r="P1638" t="str">
        <v>WOODBALL|WOODBALL|WOMEN</v>
      </c>
      <c r="AL1638" t="str">
        <v>WOODBALL</v>
      </c>
      <c r="AM1638" t="str">
        <v>WOODBALL</v>
      </c>
      <c r="AN1638" t="str">
        <v>WOMEN</v>
      </c>
      <c r="AO1638" t="str">
        <v>STROKE COMPETITION SINGLES</v>
      </c>
      <c r="AQ1638" t="str">
        <v>WOODBALL|WOODBALL|WOMEN</v>
      </c>
    </row>
    <row r="1639" spans="11:43" x14ac:dyDescent="0.25">
      <c r="K1639" t="str">
        <v>WOODBALL</v>
      </c>
      <c r="L1639" t="str">
        <v>WOODBALL</v>
      </c>
      <c r="M1639" t="str">
        <v>WOMEN</v>
      </c>
      <c r="N1639" t="str">
        <v>STROKE COMPETITION TEAM</v>
      </c>
      <c r="P1639" t="str">
        <v>WOODBALL|WOODBALL|WOMEN</v>
      </c>
      <c r="AL1639" t="str">
        <v>WOODBALL</v>
      </c>
      <c r="AM1639" t="str">
        <v>WOODBALL</v>
      </c>
      <c r="AN1639" t="str">
        <v>WOMEN</v>
      </c>
      <c r="AO1639" t="str">
        <v>STROKE COMPETITION TEAM</v>
      </c>
      <c r="AQ1639" t="str">
        <v>WOODBALL|WOODBALL|WOMEN</v>
      </c>
    </row>
    <row r="1640" spans="11:43" x14ac:dyDescent="0.25">
      <c r="K1640" t="str">
        <v>WRESTLING</v>
      </c>
      <c r="L1640" t="str">
        <v>FREESTYLE</v>
      </c>
      <c r="M1640" t="str">
        <v>MEN</v>
      </c>
      <c r="N1640" t="str">
        <v>120KG</v>
      </c>
      <c r="P1640" t="str">
        <v>WRESTLING|FREESTYLE|MEN</v>
      </c>
      <c r="AL1640" t="str">
        <v>WRESTLING</v>
      </c>
      <c r="AM1640" t="str">
        <v>FREESTYLE</v>
      </c>
      <c r="AN1640" t="str">
        <v>MEN</v>
      </c>
      <c r="AO1640" t="str">
        <v>120KG</v>
      </c>
      <c r="AQ1640" t="str">
        <v>WRESTLING|FREESTYLE|MEN</v>
      </c>
    </row>
    <row r="1641" spans="11:43" x14ac:dyDescent="0.25">
      <c r="K1641" t="str">
        <v>WRESTLING</v>
      </c>
      <c r="L1641" t="str">
        <v>FREESTYLE</v>
      </c>
      <c r="M1641" t="str">
        <v>MEN</v>
      </c>
      <c r="N1641" t="str">
        <v>125KG</v>
      </c>
      <c r="P1641" t="str">
        <v>WRESTLING|FREESTYLE|MEN</v>
      </c>
      <c r="AL1641" t="str">
        <v>WRESTLING</v>
      </c>
      <c r="AM1641" t="str">
        <v>FREESTYLE</v>
      </c>
      <c r="AN1641" t="str">
        <v>MEN</v>
      </c>
      <c r="AO1641" t="str">
        <v>125KG</v>
      </c>
      <c r="AQ1641" t="str">
        <v>WRESTLING|FREESTYLE|MEN</v>
      </c>
    </row>
    <row r="1642" spans="11:43" x14ac:dyDescent="0.25">
      <c r="K1642" t="str">
        <v>WRESTLING</v>
      </c>
      <c r="L1642" t="str">
        <v>FREESTYLE</v>
      </c>
      <c r="M1642" t="str">
        <v>MEN</v>
      </c>
      <c r="N1642" t="str">
        <v>48KG</v>
      </c>
      <c r="P1642" t="str">
        <v>WRESTLING|FREESTYLE|MEN</v>
      </c>
      <c r="AL1642" t="str">
        <v>WRESTLING</v>
      </c>
      <c r="AM1642" t="str">
        <v>FREESTYLE</v>
      </c>
      <c r="AN1642" t="str">
        <v>MEN</v>
      </c>
      <c r="AO1642" t="str">
        <v>48KG</v>
      </c>
      <c r="AQ1642" t="str">
        <v>WRESTLING|FREESTYLE|MEN</v>
      </c>
    </row>
    <row r="1643" spans="11:43" x14ac:dyDescent="0.25">
      <c r="K1643" t="str">
        <v>WRESTLING</v>
      </c>
      <c r="L1643" t="str">
        <v>FREESTYLE</v>
      </c>
      <c r="M1643" t="str">
        <v>MEN</v>
      </c>
      <c r="N1643" t="str">
        <v>50KG</v>
      </c>
      <c r="P1643" t="str">
        <v>WRESTLING|FREESTYLE|MEN</v>
      </c>
      <c r="AL1643" t="str">
        <v>WRESTLING</v>
      </c>
      <c r="AM1643" t="str">
        <v>FREESTYLE</v>
      </c>
      <c r="AN1643" t="str">
        <v>MEN</v>
      </c>
      <c r="AO1643" t="str">
        <v>50KG</v>
      </c>
      <c r="AQ1643" t="str">
        <v>WRESTLING|FREESTYLE|MEN</v>
      </c>
    </row>
    <row r="1644" spans="11:43" x14ac:dyDescent="0.25">
      <c r="K1644" t="str">
        <v>WRESTLING</v>
      </c>
      <c r="L1644" t="str">
        <v>FREESTYLE</v>
      </c>
      <c r="M1644" t="str">
        <v>MEN</v>
      </c>
      <c r="N1644" t="str">
        <v>51KG</v>
      </c>
      <c r="P1644" t="str">
        <v>WRESTLING|FREESTYLE|MEN</v>
      </c>
      <c r="AL1644" t="str">
        <v>WRESTLING</v>
      </c>
      <c r="AM1644" t="str">
        <v>FREESTYLE</v>
      </c>
      <c r="AN1644" t="str">
        <v>MEN</v>
      </c>
      <c r="AO1644" t="str">
        <v>51KG</v>
      </c>
      <c r="AQ1644" t="str">
        <v>WRESTLING|FREESTYLE|MEN</v>
      </c>
    </row>
    <row r="1645" spans="11:43" x14ac:dyDescent="0.25">
      <c r="K1645" t="str">
        <v>WRESTLING</v>
      </c>
      <c r="L1645" t="str">
        <v>FREESTYLE</v>
      </c>
      <c r="M1645" t="str">
        <v>MEN</v>
      </c>
      <c r="N1645" t="str">
        <v>55KG</v>
      </c>
      <c r="P1645" t="str">
        <v>WRESTLING|FREESTYLE|MEN</v>
      </c>
      <c r="AL1645" t="str">
        <v>WRESTLING</v>
      </c>
      <c r="AM1645" t="str">
        <v>FREESTYLE</v>
      </c>
      <c r="AN1645" t="str">
        <v>MEN</v>
      </c>
      <c r="AO1645" t="str">
        <v>55KG</v>
      </c>
      <c r="AQ1645" t="str">
        <v>WRESTLING|FREESTYLE|MEN</v>
      </c>
    </row>
    <row r="1646" spans="11:43" x14ac:dyDescent="0.25">
      <c r="K1646" t="str">
        <v>WRESTLING</v>
      </c>
      <c r="L1646" t="str">
        <v>FREESTYLE</v>
      </c>
      <c r="M1646" t="str">
        <v>MEN</v>
      </c>
      <c r="N1646" t="str">
        <v>57KG</v>
      </c>
      <c r="P1646" t="str">
        <v>WRESTLING|FREESTYLE|MEN</v>
      </c>
      <c r="AL1646" t="str">
        <v>WRESTLING</v>
      </c>
      <c r="AM1646" t="str">
        <v>FREESTYLE</v>
      </c>
      <c r="AN1646" t="str">
        <v>MEN</v>
      </c>
      <c r="AO1646" t="str">
        <v>57KG</v>
      </c>
      <c r="AQ1646" t="str">
        <v>WRESTLING|FREESTYLE|MEN</v>
      </c>
    </row>
    <row r="1647" spans="11:43" x14ac:dyDescent="0.25">
      <c r="K1647" t="str">
        <v>WRESTLING</v>
      </c>
      <c r="L1647" t="str">
        <v>FREESTYLE</v>
      </c>
      <c r="M1647" t="str">
        <v>MEN</v>
      </c>
      <c r="N1647" t="str">
        <v>60KG</v>
      </c>
      <c r="P1647" t="str">
        <v>WRESTLING|FREESTYLE|MEN</v>
      </c>
      <c r="AL1647" t="str">
        <v>WRESTLING</v>
      </c>
      <c r="AM1647" t="str">
        <v>FREESTYLE</v>
      </c>
      <c r="AN1647" t="str">
        <v>MEN</v>
      </c>
      <c r="AO1647" t="str">
        <v>60KG</v>
      </c>
      <c r="AQ1647" t="str">
        <v>WRESTLING|FREESTYLE|MEN</v>
      </c>
    </row>
    <row r="1648" spans="11:43" x14ac:dyDescent="0.25">
      <c r="K1648" t="str">
        <v>WRESTLING</v>
      </c>
      <c r="L1648" t="str">
        <v>FREESTYLE</v>
      </c>
      <c r="M1648" t="str">
        <v>MEN</v>
      </c>
      <c r="N1648" t="str">
        <v>61KG</v>
      </c>
      <c r="P1648" t="str">
        <v>WRESTLING|FREESTYLE|MEN</v>
      </c>
      <c r="AL1648" t="str">
        <v>WRESTLING</v>
      </c>
      <c r="AM1648" t="str">
        <v>FREESTYLE</v>
      </c>
      <c r="AN1648" t="str">
        <v>MEN</v>
      </c>
      <c r="AO1648" t="str">
        <v>61KG</v>
      </c>
      <c r="AQ1648" t="str">
        <v>WRESTLING|FREESTYLE|MEN</v>
      </c>
    </row>
    <row r="1649" spans="11:43" x14ac:dyDescent="0.25">
      <c r="K1649" t="str">
        <v>WRESTLING</v>
      </c>
      <c r="L1649" t="str">
        <v>FREESTYLE</v>
      </c>
      <c r="M1649" t="str">
        <v>MEN</v>
      </c>
      <c r="N1649" t="str">
        <v>65KG</v>
      </c>
      <c r="P1649" t="str">
        <v>WRESTLING|FREESTYLE|MEN</v>
      </c>
      <c r="AL1649" t="str">
        <v>WRESTLING</v>
      </c>
      <c r="AM1649" t="str">
        <v>FREESTYLE</v>
      </c>
      <c r="AN1649" t="str">
        <v>MEN</v>
      </c>
      <c r="AO1649" t="str">
        <v>65KG</v>
      </c>
      <c r="AQ1649" t="str">
        <v>WRESTLING|FREESTYLE|MEN</v>
      </c>
    </row>
    <row r="1650" spans="11:43" x14ac:dyDescent="0.25">
      <c r="K1650" t="str">
        <v>WRESTLING</v>
      </c>
      <c r="L1650" t="str">
        <v>FREESTYLE</v>
      </c>
      <c r="M1650" t="str">
        <v>MEN</v>
      </c>
      <c r="N1650" t="str">
        <v>66KG</v>
      </c>
      <c r="P1650" t="str">
        <v>WRESTLING|FREESTYLE|MEN</v>
      </c>
      <c r="AL1650" t="str">
        <v>WRESTLING</v>
      </c>
      <c r="AM1650" t="str">
        <v>FREESTYLE</v>
      </c>
      <c r="AN1650" t="str">
        <v>MEN</v>
      </c>
      <c r="AO1650" t="str">
        <v>66KG</v>
      </c>
      <c r="AQ1650" t="str">
        <v>WRESTLING|FREESTYLE|MEN</v>
      </c>
    </row>
    <row r="1651" spans="11:43" x14ac:dyDescent="0.25">
      <c r="K1651" t="str">
        <v>WRESTLING</v>
      </c>
      <c r="L1651" t="str">
        <v>FREESTYLE</v>
      </c>
      <c r="M1651" t="str">
        <v>MEN</v>
      </c>
      <c r="N1651" t="str">
        <v>70KG</v>
      </c>
      <c r="P1651" t="str">
        <v>WRESTLING|FREESTYLE|MEN</v>
      </c>
      <c r="AL1651" t="str">
        <v>WRESTLING</v>
      </c>
      <c r="AM1651" t="str">
        <v>FREESTYLE</v>
      </c>
      <c r="AN1651" t="str">
        <v>MEN</v>
      </c>
      <c r="AO1651" t="str">
        <v>70KG</v>
      </c>
      <c r="AQ1651" t="str">
        <v>WRESTLING|FREESTYLE|MEN</v>
      </c>
    </row>
    <row r="1652" spans="11:43" x14ac:dyDescent="0.25">
      <c r="K1652" t="str">
        <v>WRESTLING</v>
      </c>
      <c r="L1652" t="str">
        <v>FREESTYLE</v>
      </c>
      <c r="M1652" t="str">
        <v>MEN</v>
      </c>
      <c r="N1652" t="str">
        <v>74KG</v>
      </c>
      <c r="P1652" t="str">
        <v>WRESTLING|FREESTYLE|MEN</v>
      </c>
      <c r="AL1652" t="str">
        <v>WRESTLING</v>
      </c>
      <c r="AM1652" t="str">
        <v>FREESTYLE</v>
      </c>
      <c r="AN1652" t="str">
        <v>MEN</v>
      </c>
      <c r="AO1652" t="str">
        <v>74KG</v>
      </c>
      <c r="AQ1652" t="str">
        <v>WRESTLING|FREESTYLE|MEN</v>
      </c>
    </row>
    <row r="1653" spans="11:43" x14ac:dyDescent="0.25">
      <c r="K1653" t="str">
        <v>WRESTLING</v>
      </c>
      <c r="L1653" t="str">
        <v>FREESTYLE</v>
      </c>
      <c r="M1653" t="str">
        <v>MEN</v>
      </c>
      <c r="N1653" t="str">
        <v>79KG</v>
      </c>
      <c r="P1653" t="str">
        <v>WRESTLING|FREESTYLE|MEN</v>
      </c>
      <c r="AL1653" t="str">
        <v>WRESTLING</v>
      </c>
      <c r="AM1653" t="str">
        <v>FREESTYLE</v>
      </c>
      <c r="AN1653" t="str">
        <v>MEN</v>
      </c>
      <c r="AO1653" t="str">
        <v>79KG</v>
      </c>
      <c r="AQ1653" t="str">
        <v>WRESTLING|FREESTYLE|MEN</v>
      </c>
    </row>
    <row r="1654" spans="11:43" x14ac:dyDescent="0.25">
      <c r="K1654" t="str">
        <v>WRESTLING</v>
      </c>
      <c r="L1654" t="str">
        <v>FREESTYLE</v>
      </c>
      <c r="M1654" t="str">
        <v>MEN</v>
      </c>
      <c r="N1654" t="str">
        <v>84KG</v>
      </c>
      <c r="P1654" t="str">
        <v>WRESTLING|FREESTYLE|MEN</v>
      </c>
      <c r="AL1654" t="str">
        <v>WRESTLING</v>
      </c>
      <c r="AM1654" t="str">
        <v>FREESTYLE</v>
      </c>
      <c r="AN1654" t="str">
        <v>MEN</v>
      </c>
      <c r="AO1654" t="str">
        <v>84KG</v>
      </c>
      <c r="AQ1654" t="str">
        <v>WRESTLING|FREESTYLE|MEN</v>
      </c>
    </row>
    <row r="1655" spans="11:43" x14ac:dyDescent="0.25">
      <c r="K1655" t="str">
        <v>WRESTLING</v>
      </c>
      <c r="L1655" t="str">
        <v>FREESTYLE</v>
      </c>
      <c r="M1655" t="str">
        <v>MEN</v>
      </c>
      <c r="N1655" t="str">
        <v>86KG</v>
      </c>
      <c r="P1655" t="str">
        <v>WRESTLING|FREESTYLE|MEN</v>
      </c>
      <c r="AL1655" t="str">
        <v>WRESTLING</v>
      </c>
      <c r="AM1655" t="str">
        <v>FREESTYLE</v>
      </c>
      <c r="AN1655" t="str">
        <v>MEN</v>
      </c>
      <c r="AO1655" t="str">
        <v>86KG</v>
      </c>
      <c r="AQ1655" t="str">
        <v>WRESTLING|FREESTYLE|MEN</v>
      </c>
    </row>
    <row r="1656" spans="11:43" x14ac:dyDescent="0.25">
      <c r="K1656" t="str">
        <v>WRESTLING</v>
      </c>
      <c r="L1656" t="str">
        <v>FREESTYLE</v>
      </c>
      <c r="M1656" t="str">
        <v>MEN</v>
      </c>
      <c r="N1656" t="str">
        <v>92KG</v>
      </c>
      <c r="P1656" t="str">
        <v>WRESTLING|FREESTYLE|MEN</v>
      </c>
      <c r="AL1656" t="str">
        <v>WRESTLING</v>
      </c>
      <c r="AM1656" t="str">
        <v>FREESTYLE</v>
      </c>
      <c r="AN1656" t="str">
        <v>MEN</v>
      </c>
      <c r="AO1656" t="str">
        <v>92KG</v>
      </c>
      <c r="AQ1656" t="str">
        <v>WRESTLING|FREESTYLE|MEN</v>
      </c>
    </row>
    <row r="1657" spans="11:43" x14ac:dyDescent="0.25">
      <c r="K1657" t="str">
        <v>WRESTLING</v>
      </c>
      <c r="L1657" t="str">
        <v>FREESTYLE</v>
      </c>
      <c r="M1657" t="str">
        <v>MEN</v>
      </c>
      <c r="N1657" t="str">
        <v>96KG</v>
      </c>
      <c r="P1657" t="str">
        <v>WRESTLING|FREESTYLE|MEN</v>
      </c>
      <c r="AL1657" t="str">
        <v>WRESTLING</v>
      </c>
      <c r="AM1657" t="str">
        <v>FREESTYLE</v>
      </c>
      <c r="AN1657" t="str">
        <v>MEN</v>
      </c>
      <c r="AO1657" t="str">
        <v>96KG</v>
      </c>
      <c r="AQ1657" t="str">
        <v>WRESTLING|FREESTYLE|MEN</v>
      </c>
    </row>
    <row r="1658" spans="11:43" x14ac:dyDescent="0.25">
      <c r="K1658" t="str">
        <v>WRESTLING</v>
      </c>
      <c r="L1658" t="str">
        <v>FREESTYLE</v>
      </c>
      <c r="M1658" t="str">
        <v>MEN</v>
      </c>
      <c r="N1658" t="str">
        <v>97KG</v>
      </c>
      <c r="P1658" t="str">
        <v>WRESTLING|FREESTYLE|MEN</v>
      </c>
      <c r="AL1658" t="str">
        <v>WRESTLING</v>
      </c>
      <c r="AM1658" t="str">
        <v>FREESTYLE</v>
      </c>
      <c r="AN1658" t="str">
        <v>MEN</v>
      </c>
      <c r="AO1658" t="str">
        <v>97KG</v>
      </c>
      <c r="AQ1658" t="str">
        <v>WRESTLING|FREESTYLE|MEN</v>
      </c>
    </row>
    <row r="1659" spans="11:43" x14ac:dyDescent="0.25">
      <c r="K1659" t="str">
        <v>WRESTLING</v>
      </c>
      <c r="L1659" t="str">
        <v>FREESTYLE</v>
      </c>
      <c r="M1659" t="str">
        <v>WOMEN</v>
      </c>
      <c r="N1659" t="str">
        <v>44KG</v>
      </c>
      <c r="P1659" t="str">
        <v>WRESTLING|FREESTYLE|WOMEN</v>
      </c>
      <c r="AL1659" t="str">
        <v>WRESTLING</v>
      </c>
      <c r="AM1659" t="str">
        <v>FREESTYLE</v>
      </c>
      <c r="AN1659" t="str">
        <v>WOMEN</v>
      </c>
      <c r="AO1659" t="str">
        <v>44KG</v>
      </c>
      <c r="AQ1659" t="str">
        <v>WRESTLING|FREESTYLE|WOMEN</v>
      </c>
    </row>
    <row r="1660" spans="11:43" x14ac:dyDescent="0.25">
      <c r="K1660" t="str">
        <v>WRESTLING</v>
      </c>
      <c r="L1660" t="str">
        <v>FREESTYLE</v>
      </c>
      <c r="M1660" t="str">
        <v>WOMEN</v>
      </c>
      <c r="N1660" t="str">
        <v>45KG</v>
      </c>
      <c r="P1660" t="str">
        <v>WRESTLING|FREESTYLE|WOMEN</v>
      </c>
      <c r="AL1660" t="str">
        <v>WRESTLING</v>
      </c>
      <c r="AM1660" t="str">
        <v>FREESTYLE</v>
      </c>
      <c r="AN1660" t="str">
        <v>WOMEN</v>
      </c>
      <c r="AO1660" t="str">
        <v>45KG</v>
      </c>
      <c r="AQ1660" t="str">
        <v>WRESTLING|FREESTYLE|WOMEN</v>
      </c>
    </row>
    <row r="1661" spans="11:43" x14ac:dyDescent="0.25">
      <c r="K1661" t="str">
        <v>WRESTLING</v>
      </c>
      <c r="L1661" t="str">
        <v>FREESTYLE</v>
      </c>
      <c r="M1661" t="str">
        <v>WOMEN</v>
      </c>
      <c r="N1661" t="str">
        <v>48KG</v>
      </c>
      <c r="P1661" t="str">
        <v>WRESTLING|FREESTYLE|WOMEN</v>
      </c>
      <c r="AL1661" t="str">
        <v>WRESTLING</v>
      </c>
      <c r="AM1661" t="str">
        <v>FREESTYLE</v>
      </c>
      <c r="AN1661" t="str">
        <v>WOMEN</v>
      </c>
      <c r="AO1661" t="str">
        <v>48KG</v>
      </c>
      <c r="AQ1661" t="str">
        <v>WRESTLING|FREESTYLE|WOMEN</v>
      </c>
    </row>
    <row r="1662" spans="11:43" x14ac:dyDescent="0.25">
      <c r="K1662" t="str">
        <v>WRESTLING</v>
      </c>
      <c r="L1662" t="str">
        <v>FREESTYLE</v>
      </c>
      <c r="M1662" t="str">
        <v>WOMEN</v>
      </c>
      <c r="N1662" t="str">
        <v>50KG</v>
      </c>
      <c r="P1662" t="str">
        <v>WRESTLING|FREESTYLE|WOMEN</v>
      </c>
      <c r="AL1662" t="str">
        <v>WRESTLING</v>
      </c>
      <c r="AM1662" t="str">
        <v>FREESTYLE</v>
      </c>
      <c r="AN1662" t="str">
        <v>WOMEN</v>
      </c>
      <c r="AO1662" t="str">
        <v>50KG</v>
      </c>
      <c r="AQ1662" t="str">
        <v>WRESTLING|FREESTYLE|WOMEN</v>
      </c>
    </row>
    <row r="1663" spans="11:43" x14ac:dyDescent="0.25">
      <c r="K1663" t="str">
        <v>WRESTLING</v>
      </c>
      <c r="L1663" t="str">
        <v>FREESTYLE</v>
      </c>
      <c r="M1663" t="str">
        <v>WOMEN</v>
      </c>
      <c r="N1663" t="str">
        <v>51KG</v>
      </c>
      <c r="P1663" t="str">
        <v>WRESTLING|FREESTYLE|WOMEN</v>
      </c>
      <c r="AL1663" t="str">
        <v>WRESTLING</v>
      </c>
      <c r="AM1663" t="str">
        <v>FREESTYLE</v>
      </c>
      <c r="AN1663" t="str">
        <v>WOMEN</v>
      </c>
      <c r="AO1663" t="str">
        <v>51KG</v>
      </c>
      <c r="AQ1663" t="str">
        <v>WRESTLING|FREESTYLE|WOMEN</v>
      </c>
    </row>
    <row r="1664" spans="11:43" x14ac:dyDescent="0.25">
      <c r="K1664" t="str">
        <v>WRESTLING</v>
      </c>
      <c r="L1664" t="str">
        <v>FREESTYLE</v>
      </c>
      <c r="M1664" t="str">
        <v>WOMEN</v>
      </c>
      <c r="N1664" t="str">
        <v>53KG</v>
      </c>
      <c r="P1664" t="str">
        <v>WRESTLING|FREESTYLE|WOMEN</v>
      </c>
      <c r="AL1664" t="str">
        <v>WRESTLING</v>
      </c>
      <c r="AM1664" t="str">
        <v>FREESTYLE</v>
      </c>
      <c r="AN1664" t="str">
        <v>WOMEN</v>
      </c>
      <c r="AO1664" t="str">
        <v>53KG</v>
      </c>
      <c r="AQ1664" t="str">
        <v>WRESTLING|FREESTYLE|WOMEN</v>
      </c>
    </row>
    <row r="1665" spans="11:43" x14ac:dyDescent="0.25">
      <c r="K1665" t="str">
        <v>WRESTLING</v>
      </c>
      <c r="L1665" t="str">
        <v>FREESTYLE</v>
      </c>
      <c r="M1665" t="str">
        <v>WOMEN</v>
      </c>
      <c r="N1665" t="str">
        <v>55KG</v>
      </c>
      <c r="P1665" t="str">
        <v>WRESTLING|FREESTYLE|WOMEN</v>
      </c>
      <c r="AL1665" t="str">
        <v>WRESTLING</v>
      </c>
      <c r="AM1665" t="str">
        <v>FREESTYLE</v>
      </c>
      <c r="AN1665" t="str">
        <v>WOMEN</v>
      </c>
      <c r="AO1665" t="str">
        <v>55KG</v>
      </c>
      <c r="AQ1665" t="str">
        <v>WRESTLING|FREESTYLE|WOMEN</v>
      </c>
    </row>
    <row r="1666" spans="11:43" x14ac:dyDescent="0.25">
      <c r="K1666" t="str">
        <v>WRESTLING</v>
      </c>
      <c r="L1666" t="str">
        <v>FREESTYLE</v>
      </c>
      <c r="M1666" t="str">
        <v>WOMEN</v>
      </c>
      <c r="N1666" t="str">
        <v>57KG</v>
      </c>
      <c r="P1666" t="str">
        <v>WRESTLING|FREESTYLE|WOMEN</v>
      </c>
      <c r="AL1666" t="str">
        <v>WRESTLING</v>
      </c>
      <c r="AM1666" t="str">
        <v>FREESTYLE</v>
      </c>
      <c r="AN1666" t="str">
        <v>WOMEN</v>
      </c>
      <c r="AO1666" t="str">
        <v>57KG</v>
      </c>
      <c r="AQ1666" t="str">
        <v>WRESTLING|FREESTYLE|WOMEN</v>
      </c>
    </row>
    <row r="1667" spans="11:43" x14ac:dyDescent="0.25">
      <c r="K1667" t="str">
        <v>WRESTLING</v>
      </c>
      <c r="L1667" t="str">
        <v>FREESTYLE</v>
      </c>
      <c r="M1667" t="str">
        <v>WOMEN</v>
      </c>
      <c r="N1667" t="str">
        <v>58KG</v>
      </c>
      <c r="P1667" t="str">
        <v>WRESTLING|FREESTYLE|WOMEN</v>
      </c>
      <c r="AL1667" t="str">
        <v>WRESTLING</v>
      </c>
      <c r="AM1667" t="str">
        <v>FREESTYLE</v>
      </c>
      <c r="AN1667" t="str">
        <v>WOMEN</v>
      </c>
      <c r="AO1667" t="str">
        <v>58KG</v>
      </c>
      <c r="AQ1667" t="str">
        <v>WRESTLING|FREESTYLE|WOMEN</v>
      </c>
    </row>
    <row r="1668" spans="11:43" x14ac:dyDescent="0.25">
      <c r="K1668" t="str">
        <v>WRESTLING</v>
      </c>
      <c r="L1668" t="str">
        <v>FREESTYLE</v>
      </c>
      <c r="M1668" t="str">
        <v>WOMEN</v>
      </c>
      <c r="N1668" t="str">
        <v>59KG</v>
      </c>
      <c r="P1668" t="str">
        <v>WRESTLING|FREESTYLE|WOMEN</v>
      </c>
      <c r="AL1668" t="str">
        <v>WRESTLING</v>
      </c>
      <c r="AM1668" t="str">
        <v>FREESTYLE</v>
      </c>
      <c r="AN1668" t="str">
        <v>WOMEN</v>
      </c>
      <c r="AO1668" t="str">
        <v>59KG</v>
      </c>
      <c r="AQ1668" t="str">
        <v>WRESTLING|FREESTYLE|WOMEN</v>
      </c>
    </row>
    <row r="1669" spans="11:43" x14ac:dyDescent="0.25">
      <c r="K1669" t="str">
        <v>WRESTLING</v>
      </c>
      <c r="L1669" t="str">
        <v>FREESTYLE</v>
      </c>
      <c r="M1669" t="str">
        <v>WOMEN</v>
      </c>
      <c r="N1669" t="str">
        <v>60KG</v>
      </c>
      <c r="P1669" t="str">
        <v>WRESTLING|FREESTYLE|WOMEN</v>
      </c>
      <c r="AL1669" t="str">
        <v>WRESTLING</v>
      </c>
      <c r="AM1669" t="str">
        <v>FREESTYLE</v>
      </c>
      <c r="AN1669" t="str">
        <v>WOMEN</v>
      </c>
      <c r="AO1669" t="str">
        <v>60KG</v>
      </c>
      <c r="AQ1669" t="str">
        <v>WRESTLING|FREESTYLE|WOMEN</v>
      </c>
    </row>
    <row r="1670" spans="11:43" x14ac:dyDescent="0.25">
      <c r="K1670" t="str">
        <v>WRESTLING</v>
      </c>
      <c r="L1670" t="str">
        <v>FREESTYLE</v>
      </c>
      <c r="M1670" t="str">
        <v>WOMEN</v>
      </c>
      <c r="N1670" t="str">
        <v>62KG</v>
      </c>
      <c r="P1670" t="str">
        <v>WRESTLING|FREESTYLE|WOMEN</v>
      </c>
      <c r="AL1670" t="str">
        <v>WRESTLING</v>
      </c>
      <c r="AM1670" t="str">
        <v>FREESTYLE</v>
      </c>
      <c r="AN1670" t="str">
        <v>WOMEN</v>
      </c>
      <c r="AO1670" t="str">
        <v>62KG</v>
      </c>
      <c r="AQ1670" t="str">
        <v>WRESTLING|FREESTYLE|WOMEN</v>
      </c>
    </row>
    <row r="1671" spans="11:43" x14ac:dyDescent="0.25">
      <c r="K1671" t="str">
        <v>WRESTLING</v>
      </c>
      <c r="L1671" t="str">
        <v>FREESTYLE</v>
      </c>
      <c r="M1671" t="str">
        <v>WOMEN</v>
      </c>
      <c r="N1671" t="str">
        <v>63KG</v>
      </c>
      <c r="P1671" t="str">
        <v>WRESTLING|FREESTYLE|WOMEN</v>
      </c>
      <c r="AL1671" t="str">
        <v>WRESTLING</v>
      </c>
      <c r="AM1671" t="str">
        <v>FREESTYLE</v>
      </c>
      <c r="AN1671" t="str">
        <v>WOMEN</v>
      </c>
      <c r="AO1671" t="str">
        <v>63KG</v>
      </c>
      <c r="AQ1671" t="str">
        <v>WRESTLING|FREESTYLE|WOMEN</v>
      </c>
    </row>
    <row r="1672" spans="11:43" x14ac:dyDescent="0.25">
      <c r="K1672" t="str">
        <v>WRESTLING</v>
      </c>
      <c r="L1672" t="str">
        <v>FREESTYLE</v>
      </c>
      <c r="M1672" t="str">
        <v>WOMEN</v>
      </c>
      <c r="N1672" t="str">
        <v>65KG</v>
      </c>
      <c r="P1672" t="str">
        <v>WRESTLING|FREESTYLE|WOMEN</v>
      </c>
      <c r="AL1672" t="str">
        <v>WRESTLING</v>
      </c>
      <c r="AM1672" t="str">
        <v>FREESTYLE</v>
      </c>
      <c r="AN1672" t="str">
        <v>WOMEN</v>
      </c>
      <c r="AO1672" t="str">
        <v>65KG</v>
      </c>
      <c r="AQ1672" t="str">
        <v>WRESTLING|FREESTYLE|WOMEN</v>
      </c>
    </row>
    <row r="1673" spans="11:43" x14ac:dyDescent="0.25">
      <c r="K1673" t="str">
        <v>WRESTLING</v>
      </c>
      <c r="L1673" t="str">
        <v>FREESTYLE</v>
      </c>
      <c r="M1673" t="str">
        <v>WOMEN</v>
      </c>
      <c r="N1673" t="str">
        <v>67KG</v>
      </c>
      <c r="P1673" t="str">
        <v>WRESTLING|FREESTYLE|WOMEN</v>
      </c>
      <c r="AL1673" t="str">
        <v>WRESTLING</v>
      </c>
      <c r="AM1673" t="str">
        <v>FREESTYLE</v>
      </c>
      <c r="AN1673" t="str">
        <v>WOMEN</v>
      </c>
      <c r="AO1673" t="str">
        <v>67KG</v>
      </c>
      <c r="AQ1673" t="str">
        <v>WRESTLING|FREESTYLE|WOMEN</v>
      </c>
    </row>
    <row r="1674" spans="11:43" x14ac:dyDescent="0.25">
      <c r="K1674" t="str">
        <v>WRESTLING</v>
      </c>
      <c r="L1674" t="str">
        <v>FREESTYLE</v>
      </c>
      <c r="M1674" t="str">
        <v>WOMEN</v>
      </c>
      <c r="N1674" t="str">
        <v>68KG</v>
      </c>
      <c r="P1674" t="str">
        <v>WRESTLING|FREESTYLE|WOMEN</v>
      </c>
      <c r="AL1674" t="str">
        <v>WRESTLING</v>
      </c>
      <c r="AM1674" t="str">
        <v>FREESTYLE</v>
      </c>
      <c r="AN1674" t="str">
        <v>WOMEN</v>
      </c>
      <c r="AO1674" t="str">
        <v>68KG</v>
      </c>
      <c r="AQ1674" t="str">
        <v>WRESTLING|FREESTYLE|WOMEN</v>
      </c>
    </row>
    <row r="1675" spans="11:43" x14ac:dyDescent="0.25">
      <c r="K1675" t="str">
        <v>WRESTLING</v>
      </c>
      <c r="L1675" t="str">
        <v>FREESTYLE</v>
      </c>
      <c r="M1675" t="str">
        <v>WOMEN</v>
      </c>
      <c r="N1675" t="str">
        <v>69KG</v>
      </c>
      <c r="P1675" t="str">
        <v>WRESTLING|FREESTYLE|WOMEN</v>
      </c>
      <c r="AL1675" t="str">
        <v>WRESTLING</v>
      </c>
      <c r="AM1675" t="str">
        <v>FREESTYLE</v>
      </c>
      <c r="AN1675" t="str">
        <v>WOMEN</v>
      </c>
      <c r="AO1675" t="str">
        <v>69KG</v>
      </c>
      <c r="AQ1675" t="str">
        <v>WRESTLING|FREESTYLE|WOMEN</v>
      </c>
    </row>
    <row r="1676" spans="11:43" x14ac:dyDescent="0.25">
      <c r="K1676" t="str">
        <v>WRESTLING</v>
      </c>
      <c r="L1676" t="str">
        <v>FREESTYLE</v>
      </c>
      <c r="M1676" t="str">
        <v>WOMEN</v>
      </c>
      <c r="N1676" t="str">
        <v>72KG</v>
      </c>
      <c r="P1676" t="str">
        <v>WRESTLING|FREESTYLE|WOMEN</v>
      </c>
      <c r="AL1676" t="str">
        <v>WRESTLING</v>
      </c>
      <c r="AM1676" t="str">
        <v>FREESTYLE</v>
      </c>
      <c r="AN1676" t="str">
        <v>WOMEN</v>
      </c>
      <c r="AO1676" t="str">
        <v>72KG</v>
      </c>
      <c r="AQ1676" t="str">
        <v>WRESTLING|FREESTYLE|WOMEN</v>
      </c>
    </row>
    <row r="1677" spans="11:43" x14ac:dyDescent="0.25">
      <c r="K1677" t="str">
        <v>WRESTLING</v>
      </c>
      <c r="L1677" t="str">
        <v>FREESTYLE</v>
      </c>
      <c r="M1677" t="str">
        <v>WOMEN</v>
      </c>
      <c r="N1677" t="str">
        <v>75KG</v>
      </c>
      <c r="P1677" t="str">
        <v>WRESTLING|FREESTYLE|WOMEN</v>
      </c>
      <c r="AL1677" t="str">
        <v>WRESTLING</v>
      </c>
      <c r="AM1677" t="str">
        <v>FREESTYLE</v>
      </c>
      <c r="AN1677" t="str">
        <v>WOMEN</v>
      </c>
      <c r="AO1677" t="str">
        <v>75KG</v>
      </c>
      <c r="AQ1677" t="str">
        <v>WRESTLING|FREESTYLE|WOMEN</v>
      </c>
    </row>
    <row r="1678" spans="11:43" x14ac:dyDescent="0.25">
      <c r="K1678" t="str">
        <v>WRESTLING</v>
      </c>
      <c r="L1678" t="str">
        <v>FREESTYLE</v>
      </c>
      <c r="M1678" t="str">
        <v>WOMEN</v>
      </c>
      <c r="N1678" t="str">
        <v>76KG</v>
      </c>
      <c r="P1678" t="str">
        <v>WRESTLING|FREESTYLE|WOMEN</v>
      </c>
      <c r="AL1678" t="str">
        <v>WRESTLING</v>
      </c>
      <c r="AM1678" t="str">
        <v>FREESTYLE</v>
      </c>
      <c r="AN1678" t="str">
        <v>WOMEN</v>
      </c>
      <c r="AO1678" t="str">
        <v>76KG</v>
      </c>
      <c r="AQ1678" t="str">
        <v>WRESTLING|FREESTYLE|WOMEN</v>
      </c>
    </row>
    <row r="1679" spans="11:43" x14ac:dyDescent="0.25">
      <c r="K1679" t="str">
        <v>WRESTLING</v>
      </c>
      <c r="L1679" t="str">
        <v>GRECO-ROMAN</v>
      </c>
      <c r="M1679" t="str">
        <v>MEN</v>
      </c>
      <c r="N1679" t="str">
        <v>120KG</v>
      </c>
      <c r="P1679" t="str">
        <v>WRESTLING|GRECO-ROMAN|MEN</v>
      </c>
      <c r="AL1679" t="str">
        <v>WRESTLING</v>
      </c>
      <c r="AM1679" t="str">
        <v>GRECO-ROMAN</v>
      </c>
      <c r="AN1679" t="str">
        <v>MEN</v>
      </c>
      <c r="AO1679" t="str">
        <v>120KG</v>
      </c>
      <c r="AQ1679" t="str">
        <v>WRESTLING|GRECO-ROMAN|MEN</v>
      </c>
    </row>
    <row r="1680" spans="11:43" x14ac:dyDescent="0.25">
      <c r="K1680" t="str">
        <v>WRESTLING</v>
      </c>
      <c r="L1680" t="str">
        <v>GRECO-ROMAN</v>
      </c>
      <c r="M1680" t="str">
        <v>MEN</v>
      </c>
      <c r="N1680" t="str">
        <v>130KG</v>
      </c>
      <c r="P1680" t="str">
        <v>WRESTLING|GRECO-ROMAN|MEN</v>
      </c>
      <c r="AL1680" t="str">
        <v>WRESTLING</v>
      </c>
      <c r="AM1680" t="str">
        <v>GRECO-ROMAN</v>
      </c>
      <c r="AN1680" t="str">
        <v>MEN</v>
      </c>
      <c r="AO1680" t="str">
        <v>130KG</v>
      </c>
      <c r="AQ1680" t="str">
        <v>WRESTLING|GRECO-ROMAN|MEN</v>
      </c>
    </row>
    <row r="1681" spans="11:43" x14ac:dyDescent="0.25">
      <c r="K1681" t="str">
        <v>WRESTLING</v>
      </c>
      <c r="L1681" t="str">
        <v>GRECO-ROMAN</v>
      </c>
      <c r="M1681" t="str">
        <v>MEN</v>
      </c>
      <c r="N1681" t="str">
        <v>48KG</v>
      </c>
      <c r="P1681" t="str">
        <v>WRESTLING|GRECO-ROMAN|MEN</v>
      </c>
      <c r="AL1681" t="str">
        <v>WRESTLING</v>
      </c>
      <c r="AM1681" t="str">
        <v>GRECO-ROMAN</v>
      </c>
      <c r="AN1681" t="str">
        <v>MEN</v>
      </c>
      <c r="AO1681" t="str">
        <v>48KG</v>
      </c>
      <c r="AQ1681" t="str">
        <v>WRESTLING|GRECO-ROMAN|MEN</v>
      </c>
    </row>
    <row r="1682" spans="11:43" x14ac:dyDescent="0.25">
      <c r="K1682" t="str">
        <v>WRESTLING</v>
      </c>
      <c r="L1682" t="str">
        <v>GRECO-ROMAN</v>
      </c>
      <c r="M1682" t="str">
        <v>MEN</v>
      </c>
      <c r="N1682" t="str">
        <v>50KG</v>
      </c>
      <c r="P1682" t="str">
        <v>WRESTLING|GRECO-ROMAN|MEN</v>
      </c>
      <c r="AL1682" t="str">
        <v>WRESTLING</v>
      </c>
      <c r="AM1682" t="str">
        <v>GRECO-ROMAN</v>
      </c>
      <c r="AN1682" t="str">
        <v>MEN</v>
      </c>
      <c r="AO1682" t="str">
        <v>50KG</v>
      </c>
      <c r="AQ1682" t="str">
        <v>WRESTLING|GRECO-ROMAN|MEN</v>
      </c>
    </row>
    <row r="1683" spans="11:43" x14ac:dyDescent="0.25">
      <c r="K1683" t="str">
        <v>WRESTLING</v>
      </c>
      <c r="L1683" t="str">
        <v>GRECO-ROMAN</v>
      </c>
      <c r="M1683" t="str">
        <v>MEN</v>
      </c>
      <c r="N1683" t="str">
        <v>51KG</v>
      </c>
      <c r="P1683" t="str">
        <v>WRESTLING|GRECO-ROMAN|MEN</v>
      </c>
      <c r="AL1683" t="str">
        <v>WRESTLING</v>
      </c>
      <c r="AM1683" t="str">
        <v>GRECO-ROMAN</v>
      </c>
      <c r="AN1683" t="str">
        <v>MEN</v>
      </c>
      <c r="AO1683" t="str">
        <v>51KG</v>
      </c>
      <c r="AQ1683" t="str">
        <v>WRESTLING|GRECO-ROMAN|MEN</v>
      </c>
    </row>
    <row r="1684" spans="11:43" x14ac:dyDescent="0.25">
      <c r="K1684" t="str">
        <v>WRESTLING</v>
      </c>
      <c r="L1684" t="str">
        <v>GRECO-ROMAN</v>
      </c>
      <c r="M1684" t="str">
        <v>MEN</v>
      </c>
      <c r="N1684" t="str">
        <v>55KG</v>
      </c>
      <c r="P1684" t="str">
        <v>WRESTLING|GRECO-ROMAN|MEN</v>
      </c>
      <c r="AL1684" t="str">
        <v>WRESTLING</v>
      </c>
      <c r="AM1684" t="str">
        <v>GRECO-ROMAN</v>
      </c>
      <c r="AN1684" t="str">
        <v>MEN</v>
      </c>
      <c r="AO1684" t="str">
        <v>55KG</v>
      </c>
      <c r="AQ1684" t="str">
        <v>WRESTLING|GRECO-ROMAN|MEN</v>
      </c>
    </row>
    <row r="1685" spans="11:43" x14ac:dyDescent="0.25">
      <c r="K1685" t="str">
        <v>WRESTLING</v>
      </c>
      <c r="L1685" t="str">
        <v>GRECO-ROMAN</v>
      </c>
      <c r="M1685" t="str">
        <v>MEN</v>
      </c>
      <c r="N1685" t="str">
        <v>59KG</v>
      </c>
      <c r="P1685" t="str">
        <v>WRESTLING|GRECO-ROMAN|MEN</v>
      </c>
      <c r="AL1685" t="str">
        <v>WRESTLING</v>
      </c>
      <c r="AM1685" t="str">
        <v>GRECO-ROMAN</v>
      </c>
      <c r="AN1685" t="str">
        <v>MEN</v>
      </c>
      <c r="AO1685" t="str">
        <v>59KG</v>
      </c>
      <c r="AQ1685" t="str">
        <v>WRESTLING|GRECO-ROMAN|MEN</v>
      </c>
    </row>
    <row r="1686" spans="11:43" x14ac:dyDescent="0.25">
      <c r="K1686" t="str">
        <v>WRESTLING</v>
      </c>
      <c r="L1686" t="str">
        <v>GRECO-ROMAN</v>
      </c>
      <c r="M1686" t="str">
        <v>MEN</v>
      </c>
      <c r="N1686" t="str">
        <v>60KG</v>
      </c>
      <c r="P1686" t="str">
        <v>WRESTLING|GRECO-ROMAN|MEN</v>
      </c>
      <c r="AL1686" t="str">
        <v>WRESTLING</v>
      </c>
      <c r="AM1686" t="str">
        <v>GRECO-ROMAN</v>
      </c>
      <c r="AN1686" t="str">
        <v>MEN</v>
      </c>
      <c r="AO1686" t="str">
        <v>60KG</v>
      </c>
      <c r="AQ1686" t="str">
        <v>WRESTLING|GRECO-ROMAN|MEN</v>
      </c>
    </row>
    <row r="1687" spans="11:43" x14ac:dyDescent="0.25">
      <c r="K1687" t="str">
        <v>WRESTLING</v>
      </c>
      <c r="L1687" t="str">
        <v>GRECO-ROMAN</v>
      </c>
      <c r="M1687" t="str">
        <v>MEN</v>
      </c>
      <c r="N1687" t="str">
        <v>63KG</v>
      </c>
      <c r="P1687" t="str">
        <v>WRESTLING|GRECO-ROMAN|MEN</v>
      </c>
      <c r="AL1687" t="str">
        <v>WRESTLING</v>
      </c>
      <c r="AM1687" t="str">
        <v>GRECO-ROMAN</v>
      </c>
      <c r="AN1687" t="str">
        <v>MEN</v>
      </c>
      <c r="AO1687" t="str">
        <v>63KG</v>
      </c>
      <c r="AQ1687" t="str">
        <v>WRESTLING|GRECO-ROMAN|MEN</v>
      </c>
    </row>
    <row r="1688" spans="11:43" x14ac:dyDescent="0.25">
      <c r="K1688" t="str">
        <v>WRESTLING</v>
      </c>
      <c r="L1688" t="str">
        <v>GRECO-ROMAN</v>
      </c>
      <c r="M1688" t="str">
        <v>MEN</v>
      </c>
      <c r="N1688" t="str">
        <v>66KG</v>
      </c>
      <c r="P1688" t="str">
        <v>WRESTLING|GRECO-ROMAN|MEN</v>
      </c>
      <c r="AL1688" t="str">
        <v>WRESTLING</v>
      </c>
      <c r="AM1688" t="str">
        <v>GRECO-ROMAN</v>
      </c>
      <c r="AN1688" t="str">
        <v>MEN</v>
      </c>
      <c r="AO1688" t="str">
        <v>66KG</v>
      </c>
      <c r="AQ1688" t="str">
        <v>WRESTLING|GRECO-ROMAN|MEN</v>
      </c>
    </row>
    <row r="1689" spans="11:43" x14ac:dyDescent="0.25">
      <c r="K1689" t="str">
        <v>WRESTLING</v>
      </c>
      <c r="L1689" t="str">
        <v>GRECO-ROMAN</v>
      </c>
      <c r="M1689" t="str">
        <v>MEN</v>
      </c>
      <c r="N1689" t="str">
        <v>67KG</v>
      </c>
      <c r="P1689" t="str">
        <v>WRESTLING|GRECO-ROMAN|MEN</v>
      </c>
      <c r="AL1689" t="str">
        <v>WRESTLING</v>
      </c>
      <c r="AM1689" t="str">
        <v>GRECO-ROMAN</v>
      </c>
      <c r="AN1689" t="str">
        <v>MEN</v>
      </c>
      <c r="AO1689" t="str">
        <v>67KG</v>
      </c>
      <c r="AQ1689" t="str">
        <v>WRESTLING|GRECO-ROMAN|MEN</v>
      </c>
    </row>
    <row r="1690" spans="11:43" x14ac:dyDescent="0.25">
      <c r="K1690" t="str">
        <v>WRESTLING</v>
      </c>
      <c r="L1690" t="str">
        <v>GRECO-ROMAN</v>
      </c>
      <c r="M1690" t="str">
        <v>MEN</v>
      </c>
      <c r="N1690" t="str">
        <v>71KG</v>
      </c>
      <c r="P1690" t="str">
        <v>WRESTLING|GRECO-ROMAN|MEN</v>
      </c>
      <c r="AL1690" t="str">
        <v>WRESTLING</v>
      </c>
      <c r="AM1690" t="str">
        <v>GRECO-ROMAN</v>
      </c>
      <c r="AN1690" t="str">
        <v>MEN</v>
      </c>
      <c r="AO1690" t="str">
        <v>71KG</v>
      </c>
      <c r="AQ1690" t="str">
        <v>WRESTLING|GRECO-ROMAN|MEN</v>
      </c>
    </row>
    <row r="1691" spans="11:43" x14ac:dyDescent="0.25">
      <c r="K1691" t="str">
        <v>WRESTLING</v>
      </c>
      <c r="L1691" t="str">
        <v>GRECO-ROMAN</v>
      </c>
      <c r="M1691" t="str">
        <v>MEN</v>
      </c>
      <c r="N1691" t="str">
        <v>72KG</v>
      </c>
      <c r="P1691" t="str">
        <v>WRESTLING|GRECO-ROMAN|MEN</v>
      </c>
      <c r="AL1691" t="str">
        <v>WRESTLING</v>
      </c>
      <c r="AM1691" t="str">
        <v>GRECO-ROMAN</v>
      </c>
      <c r="AN1691" t="str">
        <v>MEN</v>
      </c>
      <c r="AO1691" t="str">
        <v>72KG</v>
      </c>
      <c r="AQ1691" t="str">
        <v>WRESTLING|GRECO-ROMAN|MEN</v>
      </c>
    </row>
    <row r="1692" spans="11:43" x14ac:dyDescent="0.25">
      <c r="K1692" t="str">
        <v>WRESTLING</v>
      </c>
      <c r="L1692" t="str">
        <v>GRECO-ROMAN</v>
      </c>
      <c r="M1692" t="str">
        <v>MEN</v>
      </c>
      <c r="N1692" t="str">
        <v>74KG</v>
      </c>
      <c r="P1692" t="str">
        <v>WRESTLING|GRECO-ROMAN|MEN</v>
      </c>
      <c r="AL1692" t="str">
        <v>WRESTLING</v>
      </c>
      <c r="AM1692" t="str">
        <v>GRECO-ROMAN</v>
      </c>
      <c r="AN1692" t="str">
        <v>MEN</v>
      </c>
      <c r="AO1692" t="str">
        <v>74KG</v>
      </c>
      <c r="AQ1692" t="str">
        <v>WRESTLING|GRECO-ROMAN|MEN</v>
      </c>
    </row>
    <row r="1693" spans="11:43" x14ac:dyDescent="0.25">
      <c r="K1693" t="str">
        <v>WRESTLING</v>
      </c>
      <c r="L1693" t="str">
        <v>GRECO-ROMAN</v>
      </c>
      <c r="M1693" t="str">
        <v>MEN</v>
      </c>
      <c r="N1693" t="str">
        <v>75KG</v>
      </c>
      <c r="P1693" t="str">
        <v>WRESTLING|GRECO-ROMAN|MEN</v>
      </c>
      <c r="AL1693" t="str">
        <v>WRESTLING</v>
      </c>
      <c r="AM1693" t="str">
        <v>GRECO-ROMAN</v>
      </c>
      <c r="AN1693" t="str">
        <v>MEN</v>
      </c>
      <c r="AO1693" t="str">
        <v>75KG</v>
      </c>
      <c r="AQ1693" t="str">
        <v>WRESTLING|GRECO-ROMAN|MEN</v>
      </c>
    </row>
    <row r="1694" spans="11:43" x14ac:dyDescent="0.25">
      <c r="K1694" t="str">
        <v>WRESTLING</v>
      </c>
      <c r="L1694" t="str">
        <v>GRECO-ROMAN</v>
      </c>
      <c r="M1694" t="str">
        <v>MEN</v>
      </c>
      <c r="N1694" t="str">
        <v>77KG</v>
      </c>
      <c r="P1694" t="str">
        <v>WRESTLING|GRECO-ROMAN|MEN</v>
      </c>
      <c r="AL1694" t="str">
        <v>WRESTLING</v>
      </c>
      <c r="AM1694" t="str">
        <v>GRECO-ROMAN</v>
      </c>
      <c r="AN1694" t="str">
        <v>MEN</v>
      </c>
      <c r="AO1694" t="str">
        <v>77KG</v>
      </c>
      <c r="AQ1694" t="str">
        <v>WRESTLING|GRECO-ROMAN|MEN</v>
      </c>
    </row>
    <row r="1695" spans="11:43" x14ac:dyDescent="0.25">
      <c r="K1695" t="str">
        <v>WRESTLING</v>
      </c>
      <c r="L1695" t="str">
        <v>GRECO-ROMAN</v>
      </c>
      <c r="M1695" t="str">
        <v>MEN</v>
      </c>
      <c r="N1695" t="str">
        <v>80KG</v>
      </c>
      <c r="P1695" t="str">
        <v>WRESTLING|GRECO-ROMAN|MEN</v>
      </c>
      <c r="AL1695" t="str">
        <v>WRESTLING</v>
      </c>
      <c r="AM1695" t="str">
        <v>GRECO-ROMAN</v>
      </c>
      <c r="AN1695" t="str">
        <v>MEN</v>
      </c>
      <c r="AO1695" t="str">
        <v>80KG</v>
      </c>
      <c r="AQ1695" t="str">
        <v>WRESTLING|GRECO-ROMAN|MEN</v>
      </c>
    </row>
    <row r="1696" spans="11:43" x14ac:dyDescent="0.25">
      <c r="K1696" t="str">
        <v>WRESTLING</v>
      </c>
      <c r="L1696" t="str">
        <v>GRECO-ROMAN</v>
      </c>
      <c r="M1696" t="str">
        <v>MEN</v>
      </c>
      <c r="N1696" t="str">
        <v>82KG</v>
      </c>
      <c r="P1696" t="str">
        <v>WRESTLING|GRECO-ROMAN|MEN</v>
      </c>
      <c r="AL1696" t="str">
        <v>WRESTLING</v>
      </c>
      <c r="AM1696" t="str">
        <v>GRECO-ROMAN</v>
      </c>
      <c r="AN1696" t="str">
        <v>MEN</v>
      </c>
      <c r="AO1696" t="str">
        <v>82KG</v>
      </c>
      <c r="AQ1696" t="str">
        <v>WRESTLING|GRECO-ROMAN|MEN</v>
      </c>
    </row>
    <row r="1697" spans="11:43" x14ac:dyDescent="0.25">
      <c r="K1697" t="str">
        <v>WRESTLING</v>
      </c>
      <c r="L1697" t="str">
        <v>GRECO-ROMAN</v>
      </c>
      <c r="M1697" t="str">
        <v>MEN</v>
      </c>
      <c r="N1697" t="str">
        <v>84KG</v>
      </c>
      <c r="P1697" t="str">
        <v>WRESTLING|GRECO-ROMAN|MEN</v>
      </c>
      <c r="AL1697" t="str">
        <v>WRESTLING</v>
      </c>
      <c r="AM1697" t="str">
        <v>GRECO-ROMAN</v>
      </c>
      <c r="AN1697" t="str">
        <v>MEN</v>
      </c>
      <c r="AO1697" t="str">
        <v>84KG</v>
      </c>
      <c r="AQ1697" t="str">
        <v>WRESTLING|GRECO-ROMAN|MEN</v>
      </c>
    </row>
    <row r="1698" spans="11:43" x14ac:dyDescent="0.25">
      <c r="K1698" t="str">
        <v>WRESTLING</v>
      </c>
      <c r="L1698" t="str">
        <v>GRECO-ROMAN</v>
      </c>
      <c r="M1698" t="str">
        <v>MEN</v>
      </c>
      <c r="N1698" t="str">
        <v>85KG</v>
      </c>
      <c r="P1698" t="str">
        <v>WRESTLING|GRECO-ROMAN|MEN</v>
      </c>
      <c r="AL1698" t="str">
        <v>WRESTLING</v>
      </c>
      <c r="AM1698" t="str">
        <v>GRECO-ROMAN</v>
      </c>
      <c r="AN1698" t="str">
        <v>MEN</v>
      </c>
      <c r="AO1698" t="str">
        <v>85KG</v>
      </c>
      <c r="AQ1698" t="str">
        <v>WRESTLING|GRECO-ROMAN|MEN</v>
      </c>
    </row>
    <row r="1699" spans="11:43" x14ac:dyDescent="0.25">
      <c r="K1699" t="str">
        <v>WRESTLING</v>
      </c>
      <c r="L1699" t="str">
        <v>GRECO-ROMAN</v>
      </c>
      <c r="M1699" t="str">
        <v>MEN</v>
      </c>
      <c r="N1699" t="str">
        <v>87KG</v>
      </c>
      <c r="P1699" t="str">
        <v>WRESTLING|GRECO-ROMAN|MEN</v>
      </c>
      <c r="AL1699" t="str">
        <v>WRESTLING</v>
      </c>
      <c r="AM1699" t="str">
        <v>GRECO-ROMAN</v>
      </c>
      <c r="AN1699" t="str">
        <v>MEN</v>
      </c>
      <c r="AO1699" t="str">
        <v>87KG</v>
      </c>
      <c r="AQ1699" t="str">
        <v>WRESTLING|GRECO-ROMAN|MEN</v>
      </c>
    </row>
    <row r="1700" spans="11:43" x14ac:dyDescent="0.25">
      <c r="K1700" t="str">
        <v>WRESTLING</v>
      </c>
      <c r="L1700" t="str">
        <v>GRECO-ROMAN</v>
      </c>
      <c r="M1700" t="str">
        <v>MEN</v>
      </c>
      <c r="N1700" t="str">
        <v>96KG</v>
      </c>
      <c r="P1700" t="str">
        <v>WRESTLING|GRECO-ROMAN|MEN</v>
      </c>
      <c r="AL1700" t="str">
        <v>WRESTLING</v>
      </c>
      <c r="AM1700" t="str">
        <v>GRECO-ROMAN</v>
      </c>
      <c r="AN1700" t="str">
        <v>MEN</v>
      </c>
      <c r="AO1700" t="str">
        <v>96KG</v>
      </c>
      <c r="AQ1700" t="str">
        <v>WRESTLING|GRECO-ROMAN|MEN</v>
      </c>
    </row>
    <row r="1701" spans="11:43" x14ac:dyDescent="0.25">
      <c r="K1701" t="str">
        <v>WRESTLING</v>
      </c>
      <c r="L1701" t="str">
        <v>GRECO-ROMAN</v>
      </c>
      <c r="M1701" t="str">
        <v>MEN</v>
      </c>
      <c r="N1701" t="str">
        <v>97KG</v>
      </c>
      <c r="P1701" t="str">
        <v>WRESTLING|GRECO-ROMAN|MEN</v>
      </c>
      <c r="AL1701" t="str">
        <v>WRESTLING</v>
      </c>
      <c r="AM1701" t="str">
        <v>GRECO-ROMAN</v>
      </c>
      <c r="AN1701" t="str">
        <v>MEN</v>
      </c>
      <c r="AO1701" t="str">
        <v>97KG</v>
      </c>
      <c r="AQ1701" t="str">
        <v>WRESTLING|GRECO-ROMAN|MEN</v>
      </c>
    </row>
    <row r="1702" spans="11:43" x14ac:dyDescent="0.25">
      <c r="K1702" t="str">
        <v>WRESTLING</v>
      </c>
      <c r="L1702" t="str">
        <v>GRECO-ROMAN</v>
      </c>
      <c r="M1702" t="str">
        <v>MEN</v>
      </c>
      <c r="N1702" t="str">
        <v>98KG</v>
      </c>
      <c r="P1702" t="str">
        <v>WRESTLING|GRECO-ROMAN|MEN</v>
      </c>
      <c r="AL1702" t="str">
        <v>WRESTLING</v>
      </c>
      <c r="AM1702" t="str">
        <v>GRECO-ROMAN</v>
      </c>
      <c r="AN1702" t="str">
        <v>MEN</v>
      </c>
      <c r="AO1702" t="str">
        <v>98KG</v>
      </c>
      <c r="AQ1702" t="str">
        <v>WRESTLING|GRECO-ROMAN|MEN</v>
      </c>
    </row>
    <row r="1703" spans="11:43" x14ac:dyDescent="0.25">
      <c r="K1703" t="str">
        <v>WUSHU</v>
      </c>
      <c r="L1703" t="str">
        <v>SANDA</v>
      </c>
      <c r="M1703" t="str">
        <v>MEN</v>
      </c>
      <c r="N1703" t="str">
        <v>48KG</v>
      </c>
      <c r="P1703" t="str">
        <v>WUSHU|SANDA|MEN</v>
      </c>
      <c r="AL1703" t="str">
        <v>WUSHU</v>
      </c>
      <c r="AM1703" t="str">
        <v>SANDA</v>
      </c>
      <c r="AN1703" t="str">
        <v>MEN</v>
      </c>
      <c r="AO1703" t="str">
        <v>48KG</v>
      </c>
      <c r="AQ1703" t="str">
        <v>WUSHU|SANDA|MEN</v>
      </c>
    </row>
    <row r="1704" spans="11:43" x14ac:dyDescent="0.25">
      <c r="K1704" t="str">
        <v>WUSHU</v>
      </c>
      <c r="L1704" t="str">
        <v>SANDA</v>
      </c>
      <c r="M1704" t="str">
        <v>MEN</v>
      </c>
      <c r="N1704" t="str">
        <v>52KG</v>
      </c>
      <c r="P1704" t="str">
        <v>WUSHU|SANDA|MEN</v>
      </c>
      <c r="AL1704" t="str">
        <v>WUSHU</v>
      </c>
      <c r="AM1704" t="str">
        <v>SANDA</v>
      </c>
      <c r="AN1704" t="str">
        <v>MEN</v>
      </c>
      <c r="AO1704" t="str">
        <v>52KG</v>
      </c>
      <c r="AQ1704" t="str">
        <v>WUSHU|SANDA|MEN</v>
      </c>
    </row>
    <row r="1705" spans="11:43" x14ac:dyDescent="0.25">
      <c r="K1705" t="str">
        <v>WUSHU</v>
      </c>
      <c r="L1705" t="str">
        <v>SANDA</v>
      </c>
      <c r="M1705" t="str">
        <v>MEN</v>
      </c>
      <c r="N1705" t="str">
        <v>56KG</v>
      </c>
      <c r="P1705" t="str">
        <v>WUSHU|SANDA|MEN</v>
      </c>
      <c r="AL1705" t="str">
        <v>WUSHU</v>
      </c>
      <c r="AM1705" t="str">
        <v>SANDA</v>
      </c>
      <c r="AN1705" t="str">
        <v>MEN</v>
      </c>
      <c r="AO1705" t="str">
        <v>56KG</v>
      </c>
      <c r="AQ1705" t="str">
        <v>WUSHU|SANDA|MEN</v>
      </c>
    </row>
    <row r="1706" spans="11:43" x14ac:dyDescent="0.25">
      <c r="K1706" t="str">
        <v>WUSHU</v>
      </c>
      <c r="L1706" t="str">
        <v>SANDA</v>
      </c>
      <c r="M1706" t="str">
        <v>MEN</v>
      </c>
      <c r="N1706" t="str">
        <v>60KG</v>
      </c>
      <c r="P1706" t="str">
        <v>WUSHU|SANDA|MEN</v>
      </c>
      <c r="AL1706" t="str">
        <v>WUSHU</v>
      </c>
      <c r="AM1706" t="str">
        <v>SANDA</v>
      </c>
      <c r="AN1706" t="str">
        <v>MEN</v>
      </c>
      <c r="AO1706" t="str">
        <v>60KG</v>
      </c>
      <c r="AQ1706" t="str">
        <v>WUSHU|SANDA|MEN</v>
      </c>
    </row>
    <row r="1707" spans="11:43" x14ac:dyDescent="0.25">
      <c r="K1707" t="str">
        <v>WUSHU</v>
      </c>
      <c r="L1707" t="str">
        <v>SANDA</v>
      </c>
      <c r="M1707" t="str">
        <v>MEN</v>
      </c>
      <c r="N1707" t="str">
        <v>65KG</v>
      </c>
      <c r="P1707" t="str">
        <v>WUSHU|SANDA|MEN</v>
      </c>
      <c r="AL1707" t="str">
        <v>WUSHU</v>
      </c>
      <c r="AM1707" t="str">
        <v>SANDA</v>
      </c>
      <c r="AN1707" t="str">
        <v>MEN</v>
      </c>
      <c r="AO1707" t="str">
        <v>65KG</v>
      </c>
      <c r="AQ1707" t="str">
        <v>WUSHU|SANDA|MEN</v>
      </c>
    </row>
    <row r="1708" spans="11:43" x14ac:dyDescent="0.25">
      <c r="K1708" t="str">
        <v>WUSHU</v>
      </c>
      <c r="L1708" t="str">
        <v>SANDA</v>
      </c>
      <c r="M1708" t="str">
        <v>MEN</v>
      </c>
      <c r="N1708" t="str">
        <v>70KG</v>
      </c>
      <c r="P1708" t="str">
        <v>WUSHU|SANDA|MEN</v>
      </c>
      <c r="AL1708" t="str">
        <v>WUSHU</v>
      </c>
      <c r="AM1708" t="str">
        <v>SANDA</v>
      </c>
      <c r="AN1708" t="str">
        <v>MEN</v>
      </c>
      <c r="AO1708" t="str">
        <v>70KG</v>
      </c>
      <c r="AQ1708" t="str">
        <v>WUSHU|SANDA|MEN</v>
      </c>
    </row>
    <row r="1709" spans="11:43" x14ac:dyDescent="0.25">
      <c r="K1709" t="str">
        <v>WUSHU</v>
      </c>
      <c r="L1709" t="str">
        <v>SANDA</v>
      </c>
      <c r="M1709" t="str">
        <v>MEN</v>
      </c>
      <c r="N1709" t="str">
        <v>75KG</v>
      </c>
      <c r="P1709" t="str">
        <v>WUSHU|SANDA|MEN</v>
      </c>
      <c r="AL1709" t="str">
        <v>WUSHU</v>
      </c>
      <c r="AM1709" t="str">
        <v>SANDA</v>
      </c>
      <c r="AN1709" t="str">
        <v>MEN</v>
      </c>
      <c r="AO1709" t="str">
        <v>75KG</v>
      </c>
      <c r="AQ1709" t="str">
        <v>WUSHU|SANDA|MEN</v>
      </c>
    </row>
    <row r="1710" spans="11:43" x14ac:dyDescent="0.25">
      <c r="K1710" t="str">
        <v>WUSHU</v>
      </c>
      <c r="L1710" t="str">
        <v>SANDA</v>
      </c>
      <c r="M1710" t="str">
        <v>WOMEN</v>
      </c>
      <c r="N1710" t="str">
        <v>45KG</v>
      </c>
      <c r="P1710" t="str">
        <v>WUSHU|SANDA|WOMEN</v>
      </c>
      <c r="AL1710" t="str">
        <v>WUSHU</v>
      </c>
      <c r="AM1710" t="str">
        <v>SANDA</v>
      </c>
      <c r="AN1710" t="str">
        <v>WOMEN</v>
      </c>
      <c r="AO1710" t="str">
        <v>45KG</v>
      </c>
      <c r="AQ1710" t="str">
        <v>WUSHU|SANDA|WOMEN</v>
      </c>
    </row>
    <row r="1711" spans="11:43" x14ac:dyDescent="0.25">
      <c r="K1711" t="str">
        <v>WUSHU</v>
      </c>
      <c r="L1711" t="str">
        <v>SANDA</v>
      </c>
      <c r="M1711" t="str">
        <v>WOMEN</v>
      </c>
      <c r="N1711" t="str">
        <v>48KG</v>
      </c>
      <c r="P1711" t="str">
        <v>WUSHU|SANDA|WOMEN</v>
      </c>
      <c r="AL1711" t="str">
        <v>WUSHU</v>
      </c>
      <c r="AM1711" t="str">
        <v>SANDA</v>
      </c>
      <c r="AN1711" t="str">
        <v>WOMEN</v>
      </c>
      <c r="AO1711" t="str">
        <v>48KG</v>
      </c>
      <c r="AQ1711" t="str">
        <v>WUSHU|SANDA|WOMEN</v>
      </c>
    </row>
    <row r="1712" spans="11:43" x14ac:dyDescent="0.25">
      <c r="K1712" t="str">
        <v>WUSHU</v>
      </c>
      <c r="L1712" t="str">
        <v>SANDA</v>
      </c>
      <c r="M1712" t="str">
        <v>WOMEN</v>
      </c>
      <c r="N1712" t="str">
        <v>52KG</v>
      </c>
      <c r="P1712" t="str">
        <v>WUSHU|SANDA|WOMEN</v>
      </c>
      <c r="AL1712" t="str">
        <v>WUSHU</v>
      </c>
      <c r="AM1712" t="str">
        <v>SANDA</v>
      </c>
      <c r="AN1712" t="str">
        <v>WOMEN</v>
      </c>
      <c r="AO1712" t="str">
        <v>52KG</v>
      </c>
      <c r="AQ1712" t="str">
        <v>WUSHU|SANDA|WOMEN</v>
      </c>
    </row>
    <row r="1713" spans="11:43" x14ac:dyDescent="0.25">
      <c r="K1713" t="str">
        <v>WUSHU</v>
      </c>
      <c r="L1713" t="str">
        <v>SANDA</v>
      </c>
      <c r="M1713" t="str">
        <v>WOMEN</v>
      </c>
      <c r="N1713" t="str">
        <v>56KG</v>
      </c>
      <c r="P1713" t="str">
        <v>WUSHU|SANDA|WOMEN</v>
      </c>
      <c r="AL1713" t="str">
        <v>WUSHU</v>
      </c>
      <c r="AM1713" t="str">
        <v>SANDA</v>
      </c>
      <c r="AN1713" t="str">
        <v>WOMEN</v>
      </c>
      <c r="AO1713" t="str">
        <v>56KG</v>
      </c>
      <c r="AQ1713" t="str">
        <v>WUSHU|SANDA|WOMEN</v>
      </c>
    </row>
    <row r="1714" spans="11:43" x14ac:dyDescent="0.25">
      <c r="K1714" t="str">
        <v>WUSHU</v>
      </c>
      <c r="L1714" t="str">
        <v>SANDA</v>
      </c>
      <c r="M1714" t="str">
        <v>WOMEN</v>
      </c>
      <c r="N1714" t="str">
        <v>60KG</v>
      </c>
      <c r="P1714" t="str">
        <v>WUSHU|SANDA|WOMEN</v>
      </c>
      <c r="AL1714" t="str">
        <v>WUSHU</v>
      </c>
      <c r="AM1714" t="str">
        <v>SANDA</v>
      </c>
      <c r="AN1714" t="str">
        <v>WOMEN</v>
      </c>
      <c r="AO1714" t="str">
        <v>60KG</v>
      </c>
      <c r="AQ1714" t="str">
        <v>WUSHU|SANDA|WOMEN</v>
      </c>
    </row>
    <row r="1715" spans="11:43" x14ac:dyDescent="0.25">
      <c r="K1715" t="str">
        <v>WUSHU</v>
      </c>
      <c r="L1715" t="str">
        <v>SANDA</v>
      </c>
      <c r="M1715" t="str">
        <v>WOMEN</v>
      </c>
      <c r="N1715" t="str">
        <v>65KG</v>
      </c>
      <c r="P1715" t="str">
        <v>WUSHU|SANDA|WOMEN</v>
      </c>
      <c r="AL1715" t="str">
        <v>WUSHU</v>
      </c>
      <c r="AM1715" t="str">
        <v>SANDA</v>
      </c>
      <c r="AN1715" t="str">
        <v>WOMEN</v>
      </c>
      <c r="AO1715" t="str">
        <v>65KG</v>
      </c>
      <c r="AQ1715" t="str">
        <v>WUSHU|SANDA|WOMEN</v>
      </c>
    </row>
    <row r="1716" spans="11:43" x14ac:dyDescent="0.25">
      <c r="K1716" t="str">
        <v>WUSHU</v>
      </c>
      <c r="L1716" t="str">
        <v>SANSHOU</v>
      </c>
      <c r="M1716" t="str">
        <v>MEN</v>
      </c>
      <c r="N1716" t="str">
        <v>56KG</v>
      </c>
      <c r="P1716" t="str">
        <v>WUSHU|SANSHOU|MEN</v>
      </c>
      <c r="AL1716" t="str">
        <v>WUSHU</v>
      </c>
      <c r="AM1716" t="str">
        <v>SANSHOU</v>
      </c>
      <c r="AN1716" t="str">
        <v>MEN</v>
      </c>
      <c r="AO1716" t="str">
        <v>56KG</v>
      </c>
      <c r="AQ1716" t="str">
        <v>WUSHU|SANSHOU|MEN</v>
      </c>
    </row>
    <row r="1717" spans="11:43" x14ac:dyDescent="0.25">
      <c r="K1717" t="str">
        <v>WUSHU</v>
      </c>
      <c r="L1717" t="str">
        <v>SANSHOU</v>
      </c>
      <c r="M1717" t="str">
        <v>MEN</v>
      </c>
      <c r="N1717" t="str">
        <v>70KG</v>
      </c>
      <c r="P1717" t="str">
        <v>WUSHU|SANSHOU|MEN</v>
      </c>
      <c r="AL1717" t="str">
        <v>WUSHU</v>
      </c>
      <c r="AM1717" t="str">
        <v>SANSHOU</v>
      </c>
      <c r="AN1717" t="str">
        <v>MEN</v>
      </c>
      <c r="AO1717" t="str">
        <v>70KG</v>
      </c>
      <c r="AQ1717" t="str">
        <v>WUSHU|SANSHOU|MEN</v>
      </c>
    </row>
    <row r="1718" spans="11:43" x14ac:dyDescent="0.25">
      <c r="K1718" t="str">
        <v>WUSHU</v>
      </c>
      <c r="L1718" t="str">
        <v>SANSHOU</v>
      </c>
      <c r="M1718" t="str">
        <v>MEN</v>
      </c>
      <c r="N1718" t="str">
        <v>85KG</v>
      </c>
      <c r="P1718" t="str">
        <v>WUSHU|SANSHOU|MEN</v>
      </c>
      <c r="AL1718" t="str">
        <v>WUSHU</v>
      </c>
      <c r="AM1718" t="str">
        <v>SANSHOU</v>
      </c>
      <c r="AN1718" t="str">
        <v>MEN</v>
      </c>
      <c r="AO1718" t="str">
        <v>85KG</v>
      </c>
      <c r="AQ1718" t="str">
        <v>WUSHU|SANSHOU|MEN</v>
      </c>
    </row>
    <row r="1719" spans="11:43" x14ac:dyDescent="0.25">
      <c r="K1719" t="str">
        <v>WUSHU</v>
      </c>
      <c r="L1719" t="str">
        <v>SANSHOU</v>
      </c>
      <c r="M1719" t="str">
        <v>WOMEN</v>
      </c>
      <c r="N1719" t="str">
        <v>52KG</v>
      </c>
      <c r="P1719" t="str">
        <v>WUSHU|SANSHOU|WOMEN</v>
      </c>
      <c r="AL1719" t="str">
        <v>WUSHU</v>
      </c>
      <c r="AM1719" t="str">
        <v>SANSHOU</v>
      </c>
      <c r="AN1719" t="str">
        <v>WOMEN</v>
      </c>
      <c r="AO1719" t="str">
        <v>52KG</v>
      </c>
      <c r="AQ1719" t="str">
        <v>WUSHU|SANSHOU|WOMEN</v>
      </c>
    </row>
    <row r="1720" spans="11:43" x14ac:dyDescent="0.25">
      <c r="K1720" t="str">
        <v>WUSHU</v>
      </c>
      <c r="L1720" t="str">
        <v>SANSHOU</v>
      </c>
      <c r="M1720" t="str">
        <v>WOMEN</v>
      </c>
      <c r="N1720" t="str">
        <v>60KG</v>
      </c>
      <c r="P1720" t="str">
        <v>WUSHU|SANSHOU|WOMEN</v>
      </c>
      <c r="AL1720" t="str">
        <v>WUSHU</v>
      </c>
      <c r="AM1720" t="str">
        <v>SANSHOU</v>
      </c>
      <c r="AN1720" t="str">
        <v>WOMEN</v>
      </c>
      <c r="AO1720" t="str">
        <v>60KG</v>
      </c>
      <c r="AQ1720" t="str">
        <v>WUSHU|SANSHOU|WOMEN</v>
      </c>
    </row>
    <row r="1721" spans="11:43" x14ac:dyDescent="0.25">
      <c r="K1721" t="str">
        <v>WUSHU</v>
      </c>
      <c r="L1721" t="str">
        <v>TAOLU</v>
      </c>
      <c r="M1721" t="str">
        <v>MEN</v>
      </c>
      <c r="N1721" t="str">
        <v>CHANGQUAN</v>
      </c>
      <c r="P1721" t="str">
        <v>WUSHU|TAOLU|MEN</v>
      </c>
      <c r="AL1721" t="str">
        <v>WUSHU</v>
      </c>
      <c r="AM1721" t="str">
        <v>TAOLU</v>
      </c>
      <c r="AN1721" t="str">
        <v>MEN</v>
      </c>
      <c r="AO1721" t="str">
        <v>CHANGQUAN</v>
      </c>
      <c r="AQ1721" t="str">
        <v>WUSHU|TAOLU|MEN</v>
      </c>
    </row>
    <row r="1722" spans="11:43" x14ac:dyDescent="0.25">
      <c r="K1722" t="str">
        <v>WUSHU</v>
      </c>
      <c r="L1722" t="str">
        <v>TAOLU</v>
      </c>
      <c r="M1722" t="str">
        <v>MEN</v>
      </c>
      <c r="N1722" t="str">
        <v>CHANGQUAN / DAOSHU / GUNSHU</v>
      </c>
      <c r="P1722" t="str">
        <v>WUSHU|TAOLU|MEN</v>
      </c>
      <c r="AL1722" t="str">
        <v>WUSHU</v>
      </c>
      <c r="AM1722" t="str">
        <v>TAOLU</v>
      </c>
      <c r="AN1722" t="str">
        <v>MEN</v>
      </c>
      <c r="AO1722" t="str">
        <v>CHANGQUAN / DAOSHU / GUNSHU</v>
      </c>
      <c r="AQ1722" t="str">
        <v>WUSHU|TAOLU|MEN</v>
      </c>
    </row>
    <row r="1723" spans="11:43" x14ac:dyDescent="0.25">
      <c r="K1723" t="str">
        <v>WUSHU</v>
      </c>
      <c r="L1723" t="str">
        <v>TAOLU</v>
      </c>
      <c r="M1723" t="str">
        <v>MEN</v>
      </c>
      <c r="N1723" t="str">
        <v>COMPULSORY TAIJIQUAN</v>
      </c>
      <c r="P1723" t="str">
        <v>WUSHU|TAOLU|MEN</v>
      </c>
      <c r="AL1723" t="str">
        <v>WUSHU</v>
      </c>
      <c r="AM1723" t="str">
        <v>TAOLU</v>
      </c>
      <c r="AN1723" t="str">
        <v>MEN</v>
      </c>
      <c r="AO1723" t="str">
        <v>COMPULSORY TAIJIQUAN</v>
      </c>
      <c r="AQ1723" t="str">
        <v>WUSHU|TAOLU|MEN</v>
      </c>
    </row>
    <row r="1724" spans="11:43" x14ac:dyDescent="0.25">
      <c r="K1724" t="str">
        <v>WUSHU</v>
      </c>
      <c r="L1724" t="str">
        <v>TAOLU</v>
      </c>
      <c r="M1724" t="str">
        <v>MEN</v>
      </c>
      <c r="N1724" t="str">
        <v>DAOSHU</v>
      </c>
      <c r="P1724" t="str">
        <v>WUSHU|TAOLU|MEN</v>
      </c>
      <c r="AL1724" t="str">
        <v>WUSHU</v>
      </c>
      <c r="AM1724" t="str">
        <v>TAOLU</v>
      </c>
      <c r="AN1724" t="str">
        <v>MEN</v>
      </c>
      <c r="AO1724" t="str">
        <v>DAOSHU</v>
      </c>
      <c r="AQ1724" t="str">
        <v>WUSHU|TAOLU|MEN</v>
      </c>
    </row>
    <row r="1725" spans="11:43" x14ac:dyDescent="0.25">
      <c r="K1725" t="str">
        <v>WUSHU</v>
      </c>
      <c r="L1725" t="str">
        <v>TAOLU</v>
      </c>
      <c r="M1725" t="str">
        <v>MEN</v>
      </c>
      <c r="N1725" t="str">
        <v>DAOSHU / GUNSHU</v>
      </c>
      <c r="P1725" t="str">
        <v>WUSHU|TAOLU|MEN</v>
      </c>
      <c r="AL1725" t="str">
        <v>WUSHU</v>
      </c>
      <c r="AM1725" t="str">
        <v>TAOLU</v>
      </c>
      <c r="AN1725" t="str">
        <v>MEN</v>
      </c>
      <c r="AO1725" t="str">
        <v>DAOSHU / GUNSHU</v>
      </c>
      <c r="AQ1725" t="str">
        <v>WUSHU|TAOLU|MEN</v>
      </c>
    </row>
    <row r="1726" spans="11:43" x14ac:dyDescent="0.25">
      <c r="K1726" t="str">
        <v>WUSHU</v>
      </c>
      <c r="L1726" t="str">
        <v>TAOLU</v>
      </c>
      <c r="M1726" t="str">
        <v>MEN</v>
      </c>
      <c r="N1726" t="str">
        <v>DUILIAN</v>
      </c>
      <c r="P1726" t="str">
        <v>WUSHU|TAOLU|MEN</v>
      </c>
      <c r="AL1726" t="str">
        <v>WUSHU</v>
      </c>
      <c r="AM1726" t="str">
        <v>TAOLU</v>
      </c>
      <c r="AN1726" t="str">
        <v>MEN</v>
      </c>
      <c r="AO1726" t="str">
        <v>DUILIAN</v>
      </c>
      <c r="AQ1726" t="str">
        <v>WUSHU|TAOLU|MEN</v>
      </c>
    </row>
    <row r="1727" spans="11:43" x14ac:dyDescent="0.25">
      <c r="K1727" t="str">
        <v>WUSHU</v>
      </c>
      <c r="L1727" t="str">
        <v>TAOLU</v>
      </c>
      <c r="M1727" t="str">
        <v>MEN</v>
      </c>
      <c r="N1727" t="str">
        <v>DUILIAN (BAREHAND)</v>
      </c>
      <c r="P1727" t="str">
        <v>WUSHU|TAOLU|MEN</v>
      </c>
      <c r="AL1727" t="str">
        <v>WUSHU</v>
      </c>
      <c r="AM1727" t="str">
        <v>TAOLU</v>
      </c>
      <c r="AN1727" t="str">
        <v>MEN</v>
      </c>
      <c r="AO1727" t="str">
        <v>DUILIAN (BAREHAND)</v>
      </c>
      <c r="AQ1727" t="str">
        <v>WUSHU|TAOLU|MEN</v>
      </c>
    </row>
    <row r="1728" spans="11:43" x14ac:dyDescent="0.25">
      <c r="K1728" t="str">
        <v>WUSHU</v>
      </c>
      <c r="L1728" t="str">
        <v>TAOLU</v>
      </c>
      <c r="M1728" t="str">
        <v>MEN</v>
      </c>
      <c r="N1728" t="str">
        <v>DUILIAN (WEAPON)</v>
      </c>
      <c r="P1728" t="str">
        <v>WUSHU|TAOLU|MEN</v>
      </c>
      <c r="AL1728" t="str">
        <v>WUSHU</v>
      </c>
      <c r="AM1728" t="str">
        <v>TAOLU</v>
      </c>
      <c r="AN1728" t="str">
        <v>MEN</v>
      </c>
      <c r="AO1728" t="str">
        <v>DUILIAN (WEAPON)</v>
      </c>
      <c r="AQ1728" t="str">
        <v>WUSHU|TAOLU|MEN</v>
      </c>
    </row>
    <row r="1729" spans="11:43" x14ac:dyDescent="0.25">
      <c r="K1729" t="str">
        <v>WUSHU</v>
      </c>
      <c r="L1729" t="str">
        <v>TAOLU</v>
      </c>
      <c r="M1729" t="str">
        <v>MEN</v>
      </c>
      <c r="N1729" t="str">
        <v>GUNSHU</v>
      </c>
      <c r="P1729" t="str">
        <v>WUSHU|TAOLU|MEN</v>
      </c>
      <c r="AL1729" t="str">
        <v>WUSHU</v>
      </c>
      <c r="AM1729" t="str">
        <v>TAOLU</v>
      </c>
      <c r="AN1729" t="str">
        <v>MEN</v>
      </c>
      <c r="AO1729" t="str">
        <v>GUNSHU</v>
      </c>
      <c r="AQ1729" t="str">
        <v>WUSHU|TAOLU|MEN</v>
      </c>
    </row>
    <row r="1730" spans="11:43" x14ac:dyDescent="0.25">
      <c r="K1730" t="str">
        <v>WUSHU</v>
      </c>
      <c r="L1730" t="str">
        <v>TAOLU</v>
      </c>
      <c r="M1730" t="str">
        <v>MEN</v>
      </c>
      <c r="N1730" t="str">
        <v>JIANSHU</v>
      </c>
      <c r="P1730" t="str">
        <v>WUSHU|TAOLU|MEN</v>
      </c>
      <c r="AL1730" t="str">
        <v>WUSHU</v>
      </c>
      <c r="AM1730" t="str">
        <v>TAOLU</v>
      </c>
      <c r="AN1730" t="str">
        <v>MEN</v>
      </c>
      <c r="AO1730" t="str">
        <v>JIANSHU</v>
      </c>
      <c r="AQ1730" t="str">
        <v>WUSHU|TAOLU|MEN</v>
      </c>
    </row>
    <row r="1731" spans="11:43" x14ac:dyDescent="0.25">
      <c r="K1731" t="str">
        <v>WUSHU</v>
      </c>
      <c r="L1731" t="str">
        <v>TAOLU</v>
      </c>
      <c r="M1731" t="str">
        <v>MEN</v>
      </c>
      <c r="N1731" t="str">
        <v>JIANSHU / QIANGSHU</v>
      </c>
      <c r="P1731" t="str">
        <v>WUSHU|TAOLU|MEN</v>
      </c>
      <c r="AL1731" t="str">
        <v>WUSHU</v>
      </c>
      <c r="AM1731" t="str">
        <v>TAOLU</v>
      </c>
      <c r="AN1731" t="str">
        <v>MEN</v>
      </c>
      <c r="AO1731" t="str">
        <v>JIANSHU / QIANGSHU</v>
      </c>
      <c r="AQ1731" t="str">
        <v>WUSHU|TAOLU|MEN</v>
      </c>
    </row>
    <row r="1732" spans="11:43" x14ac:dyDescent="0.25">
      <c r="K1732" t="str">
        <v>WUSHU</v>
      </c>
      <c r="L1732" t="str">
        <v>TAOLU</v>
      </c>
      <c r="M1732" t="str">
        <v>MEN</v>
      </c>
      <c r="N1732" t="str">
        <v>NANDAO</v>
      </c>
      <c r="P1732" t="str">
        <v>WUSHU|TAOLU|MEN</v>
      </c>
      <c r="AL1732" t="str">
        <v>WUSHU</v>
      </c>
      <c r="AM1732" t="str">
        <v>TAOLU</v>
      </c>
      <c r="AN1732" t="str">
        <v>MEN</v>
      </c>
      <c r="AO1732" t="str">
        <v>NANDAO</v>
      </c>
      <c r="AQ1732" t="str">
        <v>WUSHU|TAOLU|MEN</v>
      </c>
    </row>
    <row r="1733" spans="11:43" x14ac:dyDescent="0.25">
      <c r="K1733" t="str">
        <v>WUSHU</v>
      </c>
      <c r="L1733" t="str">
        <v>TAOLU</v>
      </c>
      <c r="M1733" t="str">
        <v>MEN</v>
      </c>
      <c r="N1733" t="str">
        <v>NANDAO / NANGUN</v>
      </c>
      <c r="P1733" t="str">
        <v>WUSHU|TAOLU|MEN</v>
      </c>
      <c r="AL1733" t="str">
        <v>WUSHU</v>
      </c>
      <c r="AM1733" t="str">
        <v>TAOLU</v>
      </c>
      <c r="AN1733" t="str">
        <v>MEN</v>
      </c>
      <c r="AO1733" t="str">
        <v>NANDAO / NANGUN</v>
      </c>
      <c r="AQ1733" t="str">
        <v>WUSHU|TAOLU|MEN</v>
      </c>
    </row>
    <row r="1734" spans="11:43" x14ac:dyDescent="0.25">
      <c r="K1734" t="str">
        <v>WUSHU</v>
      </c>
      <c r="L1734" t="str">
        <v>TAOLU</v>
      </c>
      <c r="M1734" t="str">
        <v>MEN</v>
      </c>
      <c r="N1734" t="str">
        <v>NANGUN</v>
      </c>
      <c r="P1734" t="str">
        <v>WUSHU|TAOLU|MEN</v>
      </c>
      <c r="AL1734" t="str">
        <v>WUSHU</v>
      </c>
      <c r="AM1734" t="str">
        <v>TAOLU</v>
      </c>
      <c r="AN1734" t="str">
        <v>MEN</v>
      </c>
      <c r="AO1734" t="str">
        <v>NANGUN</v>
      </c>
      <c r="AQ1734" t="str">
        <v>WUSHU|TAOLU|MEN</v>
      </c>
    </row>
    <row r="1735" spans="11:43" x14ac:dyDescent="0.25">
      <c r="K1735" t="str">
        <v>WUSHU</v>
      </c>
      <c r="L1735" t="str">
        <v>TAOLU</v>
      </c>
      <c r="M1735" t="str">
        <v>MEN</v>
      </c>
      <c r="N1735" t="str">
        <v>NANQUAN</v>
      </c>
      <c r="P1735" t="str">
        <v>WUSHU|TAOLU|MEN</v>
      </c>
      <c r="AL1735" t="str">
        <v>WUSHU</v>
      </c>
      <c r="AM1735" t="str">
        <v>TAOLU</v>
      </c>
      <c r="AN1735" t="str">
        <v>MEN</v>
      </c>
      <c r="AO1735" t="str">
        <v>NANQUAN</v>
      </c>
      <c r="AQ1735" t="str">
        <v>WUSHU|TAOLU|MEN</v>
      </c>
    </row>
    <row r="1736" spans="11:43" x14ac:dyDescent="0.25">
      <c r="K1736" t="str">
        <v>WUSHU</v>
      </c>
      <c r="L1736" t="str">
        <v>TAOLU</v>
      </c>
      <c r="M1736" t="str">
        <v>MEN</v>
      </c>
      <c r="N1736" t="str">
        <v>NANQUAN / NANDAO / NANGUN</v>
      </c>
      <c r="P1736" t="str">
        <v>WUSHU|TAOLU|MEN</v>
      </c>
      <c r="AL1736" t="str">
        <v>WUSHU</v>
      </c>
      <c r="AM1736" t="str">
        <v>TAOLU</v>
      </c>
      <c r="AN1736" t="str">
        <v>MEN</v>
      </c>
      <c r="AO1736" t="str">
        <v>NANQUAN / NANDAO / NANGUN</v>
      </c>
      <c r="AQ1736" t="str">
        <v>WUSHU|TAOLU|MEN</v>
      </c>
    </row>
    <row r="1737" spans="11:43" x14ac:dyDescent="0.25">
      <c r="K1737" t="str">
        <v>WUSHU</v>
      </c>
      <c r="L1737" t="str">
        <v>TAOLU</v>
      </c>
      <c r="M1737" t="str">
        <v>MEN</v>
      </c>
      <c r="N1737" t="str">
        <v>NANQUAN / NANGUN</v>
      </c>
      <c r="P1737" t="str">
        <v>WUSHU|TAOLU|MEN</v>
      </c>
      <c r="AL1737" t="str">
        <v>WUSHU</v>
      </c>
      <c r="AM1737" t="str">
        <v>TAOLU</v>
      </c>
      <c r="AN1737" t="str">
        <v>MEN</v>
      </c>
      <c r="AO1737" t="str">
        <v>NANQUAN / NANGUN</v>
      </c>
      <c r="AQ1737" t="str">
        <v>WUSHU|TAOLU|MEN</v>
      </c>
    </row>
    <row r="1738" spans="11:43" x14ac:dyDescent="0.25">
      <c r="K1738" t="str">
        <v>WUSHU</v>
      </c>
      <c r="L1738" t="str">
        <v>TAOLU</v>
      </c>
      <c r="M1738" t="str">
        <v>MEN</v>
      </c>
      <c r="N1738" t="str">
        <v>QIANGSHU</v>
      </c>
      <c r="P1738" t="str">
        <v>WUSHU|TAOLU|MEN</v>
      </c>
      <c r="AL1738" t="str">
        <v>WUSHU</v>
      </c>
      <c r="AM1738" t="str">
        <v>TAOLU</v>
      </c>
      <c r="AN1738" t="str">
        <v>MEN</v>
      </c>
      <c r="AO1738" t="str">
        <v>QIANGSHU</v>
      </c>
      <c r="AQ1738" t="str">
        <v>WUSHU|TAOLU|MEN</v>
      </c>
    </row>
    <row r="1739" spans="11:43" x14ac:dyDescent="0.25">
      <c r="K1739" t="str">
        <v>WUSHU</v>
      </c>
      <c r="L1739" t="str">
        <v>TAOLU</v>
      </c>
      <c r="M1739" t="str">
        <v>MEN</v>
      </c>
      <c r="N1739" t="str">
        <v>TAIJIJIAN</v>
      </c>
      <c r="P1739" t="str">
        <v>WUSHU|TAOLU|MEN</v>
      </c>
      <c r="AL1739" t="str">
        <v>WUSHU</v>
      </c>
      <c r="AM1739" t="str">
        <v>TAOLU</v>
      </c>
      <c r="AN1739" t="str">
        <v>MEN</v>
      </c>
      <c r="AO1739" t="str">
        <v>TAIJIJIAN</v>
      </c>
      <c r="AQ1739" t="str">
        <v>WUSHU|TAOLU|MEN</v>
      </c>
    </row>
    <row r="1740" spans="11:43" x14ac:dyDescent="0.25">
      <c r="K1740" t="str">
        <v>WUSHU</v>
      </c>
      <c r="L1740" t="str">
        <v>TAOLU</v>
      </c>
      <c r="M1740" t="str">
        <v>MEN</v>
      </c>
      <c r="N1740" t="str">
        <v>TAIJIJIAN / TAIJIQUAN</v>
      </c>
      <c r="P1740" t="str">
        <v>WUSHU|TAOLU|MEN</v>
      </c>
      <c r="AL1740" t="str">
        <v>WUSHU</v>
      </c>
      <c r="AM1740" t="str">
        <v>TAOLU</v>
      </c>
      <c r="AN1740" t="str">
        <v>MEN</v>
      </c>
      <c r="AO1740" t="str">
        <v>TAIJIJIAN / TAIJIQUAN</v>
      </c>
      <c r="AQ1740" t="str">
        <v>WUSHU|TAOLU|MEN</v>
      </c>
    </row>
    <row r="1741" spans="11:43" x14ac:dyDescent="0.25">
      <c r="K1741" t="str">
        <v>WUSHU</v>
      </c>
      <c r="L1741" t="str">
        <v>TAOLU</v>
      </c>
      <c r="M1741" t="str">
        <v>MEN</v>
      </c>
      <c r="N1741" t="str">
        <v>TAIJIQUAN</v>
      </c>
      <c r="P1741" t="str">
        <v>WUSHU|TAOLU|MEN</v>
      </c>
      <c r="AL1741" t="str">
        <v>WUSHU</v>
      </c>
      <c r="AM1741" t="str">
        <v>TAOLU</v>
      </c>
      <c r="AN1741" t="str">
        <v>MEN</v>
      </c>
      <c r="AO1741" t="str">
        <v>TAIJIQUAN</v>
      </c>
      <c r="AQ1741" t="str">
        <v>WUSHU|TAOLU|MEN</v>
      </c>
    </row>
    <row r="1742" spans="11:43" x14ac:dyDescent="0.25">
      <c r="K1742" t="str">
        <v>WUSHU</v>
      </c>
      <c r="L1742" t="str">
        <v>TAOLU</v>
      </c>
      <c r="M1742" t="str">
        <v>WOMEN</v>
      </c>
      <c r="N1742" t="str">
        <v>CHANGQUAN</v>
      </c>
      <c r="P1742" t="str">
        <v>WUSHU|TAOLU|WOMEN</v>
      </c>
      <c r="AL1742" t="str">
        <v>WUSHU</v>
      </c>
      <c r="AM1742" t="str">
        <v>TAOLU</v>
      </c>
      <c r="AN1742" t="str">
        <v>WOMEN</v>
      </c>
      <c r="AO1742" t="str">
        <v>CHANGQUAN</v>
      </c>
      <c r="AQ1742" t="str">
        <v>WUSHU|TAOLU|WOMEN</v>
      </c>
    </row>
    <row r="1743" spans="11:43" x14ac:dyDescent="0.25">
      <c r="K1743" t="str">
        <v>WUSHU</v>
      </c>
      <c r="L1743" t="str">
        <v>TAOLU</v>
      </c>
      <c r="M1743" t="str">
        <v>WOMEN</v>
      </c>
      <c r="N1743" t="str">
        <v>CHANGQUAN / JIANSHU / QIANGSHU</v>
      </c>
      <c r="P1743" t="str">
        <v>WUSHU|TAOLU|WOMEN</v>
      </c>
      <c r="AL1743" t="str">
        <v>WUSHU</v>
      </c>
      <c r="AM1743" t="str">
        <v>TAOLU</v>
      </c>
      <c r="AN1743" t="str">
        <v>WOMEN</v>
      </c>
      <c r="AO1743" t="str">
        <v>CHANGQUAN / JIANSHU / QIANGSHU</v>
      </c>
      <c r="AQ1743" t="str">
        <v>WUSHU|TAOLU|WOMEN</v>
      </c>
    </row>
    <row r="1744" spans="11:43" x14ac:dyDescent="0.25">
      <c r="K1744" t="str">
        <v>WUSHU</v>
      </c>
      <c r="L1744" t="str">
        <v>TAOLU</v>
      </c>
      <c r="M1744" t="str">
        <v>WOMEN</v>
      </c>
      <c r="N1744" t="str">
        <v>COMPULSORY TAIJIQUAN</v>
      </c>
      <c r="P1744" t="str">
        <v>WUSHU|TAOLU|WOMEN</v>
      </c>
      <c r="AL1744" t="str">
        <v>WUSHU</v>
      </c>
      <c r="AM1744" t="str">
        <v>TAOLU</v>
      </c>
      <c r="AN1744" t="str">
        <v>WOMEN</v>
      </c>
      <c r="AO1744" t="str">
        <v>COMPULSORY TAIJIQUAN</v>
      </c>
      <c r="AQ1744" t="str">
        <v>WUSHU|TAOLU|WOMEN</v>
      </c>
    </row>
    <row r="1745" spans="11:43" x14ac:dyDescent="0.25">
      <c r="K1745" t="str">
        <v>WUSHU</v>
      </c>
      <c r="L1745" t="str">
        <v>TAOLU</v>
      </c>
      <c r="M1745" t="str">
        <v>WOMEN</v>
      </c>
      <c r="N1745" t="str">
        <v>DAOSHU</v>
      </c>
      <c r="P1745" t="str">
        <v>WUSHU|TAOLU|WOMEN</v>
      </c>
      <c r="AL1745" t="str">
        <v>WUSHU</v>
      </c>
      <c r="AM1745" t="str">
        <v>TAOLU</v>
      </c>
      <c r="AN1745" t="str">
        <v>WOMEN</v>
      </c>
      <c r="AO1745" t="str">
        <v>DAOSHU</v>
      </c>
      <c r="AQ1745" t="str">
        <v>WUSHU|TAOLU|WOMEN</v>
      </c>
    </row>
    <row r="1746" spans="11:43" x14ac:dyDescent="0.25">
      <c r="K1746" t="str">
        <v>WUSHU</v>
      </c>
      <c r="L1746" t="str">
        <v>TAOLU</v>
      </c>
      <c r="M1746" t="str">
        <v>WOMEN</v>
      </c>
      <c r="N1746" t="str">
        <v>DAOSHU / GUNSHU</v>
      </c>
      <c r="P1746" t="str">
        <v>WUSHU|TAOLU|WOMEN</v>
      </c>
      <c r="AL1746" t="str">
        <v>WUSHU</v>
      </c>
      <c r="AM1746" t="str">
        <v>TAOLU</v>
      </c>
      <c r="AN1746" t="str">
        <v>WOMEN</v>
      </c>
      <c r="AO1746" t="str">
        <v>DAOSHU / GUNSHU</v>
      </c>
      <c r="AQ1746" t="str">
        <v>WUSHU|TAOLU|WOMEN</v>
      </c>
    </row>
    <row r="1747" spans="11:43" x14ac:dyDescent="0.25">
      <c r="K1747" t="str">
        <v>WUSHU</v>
      </c>
      <c r="L1747" t="str">
        <v>TAOLU</v>
      </c>
      <c r="M1747" t="str">
        <v>WOMEN</v>
      </c>
      <c r="N1747" t="str">
        <v>DUILIAN</v>
      </c>
      <c r="P1747" t="str">
        <v>WUSHU|TAOLU|WOMEN</v>
      </c>
      <c r="AL1747" t="str">
        <v>WUSHU</v>
      </c>
      <c r="AM1747" t="str">
        <v>TAOLU</v>
      </c>
      <c r="AN1747" t="str">
        <v>WOMEN</v>
      </c>
      <c r="AO1747" t="str">
        <v>DUILIAN</v>
      </c>
      <c r="AQ1747" t="str">
        <v>WUSHU|TAOLU|WOMEN</v>
      </c>
    </row>
    <row r="1748" spans="11:43" x14ac:dyDescent="0.25">
      <c r="K1748" t="str">
        <v>WUSHU</v>
      </c>
      <c r="L1748" t="str">
        <v>TAOLU</v>
      </c>
      <c r="M1748" t="str">
        <v>WOMEN</v>
      </c>
      <c r="N1748" t="str">
        <v>DUILIAN (BAREHAND)</v>
      </c>
      <c r="P1748" t="str">
        <v>WUSHU|TAOLU|WOMEN</v>
      </c>
      <c r="AL1748" t="str">
        <v>WUSHU</v>
      </c>
      <c r="AM1748" t="str">
        <v>TAOLU</v>
      </c>
      <c r="AN1748" t="str">
        <v>WOMEN</v>
      </c>
      <c r="AO1748" t="str">
        <v>DUILIAN (BAREHAND)</v>
      </c>
      <c r="AQ1748" t="str">
        <v>WUSHU|TAOLU|WOMEN</v>
      </c>
    </row>
    <row r="1749" spans="11:43" x14ac:dyDescent="0.25">
      <c r="K1749" t="str">
        <v>WUSHU</v>
      </c>
      <c r="L1749" t="str">
        <v>TAOLU</v>
      </c>
      <c r="M1749" t="str">
        <v>WOMEN</v>
      </c>
      <c r="N1749" t="str">
        <v>DUILIAN (WEAPON)</v>
      </c>
      <c r="P1749" t="str">
        <v>WUSHU|TAOLU|WOMEN</v>
      </c>
      <c r="AL1749" t="str">
        <v>WUSHU</v>
      </c>
      <c r="AM1749" t="str">
        <v>TAOLU</v>
      </c>
      <c r="AN1749" t="str">
        <v>WOMEN</v>
      </c>
      <c r="AO1749" t="str">
        <v>DUILIAN (WEAPON)</v>
      </c>
      <c r="AQ1749" t="str">
        <v>WUSHU|TAOLU|WOMEN</v>
      </c>
    </row>
    <row r="1750" spans="11:43" x14ac:dyDescent="0.25">
      <c r="K1750" t="str">
        <v>WUSHU</v>
      </c>
      <c r="L1750" t="str">
        <v>TAOLU</v>
      </c>
      <c r="M1750" t="str">
        <v>WOMEN</v>
      </c>
      <c r="N1750" t="str">
        <v>GUNSHU</v>
      </c>
      <c r="P1750" t="str">
        <v>WUSHU|TAOLU|WOMEN</v>
      </c>
      <c r="AL1750" t="str">
        <v>WUSHU</v>
      </c>
      <c r="AM1750" t="str">
        <v>TAOLU</v>
      </c>
      <c r="AN1750" t="str">
        <v>WOMEN</v>
      </c>
      <c r="AO1750" t="str">
        <v>GUNSHU</v>
      </c>
      <c r="AQ1750" t="str">
        <v>WUSHU|TAOLU|WOMEN</v>
      </c>
    </row>
    <row r="1751" spans="11:43" x14ac:dyDescent="0.25">
      <c r="K1751" t="str">
        <v>WUSHU</v>
      </c>
      <c r="L1751" t="str">
        <v>TAOLU</v>
      </c>
      <c r="M1751" t="str">
        <v>WOMEN</v>
      </c>
      <c r="N1751" t="str">
        <v>JIANSHU</v>
      </c>
      <c r="P1751" t="str">
        <v>WUSHU|TAOLU|WOMEN</v>
      </c>
      <c r="AL1751" t="str">
        <v>WUSHU</v>
      </c>
      <c r="AM1751" t="str">
        <v>TAOLU</v>
      </c>
      <c r="AN1751" t="str">
        <v>WOMEN</v>
      </c>
      <c r="AO1751" t="str">
        <v>JIANSHU</v>
      </c>
      <c r="AQ1751" t="str">
        <v>WUSHU|TAOLU|WOMEN</v>
      </c>
    </row>
    <row r="1752" spans="11:43" x14ac:dyDescent="0.25">
      <c r="K1752" t="str">
        <v>WUSHU</v>
      </c>
      <c r="L1752" t="str">
        <v>TAOLU</v>
      </c>
      <c r="M1752" t="str">
        <v>WOMEN</v>
      </c>
      <c r="N1752" t="str">
        <v>JIANSHU / QIANGSHU</v>
      </c>
      <c r="P1752" t="str">
        <v>WUSHU|TAOLU|WOMEN</v>
      </c>
      <c r="AL1752" t="str">
        <v>WUSHU</v>
      </c>
      <c r="AM1752" t="str">
        <v>TAOLU</v>
      </c>
      <c r="AN1752" t="str">
        <v>WOMEN</v>
      </c>
      <c r="AO1752" t="str">
        <v>JIANSHU / QIANGSHU</v>
      </c>
      <c r="AQ1752" t="str">
        <v>WUSHU|TAOLU|WOMEN</v>
      </c>
    </row>
    <row r="1753" spans="11:43" x14ac:dyDescent="0.25">
      <c r="K1753" t="str">
        <v>WUSHU</v>
      </c>
      <c r="L1753" t="str">
        <v>TAOLU</v>
      </c>
      <c r="M1753" t="str">
        <v>WOMEN</v>
      </c>
      <c r="N1753" t="str">
        <v>NANDAO</v>
      </c>
      <c r="P1753" t="str">
        <v>WUSHU|TAOLU|WOMEN</v>
      </c>
      <c r="AL1753" t="str">
        <v>WUSHU</v>
      </c>
      <c r="AM1753" t="str">
        <v>TAOLU</v>
      </c>
      <c r="AN1753" t="str">
        <v>WOMEN</v>
      </c>
      <c r="AO1753" t="str">
        <v>NANDAO</v>
      </c>
      <c r="AQ1753" t="str">
        <v>WUSHU|TAOLU|WOMEN</v>
      </c>
    </row>
    <row r="1754" spans="11:43" x14ac:dyDescent="0.25">
      <c r="K1754" t="str">
        <v>WUSHU</v>
      </c>
      <c r="L1754" t="str">
        <v>TAOLU</v>
      </c>
      <c r="M1754" t="str">
        <v>WOMEN</v>
      </c>
      <c r="N1754" t="str">
        <v>NANDAO / NANGUN</v>
      </c>
      <c r="P1754" t="str">
        <v>WUSHU|TAOLU|WOMEN</v>
      </c>
      <c r="AL1754" t="str">
        <v>WUSHU</v>
      </c>
      <c r="AM1754" t="str">
        <v>TAOLU</v>
      </c>
      <c r="AN1754" t="str">
        <v>WOMEN</v>
      </c>
      <c r="AO1754" t="str">
        <v>NANDAO / NANGUN</v>
      </c>
      <c r="AQ1754" t="str">
        <v>WUSHU|TAOLU|WOMEN</v>
      </c>
    </row>
    <row r="1755" spans="11:43" x14ac:dyDescent="0.25">
      <c r="K1755" t="str">
        <v>WUSHU</v>
      </c>
      <c r="L1755" t="str">
        <v>TAOLU</v>
      </c>
      <c r="M1755" t="str">
        <v>WOMEN</v>
      </c>
      <c r="N1755" t="str">
        <v>NANGUN</v>
      </c>
      <c r="P1755" t="str">
        <v>WUSHU|TAOLU|WOMEN</v>
      </c>
      <c r="AL1755" t="str">
        <v>WUSHU</v>
      </c>
      <c r="AM1755" t="str">
        <v>TAOLU</v>
      </c>
      <c r="AN1755" t="str">
        <v>WOMEN</v>
      </c>
      <c r="AO1755" t="str">
        <v>NANGUN</v>
      </c>
      <c r="AQ1755" t="str">
        <v>WUSHU|TAOLU|WOMEN</v>
      </c>
    </row>
    <row r="1756" spans="11:43" x14ac:dyDescent="0.25">
      <c r="K1756" t="str">
        <v>WUSHU</v>
      </c>
      <c r="L1756" t="str">
        <v>TAOLU</v>
      </c>
      <c r="M1756" t="str">
        <v>WOMEN</v>
      </c>
      <c r="N1756" t="str">
        <v>NANQUAN</v>
      </c>
      <c r="P1756" t="str">
        <v>WUSHU|TAOLU|WOMEN</v>
      </c>
      <c r="AL1756" t="str">
        <v>WUSHU</v>
      </c>
      <c r="AM1756" t="str">
        <v>TAOLU</v>
      </c>
      <c r="AN1756" t="str">
        <v>WOMEN</v>
      </c>
      <c r="AO1756" t="str">
        <v>NANQUAN</v>
      </c>
      <c r="AQ1756" t="str">
        <v>WUSHU|TAOLU|WOMEN</v>
      </c>
    </row>
    <row r="1757" spans="11:43" x14ac:dyDescent="0.25">
      <c r="K1757" t="str">
        <v>WUSHU</v>
      </c>
      <c r="L1757" t="str">
        <v>TAOLU</v>
      </c>
      <c r="M1757" t="str">
        <v>WOMEN</v>
      </c>
      <c r="N1757" t="str">
        <v>NANQUAN / NANDAO</v>
      </c>
      <c r="P1757" t="str">
        <v>WUSHU|TAOLU|WOMEN</v>
      </c>
      <c r="AL1757" t="str">
        <v>WUSHU</v>
      </c>
      <c r="AM1757" t="str">
        <v>TAOLU</v>
      </c>
      <c r="AN1757" t="str">
        <v>WOMEN</v>
      </c>
      <c r="AO1757" t="str">
        <v>NANQUAN / NANDAO</v>
      </c>
      <c r="AQ1757" t="str">
        <v>WUSHU|TAOLU|WOMEN</v>
      </c>
    </row>
    <row r="1758" spans="11:43" x14ac:dyDescent="0.25">
      <c r="K1758" t="str">
        <v>WUSHU</v>
      </c>
      <c r="L1758" t="str">
        <v>TAOLU</v>
      </c>
      <c r="M1758" t="str">
        <v>WOMEN</v>
      </c>
      <c r="N1758" t="str">
        <v>NANQUAN / NANDAO / NANGUN</v>
      </c>
      <c r="P1758" t="str">
        <v>WUSHU|TAOLU|WOMEN</v>
      </c>
      <c r="AL1758" t="str">
        <v>WUSHU</v>
      </c>
      <c r="AM1758" t="str">
        <v>TAOLU</v>
      </c>
      <c r="AN1758" t="str">
        <v>WOMEN</v>
      </c>
      <c r="AO1758" t="str">
        <v>NANQUAN / NANDAO / NANGUN</v>
      </c>
      <c r="AQ1758" t="str">
        <v>WUSHU|TAOLU|WOMEN</v>
      </c>
    </row>
    <row r="1759" spans="11:43" x14ac:dyDescent="0.25">
      <c r="K1759" t="str">
        <v>WUSHU</v>
      </c>
      <c r="L1759" t="str">
        <v>TAOLU</v>
      </c>
      <c r="M1759" t="str">
        <v>WOMEN</v>
      </c>
      <c r="N1759" t="str">
        <v>QIANGSHU</v>
      </c>
      <c r="P1759" t="str">
        <v>WUSHU|TAOLU|WOMEN</v>
      </c>
      <c r="AL1759" t="str">
        <v>WUSHU</v>
      </c>
      <c r="AM1759" t="str">
        <v>TAOLU</v>
      </c>
      <c r="AN1759" t="str">
        <v>WOMEN</v>
      </c>
      <c r="AO1759" t="str">
        <v>QIANGSHU</v>
      </c>
      <c r="AQ1759" t="str">
        <v>WUSHU|TAOLU|WOMEN</v>
      </c>
    </row>
    <row r="1760" spans="11:43" x14ac:dyDescent="0.25">
      <c r="K1760" t="str">
        <v>WUSHU</v>
      </c>
      <c r="L1760" t="str">
        <v>TAOLU</v>
      </c>
      <c r="M1760" t="str">
        <v>WOMEN</v>
      </c>
      <c r="N1760" t="str">
        <v>TAIJIJIAN</v>
      </c>
      <c r="P1760" t="str">
        <v>WUSHU|TAOLU|WOMEN</v>
      </c>
      <c r="AL1760" t="str">
        <v>WUSHU</v>
      </c>
      <c r="AM1760" t="str">
        <v>TAOLU</v>
      </c>
      <c r="AN1760" t="str">
        <v>WOMEN</v>
      </c>
      <c r="AO1760" t="str">
        <v>TAIJIJIAN</v>
      </c>
      <c r="AQ1760" t="str">
        <v>WUSHU|TAOLU|WOMEN</v>
      </c>
    </row>
    <row r="1761" spans="11:43" x14ac:dyDescent="0.25">
      <c r="K1761" t="str">
        <v>WUSHU</v>
      </c>
      <c r="L1761" t="str">
        <v>TAOLU</v>
      </c>
      <c r="M1761" t="str">
        <v>WOMEN</v>
      </c>
      <c r="N1761" t="str">
        <v>TAIJIJIAN / TAIJIQUAN</v>
      </c>
      <c r="P1761" t="str">
        <v>WUSHU|TAOLU|WOMEN</v>
      </c>
      <c r="AL1761" t="str">
        <v>WUSHU</v>
      </c>
      <c r="AM1761" t="str">
        <v>TAOLU</v>
      </c>
      <c r="AN1761" t="str">
        <v>WOMEN</v>
      </c>
      <c r="AO1761" t="str">
        <v>TAIJIJIAN / TAIJIQUAN</v>
      </c>
      <c r="AQ1761" t="str">
        <v>WUSHU|TAOLU|WOMEN</v>
      </c>
    </row>
    <row r="1762" spans="11:43" x14ac:dyDescent="0.25">
      <c r="K1762" t="str">
        <v>WUSHU</v>
      </c>
      <c r="L1762" t="str">
        <v>TAOLU</v>
      </c>
      <c r="M1762" t="str">
        <v>WOMEN</v>
      </c>
      <c r="N1762" t="str">
        <v>TAIJIQUAN</v>
      </c>
      <c r="P1762" t="str">
        <v>WUSHU|TAOLU|WOMEN</v>
      </c>
      <c r="AL1762" t="str">
        <v>WUSHU</v>
      </c>
      <c r="AM1762" t="str">
        <v>TAOLU</v>
      </c>
      <c r="AN1762" t="str">
        <v>WOMEN</v>
      </c>
      <c r="AO1762" t="str">
        <v>TAIJIQUAN</v>
      </c>
      <c r="AQ1762" t="str">
        <v>WUSHU|TAOLU|WOMEN</v>
      </c>
    </row>
    <row r="1763" spans="11:43" x14ac:dyDescent="0.25">
      <c r="K1763" t="str">
        <v>XIANGQI</v>
      </c>
      <c r="L1763" t="str">
        <v>XIANGQI</v>
      </c>
      <c r="M1763" t="str">
        <v>MEN</v>
      </c>
      <c r="N1763" t="str">
        <v>BLITZ TEAM</v>
      </c>
      <c r="P1763" t="str">
        <v>XIANGQI|XIANGQI|MEN</v>
      </c>
      <c r="AL1763" t="str">
        <v>XIANGQI</v>
      </c>
      <c r="AM1763" t="str">
        <v>XIANGQI</v>
      </c>
      <c r="AN1763" t="str">
        <v>MEN</v>
      </c>
      <c r="AO1763" t="str">
        <v>BLITZ TEAM</v>
      </c>
      <c r="AQ1763" t="str">
        <v>XIANGQI|XIANGQI|MEN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Consolidated Games</vt:lpstr>
      <vt:lpstr>Change Log</vt:lpstr>
      <vt:lpstr>Tally Check (All)</vt:lpstr>
      <vt:lpstr>Events</vt:lpstr>
      <vt:lpstr>Compiled Medals (ConsolidatedG)</vt:lpstr>
      <vt:lpstr>SNOC OG</vt:lpstr>
      <vt:lpstr>SNOC AG</vt:lpstr>
      <vt:lpstr>SNOC CW Games</vt:lpstr>
      <vt:lpstr>SNOC SEAG</vt:lpstr>
      <vt:lpstr>_Helpers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Schvelle Ng</dc:creator>
  <cp:lastModifiedBy>Brandon Ooi</cp:lastModifiedBy>
  <dcterms:created xsi:type="dcterms:W3CDTF">2026-07-02T04:20:49Z</dcterms:created>
  <dcterms:modified xsi:type="dcterms:W3CDTF">2026-07-20T06:16:20Z</dcterms:modified>
</cp:coreProperties>
</file>